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hoai.ptt\Desktop\"/>
    </mc:Choice>
  </mc:AlternateContent>
  <xr:revisionPtr revIDLastSave="0" documentId="13_ncr:1_{271B41F8-63B6-4A5A-9A1C-B035D4ABE543}" xr6:coauthVersionLast="47" xr6:coauthVersionMax="47" xr10:uidLastSave="{00000000-0000-0000-0000-000000000000}"/>
  <bookViews>
    <workbookView xWindow="28680" yWindow="-120" windowWidth="29040" windowHeight="15840" tabRatio="845" xr2:uid="{00000000-000D-0000-FFFF-FFFF00000000}"/>
  </bookViews>
  <sheets>
    <sheet name="Summarize" sheetId="21" r:id="rId1"/>
    <sheet name="Summarize_team VietNam" sheetId="35" r:id="rId2"/>
    <sheet name="202610 KPI Result" sheetId="22" r:id="rId3"/>
    <sheet name="Daily KPI Result" sheetId="16" r:id="rId4"/>
    <sheet name="Sheet5" sheetId="33" state="hidden" r:id="rId5"/>
    <sheet name="1. CSKH" sheetId="26" r:id="rId6"/>
    <sheet name="2. SF Case info" sheetId="5" r:id="rId7"/>
    <sheet name="3. Other Tasks &amp; Working time" sheetId="6" r:id="rId8"/>
    <sheet name="4.CSKH(送金状況確認)" sheetId="34" state="hidden" r:id="rId9"/>
    <sheet name="mail SF" sheetId="23" state="hidden" r:id="rId10"/>
    <sheet name="KPI ランク" sheetId="7" state="hidden" r:id="rId11"/>
  </sheets>
  <definedNames>
    <definedName name="_xlnm._FilterDatabase" localSheetId="5" hidden="1">'1. CSKH'!$A$10:$N$5354</definedName>
    <definedName name="_xlnm._FilterDatabase" localSheetId="6" hidden="1">'2. SF Case info'!$B$6:$H$1324</definedName>
    <definedName name="_xlnm._FilterDatabase" localSheetId="7" hidden="1">'3. Other Tasks &amp; Working time'!$B$5:$M$204</definedName>
    <definedName name="_xlnm._FilterDatabase" localSheetId="8" hidden="1">'4.CSKH(送金状況確認)'!$A$10:$Q$2389</definedName>
    <definedName name="_xlnm._FilterDatabase" localSheetId="4" hidden="1">Sheet5!$O$4:$U$37</definedName>
  </definedNames>
  <calcPr calcId="191029"/>
  <pivotCaches>
    <pivotCache cacheId="84" r:id="rId12"/>
    <pivotCache cacheId="85" r:id="rId13"/>
    <pivotCache cacheId="86" r:id="rId14"/>
    <pivotCache cacheId="87"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21" l="1"/>
  <c r="H8" i="21"/>
  <c r="H6" i="21" s="1"/>
  <c r="E6" i="21" s="1"/>
  <c r="H9" i="21"/>
  <c r="H10" i="21"/>
  <c r="H11" i="21"/>
  <c r="E11" i="21" s="1"/>
  <c r="H12" i="21"/>
  <c r="H13" i="21"/>
  <c r="H14" i="21"/>
  <c r="H16" i="21"/>
  <c r="H17" i="21"/>
  <c r="E17" i="21" s="1"/>
  <c r="H18" i="21"/>
  <c r="E18" i="21" s="1"/>
  <c r="H19" i="21"/>
  <c r="E19" i="21" s="1"/>
  <c r="H20" i="21"/>
  <c r="E20" i="21" s="1"/>
  <c r="H21" i="21"/>
  <c r="E21" i="21" s="1"/>
  <c r="H22" i="21"/>
  <c r="E22" i="21" s="1"/>
  <c r="H23" i="21"/>
  <c r="E23" i="21" s="1"/>
  <c r="H24" i="21"/>
  <c r="H25" i="21"/>
  <c r="E25" i="21" s="1"/>
  <c r="H26" i="21"/>
  <c r="E26" i="21" s="1"/>
  <c r="E27" i="21" s="1"/>
  <c r="H27" i="21"/>
  <c r="E45" i="22"/>
  <c r="F45" i="22"/>
  <c r="H45" i="22"/>
  <c r="I45" i="22"/>
  <c r="J45" i="22"/>
  <c r="K45" i="22"/>
  <c r="L45" i="22"/>
  <c r="M45" i="22"/>
  <c r="N45" i="22"/>
  <c r="O45" i="22"/>
  <c r="P45" i="22"/>
  <c r="Q45" i="22"/>
  <c r="R45" i="22"/>
  <c r="S45" i="22"/>
  <c r="T45" i="22"/>
  <c r="U45" i="22"/>
  <c r="V45" i="22"/>
  <c r="W45" i="22"/>
  <c r="X45" i="22"/>
  <c r="Y45" i="22"/>
  <c r="Z45" i="22"/>
  <c r="AA45" i="22"/>
  <c r="AB45" i="22"/>
  <c r="AC45" i="22"/>
  <c r="AD45" i="22"/>
  <c r="AE45" i="22"/>
  <c r="AF45" i="22"/>
  <c r="AG45" i="22"/>
  <c r="AH45" i="22"/>
  <c r="AI45" i="22"/>
  <c r="G45" i="22"/>
  <c r="H31" i="35"/>
  <c r="F182" i="6"/>
  <c r="F174" i="6"/>
  <c r="Q6" i="33"/>
  <c r="Q7" i="33"/>
  <c r="Q8" i="33"/>
  <c r="Q9" i="33"/>
  <c r="Q10" i="33"/>
  <c r="Q11" i="33"/>
  <c r="Q12" i="33"/>
  <c r="Q13" i="33"/>
  <c r="Q14" i="33"/>
  <c r="Q15" i="33"/>
  <c r="Q16" i="33"/>
  <c r="Q17" i="33"/>
  <c r="Q18" i="33"/>
  <c r="Q19" i="33"/>
  <c r="Q20" i="33"/>
  <c r="Q21" i="33"/>
  <c r="Q22" i="33"/>
  <c r="Q23" i="33"/>
  <c r="Q24" i="33"/>
  <c r="Q25" i="33"/>
  <c r="Q26" i="33"/>
  <c r="Q27" i="33"/>
  <c r="Q28" i="33"/>
  <c r="Q29" i="33"/>
  <c r="Q30" i="33"/>
  <c r="R6" i="33"/>
  <c r="R7" i="33"/>
  <c r="R8" i="33"/>
  <c r="R9" i="33"/>
  <c r="R10" i="33"/>
  <c r="R11" i="33"/>
  <c r="R12" i="33"/>
  <c r="R13" i="33"/>
  <c r="Q21" i="16" s="1"/>
  <c r="R14" i="33"/>
  <c r="R15" i="33"/>
  <c r="R16" i="33"/>
  <c r="R17" i="33"/>
  <c r="R18" i="33"/>
  <c r="R19" i="33"/>
  <c r="R20" i="33"/>
  <c r="R21" i="33"/>
  <c r="R22" i="33"/>
  <c r="Q42" i="16" s="1"/>
  <c r="R23" i="33"/>
  <c r="R24" i="33"/>
  <c r="R25" i="33"/>
  <c r="R26" i="33"/>
  <c r="R27" i="33"/>
  <c r="R28" i="33"/>
  <c r="R29" i="33"/>
  <c r="Q51" i="16" s="1"/>
  <c r="R30" i="33"/>
  <c r="R5" i="33"/>
  <c r="Q24" i="16" s="1"/>
  <c r="U30" i="33"/>
  <c r="U6" i="33"/>
  <c r="U7" i="33"/>
  <c r="U8" i="33"/>
  <c r="U9" i="33"/>
  <c r="U10" i="33"/>
  <c r="U11" i="33"/>
  <c r="U12" i="33"/>
  <c r="U13" i="33"/>
  <c r="U14" i="33"/>
  <c r="U15" i="33"/>
  <c r="U16" i="33"/>
  <c r="U17" i="33"/>
  <c r="U18" i="33"/>
  <c r="U19" i="33"/>
  <c r="U20" i="33"/>
  <c r="U21" i="33"/>
  <c r="U22" i="33"/>
  <c r="U23" i="33"/>
  <c r="U24" i="33"/>
  <c r="U25" i="33"/>
  <c r="U26" i="33"/>
  <c r="U27" i="33"/>
  <c r="U28" i="33"/>
  <c r="U29" i="33"/>
  <c r="U5" i="33"/>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F166" i="6"/>
  <c r="F158" i="6"/>
  <c r="F150" i="6"/>
  <c r="F142" i="6"/>
  <c r="F134" i="6"/>
  <c r="F126" i="6"/>
  <c r="F118" i="6"/>
  <c r="F110" i="6"/>
  <c r="F102" i="6"/>
  <c r="F94" i="6"/>
  <c r="F86" i="6"/>
  <c r="F78" i="6"/>
  <c r="F70" i="6"/>
  <c r="F62" i="6"/>
  <c r="F54" i="6"/>
  <c r="F46" i="6"/>
  <c r="F38" i="6"/>
  <c r="F30" i="6"/>
  <c r="F22" i="6"/>
  <c r="F14" i="6"/>
  <c r="F6" i="6"/>
  <c r="G27" i="21"/>
  <c r="G25" i="21"/>
  <c r="G26" i="21"/>
  <c r="G16" i="21"/>
  <c r="G17" i="21"/>
  <c r="G18" i="21"/>
  <c r="G19" i="21"/>
  <c r="G20" i="21"/>
  <c r="G21" i="21"/>
  <c r="G22" i="21"/>
  <c r="G23" i="21"/>
  <c r="G24" i="21"/>
  <c r="G7" i="21"/>
  <c r="G8" i="21"/>
  <c r="G9" i="21"/>
  <c r="G10" i="21"/>
  <c r="G11" i="21"/>
  <c r="G12" i="21"/>
  <c r="G13" i="21"/>
  <c r="G14" i="21"/>
  <c r="G31" i="35"/>
  <c r="G11" i="35"/>
  <c r="E11" i="35" s="1"/>
  <c r="Q50" i="16"/>
  <c r="E48" i="16"/>
  <c r="Q5" i="33"/>
  <c r="E50" i="16"/>
  <c r="F167" i="33"/>
  <c r="E167" i="33"/>
  <c r="D167" i="33"/>
  <c r="C167" i="33"/>
  <c r="I148" i="33"/>
  <c r="I147" i="33"/>
  <c r="I146" i="33"/>
  <c r="I145" i="33"/>
  <c r="I144" i="33"/>
  <c r="I143" i="33"/>
  <c r="I142" i="33"/>
  <c r="I141" i="33"/>
  <c r="I140" i="33"/>
  <c r="I139" i="33"/>
  <c r="I138" i="33"/>
  <c r="I137" i="33"/>
  <c r="I136" i="33"/>
  <c r="I87" i="33"/>
  <c r="I86" i="33"/>
  <c r="I83" i="33"/>
  <c r="I82" i="33"/>
  <c r="E44" i="16"/>
  <c r="E23" i="16"/>
  <c r="B2" i="33"/>
  <c r="C2" i="33" s="1"/>
  <c r="D2" i="33" s="1"/>
  <c r="E2" i="33" s="1"/>
  <c r="F2" i="33" s="1"/>
  <c r="G2" i="33" s="1"/>
  <c r="H2" i="33" s="1"/>
  <c r="I2" i="33" s="1"/>
  <c r="J2" i="33" s="1"/>
  <c r="K2" i="33" s="1"/>
  <c r="L2" i="33" s="1"/>
  <c r="M2" i="33" s="1"/>
  <c r="N2" i="33" s="1"/>
  <c r="O2" i="33" s="1"/>
  <c r="P2" i="33" s="1"/>
  <c r="Q2" i="33" s="1"/>
  <c r="R2" i="33" s="1"/>
  <c r="S2" i="33" s="1"/>
  <c r="T2" i="33" s="1"/>
  <c r="U2" i="33" s="1"/>
  <c r="V2" i="33" s="1"/>
  <c r="W2" i="33" s="1"/>
  <c r="X2" i="33" s="1"/>
  <c r="Y2" i="33" s="1"/>
  <c r="Z2" i="33" s="1"/>
  <c r="AA2" i="33" s="1"/>
  <c r="AB2" i="33" s="1"/>
  <c r="AC2" i="33" s="1"/>
  <c r="AD2" i="33" s="1"/>
  <c r="AE2" i="33" s="1"/>
  <c r="U54" i="16"/>
  <c r="T54" i="16"/>
  <c r="R54" i="16"/>
  <c r="Q54" i="16"/>
  <c r="O54" i="16"/>
  <c r="N54" i="16"/>
  <c r="L54" i="16"/>
  <c r="K54" i="16"/>
  <c r="I54" i="16"/>
  <c r="F54" i="16"/>
  <c r="U51" i="16"/>
  <c r="T51" i="16"/>
  <c r="R51" i="16"/>
  <c r="O51" i="16"/>
  <c r="N51" i="16"/>
  <c r="L51" i="16"/>
  <c r="K51" i="16"/>
  <c r="I51" i="16"/>
  <c r="F51" i="16"/>
  <c r="U50" i="16"/>
  <c r="T50" i="16"/>
  <c r="R50" i="16"/>
  <c r="O50" i="16"/>
  <c r="N50" i="16"/>
  <c r="L50" i="16"/>
  <c r="K50" i="16"/>
  <c r="I50" i="16"/>
  <c r="F50" i="16"/>
  <c r="U49" i="16"/>
  <c r="T49" i="16"/>
  <c r="R49" i="16"/>
  <c r="Q49" i="16"/>
  <c r="O49" i="16"/>
  <c r="N49" i="16"/>
  <c r="L49" i="16"/>
  <c r="K49" i="16"/>
  <c r="I49" i="16"/>
  <c r="F49" i="16"/>
  <c r="U48" i="16"/>
  <c r="T48" i="16"/>
  <c r="R48" i="16"/>
  <c r="Q48" i="16"/>
  <c r="O48" i="16"/>
  <c r="N48" i="16"/>
  <c r="L48" i="16"/>
  <c r="K48" i="16"/>
  <c r="I48" i="16"/>
  <c r="F48" i="16"/>
  <c r="U47" i="16"/>
  <c r="T47" i="16"/>
  <c r="R47" i="16"/>
  <c r="Q47" i="16"/>
  <c r="O47" i="16"/>
  <c r="N47" i="16"/>
  <c r="L47" i="16"/>
  <c r="K47" i="16"/>
  <c r="I47" i="16"/>
  <c r="F47" i="16"/>
  <c r="U46" i="16"/>
  <c r="T46" i="16"/>
  <c r="R46" i="16"/>
  <c r="Q46" i="16"/>
  <c r="O46" i="16"/>
  <c r="N46" i="16"/>
  <c r="L46" i="16"/>
  <c r="K46" i="16"/>
  <c r="I46" i="16"/>
  <c r="F46" i="16"/>
  <c r="U45" i="16"/>
  <c r="T45" i="16"/>
  <c r="R45" i="16"/>
  <c r="Q45" i="16"/>
  <c r="O45" i="16"/>
  <c r="N45" i="16"/>
  <c r="L45" i="16"/>
  <c r="K45" i="16"/>
  <c r="I45" i="16"/>
  <c r="F45" i="16"/>
  <c r="U44" i="16"/>
  <c r="T44" i="16"/>
  <c r="R44" i="16"/>
  <c r="Q44" i="16"/>
  <c r="O44" i="16"/>
  <c r="N44" i="16"/>
  <c r="L44" i="16"/>
  <c r="K44" i="16"/>
  <c r="I44" i="16"/>
  <c r="F44" i="16"/>
  <c r="U43" i="16"/>
  <c r="T43" i="16"/>
  <c r="R43" i="16"/>
  <c r="Q43" i="16"/>
  <c r="O43" i="16"/>
  <c r="N43" i="16"/>
  <c r="L43" i="16"/>
  <c r="K43" i="16"/>
  <c r="I43" i="16"/>
  <c r="F43" i="16"/>
  <c r="U42" i="16"/>
  <c r="T42" i="16"/>
  <c r="R42" i="16"/>
  <c r="O42" i="16"/>
  <c r="N42" i="16"/>
  <c r="L42" i="16"/>
  <c r="K42" i="16"/>
  <c r="I42" i="16"/>
  <c r="F42" i="16"/>
  <c r="U41" i="16"/>
  <c r="T41" i="16"/>
  <c r="R41" i="16"/>
  <c r="Q41" i="16"/>
  <c r="O41" i="16"/>
  <c r="N41" i="16"/>
  <c r="L41" i="16"/>
  <c r="K41" i="16"/>
  <c r="I41" i="16"/>
  <c r="F41" i="16"/>
  <c r="E41" i="16"/>
  <c r="U40" i="16"/>
  <c r="T40" i="16"/>
  <c r="R40" i="16"/>
  <c r="Q40" i="16"/>
  <c r="O40" i="16"/>
  <c r="N40" i="16"/>
  <c r="L40" i="16"/>
  <c r="K40" i="16"/>
  <c r="I40" i="16"/>
  <c r="F40" i="16"/>
  <c r="E40" i="16"/>
  <c r="U39" i="16"/>
  <c r="T39" i="16"/>
  <c r="R39" i="16"/>
  <c r="Q39" i="16"/>
  <c r="O39" i="16"/>
  <c r="N39" i="16"/>
  <c r="L39" i="16"/>
  <c r="K39" i="16"/>
  <c r="I39" i="16"/>
  <c r="F39" i="16"/>
  <c r="U38" i="16"/>
  <c r="T38" i="16"/>
  <c r="R38" i="16"/>
  <c r="Q38" i="16"/>
  <c r="O38" i="16"/>
  <c r="N38" i="16"/>
  <c r="L38" i="16"/>
  <c r="K38" i="16"/>
  <c r="I38" i="16"/>
  <c r="F38" i="16"/>
  <c r="E38" i="16"/>
  <c r="U37" i="16"/>
  <c r="T37" i="16"/>
  <c r="R37" i="16"/>
  <c r="Q37" i="16"/>
  <c r="O37" i="16"/>
  <c r="N37" i="16"/>
  <c r="L37" i="16"/>
  <c r="K37" i="16"/>
  <c r="I37" i="16"/>
  <c r="F37" i="16"/>
  <c r="E37" i="16"/>
  <c r="U36" i="16"/>
  <c r="T36" i="16"/>
  <c r="R36" i="16"/>
  <c r="Q36" i="16"/>
  <c r="O36" i="16"/>
  <c r="N36" i="16"/>
  <c r="L36" i="16"/>
  <c r="K36" i="16"/>
  <c r="I36" i="16"/>
  <c r="F36" i="16"/>
  <c r="U35" i="16"/>
  <c r="T35" i="16"/>
  <c r="R35" i="16"/>
  <c r="Q35" i="16"/>
  <c r="O35" i="16"/>
  <c r="N35" i="16"/>
  <c r="L35" i="16"/>
  <c r="K35" i="16"/>
  <c r="I35" i="16"/>
  <c r="F35" i="16"/>
  <c r="U34" i="16"/>
  <c r="T34" i="16"/>
  <c r="R34" i="16"/>
  <c r="Q34" i="16"/>
  <c r="O34" i="16"/>
  <c r="N34" i="16"/>
  <c r="L34" i="16"/>
  <c r="K34" i="16"/>
  <c r="I34" i="16"/>
  <c r="F34" i="16"/>
  <c r="U33" i="16"/>
  <c r="T33" i="16"/>
  <c r="R33" i="16"/>
  <c r="Q33" i="16"/>
  <c r="O33" i="16"/>
  <c r="N33" i="16"/>
  <c r="L33" i="16"/>
  <c r="K33" i="16"/>
  <c r="I33" i="16"/>
  <c r="F33" i="16"/>
  <c r="U32" i="16"/>
  <c r="T32" i="16"/>
  <c r="R32" i="16"/>
  <c r="Q32" i="16"/>
  <c r="O32" i="16"/>
  <c r="N32" i="16"/>
  <c r="L32" i="16"/>
  <c r="K32" i="16"/>
  <c r="I32" i="16"/>
  <c r="F32" i="16"/>
  <c r="U31" i="16"/>
  <c r="T31" i="16"/>
  <c r="R31" i="16"/>
  <c r="Q31" i="16"/>
  <c r="O31" i="16"/>
  <c r="N31" i="16"/>
  <c r="L31" i="16"/>
  <c r="K31" i="16"/>
  <c r="I31" i="16"/>
  <c r="F31" i="16"/>
  <c r="E31" i="16"/>
  <c r="U30" i="16"/>
  <c r="T30" i="16"/>
  <c r="R30" i="16"/>
  <c r="Q30" i="16"/>
  <c r="O30" i="16"/>
  <c r="N30" i="16"/>
  <c r="L30" i="16"/>
  <c r="K30" i="16"/>
  <c r="I30" i="16"/>
  <c r="F30" i="16"/>
  <c r="E30" i="16"/>
  <c r="U29" i="16"/>
  <c r="T29" i="16"/>
  <c r="V29" i="16" s="1"/>
  <c r="R29" i="16"/>
  <c r="Q29" i="16"/>
  <c r="S29" i="16" s="1"/>
  <c r="O29" i="16"/>
  <c r="N29" i="16"/>
  <c r="L29" i="16"/>
  <c r="K29" i="16"/>
  <c r="I29" i="16"/>
  <c r="F29" i="16"/>
  <c r="U28" i="16"/>
  <c r="T28" i="16"/>
  <c r="R28" i="16"/>
  <c r="Q28" i="16"/>
  <c r="O28" i="16"/>
  <c r="N28" i="16"/>
  <c r="L28" i="16"/>
  <c r="K28" i="16"/>
  <c r="I28" i="16"/>
  <c r="F28" i="16"/>
  <c r="U27" i="16"/>
  <c r="T27" i="16"/>
  <c r="R27" i="16"/>
  <c r="Q27" i="16"/>
  <c r="O27" i="16"/>
  <c r="N27" i="16"/>
  <c r="L27" i="16"/>
  <c r="K27" i="16"/>
  <c r="I27" i="16"/>
  <c r="F27" i="16"/>
  <c r="U26" i="16"/>
  <c r="T26" i="16"/>
  <c r="R26" i="16"/>
  <c r="Q26" i="16"/>
  <c r="O26" i="16"/>
  <c r="N26" i="16"/>
  <c r="L26" i="16"/>
  <c r="K26" i="16"/>
  <c r="I26" i="16"/>
  <c r="F26" i="16"/>
  <c r="U25" i="16"/>
  <c r="T25" i="16"/>
  <c r="V25" i="16" s="1"/>
  <c r="R25" i="16"/>
  <c r="Q25" i="16"/>
  <c r="S25" i="16" s="1"/>
  <c r="O25" i="16"/>
  <c r="N25" i="16"/>
  <c r="L25" i="16"/>
  <c r="K25" i="16"/>
  <c r="M25" i="16" s="1"/>
  <c r="I25" i="16"/>
  <c r="F25" i="16"/>
  <c r="U24" i="16"/>
  <c r="T24" i="16"/>
  <c r="R24" i="16"/>
  <c r="O24" i="16"/>
  <c r="N24" i="16"/>
  <c r="L24" i="16"/>
  <c r="K24" i="16"/>
  <c r="I24" i="16"/>
  <c r="F24" i="16"/>
  <c r="U23" i="16"/>
  <c r="T23" i="16"/>
  <c r="R23" i="16"/>
  <c r="Q23" i="16"/>
  <c r="S23" i="16" s="1"/>
  <c r="O23" i="16"/>
  <c r="N23" i="16"/>
  <c r="L23" i="16"/>
  <c r="K23" i="16"/>
  <c r="I23" i="16"/>
  <c r="F23" i="16"/>
  <c r="U22" i="16"/>
  <c r="T22" i="16"/>
  <c r="V22" i="16" s="1"/>
  <c r="R22" i="16"/>
  <c r="Q22" i="16"/>
  <c r="S22" i="16" s="1"/>
  <c r="O22" i="16"/>
  <c r="N22" i="16"/>
  <c r="L22" i="16"/>
  <c r="K22" i="16"/>
  <c r="M22" i="16" s="1"/>
  <c r="I22" i="16"/>
  <c r="F22" i="16"/>
  <c r="U21" i="16"/>
  <c r="T21" i="16"/>
  <c r="R21" i="16"/>
  <c r="O21" i="16"/>
  <c r="L21" i="16"/>
  <c r="K21" i="16"/>
  <c r="M21" i="16" s="1"/>
  <c r="I21" i="16"/>
  <c r="F21" i="16"/>
  <c r="U20" i="16"/>
  <c r="T20" i="16"/>
  <c r="R20" i="16"/>
  <c r="Q20" i="16"/>
  <c r="O20" i="16"/>
  <c r="N20" i="16"/>
  <c r="P20" i="16" s="1"/>
  <c r="L20" i="16"/>
  <c r="K20" i="16"/>
  <c r="I20" i="16"/>
  <c r="F20" i="16"/>
  <c r="U19" i="16"/>
  <c r="T19" i="16"/>
  <c r="V19" i="16" s="1"/>
  <c r="R19" i="16"/>
  <c r="Q19" i="16"/>
  <c r="S19" i="16" s="1"/>
  <c r="O19" i="16"/>
  <c r="N19" i="16"/>
  <c r="P19" i="16" s="1"/>
  <c r="L19" i="16"/>
  <c r="K19" i="16"/>
  <c r="M19" i="16" s="1"/>
  <c r="I19" i="16"/>
  <c r="F19" i="16"/>
  <c r="U18" i="16"/>
  <c r="T18" i="16"/>
  <c r="R18" i="16"/>
  <c r="Q18" i="16"/>
  <c r="O18" i="16"/>
  <c r="N18" i="16"/>
  <c r="L18" i="16"/>
  <c r="K18" i="16"/>
  <c r="I18" i="16"/>
  <c r="F18" i="16"/>
  <c r="U17" i="16"/>
  <c r="T17" i="16"/>
  <c r="R17" i="16"/>
  <c r="Q17" i="16"/>
  <c r="O17" i="16"/>
  <c r="N17" i="16"/>
  <c r="L17" i="16"/>
  <c r="K17" i="16"/>
  <c r="I17" i="16"/>
  <c r="F17" i="16"/>
  <c r="E17" i="16"/>
  <c r="U16" i="16"/>
  <c r="T16" i="16"/>
  <c r="R16" i="16"/>
  <c r="Q16" i="16"/>
  <c r="O16" i="16"/>
  <c r="N16" i="16"/>
  <c r="L16" i="16"/>
  <c r="K16" i="16"/>
  <c r="I16" i="16"/>
  <c r="F16" i="16"/>
  <c r="U15" i="16"/>
  <c r="T15" i="16"/>
  <c r="R15" i="16"/>
  <c r="Q15" i="16"/>
  <c r="O15" i="16"/>
  <c r="N15" i="16"/>
  <c r="L15" i="16"/>
  <c r="K15" i="16"/>
  <c r="I15" i="16"/>
  <c r="F15" i="16"/>
  <c r="E15" i="16"/>
  <c r="E13" i="16"/>
  <c r="W8" i="16"/>
  <c r="T8" i="16"/>
  <c r="S8" i="16"/>
  <c r="R8" i="16"/>
  <c r="Q8" i="16"/>
  <c r="P8" i="16"/>
  <c r="O8" i="16"/>
  <c r="N8" i="16"/>
  <c r="M8" i="16"/>
  <c r="L8" i="16"/>
  <c r="K8" i="16"/>
  <c r="J8" i="16"/>
  <c r="I8" i="16"/>
  <c r="H8" i="16"/>
  <c r="G8" i="16"/>
  <c r="F8" i="16"/>
  <c r="E8" i="16"/>
  <c r="D7" i="22"/>
  <c r="E60" i="35"/>
  <c r="E59" i="35"/>
  <c r="E58" i="35"/>
  <c r="E57" i="35"/>
  <c r="E56" i="35"/>
  <c r="E55" i="35"/>
  <c r="E54" i="35"/>
  <c r="E53" i="35"/>
  <c r="AJ52" i="35"/>
  <c r="AI52" i="35"/>
  <c r="AH52" i="35"/>
  <c r="AG52" i="35"/>
  <c r="AF52" i="35"/>
  <c r="AE52" i="35"/>
  <c r="AD52" i="35"/>
  <c r="AC52" i="35"/>
  <c r="AB52" i="35"/>
  <c r="AA52" i="35"/>
  <c r="Z52" i="35"/>
  <c r="Y52" i="35"/>
  <c r="X52" i="35"/>
  <c r="W52" i="35"/>
  <c r="V52" i="35"/>
  <c r="U52" i="35"/>
  <c r="T52" i="35"/>
  <c r="S52" i="35"/>
  <c r="R52" i="35"/>
  <c r="Q52" i="35"/>
  <c r="P52" i="35"/>
  <c r="O52" i="35"/>
  <c r="N52" i="35"/>
  <c r="M52" i="35"/>
  <c r="L52" i="35"/>
  <c r="K52" i="35"/>
  <c r="J52" i="35"/>
  <c r="I52" i="35"/>
  <c r="H52" i="35"/>
  <c r="G52" i="35"/>
  <c r="F52" i="35"/>
  <c r="E51" i="35"/>
  <c r="E50" i="35"/>
  <c r="E49" i="35"/>
  <c r="E48" i="35"/>
  <c r="E47" i="35"/>
  <c r="E46" i="35"/>
  <c r="E45" i="35"/>
  <c r="E44" i="35"/>
  <c r="E43" i="35"/>
  <c r="E42" i="35"/>
  <c r="E41" i="35"/>
  <c r="E40" i="35"/>
  <c r="E39" i="35"/>
  <c r="E38" i="35"/>
  <c r="E37" i="35"/>
  <c r="E36" i="35"/>
  <c r="E35" i="35"/>
  <c r="E34" i="35"/>
  <c r="E33" i="35"/>
  <c r="AJ32" i="35"/>
  <c r="AI32" i="35"/>
  <c r="AH32" i="35"/>
  <c r="AG32" i="35"/>
  <c r="AF32" i="35"/>
  <c r="AE32" i="35"/>
  <c r="AD32" i="35"/>
  <c r="AC32" i="35"/>
  <c r="AB32" i="35"/>
  <c r="AA32" i="35"/>
  <c r="Z32" i="35"/>
  <c r="Y32" i="35"/>
  <c r="X32" i="35"/>
  <c r="W32" i="35"/>
  <c r="V32" i="35"/>
  <c r="U32" i="35"/>
  <c r="T32" i="35"/>
  <c r="S32" i="35"/>
  <c r="R32" i="35"/>
  <c r="Q32" i="35"/>
  <c r="P32" i="35"/>
  <c r="O32" i="35"/>
  <c r="N32" i="35"/>
  <c r="M32" i="35"/>
  <c r="L32" i="35"/>
  <c r="K32" i="35"/>
  <c r="J32" i="35"/>
  <c r="I32" i="35"/>
  <c r="H32" i="35"/>
  <c r="G32" i="35"/>
  <c r="F32" i="35"/>
  <c r="F31" i="35"/>
  <c r="E30" i="35"/>
  <c r="E29" i="35"/>
  <c r="E28" i="35"/>
  <c r="E27" i="35"/>
  <c r="E26" i="35"/>
  <c r="E25" i="35"/>
  <c r="E24" i="35"/>
  <c r="E23" i="35"/>
  <c r="E22" i="35"/>
  <c r="E21" i="35"/>
  <c r="E20" i="35"/>
  <c r="AJ19" i="35"/>
  <c r="AI19" i="35"/>
  <c r="AH19" i="35"/>
  <c r="AG19" i="35"/>
  <c r="AF19" i="35"/>
  <c r="AE19" i="35"/>
  <c r="AD19" i="35"/>
  <c r="AC19" i="35"/>
  <c r="AB19" i="35"/>
  <c r="AA19" i="35"/>
  <c r="Z19" i="35"/>
  <c r="Y19" i="35"/>
  <c r="X19" i="35"/>
  <c r="W19" i="35"/>
  <c r="V19" i="35"/>
  <c r="U19" i="35"/>
  <c r="T19" i="35"/>
  <c r="S19" i="35"/>
  <c r="R19" i="35"/>
  <c r="Q19" i="35"/>
  <c r="P19" i="35"/>
  <c r="O19" i="35"/>
  <c r="N19" i="35"/>
  <c r="M19" i="35"/>
  <c r="L19" i="35"/>
  <c r="K19" i="35"/>
  <c r="J19" i="35"/>
  <c r="I19" i="35"/>
  <c r="H19" i="35"/>
  <c r="G19" i="35"/>
  <c r="F19" i="35"/>
  <c r="E18" i="35"/>
  <c r="E17" i="35"/>
  <c r="E16" i="35"/>
  <c r="E15" i="35"/>
  <c r="E14" i="35"/>
  <c r="E13" i="35"/>
  <c r="E12" i="35"/>
  <c r="F11" i="35"/>
  <c r="AJ10" i="35"/>
  <c r="AI10" i="35"/>
  <c r="AH10" i="35"/>
  <c r="AG10" i="35"/>
  <c r="AF10" i="35"/>
  <c r="AE10" i="35"/>
  <c r="AD10" i="35"/>
  <c r="AC10" i="35"/>
  <c r="AB10" i="35"/>
  <c r="AA10" i="35"/>
  <c r="Z10" i="35"/>
  <c r="Y10" i="35"/>
  <c r="X10" i="35"/>
  <c r="W10" i="35"/>
  <c r="V10" i="35"/>
  <c r="U10" i="35"/>
  <c r="T10" i="35"/>
  <c r="S10" i="35"/>
  <c r="R10" i="35"/>
  <c r="Q10" i="35"/>
  <c r="P10" i="35"/>
  <c r="O10" i="35"/>
  <c r="N10" i="35"/>
  <c r="M10" i="35"/>
  <c r="L10" i="35"/>
  <c r="K10" i="35"/>
  <c r="J10" i="35"/>
  <c r="I10" i="35"/>
  <c r="H10" i="35"/>
  <c r="G10" i="35"/>
  <c r="E10" i="35" s="1"/>
  <c r="F10" i="35"/>
  <c r="E9" i="35"/>
  <c r="E8" i="35"/>
  <c r="E7" i="35"/>
  <c r="AJ6" i="35"/>
  <c r="AI6" i="35"/>
  <c r="AH6" i="35"/>
  <c r="AG6" i="35"/>
  <c r="AF6" i="35"/>
  <c r="AE6" i="35"/>
  <c r="AD6" i="35"/>
  <c r="AC6" i="35"/>
  <c r="AB6" i="35"/>
  <c r="AA6" i="35"/>
  <c r="Z6" i="35"/>
  <c r="Y6" i="35"/>
  <c r="X6" i="35"/>
  <c r="W6" i="35"/>
  <c r="V6" i="35"/>
  <c r="U6" i="35"/>
  <c r="T6" i="35"/>
  <c r="S6" i="35"/>
  <c r="R6" i="35"/>
  <c r="Q6" i="35"/>
  <c r="P6" i="35"/>
  <c r="O6" i="35"/>
  <c r="N6" i="35"/>
  <c r="M6" i="35"/>
  <c r="L6" i="35"/>
  <c r="K6" i="35"/>
  <c r="J6" i="35"/>
  <c r="I6" i="35"/>
  <c r="H6" i="35"/>
  <c r="G6" i="35"/>
  <c r="F6" i="35"/>
  <c r="AJ5" i="35"/>
  <c r="AI5" i="35"/>
  <c r="AH5" i="35"/>
  <c r="AG5" i="35"/>
  <c r="AF5" i="35"/>
  <c r="AE5" i="35"/>
  <c r="AD5" i="35"/>
  <c r="AC5" i="35"/>
  <c r="AB5" i="35"/>
  <c r="AA5" i="35"/>
  <c r="Z5" i="35"/>
  <c r="Y5" i="35"/>
  <c r="X5" i="35"/>
  <c r="W5" i="35"/>
  <c r="V5" i="35"/>
  <c r="U5" i="35"/>
  <c r="T5" i="35"/>
  <c r="S5" i="35"/>
  <c r="R5" i="35"/>
  <c r="Q5" i="35"/>
  <c r="P5" i="35"/>
  <c r="O5" i="35"/>
  <c r="N5" i="35"/>
  <c r="M5" i="35"/>
  <c r="L5" i="35"/>
  <c r="K5" i="35"/>
  <c r="J5" i="35"/>
  <c r="I5" i="35"/>
  <c r="H5" i="35"/>
  <c r="G5" i="35"/>
  <c r="F5" i="35"/>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F27" i="21"/>
  <c r="F26" i="21"/>
  <c r="F25" i="21"/>
  <c r="F24" i="21"/>
  <c r="F23" i="21"/>
  <c r="F22" i="21"/>
  <c r="F21" i="21"/>
  <c r="F20" i="21"/>
  <c r="F19" i="21"/>
  <c r="F18" i="21"/>
  <c r="F17" i="21"/>
  <c r="F16"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G15" i="21"/>
  <c r="F15" i="21"/>
  <c r="F14" i="21"/>
  <c r="F13" i="21"/>
  <c r="F12" i="21"/>
  <c r="F11" i="21"/>
  <c r="F10" i="21"/>
  <c r="E10" i="21"/>
  <c r="F9" i="21"/>
  <c r="E9" i="21"/>
  <c r="F8" i="21"/>
  <c r="E8" i="21"/>
  <c r="F7" i="21"/>
  <c r="E7"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G6" i="21"/>
  <c r="F6"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12" i="21" l="1"/>
  <c r="E24" i="21"/>
  <c r="E13" i="21"/>
  <c r="E14" i="21"/>
  <c r="H15" i="21"/>
  <c r="E15" i="21" s="1"/>
  <c r="E16" i="21"/>
  <c r="E52" i="35"/>
  <c r="E32" i="35"/>
  <c r="E19" i="35"/>
  <c r="E6" i="35"/>
  <c r="O6" i="33"/>
  <c r="E27" i="16" s="1"/>
  <c r="O7" i="33"/>
  <c r="E26" i="16" s="1"/>
  <c r="O8" i="33"/>
  <c r="O9" i="33"/>
  <c r="E39" i="16" s="1"/>
  <c r="O10" i="33"/>
  <c r="E28" i="16" s="1"/>
  <c r="G28" i="16" s="1"/>
  <c r="H28" i="16" s="1"/>
  <c r="J28" i="16" s="1"/>
  <c r="O11" i="33"/>
  <c r="O12" i="33"/>
  <c r="E20" i="16" s="1"/>
  <c r="G20" i="16" s="1"/>
  <c r="H20" i="16" s="1"/>
  <c r="J20" i="16" s="1"/>
  <c r="O13" i="33"/>
  <c r="E21" i="16" s="1"/>
  <c r="G21" i="16" s="1"/>
  <c r="H21" i="16" s="1"/>
  <c r="J21" i="16" s="1"/>
  <c r="O14" i="33"/>
  <c r="E29" i="16" s="1"/>
  <c r="O15" i="33"/>
  <c r="E19" i="16" s="1"/>
  <c r="G19" i="16" s="1"/>
  <c r="H19" i="16" s="1"/>
  <c r="J19" i="16" s="1"/>
  <c r="W19" i="16" s="1"/>
  <c r="O16" i="33"/>
  <c r="E34" i="16" s="1"/>
  <c r="G34" i="16" s="1"/>
  <c r="H34" i="16" s="1"/>
  <c r="J34" i="16" s="1"/>
  <c r="O17" i="33"/>
  <c r="E33" i="16" s="1"/>
  <c r="G33" i="16" s="1"/>
  <c r="H33" i="16" s="1"/>
  <c r="J33" i="16" s="1"/>
  <c r="O18" i="33"/>
  <c r="E18" i="16" s="1"/>
  <c r="G18" i="16" s="1"/>
  <c r="H18" i="16" s="1"/>
  <c r="J18" i="16" s="1"/>
  <c r="O19" i="33"/>
  <c r="E35" i="16" s="1"/>
  <c r="G35" i="16" s="1"/>
  <c r="H35" i="16" s="1"/>
  <c r="J35" i="16" s="1"/>
  <c r="O20" i="33"/>
  <c r="E36" i="16" s="1"/>
  <c r="G36" i="16" s="1"/>
  <c r="H36" i="16" s="1"/>
  <c r="J36" i="16" s="1"/>
  <c r="O21" i="33"/>
  <c r="O22" i="33"/>
  <c r="E42" i="16" s="1"/>
  <c r="G42" i="16" s="1"/>
  <c r="H42" i="16" s="1"/>
  <c r="J42" i="16" s="1"/>
  <c r="O23" i="33"/>
  <c r="E54" i="16" s="1"/>
  <c r="G54" i="16" s="1"/>
  <c r="H54" i="16" s="1"/>
  <c r="J54" i="16" s="1"/>
  <c r="O24" i="33"/>
  <c r="E43" i="16" s="1"/>
  <c r="G43" i="16" s="1"/>
  <c r="H43" i="16" s="1"/>
  <c r="J43" i="16" s="1"/>
  <c r="O25" i="33"/>
  <c r="E45" i="16" s="1"/>
  <c r="G45" i="16" s="1"/>
  <c r="H45" i="16" s="1"/>
  <c r="J45" i="16" s="1"/>
  <c r="O26" i="33"/>
  <c r="O27" i="33"/>
  <c r="O28" i="33"/>
  <c r="O29" i="33"/>
  <c r="E51" i="16" s="1"/>
  <c r="G51" i="16" s="1"/>
  <c r="H51" i="16" s="1"/>
  <c r="J51" i="16" s="1"/>
  <c r="O30" i="33"/>
  <c r="O5" i="33"/>
  <c r="E16" i="16"/>
  <c r="G16" i="16" s="1"/>
  <c r="H16" i="16" s="1"/>
  <c r="J16" i="16" s="1"/>
  <c r="E32" i="16"/>
  <c r="G32" i="16" s="1"/>
  <c r="H32" i="16" s="1"/>
  <c r="J32" i="16" s="1"/>
  <c r="E24" i="16"/>
  <c r="G24" i="16" s="1"/>
  <c r="H24" i="16" s="1"/>
  <c r="J24" i="16" s="1"/>
  <c r="E46" i="16"/>
  <c r="G46" i="16" s="1"/>
  <c r="H46" i="16" s="1"/>
  <c r="J46" i="16" s="1"/>
  <c r="E47" i="16"/>
  <c r="G47" i="16" s="1"/>
  <c r="H47" i="16" s="1"/>
  <c r="J47" i="16" s="1"/>
  <c r="E25" i="16"/>
  <c r="G25" i="16" s="1"/>
  <c r="H25" i="16" s="1"/>
  <c r="J25" i="16" s="1"/>
  <c r="E22" i="16"/>
  <c r="G22" i="16" s="1"/>
  <c r="H22" i="16" s="1"/>
  <c r="J22" i="16" s="1"/>
  <c r="N21" i="16"/>
  <c r="E49" i="16"/>
  <c r="G49" i="16" s="1"/>
  <c r="H49" i="16" s="1"/>
  <c r="J49" i="16" s="1"/>
  <c r="S43" i="16"/>
  <c r="P34" i="16"/>
  <c r="V46" i="16"/>
  <c r="E31" i="35"/>
  <c r="V21" i="16"/>
  <c r="P22" i="16"/>
  <c r="G48" i="16"/>
  <c r="H48" i="16" s="1"/>
  <c r="J48" i="16" s="1"/>
  <c r="V34" i="16"/>
  <c r="S26" i="16"/>
  <c r="S21" i="16"/>
  <c r="G40" i="16"/>
  <c r="H40" i="16" s="1"/>
  <c r="J40" i="16" s="1"/>
  <c r="S32" i="16"/>
  <c r="P26" i="16"/>
  <c r="P40" i="16"/>
  <c r="P32" i="16"/>
  <c r="G26" i="16"/>
  <c r="H26" i="16" s="1"/>
  <c r="J26" i="16" s="1"/>
  <c r="P44" i="16"/>
  <c r="V43" i="16"/>
  <c r="V41" i="16"/>
  <c r="S40" i="16"/>
  <c r="V39" i="16"/>
  <c r="S38" i="16"/>
  <c r="S24" i="16"/>
  <c r="M43" i="16"/>
  <c r="V42" i="16"/>
  <c r="M41" i="16"/>
  <c r="P39" i="16"/>
  <c r="M54" i="16"/>
  <c r="V51" i="16"/>
  <c r="P47" i="16"/>
  <c r="M45" i="16"/>
  <c r="P41" i="16"/>
  <c r="S33" i="16"/>
  <c r="M29" i="16"/>
  <c r="K14" i="16"/>
  <c r="P50" i="16"/>
  <c r="G39" i="16"/>
  <c r="H39" i="16" s="1"/>
  <c r="J39" i="16" s="1"/>
  <c r="S36" i="16"/>
  <c r="P25" i="16"/>
  <c r="M18" i="16"/>
  <c r="V45" i="16"/>
  <c r="V40" i="16"/>
  <c r="V38" i="16"/>
  <c r="P38" i="16"/>
  <c r="V36" i="16"/>
  <c r="M33" i="16"/>
  <c r="V32" i="16"/>
  <c r="S49" i="16"/>
  <c r="S41" i="16"/>
  <c r="S39" i="16"/>
  <c r="P36" i="16"/>
  <c r="V26" i="16"/>
  <c r="M24" i="16"/>
  <c r="S42" i="16"/>
  <c r="M40" i="16"/>
  <c r="G37" i="16"/>
  <c r="H37" i="16" s="1"/>
  <c r="J37" i="16" s="1"/>
  <c r="M36" i="16"/>
  <c r="P18" i="16"/>
  <c r="V37" i="16"/>
  <c r="P37" i="16"/>
  <c r="M17" i="16"/>
  <c r="V16" i="16"/>
  <c r="P16" i="16"/>
  <c r="G44" i="16"/>
  <c r="H44" i="16" s="1"/>
  <c r="J44" i="16" s="1"/>
  <c r="M38" i="16"/>
  <c r="G38" i="16"/>
  <c r="H38" i="16" s="1"/>
  <c r="J38" i="16" s="1"/>
  <c r="S37" i="16"/>
  <c r="M37" i="16"/>
  <c r="P35" i="16"/>
  <c r="M35" i="16"/>
  <c r="S34" i="16"/>
  <c r="V33" i="16"/>
  <c r="V27" i="16"/>
  <c r="P27" i="16"/>
  <c r="V24" i="16"/>
  <c r="P24" i="16"/>
  <c r="P23" i="16"/>
  <c r="S20" i="16"/>
  <c r="S16" i="16"/>
  <c r="V54" i="16"/>
  <c r="S54" i="16"/>
  <c r="M50" i="16"/>
  <c r="G50" i="16"/>
  <c r="H50" i="16" s="1"/>
  <c r="J50" i="16" s="1"/>
  <c r="M49" i="16"/>
  <c r="V47" i="16"/>
  <c r="M47" i="16"/>
  <c r="S46" i="16"/>
  <c r="S45" i="16"/>
  <c r="V44" i="16"/>
  <c r="S44" i="16"/>
  <c r="M44" i="16"/>
  <c r="P43" i="16"/>
  <c r="P42" i="16"/>
  <c r="M42" i="16"/>
  <c r="M16" i="16"/>
  <c r="S51" i="16"/>
  <c r="V50" i="16"/>
  <c r="V48" i="16"/>
  <c r="P48" i="16"/>
  <c r="S47" i="16"/>
  <c r="P45" i="16"/>
  <c r="G41" i="16"/>
  <c r="H41" i="16" s="1"/>
  <c r="J41" i="16" s="1"/>
  <c r="M39" i="16"/>
  <c r="P33" i="16"/>
  <c r="G30" i="16"/>
  <c r="H30" i="16" s="1"/>
  <c r="J30" i="16" s="1"/>
  <c r="G27" i="16"/>
  <c r="H27" i="16" s="1"/>
  <c r="J27" i="16" s="1"/>
  <c r="S18" i="16"/>
  <c r="M32" i="16"/>
  <c r="V30" i="16"/>
  <c r="S30" i="16"/>
  <c r="P30" i="16"/>
  <c r="P29" i="16"/>
  <c r="V28" i="16"/>
  <c r="S27" i="16"/>
  <c r="M26" i="16"/>
  <c r="V20" i="16"/>
  <c r="M20" i="16"/>
  <c r="V18" i="16"/>
  <c r="V17" i="16"/>
  <c r="G17" i="16"/>
  <c r="H17" i="16" s="1"/>
  <c r="J17" i="16" s="1"/>
  <c r="P54" i="16"/>
  <c r="M51" i="16"/>
  <c r="S50" i="16"/>
  <c r="V35" i="16"/>
  <c r="V31" i="16"/>
  <c r="P31" i="16"/>
  <c r="P28" i="16"/>
  <c r="V23" i="16"/>
  <c r="P17" i="16"/>
  <c r="S31" i="16"/>
  <c r="M31" i="16"/>
  <c r="M30" i="16"/>
  <c r="M23" i="16"/>
  <c r="S17" i="16"/>
  <c r="P51" i="16"/>
  <c r="V49" i="16"/>
  <c r="P49" i="16"/>
  <c r="S48" i="16"/>
  <c r="M48" i="16"/>
  <c r="P46" i="16"/>
  <c r="M46" i="16"/>
  <c r="S35" i="16"/>
  <c r="M34" i="16"/>
  <c r="G31" i="16"/>
  <c r="H31" i="16" s="1"/>
  <c r="J31" i="16" s="1"/>
  <c r="S28" i="16"/>
  <c r="M28" i="16"/>
  <c r="M27" i="16"/>
  <c r="O55" i="16"/>
  <c r="O14" i="16"/>
  <c r="L55" i="16"/>
  <c r="L14" i="16"/>
  <c r="I55" i="16"/>
  <c r="I14" i="16"/>
  <c r="F55" i="16"/>
  <c r="F14" i="16"/>
  <c r="U55" i="16"/>
  <c r="U14" i="16"/>
  <c r="R55" i="16"/>
  <c r="R14" i="16"/>
  <c r="G23" i="16"/>
  <c r="H23" i="16" s="1"/>
  <c r="J23" i="16" s="1"/>
  <c r="V15" i="16"/>
  <c r="T14" i="16"/>
  <c r="T55" i="16"/>
  <c r="Q55" i="16"/>
  <c r="Q14" i="16"/>
  <c r="S15" i="16"/>
  <c r="P15" i="16"/>
  <c r="M15" i="16"/>
  <c r="K55" i="16"/>
  <c r="G15" i="16"/>
  <c r="H15" i="16" s="1"/>
  <c r="J15" i="16" s="1"/>
  <c r="W15" i="16" s="1"/>
  <c r="N14" i="16" l="1"/>
  <c r="P14" i="16" s="1"/>
  <c r="P21" i="16"/>
  <c r="W21" i="16" s="1"/>
  <c r="N55" i="16"/>
  <c r="W25" i="16"/>
  <c r="W22" i="16"/>
  <c r="W20" i="16"/>
  <c r="W37" i="16"/>
  <c r="G29" i="16"/>
  <c r="H29" i="16" s="1"/>
  <c r="J29" i="16" s="1"/>
  <c r="W29" i="16" s="1"/>
  <c r="E14" i="16"/>
  <c r="G14" i="16" s="1"/>
  <c r="H14" i="16" s="1"/>
  <c r="J14" i="16" s="1"/>
  <c r="E55" i="16"/>
  <c r="W24" i="16"/>
  <c r="W26" i="16"/>
  <c r="W48" i="16"/>
  <c r="W38" i="16"/>
  <c r="W32" i="16"/>
  <c r="W36" i="16"/>
  <c r="W40" i="16"/>
  <c r="W43" i="16"/>
  <c r="W47" i="16"/>
  <c r="M14" i="16"/>
  <c r="W42" i="16"/>
  <c r="W41" i="16"/>
  <c r="W39" i="16"/>
  <c r="W33" i="16"/>
  <c r="W18" i="16"/>
  <c r="W54" i="16"/>
  <c r="W51" i="16"/>
  <c r="W44" i="16"/>
  <c r="W45" i="16"/>
  <c r="W35" i="16"/>
  <c r="W28" i="16"/>
  <c r="W49" i="16"/>
  <c r="W46" i="16"/>
  <c r="W34" i="16"/>
  <c r="W31" i="16"/>
  <c r="W50" i="16"/>
  <c r="W23" i="16"/>
  <c r="V14" i="16"/>
  <c r="W16" i="16"/>
  <c r="W30" i="16"/>
  <c r="W27" i="16"/>
  <c r="S14" i="16"/>
  <c r="W17" i="16"/>
  <c r="W14" i="16" l="1"/>
</calcChain>
</file>

<file path=xl/sharedStrings.xml><?xml version="1.0" encoding="utf-8"?>
<sst xmlns="http://schemas.openxmlformats.org/spreadsheetml/2006/main" count="43329" uniqueCount="18072">
  <si>
    <t>SBIR REPORT</t>
  </si>
  <si>
    <t>Date:</t>
  </si>
  <si>
    <t>CONTENT</t>
  </si>
  <si>
    <t>TOTAL</t>
  </si>
  <si>
    <t>Kênh hỗ trợ
①応対チャネル)</t>
  </si>
  <si>
    <t>Tổng (合計)</t>
  </si>
  <si>
    <t>①CUSTOMER</t>
  </si>
  <si>
    <t>1. FACEBOOK (CHAT BOT)</t>
  </si>
  <si>
    <t>2. ZALO</t>
  </si>
  <si>
    <t>3. VIBER</t>
  </si>
  <si>
    <t>4. LINE</t>
  </si>
  <si>
    <t>5. Telephone</t>
  </si>
  <si>
    <t>②Unprocessed/未対応</t>
  </si>
  <si>
    <t>② OUTBOUND</t>
  </si>
  <si>
    <t>②SALES 
FORCE
案件</t>
  </si>
  <si>
    <t>合計 (Tổng)</t>
  </si>
  <si>
    <t>①『CCVN』team On-processed/処理中</t>
  </si>
  <si>
    <t>②『CCVN』team Processing request/処理依頼 (BM)</t>
  </si>
  <si>
    <t>③『CCVN』team Processing request/処理依頼 (From BO)</t>
  </si>
  <si>
    <t>④『CCVN』team Processing request/処理依頼 (From CC-VN)</t>
  </si>
  <si>
    <t>⑤『CCVN』team Processing request/処理依頼 (Other)</t>
  </si>
  <si>
    <t>⑥『CCVN』team Unprocessed/未処理</t>
  </si>
  <si>
    <t>⑦『CCVN』team waiting-response/連絡待ち</t>
  </si>
  <si>
    <t>⑧『CCVN』team Completed/処理済み</t>
  </si>
  <si>
    <t>⑨『CCVN』Case check&amp;process/SF案件確認・処理</t>
  </si>
  <si>
    <t>③Head Count</t>
  </si>
  <si>
    <t>Order HC(当社が要求しているHC）</t>
  </si>
  <si>
    <t>Actual HC(実際のHC）</t>
  </si>
  <si>
    <t>充足率</t>
  </si>
  <si>
    <t>Đăng ký mới
(新規会員登録)</t>
  </si>
  <si>
    <t>① APP</t>
  </si>
  <si>
    <t>② WEBFORM</t>
  </si>
  <si>
    <t>③ Kênh khác (CCC)</t>
  </si>
  <si>
    <t>Kênh hỗ trợ
(サポートチャネル)</t>
  </si>
  <si>
    <t>SALES 
FORCE
案件</t>
  </si>
  <si>
    <t>Nội dung hỗ trợ
(サポート内容)</t>
  </si>
  <si>
    <t>Tổng (合計）</t>
  </si>
  <si>
    <t>① KH Rakuraku đổi sang APP (らくらくからAPP切り替え)</t>
  </si>
  <si>
    <t>② Đăng ký mới (新規登録)</t>
  </si>
  <si>
    <t>③ Thêm người nhận (受取人追加)</t>
  </si>
  <si>
    <t>④ Tình trạng thẻ (カード関連)</t>
  </si>
  <si>
    <t>⑤ Phát hành lại thẻ (カードの再発行)</t>
  </si>
  <si>
    <t>⑥ Đổi thông tin thẻ (カード情報変更)</t>
  </si>
  <si>
    <t>⑦ Tình trạng giao dịch (送金状況確認)</t>
  </si>
  <si>
    <t>⑧ Cập nhật thẻ ngoại kiều (在留カードの更新)</t>
  </si>
  <si>
    <t>⑨ Tỷ giá/Lệ phí (手数料等)</t>
  </si>
  <si>
    <t>⑩ Giấy CNCT (送金明細書)</t>
  </si>
  <si>
    <t>⑪ Gửi My number (マイナンバーカード)</t>
  </si>
  <si>
    <t>⑫ Gặp nhân viên SBI (SBIスタッフへの問い合わせ（その他の内容）)</t>
  </si>
  <si>
    <t>⑬ Đánh giá KH (claim/khen chê) (顧客の批評（好評・不評）)</t>
  </si>
  <si>
    <t xml:space="preserve"> Ý kiến khách hàng về dịch vụ 
(顧客意見)</t>
  </si>
  <si>
    <t>1. Tỷ giá thấp (為替レートが安い )</t>
  </si>
  <si>
    <t>2. Lệ phí cao (手数料が高い)</t>
  </si>
  <si>
    <t>3. Chuyển tiền chậm (送金時間が遅い)</t>
  </si>
  <si>
    <t>4. Góp ý về dịch vụ &amp; phàn nàn khác. VD: Trả lời muộn, không có campaign…
(顧客苦情)</t>
  </si>
  <si>
    <t>5. Khen ngợi về dịch vụ (顧客好評)</t>
  </si>
  <si>
    <t>6. Đánh giá về APP (アプリについての評価・感想)</t>
  </si>
  <si>
    <t>Outbound 
(アウトバウンド)</t>
  </si>
  <si>
    <t>① Số lượng OP hỗ trợ Outbound（アウトバウンド OP人数 )</t>
  </si>
  <si>
    <t>② Số lượng KH Outbound（アウトバウンド会員数)</t>
  </si>
  <si>
    <t>③ Nội dung Outbound (アウトバウンド内容）</t>
  </si>
  <si>
    <t>Others
(その他)</t>
  </si>
  <si>
    <t>① Số lượng Inbox chưa hỗ trợ (FB未対応)</t>
  </si>
  <si>
    <t>② Số lượng comment đã hỗ trợ (コメント対応済)</t>
  </si>
  <si>
    <r>
      <rPr>
        <sz val="12"/>
        <rFont val="Meiryo"/>
        <charset val="128"/>
      </rPr>
      <t>③ khung gi</t>
    </r>
    <r>
      <rPr>
        <sz val="12"/>
        <rFont val="Cambria"/>
        <family val="1"/>
      </rPr>
      <t>ờ</t>
    </r>
    <r>
      <rPr>
        <sz val="12"/>
        <rFont val="Meiryo"/>
        <charset val="128"/>
      </rPr>
      <t xml:space="preserve"> h</t>
    </r>
    <r>
      <rPr>
        <sz val="12"/>
        <rFont val="Cambria"/>
        <family val="1"/>
      </rPr>
      <t>ỗ</t>
    </r>
    <r>
      <rPr>
        <sz val="12"/>
        <rFont val="Meiryo"/>
        <charset val="128"/>
      </rPr>
      <t xml:space="preserve"> tr</t>
    </r>
    <r>
      <rPr>
        <sz val="12"/>
        <rFont val="Cambria"/>
        <family val="1"/>
      </rPr>
      <t>ợ</t>
    </r>
    <r>
      <rPr>
        <sz val="12"/>
        <rFont val="Meiryo"/>
        <charset val="128"/>
      </rPr>
      <t xml:space="preserve"> (対応完了時間帯 - 日本時間）</t>
    </r>
  </si>
  <si>
    <t>④ Số lượng OP - không bao gồm TL, JP, senior (出勤OP数)</t>
  </si>
  <si>
    <t>⑤ Số lượng claim/ý kiến（クレーム/意見）</t>
  </si>
  <si>
    <t>Số lượt like Fanpage
（FANPAGE いいね数 ）</t>
  </si>
  <si>
    <t>① Số lượt like SBIR (SBIR FANPAGE いいね数 )</t>
  </si>
  <si>
    <t>382k</t>
  </si>
  <si>
    <r>
      <rPr>
        <sz val="11"/>
        <rFont val="Times New Roman"/>
        <family val="1"/>
      </rPr>
      <t>②</t>
    </r>
    <r>
      <rPr>
        <sz val="11"/>
        <rFont val="Arial"/>
        <family val="2"/>
      </rPr>
      <t xml:space="preserve"> Số lượt follow SBIR (SBIR FANPAGE </t>
    </r>
    <r>
      <rPr>
        <sz val="11"/>
        <rFont val="MS Gothic"/>
        <charset val="134"/>
      </rPr>
      <t>フォロー</t>
    </r>
    <r>
      <rPr>
        <sz val="11"/>
        <rFont val="Arial"/>
        <family val="2"/>
      </rPr>
      <t>)</t>
    </r>
  </si>
  <si>
    <t>① Số lượt like SMILES (SMILES FANPAGE いいね数 )</t>
  </si>
  <si>
    <t>111k</t>
  </si>
  <si>
    <t>② Số lượt follow SMILES (SMILES FANPAGE フォロー)</t>
  </si>
  <si>
    <t>① Số lượt like DCOM (DCOM FANPAGE いいね数 )</t>
  </si>
  <si>
    <t>311k</t>
  </si>
  <si>
    <t>② Số lượt follow DCOM (DCOM FANPAGE フォロー)</t>
  </si>
  <si>
    <t>SBIR REPORT_BÁO CÁO KPI TRONG LIVE SUPPORT</t>
  </si>
  <si>
    <t>Hiệu suất công việc/稼働率</t>
  </si>
  <si>
    <t>No</t>
  </si>
  <si>
    <t>TEAM</t>
  </si>
  <si>
    <t>OP Name</t>
  </si>
  <si>
    <t>Email</t>
  </si>
  <si>
    <t>Leader</t>
  </si>
  <si>
    <t>Dinh Thi Mai Huong</t>
  </si>
  <si>
    <t>huong.dtm@altius-link.vn</t>
  </si>
  <si>
    <t>OP</t>
  </si>
  <si>
    <t>DINH THI KIM OANH</t>
  </si>
  <si>
    <t>oanh.dtk@altius-link.vn</t>
  </si>
  <si>
    <t>PHAM THI THU HOAI</t>
  </si>
  <si>
    <t>hoai.ptt@altius-link.vn</t>
  </si>
  <si>
    <t>NGUYEN QUANG HUY</t>
  </si>
  <si>
    <t>huy.nq1@altius-link.vn</t>
  </si>
  <si>
    <t>LUU NGOC QUANG</t>
  </si>
  <si>
    <t>quang.ln@altius-link.com.vn</t>
  </si>
  <si>
    <t>NGUYEN THUY TRANG</t>
  </si>
  <si>
    <t>trang.nt@altius-link.com.vn</t>
  </si>
  <si>
    <t>DANG THI BICH</t>
  </si>
  <si>
    <t>bich.dt@altius-link.com.vn</t>
  </si>
  <si>
    <t>NGUYEN THI NGOC THU</t>
  </si>
  <si>
    <t>thu.ntn@altius-link.com.vn</t>
  </si>
  <si>
    <t>NGUYEN THI THANH THUY</t>
  </si>
  <si>
    <t>thuy.ntt1@altius-link.com.vn</t>
  </si>
  <si>
    <t>TRAN TRUNG DUC</t>
  </si>
  <si>
    <t>duc.tt@altius-link.com.vn</t>
  </si>
  <si>
    <t>NGUYEN TIEN THANG</t>
  </si>
  <si>
    <t>thang.nt@altius-link.com.vn</t>
  </si>
  <si>
    <t>PHUNG LAN HUONG</t>
  </si>
  <si>
    <t>huong.pl@altius-link.com.vn</t>
  </si>
  <si>
    <t>LE NGOC THUY</t>
  </si>
  <si>
    <t>thuy.ln@altius-link.com.vn</t>
  </si>
  <si>
    <t>VU THI HONG VAN</t>
  </si>
  <si>
    <t>van.vth1@altius-link.com.vn</t>
  </si>
  <si>
    <t>NGO QUANG THAI</t>
  </si>
  <si>
    <t>thai.nq@altius-link.com.vn</t>
  </si>
  <si>
    <t>HOANG THE PHONG</t>
  </si>
  <si>
    <t>phong.ht@altius-link.com.vn</t>
  </si>
  <si>
    <t>VU NHU QUYNH</t>
  </si>
  <si>
    <t>quynh.vn@altius-link.com.vn</t>
  </si>
  <si>
    <t>DINH THU THUY</t>
  </si>
  <si>
    <t>thuy.dt@altius-link.com.vn</t>
  </si>
  <si>
    <t>DINH THI QUYNH NHU</t>
  </si>
  <si>
    <t>quynh.dtn1@altius-link.com.vn</t>
  </si>
  <si>
    <t>TRAN PHUONG THAO</t>
  </si>
  <si>
    <t>thao.tp@altius-link.com.vn</t>
  </si>
  <si>
    <t>BUI THI KIM LINH</t>
  </si>
  <si>
    <t>linh.btk@altius-link.com.vn</t>
  </si>
  <si>
    <t>TRAN THUY DUONG</t>
  </si>
  <si>
    <t>duong.tt@altius-link.com.vn</t>
  </si>
  <si>
    <t>BUI NGOC ANH</t>
  </si>
  <si>
    <t>anh.bn1@altius-link.com.vn</t>
  </si>
  <si>
    <t>PHAN THI HONG THUY</t>
  </si>
  <si>
    <t>thuy.nth@altius-link.com.vn</t>
  </si>
  <si>
    <t>TRAN HUYEN TRANG</t>
  </si>
  <si>
    <t>trang.th@altius-link.com.vn</t>
  </si>
  <si>
    <t>HOANG THI CUC</t>
  </si>
  <si>
    <t>cuc.ht@altius-link.com.vn</t>
  </si>
  <si>
    <t>DANG NHAT MINH</t>
  </si>
  <si>
    <t>minh.dn@altius-link.com.vn</t>
  </si>
  <si>
    <t>NGUYEN THI KHANH LY</t>
  </si>
  <si>
    <t>ly.ntk@altius-link.com.vn</t>
  </si>
  <si>
    <t>TRAN HUU QUANG LONG</t>
  </si>
  <si>
    <t>long.thq@altius-link.com.vn</t>
  </si>
  <si>
    <t>DO PHUONG LINH</t>
  </si>
  <si>
    <t>linh.dp1@altius-link.com.vn</t>
  </si>
  <si>
    <t>LE VAN LONG</t>
  </si>
  <si>
    <t>long.lv@altius-link.com.vn</t>
  </si>
  <si>
    <t>DUONG HUY</t>
  </si>
  <si>
    <t>huy.d@altius-link.com.vn</t>
  </si>
  <si>
    <t>ly.ntk1@altius-link.com.vn</t>
  </si>
  <si>
    <t>TRAN LAN HUONG</t>
  </si>
  <si>
    <t>huong.tl@altius-link.com.vn</t>
  </si>
  <si>
    <t>NGUYEN THAO NGUYEN</t>
  </si>
  <si>
    <t>nguyen.nt@altius-link.com.vn</t>
  </si>
  <si>
    <t>NGUYEN PHUONG ANH</t>
  </si>
  <si>
    <t>anh.np@altius-link.com.vn</t>
  </si>
  <si>
    <t>NGUYEN THI TU</t>
  </si>
  <si>
    <t>tu.nt1@altius-link.com.vn</t>
  </si>
  <si>
    <t>VU HOANG BACH</t>
  </si>
  <si>
    <t>bach.vh@altius-link.com.vn</t>
  </si>
  <si>
    <t>JP Staff</t>
  </si>
  <si>
    <t>NGO QUOC BAO</t>
  </si>
  <si>
    <t>bao.nq@altius-link.com.vn</t>
  </si>
  <si>
    <t/>
  </si>
  <si>
    <t>Target/Hour</t>
  </si>
  <si>
    <t>KH (Lập Case)</t>
  </si>
  <si>
    <t>KH (Không lập Case)</t>
  </si>
  <si>
    <t>KH (OB)</t>
  </si>
  <si>
    <t>Case xử lý</t>
  </si>
  <si>
    <t>Trả lời comment</t>
  </si>
  <si>
    <t>CSKH</t>
  </si>
  <si>
    <t>OUTBOUND</t>
  </si>
  <si>
    <t>XỬ LÝ CASE</t>
  </si>
  <si>
    <t>TRẢ LỜI COMMENT</t>
  </si>
  <si>
    <t>ĐKM + Webform+Gọi Bank</t>
  </si>
  <si>
    <t>Team</t>
  </si>
  <si>
    <t>Name</t>
  </si>
  <si>
    <t>Tổng KH Hỗ trợ</t>
  </si>
  <si>
    <t>Tổng KH (Lập Case)</t>
  </si>
  <si>
    <t>Tổng KH (không lập Case)</t>
  </si>
  <si>
    <t>Tổng Yêu cầu
(Tính KPI)
(Quy về 15KH/h)</t>
  </si>
  <si>
    <t>Tổng số giờ đã hỗ trợ KH</t>
  </si>
  <si>
    <t>Hiệu suất công việc</t>
  </si>
  <si>
    <t>Tổng số KH OB</t>
  </si>
  <si>
    <t>Tổng số giờ đã OB</t>
  </si>
  <si>
    <t>Tổng số case xử lý</t>
  </si>
  <si>
    <t>Tổng số giờ đã xử lý case</t>
  </si>
  <si>
    <t>Tổng số comment trả lời</t>
  </si>
  <si>
    <t xml:space="preserve">Tổng số giờ đã trả lời comment </t>
  </si>
  <si>
    <t>Tổng số lượng xử lý</t>
  </si>
  <si>
    <t xml:space="preserve">Tổng số giờ đã xử lý </t>
  </si>
  <si>
    <t>A=Sheet CSKH (1)
(Trừ Outbound/ Xử lý Case)</t>
  </si>
  <si>
    <t>B=Sheet SF (2)</t>
  </si>
  <si>
    <t>C=A-B</t>
  </si>
  <si>
    <t>D=B*1,5 + C</t>
  </si>
  <si>
    <t>E</t>
  </si>
  <si>
    <t>X</t>
  </si>
  <si>
    <t>F (Sheet (1) Phần Outbound)</t>
  </si>
  <si>
    <t>G</t>
  </si>
  <si>
    <t>Y</t>
  </si>
  <si>
    <t>H (Sheet (1) Phần số Case xử lý)</t>
  </si>
  <si>
    <t>I</t>
  </si>
  <si>
    <t>Z</t>
  </si>
  <si>
    <t>(Ex X+GxY+I)/(E+G+I)</t>
  </si>
  <si>
    <t>JP KHÁC</t>
  </si>
  <si>
    <t>XLDKM</t>
  </si>
  <si>
    <t>Date/日付</t>
  </si>
  <si>
    <t>(All)</t>
  </si>
  <si>
    <t>Count of CHANNEL/連絡チャネル</t>
  </si>
  <si>
    <t>Column Labels</t>
  </si>
  <si>
    <t>Row Labels</t>
  </si>
  <si>
    <t>CHAT BOT</t>
  </si>
  <si>
    <t>Tel/Hotline</t>
  </si>
  <si>
    <t>Xử lý case (BO Team)</t>
  </si>
  <si>
    <t>Zalo T</t>
  </si>
  <si>
    <t>Zalo L</t>
  </si>
  <si>
    <t>Trả lời Comment</t>
  </si>
  <si>
    <t>Grand Total</t>
  </si>
  <si>
    <t>HTKH</t>
  </si>
  <si>
    <t>OB</t>
  </si>
  <si>
    <t>case</t>
  </si>
  <si>
    <t>CMT</t>
  </si>
  <si>
    <t>DKM</t>
  </si>
  <si>
    <t>XL DKM</t>
  </si>
  <si>
    <t>JP KHAC</t>
  </si>
  <si>
    <t>setsumekai</t>
  </si>
  <si>
    <t>案件作成日時</t>
  </si>
  <si>
    <t>Count of Case Status/案件ステータス</t>
  </si>
  <si>
    <t>(blank)</t>
  </si>
  <si>
    <r>
      <rPr>
        <sz val="11"/>
        <color rgb="FF000000"/>
        <rFont val="Calibri"/>
        <family val="2"/>
      </rPr>
      <t>CHANNEL/</t>
    </r>
    <r>
      <rPr>
        <sz val="11"/>
        <color rgb="FF000000"/>
        <rFont val="SimSun"/>
      </rPr>
      <t>連絡</t>
    </r>
    <r>
      <rPr>
        <sz val="11"/>
        <color rgb="FF000000"/>
        <rFont val="MS Gothic"/>
        <charset val="134"/>
      </rPr>
      <t>チャネル</t>
    </r>
  </si>
  <si>
    <t>ZALO</t>
  </si>
  <si>
    <t>VIBER</t>
  </si>
  <si>
    <t>LINE</t>
  </si>
  <si>
    <t>HOTLINE</t>
  </si>
  <si>
    <t>Count of Date/日付</t>
  </si>
  <si>
    <t>1. Đăng ký mới/新規登録</t>
  </si>
  <si>
    <t>10. Gửi My Number/マイナンバー</t>
  </si>
  <si>
    <t xml:space="preserve">13. Đăng ký sử dụng APP/アプリ登録 </t>
  </si>
  <si>
    <t>11. Gặp nhân viên SBI/オペレーターに問い合わせ</t>
  </si>
  <si>
    <t>2. Thêm người nhận/受取人追加登録</t>
  </si>
  <si>
    <t>3. Tình trạng thẻ/カード発送状況</t>
  </si>
  <si>
    <t>4. Phát hành lại thẻ/カード再発行</t>
  </si>
  <si>
    <t>5. Đổi thông tin thẻ/カード情報変更</t>
  </si>
  <si>
    <t>6. Tình trạng giao dịch/取引状況</t>
  </si>
  <si>
    <t>7. Cập nhật thẻ ngoại kiều/在留カード更新</t>
  </si>
  <si>
    <t>8. Tỷ giá/Lệ phí/為替レート/手数料</t>
  </si>
  <si>
    <t>9. Giấy CNCT/送金明細書</t>
  </si>
  <si>
    <t>Chủ đề mà OP đã hỗ trợ kh, lựa chọn chính xác từ 1-12</t>
  </si>
  <si>
    <t>12. Đánh giá KH (claim/khen chê)/お客様からの評価・クレーム</t>
  </si>
  <si>
    <t>14. NEOBANK - SSNB</t>
  </si>
  <si>
    <t>Sum of Tổng số giờ đã hỗ trợ KH
(Lập Case+Không lập Case)</t>
  </si>
  <si>
    <t>Sum of Tổng số giờ đã Outbound</t>
  </si>
  <si>
    <t>Sum of Tổng số giờ đã xử lý case</t>
  </si>
  <si>
    <t>Sum of Trả lời Comment</t>
  </si>
  <si>
    <t>Sum of Đăng ký mới + webform + Gọi OB</t>
  </si>
  <si>
    <t>SBIR REPORT_BÁO CÁO PHIÊN HỖ TRỢ TRONG LIVE SUPPORT</t>
  </si>
  <si>
    <t>Channel</t>
  </si>
  <si>
    <t>Customer</t>
  </si>
  <si>
    <t>Sender_ID = Contact Info</t>
  </si>
  <si>
    <t>Month</t>
  </si>
  <si>
    <t>Zalo/Viber/Line</t>
  </si>
  <si>
    <t>=sender ID</t>
  </si>
  <si>
    <t>Tên ID của KH</t>
  </si>
  <si>
    <t>Tel</t>
  </si>
  <si>
    <t>Tên KH</t>
  </si>
  <si>
    <t>Số điện thoại</t>
  </si>
  <si>
    <t>Tên KH trên SF   </t>
  </si>
  <si>
    <t>Mã case</t>
  </si>
  <si>
    <t>Facebook name _ Facebook ID</t>
  </si>
  <si>
    <t>Outbound</t>
  </si>
  <si>
    <t>Outbound Reply</t>
  </si>
  <si>
    <t>No/順序数</t>
  </si>
  <si>
    <t>CHANNEL/連絡チャネル</t>
  </si>
  <si>
    <t>Customer/顧客</t>
  </si>
  <si>
    <t>Supporter/サポーター</t>
  </si>
  <si>
    <t>Start Time/始まる時間</t>
  </si>
  <si>
    <t>End Time/終了時間</t>
  </si>
  <si>
    <t>Request Description/リクエストの説明</t>
  </si>
  <si>
    <t>Session Note/セッションノート</t>
  </si>
  <si>
    <t>Topic Level 1/トピックレベル</t>
  </si>
  <si>
    <t>sender_id/連絡先</t>
  </si>
  <si>
    <t>ma_kh/顧客コード</t>
  </si>
  <si>
    <t>DETAIL of Outbound Reply/アウトバウンド返信の詳細</t>
  </si>
  <si>
    <t>Số thứ tự</t>
  </si>
  <si>
    <t>Ngày đã hỗ trợ</t>
  </si>
  <si>
    <t>Zalo/Viber/Line
Tel
Xử lý case (BO Team)</t>
  </si>
  <si>
    <t>Tên ID của KH
Tel/Xử lý case (BO Team): Tên Khách hàng</t>
  </si>
  <si>
    <t>Email của OP hỗ trợ</t>
  </si>
  <si>
    <t>Ghi chú tình trạng hỗ trợ KH
-OK: hỗ trợ hoàn thiện
- CHƯA: hỗ trợ chưa hoàn thiện
Lưu ý: ghi rõ lý do vì sao chưa.
Ví dụ: CHƯA (Chờ thẻ nk rõ nét)</t>
  </si>
  <si>
    <t>ghi chú tình trạng OUTBOUND (nếu có)</t>
  </si>
  <si>
    <t>Lưu thông tin để có thể tìm kiếm được KH: mã sender ID trong live support, số điện thoại KH gọi điện đến, tên zalo, viber, line của KH…</t>
  </si>
  <si>
    <t>Mã khách hàng.
(ĐIỀN NẾU CÓ)</t>
  </si>
  <si>
    <t>ĐIỀN NẾU ở  CUSTOMER chọn Outbound Reply</t>
  </si>
  <si>
    <t>ok</t>
  </si>
  <si>
    <t>Chưa (hết ca)</t>
  </si>
  <si>
    <t>Tuấn Nguyễn</t>
  </si>
  <si>
    <t>Chưa (chưa phản hồi )</t>
  </si>
  <si>
    <t>OK</t>
  </si>
  <si>
    <t>Ngọc Hiếu</t>
  </si>
  <si>
    <t>Cường Nguyễn</t>
  </si>
  <si>
    <t>6049006928457345</t>
  </si>
  <si>
    <t>A0011006658</t>
  </si>
  <si>
    <t>Nguyễn Hương</t>
  </si>
  <si>
    <t>Chi Chi</t>
  </si>
  <si>
    <t>Lê Thị Trang</t>
  </si>
  <si>
    <t>Nguyễn Nga</t>
  </si>
  <si>
    <t>6203769676353959</t>
  </si>
  <si>
    <t>A0011047394</t>
  </si>
  <si>
    <t>Như Quỳnh</t>
  </si>
  <si>
    <t>Khánh Linh</t>
  </si>
  <si>
    <t>Thiên Hương</t>
  </si>
  <si>
    <t>Chưa (Chờ KH phản hồi)</t>
  </si>
  <si>
    <t>Đình Phong</t>
  </si>
  <si>
    <t>Nguyễn Quỳnh</t>
  </si>
  <si>
    <t>Lê Cường</t>
  </si>
  <si>
    <t>Phương Phương</t>
  </si>
  <si>
    <t>Ngọc Bích</t>
  </si>
  <si>
    <t>Thanh Thanh</t>
  </si>
  <si>
    <t>Hương Giang</t>
  </si>
  <si>
    <t>Trọng Hùng</t>
  </si>
  <si>
    <t>Ngọc Hà</t>
  </si>
  <si>
    <t>Diệu Linh</t>
  </si>
  <si>
    <t>Huyền Trang</t>
  </si>
  <si>
    <t>Nguyễn Thủy</t>
  </si>
  <si>
    <t>Thảo Phạm</t>
  </si>
  <si>
    <t>Thanh Nhàn</t>
  </si>
  <si>
    <t>ok1</t>
  </si>
  <si>
    <t>Thuy Nguyen</t>
  </si>
  <si>
    <t>Le Trang</t>
  </si>
  <si>
    <t>Trần Minh</t>
  </si>
  <si>
    <t>Nguyễn Thành Đạt</t>
  </si>
  <si>
    <t>Nguyễn Minh Phương</t>
  </si>
  <si>
    <t>Ngọc Ánh</t>
  </si>
  <si>
    <t>Trần Thu Hà</t>
  </si>
  <si>
    <t>A0011044723</t>
  </si>
  <si>
    <t>Nguyễn Thu Hà</t>
  </si>
  <si>
    <t>Hoàng Việt</t>
  </si>
  <si>
    <t>Linh Trang</t>
  </si>
  <si>
    <t>Nguyễn Hồng Quân</t>
  </si>
  <si>
    <t>Minh Thư</t>
  </si>
  <si>
    <t>Nguyễn Thị Thắm</t>
  </si>
  <si>
    <t>Nguyễn Hải</t>
  </si>
  <si>
    <t>Linh Sâm</t>
  </si>
  <si>
    <t>Quỳnh Anh</t>
  </si>
  <si>
    <t>Nguyễn Hằng</t>
  </si>
  <si>
    <t>Đỗ Thị Mỹ Len</t>
  </si>
  <si>
    <t>8947208375320705</t>
  </si>
  <si>
    <t>Nhung Nguyễn</t>
  </si>
  <si>
    <t>Đức Lương</t>
  </si>
  <si>
    <t>Nguyễn Thị Thương</t>
  </si>
  <si>
    <t>Nguyễn Đạt</t>
  </si>
  <si>
    <t>Hồng Nhung</t>
  </si>
  <si>
    <t>5502503533196898</t>
  </si>
  <si>
    <t>A0010550470</t>
  </si>
  <si>
    <t>Lê Tuấn</t>
  </si>
  <si>
    <t>Đức Thắng</t>
  </si>
  <si>
    <t>Nguyễn Thị Huyền</t>
  </si>
  <si>
    <t>Hải Yến</t>
  </si>
  <si>
    <t>Linh Linh</t>
  </si>
  <si>
    <t>Quang Huy</t>
  </si>
  <si>
    <t>Khoảng Lặng</t>
  </si>
  <si>
    <t>Nguyễn Toàn</t>
  </si>
  <si>
    <t>Trần Minh Phương</t>
  </si>
  <si>
    <t>Thành Long</t>
  </si>
  <si>
    <t>Vân Vân</t>
  </si>
  <si>
    <t>Lê Thảo</t>
  </si>
  <si>
    <t>6285943128148126</t>
  </si>
  <si>
    <t>A0011094917</t>
  </si>
  <si>
    <t>Thu Uyên</t>
  </si>
  <si>
    <t>Xuân Xuân</t>
  </si>
  <si>
    <t>Nguyễn Hường</t>
  </si>
  <si>
    <t>Duyên Em</t>
  </si>
  <si>
    <t>6262680460500418</t>
  </si>
  <si>
    <t>A0011120158</t>
  </si>
  <si>
    <t>chưa</t>
  </si>
  <si>
    <t>Lan Anh</t>
  </si>
  <si>
    <t>Nguyễn Thúy</t>
  </si>
  <si>
    <t>Gia Bảo</t>
  </si>
  <si>
    <t>Nguyễn Huyền Trang</t>
  </si>
  <si>
    <t>Quốc Khánh</t>
  </si>
  <si>
    <t>Van Anh</t>
  </si>
  <si>
    <t>Thuỳ Linh</t>
  </si>
  <si>
    <t>Hoang Anh</t>
  </si>
  <si>
    <t>Nguyễn Ngọc</t>
  </si>
  <si>
    <t>ok2</t>
  </si>
  <si>
    <t>Bích Ngọc</t>
  </si>
  <si>
    <t>Kim Ngân</t>
  </si>
  <si>
    <t>Trần Quỳnh</t>
  </si>
  <si>
    <t>Nguyễn Khang</t>
  </si>
  <si>
    <t>Sơn Nguyễn</t>
  </si>
  <si>
    <t>Hoang Tuan</t>
  </si>
  <si>
    <t>Hoài Phương</t>
  </si>
  <si>
    <t>Tường Vy</t>
  </si>
  <si>
    <t>Tuan Ninh</t>
  </si>
  <si>
    <t>Thanh Hằng</t>
  </si>
  <si>
    <t>Cẩm Vân</t>
  </si>
  <si>
    <t>Lê Ngọc</t>
  </si>
  <si>
    <t>chưa tl</t>
  </si>
  <si>
    <t>Trúc Linh</t>
  </si>
  <si>
    <t>Tuyết Ngân</t>
  </si>
  <si>
    <t>Nguyễn Văn Thành</t>
  </si>
  <si>
    <t>7056975821050130</t>
  </si>
  <si>
    <t>A0011137526</t>
  </si>
  <si>
    <t>Thanh Tâm</t>
  </si>
  <si>
    <t>Thùy Trang</t>
  </si>
  <si>
    <t>Thanh Bui</t>
  </si>
  <si>
    <t>Nguyễn Tiến Dũng</t>
  </si>
  <si>
    <t>Đức Hiếu</t>
  </si>
  <si>
    <t>Hoàng Thương</t>
  </si>
  <si>
    <t>Huệ Trần</t>
  </si>
  <si>
    <t>Hàn Hồng Nhung</t>
  </si>
  <si>
    <t>5220277614742081</t>
  </si>
  <si>
    <t>A0011010799</t>
  </si>
  <si>
    <t>Kim Oanh</t>
  </si>
  <si>
    <t>Bích Vân</t>
  </si>
  <si>
    <t>Trần Lộc</t>
  </si>
  <si>
    <t>ok3</t>
  </si>
  <si>
    <t>Hạnh Vy</t>
  </si>
  <si>
    <t>5610356458998014</t>
  </si>
  <si>
    <t>A0010917555</t>
  </si>
  <si>
    <t>Hoàng My</t>
  </si>
  <si>
    <t>Quỳnh Ngọc</t>
  </si>
  <si>
    <t>Thu Hà</t>
  </si>
  <si>
    <t>Lê Na</t>
  </si>
  <si>
    <t>Hà Trang</t>
  </si>
  <si>
    <t>Thanh Thảo</t>
  </si>
  <si>
    <t>Thuỳ Dương</t>
  </si>
  <si>
    <t>Thanh Nguyễn</t>
  </si>
  <si>
    <t>Đình Phương</t>
  </si>
  <si>
    <t>Kim Anh</t>
  </si>
  <si>
    <t>Nguyễn Tú</t>
  </si>
  <si>
    <t>Nguyễn Thuỷ</t>
  </si>
  <si>
    <t>Nguyễn Huyền</t>
  </si>
  <si>
    <t>Thanh Loan</t>
  </si>
  <si>
    <t>Kiên Con</t>
  </si>
  <si>
    <t>Nguyễn Trường</t>
  </si>
  <si>
    <t>Hà Nhi</t>
  </si>
  <si>
    <t>Trần Khánh Ly</t>
  </si>
  <si>
    <t>Lan Phương</t>
  </si>
  <si>
    <t>Bảo Trâm</t>
  </si>
  <si>
    <t>Nguyễn Thanh Thảo</t>
  </si>
  <si>
    <t>Trần Văn Hùng</t>
  </si>
  <si>
    <t>NGUYEN VAN SANG</t>
  </si>
  <si>
    <t>VI VAN DONG</t>
  </si>
  <si>
    <t>NGUYEN THI HOA</t>
  </si>
  <si>
    <t>NGUYEN THI THU</t>
  </si>
  <si>
    <t>Trúc Ly</t>
  </si>
  <si>
    <t>Thu Huyền</t>
  </si>
  <si>
    <t>Mai Chi</t>
  </si>
  <si>
    <t>LE THI THAO</t>
  </si>
  <si>
    <t>NGUYEN VAN QUANG</t>
  </si>
  <si>
    <t>NGUYEN VAN LOI</t>
  </si>
  <si>
    <t>NGUYEN THI TAM</t>
  </si>
  <si>
    <t xml:space="preserve">ok </t>
  </si>
  <si>
    <t>NGUYEN VAN THANH</t>
  </si>
  <si>
    <t>NGUYEN VAN CUONG</t>
  </si>
  <si>
    <t>TRAN THI PHUONG</t>
  </si>
  <si>
    <t>A0011087405</t>
  </si>
  <si>
    <t>SF CASE REPORT</t>
  </si>
  <si>
    <t>Case information/案件情報: Case Number/案件番号</t>
  </si>
  <si>
    <t>Customer information/顧客情報:取引先名</t>
  </si>
  <si>
    <t>Case Status/案件ステータス</t>
  </si>
  <si>
    <t>Requested By/案件登録者</t>
  </si>
  <si>
    <t>Supporter email</t>
  </si>
  <si>
    <t>Date</t>
  </si>
  <si>
    <t>Complete/完了</t>
  </si>
  <si>
    <t>Dinh Thi Kim Oanh</t>
  </si>
  <si>
    <t>NGUYEN THI HOAN</t>
  </si>
  <si>
    <t>Nguyen Thi Thanh Thuy</t>
  </si>
  <si>
    <t>TRAN THI VAN</t>
  </si>
  <si>
    <t>NGUYEN THI HUONG</t>
  </si>
  <si>
    <t>NGUYEN THI ANH</t>
  </si>
  <si>
    <t>NGUYEN THI THAO</t>
  </si>
  <si>
    <t>SBIR REPORT_Others</t>
  </si>
  <si>
    <t xml:space="preserve"> </t>
  </si>
  <si>
    <t>NO.</t>
  </si>
  <si>
    <t>DATE</t>
  </si>
  <si>
    <t>Supporter Email</t>
  </si>
  <si>
    <t>TỔNG GIỜ LÀM</t>
  </si>
  <si>
    <t>Tổng số giờ đã hỗ trợ KH
(Lập Case+Không lập Case)</t>
  </si>
  <si>
    <t>Tổng số giờ đã Outbound</t>
  </si>
  <si>
    <t>Đăng ký mới + webform + Gọi OB</t>
  </si>
  <si>
    <t>Khác</t>
  </si>
  <si>
    <t>Đăng tỷ giá, Đăng bài</t>
  </si>
  <si>
    <t>Setsumekai</t>
  </si>
  <si>
    <t>Họp team</t>
  </si>
  <si>
    <t>Hỗ trợ khác</t>
  </si>
  <si>
    <t>Làm báo cáo</t>
  </si>
  <si>
    <t>Đào tạo</t>
  </si>
  <si>
    <t>Follow/Quản lý team</t>
  </si>
  <si>
    <t>Facebook Comment</t>
  </si>
  <si>
    <t>Puka Nga</t>
  </si>
  <si>
    <t>hoai.ptt@relia-vietnam.com.vn</t>
  </si>
  <si>
    <t>2024-01-05 16:32:15+07:00</t>
  </si>
  <si>
    <t>2024-01-06 19:38:10+07:00</t>
  </si>
  <si>
    <t>Chờ KH phản hồi</t>
  </si>
  <si>
    <t>7266812570016396</t>
  </si>
  <si>
    <t>A0011152817</t>
  </si>
  <si>
    <t>Hieu Nguyen</t>
  </si>
  <si>
    <t>2024-01-06 19:24:31+07:00</t>
  </si>
  <si>
    <t>2024-01-06 19:31:54+07:00</t>
  </si>
  <si>
    <t>6664775266883008</t>
  </si>
  <si>
    <t xml:space="preserve">A0010580324 </t>
  </si>
  <si>
    <t>Phuong Nguyen</t>
  </si>
  <si>
    <t>linh.ptk@relia-vietnam.com.vn</t>
  </si>
  <si>
    <t>2024-01-06 19:24:25+07:00</t>
  </si>
  <si>
    <t>2024-01-06 19:28:11+07:00</t>
  </si>
  <si>
    <t>2180319332043764</t>
  </si>
  <si>
    <t>A0010431440</t>
  </si>
  <si>
    <t>Thuỳ Hương</t>
  </si>
  <si>
    <t>luyen.lt@relia-vietnam.com.vn</t>
  </si>
  <si>
    <t>2024-01-06 17:42:05+07:00</t>
  </si>
  <si>
    <t>2024-01-06 19:25:58+07:00</t>
  </si>
  <si>
    <t>5387867797978271</t>
  </si>
  <si>
    <t>A0011020371</t>
  </si>
  <si>
    <t>Hanh Phuc Moi Ngay</t>
  </si>
  <si>
    <t>2024-01-04 11:06:07+07:00</t>
  </si>
  <si>
    <t>2024-01-06 19:25:13+07:00</t>
  </si>
  <si>
    <t>3442601625762487</t>
  </si>
  <si>
    <t>a0010760871</t>
  </si>
  <si>
    <t>2024-01-05 19:28:17+07:00</t>
  </si>
  <si>
    <t>Quốc Toản</t>
  </si>
  <si>
    <t>2024-01-05 20:05:16+07:00</t>
  </si>
  <si>
    <t>2024-01-06 19:22:32+07:00</t>
  </si>
  <si>
    <t>okk</t>
  </si>
  <si>
    <t>2580887972016927</t>
  </si>
  <si>
    <t>A0010799767</t>
  </si>
  <si>
    <t>Xóa</t>
  </si>
  <si>
    <t>2024-01-06 17:05:32+07:00</t>
  </si>
  <si>
    <t>2024-01-06 19:17:37+07:00</t>
  </si>
  <si>
    <t>5917251695006434</t>
  </si>
  <si>
    <t>A0010567296</t>
  </si>
  <si>
    <t>Cao Hiện Shiga</t>
  </si>
  <si>
    <t>2024-01-05 19:26:39+07:00</t>
  </si>
  <si>
    <t>2024-01-06 19:14:51+07:00</t>
  </si>
  <si>
    <t>1191648600937392</t>
  </si>
  <si>
    <t>A0010379190</t>
  </si>
  <si>
    <t>2024-01-02 17:33:13+07:00</t>
  </si>
  <si>
    <t>2024-01-06 19:14:34+07:00</t>
  </si>
  <si>
    <t>2033087050059842</t>
  </si>
  <si>
    <t>A0010417979</t>
  </si>
  <si>
    <t>Nguyễn Cường</t>
  </si>
  <si>
    <t>2024-01-05 19:26:07+07:00</t>
  </si>
  <si>
    <t>2024-01-06 19:14:14+07:00</t>
  </si>
  <si>
    <t>6932044270215027</t>
  </si>
  <si>
    <t>Nguyễn Thu Hằng</t>
  </si>
  <si>
    <t>2024-01-04 17:50:29+07:00</t>
  </si>
  <si>
    <t>2024-01-06 19:14:00+07:00</t>
  </si>
  <si>
    <t>24594465710199985</t>
  </si>
  <si>
    <t>a0011062256</t>
  </si>
  <si>
    <t>Thanh Trúc</t>
  </si>
  <si>
    <t>2024-01-05 19:25:30+07:00</t>
  </si>
  <si>
    <t>2024-01-06 19:13:38+07:00</t>
  </si>
  <si>
    <t>6064064916950990</t>
  </si>
  <si>
    <t>A0010930890</t>
  </si>
  <si>
    <t>Hoa Duong</t>
  </si>
  <si>
    <t>2024-01-04 20:12:24+07:00</t>
  </si>
  <si>
    <t>2024-01-06 19:13:18+07:00</t>
  </si>
  <si>
    <t>3810769889025227</t>
  </si>
  <si>
    <t>A0010720997</t>
  </si>
  <si>
    <t>Bống Phạm</t>
  </si>
  <si>
    <t>cuc.ptk@relia-vietnam.com.vn</t>
  </si>
  <si>
    <t>2024-01-06 18:04:05+07:00</t>
  </si>
  <si>
    <t>2024-01-06 19:13:03+07:00</t>
  </si>
  <si>
    <t>6892809130815161</t>
  </si>
  <si>
    <t>Lê Sỹ Quỳnh</t>
  </si>
  <si>
    <t>2024-01-05 18:20:03+07:00</t>
  </si>
  <si>
    <t>2024-01-06 19:12:43+07:00</t>
  </si>
  <si>
    <t>7351213918264362</t>
  </si>
  <si>
    <t>A0011193067</t>
  </si>
  <si>
    <t>吉田洋美</t>
  </si>
  <si>
    <t>2024-01-05 19:41:14+07:00</t>
  </si>
  <si>
    <t>2024-01-06 19:11:03+07:00</t>
  </si>
  <si>
    <t>23999398893008968</t>
  </si>
  <si>
    <t>A0010971041</t>
  </si>
  <si>
    <t>Tú Yên</t>
  </si>
  <si>
    <t>2024-01-06 19:10:08+07:00</t>
  </si>
  <si>
    <t>2024-01-06 19:11:00+07:00</t>
  </si>
  <si>
    <t>6034542846663674</t>
  </si>
  <si>
    <t>A0011043700</t>
  </si>
  <si>
    <t>Lê Duy Tùng</t>
  </si>
  <si>
    <t>2024-01-05 20:16:22+07:00</t>
  </si>
  <si>
    <t>2024-01-06 19:10:37+07:00</t>
  </si>
  <si>
    <t>5598557476833763</t>
  </si>
  <si>
    <t>A0010941883</t>
  </si>
  <si>
    <t>2024-01-05 20:31:31+07:00</t>
  </si>
  <si>
    <t>2024-01-06 19:10:17+07:00</t>
  </si>
  <si>
    <t>24341442188835777</t>
  </si>
  <si>
    <t>A0010676268</t>
  </si>
  <si>
    <t>2024-01-05 19:12:32+07:00</t>
  </si>
  <si>
    <t>Huế Lê</t>
  </si>
  <si>
    <t>2024-01-05 20:20:01+07:00</t>
  </si>
  <si>
    <t>2024-01-06 19:09:44+07:00</t>
  </si>
  <si>
    <t>1423593094381408</t>
  </si>
  <si>
    <t>2024-01-05 20:22:23+07:00</t>
  </si>
  <si>
    <t>2024-01-06 19:08:54+07:00</t>
  </si>
  <si>
    <t>6941424805935315</t>
  </si>
  <si>
    <t>a0011150597</t>
  </si>
  <si>
    <t>Loan Le</t>
  </si>
  <si>
    <t>2024-01-03 04:04:57+07:00</t>
  </si>
  <si>
    <t>2024-01-06 19:08:16+07:00</t>
  </si>
  <si>
    <t>6973767465985146</t>
  </si>
  <si>
    <t>A0010576022</t>
  </si>
  <si>
    <t>Linh Bom</t>
  </si>
  <si>
    <t>2024-01-05 17:45:03+07:00</t>
  </si>
  <si>
    <t>2024-01-06 19:06:36+07:00</t>
  </si>
  <si>
    <t xml:space="preserve"> ok</t>
  </si>
  <si>
    <t>7100235760019586</t>
  </si>
  <si>
    <t>Đinh Tuyết</t>
  </si>
  <si>
    <t>2024-01-05 17:22:04+07:00</t>
  </si>
  <si>
    <t>2024-01-06 19:05:22+07:00</t>
  </si>
  <si>
    <t>2555738541192221</t>
  </si>
  <si>
    <t>A0011068798</t>
  </si>
  <si>
    <t>hanh.dth1@relia-vietnam.com.vn</t>
  </si>
  <si>
    <t>2024-01-05 19:29:10+07:00</t>
  </si>
  <si>
    <t>2024-01-06 19:05:21+07:00</t>
  </si>
  <si>
    <t>chưa(chưa phản hồi)</t>
  </si>
  <si>
    <t>24428496883461023</t>
  </si>
  <si>
    <t>2024-01-06 16:40:08+07:00</t>
  </si>
  <si>
    <t>2024-01-06 19:05:08+07:00</t>
  </si>
  <si>
    <t>6510292485694626</t>
  </si>
  <si>
    <t>Huyền Bé</t>
  </si>
  <si>
    <t>ly.pt@relia-vietnam.com.vn</t>
  </si>
  <si>
    <t>2024-01-04 19:46:44+07:00</t>
  </si>
  <si>
    <t>2024-01-06 19:05:06+07:00</t>
  </si>
  <si>
    <t>chưa (chưa phản hồi)</t>
  </si>
  <si>
    <t>3155718064542004</t>
  </si>
  <si>
    <t>2024-01-04 09:44:03+07:00</t>
  </si>
  <si>
    <t>2024-01-06 19:04:56+07:00</t>
  </si>
  <si>
    <t>3639693859392074</t>
  </si>
  <si>
    <t>A0010564325</t>
  </si>
  <si>
    <t>Đỗ Thuý Trà</t>
  </si>
  <si>
    <t>2024-01-06 17:25:42+07:00</t>
  </si>
  <si>
    <t>2024-01-06 19:04:50+07:00</t>
  </si>
  <si>
    <t>3832522800135544</t>
  </si>
  <si>
    <t>A0010579256</t>
  </si>
  <si>
    <t>Phùng Lanh</t>
  </si>
  <si>
    <t>2024-01-04 08:15:40+07:00</t>
  </si>
  <si>
    <t>2024-01-06 19:04:37+07:00</t>
  </si>
  <si>
    <t>7191725134224717</t>
  </si>
  <si>
    <t>A0011131430</t>
  </si>
  <si>
    <t>Lý Thị Linh</t>
  </si>
  <si>
    <t>2024-01-06 18:13:09+07:00</t>
  </si>
  <si>
    <t>2024-01-06 19:04:33+07:00</t>
  </si>
  <si>
    <t>6753674758093343</t>
  </si>
  <si>
    <t>Duy Thành</t>
  </si>
  <si>
    <t>2024-01-06 18:35:15+07:00</t>
  </si>
  <si>
    <t>2024-01-06 19:04:24+07:00</t>
  </si>
  <si>
    <t>6079440098796915</t>
  </si>
  <si>
    <t>A0010868148</t>
  </si>
  <si>
    <t>Nguyễn Thanh Hùng</t>
  </si>
  <si>
    <t>2024-01-06 18:03:07+07:00</t>
  </si>
  <si>
    <t>2024-01-06 19:04:19+07:00</t>
  </si>
  <si>
    <t>7778135158869157</t>
  </si>
  <si>
    <t>Gà Công Nghiệp</t>
  </si>
  <si>
    <t>2024-01-06 18:48:55+07:00</t>
  </si>
  <si>
    <t>2024-01-06 19:04:07+07:00</t>
  </si>
  <si>
    <t>3658685627544742</t>
  </si>
  <si>
    <t>A0010742787</t>
  </si>
  <si>
    <t>Nhữ Khánh Thiện</t>
  </si>
  <si>
    <t>oanh.dtk@relia-vietnam.com.vn</t>
  </si>
  <si>
    <t>2024-01-04 19:32:00+07:00</t>
  </si>
  <si>
    <t>chua tl</t>
  </si>
  <si>
    <t>3977312218979952</t>
  </si>
  <si>
    <t>A0010609695</t>
  </si>
  <si>
    <t>Ha Anh Tuan</t>
  </si>
  <si>
    <t>2024-01-06 18:09:07+07:00</t>
  </si>
  <si>
    <t>2024-01-06 19:03:59+07:00</t>
  </si>
  <si>
    <t>5339823066099732</t>
  </si>
  <si>
    <t>A0010869513</t>
  </si>
  <si>
    <t>Vinh Beoo</t>
  </si>
  <si>
    <t>2024-01-06 18:07:13+07:00</t>
  </si>
  <si>
    <t>2024-01-06 19:03:46+07:00</t>
  </si>
  <si>
    <t>7302500496468707</t>
  </si>
  <si>
    <t>A0011001361</t>
  </si>
  <si>
    <t>Ngọc Thương</t>
  </si>
  <si>
    <t>2024-01-04 18:45:04+07:00</t>
  </si>
  <si>
    <t>2024-01-06 19:03:36+07:00</t>
  </si>
  <si>
    <t>5749313955148540</t>
  </si>
  <si>
    <t>A0010941428</t>
  </si>
  <si>
    <t>Timlaichinhminh Dairau Qua Khu</t>
  </si>
  <si>
    <t>2024-01-06 18:25:36+07:00</t>
  </si>
  <si>
    <t>2024-01-06 19:03:32+07:00</t>
  </si>
  <si>
    <t>9064051600279236</t>
  </si>
  <si>
    <t>A0011027128</t>
  </si>
  <si>
    <t>Rùa Con</t>
  </si>
  <si>
    <t>2024-01-04 13:02:57+07:00</t>
  </si>
  <si>
    <t>2024-01-06 19:02:44+07:00</t>
  </si>
  <si>
    <t>2232105283468937</t>
  </si>
  <si>
    <t>A0010192139</t>
  </si>
  <si>
    <t>2024-01-05 19:19:44+07:00</t>
  </si>
  <si>
    <t>2024-01-06 19:02:43+07:00</t>
  </si>
  <si>
    <t>6773153402810652</t>
  </si>
  <si>
    <t>Huy Nguyễn</t>
  </si>
  <si>
    <t>2024-01-05 17:26:56+07:00</t>
  </si>
  <si>
    <t>2024-01-06 19:02:05+07:00</t>
  </si>
  <si>
    <t>2741150412644391</t>
  </si>
  <si>
    <t>A0010568940</t>
  </si>
  <si>
    <t>Hoài Lê</t>
  </si>
  <si>
    <t>2024-01-05 20:00:37+07:00</t>
  </si>
  <si>
    <t>2024-01-06 19:02:03+07:00</t>
  </si>
  <si>
    <t>6745786238776095</t>
  </si>
  <si>
    <t>A0011010721</t>
  </si>
  <si>
    <t>Hong Nguyen</t>
  </si>
  <si>
    <t>2024-01-04 09:33:53+07:00</t>
  </si>
  <si>
    <t>2024-01-06 19:01:39+07:00</t>
  </si>
  <si>
    <t>6937109379718031</t>
  </si>
  <si>
    <t>a0011167058</t>
  </si>
  <si>
    <t>グエん ミン ホア</t>
  </si>
  <si>
    <t>2024-01-05 14:01:31+07:00</t>
  </si>
  <si>
    <t>2024-01-06 19:01:26+07:00</t>
  </si>
  <si>
    <t>7437446782970657</t>
  </si>
  <si>
    <t>A0011193426</t>
  </si>
  <si>
    <t>Cấn Văn Đức</t>
  </si>
  <si>
    <t>2024-01-05 17:24:11+07:00</t>
  </si>
  <si>
    <t>2024-01-06 19:01:21+07:00</t>
  </si>
  <si>
    <t>6482129051888027</t>
  </si>
  <si>
    <t>Hoa Trần</t>
  </si>
  <si>
    <t>thuy.ntt1@relia-vietnam.com.vn</t>
  </si>
  <si>
    <t>2024-01-05 16:04:32+07:00</t>
  </si>
  <si>
    <t>2024-01-06 19:01:15+07:00</t>
  </si>
  <si>
    <t>6079145852150971</t>
  </si>
  <si>
    <t>A0010994180</t>
  </si>
  <si>
    <t>Đại Búa</t>
  </si>
  <si>
    <t>2024-01-04 15:35:41+07:00</t>
  </si>
  <si>
    <t>2024-01-06 19:00:48+07:00</t>
  </si>
  <si>
    <t>1576886172387239</t>
  </si>
  <si>
    <t>A0010387271</t>
  </si>
  <si>
    <t>Quy Henry</t>
  </si>
  <si>
    <t>2024-01-04 10:22:18+07:00</t>
  </si>
  <si>
    <t>2024-01-06 19:00:42+07:00</t>
  </si>
  <si>
    <t>2591118960907884</t>
  </si>
  <si>
    <t>A0010636791</t>
  </si>
  <si>
    <t>Trần Duy Thái</t>
  </si>
  <si>
    <t>2024-01-05 16:45:48+07:00</t>
  </si>
  <si>
    <t>2024-01-06 19:00:24+07:00</t>
  </si>
  <si>
    <t>7672236596126922</t>
  </si>
  <si>
    <t>A0011153362</t>
  </si>
  <si>
    <t>Vi Hữu Nghĩa</t>
  </si>
  <si>
    <t>2024-01-04 19:03:55+07:00</t>
  </si>
  <si>
    <t>2024-01-06 19:00:08+07:00</t>
  </si>
  <si>
    <t>6199651490161410</t>
  </si>
  <si>
    <t>Hana Quỳnh</t>
  </si>
  <si>
    <t>bich.dt@relia-vietnam.com.vn</t>
  </si>
  <si>
    <t>2024-01-05 17:53:56+07:00</t>
  </si>
  <si>
    <t>2024-01-06 18:59:49+07:00</t>
  </si>
  <si>
    <t>8267377429939328</t>
  </si>
  <si>
    <t>A0010489842</t>
  </si>
  <si>
    <t>Thương Hoàng</t>
  </si>
  <si>
    <t>2024-01-05 17:05:43+07:00</t>
  </si>
  <si>
    <t>2024-01-06 18:59:25+07:00</t>
  </si>
  <si>
    <t>1310884058964674</t>
  </si>
  <si>
    <t>A0010334131</t>
  </si>
  <si>
    <t>Cu Anh</t>
  </si>
  <si>
    <t>2024-01-04 18:36:31+07:00</t>
  </si>
  <si>
    <t>2024-01-06 18:59:06+07:00</t>
  </si>
  <si>
    <t>3230613746962977</t>
  </si>
  <si>
    <t>A0010783465</t>
  </si>
  <si>
    <t>thao.vtp@relia-vietnam.com.vn</t>
  </si>
  <si>
    <t>2024-01-04 14:35:05+07:00</t>
  </si>
  <si>
    <t>2024-01-06 18:59:04+07:00</t>
  </si>
  <si>
    <t>6027319110653568</t>
  </si>
  <si>
    <t>A0011025758</t>
  </si>
  <si>
    <t>Anh Vũ</t>
  </si>
  <si>
    <t>2024-01-04 18:23:01+07:00</t>
  </si>
  <si>
    <t>2024-01-06 18:58:53+07:00</t>
  </si>
  <si>
    <t>7332178976847724</t>
  </si>
  <si>
    <t>An Thảo</t>
  </si>
  <si>
    <t>2024-01-06 06:23:42+07:00</t>
  </si>
  <si>
    <t>2024-01-06 18:58:51+07:00</t>
  </si>
  <si>
    <t>9179524142087782</t>
  </si>
  <si>
    <t>A0011002994</t>
  </si>
  <si>
    <t xml:space="preserve">Đặng Văn   Tân       </t>
  </si>
  <si>
    <t>diep.lt@relia-vietnam.com.vn</t>
  </si>
  <si>
    <t>2024-01-05 10:02:07+07:00</t>
  </si>
  <si>
    <t>2024-01-06 18:58:49+07:00</t>
  </si>
  <si>
    <t>7133963959972469</t>
  </si>
  <si>
    <t>Thơm Ninh</t>
  </si>
  <si>
    <t>2024-01-04 10:23:13+07:00</t>
  </si>
  <si>
    <t>2024-01-06 18:58:41+07:00</t>
  </si>
  <si>
    <t>7134801163229896</t>
  </si>
  <si>
    <t>A0010938787</t>
  </si>
  <si>
    <t>2024-01-05 19:22:55+07:00</t>
  </si>
  <si>
    <t>2024-01-06 18:58:40+07:00</t>
  </si>
  <si>
    <t>4441447412533894</t>
  </si>
  <si>
    <t>A0010647130</t>
  </si>
  <si>
    <t>Quang Trường</t>
  </si>
  <si>
    <t>2024-01-06 06:49:53+07:00</t>
  </si>
  <si>
    <t>2024-01-06 18:58:36+07:00</t>
  </si>
  <si>
    <t>5283342391751681</t>
  </si>
  <si>
    <t>A0010987760</t>
  </si>
  <si>
    <t>Hann Tunn</t>
  </si>
  <si>
    <t>2024-01-04 18:15:18+07:00</t>
  </si>
  <si>
    <t>2024-01-06 18:58:28+07:00</t>
  </si>
  <si>
    <t>2128315760618635</t>
  </si>
  <si>
    <t>Chi Quynh</t>
  </si>
  <si>
    <t>2024-01-06 17:21:05+07:00</t>
  </si>
  <si>
    <t>2024-01-06 18:58:27+07:00</t>
  </si>
  <si>
    <t>6974915895931556</t>
  </si>
  <si>
    <t>A0011186473</t>
  </si>
  <si>
    <t>Mido Ri</t>
  </si>
  <si>
    <t>2024-01-05 16:53:29+07:00</t>
  </si>
  <si>
    <t>2024-01-06 18:57:59+07:00</t>
  </si>
  <si>
    <t>4874440395939911</t>
  </si>
  <si>
    <t>A0010434537</t>
  </si>
  <si>
    <t>Su Su</t>
  </si>
  <si>
    <t>phong.tx@relia-vietnam.com.vn</t>
  </si>
  <si>
    <t>2024-01-06 17:51:13+07:00</t>
  </si>
  <si>
    <t>2024-01-06 18:57:21+07:00</t>
  </si>
  <si>
    <t>2320475804695688</t>
  </si>
  <si>
    <t>A0010662989</t>
  </si>
  <si>
    <t>Thanh Vượng</t>
  </si>
  <si>
    <t>2024-01-05 19:26:36+07:00</t>
  </si>
  <si>
    <t>2639891092750475</t>
  </si>
  <si>
    <t>A0010618563</t>
  </si>
  <si>
    <t>Tiếnn</t>
  </si>
  <si>
    <t>2024-01-05 15:26:26+07:00</t>
  </si>
  <si>
    <t>2024-01-06 18:57:16+07:00</t>
  </si>
  <si>
    <t>6174258292653402</t>
  </si>
  <si>
    <t>A0011083178</t>
  </si>
  <si>
    <t>Minh Anh</t>
  </si>
  <si>
    <t>2024-01-06 18:56:59+07:00</t>
  </si>
  <si>
    <t>2024-01-06 18:57:05+07:00</t>
  </si>
  <si>
    <t>9820582927952596</t>
  </si>
  <si>
    <t>A0010923553</t>
  </si>
  <si>
    <t>2024-01-05 19:18:46+07:00</t>
  </si>
  <si>
    <t>2024-01-06 18:56:58+07:00</t>
  </si>
  <si>
    <t>Lộc Nồ</t>
  </si>
  <si>
    <t>duyen.nt@relia-vietnam.com.vn</t>
  </si>
  <si>
    <t>2024-01-04 16:27:43+07:00</t>
  </si>
  <si>
    <t>2024-01-06 18:56:51+07:00</t>
  </si>
  <si>
    <t>4253651434714337</t>
  </si>
  <si>
    <t>A0010906818</t>
  </si>
  <si>
    <t>Thái Quy</t>
  </si>
  <si>
    <t>2024-01-05 09:29:37+07:00</t>
  </si>
  <si>
    <t>2024-01-06 18:56:48+07:00</t>
  </si>
  <si>
    <t>6008967722558089</t>
  </si>
  <si>
    <t>A0011065884</t>
  </si>
  <si>
    <t>Vi Thị Len</t>
  </si>
  <si>
    <t>2024-01-05 18:04:40+07:00</t>
  </si>
  <si>
    <t>2024-01-06 18:56:42+07:00</t>
  </si>
  <si>
    <t>6349631155075084</t>
  </si>
  <si>
    <t>A0010692689</t>
  </si>
  <si>
    <t>Nguyễn Thanh</t>
  </si>
  <si>
    <t>2024-01-06 07:49:36+07:00</t>
  </si>
  <si>
    <t>2024-01-06 18:55:53+07:00</t>
  </si>
  <si>
    <t>2102926439798943</t>
  </si>
  <si>
    <t>A0010578372</t>
  </si>
  <si>
    <t>Anh Tú</t>
  </si>
  <si>
    <t>thang.nt@relia-vietnam.com.vn</t>
  </si>
  <si>
    <t>2024-01-06 16:46:35+07:00</t>
  </si>
  <si>
    <t>2024-01-06 18:55:49+07:00</t>
  </si>
  <si>
    <t xml:space="preserve"> KH chưa phản hồi  </t>
  </si>
  <si>
    <t>6949288255169495</t>
  </si>
  <si>
    <t>A0010956699</t>
  </si>
  <si>
    <t>Ninh Tiến Tuyển</t>
  </si>
  <si>
    <t>2024-01-03 19:28:53+07:00</t>
  </si>
  <si>
    <t>2024-01-06 18:55:41+07:00</t>
  </si>
  <si>
    <t>6722441924545630</t>
  </si>
  <si>
    <t>2024-01-05 19:48:42+07:00</t>
  </si>
  <si>
    <t>2024-01-06 18:55:33+07:00</t>
  </si>
  <si>
    <t>24456771250635342</t>
  </si>
  <si>
    <t>A0011152832</t>
  </si>
  <si>
    <t>す き くん</t>
  </si>
  <si>
    <t>le.nt@relia-vietnam.com.vn</t>
  </si>
  <si>
    <t>2024-01-05 16:33:52+07:00</t>
  </si>
  <si>
    <t>2024-01-06 18:55:04+07:00</t>
  </si>
  <si>
    <t>2445179412255993</t>
  </si>
  <si>
    <t>A0010670359</t>
  </si>
  <si>
    <t>2024-01-06 17:59:04+07:00</t>
  </si>
  <si>
    <t>2024-01-06 18:55:01+07:00</t>
  </si>
  <si>
    <t>6832443103520159</t>
  </si>
  <si>
    <t>A0011029330</t>
  </si>
  <si>
    <t>Luu Hien</t>
  </si>
  <si>
    <t>2024-01-05 18:01:46+07:00</t>
  </si>
  <si>
    <t>2024-01-06 18:54:38+07:00</t>
  </si>
  <si>
    <t>1673631672752365</t>
  </si>
  <si>
    <t>A0010989794</t>
  </si>
  <si>
    <t>Liên Trân</t>
  </si>
  <si>
    <t>2024-01-05 16:27:59+07:00</t>
  </si>
  <si>
    <t>2024-01-06 18:54:35+07:00</t>
  </si>
  <si>
    <t>7041521985955253</t>
  </si>
  <si>
    <t>A0011148841</t>
  </si>
  <si>
    <t>Trần Linh</t>
  </si>
  <si>
    <t>2024-01-06 07:59:22+07:00</t>
  </si>
  <si>
    <t>2024-01-06 18:54:31+07:00</t>
  </si>
  <si>
    <t>5692078694222902</t>
  </si>
  <si>
    <t>A0010738551</t>
  </si>
  <si>
    <t>Dương Thị Thu Trang</t>
  </si>
  <si>
    <t>2024-01-05 18:10:17+07:00</t>
  </si>
  <si>
    <t>2024-01-06 18:54:20+07:00</t>
  </si>
  <si>
    <t>6768520786558117</t>
  </si>
  <si>
    <t>A0011144503</t>
  </si>
  <si>
    <t>Toan Huynh</t>
  </si>
  <si>
    <t>2024-01-06 10:27:50+07:00</t>
  </si>
  <si>
    <t>6874425739336943</t>
  </si>
  <si>
    <t>A0011035360</t>
  </si>
  <si>
    <t>Bố ThằngCu</t>
  </si>
  <si>
    <t>2024-01-05 19:58:14+07:00</t>
  </si>
  <si>
    <t>2024-01-06 18:54:17+07:00</t>
  </si>
  <si>
    <t>3746499932079016</t>
  </si>
  <si>
    <t>A0010836968</t>
  </si>
  <si>
    <t>Nguyễn Hoàng Hải Sơn</t>
  </si>
  <si>
    <t>2024-01-06 08:07:07+07:00</t>
  </si>
  <si>
    <t>2024-01-06 18:54:07+07:00</t>
  </si>
  <si>
    <t>6884938418299680</t>
  </si>
  <si>
    <t>2024-01-06 17:50:55+07:00</t>
  </si>
  <si>
    <t>2024-01-06 18:54:06+07:00</t>
  </si>
  <si>
    <t>3208083192586063</t>
  </si>
  <si>
    <t>A0010622479</t>
  </si>
  <si>
    <t>Hoàng Công Kiên</t>
  </si>
  <si>
    <t>2024-01-05 16:47:48+07:00</t>
  </si>
  <si>
    <t>2024-01-06 18:54:04+07:00</t>
  </si>
  <si>
    <t>6656741604349553</t>
  </si>
  <si>
    <t>A0010941205</t>
  </si>
  <si>
    <t>Hoạt Hip</t>
  </si>
  <si>
    <t>2024-01-05 16:16:45+07:00</t>
  </si>
  <si>
    <t>2024-01-06 18:53:59+07:00</t>
  </si>
  <si>
    <t>5354001848062052</t>
  </si>
  <si>
    <t>S2304020048</t>
  </si>
  <si>
    <t>Họ Trình</t>
  </si>
  <si>
    <t>2024-01-05 18:47:18+07:00</t>
  </si>
  <si>
    <t>2024-01-06 18:53:54+07:00</t>
  </si>
  <si>
    <t>4723830814301423</t>
  </si>
  <si>
    <t>A0010564849</t>
  </si>
  <si>
    <t>Nguyễn Bá Hùng</t>
  </si>
  <si>
    <t>2024-01-06 18:01:21+07:00</t>
  </si>
  <si>
    <t>2036864969725742</t>
  </si>
  <si>
    <t>A0010259000</t>
  </si>
  <si>
    <t>Nguyệt Moon</t>
  </si>
  <si>
    <t>2024-01-06 18:53:43+07:00</t>
  </si>
  <si>
    <t>2024-01-06 18:53:49+07:00</t>
  </si>
  <si>
    <t>4720084094740990</t>
  </si>
  <si>
    <t>a0010607489</t>
  </si>
  <si>
    <t>2024-01-06 18:53:36+07:00</t>
  </si>
  <si>
    <t>2024-01-06 18:53:42+07:00</t>
  </si>
  <si>
    <t>Chân Ngắn</t>
  </si>
  <si>
    <t>2024-01-05 13:54:05+07:00</t>
  </si>
  <si>
    <t>2024-01-06 18:53:41+07:00</t>
  </si>
  <si>
    <t>3720136778102979</t>
  </si>
  <si>
    <t>A0010825719</t>
  </si>
  <si>
    <t>Huỳnh Ngân</t>
  </si>
  <si>
    <t>2024-01-04 09:36:31+07:00</t>
  </si>
  <si>
    <t>5860589480657711</t>
  </si>
  <si>
    <t>A0011016102</t>
  </si>
  <si>
    <t>2024-01-06 15:50:58+07:00</t>
  </si>
  <si>
    <t>2024-01-06 18:53:35+07:00</t>
  </si>
  <si>
    <t>Trần Thị Kiều Oanh</t>
  </si>
  <si>
    <t>2024-01-06 13:36:17+07:00</t>
  </si>
  <si>
    <t>2024-01-06 18:53:32+07:00</t>
  </si>
  <si>
    <t>4355127664612531</t>
  </si>
  <si>
    <t>A0010984086</t>
  </si>
  <si>
    <t>Coba Pham</t>
  </si>
  <si>
    <t>2024-01-05 15:05:00+07:00</t>
  </si>
  <si>
    <t>2024-01-06 18:53:24+07:00</t>
  </si>
  <si>
    <t>5222801004422148</t>
  </si>
  <si>
    <t>A0010518944</t>
  </si>
  <si>
    <t>Tuyền Võ</t>
  </si>
  <si>
    <t>2024-01-05 18:22:07+07:00</t>
  </si>
  <si>
    <t>2024-01-06 18:53:23+07:00</t>
  </si>
  <si>
    <t>6774646079224048</t>
  </si>
  <si>
    <t>A0011129118</t>
  </si>
  <si>
    <t>MinH TiẾn</t>
  </si>
  <si>
    <t>2024-01-06 15:53:44+07:00</t>
  </si>
  <si>
    <t>2024-01-06 18:53:22+07:00</t>
  </si>
  <si>
    <t>6165511386904015</t>
  </si>
  <si>
    <t>A0010694803</t>
  </si>
  <si>
    <t>Tèo Em</t>
  </si>
  <si>
    <t>2024-01-04 18:45:53+07:00</t>
  </si>
  <si>
    <t>2024-01-06 18:53:20+07:00</t>
  </si>
  <si>
    <t>8359908897367665</t>
  </si>
  <si>
    <t>A0010937483</t>
  </si>
  <si>
    <t>Minh Giang</t>
  </si>
  <si>
    <t>2024-01-06 17:27:34+07:00</t>
  </si>
  <si>
    <t>2024-01-06 18:53:15+07:00</t>
  </si>
  <si>
    <t>2814782678584925</t>
  </si>
  <si>
    <t>A0010752531</t>
  </si>
  <si>
    <t>Phạm Đức Văn</t>
  </si>
  <si>
    <t>2024-01-06 17:45:29+07:00</t>
  </si>
  <si>
    <t>2024-01-06 18:53:12+07:00</t>
  </si>
  <si>
    <t>7762961953774676</t>
  </si>
  <si>
    <t>A0010933936</t>
  </si>
  <si>
    <t>Nguyễn Thị Ánh Nguyệt</t>
  </si>
  <si>
    <t>2024-01-04 20:34:26+07:00</t>
  </si>
  <si>
    <t>2024-01-06 18:52:58+07:00</t>
  </si>
  <si>
    <t>24560729760193387</t>
  </si>
  <si>
    <t>2024-01-05 20:09:26+07:00</t>
  </si>
  <si>
    <t>2024-01-06 18:52:51+07:00</t>
  </si>
  <si>
    <t>2744405895577120</t>
  </si>
  <si>
    <t>A0010321002</t>
  </si>
  <si>
    <t>Thao Tran</t>
  </si>
  <si>
    <t>2024-01-05 17:14:11+07:00</t>
  </si>
  <si>
    <t>2024-01-06 18:52:45+07:00</t>
  </si>
  <si>
    <t>7249130385109510</t>
  </si>
  <si>
    <t>A0011002309</t>
  </si>
  <si>
    <t>Nguyễn Chu Thành Nhân</t>
  </si>
  <si>
    <t>2024-01-06 07:40:11+07:00</t>
  </si>
  <si>
    <t>2024-01-06 18:52:37+07:00</t>
  </si>
  <si>
    <t>7727136830646078</t>
  </si>
  <si>
    <t>A0011182828</t>
  </si>
  <si>
    <t>Minh Duc Anh</t>
  </si>
  <si>
    <t>2024-01-05 20:15:30+07:00</t>
  </si>
  <si>
    <t>2024-01-06 18:52:33+07:00</t>
  </si>
  <si>
    <t>2437939909661853</t>
  </si>
  <si>
    <t>A0010702673</t>
  </si>
  <si>
    <t>Phương Thảo</t>
  </si>
  <si>
    <t>2024-01-02 15:41:29+07:00</t>
  </si>
  <si>
    <t>2024-01-06 18:52:29+07:00</t>
  </si>
  <si>
    <t>5131053660269361</t>
  </si>
  <si>
    <t>A0010851594</t>
  </si>
  <si>
    <t>Nguyễn Thị Huyền Sương</t>
  </si>
  <si>
    <t>2024-01-04 23:05:47+07:00</t>
  </si>
  <si>
    <t>2024-01-06 18:52:18+07:00</t>
  </si>
  <si>
    <t>6993636770682778</t>
  </si>
  <si>
    <t>A0011181291</t>
  </si>
  <si>
    <t>Nguyễn Văn Đạt</t>
  </si>
  <si>
    <t>2024-01-05 19:46:56+07:00</t>
  </si>
  <si>
    <t>2024-01-06 18:52:11+07:00</t>
  </si>
  <si>
    <t>5980650625306493</t>
  </si>
  <si>
    <t>A0010817823</t>
  </si>
  <si>
    <t>Luu Linh</t>
  </si>
  <si>
    <t>2024-01-06 18:51:59+07:00</t>
  </si>
  <si>
    <t>2024-01-06 18:52:04+07:00</t>
  </si>
  <si>
    <t>8912257428816285</t>
  </si>
  <si>
    <t>A0011001124</t>
  </si>
  <si>
    <t>Trần Dung</t>
  </si>
  <si>
    <t>2024-01-04 16:02:14+07:00</t>
  </si>
  <si>
    <t>2024-01-06 18:52:03+07:00</t>
  </si>
  <si>
    <t>4612971575444272</t>
  </si>
  <si>
    <t>A0010742760</t>
  </si>
  <si>
    <t>2024-01-06 17:27:17+07:00</t>
  </si>
  <si>
    <t>2024-01-06 18:51:58+07:00</t>
  </si>
  <si>
    <t>Tùng Lâm</t>
  </si>
  <si>
    <t>2024-01-06 06:52:52+07:00</t>
  </si>
  <si>
    <t>2024-01-06 18:51:49+07:00</t>
  </si>
  <si>
    <t>3565497533472351</t>
  </si>
  <si>
    <t>A0010820077</t>
  </si>
  <si>
    <t>Chau Le</t>
  </si>
  <si>
    <t>2024-01-04 18:36:33+07:00</t>
  </si>
  <si>
    <t>2024-01-06 18:51:48+07:00</t>
  </si>
  <si>
    <t>5656935171100061</t>
  </si>
  <si>
    <t>A0010407406</t>
  </si>
  <si>
    <t>Quyet Anh</t>
  </si>
  <si>
    <t>2024-01-06 17:20:13+07:00</t>
  </si>
  <si>
    <t>2024-01-06 18:51:42+07:00</t>
  </si>
  <si>
    <t>1834913396601542</t>
  </si>
  <si>
    <t>A0010502960</t>
  </si>
  <si>
    <t>N.H Đức</t>
  </si>
  <si>
    <t>2024-01-05 08:15:21+07:00</t>
  </si>
  <si>
    <t>2024-01-06 18:51:40+07:00</t>
  </si>
  <si>
    <t>9891522864198973</t>
  </si>
  <si>
    <t>Mẫn Nhi</t>
  </si>
  <si>
    <t>2024-01-06 07:40:21+07:00</t>
  </si>
  <si>
    <t>2024-01-06 18:51:32+07:00</t>
  </si>
  <si>
    <t>6694849533904536</t>
  </si>
  <si>
    <t xml:space="preserve">A0011100213 </t>
  </si>
  <si>
    <t>Phương</t>
  </si>
  <si>
    <t>2024-01-05 14:21:46+07:00</t>
  </si>
  <si>
    <t>2024-01-06 18:51:29+07:00</t>
  </si>
  <si>
    <t>5898026616896927</t>
  </si>
  <si>
    <t>A0010999332</t>
  </si>
  <si>
    <t>Tuyên Trần</t>
  </si>
  <si>
    <t>2024-01-06 18:25:38+07:00</t>
  </si>
  <si>
    <t>2024-01-06 18:51:25+07:00</t>
  </si>
  <si>
    <t>3230907120327857</t>
  </si>
  <si>
    <t>A0010763910</t>
  </si>
  <si>
    <t>Quyen To</t>
  </si>
  <si>
    <t>2024-01-06 18:51:15+07:00</t>
  </si>
  <si>
    <t>2024-01-06 18:51:22+07:00</t>
  </si>
  <si>
    <t>6057331660994556</t>
  </si>
  <si>
    <t>A0011027132</t>
  </si>
  <si>
    <t>Láo Quân</t>
  </si>
  <si>
    <t>2024-01-05 06:48:20+07:00</t>
  </si>
  <si>
    <t>2024-01-06 18:51:18+07:00</t>
  </si>
  <si>
    <t>24415799734701233</t>
  </si>
  <si>
    <t>A0011108599</t>
  </si>
  <si>
    <t>2024-01-06 18:27:27+07:00</t>
  </si>
  <si>
    <t>2024-01-06 18:51:14+07:00</t>
  </si>
  <si>
    <t>Gái Út</t>
  </si>
  <si>
    <t>2024-01-04 17:19:30+07:00</t>
  </si>
  <si>
    <t>2024-01-06 18:51:13+07:00</t>
  </si>
  <si>
    <t>6484226598365007</t>
  </si>
  <si>
    <t>A0011032243</t>
  </si>
  <si>
    <t>Nguyễn Lê Cẩm Quyên</t>
  </si>
  <si>
    <t>2024-01-06 18:51:00+07:00</t>
  </si>
  <si>
    <t>2024-01-06 18:51:07+07:00</t>
  </si>
  <si>
    <t>7184575471567183</t>
  </si>
  <si>
    <t>Hàn Thanh Hà</t>
  </si>
  <si>
    <t>2024-01-06 16:53:27+07:00</t>
  </si>
  <si>
    <t>2024-01-06 18:51:04+07:00</t>
  </si>
  <si>
    <t>24396644006617511</t>
  </si>
  <si>
    <t>A0011158466</t>
  </si>
  <si>
    <t>2024-01-05 08:05:38+07:00</t>
  </si>
  <si>
    <t>2024-01-06 18:50:59+07:00</t>
  </si>
  <si>
    <t>Thỏ Cony</t>
  </si>
  <si>
    <t>2024-01-06 11:14:57+07:00</t>
  </si>
  <si>
    <t>2024-01-06 18:50:52+07:00</t>
  </si>
  <si>
    <t>1361560153880869</t>
  </si>
  <si>
    <t xml:space="preserve"> A0010898062</t>
  </si>
  <si>
    <t>2024-01-06 08:12:18+07:00</t>
  </si>
  <si>
    <t>2024-01-06 18:50:49+07:00</t>
  </si>
  <si>
    <t>24331130076502930</t>
  </si>
  <si>
    <t>A0010375010</t>
  </si>
  <si>
    <t>Duy Huy</t>
  </si>
  <si>
    <t>2024-01-06 15:30:32+07:00</t>
  </si>
  <si>
    <t>2024-01-06 18:50:30+07:00</t>
  </si>
  <si>
    <t>3835101649917179</t>
  </si>
  <si>
    <t>A0010612442</t>
  </si>
  <si>
    <t>Nguyễn Minh Hiếu</t>
  </si>
  <si>
    <t>2024-01-06 07:34:31+07:00</t>
  </si>
  <si>
    <t>2024-01-06 18:50:11+07:00</t>
  </si>
  <si>
    <t>6267169666637570</t>
  </si>
  <si>
    <t>A0011191051</t>
  </si>
  <si>
    <t>Le Van Chinh</t>
  </si>
  <si>
    <t>2024-01-04 19:36:26+07:00</t>
  </si>
  <si>
    <t>Chờ kh cung cấp thông tin</t>
  </si>
  <si>
    <t>6496872640397374</t>
  </si>
  <si>
    <t>A0010989902</t>
  </si>
  <si>
    <t>Ngọc Ngọc</t>
  </si>
  <si>
    <t>2024-01-06 18:08:05+07:00</t>
  </si>
  <si>
    <t>2024-01-06 18:50:10+07:00</t>
  </si>
  <si>
    <t>7422595961105663</t>
  </si>
  <si>
    <t>Trần Thị Hằng</t>
  </si>
  <si>
    <t>2024-01-04 19:24:13+07:00</t>
  </si>
  <si>
    <t>2024-01-06 18:50:08+07:00</t>
  </si>
  <si>
    <t>6978604685539781</t>
  </si>
  <si>
    <t>A0011161889</t>
  </si>
  <si>
    <t>An Hoàng</t>
  </si>
  <si>
    <t>2024-01-06 15:49:23+07:00</t>
  </si>
  <si>
    <t>2024-01-06 18:49:45+07:00</t>
  </si>
  <si>
    <t>7107427072634253</t>
  </si>
  <si>
    <t>A0011177259</t>
  </si>
  <si>
    <t>Diem Diem</t>
  </si>
  <si>
    <t>2024-01-04 18:07:15+07:00</t>
  </si>
  <si>
    <t>2024-01-06 18:49:43+07:00</t>
  </si>
  <si>
    <t>6430879170367504</t>
  </si>
  <si>
    <t>A0011155183</t>
  </si>
  <si>
    <t>Đặng Hậu</t>
  </si>
  <si>
    <t>2024-01-05 19:58:44+07:00</t>
  </si>
  <si>
    <t>2024-01-06 18:49:40+07:00</t>
  </si>
  <si>
    <t>6990635481050431</t>
  </si>
  <si>
    <t>A0010934235</t>
  </si>
  <si>
    <t>Nguyễn Văn Dũng</t>
  </si>
  <si>
    <t>2024-01-05 19:46:37+07:00</t>
  </si>
  <si>
    <t>2024-01-06 18:49:32+07:00</t>
  </si>
  <si>
    <t>2982655228453961</t>
  </si>
  <si>
    <t>A0010534000</t>
  </si>
  <si>
    <t>Duy Sáng</t>
  </si>
  <si>
    <t>2024-01-04 18:13:28+07:00</t>
  </si>
  <si>
    <t>2024-01-06 18:49:31+07:00</t>
  </si>
  <si>
    <t>942060072560764</t>
  </si>
  <si>
    <t>A0010168628</t>
  </si>
  <si>
    <t>Hoang Pham</t>
  </si>
  <si>
    <t>2024-01-05 19:49:59+07:00</t>
  </si>
  <si>
    <t>2024-01-06 18:49:28+07:00</t>
  </si>
  <si>
    <t>9397975710228099</t>
  </si>
  <si>
    <t>A0010874717</t>
  </si>
  <si>
    <t>Ki Gon</t>
  </si>
  <si>
    <t>2024-01-04 12:03:55+07:00</t>
  </si>
  <si>
    <t>2024-01-06 18:49:26+07:00</t>
  </si>
  <si>
    <t>2903925269675639</t>
  </si>
  <si>
    <t>Phạm Đức Tiến</t>
  </si>
  <si>
    <t>2024-01-06 18:49:18+07:00</t>
  </si>
  <si>
    <t>2024-01-06 18:49:23+07:00</t>
  </si>
  <si>
    <t>2067937759976087</t>
  </si>
  <si>
    <t>A0010743367</t>
  </si>
  <si>
    <t>2024-01-06 17:24:17+07:00</t>
  </si>
  <si>
    <t>2024-01-06 18:49:17+07:00</t>
  </si>
  <si>
    <t>Linh</t>
  </si>
  <si>
    <t>2024-01-05 19:54:12+07:00</t>
  </si>
  <si>
    <t>2024-01-06 18:49:09+07:00</t>
  </si>
  <si>
    <t>24785851094361623</t>
  </si>
  <si>
    <t>Trần Thu Hằng</t>
  </si>
  <si>
    <t>2024-01-06 11:15:31+07:00</t>
  </si>
  <si>
    <t>2024-01-06 18:49:08+07:00</t>
  </si>
  <si>
    <t>8079020402168692</t>
  </si>
  <si>
    <t>A0010388231</t>
  </si>
  <si>
    <t>Lüönq Hiən</t>
  </si>
  <si>
    <t>2024-01-06 17:35:44+07:00</t>
  </si>
  <si>
    <t>2024-01-06 18:49:05+07:00</t>
  </si>
  <si>
    <t>2867959493262985</t>
  </si>
  <si>
    <t>A0010746984</t>
  </si>
  <si>
    <t>Phượng Nguyễn</t>
  </si>
  <si>
    <t>2024-01-04 18:12:11+07:00</t>
  </si>
  <si>
    <t>2024-01-06 18:49:04+07:00</t>
  </si>
  <si>
    <t>8444547542252085</t>
  </si>
  <si>
    <t>A0010869701</t>
  </si>
  <si>
    <t>Tien Nguyen Ba Tien</t>
  </si>
  <si>
    <t>2024-01-04 11:06:31+07:00</t>
  </si>
  <si>
    <t>2024-01-06 18:48:52+07:00</t>
  </si>
  <si>
    <t>2873902636019119</t>
  </si>
  <si>
    <t>A0010684256</t>
  </si>
  <si>
    <t>Ma Thị Na</t>
  </si>
  <si>
    <t>2024-01-04 16:37:06+07:00</t>
  </si>
  <si>
    <t>9460819037322079</t>
  </si>
  <si>
    <t>Phong Bill</t>
  </si>
  <si>
    <t>2024-01-06 16:42:46+07:00</t>
  </si>
  <si>
    <t>2024-01-06 18:48:48+07:00</t>
  </si>
  <si>
    <t>1585872621541379</t>
  </si>
  <si>
    <t>A0010505521</t>
  </si>
  <si>
    <t>2024-01-05 20:29:20+07:00</t>
  </si>
  <si>
    <t>2024-01-06 18:48:45+07:00</t>
  </si>
  <si>
    <t>2108964495878987</t>
  </si>
  <si>
    <t>A0010638236</t>
  </si>
  <si>
    <t>2024-01-06 06:52:31+07:00</t>
  </si>
  <si>
    <t>2024-01-06 18:48:41+07:00</t>
  </si>
  <si>
    <t>2448222501883302</t>
  </si>
  <si>
    <t>A0010146902</t>
  </si>
  <si>
    <t>2024-01-04 15:49:32+07:00</t>
  </si>
  <si>
    <t>7142247205796089</t>
  </si>
  <si>
    <t>A0011174943</t>
  </si>
  <si>
    <t>Vũ Vẫn Vậy</t>
  </si>
  <si>
    <t>pthuyen84@gmail.com</t>
  </si>
  <si>
    <t>2024-01-04 19:12:26+07:00</t>
  </si>
  <si>
    <t>2024-01-06 18:48:40+07:00</t>
  </si>
  <si>
    <t>6229651270496916</t>
  </si>
  <si>
    <t xml:space="preserve">A0010985472 </t>
  </si>
  <si>
    <t>Đăng Quyền</t>
  </si>
  <si>
    <t>2024-01-06 15:22:18+07:00</t>
  </si>
  <si>
    <t>2024-01-06 18:48:36+07:00</t>
  </si>
  <si>
    <t>6590179824339503</t>
  </si>
  <si>
    <t>A0010945297</t>
  </si>
  <si>
    <t>2024-01-06 18:48:17+07:00</t>
  </si>
  <si>
    <t>2024-01-06 18:48:33+07:00</t>
  </si>
  <si>
    <t>1447944925308980</t>
  </si>
  <si>
    <t>A0010477455</t>
  </si>
  <si>
    <t>Loan 幸せ者</t>
  </si>
  <si>
    <t>2024-01-06 14:58:08+07:00</t>
  </si>
  <si>
    <t>2024-01-06 18:48:29+07:00</t>
  </si>
  <si>
    <t>6467450689940907</t>
  </si>
  <si>
    <t>S2303200039/A0011053840</t>
  </si>
  <si>
    <t>ĐiNh THị TRang</t>
  </si>
  <si>
    <t>2024-01-06 18:27:54+07:00</t>
  </si>
  <si>
    <t>2024-01-06 18:48:24+07:00</t>
  </si>
  <si>
    <t>5562309027226078</t>
  </si>
  <si>
    <t>A0011182992</t>
  </si>
  <si>
    <t>Loan Đồng</t>
  </si>
  <si>
    <t>thuy.dt@relia-vietnam.com.vn</t>
  </si>
  <si>
    <t>2024-01-06 18:09:56+07:00</t>
  </si>
  <si>
    <t>2024-01-06 18:48:10+07:00</t>
  </si>
  <si>
    <t>6787474754685023</t>
  </si>
  <si>
    <t>2024-01-03 16:03:23+07:00</t>
  </si>
  <si>
    <t>2024-01-06 18:48:08+07:00</t>
  </si>
  <si>
    <t>2024-01-06 05:42:33+07:00</t>
  </si>
  <si>
    <t>2024-01-06 18:48:07+07:00</t>
  </si>
  <si>
    <t>6792951297486553</t>
  </si>
  <si>
    <t>A0011161435</t>
  </si>
  <si>
    <t>Nguyệt Baek</t>
  </si>
  <si>
    <t>2024-01-05 17:23:50+07:00</t>
  </si>
  <si>
    <t>2024-01-06 18:47:59+07:00</t>
  </si>
  <si>
    <t>24021338340847243</t>
  </si>
  <si>
    <t>A0011095790</t>
  </si>
  <si>
    <t>Huy Tú</t>
  </si>
  <si>
    <t>2024-01-05 14:26:30+07:00</t>
  </si>
  <si>
    <t>2024-01-06 18:47:52+07:00</t>
  </si>
  <si>
    <t>7373732489363882</t>
  </si>
  <si>
    <t xml:space="preserve"> A0010757551</t>
  </si>
  <si>
    <t>thu.ntn@relia-vietnam.com.vn</t>
  </si>
  <si>
    <t>2024-01-05 17:54:40+07:00</t>
  </si>
  <si>
    <t>2024-01-06 18:47:46+07:00</t>
  </si>
  <si>
    <t>2110262832426033</t>
  </si>
  <si>
    <t>A0010556424</t>
  </si>
  <si>
    <t>Vân Trang</t>
  </si>
  <si>
    <t>2024-01-04 07:49:45+07:00</t>
  </si>
  <si>
    <t>2024-01-06 18:47:39+07:00</t>
  </si>
  <si>
    <t>6105497789530012</t>
  </si>
  <si>
    <t>A0011051568</t>
  </si>
  <si>
    <t>Thu Nguyên</t>
  </si>
  <si>
    <t>2024-01-06 06:57:20+07:00</t>
  </si>
  <si>
    <t>2024-01-06 18:47:36+07:00</t>
  </si>
  <si>
    <t>6195143773881036</t>
  </si>
  <si>
    <t>A0011047319</t>
  </si>
  <si>
    <t>Hoàng Minh Tú</t>
  </si>
  <si>
    <t>2024-01-06 18:47:30+07:00</t>
  </si>
  <si>
    <t>2024-01-06 18:47:35+07:00</t>
  </si>
  <si>
    <t>1086870968106213</t>
  </si>
  <si>
    <t>A0010321336</t>
  </si>
  <si>
    <t>Dzon Đoàn</t>
  </si>
  <si>
    <t>2024-01-05 19:29:09+07:00</t>
  </si>
  <si>
    <t>2024-01-06 18:47:34+07:00</t>
  </si>
  <si>
    <t>6747316088731266</t>
  </si>
  <si>
    <t>A0011079759</t>
  </si>
  <si>
    <t>2024-01-05 19:54:38+07:00</t>
  </si>
  <si>
    <t>2024-01-05 16:26:07+07:00</t>
  </si>
  <si>
    <t>2024-01-06 18:47:16+07:00</t>
  </si>
  <si>
    <t>6858986957492235</t>
  </si>
  <si>
    <t>A0011130886</t>
  </si>
  <si>
    <t>Phạm Thành Tới</t>
  </si>
  <si>
    <t>2024-01-06 15:58:22+07:00</t>
  </si>
  <si>
    <t>2024-01-06 18:47:13+07:00</t>
  </si>
  <si>
    <t>6017060681672537</t>
  </si>
  <si>
    <t>A0010921089</t>
  </si>
  <si>
    <t>Xuân Tú</t>
  </si>
  <si>
    <t>yen.nh1@relia-vietnam.com.vn</t>
  </si>
  <si>
    <t>2024-01-05 18:44:31+07:00</t>
  </si>
  <si>
    <t>2024-01-06 18:47:10+07:00</t>
  </si>
  <si>
    <t>3435817243167326</t>
  </si>
  <si>
    <t>A0010610546</t>
  </si>
  <si>
    <t>2024-01-04 15:37:02+07:00</t>
  </si>
  <si>
    <t>2024-01-06 18:47:03+07:00</t>
  </si>
  <si>
    <t>6865462566852776</t>
  </si>
  <si>
    <t>A0010958957</t>
  </si>
  <si>
    <t>Thái Bá Nguyên</t>
  </si>
  <si>
    <t>2024-01-05 16:59:38+07:00</t>
  </si>
  <si>
    <t>2024-01-06 18:47:02+07:00</t>
  </si>
  <si>
    <t>2675919945803670</t>
  </si>
  <si>
    <t>A0010691778</t>
  </si>
  <si>
    <t>Phạm Thị Lan Anh</t>
  </si>
  <si>
    <t>2024-01-06 16:39:06+07:00</t>
  </si>
  <si>
    <t>2024-01-06 18:46:50+07:00</t>
  </si>
  <si>
    <t>3302658266415851</t>
  </si>
  <si>
    <t>A0010763475</t>
  </si>
  <si>
    <t>Hà Công Ba</t>
  </si>
  <si>
    <t>2024-01-06 14:42:06+07:00</t>
  </si>
  <si>
    <t>2024-01-06 18:46:38+07:00</t>
  </si>
  <si>
    <t>24299823736327633</t>
  </si>
  <si>
    <t>A0011174332</t>
  </si>
  <si>
    <t>Nương Cô Lâm</t>
  </si>
  <si>
    <t>2024-01-06 18:46:19+07:00</t>
  </si>
  <si>
    <t>2024-01-06 18:46:26+07:00</t>
  </si>
  <si>
    <t>6529066507201070</t>
  </si>
  <si>
    <t>A0011138583</t>
  </si>
  <si>
    <t>Tú Nguyễn</t>
  </si>
  <si>
    <t>2024-01-06 18:44:50+07:00</t>
  </si>
  <si>
    <t>2024-01-06 18:46:23+07:00</t>
  </si>
  <si>
    <t>1567029523361359</t>
  </si>
  <si>
    <t>A0010374174</t>
  </si>
  <si>
    <t>2024-01-05 14:22:19+07:00</t>
  </si>
  <si>
    <t>2024-01-06 18:46:18+07:00</t>
  </si>
  <si>
    <t>Cao Thị Huệ</t>
  </si>
  <si>
    <t>2024-01-04 16:41:56+07:00</t>
  </si>
  <si>
    <t>2024-01-06 18:46:05+07:00</t>
  </si>
  <si>
    <t>4190497424412433</t>
  </si>
  <si>
    <t>A0010863990</t>
  </si>
  <si>
    <t>Huy Nguyen</t>
  </si>
  <si>
    <t>2024-01-04 16:49:59+07:00</t>
  </si>
  <si>
    <t>2024-01-06 18:46:03+07:00</t>
  </si>
  <si>
    <t>6719958118059332</t>
  </si>
  <si>
    <t>A0011156533</t>
  </si>
  <si>
    <t>Nguyễn Hoàng</t>
  </si>
  <si>
    <t>2024-01-05 17:48:30+07:00</t>
  </si>
  <si>
    <t>2024-01-06 18:45:54+07:00</t>
  </si>
  <si>
    <t>5551071601675617</t>
  </si>
  <si>
    <t>A0011006088</t>
  </si>
  <si>
    <t>Nhàn Nguyễn</t>
  </si>
  <si>
    <t>2024-01-05 14:16:30+07:00</t>
  </si>
  <si>
    <t>2024-01-06 18:45:53+07:00</t>
  </si>
  <si>
    <t>3305782329433211</t>
  </si>
  <si>
    <t>A0010565973</t>
  </si>
  <si>
    <t>ダイ Hoang Dai</t>
  </si>
  <si>
    <t>2024-01-05 18:15:43+07:00</t>
  </si>
  <si>
    <t>2024-01-06 18:45:00+07:00</t>
  </si>
  <si>
    <t>3635764526460703</t>
  </si>
  <si>
    <t>A0010740266</t>
  </si>
  <si>
    <t>2024-01-05 08:02:40+07:00</t>
  </si>
  <si>
    <t>2024-01-06 18:44:49+07:00</t>
  </si>
  <si>
    <t>Đinh Công Đức</t>
  </si>
  <si>
    <t>2024-01-05 17:44:04+07:00</t>
  </si>
  <si>
    <t>6468493169896082</t>
  </si>
  <si>
    <t>A0011053727</t>
  </si>
  <si>
    <t>Phạm Hoà</t>
  </si>
  <si>
    <t>2024-01-05 07:20:25+07:00</t>
  </si>
  <si>
    <t>2024-01-06 18:44:31+07:00</t>
  </si>
  <si>
    <t>7394554137245184</t>
  </si>
  <si>
    <t>A0011181778</t>
  </si>
  <si>
    <t>Huê Híp</t>
  </si>
  <si>
    <t>2024-01-04 15:56:31+07:00</t>
  </si>
  <si>
    <t>2024-01-06 18:44:12+07:00</t>
  </si>
  <si>
    <t>2168451556557199</t>
  </si>
  <si>
    <t>A0010369577</t>
  </si>
  <si>
    <t>Bùi Đình Thanh</t>
  </si>
  <si>
    <t>2024-01-04 17:00:46+07:00</t>
  </si>
  <si>
    <t>2024-01-06 18:43:59+07:00</t>
  </si>
  <si>
    <t>6895062240580504</t>
  </si>
  <si>
    <t>A0011192349</t>
  </si>
  <si>
    <t>Dang Lien</t>
  </si>
  <si>
    <t>2024-01-05 13:57:36+07:00</t>
  </si>
  <si>
    <t>2024-01-06 18:43:45+07:00</t>
  </si>
  <si>
    <t>4238577859547119</t>
  </si>
  <si>
    <t>A0010681180</t>
  </si>
  <si>
    <t>Tuyến Tây</t>
  </si>
  <si>
    <t>2024-01-05 20:55:57+07:00</t>
  </si>
  <si>
    <t>2024-01-06 18:43:43+07:00</t>
  </si>
  <si>
    <t>6549748901781473</t>
  </si>
  <si>
    <t>A0011193081</t>
  </si>
  <si>
    <t>Nhã Phương</t>
  </si>
  <si>
    <t>2024-01-05 19:28:58+07:00</t>
  </si>
  <si>
    <t>2024-01-06 18:43:42+07:00</t>
  </si>
  <si>
    <t>24031905729757425</t>
  </si>
  <si>
    <t>A0011182419</t>
  </si>
  <si>
    <t>Vi Văn Hiếu</t>
  </si>
  <si>
    <t>2024-01-05 21:01:02+07:00</t>
  </si>
  <si>
    <t>2024-01-06 18:43:30+07:00</t>
  </si>
  <si>
    <t>7812077612153104</t>
  </si>
  <si>
    <t>A0011056882</t>
  </si>
  <si>
    <t>Thinh Van</t>
  </si>
  <si>
    <t>2024-01-05 16:42:36+07:00</t>
  </si>
  <si>
    <t>2024-01-06 18:43:15+07:00</t>
  </si>
  <si>
    <t>5168492586520847</t>
  </si>
  <si>
    <t>A0010523059</t>
  </si>
  <si>
    <t>Vũ Anh</t>
  </si>
  <si>
    <t>2024-01-05 13:00:36+07:00</t>
  </si>
  <si>
    <t>2024-01-06 18:43:08+07:00</t>
  </si>
  <si>
    <t>5969210053161863</t>
  </si>
  <si>
    <t>A0011049927</t>
  </si>
  <si>
    <t>Trần Văn Hợp</t>
  </si>
  <si>
    <t>2024-01-04 16:42:15+07:00</t>
  </si>
  <si>
    <t>2024-01-06 18:43:04+07:00</t>
  </si>
  <si>
    <t>2739946766027301</t>
  </si>
  <si>
    <t>A0010544438</t>
  </si>
  <si>
    <t>Mai Phương Nam</t>
  </si>
  <si>
    <t>2024-01-05 17:42:56+07:00</t>
  </si>
  <si>
    <t>2024-01-06 18:43:03+07:00</t>
  </si>
  <si>
    <t>2372066762884344</t>
  </si>
  <si>
    <t>A0010550545</t>
  </si>
  <si>
    <t>Linh Nguyenlinh</t>
  </si>
  <si>
    <t>2024-01-04 10:46:50+07:00</t>
  </si>
  <si>
    <t>2024-01-06 18:42:59+07:00</t>
  </si>
  <si>
    <t>3541534472571883</t>
  </si>
  <si>
    <t>A0010558096</t>
  </si>
  <si>
    <t>Hương Quỳnh</t>
  </si>
  <si>
    <t>2024-01-06 15:12:08+07:00</t>
  </si>
  <si>
    <t>2024-01-06 18:42:50+07:00</t>
  </si>
  <si>
    <t>2897041600371829</t>
  </si>
  <si>
    <t>A0011146631</t>
  </si>
  <si>
    <t>Nguyễn Quốc Đại</t>
  </si>
  <si>
    <t>2024-01-05 17:52:41+07:00</t>
  </si>
  <si>
    <t>2024-01-06 18:42:34+07:00</t>
  </si>
  <si>
    <t>6054926417903547</t>
  </si>
  <si>
    <t>A0011001581</t>
  </si>
  <si>
    <t>Hồng Nhật Tên Em</t>
  </si>
  <si>
    <t>2024-01-04 19:43:18+07:00</t>
  </si>
  <si>
    <t>2024-01-06 18:42:32+07:00</t>
  </si>
  <si>
    <t>5680516255347388</t>
  </si>
  <si>
    <t>A0011010305</t>
  </si>
  <si>
    <t>Hồng Ngọc</t>
  </si>
  <si>
    <t>2024-01-04 21:13:16+07:00</t>
  </si>
  <si>
    <t>2024-01-06 18:42:31+07:00</t>
  </si>
  <si>
    <t>6447575475344657</t>
  </si>
  <si>
    <t>2024-01-05 16:55:04+07:00</t>
  </si>
  <si>
    <t>2024-01-06 18:42:26+07:00</t>
  </si>
  <si>
    <t>10074556195891601</t>
  </si>
  <si>
    <t>A0011085740</t>
  </si>
  <si>
    <t>Đình Lâm</t>
  </si>
  <si>
    <t>2024-01-06 17:14:26+07:00</t>
  </si>
  <si>
    <t>2024-01-06 18:42:22+07:00</t>
  </si>
  <si>
    <t>OK2</t>
  </si>
  <si>
    <t>6949777808431780</t>
  </si>
  <si>
    <t>A0010700749</t>
  </si>
  <si>
    <t>Phạm Dung</t>
  </si>
  <si>
    <t>2024-01-06 18:07:28+07:00</t>
  </si>
  <si>
    <t>2024-01-06 18:42:07+07:00</t>
  </si>
  <si>
    <t>7213853968637127</t>
  </si>
  <si>
    <t>Vượng Lê</t>
  </si>
  <si>
    <t>2024-01-05 10:56:45+07:00</t>
  </si>
  <si>
    <t>2024-01-06 18:42:04+07:00</t>
  </si>
  <si>
    <t>1754535514595646</t>
  </si>
  <si>
    <t>A0010490814</t>
  </si>
  <si>
    <t>Linh Cao</t>
  </si>
  <si>
    <t>2024-01-02 10:59:43+07:00</t>
  </si>
  <si>
    <t>2024-01-06 18:42:00+07:00</t>
  </si>
  <si>
    <t>24327111136932314</t>
  </si>
  <si>
    <t>A0011177096</t>
  </si>
  <si>
    <t>Nhỏ Lạnh Lùng</t>
  </si>
  <si>
    <t>2024-01-05 15:15:35+07:00</t>
  </si>
  <si>
    <t>9841983602540745</t>
  </si>
  <si>
    <t>A0010866421</t>
  </si>
  <si>
    <t>Tuân Bê</t>
  </si>
  <si>
    <t>2024-01-06 16:52:06+07:00</t>
  </si>
  <si>
    <t>2024-01-06 18:41:53+07:00</t>
  </si>
  <si>
    <t>7055593377855354</t>
  </si>
  <si>
    <t>Hùng Bears</t>
  </si>
  <si>
    <t>duong.lv@relia-vietnam.com.vn</t>
  </si>
  <si>
    <t>2024-01-03 17:11:21+07:00</t>
  </si>
  <si>
    <t>2024-01-06 18:41:50+07:00</t>
  </si>
  <si>
    <t>7397233790288960</t>
  </si>
  <si>
    <t>A0010606011</t>
  </si>
  <si>
    <t>Mạnh Hà</t>
  </si>
  <si>
    <t>2024-01-05 16:58:30+07:00</t>
  </si>
  <si>
    <t>2024-01-06 18:41:48+07:00</t>
  </si>
  <si>
    <t>2511181345650763</t>
  </si>
  <si>
    <t>A0010916940</t>
  </si>
  <si>
    <t>Bùi Thị Sen</t>
  </si>
  <si>
    <t>2024-01-06 16:35:54+07:00</t>
  </si>
  <si>
    <t>2024-01-06 18:41:46+07:00</t>
  </si>
  <si>
    <t>3112887442152325</t>
  </si>
  <si>
    <t>A0010854315</t>
  </si>
  <si>
    <t>Đoàn Mạnh Toàn</t>
  </si>
  <si>
    <t>2024-01-05 17:50:06+07:00</t>
  </si>
  <si>
    <t>2024-01-06 18:41:45+07:00</t>
  </si>
  <si>
    <t>6975504235858854</t>
  </si>
  <si>
    <t>Yến AC</t>
  </si>
  <si>
    <t>2024-01-06 05:26:51+07:00</t>
  </si>
  <si>
    <t>2024-01-06 18:41:42+07:00</t>
  </si>
  <si>
    <t>3417647068349902</t>
  </si>
  <si>
    <t>A0010824439</t>
  </si>
  <si>
    <t>Phạm Viết Dũng</t>
  </si>
  <si>
    <t>2024-01-06 10:23:55+07:00</t>
  </si>
  <si>
    <t>2024-01-06 18:41:38+07:00</t>
  </si>
  <si>
    <t>2806648032739328</t>
  </si>
  <si>
    <t>A0010520825</t>
  </si>
  <si>
    <t>Nguyễn Hậu</t>
  </si>
  <si>
    <t>2024-01-03 16:10:07+07:00</t>
  </si>
  <si>
    <t>2024-01-06 18:41:35+07:00</t>
  </si>
  <si>
    <t>7044352452288674</t>
  </si>
  <si>
    <t>Nguyen Thao</t>
  </si>
  <si>
    <t>2024-01-05 16:22:46+07:00</t>
  </si>
  <si>
    <t>2024-01-06 18:41:33+07:00</t>
  </si>
  <si>
    <t>5870989536310501</t>
  </si>
  <si>
    <t>Nguyễn Đình Tuân</t>
  </si>
  <si>
    <t>2024-01-05 18:22:04+07:00</t>
  </si>
  <si>
    <t>2024-01-06 18:41:29+07:00</t>
  </si>
  <si>
    <t>9210178029057451</t>
  </si>
  <si>
    <t>A0011078206</t>
  </si>
  <si>
    <t>Nguyễn Lê</t>
  </si>
  <si>
    <t>2024-01-05 17:49:50+07:00</t>
  </si>
  <si>
    <t>2024-01-06 18:41:27+07:00</t>
  </si>
  <si>
    <t>7268438703222200</t>
  </si>
  <si>
    <t>2024-01-05 20:02:32+07:00</t>
  </si>
  <si>
    <t>2024-01-06 18:41:25+07:00</t>
  </si>
  <si>
    <t>7799890736692181</t>
  </si>
  <si>
    <t>Hoàng Hằng</t>
  </si>
  <si>
    <t>2024-01-05 15:44:01+07:00</t>
  </si>
  <si>
    <t>2024-01-06 18:41:23+07:00</t>
  </si>
  <si>
    <t>5257261707672432</t>
  </si>
  <si>
    <t>A0010586696</t>
  </si>
  <si>
    <t>Thời Gian</t>
  </si>
  <si>
    <t>2024-01-05 19:22:10+07:00</t>
  </si>
  <si>
    <t>2024-01-06 18:41:19+07:00</t>
  </si>
  <si>
    <t>2153961414675782</t>
  </si>
  <si>
    <t>A0010508035</t>
  </si>
  <si>
    <t>Nghĩa Không Cần</t>
  </si>
  <si>
    <t>2024-01-06 18:06:39+07:00</t>
  </si>
  <si>
    <t>2024-01-06 18:41:14+07:00</t>
  </si>
  <si>
    <t>3282290181898732</t>
  </si>
  <si>
    <t>A0010718624</t>
  </si>
  <si>
    <t>Dan Nguyenthinh</t>
  </si>
  <si>
    <t>2024-01-04 19:07:31+07:00</t>
  </si>
  <si>
    <t>2024-01-06 18:41:12+07:00</t>
  </si>
  <si>
    <t>6238393089510109</t>
  </si>
  <si>
    <t>A0011002354</t>
  </si>
  <si>
    <t>Lục Thị Chang</t>
  </si>
  <si>
    <t>2024-01-05 17:52:55+07:00</t>
  </si>
  <si>
    <t>2024-01-06 18:41:04+07:00</t>
  </si>
  <si>
    <t>6922865831154899</t>
  </si>
  <si>
    <t>A0011169946</t>
  </si>
  <si>
    <t>Tạ Anh Quan</t>
  </si>
  <si>
    <t>2024-01-05 19:58:15+07:00</t>
  </si>
  <si>
    <t>2024-01-06 18:41:03+07:00</t>
  </si>
  <si>
    <t>24599647023014999</t>
  </si>
  <si>
    <t>2024-01-06 07:20:47+07:00</t>
  </si>
  <si>
    <t>2024-01-06 18:40:59+07:00</t>
  </si>
  <si>
    <t>2954424984619585</t>
  </si>
  <si>
    <t>A0010589831</t>
  </si>
  <si>
    <t>Hòa Đại Nhân</t>
  </si>
  <si>
    <t>2024-01-05 20:50:13+07:00</t>
  </si>
  <si>
    <t>6477455565606103</t>
  </si>
  <si>
    <t>A0010927669</t>
  </si>
  <si>
    <t>Nguyễn Huy</t>
  </si>
  <si>
    <t>2024-01-06 02:25:03+07:00</t>
  </si>
  <si>
    <t>2024-01-06 18:40:57+07:00</t>
  </si>
  <si>
    <t>3734786289881197</t>
  </si>
  <si>
    <t>A0010800953</t>
  </si>
  <si>
    <t>Thuỳ Trang</t>
  </si>
  <si>
    <t>2024-01-04 20:12:13+07:00</t>
  </si>
  <si>
    <t>2024-01-06 18:40:42+07:00</t>
  </si>
  <si>
    <t>4594109703959471</t>
  </si>
  <si>
    <t>A0010758895</t>
  </si>
  <si>
    <t>Cúc Kii</t>
  </si>
  <si>
    <t>2024-01-04 11:50:04+07:00</t>
  </si>
  <si>
    <t>2024-01-06 18:40:37+07:00</t>
  </si>
  <si>
    <t>6913559835431599</t>
  </si>
  <si>
    <t>Huyền Nhữ</t>
  </si>
  <si>
    <t>2024-01-05 14:50:16+07:00</t>
  </si>
  <si>
    <t>2024-01-06 18:40:34+07:00</t>
  </si>
  <si>
    <t>2522279231156100</t>
  </si>
  <si>
    <t>A0010381137</t>
  </si>
  <si>
    <t>2024-01-05 19:14:15+07:00</t>
  </si>
  <si>
    <t>2024-01-06 18:40:32+07:00</t>
  </si>
  <si>
    <t>6979288232130548</t>
  </si>
  <si>
    <t>A0011187203</t>
  </si>
  <si>
    <t>Dung Pham</t>
  </si>
  <si>
    <t>2024-01-05 20:37:39+07:00</t>
  </si>
  <si>
    <t>7107532415996716</t>
  </si>
  <si>
    <t>Vương Thị Quỳnh</t>
  </si>
  <si>
    <t>2024-01-06 10:28:55+07:00</t>
  </si>
  <si>
    <t>2024-01-06 18:40:31+07:00</t>
  </si>
  <si>
    <t>6252547848155180</t>
  </si>
  <si>
    <t>A0011027239</t>
  </si>
  <si>
    <t>Thái Văn Quyền</t>
  </si>
  <si>
    <t>2024-01-05 19:46:07+07:00</t>
  </si>
  <si>
    <t>2024-01-06 18:40:23+07:00</t>
  </si>
  <si>
    <t>7002363893217938</t>
  </si>
  <si>
    <t>A0011192340</t>
  </si>
  <si>
    <t>Khánh Hoàng</t>
  </si>
  <si>
    <t>2024-01-06 05:24:40+07:00</t>
  </si>
  <si>
    <t>2024-01-06 18:40:22+07:00</t>
  </si>
  <si>
    <t>3494334100640243</t>
  </si>
  <si>
    <t>A0010724820</t>
  </si>
  <si>
    <t>Chu Thanh Tâm</t>
  </si>
  <si>
    <t>2024-01-05 18:59:11+07:00</t>
  </si>
  <si>
    <t>2024-01-06 18:40:21+07:00</t>
  </si>
  <si>
    <t>6788016997897569</t>
  </si>
  <si>
    <t xml:space="preserve">A0011108538 </t>
  </si>
  <si>
    <t>Thanhhuyen Ha</t>
  </si>
  <si>
    <t>2024-01-05 17:54:51+07:00</t>
  </si>
  <si>
    <t>2024-01-06 18:40:20+07:00</t>
  </si>
  <si>
    <t>2643796699040293</t>
  </si>
  <si>
    <t>A0010642048</t>
  </si>
  <si>
    <t>Lê Hồng Phương</t>
  </si>
  <si>
    <t>2024-01-04 16:15:41+07:00</t>
  </si>
  <si>
    <t>2024-01-06 18:40:12+07:00</t>
  </si>
  <si>
    <t>24367918549522750</t>
  </si>
  <si>
    <t>Liinh Nguyễn</t>
  </si>
  <si>
    <t>2024-01-06 07:26:32+07:00</t>
  </si>
  <si>
    <t>2024-01-06 18:40:11+07:00</t>
  </si>
  <si>
    <t>2019023868165817</t>
  </si>
  <si>
    <t>A0010289677</t>
  </si>
  <si>
    <t>Trần Minh Chiến</t>
  </si>
  <si>
    <t>2024-01-05 19:44:46+07:00</t>
  </si>
  <si>
    <t>2024-01-06 18:40:03+07:00</t>
  </si>
  <si>
    <t>7416966388337751</t>
  </si>
  <si>
    <t>A0011175707</t>
  </si>
  <si>
    <t>Tên Không</t>
  </si>
  <si>
    <t>van.nt1@relia-vietnam.com.vn</t>
  </si>
  <si>
    <t>2024-01-04 20:00:13+07:00</t>
  </si>
  <si>
    <t>2024-01-06 18:40:00+07:00</t>
  </si>
  <si>
    <t>3504329029685159</t>
  </si>
  <si>
    <t>A0011135221</t>
  </si>
  <si>
    <t>Mít Tơ Lý</t>
  </si>
  <si>
    <t>2024-01-06 08:08:38+07:00</t>
  </si>
  <si>
    <t>3677573762262629</t>
  </si>
  <si>
    <t>A0010670416</t>
  </si>
  <si>
    <t>Đào Công</t>
  </si>
  <si>
    <t>2024-01-05 16:09:00+07:00</t>
  </si>
  <si>
    <t>2024-01-06 18:39:59+07:00</t>
  </si>
  <si>
    <t>5203711009690786</t>
  </si>
  <si>
    <t>A0011177244</t>
  </si>
  <si>
    <t>Trần Trọng Luân</t>
  </si>
  <si>
    <t>2024-01-05 17:47:41+07:00</t>
  </si>
  <si>
    <t>2024-01-06 18:39:57+07:00</t>
  </si>
  <si>
    <t>5593110610778231</t>
  </si>
  <si>
    <t>A0010283148</t>
  </si>
  <si>
    <t>キムミー Lê</t>
  </si>
  <si>
    <t>2024-01-05 18:47:13+07:00</t>
  </si>
  <si>
    <t>2024-01-06 18:39:55+07:00</t>
  </si>
  <si>
    <t>6976193055832614</t>
  </si>
  <si>
    <t>A0011150573</t>
  </si>
  <si>
    <t>2024-01-06 11:18:59+07:00</t>
  </si>
  <si>
    <t>6279374025489572</t>
  </si>
  <si>
    <t>A0010986561</t>
  </si>
  <si>
    <t>Hoàng Vũ</t>
  </si>
  <si>
    <t>2024-01-04 18:08:03+07:00</t>
  </si>
  <si>
    <t>2024-01-06 18:39:50+07:00</t>
  </si>
  <si>
    <t>6025527300867180</t>
  </si>
  <si>
    <t>A0011049902</t>
  </si>
  <si>
    <t>Đức Nguyễn</t>
  </si>
  <si>
    <t>2024-01-05 19:48:33+07:00</t>
  </si>
  <si>
    <t>2024-01-06 18:39:48+07:00</t>
  </si>
  <si>
    <t>7489903674376495</t>
  </si>
  <si>
    <t>A0011182734</t>
  </si>
  <si>
    <t>An Binh</t>
  </si>
  <si>
    <t>2024-01-06 16:28:26+07:00</t>
  </si>
  <si>
    <t>3098747773477703</t>
  </si>
  <si>
    <t>A0010655411</t>
  </si>
  <si>
    <t>Dan Ho</t>
  </si>
  <si>
    <t>2024-01-05 19:51:47+07:00</t>
  </si>
  <si>
    <t>2024-01-06 18:39:46+07:00</t>
  </si>
  <si>
    <t>4381901828501836</t>
  </si>
  <si>
    <t>A0010434560</t>
  </si>
  <si>
    <t>Lương Ngọc Kiên</t>
  </si>
  <si>
    <t>2024-01-06 05:19:09+07:00</t>
  </si>
  <si>
    <t>2024-01-06 18:39:43+07:00</t>
  </si>
  <si>
    <t>6305398356199834</t>
  </si>
  <si>
    <t>A0010753839</t>
  </si>
  <si>
    <t>2024-01-06 07:38:21+07:00</t>
  </si>
  <si>
    <t>2024-01-06 18:39:39+07:00</t>
  </si>
  <si>
    <t>24944766981789229</t>
  </si>
  <si>
    <t>S2312210012</t>
  </si>
  <si>
    <t>Võ Quỳnh Trang</t>
  </si>
  <si>
    <t>2024-01-05 17:14:33+07:00</t>
  </si>
  <si>
    <t>2024-01-06 18:39:36+07:00</t>
  </si>
  <si>
    <t>2128436817258281</t>
  </si>
  <si>
    <t>A0010354524</t>
  </si>
  <si>
    <t>Mưa Sa</t>
  </si>
  <si>
    <t>2024-01-05 19:27:38+07:00</t>
  </si>
  <si>
    <t>2024-01-06 18:39:35+07:00</t>
  </si>
  <si>
    <t>2061802717212179</t>
  </si>
  <si>
    <t>A0010446892</t>
  </si>
  <si>
    <t>Béo</t>
  </si>
  <si>
    <t>2024-01-06 14:37:39+07:00</t>
  </si>
  <si>
    <t>2024-01-06 18:39:31+07:00</t>
  </si>
  <si>
    <t>4852169531481918</t>
  </si>
  <si>
    <t>S2302070040</t>
  </si>
  <si>
    <t>2024-01-06 07:04:02+07:00</t>
  </si>
  <si>
    <t>2024-01-06 18:39:27+07:00</t>
  </si>
  <si>
    <t>24435941842719487</t>
  </si>
  <si>
    <t>An Nhiên</t>
  </si>
  <si>
    <t>2024-01-04 15:05:09+07:00</t>
  </si>
  <si>
    <t>2024-01-06 18:39:26+07:00</t>
  </si>
  <si>
    <t>4994249704013756</t>
  </si>
  <si>
    <t>A0010909150</t>
  </si>
  <si>
    <t>Hảo Phùng</t>
  </si>
  <si>
    <t>2024-01-05 19:07:57+07:00</t>
  </si>
  <si>
    <t>2024-01-06 18:39:23+07:00</t>
  </si>
  <si>
    <t>2057391554271805</t>
  </si>
  <si>
    <t>A0010201991</t>
  </si>
  <si>
    <t>Tâm Lặng</t>
  </si>
  <si>
    <t>2024-01-05 19:11:06+07:00</t>
  </si>
  <si>
    <t>2024-01-06 18:39:19+07:00</t>
  </si>
  <si>
    <t>5581233228601815</t>
  </si>
  <si>
    <t>A0010397209</t>
  </si>
  <si>
    <t>Hiền Thu</t>
  </si>
  <si>
    <t>2024-01-05 18:29:28+07:00</t>
  </si>
  <si>
    <t>2024-01-06 18:39:18+07:00</t>
  </si>
  <si>
    <t>1993792804002540</t>
  </si>
  <si>
    <t>A0010274826</t>
  </si>
  <si>
    <t>Hồng Quân</t>
  </si>
  <si>
    <t>2024-01-05 16:41:37+07:00</t>
  </si>
  <si>
    <t>2024-01-06 18:39:14+07:00</t>
  </si>
  <si>
    <t>5686147151450649</t>
  </si>
  <si>
    <t>A0011027364</t>
  </si>
  <si>
    <t>Trần Thư</t>
  </si>
  <si>
    <t>2024-01-05 19:41:25+07:00</t>
  </si>
  <si>
    <t>2024-01-06 18:39:07+07:00</t>
  </si>
  <si>
    <t>5586739201380591</t>
  </si>
  <si>
    <t>A0011141688</t>
  </si>
  <si>
    <t>Quang Đạt</t>
  </si>
  <si>
    <t>2024-01-05 19:50:56+07:00</t>
  </si>
  <si>
    <t>6684943941555749</t>
  </si>
  <si>
    <t>Duy Son</t>
  </si>
  <si>
    <t>2024-01-05 19:17:31+07:00</t>
  </si>
  <si>
    <t>2024-01-06 18:39:06+07:00</t>
  </si>
  <si>
    <t>1241080589329190</t>
  </si>
  <si>
    <t>A0010195188</t>
  </si>
  <si>
    <t>ßę Ken</t>
  </si>
  <si>
    <t>2024-01-05 17:11:05+07:00</t>
  </si>
  <si>
    <t>2024-01-06 18:38:56+07:00</t>
  </si>
  <si>
    <t>1880792648656869</t>
  </si>
  <si>
    <t>A0010448128</t>
  </si>
  <si>
    <t>Lam Hoang</t>
  </si>
  <si>
    <t>2024-01-05 07:24:31+07:00</t>
  </si>
  <si>
    <t>2024-01-06 18:38:54+07:00</t>
  </si>
  <si>
    <t>5882761061841851</t>
  </si>
  <si>
    <t>A0010946528</t>
  </si>
  <si>
    <t>Hoàng Vân</t>
  </si>
  <si>
    <t>2024-01-04 16:51:55+07:00</t>
  </si>
  <si>
    <t>2024-01-06 18:38:52+07:00</t>
  </si>
  <si>
    <t>1966678106760669</t>
  </si>
  <si>
    <t>A0010394409</t>
  </si>
  <si>
    <t>Trang Dương Bơn</t>
  </si>
  <si>
    <t>2024-01-06 14:45:13+07:00</t>
  </si>
  <si>
    <t>2024-01-06 18:38:49+07:00</t>
  </si>
  <si>
    <t>5579207862193947</t>
  </si>
  <si>
    <t>A0011004656</t>
  </si>
  <si>
    <t>Ta Hạnh</t>
  </si>
  <si>
    <t>2024-01-05 19:33:24+07:00</t>
  </si>
  <si>
    <t>2024-01-06 18:38:45+07:00</t>
  </si>
  <si>
    <t>6898203123632025</t>
  </si>
  <si>
    <t>Kim Hd</t>
  </si>
  <si>
    <t>2024-01-06 17:44:50+07:00</t>
  </si>
  <si>
    <t>2024-01-06 18:38:42+07:00</t>
  </si>
  <si>
    <t>6291942494240601</t>
  </si>
  <si>
    <t>A0011001075</t>
  </si>
  <si>
    <t>Phí Thu Hằng</t>
  </si>
  <si>
    <t>2024-01-06 15:38:41+07:00</t>
  </si>
  <si>
    <t>2024-01-06 18:38:38+07:00</t>
  </si>
  <si>
    <t>5206606466095464</t>
  </si>
  <si>
    <t>A0010778493</t>
  </si>
  <si>
    <t>2024-01-05 18:18:03+07:00</t>
  </si>
  <si>
    <t>2024-01-06 18:38:36+07:00</t>
  </si>
  <si>
    <t>Nguyễn Thị Mỹ Duyên</t>
  </si>
  <si>
    <t>2024-01-06 15:49:14+07:00</t>
  </si>
  <si>
    <t>2024-01-06 18:38:35+07:00</t>
  </si>
  <si>
    <t>2883964338333552</t>
  </si>
  <si>
    <t>A0010686685</t>
  </si>
  <si>
    <t>Ly Quỳnh</t>
  </si>
  <si>
    <t>2024-01-06 17:41:32+07:00</t>
  </si>
  <si>
    <t>2024-01-06 18:38:28+07:00</t>
  </si>
  <si>
    <t>5574082859377803</t>
  </si>
  <si>
    <t>A0010692695</t>
  </si>
  <si>
    <t>Mưu Sinh</t>
  </si>
  <si>
    <t>2024-01-05 17:02:12+07:00</t>
  </si>
  <si>
    <t>2024-01-06 18:38:26+07:00</t>
  </si>
  <si>
    <t>6927327887361937</t>
  </si>
  <si>
    <t>2024-01-05 15:13:32+07:00</t>
  </si>
  <si>
    <t>2024-01-06 18:38:24+07:00</t>
  </si>
  <si>
    <t>7053010568148602</t>
  </si>
  <si>
    <t>Nga Moon</t>
  </si>
  <si>
    <t>2024-01-05 18:40:39+07:00</t>
  </si>
  <si>
    <t>2024-01-06 18:38:22+07:00</t>
  </si>
  <si>
    <t>6413355162026733</t>
  </si>
  <si>
    <t>A0010936127</t>
  </si>
  <si>
    <t>Tuấn Tú</t>
  </si>
  <si>
    <t>2024-01-06 16:59:06+07:00</t>
  </si>
  <si>
    <t>2024-01-06 18:38:16+07:00</t>
  </si>
  <si>
    <t>5862807193817060</t>
  </si>
  <si>
    <t>A0011032429</t>
  </si>
  <si>
    <t>Trần Kim Thơ</t>
  </si>
  <si>
    <t>2024-01-05 17:01:17+07:00</t>
  </si>
  <si>
    <t>2024-01-06 18:38:13+07:00</t>
  </si>
  <si>
    <t>6116382801788379</t>
  </si>
  <si>
    <t>A0010956777</t>
  </si>
  <si>
    <t>2024-01-05 16:40:32+07:00</t>
  </si>
  <si>
    <t>2024-01-06 18:38:09+07:00</t>
  </si>
  <si>
    <t>7206961042689626</t>
  </si>
  <si>
    <t>A0011150840</t>
  </si>
  <si>
    <t>NT Tuyết</t>
  </si>
  <si>
    <t>2024-01-05 16:46:18+07:00</t>
  </si>
  <si>
    <t>5575959589164093</t>
  </si>
  <si>
    <t>A0010943333</t>
  </si>
  <si>
    <t>Nguyễn TuấnAnh</t>
  </si>
  <si>
    <t>2024-01-05 17:59:04+07:00</t>
  </si>
  <si>
    <t>2024-01-06 18:38:04+07:00</t>
  </si>
  <si>
    <t>7350432534990998</t>
  </si>
  <si>
    <t>A0011161567</t>
  </si>
  <si>
    <t>Vũ Chiến Thắng</t>
  </si>
  <si>
    <t>2024-01-06 15:35:31+07:00</t>
  </si>
  <si>
    <t>2024-01-06 18:38:00+07:00</t>
  </si>
  <si>
    <t>6242538735821584</t>
  </si>
  <si>
    <t>A0010862506</t>
  </si>
  <si>
    <t>Trần Văn Dũng</t>
  </si>
  <si>
    <t>2024-01-04 19:34:13+07:00</t>
  </si>
  <si>
    <t>2024-01-06 18:37:59+07:00</t>
  </si>
  <si>
    <t>7734901509883528</t>
  </si>
  <si>
    <t>A0010957336</t>
  </si>
  <si>
    <t>Trương Mạnh</t>
  </si>
  <si>
    <t>2024-01-06 16:58:18+07:00</t>
  </si>
  <si>
    <t>2024-01-06 18:37:57+07:00</t>
  </si>
  <si>
    <t>1222043924552037</t>
  </si>
  <si>
    <t>A0010269146</t>
  </si>
  <si>
    <t>Tấn Dũng</t>
  </si>
  <si>
    <t>2024-01-05 08:39:10+07:00</t>
  </si>
  <si>
    <t>1675594835887464</t>
  </si>
  <si>
    <t>A0010495022</t>
  </si>
  <si>
    <t>Sĩ Bình</t>
  </si>
  <si>
    <t>2024-01-05 16:38:38+07:00</t>
  </si>
  <si>
    <t>2024-01-06 18:37:52+07:00</t>
  </si>
  <si>
    <t>24462475073366967</t>
  </si>
  <si>
    <t>Sam Sam</t>
  </si>
  <si>
    <t>2024-01-04 19:23:47+07:00</t>
  </si>
  <si>
    <t>2024-01-06 18:37:48+07:00</t>
  </si>
  <si>
    <t>6937574509612591</t>
  </si>
  <si>
    <t>Cam Hang</t>
  </si>
  <si>
    <t>2024-01-06 15:12:11+07:00</t>
  </si>
  <si>
    <t>2024-01-06 18:37:45+07:00</t>
  </si>
  <si>
    <t>6968643689845519</t>
  </si>
  <si>
    <t>Đặng Văn Chương</t>
  </si>
  <si>
    <t>2024-01-05 18:36:06+07:00</t>
  </si>
  <si>
    <t>7017765338342370</t>
  </si>
  <si>
    <t>A0011134694</t>
  </si>
  <si>
    <t>Bánh Gạo</t>
  </si>
  <si>
    <t>2024-01-06 16:55:36+07:00</t>
  </si>
  <si>
    <t>2024-01-06 18:37:42+07:00</t>
  </si>
  <si>
    <t>7089481594449480</t>
  </si>
  <si>
    <t>A0011135300</t>
  </si>
  <si>
    <t>Lê Thị Phương</t>
  </si>
  <si>
    <t>2024-01-05 12:49:47+07:00</t>
  </si>
  <si>
    <t>5635364796569107</t>
  </si>
  <si>
    <t>A0011192767</t>
  </si>
  <si>
    <t>Anh nguyễn</t>
  </si>
  <si>
    <t>2024-01-05 09:39:14+07:00</t>
  </si>
  <si>
    <t>2024-01-06 18:37:37+07:00</t>
  </si>
  <si>
    <t>8155346614506978</t>
  </si>
  <si>
    <t>A0010928206</t>
  </si>
  <si>
    <t>Lê Hữu Vương</t>
  </si>
  <si>
    <t>2024-01-04 18:50:37+07:00</t>
  </si>
  <si>
    <t>2024-01-06 18:37:33+07:00</t>
  </si>
  <si>
    <t>2892933584065838</t>
  </si>
  <si>
    <t>A0010584910</t>
  </si>
  <si>
    <t>2024-01-05 19:54:03+07:00</t>
  </si>
  <si>
    <t>2024-01-06 18:37:32+07:00</t>
  </si>
  <si>
    <t>3385730311437860</t>
  </si>
  <si>
    <t>A0010740204</t>
  </si>
  <si>
    <t>Giọt Sương</t>
  </si>
  <si>
    <t>2024-01-05 22:04:17+07:00</t>
  </si>
  <si>
    <t>3002102173204768</t>
  </si>
  <si>
    <t>A0010541756</t>
  </si>
  <si>
    <t>Phạm Trinh</t>
  </si>
  <si>
    <t>2024-01-05 05:57:00+07:00</t>
  </si>
  <si>
    <t>2024-01-06 18:37:31+07:00</t>
  </si>
  <si>
    <t>6144143352352558</t>
  </si>
  <si>
    <t>S2309270001</t>
  </si>
  <si>
    <t>Ngân Tuyết Phạm</t>
  </si>
  <si>
    <t>2024-01-06 16:54:10+07:00</t>
  </si>
  <si>
    <t>2024-01-06 18:37:29+07:00</t>
  </si>
  <si>
    <t>6183408605085390</t>
  </si>
  <si>
    <t>A0010986461</t>
  </si>
  <si>
    <t>Hoài Trần</t>
  </si>
  <si>
    <t>2024-01-06 16:53:16+07:00</t>
  </si>
  <si>
    <t>2024-01-06 18:37:28+07:00</t>
  </si>
  <si>
    <t>5045290538880374</t>
  </si>
  <si>
    <t>A0010829625</t>
  </si>
  <si>
    <t>Văn Tùng</t>
  </si>
  <si>
    <t>2024-01-06 18:01:41+07:00</t>
  </si>
  <si>
    <t>2024-01-06 18:37:26+07:00</t>
  </si>
  <si>
    <t>9699334203413754</t>
  </si>
  <si>
    <t>Ngọc Châu</t>
  </si>
  <si>
    <t>2024-01-04 19:23:43+07:00</t>
  </si>
  <si>
    <t>2024-01-06 18:37:21+07:00</t>
  </si>
  <si>
    <t>6494141284047290</t>
  </si>
  <si>
    <t>2024-01-05 13:06:29+07:00</t>
  </si>
  <si>
    <t>2024-01-06 18:37:17+07:00</t>
  </si>
  <si>
    <t>Nguyen Phat</t>
  </si>
  <si>
    <t>2024-01-04 14:05:12+07:00</t>
  </si>
  <si>
    <t>3392140790844500</t>
  </si>
  <si>
    <t>Minh Miins</t>
  </si>
  <si>
    <t>2024-01-06 14:25:17+07:00</t>
  </si>
  <si>
    <t>2024-01-06 18:37:12+07:00</t>
  </si>
  <si>
    <t>5587498701345545</t>
  </si>
  <si>
    <t>A0010698564</t>
  </si>
  <si>
    <t>Trà My</t>
  </si>
  <si>
    <t>2024-01-06 18:37:05+07:00</t>
  </si>
  <si>
    <t>2024-01-06 18:37:08+07:00</t>
  </si>
  <si>
    <t>4761416760635583</t>
  </si>
  <si>
    <t>A0010986656</t>
  </si>
  <si>
    <t>Văn Thăng</t>
  </si>
  <si>
    <t>2024-01-05 16:36:36+07:00</t>
  </si>
  <si>
    <t>6136101076490675</t>
  </si>
  <si>
    <t>A0011014676</t>
  </si>
  <si>
    <t>Anh Khoa</t>
  </si>
  <si>
    <t>2024-01-06 18:36:59+07:00</t>
  </si>
  <si>
    <t>2024-01-06 18:37:07+07:00</t>
  </si>
  <si>
    <t>2706289516106632</t>
  </si>
  <si>
    <t>A0010504503</t>
  </si>
  <si>
    <t>2024-01-06 18:37:00+07:00</t>
  </si>
  <si>
    <t>2024-01-06 18:37:04+07:00</t>
  </si>
  <si>
    <t>Nguyễn Quang Ngọc</t>
  </si>
  <si>
    <t>2024-01-05 17:24:14+07:00</t>
  </si>
  <si>
    <t>2024-01-06 18:37:01+07:00</t>
  </si>
  <si>
    <t>6306463209460068</t>
  </si>
  <si>
    <t>2024-01-04 18:13:02+07:00</t>
  </si>
  <si>
    <t>7242099722489659</t>
  </si>
  <si>
    <t>Minh Nguyệt</t>
  </si>
  <si>
    <t>2024-01-06 14:33:22+07:00</t>
  </si>
  <si>
    <t>6050073755062001</t>
  </si>
  <si>
    <t>A0011049457</t>
  </si>
  <si>
    <t>2024-01-05 18:16:54+07:00</t>
  </si>
  <si>
    <t>Lợi Vinh JP</t>
  </si>
  <si>
    <t>2024-01-06 16:51:49+07:00</t>
  </si>
  <si>
    <t>2024-01-06 18:36:58+07:00</t>
  </si>
  <si>
    <t>4807298202664392</t>
  </si>
  <si>
    <t>A0010846226</t>
  </si>
  <si>
    <t>2024-01-06 18:12:52+07:00</t>
  </si>
  <si>
    <t>OK1</t>
  </si>
  <si>
    <t>Đoàn Phương Thảo</t>
  </si>
  <si>
    <t>2024-01-06 10:31:08+07:00</t>
  </si>
  <si>
    <t>2024-01-06 18:36:56+07:00</t>
  </si>
  <si>
    <t>9105106662893870</t>
  </si>
  <si>
    <t>A0010917453</t>
  </si>
  <si>
    <t>Hoa Hướng Dươngアオ</t>
  </si>
  <si>
    <t>2024-01-05 16:19:29+07:00</t>
  </si>
  <si>
    <t>2024-01-06 18:36:51+07:00</t>
  </si>
  <si>
    <t>2653590658010847</t>
  </si>
  <si>
    <t>Nguyễn Ngọc Mai Chi</t>
  </si>
  <si>
    <t>2024-01-06 18:36:41+07:00</t>
  </si>
  <si>
    <t>2024-01-06 18:36:47+07:00</t>
  </si>
  <si>
    <t>7043075475785246</t>
  </si>
  <si>
    <t>A0011131660</t>
  </si>
  <si>
    <t>Nguyễn Truyền</t>
  </si>
  <si>
    <t>2024-01-06 15:07:06+07:00</t>
  </si>
  <si>
    <t>2024-01-06 18:36:46+07:00</t>
  </si>
  <si>
    <t>2653861314703828</t>
  </si>
  <si>
    <t>A0010387772</t>
  </si>
  <si>
    <t>Cô Út</t>
  </si>
  <si>
    <t>2024-01-06 18:04:43+07:00</t>
  </si>
  <si>
    <t>2024-01-06 18:36:45+07:00</t>
  </si>
  <si>
    <t>2833721756672833</t>
  </si>
  <si>
    <t>A0010654210</t>
  </si>
  <si>
    <t>Hoàng Phương</t>
  </si>
  <si>
    <t>2024-01-06 16:50:28+07:00</t>
  </si>
  <si>
    <t>2024-01-06 18:36:43+07:00</t>
  </si>
  <si>
    <t>6291037790939527</t>
  </si>
  <si>
    <t>A0011030107</t>
  </si>
  <si>
    <t>2024-01-06 18:08:17+07:00</t>
  </si>
  <si>
    <t>2024-01-06 18:36:40+07:00</t>
  </si>
  <si>
    <t>Hà Đặng</t>
  </si>
  <si>
    <t>2024-01-06 16:51:10+07:00</t>
  </si>
  <si>
    <t>2024-01-06 18:36:36+07:00</t>
  </si>
  <si>
    <t>5068832106551217</t>
  </si>
  <si>
    <t>A0011010894</t>
  </si>
  <si>
    <t>Tu Ta</t>
  </si>
  <si>
    <t>2024-01-05 18:42:55+07:00</t>
  </si>
  <si>
    <t>2024-01-06 18:36:32+07:00</t>
  </si>
  <si>
    <t>6988724567901418</t>
  </si>
  <si>
    <t>Nguyen Khoi Bui</t>
  </si>
  <si>
    <t>2024-01-06 18:36:20+07:00</t>
  </si>
  <si>
    <t>2024-01-06 18:36:30+07:00</t>
  </si>
  <si>
    <t>1828339710583716</t>
  </si>
  <si>
    <t>A0010591278</t>
  </si>
  <si>
    <t>Thực Nguyễn</t>
  </si>
  <si>
    <t>2024-01-05 10:30:25+07:00</t>
  </si>
  <si>
    <t>2024-01-06 18:36:23+07:00</t>
  </si>
  <si>
    <t>7158864797485532</t>
  </si>
  <si>
    <t>Hoàng Hồng Hoa</t>
  </si>
  <si>
    <t>2024-01-05 19:08:45+07:00</t>
  </si>
  <si>
    <t>2024-01-06 18:36:22+07:00</t>
  </si>
  <si>
    <t>3652973344742134</t>
  </si>
  <si>
    <t>A0011110335</t>
  </si>
  <si>
    <t>Bình Minh</t>
  </si>
  <si>
    <t>2024-01-04 16:48:20+07:00</t>
  </si>
  <si>
    <t>1788695164534756</t>
  </si>
  <si>
    <t>A0010463674</t>
  </si>
  <si>
    <t>2024-01-04 10:11:27+07:00</t>
  </si>
  <si>
    <t>Mình muốn kiểm tra lại xem giao dịch này có bị lỗi gì không</t>
  </si>
  <si>
    <t>Hoàng Cương</t>
  </si>
  <si>
    <t>2024-01-06 16:50:13+07:00</t>
  </si>
  <si>
    <t>2024-01-06 18:36:19+07:00</t>
  </si>
  <si>
    <t>5656392467769743</t>
  </si>
  <si>
    <t>Linh LaLy</t>
  </si>
  <si>
    <t>2024-01-06 18:06:20+07:00</t>
  </si>
  <si>
    <t>2024-01-06 18:36:16+07:00</t>
  </si>
  <si>
    <t>2636132256479706</t>
  </si>
  <si>
    <t>A0010697136</t>
  </si>
  <si>
    <t>Vũ Thuỳ Trang</t>
  </si>
  <si>
    <t>2023-12-31 19:13:36+07:00</t>
  </si>
  <si>
    <t>2024-01-06 18:36:09+07:00</t>
  </si>
  <si>
    <t>10057725800968894</t>
  </si>
  <si>
    <t>A0011137411</t>
  </si>
  <si>
    <t>Tâp Chấp Nhân</t>
  </si>
  <si>
    <t>2024-01-05 18:42:23+07:00</t>
  </si>
  <si>
    <t>2024-01-06 18:36:07+07:00</t>
  </si>
  <si>
    <t>7088792507866720</t>
  </si>
  <si>
    <t>A0011023296</t>
  </si>
  <si>
    <t>Oai Oai</t>
  </si>
  <si>
    <t>2024-01-05 16:45:15+07:00</t>
  </si>
  <si>
    <t>2024-01-06 18:36:02+07:00</t>
  </si>
  <si>
    <t>5618108134972807</t>
  </si>
  <si>
    <t>A0010980090</t>
  </si>
  <si>
    <t>Tuấn Phạm</t>
  </si>
  <si>
    <t>2024-01-04 18:15:54+07:00</t>
  </si>
  <si>
    <t>2024-01-06 18:36:00+07:00</t>
  </si>
  <si>
    <t>8212218985517941</t>
  </si>
  <si>
    <t>Thuý Hà</t>
  </si>
  <si>
    <t>2024-01-06 18:35:52+07:00</t>
  </si>
  <si>
    <t>2024-01-06 18:35:56+07:00</t>
  </si>
  <si>
    <t>5188288947851010</t>
  </si>
  <si>
    <t>A0010337367</t>
  </si>
  <si>
    <t>Thảo Nguyên</t>
  </si>
  <si>
    <t>2024-01-06 16:48:04+07:00</t>
  </si>
  <si>
    <t>6045237398898563</t>
  </si>
  <si>
    <t>S2305120029</t>
  </si>
  <si>
    <t>Nguyễn Hải Nam</t>
  </si>
  <si>
    <t>2024-01-05 18:45:29+07:00</t>
  </si>
  <si>
    <t>2024-01-06 18:35:50+07:00</t>
  </si>
  <si>
    <t>5872425619502712</t>
  </si>
  <si>
    <t>A0010715373</t>
  </si>
  <si>
    <t>2024-01-05 15:29:51+07:00</t>
  </si>
  <si>
    <t>Hiep Nguyen</t>
  </si>
  <si>
    <t>2024-01-06 14:37:58+07:00</t>
  </si>
  <si>
    <t>2024-01-06 18:35:49+07:00</t>
  </si>
  <si>
    <t>7416713895026603</t>
  </si>
  <si>
    <t>Kim Phụng</t>
  </si>
  <si>
    <t>2024-01-05 20:34:50+07:00</t>
  </si>
  <si>
    <t>2024-01-06 18:35:45+07:00</t>
  </si>
  <si>
    <t>6969398176462320</t>
  </si>
  <si>
    <t>Phú Văn</t>
  </si>
  <si>
    <t>2024-01-05 18:43:38+07:00</t>
  </si>
  <si>
    <t>2024-01-06 18:35:37+07:00</t>
  </si>
  <si>
    <t>6806967392764647</t>
  </si>
  <si>
    <t>Dieu Anh</t>
  </si>
  <si>
    <t>2024-01-06 16:45:09+07:00</t>
  </si>
  <si>
    <t>1912584968796590</t>
  </si>
  <si>
    <t>A0010549162</t>
  </si>
  <si>
    <t>Phương Đào</t>
  </si>
  <si>
    <t>2024-01-05 19:05:19+07:00</t>
  </si>
  <si>
    <t>2024-01-06 18:35:33+07:00</t>
  </si>
  <si>
    <t>7279594755406640</t>
  </si>
  <si>
    <t>A0011045627</t>
  </si>
  <si>
    <t>Trần Thái Sơn</t>
  </si>
  <si>
    <t>2024-01-05 06:07:19+07:00</t>
  </si>
  <si>
    <t>2024-01-06 18:35:29+07:00</t>
  </si>
  <si>
    <t>6871016126344720</t>
  </si>
  <si>
    <t>Agnes Thanh Phuong Nguyen</t>
  </si>
  <si>
    <t>2024-01-05 21:34:54+07:00</t>
  </si>
  <si>
    <t>24469431162700390</t>
  </si>
  <si>
    <t>Thị Hồng</t>
  </si>
  <si>
    <t>2024-01-06 16:44:10+07:00</t>
  </si>
  <si>
    <t>2024-01-06 18:35:25+07:00</t>
  </si>
  <si>
    <t>6500309366731669</t>
  </si>
  <si>
    <t>Phan Đức Phương</t>
  </si>
  <si>
    <t>2024-01-05 16:38:27+07:00</t>
  </si>
  <si>
    <t>2024-01-06 18:35:22+07:00</t>
  </si>
  <si>
    <t>5593184987461216</t>
  </si>
  <si>
    <t>a0010998767</t>
  </si>
  <si>
    <t>Thuyen Tran</t>
  </si>
  <si>
    <t>2024-01-05 18:40:30+07:00</t>
  </si>
  <si>
    <t>2024-01-06 18:35:20+07:00</t>
  </si>
  <si>
    <t>2329709223716984</t>
  </si>
  <si>
    <t>A0010600585</t>
  </si>
  <si>
    <t>Quang Khải</t>
  </si>
  <si>
    <t>2024-01-04 19:12:28+07:00</t>
  </si>
  <si>
    <t>2759763460769341</t>
  </si>
  <si>
    <t>A0010769489</t>
  </si>
  <si>
    <t>Nguyễn Văn Đức</t>
  </si>
  <si>
    <t>2024-01-05 19:03:37+07:00</t>
  </si>
  <si>
    <t>2024-01-06 18:35:18+07:00</t>
  </si>
  <si>
    <t>7038702239506105</t>
  </si>
  <si>
    <t>A0011186512</t>
  </si>
  <si>
    <t>Le Ho</t>
  </si>
  <si>
    <t>2024-01-05 15:25:32+07:00</t>
  </si>
  <si>
    <t>6722872551125253</t>
  </si>
  <si>
    <t>A0011154077</t>
  </si>
  <si>
    <t>Tiếp</t>
  </si>
  <si>
    <t>2024-01-05 18:40:53+07:00</t>
  </si>
  <si>
    <t>2024-01-06 18:35:13+07:00</t>
  </si>
  <si>
    <t>5381445095272111</t>
  </si>
  <si>
    <t>A0010977533</t>
  </si>
  <si>
    <t>Nguyễn Thị Thu Hải</t>
  </si>
  <si>
    <t>2024-01-05 19:08:37+07:00</t>
  </si>
  <si>
    <t>2024-01-06 18:35:09+07:00</t>
  </si>
  <si>
    <t>5628322273951886</t>
  </si>
  <si>
    <t>Nhu Quynh</t>
  </si>
  <si>
    <t>2024-01-05 16:39:09+07:00</t>
  </si>
  <si>
    <t>2024-01-06 18:35:06+07:00</t>
  </si>
  <si>
    <t>5601559736624973</t>
  </si>
  <si>
    <t>A0011014103</t>
  </si>
  <si>
    <t>Trần Hà</t>
  </si>
  <si>
    <t>2024-01-05 18:37:24+07:00</t>
  </si>
  <si>
    <t>2024-01-06 18:35:03+07:00</t>
  </si>
  <si>
    <t>6397780383606326</t>
  </si>
  <si>
    <t>A0010858284</t>
  </si>
  <si>
    <t>Tuyên Nguyễn</t>
  </si>
  <si>
    <t>2024-01-06 16:40:58+07:00</t>
  </si>
  <si>
    <t>2024-01-06 18:35:02+07:00</t>
  </si>
  <si>
    <t>3182475111787014</t>
  </si>
  <si>
    <t>A0010796285</t>
  </si>
  <si>
    <t>Hung Nguyen</t>
  </si>
  <si>
    <t>2024-01-05 18:23:13+07:00</t>
  </si>
  <si>
    <t>2024-01-06 18:34:56+07:00</t>
  </si>
  <si>
    <t>5866823753355556</t>
  </si>
  <si>
    <t>A0010440147</t>
  </si>
  <si>
    <t>Tana Ki</t>
  </si>
  <si>
    <t>2024-01-05 19:02:55+07:00</t>
  </si>
  <si>
    <t>2024-01-06 18:34:49+07:00</t>
  </si>
  <si>
    <t>8029885393693571</t>
  </si>
  <si>
    <t>Lee Việt</t>
  </si>
  <si>
    <t>2024-01-05 17:31:43+07:00</t>
  </si>
  <si>
    <t>2024-01-06 18:34:47+07:00</t>
  </si>
  <si>
    <t>3184269161666986</t>
  </si>
  <si>
    <t>A0010874903</t>
  </si>
  <si>
    <t>Mi Mi</t>
  </si>
  <si>
    <t>2024-01-05 17:34:27+07:00</t>
  </si>
  <si>
    <t>2024-01-06 18:34:39+07:00</t>
  </si>
  <si>
    <t>5897265477065317</t>
  </si>
  <si>
    <t>Việt Dũng</t>
  </si>
  <si>
    <t>2024-01-05 19:56:16+07:00</t>
  </si>
  <si>
    <t>2024-01-06 18:34:38+07:00</t>
  </si>
  <si>
    <t>24571282372516986</t>
  </si>
  <si>
    <t>A0011130715</t>
  </si>
  <si>
    <t>Sy Nguyen</t>
  </si>
  <si>
    <t>2024-01-05 17:38:33+07:00</t>
  </si>
  <si>
    <t>2024-01-06 18:34:34+07:00</t>
  </si>
  <si>
    <t>1939403052828834</t>
  </si>
  <si>
    <t>A0010413593</t>
  </si>
  <si>
    <t>2024-01-05 15:06:03+07:00</t>
  </si>
  <si>
    <t>2024-01-06 18:34:31+07:00</t>
  </si>
  <si>
    <t>6475599422457387</t>
  </si>
  <si>
    <t>Nguyễn Liễu</t>
  </si>
  <si>
    <t>2024-01-05 19:00:39+07:00</t>
  </si>
  <si>
    <t>2024-01-06 18:34:28+07:00</t>
  </si>
  <si>
    <t>7941466245928800</t>
  </si>
  <si>
    <t>A0010979665</t>
  </si>
  <si>
    <t>Chu Tổng</t>
  </si>
  <si>
    <t>2024-01-04 15:44:15+07:00</t>
  </si>
  <si>
    <t>7607339389279331</t>
  </si>
  <si>
    <t>A0011175039</t>
  </si>
  <si>
    <t>Hương Thu</t>
  </si>
  <si>
    <t>2024-01-05 17:50:59+07:00</t>
  </si>
  <si>
    <t>2024-01-06 18:34:24+07:00</t>
  </si>
  <si>
    <t>6761165860673188</t>
  </si>
  <si>
    <t>A0011098393</t>
  </si>
  <si>
    <t>2024-01-05 16:18:10+07:00</t>
  </si>
  <si>
    <t>2024-01-06 18:34:22+07:00</t>
  </si>
  <si>
    <t>7328641693814000</t>
  </si>
  <si>
    <t>A0011153424</t>
  </si>
  <si>
    <t>2024-01-04 19:48:49+07:00</t>
  </si>
  <si>
    <t>2285348564927726</t>
  </si>
  <si>
    <t>A0010686635</t>
  </si>
  <si>
    <t>Sỹ Điều</t>
  </si>
  <si>
    <t>2024-01-05 16:21:32+07:00</t>
  </si>
  <si>
    <t>2024-01-06 18:34:13+07:00</t>
  </si>
  <si>
    <t>5537303773037058</t>
  </si>
  <si>
    <t>Quốc Háo</t>
  </si>
  <si>
    <t>2024-01-05 19:27:09+07:00</t>
  </si>
  <si>
    <t>2024-01-06 18:34:08+07:00</t>
  </si>
  <si>
    <t>7568435036509149</t>
  </si>
  <si>
    <t>A0010567509</t>
  </si>
  <si>
    <t>Doãn Văn Đại</t>
  </si>
  <si>
    <t>2024-01-05 18:08:50+07:00</t>
  </si>
  <si>
    <t>2024-01-06 18:34:06+07:00</t>
  </si>
  <si>
    <t>6866913370073474</t>
  </si>
  <si>
    <t>A0011187858</t>
  </si>
  <si>
    <t>Hoàng Dung</t>
  </si>
  <si>
    <t>2024-01-05 18:24:44+07:00</t>
  </si>
  <si>
    <t>2024-01-06 18:34:04+07:00</t>
  </si>
  <si>
    <t>7606763796020472</t>
  </si>
  <si>
    <t>Giàu Nguyễn</t>
  </si>
  <si>
    <t>2024-01-05 16:41:47+07:00</t>
  </si>
  <si>
    <t>2024-01-06 18:33:56+07:00</t>
  </si>
  <si>
    <t>24285278541115939</t>
  </si>
  <si>
    <t>A0011186501</t>
  </si>
  <si>
    <t>Khánh Nguyễn</t>
  </si>
  <si>
    <t>2024-01-05 19:50:24+07:00</t>
  </si>
  <si>
    <t>2024-01-06 18:33:49+07:00</t>
  </si>
  <si>
    <t>5684252601694243</t>
  </si>
  <si>
    <t>A0010600803</t>
  </si>
  <si>
    <t>Candy Nguyen</t>
  </si>
  <si>
    <t>2024-01-05 17:21:36+07:00</t>
  </si>
  <si>
    <t>2024-01-06 18:33:44+07:00</t>
  </si>
  <si>
    <t>3288463394609892</t>
  </si>
  <si>
    <t>A0010769022</t>
  </si>
  <si>
    <t>Đinh Nhung</t>
  </si>
  <si>
    <t>2024-01-05 17:32:15+07:00</t>
  </si>
  <si>
    <t>2024-01-06 18:33:37+07:00</t>
  </si>
  <si>
    <t>5319945138061252</t>
  </si>
  <si>
    <t>Phi Thường</t>
  </si>
  <si>
    <t>2024-01-05 09:47:42+07:00</t>
  </si>
  <si>
    <t>2024-01-06 18:33:27+07:00</t>
  </si>
  <si>
    <t>Tại sao mình gửi tiền về việt nam từ hôm qua.
Đến hôm nay nhà mình vẫn chưa nhận được tiền việt vậy?
Bên em trả lời khách hàng hơi chậm trễ đó nha
Chị nt từ hôm qua tới hôm nay mới trả lời</t>
  </si>
  <si>
    <t>3416723761713172</t>
  </si>
  <si>
    <t>A0010643186</t>
  </si>
  <si>
    <t>Đỗ Minh Thuận</t>
  </si>
  <si>
    <t>2024-01-06 16:49:04+07:00</t>
  </si>
  <si>
    <t>2024-01-06 18:33:20+07:00</t>
  </si>
  <si>
    <t>5534801476646874</t>
  </si>
  <si>
    <t>A0010968663</t>
  </si>
  <si>
    <t>2024-01-04 10:12:17+07:00</t>
  </si>
  <si>
    <t>2024-01-06 18:33:18+07:00</t>
  </si>
  <si>
    <t>7201909713164226</t>
  </si>
  <si>
    <t>A0011154889</t>
  </si>
  <si>
    <t>Phạm Thị Hải Hà</t>
  </si>
  <si>
    <t>2024-01-05 16:29:58+07:00</t>
  </si>
  <si>
    <t>2024-01-06 18:33:11+07:00</t>
  </si>
  <si>
    <t>5715392405227002</t>
  </si>
  <si>
    <t>A0011088557</t>
  </si>
  <si>
    <t>2024-01-05 18:08:49+07:00</t>
  </si>
  <si>
    <t>2024-01-06 18:33:06+07:00</t>
  </si>
  <si>
    <t>1902099559905516</t>
  </si>
  <si>
    <t>A0010573606</t>
  </si>
  <si>
    <t>Nguyễn An</t>
  </si>
  <si>
    <t>2024-01-05 14:54:53+07:00</t>
  </si>
  <si>
    <t>7411296395569552</t>
  </si>
  <si>
    <t>2024-01-05 15:16:11+07:00</t>
  </si>
  <si>
    <t>2024-01-06 18:32:57+07:00</t>
  </si>
  <si>
    <t>Đào Thị Hồng Anh</t>
  </si>
  <si>
    <t>2024-01-05 17:53:31+07:00</t>
  </si>
  <si>
    <t>2024-01-06 18:32:51+07:00</t>
  </si>
  <si>
    <t>6384278288360402</t>
  </si>
  <si>
    <t>Nguyễn Đình Khang</t>
  </si>
  <si>
    <t>2024-01-04 19:59:18+07:00</t>
  </si>
  <si>
    <t>2024-01-06 18:32:47+07:00</t>
  </si>
  <si>
    <t>7404355862909997</t>
  </si>
  <si>
    <t>A0011169348</t>
  </si>
  <si>
    <t>Thanh Phượng</t>
  </si>
  <si>
    <t>2024-01-05 14:58:51+07:00</t>
  </si>
  <si>
    <t>2024-01-06 18:32:45+07:00</t>
  </si>
  <si>
    <t>6319843414744432</t>
  </si>
  <si>
    <t>A0010989753</t>
  </si>
  <si>
    <t>Huyền Lù</t>
  </si>
  <si>
    <t>2024-01-05 19:33:10+07:00</t>
  </si>
  <si>
    <t>2024-01-06 18:32:37+07:00</t>
  </si>
  <si>
    <t>chưatl</t>
  </si>
  <si>
    <t>5345648278806330</t>
  </si>
  <si>
    <t>A0010949651</t>
  </si>
  <si>
    <t>Sơn Ân Nguyên</t>
  </si>
  <si>
    <t>2024-01-04 17:51:46+07:00</t>
  </si>
  <si>
    <t>2024-01-06 18:32:36+07:00</t>
  </si>
  <si>
    <t>6178225822210591</t>
  </si>
  <si>
    <t>A0011028394</t>
  </si>
  <si>
    <t>Lê Bằng</t>
  </si>
  <si>
    <t>2024-01-05 08:09:30+07:00</t>
  </si>
  <si>
    <t>2024-01-06 18:32:33+07:00</t>
  </si>
  <si>
    <t>6491259784303590</t>
  </si>
  <si>
    <t>Hùng Ngọc</t>
  </si>
  <si>
    <t>2024-01-05 21:57:17+07:00</t>
  </si>
  <si>
    <t>2024-01-06 18:32:31+07:00</t>
  </si>
  <si>
    <t>7415846841758658</t>
  </si>
  <si>
    <t>Kim Phượng</t>
  </si>
  <si>
    <t>2024-01-05 23:12:52+07:00</t>
  </si>
  <si>
    <t>2024-01-06 18:32:25+07:00</t>
  </si>
  <si>
    <t>1927949340626672</t>
  </si>
  <si>
    <t>A0010429941</t>
  </si>
  <si>
    <t>Đỗ Lan</t>
  </si>
  <si>
    <t>2024-01-06 05:55:42+07:00</t>
  </si>
  <si>
    <t>2024-01-06 18:32:15+07:00</t>
  </si>
  <si>
    <t>3817941431573146</t>
  </si>
  <si>
    <t>A0010759686</t>
  </si>
  <si>
    <t>Bạch Dương</t>
  </si>
  <si>
    <t>2024-01-05 17:32:23+07:00</t>
  </si>
  <si>
    <t>2024-01-06 18:32:14+07:00</t>
  </si>
  <si>
    <t>7164904580222927</t>
  </si>
  <si>
    <t>A0011087907</t>
  </si>
  <si>
    <t>Văn Lực</t>
  </si>
  <si>
    <t>2024-01-05 19:36:03+07:00</t>
  </si>
  <si>
    <t>2024-01-06 18:32:12+07:00</t>
  </si>
  <si>
    <t>5940364756075071</t>
  </si>
  <si>
    <t>A0011072866</t>
  </si>
  <si>
    <t>Doãn Thị Huệ</t>
  </si>
  <si>
    <t>2024-01-05 18:30:34+07:00</t>
  </si>
  <si>
    <t>2024-01-06 18:32:09+07:00</t>
  </si>
  <si>
    <t>5101298846558567</t>
  </si>
  <si>
    <t>A0010873645</t>
  </si>
  <si>
    <t>2024-01-05 19:25:01+07:00</t>
  </si>
  <si>
    <t>2024-01-06 18:32:05+07:00</t>
  </si>
  <si>
    <t>4589319441131598</t>
  </si>
  <si>
    <t>A0010821046</t>
  </si>
  <si>
    <t>Thảo Xu</t>
  </si>
  <si>
    <t>2024-01-06 06:04:02+07:00</t>
  </si>
  <si>
    <t>2024-01-06 18:32:02+07:00</t>
  </si>
  <si>
    <t>2934969419910253</t>
  </si>
  <si>
    <t>A0010239430</t>
  </si>
  <si>
    <t>Kim Phúc</t>
  </si>
  <si>
    <t>2024-01-04 19:01:14+07:00</t>
  </si>
  <si>
    <t>2024-01-06 18:31:56+07:00</t>
  </si>
  <si>
    <t>Đã gửi tiền nhận được email nhưng chưa nhận được tiền ạ</t>
  </si>
  <si>
    <t>3598218266928268</t>
  </si>
  <si>
    <t>A0010835457</t>
  </si>
  <si>
    <t>NT Kim Anh</t>
  </si>
  <si>
    <t>2024-01-05 15:51:38+07:00</t>
  </si>
  <si>
    <t>2024-01-06 18:31:36+07:00</t>
  </si>
  <si>
    <t>6067685529973817</t>
  </si>
  <si>
    <t>A0011031818</t>
  </si>
  <si>
    <t>Hương Mai</t>
  </si>
  <si>
    <t>2024-01-06 16:46:33+07:00</t>
  </si>
  <si>
    <t>2024-01-06 18:31:28+07:00</t>
  </si>
  <si>
    <t>2603848973035886</t>
  </si>
  <si>
    <t>A0010720573</t>
  </si>
  <si>
    <t>Hằng Hằng</t>
  </si>
  <si>
    <t>2024-01-05 15:12:21+07:00</t>
  </si>
  <si>
    <t>2024-01-06 18:31:21+07:00</t>
  </si>
  <si>
    <t>3944855278911603</t>
  </si>
  <si>
    <t>A0010658348</t>
  </si>
  <si>
    <t>Hoàng Long</t>
  </si>
  <si>
    <t>2024-01-05 19:30:02+07:00</t>
  </si>
  <si>
    <t>chư atl</t>
  </si>
  <si>
    <t>6202782956490709</t>
  </si>
  <si>
    <t>A0011022587</t>
  </si>
  <si>
    <t>Diệp Diệp</t>
  </si>
  <si>
    <t>2024-01-05 16:54:32+07:00</t>
  </si>
  <si>
    <t>2024-01-06 18:31:20+07:00</t>
  </si>
  <si>
    <t>2456431031040286</t>
  </si>
  <si>
    <t>A0010354088</t>
  </si>
  <si>
    <t>Bình Yên</t>
  </si>
  <si>
    <t>2024-01-06 15:14:35+07:00</t>
  </si>
  <si>
    <t>2024-01-06 18:31:11+07:00</t>
  </si>
  <si>
    <t>2355956797867254</t>
  </si>
  <si>
    <t>A0010682163</t>
  </si>
  <si>
    <t>Chi Trần</t>
  </si>
  <si>
    <t>2024-01-06 15:56:05+07:00</t>
  </si>
  <si>
    <t>2024-01-06 18:31:07+07:00</t>
  </si>
  <si>
    <t>6900199963410001</t>
  </si>
  <si>
    <t>2024-01-06 15:22:09+07:00</t>
  </si>
  <si>
    <t>2024-01-06 18:30:57+07:00</t>
  </si>
  <si>
    <t>5447821298629922</t>
  </si>
  <si>
    <t>A0010910152</t>
  </si>
  <si>
    <t>Trương Li Ly</t>
  </si>
  <si>
    <t>2024-01-05 16:24:22+07:00</t>
  </si>
  <si>
    <t>2024-01-06 18:30:54+07:00</t>
  </si>
  <si>
    <t>8907512559323802</t>
  </si>
  <si>
    <t>A0011172510</t>
  </si>
  <si>
    <t>Nguyệt Đỗ</t>
  </si>
  <si>
    <t>2024-01-05 18:41:03+07:00</t>
  </si>
  <si>
    <t>2024-01-06 18:30:48+07:00</t>
  </si>
  <si>
    <t>7204308992923696</t>
  </si>
  <si>
    <t>A0011149748</t>
  </si>
  <si>
    <t>Nhan Tran</t>
  </si>
  <si>
    <t>2024-01-04 18:16:02+07:00</t>
  </si>
  <si>
    <t>2024-01-06 18:30:44+07:00</t>
  </si>
  <si>
    <t xml:space="preserve">Thẻ e chuyển tiền bữa giờ mấy hôm rồi mà s tiền k có qua ạ
</t>
  </si>
  <si>
    <t>8593565190668657</t>
  </si>
  <si>
    <t>A0010697060</t>
  </si>
  <si>
    <t>Hồng Ánh</t>
  </si>
  <si>
    <t>2024-01-01 12:54:06+07:00</t>
  </si>
  <si>
    <t>2024-01-06 18:30:43+07:00</t>
  </si>
  <si>
    <t>E gửi tiền về vn thì bao giờ người ở vn nhận đc ạ. Và e đã bấm lệnh chuyển về vn rồi ạ. Dạ .. vậy em chuyển về vậy là chưa được ạ. 
Ngày tháng năm sinh này . Em không thấy mục để ghi ạ, Vào đâu để xem được tình trạng giao dịch ạ
Sang tuần không có thì e sẽ nt lại . Vì khi e vào làm áp không có mục điền ngày sinh của người nhận . Giờ vô chuyển tiền thì có .</t>
  </si>
  <si>
    <t>7052760948107456</t>
  </si>
  <si>
    <t>A0011156880</t>
  </si>
  <si>
    <t>Ly Pham</t>
  </si>
  <si>
    <t>2024-01-05 15:08:42+07:00</t>
  </si>
  <si>
    <t>2024-01-06 18:30:31+07:00</t>
  </si>
  <si>
    <t>3516127368434495</t>
  </si>
  <si>
    <t>A0010783435</t>
  </si>
  <si>
    <t>Nhật Long</t>
  </si>
  <si>
    <t>2024-01-05 19:46:49+07:00</t>
  </si>
  <si>
    <t>2024-01-06 18:30:27+07:00</t>
  </si>
  <si>
    <t>8383990751641599</t>
  </si>
  <si>
    <t>A0010753356</t>
  </si>
  <si>
    <t>Robin Khánh</t>
  </si>
  <si>
    <t>2024-01-05 05:48:12+07:00</t>
  </si>
  <si>
    <t>2024-01-06 18:30:24+07:00</t>
  </si>
  <si>
    <t>3041070962650451</t>
  </si>
  <si>
    <t>A0010795182</t>
  </si>
  <si>
    <t>Mika Hậu Phương</t>
  </si>
  <si>
    <t>2024-01-05 16:17:13+07:00</t>
  </si>
  <si>
    <t>2024-01-06 18:30:20+07:00</t>
  </si>
  <si>
    <t>2802700426512092</t>
  </si>
  <si>
    <t>A0010619618</t>
  </si>
  <si>
    <t>Quân Nguyễn</t>
  </si>
  <si>
    <t>2024-01-05 15:18:01+07:00</t>
  </si>
  <si>
    <t>2024-01-06 18:30:17+07:00</t>
  </si>
  <si>
    <t>6391018554344602</t>
  </si>
  <si>
    <t>A0011092096</t>
  </si>
  <si>
    <t>Liêu Bui</t>
  </si>
  <si>
    <t>2024-01-05 19:27:00+07:00</t>
  </si>
  <si>
    <t>2024-01-06 18:30:16+07:00</t>
  </si>
  <si>
    <t>7718461778196039</t>
  </si>
  <si>
    <t>A0010952494</t>
  </si>
  <si>
    <t>Ni Na</t>
  </si>
  <si>
    <t>2024-01-04 15:51:31+07:00</t>
  </si>
  <si>
    <t>2024-01-06 18:30:12+07:00</t>
  </si>
  <si>
    <t>6938797029464950</t>
  </si>
  <si>
    <t>A0011029344</t>
  </si>
  <si>
    <t>Phạm Cường</t>
  </si>
  <si>
    <t>2024-01-05 19:53:00+07:00</t>
  </si>
  <si>
    <t>2024-01-06 18:30:07+07:00</t>
  </si>
  <si>
    <t>6424209757636298</t>
  </si>
  <si>
    <t>A0010592291</t>
  </si>
  <si>
    <t>Hiên Tây</t>
  </si>
  <si>
    <t>2024-01-05 08:04:49+07:00</t>
  </si>
  <si>
    <t>2024-01-06 18:29:54+07:00</t>
  </si>
  <si>
    <t>3214819738570516</t>
  </si>
  <si>
    <t>A0010785659</t>
  </si>
  <si>
    <t>Bùi Ngân</t>
  </si>
  <si>
    <t>2024-01-05 15:15:45+07:00</t>
  </si>
  <si>
    <t>2024-01-06 18:29:53+07:00</t>
  </si>
  <si>
    <t>5476329479076639</t>
  </si>
  <si>
    <t>S2210160017</t>
  </si>
  <si>
    <t>Nguyễn Thlaye</t>
  </si>
  <si>
    <t>2024-01-06 09:57:52+07:00</t>
  </si>
  <si>
    <t>2024-01-06 18:29:51+07:00</t>
  </si>
  <si>
    <t>9224557397586567</t>
  </si>
  <si>
    <t>A0010944813</t>
  </si>
  <si>
    <t>Huong Nguyenthi</t>
  </si>
  <si>
    <t>2024-01-05 15:18:52+07:00</t>
  </si>
  <si>
    <t>2024-01-06 18:29:50+07:00</t>
  </si>
  <si>
    <t>5274082889368134</t>
  </si>
  <si>
    <t>A0011015960</t>
  </si>
  <si>
    <t>Tô Mạc Hue Anh</t>
  </si>
  <si>
    <t>2024-01-04 09:57:44+07:00</t>
  </si>
  <si>
    <t>2024-01-06 18:29:45+07:00</t>
  </si>
  <si>
    <t>8268968786507406</t>
  </si>
  <si>
    <t>A0011014284</t>
  </si>
  <si>
    <t>Vũ Đức Trọng</t>
  </si>
  <si>
    <t>2024-01-05 19:00:18+07:00</t>
  </si>
  <si>
    <t>5958742500919897</t>
  </si>
  <si>
    <t>A0010993429</t>
  </si>
  <si>
    <t>Chan Chan</t>
  </si>
  <si>
    <t>2024-01-05 19:10:12+07:00</t>
  </si>
  <si>
    <t>2024-01-06 18:29:42+07:00</t>
  </si>
  <si>
    <t>3549086958549561</t>
  </si>
  <si>
    <t>A0010534978</t>
  </si>
  <si>
    <t>Nguyễn Hữu Trọng</t>
  </si>
  <si>
    <t>2024-01-05 20:47:32+07:00</t>
  </si>
  <si>
    <t>2024-01-06 18:29:34+07:00</t>
  </si>
  <si>
    <t>5851272011628310</t>
  </si>
  <si>
    <t>A0010910745</t>
  </si>
  <si>
    <t>Ly Thanh Trung</t>
  </si>
  <si>
    <t>2024-01-06 18:29:25+07:00</t>
  </si>
  <si>
    <t>2024-01-06 18:29:32+07:00</t>
  </si>
  <si>
    <t>1595036617195953</t>
  </si>
  <si>
    <t>A0010335720</t>
  </si>
  <si>
    <t>Nguyễn Khắc Tú</t>
  </si>
  <si>
    <t>2024-01-05 15:03:25+07:00</t>
  </si>
  <si>
    <t>2024-01-06 18:29:31+07:00</t>
  </si>
  <si>
    <t>5294363873910304</t>
  </si>
  <si>
    <t>A0010828649</t>
  </si>
  <si>
    <t>Thành Hùng Lý</t>
  </si>
  <si>
    <t>2024-01-05 16:15:01+07:00</t>
  </si>
  <si>
    <t>2024-01-06 18:29:24+07:00</t>
  </si>
  <si>
    <t>1689538794497098</t>
  </si>
  <si>
    <t>A0010457421</t>
  </si>
  <si>
    <t>2024-01-04 21:24:37+07:00</t>
  </si>
  <si>
    <t>2024-01-06 18:29:23+07:00</t>
  </si>
  <si>
    <t>Phuong Thanh Ngo</t>
  </si>
  <si>
    <t>2024-01-05 21:08:36+07:00</t>
  </si>
  <si>
    <t>2024-01-06 18:29:21+07:00</t>
  </si>
  <si>
    <t>6373285822681571</t>
  </si>
  <si>
    <t>A0010914864</t>
  </si>
  <si>
    <t>Phong Hoàng</t>
  </si>
  <si>
    <t>2024-01-06 09:30:06+07:00</t>
  </si>
  <si>
    <t>2024-01-06 18:29:15+07:00</t>
  </si>
  <si>
    <t>2635593306530073</t>
  </si>
  <si>
    <t>A0010601852</t>
  </si>
  <si>
    <t>Nguyễn Sinh Nam</t>
  </si>
  <si>
    <t>2024-01-04 13:36:46+07:00</t>
  </si>
  <si>
    <t>2024-01-06 18:29:14+07:00</t>
  </si>
  <si>
    <t>6257558224275584</t>
  </si>
  <si>
    <t>A0010152222</t>
  </si>
  <si>
    <t>Mỹ Dungg Nguyễnn</t>
  </si>
  <si>
    <t>2024-01-05 21:10:00+07:00</t>
  </si>
  <si>
    <t>2024-01-06 18:29:07+07:00</t>
  </si>
  <si>
    <t>5940957462668374</t>
  </si>
  <si>
    <t>Pham Lam</t>
  </si>
  <si>
    <t>2024-01-02 15:13:37+07:00</t>
  </si>
  <si>
    <t>2024-01-06 18:29:03+07:00</t>
  </si>
  <si>
    <t>6697443610377810</t>
  </si>
  <si>
    <t>A0010574488</t>
  </si>
  <si>
    <t>Giang Phạm</t>
  </si>
  <si>
    <t>2024-01-05 21:23:10+07:00</t>
  </si>
  <si>
    <t>2024-01-06 18:28:54+07:00</t>
  </si>
  <si>
    <t>3420462344630976</t>
  </si>
  <si>
    <t>A0010700390</t>
  </si>
  <si>
    <t>Kelly Hoàng</t>
  </si>
  <si>
    <t>2024-01-05 20:06:03+07:00</t>
  </si>
  <si>
    <t>2024-01-06 18:28:49+07:00</t>
  </si>
  <si>
    <t>7136492919799994</t>
  </si>
  <si>
    <t>Đỗ Thị Thu Uyên</t>
  </si>
  <si>
    <t>2024-01-03 22:02:48+07:00</t>
  </si>
  <si>
    <t>2024-01-06 18:28:39+07:00</t>
  </si>
  <si>
    <t>5017258978323597</t>
  </si>
  <si>
    <t>A0010925097</t>
  </si>
  <si>
    <t>2024-01-05 18:11:09+07:00</t>
  </si>
  <si>
    <t>4555882597783333</t>
  </si>
  <si>
    <t>A0010703933</t>
  </si>
  <si>
    <t>Cu Sơn</t>
  </si>
  <si>
    <t>2024-01-05 19:53:37+07:00</t>
  </si>
  <si>
    <t>2024-01-06 18:28:35+07:00</t>
  </si>
  <si>
    <t>3649374881836347</t>
  </si>
  <si>
    <t>A0010742333</t>
  </si>
  <si>
    <t>Nguyễn Phương NAm</t>
  </si>
  <si>
    <t>2024-01-06 17:59:07+07:00</t>
  </si>
  <si>
    <t>7286138138064919</t>
  </si>
  <si>
    <t>A0010702190</t>
  </si>
  <si>
    <t>Mẫu Đơn</t>
  </si>
  <si>
    <t>2024-01-05 21:45:31+07:00</t>
  </si>
  <si>
    <t>2024-01-06 18:28:29+07:00</t>
  </si>
  <si>
    <t>6180548148661667</t>
  </si>
  <si>
    <t>A0011062439</t>
  </si>
  <si>
    <t>Huy Hoàn</t>
  </si>
  <si>
    <t>2024-01-05 10:28:05+07:00</t>
  </si>
  <si>
    <t>2024-01-06 18:28:27+07:00</t>
  </si>
  <si>
    <t>5677733522283989</t>
  </si>
  <si>
    <t>A0010834152</t>
  </si>
  <si>
    <t>Bacvan Tran</t>
  </si>
  <si>
    <t>2024-01-05 15:56:16+07:00</t>
  </si>
  <si>
    <t>2024-01-06 18:28:26+07:00</t>
  </si>
  <si>
    <t xml:space="preserve">Mình gửi tiền chiều 29 nhưng tới giờ chưa nhận được
</t>
  </si>
  <si>
    <t>5475347022552704</t>
  </si>
  <si>
    <t>A0010784456</t>
  </si>
  <si>
    <t>Quang Trương</t>
  </si>
  <si>
    <t>2024-01-05 19:24:16+07:00</t>
  </si>
  <si>
    <t>2024-01-06 18:28:25+07:00</t>
  </si>
  <si>
    <t>7481116778588886</t>
  </si>
  <si>
    <t>Lê Phương Trang</t>
  </si>
  <si>
    <t>2024-01-05 21:36:38+07:00</t>
  </si>
  <si>
    <t>2024-01-06 18:28:16+07:00</t>
  </si>
  <si>
    <t>5773266556042071</t>
  </si>
  <si>
    <t>A0011049768</t>
  </si>
  <si>
    <t>Hoa Bỉ Ngạn</t>
  </si>
  <si>
    <t>2024-01-06 10:02:08+07:00</t>
  </si>
  <si>
    <t>2024-01-06 18:28:14+07:00</t>
  </si>
  <si>
    <t>1970785223020809</t>
  </si>
  <si>
    <t>A0010423752</t>
  </si>
  <si>
    <t>Tưởng Đức</t>
  </si>
  <si>
    <t>2024-01-06 18:27:52+07:00</t>
  </si>
  <si>
    <t>2024-01-06 18:28:02+07:00</t>
  </si>
  <si>
    <t>5123661147750751</t>
  </si>
  <si>
    <t>A0011122869</t>
  </si>
  <si>
    <t>Nguyễn T. Hương</t>
  </si>
  <si>
    <t>2024-01-04 13:32:25+07:00</t>
  </si>
  <si>
    <t>2024-01-06 18:28:01+07:00</t>
  </si>
  <si>
    <t>5688225354622696</t>
  </si>
  <si>
    <t>A0011164057</t>
  </si>
  <si>
    <t>Nguyễn Xương</t>
  </si>
  <si>
    <t>2024-01-05 19:03:47+07:00</t>
  </si>
  <si>
    <t>2024-01-06 18:27:58+07:00</t>
  </si>
  <si>
    <t>7136231343102654</t>
  </si>
  <si>
    <t>Cao Tuấn Anh</t>
  </si>
  <si>
    <t>2024-01-04 12:09:33+07:00</t>
  </si>
  <si>
    <t>2024-01-06 18:27:53+07:00</t>
  </si>
  <si>
    <t>6616943351705237</t>
  </si>
  <si>
    <t>A0011116506</t>
  </si>
  <si>
    <t>Phương Linh</t>
  </si>
  <si>
    <t>2024-01-05 19:39:35+07:00</t>
  </si>
  <si>
    <t>5478337398855695</t>
  </si>
  <si>
    <t>a0010724887</t>
  </si>
  <si>
    <t>2024-01-05 19:37:58+07:00</t>
  </si>
  <si>
    <t>2024-01-06 18:27:51+07:00</t>
  </si>
  <si>
    <t>Nguyen Anh Thư</t>
  </si>
  <si>
    <t>2024-01-04 14:18:38+07:00</t>
  </si>
  <si>
    <t>2024-01-06 18:27:49+07:00</t>
  </si>
  <si>
    <t>7063253173754643</t>
  </si>
  <si>
    <t>Phạm Thúy</t>
  </si>
  <si>
    <t>2024-01-05 19:24:39+07:00</t>
  </si>
  <si>
    <t>2024-01-06 18:27:48+07:00</t>
  </si>
  <si>
    <t>8441381322570293</t>
  </si>
  <si>
    <t>A0010937632</t>
  </si>
  <si>
    <t>Jeff Hai</t>
  </si>
  <si>
    <t>2024-01-04 19:54:50+07:00</t>
  </si>
  <si>
    <t>2024-01-06 18:27:43+07:00</t>
  </si>
  <si>
    <t>6430422423717900</t>
  </si>
  <si>
    <t>A0011190897</t>
  </si>
  <si>
    <t>Ruby Nguyễn</t>
  </si>
  <si>
    <t>2024-01-05 17:39:10+07:00</t>
  </si>
  <si>
    <t>2024-01-06 18:27:40+07:00</t>
  </si>
  <si>
    <t>7257434444308747</t>
  </si>
  <si>
    <t>Lê Thị Thu Tuyết</t>
  </si>
  <si>
    <t>2024-01-06 12:54:00+07:00</t>
  </si>
  <si>
    <t>2024-01-06 18:27:31+07:00</t>
  </si>
  <si>
    <t>3326259164155132</t>
  </si>
  <si>
    <t>A0010820958</t>
  </si>
  <si>
    <t>バン ホ</t>
  </si>
  <si>
    <t>2024-01-05 09:06:34+07:00</t>
  </si>
  <si>
    <t>2024-01-06 18:27:29+07:00</t>
  </si>
  <si>
    <t>2066493263386685</t>
  </si>
  <si>
    <t>A0010589903</t>
  </si>
  <si>
    <t>Nguyễn Thu Hoài</t>
  </si>
  <si>
    <t>2024-01-06 09:58:39+07:00</t>
  </si>
  <si>
    <t>2024-01-06 18:27:28+07:00</t>
  </si>
  <si>
    <t>2148089211981200</t>
  </si>
  <si>
    <t>A0010615921</t>
  </si>
  <si>
    <t>2024-01-06 15:33:56+07:00</t>
  </si>
  <si>
    <t>2024-01-06 18:27:26+07:00</t>
  </si>
  <si>
    <t>3599503993399931</t>
  </si>
  <si>
    <t>A0010696677</t>
  </si>
  <si>
    <t>Quynh Nguyen</t>
  </si>
  <si>
    <t>2024-01-06 07:04:22+07:00</t>
  </si>
  <si>
    <t>2024-01-06 18:27:17+07:00</t>
  </si>
  <si>
    <t>2063430560374879</t>
  </si>
  <si>
    <t>My Trà</t>
  </si>
  <si>
    <t>2024-01-06 07:29:28+07:00</t>
  </si>
  <si>
    <t>2024-01-06 18:27:16+07:00</t>
  </si>
  <si>
    <t>6562593933792986</t>
  </si>
  <si>
    <t>A0011026616</t>
  </si>
  <si>
    <t>Hoàng Thắm Soky</t>
  </si>
  <si>
    <t>2024-01-06 07:03:50+07:00</t>
  </si>
  <si>
    <t>2024-01-06 18:27:09+07:00</t>
  </si>
  <si>
    <t>1626269267478044</t>
  </si>
  <si>
    <t>A0010544397</t>
  </si>
  <si>
    <t>Hà Sirô</t>
  </si>
  <si>
    <t>2024-01-05 21:34:17+07:00</t>
  </si>
  <si>
    <t>2024-01-06 18:27:08+07:00</t>
  </si>
  <si>
    <t>2057202164319558</t>
  </si>
  <si>
    <t>A0010944781</t>
  </si>
  <si>
    <t>Hoàng Thao</t>
  </si>
  <si>
    <t>2024-01-06 10:04:28+07:00</t>
  </si>
  <si>
    <t>2024-01-06 18:27:03+07:00</t>
  </si>
  <si>
    <t>3476042539134331</t>
  </si>
  <si>
    <t>A0010374927</t>
  </si>
  <si>
    <t>2024-01-04 09:50:14+07:00</t>
  </si>
  <si>
    <t>2024-01-06 18:26:59+07:00</t>
  </si>
  <si>
    <t>ok
Mh hôm qua có gửi tiền về vn đến khi nào mới có tiền vậy</t>
  </si>
  <si>
    <t>937361776388265</t>
  </si>
  <si>
    <t>A0010343882</t>
  </si>
  <si>
    <t>Hồng Khánh</t>
  </si>
  <si>
    <t>2024-01-05 19:47:20+07:00</t>
  </si>
  <si>
    <t>2024-01-06 18:26:56+07:00</t>
  </si>
  <si>
    <t>6311602795531297</t>
  </si>
  <si>
    <t>A0010837461</t>
  </si>
  <si>
    <t>Phạm Quỳnh</t>
  </si>
  <si>
    <t>2024-01-05 20:09:52+07:00</t>
  </si>
  <si>
    <t>2024-01-06 18:26:49+07:00</t>
  </si>
  <si>
    <t>3103097609747021</t>
  </si>
  <si>
    <t>A0010742267</t>
  </si>
  <si>
    <t>Trường</t>
  </si>
  <si>
    <t>2024-01-04 19:37:53+07:00</t>
  </si>
  <si>
    <t>2024-01-06 18:26:44+07:00</t>
  </si>
  <si>
    <t>5813366345364297</t>
  </si>
  <si>
    <t>A0010920750</t>
  </si>
  <si>
    <t>Nhi Nguyễn</t>
  </si>
  <si>
    <t>2024-01-04 17:41:08+07:00</t>
  </si>
  <si>
    <t>2024-01-06 18:26:37+07:00</t>
  </si>
  <si>
    <t>5070769603026196</t>
  </si>
  <si>
    <t>A0011020614</t>
  </si>
  <si>
    <t>Lê Hoàng Vũ</t>
  </si>
  <si>
    <t>2024-01-05 05:33:45+07:00</t>
  </si>
  <si>
    <t>2024-01-06 18:26:35+07:00</t>
  </si>
  <si>
    <t>3057534764288322</t>
  </si>
  <si>
    <t>a0010689332</t>
  </si>
  <si>
    <t>Nguyễn Đức Văn</t>
  </si>
  <si>
    <t>2024-01-05 17:32:29+07:00</t>
  </si>
  <si>
    <t>2024-01-06 18:26:29+07:00</t>
  </si>
  <si>
    <t>7325444457477007</t>
  </si>
  <si>
    <t>Lee Minh Huy</t>
  </si>
  <si>
    <t>2024-01-04 16:23:27+07:00</t>
  </si>
  <si>
    <t>2024-01-06 18:26:27+07:00</t>
  </si>
  <si>
    <t>23981126071534773</t>
  </si>
  <si>
    <t>A0011098651</t>
  </si>
  <si>
    <t>Trần Luận</t>
  </si>
  <si>
    <t>2024-01-06 05:45:18+07:00</t>
  </si>
  <si>
    <t>2024-01-06 18:26:26+07:00</t>
  </si>
  <si>
    <t>9814091381997118</t>
  </si>
  <si>
    <t>A0010395980</t>
  </si>
  <si>
    <t>Trần Mạnh Cường</t>
  </si>
  <si>
    <t>2024-01-06 09:58:00+07:00</t>
  </si>
  <si>
    <t>2024-01-06 18:26:15+07:00</t>
  </si>
  <si>
    <t>6771018139646175</t>
  </si>
  <si>
    <t>A0011160953</t>
  </si>
  <si>
    <t>Nguyễn Tiến Hải</t>
  </si>
  <si>
    <t>2024-01-05 16:01:33+07:00</t>
  </si>
  <si>
    <t>2024-01-06 18:26:14+07:00</t>
  </si>
  <si>
    <t>5636177603169658</t>
  </si>
  <si>
    <t>A0011010973</t>
  </si>
  <si>
    <t>Hoàng Tiến</t>
  </si>
  <si>
    <t>2024-01-06 18:26:04+07:00</t>
  </si>
  <si>
    <t>2024-01-06 18:26:08+07:00</t>
  </si>
  <si>
    <t>7238142596207587</t>
  </si>
  <si>
    <t>A0010746183</t>
  </si>
  <si>
    <t>2024-01-05 09:01:20+07:00</t>
  </si>
  <si>
    <t>2024-01-06 18:26:03+07:00</t>
  </si>
  <si>
    <t>Lê Văn Bảo</t>
  </si>
  <si>
    <t>2024-01-06 17:19:06+07:00</t>
  </si>
  <si>
    <t>2024-01-06 18:25:51+07:00</t>
  </si>
  <si>
    <t>3635021056571224</t>
  </si>
  <si>
    <t>A0010622123</t>
  </si>
  <si>
    <t>Lình Lình</t>
  </si>
  <si>
    <t>2024-01-05 17:21:20+07:00</t>
  </si>
  <si>
    <t>2024-01-06 18:25:08+07:00</t>
  </si>
  <si>
    <t>6261765533930764</t>
  </si>
  <si>
    <t>Ngô Nam Chiến</t>
  </si>
  <si>
    <t>2024-01-04 11:37:42+07:00</t>
  </si>
  <si>
    <t>6878999728857830</t>
  </si>
  <si>
    <t>A0011169012</t>
  </si>
  <si>
    <t>Đinh Huân</t>
  </si>
  <si>
    <t>2024-01-05 17:28:00+07:00</t>
  </si>
  <si>
    <t>2024-01-06 18:24:49+07:00</t>
  </si>
  <si>
    <t>2435787979828618</t>
  </si>
  <si>
    <t>Nguyễn Tiến Văn</t>
  </si>
  <si>
    <t>2024-01-06 18:22:36+07:00</t>
  </si>
  <si>
    <t>2024-01-06 18:24:38+07:00</t>
  </si>
  <si>
    <t>24490441660600224</t>
  </si>
  <si>
    <t>Sinh Ca</t>
  </si>
  <si>
    <t>2024-01-05 17:26:55+07:00</t>
  </si>
  <si>
    <t>2024-01-06 18:24:20+07:00</t>
  </si>
  <si>
    <t>6554793757903962</t>
  </si>
  <si>
    <t>Ngân Phan</t>
  </si>
  <si>
    <t>hoa.dt@relia-vietnam.com.vn</t>
  </si>
  <si>
    <t>2024-01-04 19:47:44+07:00</t>
  </si>
  <si>
    <t>2024-01-06 18:23:48+07:00</t>
  </si>
  <si>
    <t>3960815510695464</t>
  </si>
  <si>
    <t xml:space="preserve"> A0010880297</t>
  </si>
  <si>
    <t>Trần Anh Minh Khôi</t>
  </si>
  <si>
    <t>2024-01-05 16:10:35+07:00</t>
  </si>
  <si>
    <t>2024-01-06 18:23:38+07:00</t>
  </si>
  <si>
    <t>7383344765025579</t>
  </si>
  <si>
    <t>Quang Khánh</t>
  </si>
  <si>
    <t>2024-01-05 16:03:27+07:00</t>
  </si>
  <si>
    <t>2024-01-06 18:23:21+07:00</t>
  </si>
  <si>
    <t>6978490182238414</t>
  </si>
  <si>
    <t>Hải Nam</t>
  </si>
  <si>
    <t>2024-01-04 19:33:01+07:00</t>
  </si>
  <si>
    <t>2024-01-06 18:23:00+07:00</t>
  </si>
  <si>
    <t>3674864765862562</t>
  </si>
  <si>
    <t>A0010782829</t>
  </si>
  <si>
    <t>2024-01-04 19:56:40+07:00</t>
  </si>
  <si>
    <t>2024-01-06 18:22:47+07:00</t>
  </si>
  <si>
    <t>7030531883633280</t>
  </si>
  <si>
    <t>2024-01-05 15:15:20+07:00</t>
  </si>
  <si>
    <t>2024-01-06 18:22:33+07:00</t>
  </si>
  <si>
    <t>Hiếu Lê</t>
  </si>
  <si>
    <t>2024-01-03 12:05:05+07:00</t>
  </si>
  <si>
    <t>2024-01-06 18:22:28+07:00</t>
  </si>
  <si>
    <t>24560620303586426</t>
  </si>
  <si>
    <t>Phạm Thị Thu Trang</t>
  </si>
  <si>
    <t>2024-01-05 16:20:21+07:00</t>
  </si>
  <si>
    <t>2024-01-06 18:22:13+07:00</t>
  </si>
  <si>
    <t>4238883766204605</t>
  </si>
  <si>
    <t>A0010868181</t>
  </si>
  <si>
    <t>Nguyễn Hữu Tuấn</t>
  </si>
  <si>
    <t>2024-01-06 11:14:49+07:00</t>
  </si>
  <si>
    <t>2024-01-06 18:22:07+07:00</t>
  </si>
  <si>
    <t>7162788713744768</t>
  </si>
  <si>
    <t>A0010598872</t>
  </si>
  <si>
    <t>2024-01-05 16:17:17+07:00</t>
  </si>
  <si>
    <t>2024-01-06 18:22:00+07:00</t>
  </si>
  <si>
    <t>7102102106515425</t>
  </si>
  <si>
    <t>2024-01-05 17:35:03+07:00</t>
  </si>
  <si>
    <t>2024-01-06 18:21:53+07:00</t>
  </si>
  <si>
    <t>Việt CòiRemix</t>
  </si>
  <si>
    <t>2024-01-05 19:21:42+07:00</t>
  </si>
  <si>
    <t>2024-01-06 18:21:44+07:00</t>
  </si>
  <si>
    <t>7090944510972597</t>
  </si>
  <si>
    <t>Kiều Việt Bắc</t>
  </si>
  <si>
    <t>2024-01-05 16:01:07+07:00</t>
  </si>
  <si>
    <t>2024-01-06 18:21:43+07:00</t>
  </si>
  <si>
    <t>24082403411404014</t>
  </si>
  <si>
    <t>A0011156551</t>
  </si>
  <si>
    <t>Dương Văn Hưng</t>
  </si>
  <si>
    <t>2024-01-05 18:13:06+07:00</t>
  </si>
  <si>
    <t>2024-01-06 18:21:36+07:00</t>
  </si>
  <si>
    <t>1982421598464611</t>
  </si>
  <si>
    <t>A0010415039</t>
  </si>
  <si>
    <t>Thuan Nguyen</t>
  </si>
  <si>
    <t>2024-01-05 15:54:06+07:00</t>
  </si>
  <si>
    <t>2024-01-06 18:21:28+07:00</t>
  </si>
  <si>
    <t>6073309122767997</t>
  </si>
  <si>
    <t>A0010657703</t>
  </si>
  <si>
    <t>Hùng Noo</t>
  </si>
  <si>
    <t>2024-01-05 17:50:47+07:00</t>
  </si>
  <si>
    <t>2024-01-06 18:21:25+07:00</t>
  </si>
  <si>
    <t>5030319720318535</t>
  </si>
  <si>
    <t>A0010522202</t>
  </si>
  <si>
    <t>Nguyễn Hoài Nhi</t>
  </si>
  <si>
    <t>2024-01-04 19:38:19+07:00</t>
  </si>
  <si>
    <t>2024-01-06 18:21:23+07:00</t>
  </si>
  <si>
    <t>5507211099383685</t>
  </si>
  <si>
    <t>A0011012861</t>
  </si>
  <si>
    <t>Phương Ngân</t>
  </si>
  <si>
    <t>2024-01-05 21:02:20+07:00</t>
  </si>
  <si>
    <t>2024-01-06 18:21:22+07:00</t>
  </si>
  <si>
    <t>5206198022821224</t>
  </si>
  <si>
    <t>A0010923463</t>
  </si>
  <si>
    <t>Đậu Hương</t>
  </si>
  <si>
    <t>2024-01-05 11:28:43+07:00</t>
  </si>
  <si>
    <t>2024-01-06 18:21:15+07:00</t>
  </si>
  <si>
    <t>7507207955978460</t>
  </si>
  <si>
    <t>A0011191489</t>
  </si>
  <si>
    <t>Vũ Minh Hằng</t>
  </si>
  <si>
    <t>2024-01-05 14:52:16+07:00</t>
  </si>
  <si>
    <t>2024-01-06 18:21:04+07:00</t>
  </si>
  <si>
    <t>2172393756197427</t>
  </si>
  <si>
    <t>A0010482987</t>
  </si>
  <si>
    <t>Thỉ Thỉ</t>
  </si>
  <si>
    <t>2024-01-04 15:14:46+07:00</t>
  </si>
  <si>
    <t>2024-01-06 18:20:50+07:00</t>
  </si>
  <si>
    <t>chưa - cho hỏi sao hiện tại vẫn chưa nhận được tiền tại Việt Nam</t>
  </si>
  <si>
    <t>6175539635897837</t>
  </si>
  <si>
    <t>A0011065189</t>
  </si>
  <si>
    <t>Trần Mai Hoa</t>
  </si>
  <si>
    <t>2024-01-05 18:14:04+07:00</t>
  </si>
  <si>
    <t>2024-01-06 18:20:47+07:00</t>
  </si>
  <si>
    <t>24088125924165991</t>
  </si>
  <si>
    <t>A0011056822</t>
  </si>
  <si>
    <t>Nguyễn Đức Đạt</t>
  </si>
  <si>
    <t>2024-01-04 16:12:47+07:00</t>
  </si>
  <si>
    <t>2024-01-06 18:20:31+07:00</t>
  </si>
  <si>
    <t>ok - hôm hqa e có giao dịch 3 thẻ kiểm tra giúp e với ạ</t>
  </si>
  <si>
    <t>3733469196724734</t>
  </si>
  <si>
    <t>A0010537028</t>
  </si>
  <si>
    <t>Thành Ân</t>
  </si>
  <si>
    <t>2024-01-04 19:48:27+07:00</t>
  </si>
  <si>
    <t>2024-01-06 18:20:12+07:00</t>
  </si>
  <si>
    <t>2391086777573155</t>
  </si>
  <si>
    <t>Trần Tr Thi</t>
  </si>
  <si>
    <t>2024-01-04 19:19:54+07:00</t>
  </si>
  <si>
    <t>2024-01-06 18:20:03+07:00</t>
  </si>
  <si>
    <t>8526725460701276</t>
  </si>
  <si>
    <t>A0010696751</t>
  </si>
  <si>
    <t>2024-01-04 20:08:56+07:00</t>
  </si>
  <si>
    <t>2024-01-06 18:19:58+07:00</t>
  </si>
  <si>
    <t>2527080494000584</t>
  </si>
  <si>
    <t>A0010473303</t>
  </si>
  <si>
    <t>Nhỏ Tỉu</t>
  </si>
  <si>
    <t>2024-01-05 16:21:31+07:00</t>
  </si>
  <si>
    <t>2024-01-06 18:19:53+07:00</t>
  </si>
  <si>
    <t>2481013452011760</t>
  </si>
  <si>
    <t>A0010665667</t>
  </si>
  <si>
    <t>Phạm Nga</t>
  </si>
  <si>
    <t>2024-01-06 12:16:14+07:00</t>
  </si>
  <si>
    <t>2024-01-06 18:19:41+07:00</t>
  </si>
  <si>
    <t>7255784117875374</t>
  </si>
  <si>
    <t>A0011131721</t>
  </si>
  <si>
    <t>Dung Lee</t>
  </si>
  <si>
    <t>2024-01-05 15:56:55+07:00</t>
  </si>
  <si>
    <t>2024-01-06 18:19:40+07:00</t>
  </si>
  <si>
    <t>6206065009516502</t>
  </si>
  <si>
    <t>A0011146129</t>
  </si>
  <si>
    <t>Nguyễn Hoài Thuơng</t>
  </si>
  <si>
    <t>2024-01-05 17:17:29+07:00</t>
  </si>
  <si>
    <t>6379641875489597</t>
  </si>
  <si>
    <t>A0010993560</t>
  </si>
  <si>
    <t>Ng Phuong Anh</t>
  </si>
  <si>
    <t>2024-01-05 12:44:32+07:00</t>
  </si>
  <si>
    <t>2024-01-06 18:19:25+07:00</t>
  </si>
  <si>
    <t>6442466009154214</t>
  </si>
  <si>
    <t>A0011092119</t>
  </si>
  <si>
    <t>Diệu Nhung</t>
  </si>
  <si>
    <t>2024-01-06 14:22:59+07:00</t>
  </si>
  <si>
    <t>2024-01-06 18:18:41+07:00</t>
  </si>
  <si>
    <t>3903553823066126</t>
  </si>
  <si>
    <t>A0010863495</t>
  </si>
  <si>
    <t>Đạt Văn Hoàng</t>
  </si>
  <si>
    <t>2024-01-06 15:51:15+07:00</t>
  </si>
  <si>
    <t>2024-01-06 18:18:27+07:00</t>
  </si>
  <si>
    <t>1669764836458950</t>
  </si>
  <si>
    <t>A0011174235</t>
  </si>
  <si>
    <t>Đại Nghĩa</t>
  </si>
  <si>
    <t>2024-01-03 14:09:32+07:00</t>
  </si>
  <si>
    <t>2024-01-06 18:18:12+07:00</t>
  </si>
  <si>
    <t>2067592539926176</t>
  </si>
  <si>
    <t>A0010626465</t>
  </si>
  <si>
    <t>2024-01-02 09:19:07+07:00</t>
  </si>
  <si>
    <t>2024-01-06 18:18:03+07:00</t>
  </si>
  <si>
    <t>7262228963832990</t>
  </si>
  <si>
    <t>Cao Viet</t>
  </si>
  <si>
    <t>2024-01-06 18:17:47+07:00</t>
  </si>
  <si>
    <t>2024-01-06 18:17:51+07:00</t>
  </si>
  <si>
    <t>2509589332412388</t>
  </si>
  <si>
    <t>A0010213204</t>
  </si>
  <si>
    <t>Cẩm Trinh</t>
  </si>
  <si>
    <t>2024-01-05 16:59:20+07:00</t>
  </si>
  <si>
    <t>2024-01-06 18:17:50+07:00</t>
  </si>
  <si>
    <t>5591611317526846</t>
  </si>
  <si>
    <t>A0010944356</t>
  </si>
  <si>
    <t>Ngô Học</t>
  </si>
  <si>
    <t>2024-01-05 08:09:21+07:00</t>
  </si>
  <si>
    <t>2024-01-06 18:17:49+07:00</t>
  </si>
  <si>
    <t>7353750678010604</t>
  </si>
  <si>
    <t>2024-01-05 17:51:19+07:00</t>
  </si>
  <si>
    <t>2024-01-06 18:17:45+07:00</t>
  </si>
  <si>
    <t>Xuân NT</t>
  </si>
  <si>
    <t>2024-01-05 17:29:07+07:00</t>
  </si>
  <si>
    <t>2024-01-06 18:17:42+07:00</t>
  </si>
  <si>
    <t>5672500849467561</t>
  </si>
  <si>
    <t>A0011029984</t>
  </si>
  <si>
    <t>Nguyễn Đức Duy</t>
  </si>
  <si>
    <t>2024-01-05 16:58:36+07:00</t>
  </si>
  <si>
    <t>2024-01-06 18:17:30+07:00</t>
  </si>
  <si>
    <t>7429590600405914</t>
  </si>
  <si>
    <t>リン たんそう</t>
  </si>
  <si>
    <t>2024-01-06 15:29:11+07:00</t>
  </si>
  <si>
    <t>2024-01-06 18:17:27+07:00</t>
  </si>
  <si>
    <t>24358133933830802</t>
  </si>
  <si>
    <t>A0010580201</t>
  </si>
  <si>
    <t>Dương Hậu</t>
  </si>
  <si>
    <t>2024-01-05 17:07:10+07:00</t>
  </si>
  <si>
    <t>2024-01-06 18:17:15+07:00</t>
  </si>
  <si>
    <t>6140537639373738</t>
  </si>
  <si>
    <t>A0010978569</t>
  </si>
  <si>
    <t>Mỹy Làii</t>
  </si>
  <si>
    <t>2024-01-05 16:51:05+07:00</t>
  </si>
  <si>
    <t>2024-01-06 18:17:12+07:00</t>
  </si>
  <si>
    <t xml:space="preserve">Hôm qua e có gửi tiền về nhà nhưng đầu Việt vẩn chưa nhận được thông báo chuyển tiền ạ
</t>
  </si>
  <si>
    <t>5429224080540708</t>
  </si>
  <si>
    <t>A0011009985</t>
  </si>
  <si>
    <t>Minh Chí</t>
  </si>
  <si>
    <t>2024-01-04 19:46:39+07:00</t>
  </si>
  <si>
    <t>2024-01-06 18:17:03+07:00</t>
  </si>
  <si>
    <t>24455853807394365</t>
  </si>
  <si>
    <t>A0011092250</t>
  </si>
  <si>
    <t>Yến Hạ</t>
  </si>
  <si>
    <t>2024-01-05 13:05:50+07:00</t>
  </si>
  <si>
    <t>2024-01-06 18:17:00+07:00</t>
  </si>
  <si>
    <t>6101643839957428</t>
  </si>
  <si>
    <t>Trai Họ Trần</t>
  </si>
  <si>
    <t>2024-01-04 16:33:59+07:00</t>
  </si>
  <si>
    <t>2024-01-06 18:16:57+07:00</t>
  </si>
  <si>
    <t>5261615373882408</t>
  </si>
  <si>
    <t>A0011192130</t>
  </si>
  <si>
    <t>Nguyễn Văn Tuân</t>
  </si>
  <si>
    <t>2024-01-03 13:00:34+07:00</t>
  </si>
  <si>
    <t>2024-01-06 18:16:52+07:00</t>
  </si>
  <si>
    <t>5909864539082302</t>
  </si>
  <si>
    <t>A0011022633</t>
  </si>
  <si>
    <t>Thần Sầu</t>
  </si>
  <si>
    <t>2024-01-06 14:49:49+07:00</t>
  </si>
  <si>
    <t>2024-01-06 18:16:42+07:00</t>
  </si>
  <si>
    <t>4483712741646227</t>
  </si>
  <si>
    <t>A0010552707</t>
  </si>
  <si>
    <t>Hảo</t>
  </si>
  <si>
    <t>2024-01-05 17:52:29+07:00</t>
  </si>
  <si>
    <t>2024-01-06 18:16:30+07:00</t>
  </si>
  <si>
    <t>7008374605944761</t>
  </si>
  <si>
    <t>Dung Thuy</t>
  </si>
  <si>
    <t>2024-01-05 19:49:19+07:00</t>
  </si>
  <si>
    <t>2024-01-06 18:16:19+07:00</t>
  </si>
  <si>
    <t>3673983666061415</t>
  </si>
  <si>
    <t>A0011125912</t>
  </si>
  <si>
    <t>2024-01-05 16:17:57+07:00</t>
  </si>
  <si>
    <t>2024-01-06 18:16:14+07:00</t>
  </si>
  <si>
    <t>3745613072203869</t>
  </si>
  <si>
    <t>A0010605153</t>
  </si>
  <si>
    <t>Quyên Quyên</t>
  </si>
  <si>
    <t>2024-01-02 11:18:18+07:00</t>
  </si>
  <si>
    <t>2024-01-06 18:16:07+07:00</t>
  </si>
  <si>
    <t>8035967653085334</t>
  </si>
  <si>
    <t>Nhung Mai</t>
  </si>
  <si>
    <t>2024-01-05 18:46:12+07:00</t>
  </si>
  <si>
    <t>2024-01-06 18:16:03+07:00</t>
  </si>
  <si>
    <t>4295472230576854</t>
  </si>
  <si>
    <t>A0011040732</t>
  </si>
  <si>
    <t>Nguyễn Tuấn</t>
  </si>
  <si>
    <t>2024-01-05 16:27:48+07:00</t>
  </si>
  <si>
    <t>2024-01-06 18:15:53+07:00</t>
  </si>
  <si>
    <t>1245965105505361</t>
  </si>
  <si>
    <t>A0010389335</t>
  </si>
  <si>
    <t>Ngân Nguyễn</t>
  </si>
  <si>
    <t>2024-01-06 15:09:36+07:00</t>
  </si>
  <si>
    <t>2024-01-06 18:15:43+07:00</t>
  </si>
  <si>
    <t>1322338234452668</t>
  </si>
  <si>
    <t>A0010296927</t>
  </si>
  <si>
    <t>2024-01-06 15:28:44+07:00</t>
  </si>
  <si>
    <t>2024-01-06 18:15:30+07:00</t>
  </si>
  <si>
    <t>6600409836711407</t>
  </si>
  <si>
    <t>a0011177221</t>
  </si>
  <si>
    <t>Nguyễn Hiếu</t>
  </si>
  <si>
    <t>2024-01-04 16:37:17+07:00</t>
  </si>
  <si>
    <t>6171074832914491</t>
  </si>
  <si>
    <t>Nguyễn Trắc Huy</t>
  </si>
  <si>
    <t>2024-01-04 12:06:08+07:00</t>
  </si>
  <si>
    <t>2024-01-06 18:14:43+07:00</t>
  </si>
  <si>
    <t>Chuyển tiền lâu, Chuyển về nguời nhận chưa ạ</t>
  </si>
  <si>
    <t>6573152069435294</t>
  </si>
  <si>
    <t>A0011129248</t>
  </si>
  <si>
    <t>Hoàn Aki</t>
  </si>
  <si>
    <t>2024-01-05 16:37:50+07:00</t>
  </si>
  <si>
    <t>2024-01-06 18:14:20+07:00</t>
  </si>
  <si>
    <t>2767960893283776</t>
  </si>
  <si>
    <t>A0010736858</t>
  </si>
  <si>
    <t>Minh Thu</t>
  </si>
  <si>
    <t>2024-01-04 15:34:26+07:00</t>
  </si>
  <si>
    <t>2024-01-06 18:14:14+07:00</t>
  </si>
  <si>
    <t>6725726620842468</t>
  </si>
  <si>
    <t>A0011151599</t>
  </si>
  <si>
    <t>Trangg</t>
  </si>
  <si>
    <t>2024-01-05 17:35:42+07:00</t>
  </si>
  <si>
    <t>4085537211542604</t>
  </si>
  <si>
    <t>A0010795449</t>
  </si>
  <si>
    <t>Thạch Thái Phát</t>
  </si>
  <si>
    <t>2024-01-06 18:11:31+07:00</t>
  </si>
  <si>
    <t>2024-01-06 18:13:33+07:00</t>
  </si>
  <si>
    <t>24588285830818290</t>
  </si>
  <si>
    <t>A0011019616</t>
  </si>
  <si>
    <t>Minh Phương</t>
  </si>
  <si>
    <t>2024-01-06 10:01:37+07:00</t>
  </si>
  <si>
    <t>2024-01-06 18:13:06+07:00</t>
  </si>
  <si>
    <t>5404841642958797</t>
  </si>
  <si>
    <t>A0011023250</t>
  </si>
  <si>
    <t>Trần Quý</t>
  </si>
  <si>
    <t>2024-01-04 19:38:48+07:00</t>
  </si>
  <si>
    <t>2024-01-06 18:12:42+07:00</t>
  </si>
  <si>
    <t>5442237172504821</t>
  </si>
  <si>
    <t>A0010961522</t>
  </si>
  <si>
    <t>Đỗ Hùng</t>
  </si>
  <si>
    <t>2024-01-06 08:15:28+07:00</t>
  </si>
  <si>
    <t>2024-01-06 18:12:26+07:00</t>
  </si>
  <si>
    <t>3519605811404591</t>
  </si>
  <si>
    <t>A0010809349</t>
  </si>
  <si>
    <t>Muối Sằng</t>
  </si>
  <si>
    <t>2024-01-05 17:48:13+07:00</t>
  </si>
  <si>
    <t>7258507744205351</t>
  </si>
  <si>
    <t>Hoàng Sang</t>
  </si>
  <si>
    <t>2024-01-06 09:59:42+07:00</t>
  </si>
  <si>
    <t>2024-01-06 18:12:14+07:00</t>
  </si>
  <si>
    <t>6627856150638510</t>
  </si>
  <si>
    <t>A0011012084</t>
  </si>
  <si>
    <t>Nguyễn Hà</t>
  </si>
  <si>
    <t>2024-01-06 08:01:57+07:00</t>
  </si>
  <si>
    <t>2024-01-06 18:12:01+07:00</t>
  </si>
  <si>
    <t>4045128642188188</t>
  </si>
  <si>
    <t>A0010846188</t>
  </si>
  <si>
    <t>Yang Yang Kuma</t>
  </si>
  <si>
    <t>2024-01-06 07:56:36+07:00</t>
  </si>
  <si>
    <t>2024-01-06 18:11:48+07:00</t>
  </si>
  <si>
    <t>5287600124685703</t>
  </si>
  <si>
    <t>A0011000422</t>
  </si>
  <si>
    <t>2024-01-06 14:20:05+07:00</t>
  </si>
  <si>
    <t>2024-01-06 18:11:33+07:00</t>
  </si>
  <si>
    <t>5331840786945444</t>
  </si>
  <si>
    <t>A0010858488</t>
  </si>
  <si>
    <t>2024-01-01 11:44:23+07:00</t>
  </si>
  <si>
    <t>2024-01-06 18:11:29+07:00</t>
  </si>
  <si>
    <t>Phan Đình Tùng</t>
  </si>
  <si>
    <t>2024-01-05 19:02:57+07:00</t>
  </si>
  <si>
    <t>2024-01-06 18:11:25+07:00</t>
  </si>
  <si>
    <t>3475932175854720</t>
  </si>
  <si>
    <t>A0010747855</t>
  </si>
  <si>
    <t>Duyên Phận</t>
  </si>
  <si>
    <t>2024-01-06 16:53:32+07:00</t>
  </si>
  <si>
    <t>2024-01-06 18:11:07+07:00</t>
  </si>
  <si>
    <t>6958856707485127</t>
  </si>
  <si>
    <t>A0011180840</t>
  </si>
  <si>
    <t>Thulan Nguyen</t>
  </si>
  <si>
    <t>2024-01-06 08:15:56+07:00</t>
  </si>
  <si>
    <t>2024-01-06 18:11:05+07:00</t>
  </si>
  <si>
    <t>5883016475124709</t>
  </si>
  <si>
    <t>A0011038137</t>
  </si>
  <si>
    <t>Huỳnh Tấn Huy</t>
  </si>
  <si>
    <t>2024-01-05 19:55:35+07:00</t>
  </si>
  <si>
    <t>2024-01-06 18:11:01+07:00</t>
  </si>
  <si>
    <t>1558762837557780</t>
  </si>
  <si>
    <t>A0010420739</t>
  </si>
  <si>
    <t>Thu Trang</t>
  </si>
  <si>
    <t>2024-01-06 09:11:40+07:00</t>
  </si>
  <si>
    <t>2024-01-06 18:10:57+07:00</t>
  </si>
  <si>
    <t>7114611395232729</t>
  </si>
  <si>
    <t>S2307040006</t>
  </si>
  <si>
    <t>Tuan Huyen</t>
  </si>
  <si>
    <t>2024-01-05 14:13:14+07:00</t>
  </si>
  <si>
    <t>2024-01-06 18:10:30+07:00</t>
  </si>
  <si>
    <t>1625408234240254</t>
  </si>
  <si>
    <t>A0010437398</t>
  </si>
  <si>
    <t>2024-01-05 21:26:12+07:00</t>
  </si>
  <si>
    <t>2024-01-06 18:10:21+07:00</t>
  </si>
  <si>
    <t>9757458310947005</t>
  </si>
  <si>
    <t>A0010999642</t>
  </si>
  <si>
    <t>Hai Hoang</t>
  </si>
  <si>
    <t>2024-01-05 14:11:56+07:00</t>
  </si>
  <si>
    <t>2024-01-06 18:10:09+07:00</t>
  </si>
  <si>
    <t>6934236290001946</t>
  </si>
  <si>
    <t>2024-01-06 17:49:20+07:00</t>
  </si>
  <si>
    <t>2024-01-06 18:09:54+07:00</t>
  </si>
  <si>
    <t>Nguyễn Thị Dung</t>
  </si>
  <si>
    <t>2024-01-06 14:11:11+07:00</t>
  </si>
  <si>
    <t>2024-01-06 18:08:59+07:00</t>
  </si>
  <si>
    <t>7975505249145763</t>
  </si>
  <si>
    <t>A0011188257</t>
  </si>
  <si>
    <t>Phùng Thị Tuyết Nhi</t>
  </si>
  <si>
    <t>2024-01-06 15:10:25+07:00</t>
  </si>
  <si>
    <t>2024-01-06 18:08:46+07:00</t>
  </si>
  <si>
    <t>7197524620282034</t>
  </si>
  <si>
    <t>A0011117952</t>
  </si>
  <si>
    <t>2024-01-04 07:05:35+07:00</t>
  </si>
  <si>
    <t>Hoàng Quỳnh</t>
  </si>
  <si>
    <t>2024-01-06 12:49:39+07:00</t>
  </si>
  <si>
    <t>chưa (Chưa phản hồi)</t>
  </si>
  <si>
    <t>1881120128596110</t>
  </si>
  <si>
    <t>A0010469805</t>
  </si>
  <si>
    <t>Nguyễn Thiết</t>
  </si>
  <si>
    <t>2024-01-05 14:01:10+07:00</t>
  </si>
  <si>
    <t>2024-01-06 18:07:54+07:00</t>
  </si>
  <si>
    <t>5630833286931245</t>
  </si>
  <si>
    <t>A0010852137</t>
  </si>
  <si>
    <t>2024-01-06 15:30:34+07:00</t>
  </si>
  <si>
    <t>2024-01-06 18:07:45+07:00</t>
  </si>
  <si>
    <t>6917003251680470</t>
  </si>
  <si>
    <t>A0011189845</t>
  </si>
  <si>
    <t>Hãy Phan</t>
  </si>
  <si>
    <t>2024-01-05 09:38:33+07:00</t>
  </si>
  <si>
    <t>2024-01-06 18:07:35+07:00</t>
  </si>
  <si>
    <t>1875772855834204</t>
  </si>
  <si>
    <t>A0010149555</t>
  </si>
  <si>
    <t>Claire Pham</t>
  </si>
  <si>
    <t>2024-01-05 19:23:13+07:00</t>
  </si>
  <si>
    <t>2024-01-06 18:07:30+07:00</t>
  </si>
  <si>
    <t>3187357958010351</t>
  </si>
  <si>
    <t>A0010572443</t>
  </si>
  <si>
    <t>Thanh Kiều</t>
  </si>
  <si>
    <t>2024-01-06 13:08:03+07:00</t>
  </si>
  <si>
    <t>2024-01-06 18:07:24+07:00</t>
  </si>
  <si>
    <t>5522053084505605</t>
  </si>
  <si>
    <t>A0010929521</t>
  </si>
  <si>
    <t>Thảo Thảo</t>
  </si>
  <si>
    <t>2024-01-06 06:25:27+07:00</t>
  </si>
  <si>
    <t>2024-01-06 18:06:35+07:00</t>
  </si>
  <si>
    <t>2793317457460446</t>
  </si>
  <si>
    <t>A0010789360</t>
  </si>
  <si>
    <t>Cao Quy</t>
  </si>
  <si>
    <t>2024-01-06 06:49:12+07:00</t>
  </si>
  <si>
    <t>2024-01-06 18:06:17+07:00</t>
  </si>
  <si>
    <t>1452703834828386</t>
  </si>
  <si>
    <t>A0010335938</t>
  </si>
  <si>
    <t>Nhi Pu</t>
  </si>
  <si>
    <t>2024-01-05 16:17:09+07:00</t>
  </si>
  <si>
    <t>2024-01-06 18:05:52+07:00</t>
  </si>
  <si>
    <t>6695609650475804</t>
  </si>
  <si>
    <t>A0010819842</t>
  </si>
  <si>
    <t>Chu Thanh Hương</t>
  </si>
  <si>
    <t>2024-01-06 09:49:13+07:00</t>
  </si>
  <si>
    <t>2024-01-06 18:05:33+07:00</t>
  </si>
  <si>
    <t>2324856734242433</t>
  </si>
  <si>
    <t>A0010462275</t>
  </si>
  <si>
    <t>Nguyễn Thị Trà My</t>
  </si>
  <si>
    <t>2024-01-04 08:17:39+07:00</t>
  </si>
  <si>
    <t>2024-01-06 18:05:30+07:00</t>
  </si>
  <si>
    <t>9050060301733039</t>
  </si>
  <si>
    <t>A0011051876</t>
  </si>
  <si>
    <t>Phạm Kim Ngân</t>
  </si>
  <si>
    <t>2024-01-06 16:22:02+07:00</t>
  </si>
  <si>
    <t>2024-01-06 18:05:07+07:00</t>
  </si>
  <si>
    <t>5936320466476914</t>
  </si>
  <si>
    <t>Dũng Tuấn</t>
  </si>
  <si>
    <t>2024-01-06 16:12:51+07:00</t>
  </si>
  <si>
    <t>2024-01-06 18:04:56+07:00</t>
  </si>
  <si>
    <t>6847092145339498</t>
  </si>
  <si>
    <t>linh.dh@relia-vietnam.com.vn</t>
  </si>
  <si>
    <t>2024-01-05 19:43:20+07:00</t>
  </si>
  <si>
    <t>2024-01-06 18:04:41+07:00</t>
  </si>
  <si>
    <t>Đông Anh</t>
  </si>
  <si>
    <t>2024-01-06 09:18:04+07:00</t>
  </si>
  <si>
    <t>2024-01-06 18:04:33+07:00</t>
  </si>
  <si>
    <t>6885812901515122</t>
  </si>
  <si>
    <t>A0010629263</t>
  </si>
  <si>
    <t>Ngọc Hằng</t>
  </si>
  <si>
    <t>2024-01-06 17:58:21+07:00</t>
  </si>
  <si>
    <t>2024-01-06 18:04:26+07:00</t>
  </si>
  <si>
    <t>7106374559451336</t>
  </si>
  <si>
    <t>Hoa Chan</t>
  </si>
  <si>
    <t>2024-01-05 18:35:04+07:00</t>
  </si>
  <si>
    <t>2024-01-06 18:04:23+07:00</t>
  </si>
  <si>
    <t>OKK=</t>
  </si>
  <si>
    <t>5598578443486406</t>
  </si>
  <si>
    <t>A0010845674</t>
  </si>
  <si>
    <t>Cấy Emm</t>
  </si>
  <si>
    <t>2024-01-05 10:45:28+07:00</t>
  </si>
  <si>
    <t>2024-01-06 18:04:15+07:00</t>
  </si>
  <si>
    <t>2677527858976508</t>
  </si>
  <si>
    <t>A0010318781</t>
  </si>
  <si>
    <t>Lê Thị Nguyệt</t>
  </si>
  <si>
    <t>2024-01-06 10:24:59+07:00</t>
  </si>
  <si>
    <t>2024-01-06 18:04:11+07:00</t>
  </si>
  <si>
    <t>24381534944824175</t>
  </si>
  <si>
    <t>A0010658408</t>
  </si>
  <si>
    <t>2024-01-05 07:45:42+07:00</t>
  </si>
  <si>
    <t>2024-01-06 18:04:03+07:00</t>
  </si>
  <si>
    <t>Lục Chí Kiên</t>
  </si>
  <si>
    <t>2024-01-06 15:43:01+07:00</t>
  </si>
  <si>
    <t>2024-01-06 18:03:59+07:00</t>
  </si>
  <si>
    <t>9350111171727934</t>
  </si>
  <si>
    <t>A0010790663</t>
  </si>
  <si>
    <t>Bùi Hảo</t>
  </si>
  <si>
    <t>2024-01-06 10:22:18+07:00</t>
  </si>
  <si>
    <t>2024-01-06 18:03:50+07:00</t>
  </si>
  <si>
    <t>6017364158353502</t>
  </si>
  <si>
    <t>A0010742255</t>
  </si>
  <si>
    <t>Thân Minh Ngọc</t>
  </si>
  <si>
    <t>2024-01-05 19:43:21+07:00</t>
  </si>
  <si>
    <t>2024-01-06 18:03:44+07:00</t>
  </si>
  <si>
    <t>7300915653306701</t>
  </si>
  <si>
    <t>A0011148961</t>
  </si>
  <si>
    <t>Trần Phước Sang</t>
  </si>
  <si>
    <t>2024-01-06 16:30:09+07:00</t>
  </si>
  <si>
    <t>2024-01-06 18:03:29+07:00</t>
  </si>
  <si>
    <t>2535116149906556</t>
  </si>
  <si>
    <t>A0010431258</t>
  </si>
  <si>
    <t>Nguyễn Thị Thùy Linh</t>
  </si>
  <si>
    <t>2024-01-05 12:21:12+07:00</t>
  </si>
  <si>
    <t>2024-01-06 18:03:20+07:00</t>
  </si>
  <si>
    <t>5487678718022899</t>
  </si>
  <si>
    <t>A0011174853</t>
  </si>
  <si>
    <t>Năm</t>
  </si>
  <si>
    <t>2024-01-06 15:53:58+07:00</t>
  </si>
  <si>
    <t>2024-01-06 18:03:14+07:00</t>
  </si>
  <si>
    <t>6825984670830298</t>
  </si>
  <si>
    <t>A0011170255</t>
  </si>
  <si>
    <t>Đoàn Thị Thông</t>
  </si>
  <si>
    <t>2024-01-06 15:48:34+07:00</t>
  </si>
  <si>
    <t>2024-01-06 18:03:03+07:00</t>
  </si>
  <si>
    <t>6352371808198138</t>
  </si>
  <si>
    <t>y A0011127939</t>
  </si>
  <si>
    <t>Tran Duy</t>
  </si>
  <si>
    <t>2024-01-06 15:46:17+07:00</t>
  </si>
  <si>
    <t>2024-01-06 18:02:43+07:00</t>
  </si>
  <si>
    <t>7783164368363716</t>
  </si>
  <si>
    <t>Trần Bình</t>
  </si>
  <si>
    <t>2024-01-06 15:23:50+07:00</t>
  </si>
  <si>
    <t>2024-01-06 18:02:28+07:00</t>
  </si>
  <si>
    <t>5504126679638582</t>
  </si>
  <si>
    <t xml:space="preserve"> A0010933183</t>
  </si>
  <si>
    <t>Nguyễn Thị Tràn</t>
  </si>
  <si>
    <t>2024-01-05 17:09:28+07:00</t>
  </si>
  <si>
    <t>2024-01-06 18:02:23+07:00</t>
  </si>
  <si>
    <t>6921640677883026</t>
  </si>
  <si>
    <t>A0011006043</t>
  </si>
  <si>
    <t>Nguyễn Thị Nga</t>
  </si>
  <si>
    <t>2024-01-06 15:21:27+07:00</t>
  </si>
  <si>
    <t>2024-01-06 18:02:17+07:00</t>
  </si>
  <si>
    <t>6935208053183494</t>
  </si>
  <si>
    <t>T. Tịnh</t>
  </si>
  <si>
    <t>2024-01-05 12:09:16+07:00</t>
  </si>
  <si>
    <t>2024-01-06 18:02:10+07:00</t>
  </si>
  <si>
    <t>7388837901127847</t>
  </si>
  <si>
    <t>S2312180022</t>
  </si>
  <si>
    <t>Linh Võ</t>
  </si>
  <si>
    <t>2024-01-06 15:18:25+07:00</t>
  </si>
  <si>
    <t>2024-01-06 18:02:04+07:00</t>
  </si>
  <si>
    <t>3693877147309849</t>
  </si>
  <si>
    <t>A0010693556</t>
  </si>
  <si>
    <t>Mai Trang Nguyen</t>
  </si>
  <si>
    <t>2024-01-06 12:39:05+07:00</t>
  </si>
  <si>
    <t>2024-01-06 18:01:56+07:00</t>
  </si>
  <si>
    <t>2754231697978755</t>
  </si>
  <si>
    <t>Nguyễn Hồng Thương</t>
  </si>
  <si>
    <t>2024-01-06 15:16:23+07:00</t>
  </si>
  <si>
    <t>2024-01-06 18:01:49+07:00</t>
  </si>
  <si>
    <t>24496991736612519</t>
  </si>
  <si>
    <t>A0011180556</t>
  </si>
  <si>
    <t>2024-01-05 18:43:01+07:00</t>
  </si>
  <si>
    <t>2024-01-06 18:01:39+07:00</t>
  </si>
  <si>
    <t>Phượng nguyễn</t>
  </si>
  <si>
    <t>2024-01-06 15:11:03+07:00</t>
  </si>
  <si>
    <t>2024-01-06 18:01:29+07:00</t>
  </si>
  <si>
    <t>1680071185397931</t>
  </si>
  <si>
    <t>Lợi Nguyễn</t>
  </si>
  <si>
    <t>2024-01-04 20:06:23+07:00</t>
  </si>
  <si>
    <t>2024-01-06 18:01:25+07:00</t>
  </si>
  <si>
    <t>7014838775225898</t>
  </si>
  <si>
    <t>2024-01-05 18:07:31+07:00</t>
  </si>
  <si>
    <t>2024-01-06 18:01:19+07:00</t>
  </si>
  <si>
    <t>Tùng Linh</t>
  </si>
  <si>
    <t>2024-01-06 15:08:54+07:00</t>
  </si>
  <si>
    <t>2024-01-06 18:01:10+07:00</t>
  </si>
  <si>
    <t>3254846971211551</t>
  </si>
  <si>
    <t>A0010768493</t>
  </si>
  <si>
    <t>Mai Hương</t>
  </si>
  <si>
    <t>2024-01-05 10:26:44+07:00</t>
  </si>
  <si>
    <t>2024-01-06 18:01:06+07:00</t>
  </si>
  <si>
    <t>2552974838093550</t>
  </si>
  <si>
    <t>A0010684062</t>
  </si>
  <si>
    <t>Quỳnh Hoa</t>
  </si>
  <si>
    <t>2024-01-06 15:06:41+07:00</t>
  </si>
  <si>
    <t>2024-01-06 18:00:54+07:00</t>
  </si>
  <si>
    <t>3343876742395963</t>
  </si>
  <si>
    <t>A0010645883</t>
  </si>
  <si>
    <t>2024-01-06 15:05:38+07:00</t>
  </si>
  <si>
    <t>2024-01-06 18:00:34+07:00</t>
  </si>
  <si>
    <t>7033481196741097</t>
  </si>
  <si>
    <t>Sâm Seven</t>
  </si>
  <si>
    <t>2024-01-05 19:38:14+07:00</t>
  </si>
  <si>
    <t>2024-01-06 18:00:31+07:00</t>
  </si>
  <si>
    <t>1887515654686183</t>
  </si>
  <si>
    <t>A0010552326</t>
  </si>
  <si>
    <t>Côngg Tháii</t>
  </si>
  <si>
    <t>2024-01-05 19:19:34+07:00</t>
  </si>
  <si>
    <t>2024-01-06 18:00:27+07:00</t>
  </si>
  <si>
    <t>6839484186159613</t>
  </si>
  <si>
    <t>A0011192136</t>
  </si>
  <si>
    <t>Lê Thanh Hải</t>
  </si>
  <si>
    <t>2024-01-05 20:39:58+07:00</t>
  </si>
  <si>
    <t>2024-01-06 18:00:23+07:00</t>
  </si>
  <si>
    <t>7259325947445758</t>
  </si>
  <si>
    <t>A0011192676</t>
  </si>
  <si>
    <t>Nguyễn AnhThư</t>
  </si>
  <si>
    <t>2024-01-05 19:43:34+07:00</t>
  </si>
  <si>
    <t>2024-01-06 18:00:19+07:00</t>
  </si>
  <si>
    <t>2138537729608880</t>
  </si>
  <si>
    <t>A0010655164</t>
  </si>
  <si>
    <t>Hòa Nhân Nguyễn</t>
  </si>
  <si>
    <t>2024-01-04 07:07:53+07:00</t>
  </si>
  <si>
    <t>2024-01-06 18:00:09+07:00</t>
  </si>
  <si>
    <t>3446069692072142</t>
  </si>
  <si>
    <t>A0010812108</t>
  </si>
  <si>
    <t>Hoàng Phát</t>
  </si>
  <si>
    <t>2024-01-05 19:53:04+07:00</t>
  </si>
  <si>
    <t>2024-01-06 18:00:04+07:00</t>
  </si>
  <si>
    <t>7901785829848283</t>
  </si>
  <si>
    <t>A0011126776</t>
  </si>
  <si>
    <t>Pà Ckằn</t>
  </si>
  <si>
    <t>2024-01-05 19:41:16+07:00</t>
  </si>
  <si>
    <t>2024-01-06 17:59:42+07:00</t>
  </si>
  <si>
    <t>5969164779795468</t>
  </si>
  <si>
    <t>A0010979274</t>
  </si>
  <si>
    <t>Huyen Nguyenthithu</t>
  </si>
  <si>
    <t>2024-01-05 19:37:43+07:00</t>
  </si>
  <si>
    <t>2024-01-06 17:59:29+07:00</t>
  </si>
  <si>
    <t>6701304019982136</t>
  </si>
  <si>
    <t>A0011006080</t>
  </si>
  <si>
    <t>Nguyễn Hoài An</t>
  </si>
  <si>
    <t>2024-01-05 19:35:10+07:00</t>
  </si>
  <si>
    <t>2024-01-06 17:59:11+07:00</t>
  </si>
  <si>
    <t>5181557021879751</t>
  </si>
  <si>
    <t>A0010910088</t>
  </si>
  <si>
    <t>Vu Tuan Manh</t>
  </si>
  <si>
    <t>2024-01-05 17:19:02+07:00</t>
  </si>
  <si>
    <t>2024-01-06 17:58:53+07:00</t>
  </si>
  <si>
    <t>6901245976628287</t>
  </si>
  <si>
    <t>Thành Nhân</t>
  </si>
  <si>
    <t>2024-01-04 19:19:51+07:00</t>
  </si>
  <si>
    <t>2024-01-06 17:58:13+07:00</t>
  </si>
  <si>
    <t>7104587649654994</t>
  </si>
  <si>
    <t>Trần Thị Thu Lan</t>
  </si>
  <si>
    <t>2024-01-05 17:14:51+07:00</t>
  </si>
  <si>
    <t>2024-01-06 17:57:52+07:00</t>
  </si>
  <si>
    <t>8293892664017102</t>
  </si>
  <si>
    <t>A0010767878</t>
  </si>
  <si>
    <t>Lâm My Hang</t>
  </si>
  <si>
    <t>2024-01-05 06:39:52+07:00</t>
  </si>
  <si>
    <t>2024-01-06 17:57:15+07:00</t>
  </si>
  <si>
    <t>7644691828892566</t>
  </si>
  <si>
    <t>A0011152240</t>
  </si>
  <si>
    <t>Ngọc Nhanh</t>
  </si>
  <si>
    <t>2024-01-04 17:23:25+07:00</t>
  </si>
  <si>
    <t>2024-01-06 17:56:56+07:00</t>
  </si>
  <si>
    <t>E chuyển tiền hôm qua đã nhận được gmail vậy khi nào bên việt nam mới nhận được tiền ạ. 
E nhận được gmail báo nhận tiền ròi.
Hôm sau lên rút thì ngân hàng báo là chưa có tiên trong tài khoản</t>
  </si>
  <si>
    <t>5207243569359277</t>
  </si>
  <si>
    <t>A0010907153</t>
  </si>
  <si>
    <t>Tri Ên</t>
  </si>
  <si>
    <t>2024-01-06 07:15:34+07:00</t>
  </si>
  <si>
    <t>2024-01-06 17:56:52+07:00</t>
  </si>
  <si>
    <t>3622538471118050</t>
  </si>
  <si>
    <t>A0010632628</t>
  </si>
  <si>
    <t>2024-01-05 17:19:15+07:00</t>
  </si>
  <si>
    <t>2024-01-06 17:56:39+07:00</t>
  </si>
  <si>
    <t>5834847999859808</t>
  </si>
  <si>
    <t>A0010992437</t>
  </si>
  <si>
    <t>Lam Nhung</t>
  </si>
  <si>
    <t>2024-01-03 13:47:01+07:00</t>
  </si>
  <si>
    <t>2024-01-06 17:56:16+07:00</t>
  </si>
  <si>
    <t>2798228170208552</t>
  </si>
  <si>
    <t>A0010624699</t>
  </si>
  <si>
    <t>Trần Huy</t>
  </si>
  <si>
    <t>2024-01-06 17:00:06+07:00</t>
  </si>
  <si>
    <t>2024-01-06 17:56:03+07:00</t>
  </si>
  <si>
    <t>6760482894007795</t>
  </si>
  <si>
    <t>A0011140302</t>
  </si>
  <si>
    <t>Thanh Long</t>
  </si>
  <si>
    <t>2024-01-05 19:41:35+07:00</t>
  </si>
  <si>
    <t>2024-01-06 17:54:20+07:00</t>
  </si>
  <si>
    <t>6115268085237304</t>
  </si>
  <si>
    <t>S2312210011</t>
  </si>
  <si>
    <t>Bùi Tú</t>
  </si>
  <si>
    <t>2024-01-05 15:10:39+07:00</t>
  </si>
  <si>
    <t>2024-01-06 17:54:10+07:00</t>
  </si>
  <si>
    <t>1811974648918473</t>
  </si>
  <si>
    <t>A0010426695</t>
  </si>
  <si>
    <t>Người Đứng Vững</t>
  </si>
  <si>
    <t>2023-12-31 19:54:04+07:00</t>
  </si>
  <si>
    <t>2024-01-06 17:53:37+07:00</t>
  </si>
  <si>
    <t>1614159195320460</t>
  </si>
  <si>
    <t>A0010224989</t>
  </si>
  <si>
    <t>Giang Dinh</t>
  </si>
  <si>
    <t>2024-01-05 16:17:05+07:00</t>
  </si>
  <si>
    <t>2024-01-06 17:53:23+07:00</t>
  </si>
  <si>
    <t>7815904181760243</t>
  </si>
  <si>
    <t>2024-01-05 18:04:28+07:00</t>
  </si>
  <si>
    <t>2024-01-06 17:52:27+07:00</t>
  </si>
  <si>
    <t>5472281722890418</t>
  </si>
  <si>
    <t>A0010965675</t>
  </si>
  <si>
    <t>Thơ Ánh</t>
  </si>
  <si>
    <t>2024-01-04 18:12:27+07:00</t>
  </si>
  <si>
    <t>2024-01-06 17:52:19+07:00</t>
  </si>
  <si>
    <t>6904902552959323</t>
  </si>
  <si>
    <t>A0011180461</t>
  </si>
  <si>
    <t>Chu Thị Thương</t>
  </si>
  <si>
    <t>2024-01-05 18:53:02+07:00</t>
  </si>
  <si>
    <t>2024-01-06 17:51:01+07:00</t>
  </si>
  <si>
    <t>9268254116548027</t>
  </si>
  <si>
    <t>Nguyễn Thị Hoàng Yến</t>
  </si>
  <si>
    <t>2024-01-06 17:50:45+07:00</t>
  </si>
  <si>
    <t>2024-01-06 17:50:50+07:00</t>
  </si>
  <si>
    <t>2851386201634940</t>
  </si>
  <si>
    <t>A0010756199</t>
  </si>
  <si>
    <t>2024-01-06 17:50:38+07:00</t>
  </si>
  <si>
    <t>2024-01-06 17:50:44+07:00</t>
  </si>
  <si>
    <t>2024-01-05 19:45:26+07:00</t>
  </si>
  <si>
    <t>2024-01-06 17:50:37+07:00</t>
  </si>
  <si>
    <t>Hồ Thư</t>
  </si>
  <si>
    <t>2024-01-05 17:07:46+07:00</t>
  </si>
  <si>
    <t>2024-01-06 17:50:12+07:00</t>
  </si>
  <si>
    <t>7265351306816639</t>
  </si>
  <si>
    <t>A0011153491</t>
  </si>
  <si>
    <t>2024-01-04 17:42:19+07:00</t>
  </si>
  <si>
    <t>2024-01-06 17:50:00+07:00</t>
  </si>
  <si>
    <t>8600985753309107</t>
  </si>
  <si>
    <t>A0010627432</t>
  </si>
  <si>
    <t>Văn Tài Star</t>
  </si>
  <si>
    <t>2024-01-06 16:33:22+07:00</t>
  </si>
  <si>
    <t>2024-01-06 17:49:51+07:00</t>
  </si>
  <si>
    <t>6324022724322967</t>
  </si>
  <si>
    <t>A0011070824</t>
  </si>
  <si>
    <t>Thuong Nguyen</t>
  </si>
  <si>
    <t>2024-01-05 18:49:07+07:00</t>
  </si>
  <si>
    <t>2024-01-06 17:49:00+07:00</t>
  </si>
  <si>
    <t>2047732305281938</t>
  </si>
  <si>
    <t>A0010364998</t>
  </si>
  <si>
    <t>2024-01-05 19:12:07+07:00</t>
  </si>
  <si>
    <t>2024-01-06 17:48:34+07:00</t>
  </si>
  <si>
    <t>24383003127979818</t>
  </si>
  <si>
    <t>A0010955257</t>
  </si>
  <si>
    <t>Đặng Ngọc Du</t>
  </si>
  <si>
    <t>2024-01-05 19:31:45+07:00</t>
  </si>
  <si>
    <t>2024-01-06 17:48:20+07:00</t>
  </si>
  <si>
    <t>5741114006007741</t>
  </si>
  <si>
    <t>A0011039970</t>
  </si>
  <si>
    <t>Văn Thuận</t>
  </si>
  <si>
    <t>2024-01-06 15:51:13+07:00</t>
  </si>
  <si>
    <t>2024-01-06 17:48:10+07:00</t>
  </si>
  <si>
    <t>6606057299441821</t>
  </si>
  <si>
    <t>A0010872489</t>
  </si>
  <si>
    <t>Thanh Hà</t>
  </si>
  <si>
    <t>2024-01-05 18:36:51+07:00</t>
  </si>
  <si>
    <t>2024-01-06 17:48:07+07:00</t>
  </si>
  <si>
    <t>6063084123819582</t>
  </si>
  <si>
    <t>A0011008994</t>
  </si>
  <si>
    <t>Phạm Duy</t>
  </si>
  <si>
    <t>2024-01-05 17:53:14+07:00</t>
  </si>
  <si>
    <t>2024-01-06 17:47:55+07:00</t>
  </si>
  <si>
    <t>1940509349335818</t>
  </si>
  <si>
    <t>A0010564828</t>
  </si>
  <si>
    <t>Ht Vinh</t>
  </si>
  <si>
    <t>2024-01-05 07:44:41+07:00</t>
  </si>
  <si>
    <t>2024-01-06 17:47:54+07:00</t>
  </si>
  <si>
    <t>9251317084893434</t>
  </si>
  <si>
    <t>A0011030794</t>
  </si>
  <si>
    <t>Khè Tây</t>
  </si>
  <si>
    <t>2024-01-05 17:00:32+07:00</t>
  </si>
  <si>
    <t>2024-01-06 17:47:47+07:00</t>
  </si>
  <si>
    <t>6735240799921685</t>
  </si>
  <si>
    <t>A0011137538</t>
  </si>
  <si>
    <t>Tô Anh Thưởng</t>
  </si>
  <si>
    <t>2024-01-04 16:31:48+07:00</t>
  </si>
  <si>
    <t>2024-01-06 17:47:40+07:00</t>
  </si>
  <si>
    <t>2547828328596721</t>
  </si>
  <si>
    <t>A0010381562</t>
  </si>
  <si>
    <t>Nguyễn Quân</t>
  </si>
  <si>
    <t>2024-01-05 10:56:16+07:00</t>
  </si>
  <si>
    <t>2024-01-06 17:47:31+07:00</t>
  </si>
  <si>
    <t>7178204868905823</t>
  </si>
  <si>
    <t>Nguyễn Son</t>
  </si>
  <si>
    <t>2024-01-05 10:37:56+07:00</t>
  </si>
  <si>
    <t>2024-01-06 17:47:10+07:00</t>
  </si>
  <si>
    <t>3189933124408440</t>
  </si>
  <si>
    <t>A0010772148</t>
  </si>
  <si>
    <t>Huynh Nguyen</t>
  </si>
  <si>
    <t>2024-01-05 10:57:12+07:00</t>
  </si>
  <si>
    <t>2024-01-06 17:46:53+07:00</t>
  </si>
  <si>
    <t>6781016265348995</t>
  </si>
  <si>
    <t>A0011176336</t>
  </si>
  <si>
    <t>Dưong Nông Thi</t>
  </si>
  <si>
    <t>2024-01-06 10:52:08+07:00</t>
  </si>
  <si>
    <t>2024-01-06 17:46:44+07:00</t>
  </si>
  <si>
    <t>3466712873454697</t>
  </si>
  <si>
    <t>A0010844830</t>
  </si>
  <si>
    <t>Đức Mạnh</t>
  </si>
  <si>
    <t>2024-01-04 14:45:01+07:00</t>
  </si>
  <si>
    <t>2024-01-06 17:46:36+07:00</t>
  </si>
  <si>
    <t>2130850993662743</t>
  </si>
  <si>
    <t>A0010338920</t>
  </si>
  <si>
    <t>Trần Thuỳ</t>
  </si>
  <si>
    <t>2024-01-06 17:44:01+07:00</t>
  </si>
  <si>
    <t>2024-01-06 17:44:09+07:00</t>
  </si>
  <si>
    <t>7572647632764405</t>
  </si>
  <si>
    <t>グイェン ビン デイン</t>
  </si>
  <si>
    <t>2024-01-05 15:23:45+07:00</t>
  </si>
  <si>
    <t>2024-01-06 17:44:04+07:00</t>
  </si>
  <si>
    <t>2349784708423259</t>
  </si>
  <si>
    <t>A0010654408</t>
  </si>
  <si>
    <t>2024-01-06 12:15:36+07:00</t>
  </si>
  <si>
    <t>2024-01-06 17:43:58+07:00</t>
  </si>
  <si>
    <t>Thuy Bui</t>
  </si>
  <si>
    <t>2024-01-05 18:59:07+07:00</t>
  </si>
  <si>
    <t>2024-01-06 17:43:51+07:00</t>
  </si>
  <si>
    <t>6818076108209819</t>
  </si>
  <si>
    <t>A0010853092</t>
  </si>
  <si>
    <t>Hùng Nguyên Hiếu</t>
  </si>
  <si>
    <t>2024-01-05 08:50:19+07:00</t>
  </si>
  <si>
    <t>2024-01-06 17:43:47+07:00</t>
  </si>
  <si>
    <t>[ 1. Chưa nhận được tiền ]</t>
  </si>
  <si>
    <t>4205102216197557</t>
  </si>
  <si>
    <t>A0010468942</t>
  </si>
  <si>
    <t>Đào Đình Nghiệp</t>
  </si>
  <si>
    <t>2024-01-05 19:57:56+07:00</t>
  </si>
  <si>
    <t>2024-01-06 17:43:30+07:00</t>
  </si>
  <si>
    <t>6072939409432585</t>
  </si>
  <si>
    <t>Lê ThỊ VâN ÄnH</t>
  </si>
  <si>
    <t>2024-01-05 17:15:41+07:00</t>
  </si>
  <si>
    <t>2024-01-06 17:43:12+07:00</t>
  </si>
  <si>
    <t>5737954236322987</t>
  </si>
  <si>
    <t>A0011015568</t>
  </si>
  <si>
    <t>Khuong Nguyen</t>
  </si>
  <si>
    <t>2024-01-06 17:42:57+07:00</t>
  </si>
  <si>
    <t>2024-01-06 17:43:02+07:00</t>
  </si>
  <si>
    <t>3426791140759750</t>
  </si>
  <si>
    <t>A0010848607</t>
  </si>
  <si>
    <t>2024-01-06 08:30:12+07:00</t>
  </si>
  <si>
    <t>2024-01-06 17:42:56+07:00</t>
  </si>
  <si>
    <t>Đỗ Mạnh Hùng</t>
  </si>
  <si>
    <t>2024-01-06 11:49:25+07:00</t>
  </si>
  <si>
    <t>2024-01-06 17:42:42+07:00</t>
  </si>
  <si>
    <t>1578765188890342</t>
  </si>
  <si>
    <t>A0010421978</t>
  </si>
  <si>
    <t>Vương Hiệp</t>
  </si>
  <si>
    <t>2024-01-06 17:42:12+07:00</t>
  </si>
  <si>
    <t>2024-01-06 17:42:19+07:00</t>
  </si>
  <si>
    <t>6762560940497444</t>
  </si>
  <si>
    <t>A0011096406</t>
  </si>
  <si>
    <t>2024-01-04 11:45:36+07:00</t>
  </si>
  <si>
    <t>2024-01-06 17:42:10+07:00</t>
  </si>
  <si>
    <t>2024-01-06 13:43:43+07:00</t>
  </si>
  <si>
    <t>2024-01-06 17:42:03+07:00</t>
  </si>
  <si>
    <t>5096153103845735</t>
  </si>
  <si>
    <t>A0010950294</t>
  </si>
  <si>
    <t>2024-01-05 20:08:19+07:00</t>
  </si>
  <si>
    <t>2024-01-06 17:42:01+07:00</t>
  </si>
  <si>
    <t>2024-01-06 13:48:52+07:00</t>
  </si>
  <si>
    <t>2024-01-06 17:41:47+07:00</t>
  </si>
  <si>
    <t>7632926616781880</t>
  </si>
  <si>
    <t>A0011031048</t>
  </si>
  <si>
    <t>2024-01-05 17:41:04+07:00</t>
  </si>
  <si>
    <t>2024-01-06 17:41:30+07:00</t>
  </si>
  <si>
    <t>Tô Điệp</t>
  </si>
  <si>
    <t>2024-01-06 17:41:20+07:00</t>
  </si>
  <si>
    <t>2024-01-06 17:41:29+07:00</t>
  </si>
  <si>
    <t>3675827269109992</t>
  </si>
  <si>
    <t>A0010450556</t>
  </si>
  <si>
    <t>2024-01-06 17:41:11+07:00</t>
  </si>
  <si>
    <t>2024-01-06 17:41:18+07:00</t>
  </si>
  <si>
    <t>2024-01-06 10:41:56+07:00</t>
  </si>
  <si>
    <t>2024-01-06 17:41:10+07:00</t>
  </si>
  <si>
    <t>Nguyễn Văn Hội</t>
  </si>
  <si>
    <t>2024-01-05 18:39:58+07:00</t>
  </si>
  <si>
    <t>2024-01-06 17:41:09+07:00</t>
  </si>
  <si>
    <t>5823873444381687</t>
  </si>
  <si>
    <t>A0010769227</t>
  </si>
  <si>
    <t>2024-01-06 17:40:55+07:00</t>
  </si>
  <si>
    <t>2024-01-06 17:41:01+07:00</t>
  </si>
  <si>
    <t>2953167191419395</t>
  </si>
  <si>
    <t>A0010736307</t>
  </si>
  <si>
    <t>Long Hồ Nguyễn</t>
  </si>
  <si>
    <t>2024-01-05 18:50:21+07:00</t>
  </si>
  <si>
    <t>4990348307657029</t>
  </si>
  <si>
    <t>A0010770825</t>
  </si>
  <si>
    <t>2024-01-06 17:09:35+07:00</t>
  </si>
  <si>
    <t>2024-01-06 17:40:54+07:00</t>
  </si>
  <si>
    <t>Mai Quỳnh Trang</t>
  </si>
  <si>
    <t>2024-01-05 22:59:21+07:00</t>
  </si>
  <si>
    <t>2024-01-06 17:40:49+07:00</t>
  </si>
  <si>
    <t>2165234956873053</t>
  </si>
  <si>
    <t>A0010516217</t>
  </si>
  <si>
    <t>2024-01-06 17:40:30+07:00</t>
  </si>
  <si>
    <t>2024-01-06 17:40:36+07:00</t>
  </si>
  <si>
    <t>6815532978515911</t>
  </si>
  <si>
    <t>A0011036609</t>
  </si>
  <si>
    <t>Bùi Huyền Trang</t>
  </si>
  <si>
    <t>2024-01-06 13:59:04+07:00</t>
  </si>
  <si>
    <t>2024-01-06 17:40:32+07:00</t>
  </si>
  <si>
    <t>2957510027701037</t>
  </si>
  <si>
    <t>A0010832752</t>
  </si>
  <si>
    <t>2024-01-06 16:18:11+07:00</t>
  </si>
  <si>
    <t>2024-01-06 17:40:29+07:00</t>
  </si>
  <si>
    <t>Nguyễn Thị Ngọc</t>
  </si>
  <si>
    <t>2024-01-06 14:01:04+07:00</t>
  </si>
  <si>
    <t>2024-01-06 17:40:18+07:00</t>
  </si>
  <si>
    <t>3499475303419197</t>
  </si>
  <si>
    <t>A0010832708</t>
  </si>
  <si>
    <t>Ba Lê Trần</t>
  </si>
  <si>
    <t>2024-01-06 17:40:00+07:00</t>
  </si>
  <si>
    <t>2024-01-06 17:40:07+07:00</t>
  </si>
  <si>
    <t>5560014594081494</t>
  </si>
  <si>
    <t>A0010725116</t>
  </si>
  <si>
    <t>Anh Nguyen Van</t>
  </si>
  <si>
    <t>2024-01-06 14:08:40+07:00</t>
  </si>
  <si>
    <t>2654787214650222</t>
  </si>
  <si>
    <t>A0010743303</t>
  </si>
  <si>
    <t>2024-01-06 16:09:14+07:00</t>
  </si>
  <si>
    <t>2024-01-06 17:39:59+07:00</t>
  </si>
  <si>
    <t>Thien Tran</t>
  </si>
  <si>
    <t>2024-01-05 17:34:53+07:00</t>
  </si>
  <si>
    <t>2024-01-06 17:39:52+07:00</t>
  </si>
  <si>
    <t>9694628457278838</t>
  </si>
  <si>
    <t>A0011120729</t>
  </si>
  <si>
    <t>Mai Thuy Trang</t>
  </si>
  <si>
    <t>2024-01-05 19:46:22+07:00</t>
  </si>
  <si>
    <t>2024-01-06 17:39:46+07:00</t>
  </si>
  <si>
    <t>7484807958216380</t>
  </si>
  <si>
    <t>A0011007535</t>
  </si>
  <si>
    <t>Hau Vo</t>
  </si>
  <si>
    <t>2024-01-06 17:02:05+07:00</t>
  </si>
  <si>
    <t>2024-01-06 17:39:39+07:00</t>
  </si>
  <si>
    <t>6508902725827608</t>
  </si>
  <si>
    <t>A0010926232</t>
  </si>
  <si>
    <t>Song Ngư</t>
  </si>
  <si>
    <t>2024-01-06 17:04:05+07:00</t>
  </si>
  <si>
    <t>2024-01-06 17:39:16+07:00</t>
  </si>
  <si>
    <t>6388022257966496</t>
  </si>
  <si>
    <t xml:space="preserve">A0011114903 </t>
  </si>
  <si>
    <t>Bên Em Trọn Đời</t>
  </si>
  <si>
    <t>2024-01-06 15:44:06+07:00</t>
  </si>
  <si>
    <t>2024-01-06 17:38:55+07:00</t>
  </si>
  <si>
    <t>7273130619393058</t>
  </si>
  <si>
    <t>A0011094463</t>
  </si>
  <si>
    <t>Linhh Linhh</t>
  </si>
  <si>
    <t>2024-01-06 08:04:36+07:00</t>
  </si>
  <si>
    <t>2024-01-06 17:38:15+07:00</t>
  </si>
  <si>
    <t>4653096198050356</t>
  </si>
  <si>
    <t>A0010859271</t>
  </si>
  <si>
    <t>Bong Coi</t>
  </si>
  <si>
    <t>2024-01-06 10:12:07+07:00</t>
  </si>
  <si>
    <t>2024-01-06 17:38:00+07:00</t>
  </si>
  <si>
    <t>6241744739249766</t>
  </si>
  <si>
    <t>A0010956466</t>
  </si>
  <si>
    <t>2024-01-06 13:28:00+07:00</t>
  </si>
  <si>
    <t>2024-01-06 17:37:41+07:00</t>
  </si>
  <si>
    <t>5661410533904803</t>
  </si>
  <si>
    <t>A0011002496</t>
  </si>
  <si>
    <t>Băng Băng</t>
  </si>
  <si>
    <t>2024-01-06 15:32:06+07:00</t>
  </si>
  <si>
    <t>2024-01-06 17:37:06+07:00</t>
  </si>
  <si>
    <t>4868016229897929</t>
  </si>
  <si>
    <t>A0010873276</t>
  </si>
  <si>
    <t>Vū Xuân Sơn</t>
  </si>
  <si>
    <t>2024-01-06 15:21:45+07:00</t>
  </si>
  <si>
    <t>2024-01-06 17:36:53+07:00</t>
  </si>
  <si>
    <t>5817604938331476</t>
  </si>
  <si>
    <t>A0011040717</t>
  </si>
  <si>
    <t>Hanh Bui</t>
  </si>
  <si>
    <t>2024-01-06 17:36:28+07:00</t>
  </si>
  <si>
    <t>2024-01-06 17:36:33+07:00</t>
  </si>
  <si>
    <t>5410875108992711</t>
  </si>
  <si>
    <t>A0010414413</t>
  </si>
  <si>
    <t>2024-01-06 15:40:56+07:00</t>
  </si>
  <si>
    <t>2024-01-06 17:36:24+07:00</t>
  </si>
  <si>
    <t>Hùng Mạnh</t>
  </si>
  <si>
    <t>2024-01-06 13:32:19+07:00</t>
  </si>
  <si>
    <t>2024-01-06 17:36:07+07:00</t>
  </si>
  <si>
    <t>2663477003731022</t>
  </si>
  <si>
    <t>A0010460619</t>
  </si>
  <si>
    <t>Lê Đức</t>
  </si>
  <si>
    <t>2024-01-05 18:54:21+07:00</t>
  </si>
  <si>
    <t>2024-01-06 17:35:00+07:00</t>
  </si>
  <si>
    <t>6604724852944210</t>
  </si>
  <si>
    <t>A0011123747</t>
  </si>
  <si>
    <t>Thy Nguyễn</t>
  </si>
  <si>
    <t>2024-01-06 12:01:47+07:00</t>
  </si>
  <si>
    <t>2024-01-06 17:34:18+07:00</t>
  </si>
  <si>
    <t>7652896801404393</t>
  </si>
  <si>
    <t>Cao Van Anh</t>
  </si>
  <si>
    <t>2024-01-05 18:34:38+07:00</t>
  </si>
  <si>
    <t>2024-01-06 17:33:42+07:00</t>
  </si>
  <si>
    <t>3021631004572402</t>
  </si>
  <si>
    <t>A0010612731</t>
  </si>
  <si>
    <t>Đậu Cao Nguyên</t>
  </si>
  <si>
    <t>2024-01-04 19:32:20+07:00</t>
  </si>
  <si>
    <t>2024-01-06 17:31:34+07:00</t>
  </si>
  <si>
    <t>2943796339004638</t>
  </si>
  <si>
    <t>A0010789777</t>
  </si>
  <si>
    <t>Phạm Hiếu</t>
  </si>
  <si>
    <t>2024-01-05 19:31:04+07:00</t>
  </si>
  <si>
    <t>2024-01-06 17:31:17+07:00</t>
  </si>
  <si>
    <t>6084254638305484</t>
  </si>
  <si>
    <t>A0011018822</t>
  </si>
  <si>
    <t>Hoàng Dương</t>
  </si>
  <si>
    <t>2024-01-05 22:23:33+07:00</t>
  </si>
  <si>
    <t>2024-01-06 17:29:56+07:00</t>
  </si>
  <si>
    <t xml:space="preserve">Có gmail này nhưng chưa nhận đc tiền ạ. Mình nhận đc r nhé bạn
</t>
  </si>
  <si>
    <t>5951478951622032</t>
  </si>
  <si>
    <t>A0011140069</t>
  </si>
  <si>
    <t>Tham Bui</t>
  </si>
  <si>
    <t>2024-01-06 14:36:33+07:00</t>
  </si>
  <si>
    <t>2024-01-06 17:29:11+07:00</t>
  </si>
  <si>
    <t>24671831395765602</t>
  </si>
  <si>
    <t>Hà Hà</t>
  </si>
  <si>
    <t>2024-01-05 09:41:00+07:00</t>
  </si>
  <si>
    <t>2024-01-06 17:28:50+07:00</t>
  </si>
  <si>
    <t>1950284138413524</t>
  </si>
  <si>
    <t>A0010276704</t>
  </si>
  <si>
    <t>Đăng Khoa Thái Sơn</t>
  </si>
  <si>
    <t>2024-01-05 09:43:07+07:00</t>
  </si>
  <si>
    <t>2024-01-06 17:28:16+07:00</t>
  </si>
  <si>
    <t>7265558443466500</t>
  </si>
  <si>
    <t>A0010352143</t>
  </si>
  <si>
    <t>Nguyễn Thùy Linh</t>
  </si>
  <si>
    <t>2024-01-06 12:53:23+07:00</t>
  </si>
  <si>
    <t>2024-01-06 17:27:55+07:00</t>
  </si>
  <si>
    <t>CHƯA (ĐĂNG KÝ NGHIỆP ĐOÀN)</t>
  </si>
  <si>
    <t>6733451826763540</t>
  </si>
  <si>
    <t>Hong Hanh</t>
  </si>
  <si>
    <t>2024-01-05 16:30:08+07:00</t>
  </si>
  <si>
    <t>2024-01-06 17:27:53+07:00</t>
  </si>
  <si>
    <t>2963648903652407</t>
  </si>
  <si>
    <t>A0010810096</t>
  </si>
  <si>
    <t>2024-01-06 15:28:25+07:00</t>
  </si>
  <si>
    <t>2024-01-06 17:26:59+07:00</t>
  </si>
  <si>
    <t>CHƯA(CHƯA PHẢN HỒI)</t>
  </si>
  <si>
    <t>6493670637405909</t>
  </si>
  <si>
    <t>2024-01-05 18:20:28+07:00</t>
  </si>
  <si>
    <t>2024-01-06 17:26:31+07:00</t>
  </si>
  <si>
    <t>7233549803375036</t>
  </si>
  <si>
    <t>A0011124991</t>
  </si>
  <si>
    <t>Thanh Liễu</t>
  </si>
  <si>
    <t>2024-01-06 15:34:02+07:00</t>
  </si>
  <si>
    <t>2024-01-06 17:24:48+07:00</t>
  </si>
  <si>
    <t>5953685398072442</t>
  </si>
  <si>
    <t>A0011026601</t>
  </si>
  <si>
    <t>Cung Lê</t>
  </si>
  <si>
    <t>2024-01-06 14:51:05+07:00</t>
  </si>
  <si>
    <t>2024-01-06 17:24:35+07:00</t>
  </si>
  <si>
    <t>8524762400898857</t>
  </si>
  <si>
    <t>A0010460815</t>
  </si>
  <si>
    <t>Gia Hưng Hoàng</t>
  </si>
  <si>
    <t>2024-01-06 15:23:42+07:00</t>
  </si>
  <si>
    <t>2024-01-06 17:24:15+07:00</t>
  </si>
  <si>
    <t>4472589002783219</t>
  </si>
  <si>
    <t>A0010607725</t>
  </si>
  <si>
    <t>Đời Phiêu Bạc</t>
  </si>
  <si>
    <t>2024-01-04 09:03:07+07:00</t>
  </si>
  <si>
    <t>2024-01-06 17:23:49+07:00</t>
  </si>
  <si>
    <t>2177720095674793</t>
  </si>
  <si>
    <t>A0010596771</t>
  </si>
  <si>
    <t>NT Mỹ Vân</t>
  </si>
  <si>
    <t>2024-01-06 09:42:12+07:00</t>
  </si>
  <si>
    <t>2024-01-06 17:23:30+07:00</t>
  </si>
  <si>
    <t>9239363539422516</t>
  </si>
  <si>
    <t>A0011029366</t>
  </si>
  <si>
    <t>Ngọc Diển</t>
  </si>
  <si>
    <t>2024-01-06 14:46:46+07:00</t>
  </si>
  <si>
    <t>2024-01-06 17:23:14+07:00</t>
  </si>
  <si>
    <t>5831957490224498</t>
  </si>
  <si>
    <t>A0010477723</t>
  </si>
  <si>
    <t>Thu Hoài</t>
  </si>
  <si>
    <t>2024-01-06 14:29:19+07:00</t>
  </si>
  <si>
    <t>2024-01-06 17:22:59+07:00</t>
  </si>
  <si>
    <t>2690683704283865</t>
  </si>
  <si>
    <t>A0010439045</t>
  </si>
  <si>
    <t>2024-01-06 14:27:02+07:00</t>
  </si>
  <si>
    <t>2024-01-06 17:22:40+07:00</t>
  </si>
  <si>
    <t>3831893860269576</t>
  </si>
  <si>
    <t>A0010837777</t>
  </si>
  <si>
    <t>2024-01-04 17:48:24+07:00</t>
  </si>
  <si>
    <t>2024-01-06 17:22:36+07:00</t>
  </si>
  <si>
    <t>7035744729815281</t>
  </si>
  <si>
    <t>Hoai Tran</t>
  </si>
  <si>
    <t>2024-01-06 14:23:39+07:00</t>
  </si>
  <si>
    <t>2024-01-06 17:22:17+07:00</t>
  </si>
  <si>
    <t>6134262363331026</t>
  </si>
  <si>
    <t>Tùng SaiGon</t>
  </si>
  <si>
    <t>2024-01-03 20:52:13+07:00</t>
  </si>
  <si>
    <t>2024-01-06 17:22:00+07:00</t>
  </si>
  <si>
    <t>3381548028546210</t>
  </si>
  <si>
    <t>A0010618111</t>
  </si>
  <si>
    <t>Tran Diem</t>
  </si>
  <si>
    <t>2024-01-05 18:22:15+07:00</t>
  </si>
  <si>
    <t>2024-01-06 17:21:48+07:00</t>
  </si>
  <si>
    <t>7149245011820061</t>
  </si>
  <si>
    <t>Hien JP</t>
  </si>
  <si>
    <t>2024-01-05 16:44:24+07:00</t>
  </si>
  <si>
    <t>2024-01-06 17:21:38+07:00</t>
  </si>
  <si>
    <t>6952701208156504</t>
  </si>
  <si>
    <t>A0011152857</t>
  </si>
  <si>
    <t>Duynguyen Ha</t>
  </si>
  <si>
    <t>2024-01-05 05:31:58+07:00</t>
  </si>
  <si>
    <t>2024-01-06 17:21:28+07:00</t>
  </si>
  <si>
    <t>2166552410051573</t>
  </si>
  <si>
    <t>A0010419198</t>
  </si>
  <si>
    <t>Duy Trung</t>
  </si>
  <si>
    <t>2024-01-06 17:21:10+07:00</t>
  </si>
  <si>
    <t>7158162074219494</t>
  </si>
  <si>
    <t>2024-01-06 09:38:37+07:00</t>
  </si>
  <si>
    <t>2024-01-06 17:21:03+07:00</t>
  </si>
  <si>
    <t>Hà Hồng</t>
  </si>
  <si>
    <t>2024-01-05 06:03:22+07:00</t>
  </si>
  <si>
    <t>2024-01-06 17:20:49+07:00</t>
  </si>
  <si>
    <t>1754598884634293</t>
  </si>
  <si>
    <t>A0010484798</t>
  </si>
  <si>
    <t>Trịnh Văn Lương</t>
  </si>
  <si>
    <t>2024-01-04 20:14:38+07:00</t>
  </si>
  <si>
    <t>2024-01-06 17:20:36+07:00</t>
  </si>
  <si>
    <t>3053021681429789</t>
  </si>
  <si>
    <t>A0010697562</t>
  </si>
  <si>
    <t>Twili Haul</t>
  </si>
  <si>
    <t>2024-01-06 16:23:29+07:00</t>
  </si>
  <si>
    <t>2024-01-06 17:20:21+07:00</t>
  </si>
  <si>
    <t>9597335883641944</t>
  </si>
  <si>
    <t>A0010938029</t>
  </si>
  <si>
    <t>Nguyễn Thanh Hảo</t>
  </si>
  <si>
    <t>2024-01-05 21:02:44+07:00</t>
  </si>
  <si>
    <t>2024-01-06 17:20:04+07:00</t>
  </si>
  <si>
    <t>5323494527705987</t>
  </si>
  <si>
    <t>A0011039540</t>
  </si>
  <si>
    <t>2024-01-05 19:20:38+07:00</t>
  </si>
  <si>
    <t>2024-01-06 17:19:59+07:00</t>
  </si>
  <si>
    <t>2721703171228003</t>
  </si>
  <si>
    <t xml:space="preserve">	 A0010689030</t>
  </si>
  <si>
    <t>My Nguyễn</t>
  </si>
  <si>
    <t>2024-01-06 17:19:41+07:00</t>
  </si>
  <si>
    <t>2024-01-06 17:19:48+07:00</t>
  </si>
  <si>
    <t>3962366557210599</t>
  </si>
  <si>
    <t>A0010870181</t>
  </si>
  <si>
    <t>2024-01-05 09:15:38+07:00</t>
  </si>
  <si>
    <t>2024-01-06 17:19:40+07:00</t>
  </si>
  <si>
    <t>Nguyễn Hồng Khánh</t>
  </si>
  <si>
    <t>2024-01-06 09:31:46+07:00</t>
  </si>
  <si>
    <t>2024-01-06 17:19:07+07:00</t>
  </si>
  <si>
    <t>24364400569817752</t>
  </si>
  <si>
    <t>A0011100247</t>
  </si>
  <si>
    <t>Việt Nger</t>
  </si>
  <si>
    <t>dao_thi_thuy@newcom.or.jp</t>
  </si>
  <si>
    <t>2024-01-04 16:39:38+07:00</t>
  </si>
  <si>
    <t>2024-01-06 17:18:56+07:00</t>
  </si>
  <si>
    <t>5121810371266436</t>
  </si>
  <si>
    <t>A0010918629</t>
  </si>
  <si>
    <t>Hạ</t>
  </si>
  <si>
    <t>2024-01-06 15:17:06+07:00</t>
  </si>
  <si>
    <t>2024-01-06 17:18:55+07:00</t>
  </si>
  <si>
    <t>1757939194291259</t>
  </si>
  <si>
    <t>A0010372351</t>
  </si>
  <si>
    <t>T.Hồng Sơn</t>
  </si>
  <si>
    <t>2024-01-06 16:26:14+07:00</t>
  </si>
  <si>
    <t>2024-01-06 17:18:51+07:00</t>
  </si>
  <si>
    <t>4350316818357464</t>
  </si>
  <si>
    <t>A0010853830</t>
  </si>
  <si>
    <t>Lam Thao</t>
  </si>
  <si>
    <t>2024-01-05 19:40:34+07:00</t>
  </si>
  <si>
    <t>2024-01-06 17:18:43+07:00</t>
  </si>
  <si>
    <t>6276976005700185</t>
  </si>
  <si>
    <t>A0010787925</t>
  </si>
  <si>
    <t>2024-01-06 09:31:06+07:00</t>
  </si>
  <si>
    <t>2024-01-06 17:18:15+07:00</t>
  </si>
  <si>
    <t>5507031559361072</t>
  </si>
  <si>
    <t>A0010975729</t>
  </si>
  <si>
    <t>Quốc Mạnh Cường</t>
  </si>
  <si>
    <t>2024-01-06 17:17:26+07:00</t>
  </si>
  <si>
    <t>2024-01-06 17:18:09+07:00</t>
  </si>
  <si>
    <t>2176392175767131</t>
  </si>
  <si>
    <t>A0010506244</t>
  </si>
  <si>
    <t>Đỗ Quốc Vinh</t>
  </si>
  <si>
    <t>2024-01-05 13:21:17+07:00</t>
  </si>
  <si>
    <t>2024-01-06 17:17:57+07:00</t>
  </si>
  <si>
    <t>6711853672270119</t>
  </si>
  <si>
    <t>Nguyễn Anh Quân</t>
  </si>
  <si>
    <t>2024-01-05 19:16:26+07:00</t>
  </si>
  <si>
    <t>2024-01-06 17:17:39+07:00</t>
  </si>
  <si>
    <t>6956952534387083</t>
  </si>
  <si>
    <t>Lam Thi Thanh Hau</t>
  </si>
  <si>
    <t>2024-01-05 09:33:33+07:00</t>
  </si>
  <si>
    <t>2024-01-06 17:17:37+07:00</t>
  </si>
  <si>
    <t>8340755235997266</t>
  </si>
  <si>
    <t>A0011001530</t>
  </si>
  <si>
    <t>Nguyễn Thị Hòa</t>
  </si>
  <si>
    <t>2024-01-05 16:07:30+07:00</t>
  </si>
  <si>
    <t>2024-01-06 17:17:24+07:00</t>
  </si>
  <si>
    <t>7319117858132365</t>
  </si>
  <si>
    <t>2024-01-05 20:07:41+07:00</t>
  </si>
  <si>
    <t>2024-01-06 17:17:22+07:00</t>
  </si>
  <si>
    <t>Nguyễn Thuật</t>
  </si>
  <si>
    <t>2024-01-05 16:56:31+07:00</t>
  </si>
  <si>
    <t>2024-01-06 17:17:11+07:00</t>
  </si>
  <si>
    <t>6506296189436143</t>
  </si>
  <si>
    <t>A0010654368</t>
  </si>
  <si>
    <t>Son Nguyen</t>
  </si>
  <si>
    <t>2024-01-05 17:12:53+07:00</t>
  </si>
  <si>
    <t>2024-01-06 17:16:53+07:00</t>
  </si>
  <si>
    <t>1656588897753937</t>
  </si>
  <si>
    <t>A0010454082</t>
  </si>
  <si>
    <t>Trần Thị Thu Hằng</t>
  </si>
  <si>
    <t>2024-01-05 18:18:19+07:00</t>
  </si>
  <si>
    <t>2024-01-06 17:16:44+07:00</t>
  </si>
  <si>
    <t>2920918004656707</t>
  </si>
  <si>
    <t>a0010571619</t>
  </si>
  <si>
    <t>Hoa Măt Trơi</t>
  </si>
  <si>
    <t>2024-01-04 17:48:17+07:00</t>
  </si>
  <si>
    <t>2024-01-06 17:16:34+07:00</t>
  </si>
  <si>
    <t>5708260409253663</t>
  </si>
  <si>
    <t>A0011026145</t>
  </si>
  <si>
    <t>2024-01-06 17:08:38+07:00</t>
  </si>
  <si>
    <t>2024-01-06 17:16:30+07:00</t>
  </si>
  <si>
    <t>Dũng Phạm</t>
  </si>
  <si>
    <t>2024-01-06 09:57:35+07:00</t>
  </si>
  <si>
    <t>2024-01-06 17:16:12+07:00</t>
  </si>
  <si>
    <t>4095289480557423</t>
  </si>
  <si>
    <t>A0010594534</t>
  </si>
  <si>
    <t>2024-01-05 16:34:16+07:00</t>
  </si>
  <si>
    <t>2024-01-06 17:15:50+07:00</t>
  </si>
  <si>
    <t>5574673342621072</t>
  </si>
  <si>
    <t>A0010843224</t>
  </si>
  <si>
    <t>Châu Linh</t>
  </si>
  <si>
    <t>2024-01-06 15:54:11+07:00</t>
  </si>
  <si>
    <t>2024-01-06 17:15:42+07:00</t>
  </si>
  <si>
    <t>2131768430184747</t>
  </si>
  <si>
    <t>A0010390595</t>
  </si>
  <si>
    <t>2024-01-05 19:51:52+07:00</t>
  </si>
  <si>
    <t>2024-01-06 17:15:34+07:00</t>
  </si>
  <si>
    <t>9321035991272274</t>
  </si>
  <si>
    <t>2024-01-04 14:24:50+07:00</t>
  </si>
  <si>
    <t>2024-01-06 17:15:27+07:00</t>
  </si>
  <si>
    <t>3516384218409851</t>
  </si>
  <si>
    <t>A0010665698</t>
  </si>
  <si>
    <t>Tâm Lê</t>
  </si>
  <si>
    <t>2024-01-05 16:45:11+07:00</t>
  </si>
  <si>
    <t>2024-01-06 17:14:56+07:00</t>
  </si>
  <si>
    <t>24582363231408965</t>
  </si>
  <si>
    <t>Binh Chay</t>
  </si>
  <si>
    <t>2024-01-05 15:06:21+07:00</t>
  </si>
  <si>
    <t>2024-01-06 17:14:42+07:00</t>
  </si>
  <si>
    <t>5511387602314374</t>
  </si>
  <si>
    <t>A0010740696</t>
  </si>
  <si>
    <t>2024-01-06 16:14:00+07:00</t>
  </si>
  <si>
    <t>2024-01-06 17:14:25+07:00</t>
  </si>
  <si>
    <t>Hồng Thuỷ</t>
  </si>
  <si>
    <t>2024-01-05 19:21:04+07:00</t>
  </si>
  <si>
    <t>2024-01-06 17:13:44+07:00</t>
  </si>
  <si>
    <t>1447790818614817</t>
  </si>
  <si>
    <t>A0011133879</t>
  </si>
  <si>
    <t>AN Nhiên</t>
  </si>
  <si>
    <t>2024-01-05 18:57:56+07:00</t>
  </si>
  <si>
    <t>2024-01-06 17:13:32+07:00</t>
  </si>
  <si>
    <t>Trang Tròn</t>
  </si>
  <si>
    <t>2024-01-06 11:12:03+07:00</t>
  </si>
  <si>
    <t>2024-01-06 17:12:49+07:00</t>
  </si>
  <si>
    <t>6130069993683480</t>
  </si>
  <si>
    <t>A0011036093</t>
  </si>
  <si>
    <t>Lê Thuong</t>
  </si>
  <si>
    <t>2024-01-06 12:22:10+07:00</t>
  </si>
  <si>
    <t>2024-01-06 17:12:30+07:00</t>
  </si>
  <si>
    <t>6728448157250751</t>
  </si>
  <si>
    <t>A0011192484</t>
  </si>
  <si>
    <t>Bét Khull</t>
  </si>
  <si>
    <t>2024-01-06 17:10:45+07:00</t>
  </si>
  <si>
    <t>2024-01-06 17:12:15+07:00</t>
  </si>
  <si>
    <t>5084627574984206</t>
  </si>
  <si>
    <t>0010667896</t>
  </si>
  <si>
    <t>Gia Khánh</t>
  </si>
  <si>
    <t>2024-01-06 11:23:15+07:00</t>
  </si>
  <si>
    <t>2024-01-06 17:12:03+07:00</t>
  </si>
  <si>
    <t>5466856603416815</t>
  </si>
  <si>
    <t>A0011019177</t>
  </si>
  <si>
    <t>Nguyễn Văn Mạnh</t>
  </si>
  <si>
    <t>2024-01-06 10:13:23+07:00</t>
  </si>
  <si>
    <t>2024-01-06 17:11:42+07:00</t>
  </si>
  <si>
    <t>5600438800064430</t>
  </si>
  <si>
    <t>A0010833379</t>
  </si>
  <si>
    <t>Quảng Cọt</t>
  </si>
  <si>
    <t>2024-01-05 18:19:02+07:00</t>
  </si>
  <si>
    <t>2535371629823319</t>
  </si>
  <si>
    <t>A0010389795</t>
  </si>
  <si>
    <t>Hoàng Thịnh</t>
  </si>
  <si>
    <t>2024-01-06 10:00:35+07:00</t>
  </si>
  <si>
    <t>1517308798290966</t>
  </si>
  <si>
    <t>A0010429604</t>
  </si>
  <si>
    <t xml:space="preserve">Ngô Đức Thắng </t>
  </si>
  <si>
    <t>2024-01-06 11:25:12+07:00</t>
  </si>
  <si>
    <t>2024-01-06 17:11:20+07:00</t>
  </si>
  <si>
    <t>6795065720530619</t>
  </si>
  <si>
    <t>A0011168793</t>
  </si>
  <si>
    <t>Lê Thị Mỹ Hân</t>
  </si>
  <si>
    <t>2024-01-06 12:16:32+07:00</t>
  </si>
  <si>
    <t>2024-01-06 17:11:03+07:00</t>
  </si>
  <si>
    <t>7023104711111890</t>
  </si>
  <si>
    <t>Trường An</t>
  </si>
  <si>
    <t>2024-01-06 12:31:03+07:00</t>
  </si>
  <si>
    <t>2024-01-06 17:10:44+07:00</t>
  </si>
  <si>
    <t>4790402274390697</t>
  </si>
  <si>
    <t>A0011077193</t>
  </si>
  <si>
    <t>Long</t>
  </si>
  <si>
    <t>2024-01-04 21:39:46+07:00</t>
  </si>
  <si>
    <t>2024-01-06 17:10:35+07:00</t>
  </si>
  <si>
    <t>4932417476876933</t>
  </si>
  <si>
    <t>A0010912149</t>
  </si>
  <si>
    <t>Nguyễn Tuân</t>
  </si>
  <si>
    <t>2024-01-05 16:18:17+07:00</t>
  </si>
  <si>
    <t>2024-01-06 17:10:18+07:00</t>
  </si>
  <si>
    <t>5392510684137474</t>
  </si>
  <si>
    <t>A0011027352</t>
  </si>
  <si>
    <t>Mai Thư</t>
  </si>
  <si>
    <t>2024-01-06 14:57:43+07:00</t>
  </si>
  <si>
    <t>2024-01-06 17:10:11+07:00</t>
  </si>
  <si>
    <t>3070571643001989</t>
  </si>
  <si>
    <t>A0010611685</t>
  </si>
  <si>
    <t>Khả Ngân</t>
  </si>
  <si>
    <t>2024-01-05 15:34:40+07:00</t>
  </si>
  <si>
    <t>2024-01-06 17:10:08+07:00</t>
  </si>
  <si>
    <t>24545232578456352</t>
  </si>
  <si>
    <t>A0011172359</t>
  </si>
  <si>
    <t>Tuệ Lâm</t>
  </si>
  <si>
    <t>2024-01-05 16:33:51+07:00</t>
  </si>
  <si>
    <t>2024-01-06 17:10:00+07:00</t>
  </si>
  <si>
    <t>4722632324418918</t>
  </si>
  <si>
    <t>A0010607994</t>
  </si>
  <si>
    <t>Vũ Kenly</t>
  </si>
  <si>
    <t>2024-01-06 14:43:18+07:00</t>
  </si>
  <si>
    <t>2024-01-06 17:09:53+07:00</t>
  </si>
  <si>
    <t>Tại sao tôi gửi tiền về nhà từ trưa mà người nhà vẫn chưa nhận được tiền.?</t>
  </si>
  <si>
    <t>6960990807301762</t>
  </si>
  <si>
    <t>A0011071089</t>
  </si>
  <si>
    <t>Chí Hạo</t>
  </si>
  <si>
    <t>2024-01-06 15:17:14+07:00</t>
  </si>
  <si>
    <t>2024-01-06 17:09:51+07:00</t>
  </si>
  <si>
    <t>24317847901162944</t>
  </si>
  <si>
    <t>A0011052604</t>
  </si>
  <si>
    <t>Hoa Sen Đá</t>
  </si>
  <si>
    <t>2024-01-05 16:51:32+07:00</t>
  </si>
  <si>
    <t>2024-01-06 17:09:38+07:00</t>
  </si>
  <si>
    <t>6202076349813996</t>
  </si>
  <si>
    <t>A0011035613</t>
  </si>
  <si>
    <t>Hiếu Kenneth</t>
  </si>
  <si>
    <t>2024-01-06 14:40:18+07:00</t>
  </si>
  <si>
    <t>2024-01-06 17:09:23+07:00</t>
  </si>
  <si>
    <t>3662399580517268</t>
  </si>
  <si>
    <t>A0010633092</t>
  </si>
  <si>
    <t>Nguyễn Minh Huệ</t>
  </si>
  <si>
    <t>2024-01-06 14:35:21+07:00</t>
  </si>
  <si>
    <t>2024-01-06 17:09:06+07:00</t>
  </si>
  <si>
    <t>6940141602706589</t>
  </si>
  <si>
    <t>A0011173102</t>
  </si>
  <si>
    <t>Trần Quyền</t>
  </si>
  <si>
    <t>2024-01-05 10:16:18+07:00</t>
  </si>
  <si>
    <t>2024-01-06 17:08:59+07:00</t>
  </si>
  <si>
    <t>6329386207154842</t>
  </si>
  <si>
    <t>A0010377721</t>
  </si>
  <si>
    <t>2024-01-06 10:30:00+07:00</t>
  </si>
  <si>
    <t>2024-01-06 17:08:44+07:00</t>
  </si>
  <si>
    <t>2604726569541170</t>
  </si>
  <si>
    <t>A0010950639</t>
  </si>
  <si>
    <t>Sang Mai</t>
  </si>
  <si>
    <t>2024-01-06 14:30:09+07:00</t>
  </si>
  <si>
    <t>2024-01-06 17:08:43+07:00</t>
  </si>
  <si>
    <t>1778253755577804</t>
  </si>
  <si>
    <t>Duy Phúc</t>
  </si>
  <si>
    <t>2024-01-05 14:56:00+07:00</t>
  </si>
  <si>
    <t>2024-01-06 17:08:41+07:00</t>
  </si>
  <si>
    <t>4543616939030005</t>
  </si>
  <si>
    <t>A0010829022</t>
  </si>
  <si>
    <t>2024-01-06 06:35:04+07:00</t>
  </si>
  <si>
    <t>2024-01-06 17:08:35+07:00</t>
  </si>
  <si>
    <t>5764735963614978</t>
  </si>
  <si>
    <t>Hoàng Vinh</t>
  </si>
  <si>
    <t>2024-01-06 14:26:11+07:00</t>
  </si>
  <si>
    <t>2024-01-06 17:08:21+07:00</t>
  </si>
  <si>
    <t>6523121754376230</t>
  </si>
  <si>
    <t>A0011098005</t>
  </si>
  <si>
    <t>2024-01-06 14:53:53+07:00</t>
  </si>
  <si>
    <t>2024-01-06 17:07:32+07:00</t>
  </si>
  <si>
    <t>7783342698361260</t>
  </si>
  <si>
    <t>A0011192248</t>
  </si>
  <si>
    <t>Vũ Văn Nam</t>
  </si>
  <si>
    <t>2024-01-05 07:43:30+07:00</t>
  </si>
  <si>
    <t>2024-01-06 17:07:14+07:00</t>
  </si>
  <si>
    <t>3971107672984716</t>
  </si>
  <si>
    <t>A0010857251</t>
  </si>
  <si>
    <t>Bùi.V. Tiềm</t>
  </si>
  <si>
    <t>2024-01-06 14:44:24+07:00</t>
  </si>
  <si>
    <t>2024-01-06 17:07:07+07:00</t>
  </si>
  <si>
    <t>5391849300869471</t>
  </si>
  <si>
    <t>A0010711039</t>
  </si>
  <si>
    <t>Hoàng Kim Tính</t>
  </si>
  <si>
    <t>2024-01-04 18:16:37+07:00</t>
  </si>
  <si>
    <t>2024-01-06 17:06:59+07:00</t>
  </si>
  <si>
    <t>5552078998162924</t>
  </si>
  <si>
    <t>A0010906810</t>
  </si>
  <si>
    <t>Lanh Trần</t>
  </si>
  <si>
    <t>2024-01-05 10:51:58+07:00</t>
  </si>
  <si>
    <t>2024-01-06 17:06:56+07:00</t>
  </si>
  <si>
    <t>4011410865610167</t>
  </si>
  <si>
    <t>A0010868925</t>
  </si>
  <si>
    <t>Nguyễn Liệu</t>
  </si>
  <si>
    <t>2024-01-04 11:05:46+07:00</t>
  </si>
  <si>
    <t>2024-01-06 17:06:43+07:00</t>
  </si>
  <si>
    <t>6066211476758668</t>
  </si>
  <si>
    <t>A0010923567</t>
  </si>
  <si>
    <t>Đậu Tuấn</t>
  </si>
  <si>
    <t>2024-01-05 16:30:44+07:00</t>
  </si>
  <si>
    <t>3717073751697034</t>
  </si>
  <si>
    <t>A0010303482</t>
  </si>
  <si>
    <t>Bắp Bắp Bắp</t>
  </si>
  <si>
    <t>2024-01-05 15:36:27+07:00</t>
  </si>
  <si>
    <t>2024-01-06 17:06:30+07:00</t>
  </si>
  <si>
    <t>2104309306310914</t>
  </si>
  <si>
    <t>A0010794550</t>
  </si>
  <si>
    <t>Ngọc Nhung</t>
  </si>
  <si>
    <t>2024-01-05 09:55:12+07:00</t>
  </si>
  <si>
    <t>2024-01-06 17:06:28+07:00</t>
  </si>
  <si>
    <t>6946243605429539</t>
  </si>
  <si>
    <t>Kimgia Le</t>
  </si>
  <si>
    <t>2024-01-04 19:42:22+07:00</t>
  </si>
  <si>
    <t>2024-01-06 17:06:27+07:00</t>
  </si>
  <si>
    <t>6968447676595852</t>
  </si>
  <si>
    <t>A0011153487</t>
  </si>
  <si>
    <t>Nguyễn Thanh Ngân</t>
  </si>
  <si>
    <t>2024-01-06 15:59:33+07:00</t>
  </si>
  <si>
    <t>2024-01-06 17:06:18+07:00</t>
  </si>
  <si>
    <t>4778794442162811</t>
  </si>
  <si>
    <t>A0010303173</t>
  </si>
  <si>
    <t>ĐưỢc JP</t>
  </si>
  <si>
    <t>2024-01-05 12:10:06+07:00</t>
  </si>
  <si>
    <t>2024-01-06 17:06:12+07:00</t>
  </si>
  <si>
    <t>7166405246745002</t>
  </si>
  <si>
    <t>Hằng Em</t>
  </si>
  <si>
    <t>2024-01-04 19:18:25+07:00</t>
  </si>
  <si>
    <t>2024-01-06 17:06:05+07:00</t>
  </si>
  <si>
    <t>4065556786901511</t>
  </si>
  <si>
    <t>A0010760203</t>
  </si>
  <si>
    <t>Trần Xuân Thiên</t>
  </si>
  <si>
    <t>2024-01-05 16:42:41+07:00</t>
  </si>
  <si>
    <t>2024-01-06 17:06:03+07:00</t>
  </si>
  <si>
    <t>2261124600576592</t>
  </si>
  <si>
    <t>A0010562054</t>
  </si>
  <si>
    <t>Nông Thị Hương Điệp</t>
  </si>
  <si>
    <t>2024-01-04 21:02:30+07:00</t>
  </si>
  <si>
    <t>2024-01-06 17:05:53+07:00</t>
  </si>
  <si>
    <t>6674101679295771</t>
  </si>
  <si>
    <t>S2312170005</t>
  </si>
  <si>
    <t>Đ.V Hiếu</t>
  </si>
  <si>
    <t>2024-01-04 19:00:13+07:00</t>
  </si>
  <si>
    <t>2024-01-06 17:05:52+07:00</t>
  </si>
  <si>
    <t>7129315357124424</t>
  </si>
  <si>
    <t>Ánh Đàm</t>
  </si>
  <si>
    <t>2024-01-05 08:26:53+07:00</t>
  </si>
  <si>
    <t>2024-01-06 17:05:45+07:00</t>
  </si>
  <si>
    <t>6812941878774481</t>
  </si>
  <si>
    <t>A0010974385</t>
  </si>
  <si>
    <t>Lâm Ngọc Hạnh</t>
  </si>
  <si>
    <t>2024-01-04 20:00:08+07:00</t>
  </si>
  <si>
    <t>2024-01-06 17:05:42+07:00</t>
  </si>
  <si>
    <t>5821908364531371</t>
  </si>
  <si>
    <t>A0010996690</t>
  </si>
  <si>
    <t>Huong Giang Ht</t>
  </si>
  <si>
    <t>2024-01-06 15:14:23+07:00</t>
  </si>
  <si>
    <t>2024-01-06 17:05:40+07:00</t>
  </si>
  <si>
    <t>9657088411000494</t>
  </si>
  <si>
    <t>A0010416335</t>
  </si>
  <si>
    <t>Cô Nàng Sói Xám</t>
  </si>
  <si>
    <t>2024-01-03 11:10:25+07:00</t>
  </si>
  <si>
    <t>2024-01-06 17:05:39+07:00</t>
  </si>
  <si>
    <t>8371736059534878</t>
  </si>
  <si>
    <t>A0010696066</t>
  </si>
  <si>
    <t>2024-01-06 17:05:25+07:00</t>
  </si>
  <si>
    <t>Nguyễn Thị Phượng</t>
  </si>
  <si>
    <t>2024-01-05 12:11:30+07:00</t>
  </si>
  <si>
    <t>2024-01-06 17:05:28+07:00</t>
  </si>
  <si>
    <t>5238805769490949</t>
  </si>
  <si>
    <t>A0010792854</t>
  </si>
  <si>
    <t>Sang Nhà Quê</t>
  </si>
  <si>
    <t>2024-01-03 15:41:06+07:00</t>
  </si>
  <si>
    <t>2024-01-06 17:05:27+07:00</t>
  </si>
  <si>
    <t>6059134957536973</t>
  </si>
  <si>
    <t>A0011067225</t>
  </si>
  <si>
    <t>2024-01-05 19:03:23+07:00</t>
  </si>
  <si>
    <t>2024-01-05 16:31:00+07:00</t>
  </si>
  <si>
    <t>2024-01-06 17:05:21+07:00</t>
  </si>
  <si>
    <t>5132197716839020</t>
  </si>
  <si>
    <t>A0010575447</t>
  </si>
  <si>
    <t>Nơi Xứ Người</t>
  </si>
  <si>
    <t>2024-01-05 16:28:33+07:00</t>
  </si>
  <si>
    <t>2024-01-06 17:05:10+07:00</t>
  </si>
  <si>
    <t>3264190026981042</t>
  </si>
  <si>
    <t>A0010790940</t>
  </si>
  <si>
    <t>Xuân Mạnh</t>
  </si>
  <si>
    <t>2024-01-04 18:47:58+07:00</t>
  </si>
  <si>
    <t>2024-01-06 17:05:09+07:00</t>
  </si>
  <si>
    <t>3916116665095239</t>
  </si>
  <si>
    <t>A0010684574</t>
  </si>
  <si>
    <t>Minh Côca</t>
  </si>
  <si>
    <t>2024-01-04 18:40:45+07:00</t>
  </si>
  <si>
    <t>2024-01-06 17:04:51+07:00</t>
  </si>
  <si>
    <t>3962331367200954</t>
  </si>
  <si>
    <t>A0010842865</t>
  </si>
  <si>
    <t>Hưng Milo</t>
  </si>
  <si>
    <t>2024-01-04 18:42:00+07:00</t>
  </si>
  <si>
    <t>2024-01-06 17:04:41+07:00</t>
  </si>
  <si>
    <t>7390618271002745</t>
  </si>
  <si>
    <t>Nguyễn Băng</t>
  </si>
  <si>
    <t>2024-01-06 16:46:07+07:00</t>
  </si>
  <si>
    <t>2024-01-06 17:04:33+07:00</t>
  </si>
  <si>
    <t>5551171758271165</t>
  </si>
  <si>
    <t>A0010667439</t>
  </si>
  <si>
    <t>Đậu Thị Giang</t>
  </si>
  <si>
    <t>2024-01-04 18:31:52+07:00</t>
  </si>
  <si>
    <t>2024-01-06 17:04:28+07:00</t>
  </si>
  <si>
    <t>24384408701207579</t>
  </si>
  <si>
    <t>A0011149154</t>
  </si>
  <si>
    <t>Nguyên ManCity</t>
  </si>
  <si>
    <t>2024-01-04 16:56:09+07:00</t>
  </si>
  <si>
    <t>2024-01-06 17:04:18+07:00</t>
  </si>
  <si>
    <t>6099250196800482</t>
  </si>
  <si>
    <t>A0011067656</t>
  </si>
  <si>
    <t>2024-01-04 18:31:26+07:00</t>
  </si>
  <si>
    <t>2024-01-06 17:04:09+07:00</t>
  </si>
  <si>
    <t>7747038435369820</t>
  </si>
  <si>
    <t>A0010988267</t>
  </si>
  <si>
    <t>Trần Hồng Quân</t>
  </si>
  <si>
    <t>2024-01-04 18:28:14+07:00</t>
  </si>
  <si>
    <t>2024-01-06 17:03:57+07:00</t>
  </si>
  <si>
    <t>6884298121613627</t>
  </si>
  <si>
    <t>A0010442795</t>
  </si>
  <si>
    <t>Hiền Trần</t>
  </si>
  <si>
    <t>2024-01-05 10:40:20+07:00</t>
  </si>
  <si>
    <t>2024-01-06 17:03:55+07:00</t>
  </si>
  <si>
    <t>7821551894581943</t>
  </si>
  <si>
    <t>A0010916172</t>
  </si>
  <si>
    <t>Phương Thùy</t>
  </si>
  <si>
    <t>2024-01-04 18:26:58+07:00</t>
  </si>
  <si>
    <t>2024-01-06 17:03:46+07:00</t>
  </si>
  <si>
    <t>7056918161054374</t>
  </si>
  <si>
    <t>Hồng Con'n</t>
  </si>
  <si>
    <t>2024-01-06 15:38:56+07:00</t>
  </si>
  <si>
    <t>2024-01-06 17:03:41+07:00</t>
  </si>
  <si>
    <t>6091896690924604</t>
  </si>
  <si>
    <t>2024-01-05 12:20:05+07:00</t>
  </si>
  <si>
    <t>2024-01-06 17:03:37+07:00</t>
  </si>
  <si>
    <t>3078113928885033</t>
  </si>
  <si>
    <t>A0010739234</t>
  </si>
  <si>
    <t>Lương Thanh Hằng</t>
  </si>
  <si>
    <t>2024-01-04 18:20:35+07:00</t>
  </si>
  <si>
    <t>2024-01-06 17:03:20+07:00</t>
  </si>
  <si>
    <t>5942684772462192</t>
  </si>
  <si>
    <t>A0011066602</t>
  </si>
  <si>
    <t>Như Như</t>
  </si>
  <si>
    <t>2024-01-04 18:16:58+07:00</t>
  </si>
  <si>
    <t>2024-01-06 17:03:11+07:00</t>
  </si>
  <si>
    <t>24746717174972898</t>
  </si>
  <si>
    <t>Dương Văn Tuấn</t>
  </si>
  <si>
    <t>2024-01-04 18:12:22+07:00</t>
  </si>
  <si>
    <t>2024-01-06 17:02:55+07:00</t>
  </si>
  <si>
    <t>5427438080696005</t>
  </si>
  <si>
    <t>Anh Phan</t>
  </si>
  <si>
    <t>2023-12-31 11:33:06+07:00</t>
  </si>
  <si>
    <t>2024-01-06 17:02:39+07:00</t>
  </si>
  <si>
    <t>6578529245497623</t>
  </si>
  <si>
    <t>A0010228889</t>
  </si>
  <si>
    <t>2024-01-05 09:49:32+07:00</t>
  </si>
  <si>
    <t>2024-01-06 17:00:33+07:00</t>
  </si>
  <si>
    <t>Cho mình hỏi tối qua về mình chuyển tiền sao bh vẫn chưa nhận đc vậy</t>
  </si>
  <si>
    <t>5730955503666459</t>
  </si>
  <si>
    <t>A0010789067</t>
  </si>
  <si>
    <t>Nguyễn Minh Tiến</t>
  </si>
  <si>
    <t>2024-01-05 12:56:27+07:00</t>
  </si>
  <si>
    <t>2024-01-06 16:59:47+07:00</t>
  </si>
  <si>
    <t>1692543647514421</t>
  </si>
  <si>
    <t>A0010466821</t>
  </si>
  <si>
    <t>Hai Phan</t>
  </si>
  <si>
    <t>2024-01-04 06:30:55+07:00</t>
  </si>
  <si>
    <t>2024-01-06 16:59:42+07:00</t>
  </si>
  <si>
    <t>2174893569304507</t>
  </si>
  <si>
    <t>A0010663935</t>
  </si>
  <si>
    <t>Nguyễn Xuân Thủy</t>
  </si>
  <si>
    <t>2024-01-03 16:28:55+07:00</t>
  </si>
  <si>
    <t>2024-01-06 16:58:28+07:00</t>
  </si>
  <si>
    <t>2176162312497484</t>
  </si>
  <si>
    <t>A0010575145</t>
  </si>
  <si>
    <t>Phạm Hải Mạnh</t>
  </si>
  <si>
    <t>2024-01-06 10:02:05+07:00</t>
  </si>
  <si>
    <t>7744281165601441</t>
  </si>
  <si>
    <t>Văn Hưởng</t>
  </si>
  <si>
    <t>2024-01-05 10:02:11+07:00</t>
  </si>
  <si>
    <t>2024-01-06 16:58:07+07:00</t>
  </si>
  <si>
    <t>7011052088981390</t>
  </si>
  <si>
    <t>Gai Ho Trần</t>
  </si>
  <si>
    <t>2024-01-05 09:28:10+07:00</t>
  </si>
  <si>
    <t>2024-01-06 16:57:56+07:00</t>
  </si>
  <si>
    <t>6105212789516236</t>
  </si>
  <si>
    <t>A0011126358</t>
  </si>
  <si>
    <t>Huong Vu</t>
  </si>
  <si>
    <t>2024-01-04 10:40:02+07:00</t>
  </si>
  <si>
    <t>2024-01-06 16:57:46+07:00</t>
  </si>
  <si>
    <t>2624601177645516</t>
  </si>
  <si>
    <t>A0010592395</t>
  </si>
  <si>
    <t>Bé Em</t>
  </si>
  <si>
    <t>2024-01-04 19:01:46+07:00</t>
  </si>
  <si>
    <t>2024-01-06 16:57:37+07:00</t>
  </si>
  <si>
    <t>5586244521456185</t>
  </si>
  <si>
    <t>A0010848381</t>
  </si>
  <si>
    <t>Nakroth Nam</t>
  </si>
  <si>
    <t>2024-01-05 19:55:11+07:00</t>
  </si>
  <si>
    <t>2024-01-06 16:57:27+07:00</t>
  </si>
  <si>
    <t>5332756683478055</t>
  </si>
  <si>
    <t>A0010576054</t>
  </si>
  <si>
    <t>2024-01-05 10:13:57+07:00</t>
  </si>
  <si>
    <t>2024-01-06 16:57:16+07:00</t>
  </si>
  <si>
    <t>5239988706119291</t>
  </si>
  <si>
    <t xml:space="preserve"> A0010973510</t>
  </si>
  <si>
    <t>Phan Trịnh Thục Khánh</t>
  </si>
  <si>
    <t>2024-01-05 09:51:22+07:00</t>
  </si>
  <si>
    <t>2024-01-06 16:57:12+07:00</t>
  </si>
  <si>
    <t>7036151839752383</t>
  </si>
  <si>
    <t>A0011135509</t>
  </si>
  <si>
    <t>Phạm Thu Thảo</t>
  </si>
  <si>
    <t>2024-01-04 17:10:49+07:00</t>
  </si>
  <si>
    <t>2024-01-06 16:57:05+07:00</t>
  </si>
  <si>
    <t>6939636032722268</t>
  </si>
  <si>
    <t>A0011038899</t>
  </si>
  <si>
    <t>2024-01-05 10:12:55+07:00</t>
  </si>
  <si>
    <t>2024-01-06 16:57:02+07:00</t>
  </si>
  <si>
    <t>3977250019020548</t>
  </si>
  <si>
    <t>A0010593364</t>
  </si>
  <si>
    <t>Nguyễn Duy Khánh</t>
  </si>
  <si>
    <t>2024-01-03 14:20:44+07:00</t>
  </si>
  <si>
    <t>2024-01-06 16:57:00+07:00</t>
  </si>
  <si>
    <t>3588752924582701</t>
  </si>
  <si>
    <t>A0010848215</t>
  </si>
  <si>
    <t>2024-01-05 19:25:07+07:00</t>
  </si>
  <si>
    <t>2024-01-06 16:56:54+07:00</t>
  </si>
  <si>
    <t>7004990509549397</t>
  </si>
  <si>
    <t>Âm Binh</t>
  </si>
  <si>
    <t>2024-01-05 19:11:09+07:00</t>
  </si>
  <si>
    <t>2024-01-06 16:56:52+07:00</t>
  </si>
  <si>
    <t>6921044004616274</t>
  </si>
  <si>
    <t>A0010792784</t>
  </si>
  <si>
    <t>Nhếch Môi Cười Đời</t>
  </si>
  <si>
    <t>2024-01-05 10:05:36+07:00</t>
  </si>
  <si>
    <t>2024-01-06 16:56:45+07:00</t>
  </si>
  <si>
    <t>Sao e gửi tiền từ 10h sáng mà 12h trưa giờ nhật mà chưa nhận được vậy ạ?</t>
  </si>
  <si>
    <t>3325592007451564</t>
  </si>
  <si>
    <t>Nguyên Quang</t>
  </si>
  <si>
    <t>2024-01-05 19:22:08+07:00</t>
  </si>
  <si>
    <t>2024-01-06 16:56:42+07:00</t>
  </si>
  <si>
    <t>8391295664244438</t>
  </si>
  <si>
    <t>A0010801099</t>
  </si>
  <si>
    <t>Mi Nh</t>
  </si>
  <si>
    <t>2024-01-05 10:52:11+07:00</t>
  </si>
  <si>
    <t>2024-01-06 16:56:41+07:00</t>
  </si>
  <si>
    <t>24329636666680543</t>
  </si>
  <si>
    <t>2024-01-04 14:11:33+07:00</t>
  </si>
  <si>
    <t>2024-01-06 16:56:33+07:00</t>
  </si>
  <si>
    <t>24277455358569141</t>
  </si>
  <si>
    <t>A0011182240</t>
  </si>
  <si>
    <t>Anh Nguyen</t>
  </si>
  <si>
    <t>2024-01-05 19:22:07+07:00</t>
  </si>
  <si>
    <t>2024-01-06 16:56:31+07:00</t>
  </si>
  <si>
    <t>5575594712517367</t>
  </si>
  <si>
    <t>Nguyễn Dương</t>
  </si>
  <si>
    <t>2024-01-05 10:09:58+07:00</t>
  </si>
  <si>
    <t>2024-01-06 16:56:30+07:00</t>
  </si>
  <si>
    <t>E gửi tiền về mà sao người nhà chưa nhận được ạ</t>
  </si>
  <si>
    <t>2146205212135713</t>
  </si>
  <si>
    <t>A0010594459</t>
  </si>
  <si>
    <t>Dương Văn Thượng</t>
  </si>
  <si>
    <t>2024-01-04 19:01:00+07:00</t>
  </si>
  <si>
    <t>2024-01-06 16:56:22+07:00</t>
  </si>
  <si>
    <t>7484417754936082</t>
  </si>
  <si>
    <t>A0011125014</t>
  </si>
  <si>
    <t>Xuân Cương</t>
  </si>
  <si>
    <t>2024-01-04 19:13:42+07:00</t>
  </si>
  <si>
    <t>2024-01-06 16:56:20+07:00</t>
  </si>
  <si>
    <t>4499829260059181</t>
  </si>
  <si>
    <t>0010635565</t>
  </si>
  <si>
    <t>2024-01-05 16:19:04+07:00</t>
  </si>
  <si>
    <t>2024-01-06 16:56:14+07:00</t>
  </si>
  <si>
    <t>24377276135251419</t>
  </si>
  <si>
    <t>A0011192950</t>
  </si>
  <si>
    <t>Thái Thị Hồng</t>
  </si>
  <si>
    <t>2024-01-05 10:48:18+07:00</t>
  </si>
  <si>
    <t>2024-01-06 16:56:13+07:00</t>
  </si>
  <si>
    <t>5079693618739519</t>
  </si>
  <si>
    <t>A0010847049</t>
  </si>
  <si>
    <t>Thảo Nhi</t>
  </si>
  <si>
    <t>2024-01-04 19:13:26+07:00</t>
  </si>
  <si>
    <t>2024-01-06 16:56:10+07:00</t>
  </si>
  <si>
    <t>5627819927314804</t>
  </si>
  <si>
    <t>A0010846148</t>
  </si>
  <si>
    <t>2024-01-04 19:10:01+07:00</t>
  </si>
  <si>
    <t>2024-01-06 16:56:07+07:00</t>
  </si>
  <si>
    <t>9926147917458538</t>
  </si>
  <si>
    <t>A0011086415</t>
  </si>
  <si>
    <t>Kitti Phum</t>
  </si>
  <si>
    <t>2024-01-05 10:10:35+07:00</t>
  </si>
  <si>
    <t>2024-01-06 16:56:04+07:00</t>
  </si>
  <si>
    <t>Hôm qua mình có gửi tiền về VN và nhận được mail, Nhưng bên phía VN vẫn chưa nhận đc</t>
  </si>
  <si>
    <t>7238064092906734</t>
  </si>
  <si>
    <t>Lan Trần</t>
  </si>
  <si>
    <t>2024-01-06 10:54:47+07:00</t>
  </si>
  <si>
    <t>2024-01-06 16:55:59+07:00</t>
  </si>
  <si>
    <t>3109011525830257</t>
  </si>
  <si>
    <t>A0010769188</t>
  </si>
  <si>
    <t>2024-01-06 10:43:06+07:00</t>
  </si>
  <si>
    <t>6602920589754881</t>
  </si>
  <si>
    <t>A0010603403</t>
  </si>
  <si>
    <t>Cu Bo Gia Bao</t>
  </si>
  <si>
    <t>2024-01-05 12:41:13+07:00</t>
  </si>
  <si>
    <t>2024-01-06 16:55:52+07:00</t>
  </si>
  <si>
    <t>2888510437895020</t>
  </si>
  <si>
    <t>A0010788510</t>
  </si>
  <si>
    <t>Lê Đình Võ</t>
  </si>
  <si>
    <t>2024-01-05 07:57:58+07:00</t>
  </si>
  <si>
    <t>2024-01-06 16:55:49+07:00</t>
  </si>
  <si>
    <t>8197499153655132</t>
  </si>
  <si>
    <t>A0010723504</t>
  </si>
  <si>
    <t>Hươngg Đại Ơn</t>
  </si>
  <si>
    <t>2024-01-05 19:07:07+07:00</t>
  </si>
  <si>
    <t>2024-01-06 16:55:46+07:00</t>
  </si>
  <si>
    <t>2030469650384362</t>
  </si>
  <si>
    <t>A0010577659</t>
  </si>
  <si>
    <t>Lê Thị Giang</t>
  </si>
  <si>
    <t>2024-01-06 10:38:08+07:00</t>
  </si>
  <si>
    <t>2024-01-06 16:55:39+07:00</t>
  </si>
  <si>
    <t>5521758751258267</t>
  </si>
  <si>
    <t>A0011036189</t>
  </si>
  <si>
    <t>Dat Nguyen</t>
  </si>
  <si>
    <t>2024-01-04 16:44:43+07:00</t>
  </si>
  <si>
    <t>2024-01-06 16:55:37+07:00</t>
  </si>
  <si>
    <t>1762340130535404</t>
  </si>
  <si>
    <t>A0010626270</t>
  </si>
  <si>
    <t>Ha Hi</t>
  </si>
  <si>
    <t>2024-01-03 16:11:53+07:00</t>
  </si>
  <si>
    <t>2024-01-06 16:55:31+07:00</t>
  </si>
  <si>
    <t>9986022148105799</t>
  </si>
  <si>
    <t>A0010396276</t>
  </si>
  <si>
    <t>Nguyễn Minh Đức</t>
  </si>
  <si>
    <t>2024-01-06 10:08:06+07:00</t>
  </si>
  <si>
    <t>2024-01-06 16:55:25+07:00</t>
  </si>
  <si>
    <t>1256580041130619</t>
  </si>
  <si>
    <t>A0010178637</t>
  </si>
  <si>
    <t>Minh Cường</t>
  </si>
  <si>
    <t>2024-01-06 10:36:07+07:00</t>
  </si>
  <si>
    <t>2024-01-06 16:55:21+07:00</t>
  </si>
  <si>
    <t>24416858764627636</t>
  </si>
  <si>
    <t>2024-01-05 19:08:05+07:00</t>
  </si>
  <si>
    <t>2024-01-06 16:55:06+07:00</t>
  </si>
  <si>
    <t>6933693586681735</t>
  </si>
  <si>
    <t>A0011141352</t>
  </si>
  <si>
    <t>Tien Nguyen</t>
  </si>
  <si>
    <t>2024-01-04 19:22:00+07:00</t>
  </si>
  <si>
    <t>2024-01-06 16:54:53+07:00</t>
  </si>
  <si>
    <t>Làm ơn ktra giúp e ạ.e nạp tiền vào tkhoan từ chiều mà giờ tiền vẫn chưa vào tkhoan ạ.email thì e nhận đc ngay rồi mà tiền chưa thấy</t>
  </si>
  <si>
    <t>6171938606203996</t>
  </si>
  <si>
    <t>A0011041162</t>
  </si>
  <si>
    <t>Nam Cực</t>
  </si>
  <si>
    <t>2024-01-04 09:51:16+07:00</t>
  </si>
  <si>
    <t>2024-01-06 16:54:52+07:00</t>
  </si>
  <si>
    <t>5782529765115552</t>
  </si>
  <si>
    <t>A0010834125</t>
  </si>
  <si>
    <t>Văn Dũng</t>
  </si>
  <si>
    <t>2024-01-06 11:39:20+07:00</t>
  </si>
  <si>
    <t>2024-01-06 16:54:17+07:00</t>
  </si>
  <si>
    <t>3900384636736009</t>
  </si>
  <si>
    <t>A0010866225</t>
  </si>
  <si>
    <t>Thuận Vũ</t>
  </si>
  <si>
    <t>2024-01-04 15:28:14+07:00</t>
  </si>
  <si>
    <t>2024-01-06 16:54:01+07:00</t>
  </si>
  <si>
    <t>Thẻ mình cập nhật thẻ ngoại kiều rồi mà hôm nay không gửi được tiền bạn</t>
  </si>
  <si>
    <t>3398118750220687</t>
  </si>
  <si>
    <t>A0010559679</t>
  </si>
  <si>
    <t>Anh Kieu</t>
  </si>
  <si>
    <t>2024-01-05 09:59:47+07:00</t>
  </si>
  <si>
    <t>2024-01-06 16:53:43+07:00</t>
  </si>
  <si>
    <t>3855873771126386</t>
  </si>
  <si>
    <t>2024-01-05 14:37:26+07:00</t>
  </si>
  <si>
    <t>2024-01-06 16:53:29+07:00</t>
  </si>
  <si>
    <t>Canh Pham</t>
  </si>
  <si>
    <t>2024-01-03 13:07:53+07:00</t>
  </si>
  <si>
    <t>2024-01-06 16:53:26+07:00</t>
  </si>
  <si>
    <t>5661261843977866</t>
  </si>
  <si>
    <t>A0010842233</t>
  </si>
  <si>
    <t>Đoàn Thu Trang</t>
  </si>
  <si>
    <t>2024-01-05 10:01:12+07:00</t>
  </si>
  <si>
    <t>2024-01-06 16:53:03+07:00</t>
  </si>
  <si>
    <t>Mk gửi tiền nhận đc mail mà chưa nhận được tiền là sao ạ</t>
  </si>
  <si>
    <t>5110475762408561</t>
  </si>
  <si>
    <t>A0011004869</t>
  </si>
  <si>
    <t>Trần Nam</t>
  </si>
  <si>
    <t>2024-01-04 13:40:02+07:00</t>
  </si>
  <si>
    <t>2024-01-06 16:52:18+07:00</t>
  </si>
  <si>
    <t>2837535106374823</t>
  </si>
  <si>
    <t>A0010680744</t>
  </si>
  <si>
    <t>Kẻ Cô Độc</t>
  </si>
  <si>
    <t>2024-01-06 10:47:00+07:00</t>
  </si>
  <si>
    <t>2024-01-06 16:52:04+07:00</t>
  </si>
  <si>
    <t>7226638444065461</t>
  </si>
  <si>
    <t>A0010511404</t>
  </si>
  <si>
    <t>Trần Thị Thuý</t>
  </si>
  <si>
    <t>2024-01-04 18:34:08+07:00</t>
  </si>
  <si>
    <t>2024-01-06 16:51:59+07:00</t>
  </si>
  <si>
    <t>4363124127031951</t>
  </si>
  <si>
    <t>A0010575291</t>
  </si>
  <si>
    <t>Phạm Huyền Trang</t>
  </si>
  <si>
    <t>2024-01-05 19:10:32+07:00</t>
  </si>
  <si>
    <t>2024-01-06 16:51:34+07:00</t>
  </si>
  <si>
    <t>7216623468389453</t>
  </si>
  <si>
    <t>A0011187222</t>
  </si>
  <si>
    <t>2024-01-05 17:01:44+07:00</t>
  </si>
  <si>
    <t>2024-01-06 16:50:27+07:00</t>
  </si>
  <si>
    <t>Dương Xuân</t>
  </si>
  <si>
    <t>2024-01-06 16:49:09+07:00</t>
  </si>
  <si>
    <t>2024-01-06 16:49:53+07:00</t>
  </si>
  <si>
    <t>2920996274660418</t>
  </si>
  <si>
    <t>A0010705530</t>
  </si>
  <si>
    <t>Thành Đặng</t>
  </si>
  <si>
    <t>2024-01-06 12:37:50+07:00</t>
  </si>
  <si>
    <t>2024-01-06 16:49:30+07:00</t>
  </si>
  <si>
    <t>5642402372512891</t>
  </si>
  <si>
    <t>A0010996964</t>
  </si>
  <si>
    <t>Nhu Nhu</t>
  </si>
  <si>
    <t>2024-01-05 09:54:15+07:00</t>
  </si>
  <si>
    <t>2024-01-06 16:49:14+07:00</t>
  </si>
  <si>
    <t>Đã cập nhật xong, Nhưng chưa thấy giao dịch. Nhà e đang cần tiền gấp</t>
  </si>
  <si>
    <t>3867846716569125</t>
  </si>
  <si>
    <t>Lê Nhi</t>
  </si>
  <si>
    <t>2024-01-05 08:23:33+07:00</t>
  </si>
  <si>
    <t>4350199985038020</t>
  </si>
  <si>
    <t>A0010446912</t>
  </si>
  <si>
    <t>2024-01-05 15:35:12+07:00</t>
  </si>
  <si>
    <t>2024-01-06 16:49:03+07:00</t>
  </si>
  <si>
    <t>2024-01-05 10:04:08+07:00</t>
  </si>
  <si>
    <t>2024-01-06 16:48:41+07:00</t>
  </si>
  <si>
    <t>8173255122692116</t>
  </si>
  <si>
    <t>A0010946390</t>
  </si>
  <si>
    <t>Đỗ Thị Minh Nguyệt</t>
  </si>
  <si>
    <t>2024-01-06 10:04:05+07:00</t>
  </si>
  <si>
    <t>2024-01-06 16:48:23+07:00</t>
  </si>
  <si>
    <t>6130859713677773</t>
  </si>
  <si>
    <t>a0011133340</t>
  </si>
  <si>
    <t>グエン ホアイ トゥオン</t>
  </si>
  <si>
    <t>2024-01-04 21:21:31+07:00</t>
  </si>
  <si>
    <t>2024-01-06 16:48:22+07:00</t>
  </si>
  <si>
    <t>Dạ sbi ơi em có chuyển tiền về mà sao nó không ra bill với lại mấy tiếng rồi vẫn chưa có tiền ạ</t>
  </si>
  <si>
    <t>6230688270367611</t>
  </si>
  <si>
    <t>Ông Cốc</t>
  </si>
  <si>
    <t>2024-01-04 17:23:31+07:00</t>
  </si>
  <si>
    <t>2024-01-06 16:47:46+07:00</t>
  </si>
  <si>
    <t>6421554944559434</t>
  </si>
  <si>
    <t>A0011137117</t>
  </si>
  <si>
    <t>Trịnh Bờm</t>
  </si>
  <si>
    <t>2024-01-06 06:24:42+07:00</t>
  </si>
  <si>
    <t>2024-01-06 16:47:42+07:00</t>
  </si>
  <si>
    <t>5783091918386985</t>
  </si>
  <si>
    <t>A0010957156</t>
  </si>
  <si>
    <t>Vũ Thị Thuỳ</t>
  </si>
  <si>
    <t>2024-01-05 09:57:17+07:00</t>
  </si>
  <si>
    <t>2024-01-06 16:47:30+07:00</t>
  </si>
  <si>
    <t>5918641178207623</t>
  </si>
  <si>
    <t>A0010851712</t>
  </si>
  <si>
    <t>Trần Đà</t>
  </si>
  <si>
    <t>2024-01-06 08:34:37+07:00</t>
  </si>
  <si>
    <t>2024-01-06 16:47:25+07:00</t>
  </si>
  <si>
    <t>2748943541852849</t>
  </si>
  <si>
    <t>A0010712311</t>
  </si>
  <si>
    <t>Bui Lý</t>
  </si>
  <si>
    <t>2024-01-05 19:40:45+07:00</t>
  </si>
  <si>
    <t>2024-01-06 16:47:13+07:00</t>
  </si>
  <si>
    <t>8427427647327994</t>
  </si>
  <si>
    <t>A0010859282</t>
  </si>
  <si>
    <t>Lê T Nhân</t>
  </si>
  <si>
    <t>2024-01-06 09:59:28+07:00</t>
  </si>
  <si>
    <t>2024-01-06 16:47:02+07:00</t>
  </si>
  <si>
    <t>2774322355949472</t>
  </si>
  <si>
    <t>A0010638366</t>
  </si>
  <si>
    <t>2024-01-05 10:17:34+07:00</t>
  </si>
  <si>
    <t>2024-01-06 16:46:55+07:00</t>
  </si>
  <si>
    <t>5967045500050863</t>
  </si>
  <si>
    <t xml:space="preserve">A0011028331 </t>
  </si>
  <si>
    <t>Trí Vinh</t>
  </si>
  <si>
    <t>2024-01-05 09:44:26+07:00</t>
  </si>
  <si>
    <t>2024-01-06 16:46:43+07:00</t>
  </si>
  <si>
    <t>5046108192141968</t>
  </si>
  <si>
    <t>A0010598698</t>
  </si>
  <si>
    <t>Bu Bu</t>
  </si>
  <si>
    <t>2024-01-06 15:55:11+07:00</t>
  </si>
  <si>
    <t>2024-01-06 16:46:40+07:00</t>
  </si>
  <si>
    <t>6943544372400169</t>
  </si>
  <si>
    <t>A0011168830</t>
  </si>
  <si>
    <t>2024-01-04 11:39:29+07:00</t>
  </si>
  <si>
    <t>2024-01-06 16:46:32+07:00</t>
  </si>
  <si>
    <t>Lê Hữu Nam</t>
  </si>
  <si>
    <t>2023-12-31 11:09:22+07:00</t>
  </si>
  <si>
    <t>2024-01-06 16:46:12+07:00</t>
  </si>
  <si>
    <t>4539130326180271</t>
  </si>
  <si>
    <t>A0010818111</t>
  </si>
  <si>
    <t>Hà Bé</t>
  </si>
  <si>
    <t>2024-01-05 16:44:29+07:00</t>
  </si>
  <si>
    <t>2024-01-06 16:45:36+07:00</t>
  </si>
  <si>
    <t>mình vừa chuyển tiền về lúc 5 rưỡi mà bh ng nhà chưa nhận được mình cũnh chưa nhận được mail có sao không ạ ?</t>
  </si>
  <si>
    <t>6256591194451381</t>
  </si>
  <si>
    <t xml:space="preserve"> A0011112258</t>
  </si>
  <si>
    <t>Thái Lợi</t>
  </si>
  <si>
    <t>2024-01-06 16:14:45+07:00</t>
  </si>
  <si>
    <t>2024-01-06 16:45:34+07:00</t>
  </si>
  <si>
    <t>4109529639096436</t>
  </si>
  <si>
    <t>A0010850586</t>
  </si>
  <si>
    <t>2024-01-05 15:28:41+07:00</t>
  </si>
  <si>
    <t>6580999018671502</t>
  </si>
  <si>
    <t>A0010398395</t>
  </si>
  <si>
    <t>Hồ An</t>
  </si>
  <si>
    <t>2024-01-04 12:57:21+07:00</t>
  </si>
  <si>
    <t>2024-01-06 16:44:54+07:00</t>
  </si>
  <si>
    <t>2529985997114865</t>
  </si>
  <si>
    <t>A0010581044</t>
  </si>
  <si>
    <t>Cườnq Tíck</t>
  </si>
  <si>
    <t>2024-01-05 09:49:41+07:00</t>
  </si>
  <si>
    <t>2024-01-06 16:44:36+07:00</t>
  </si>
  <si>
    <t>2060665867394333</t>
  </si>
  <si>
    <t>A0010563458</t>
  </si>
  <si>
    <t>Lan Anh Le</t>
  </si>
  <si>
    <t>2024-01-05 09:39:56+07:00</t>
  </si>
  <si>
    <t>2024-01-06 16:44:24+07:00</t>
  </si>
  <si>
    <t>Ngày hôm qua em có chuyển tiền
[ 1. Chưa nhận được tiền ]</t>
  </si>
  <si>
    <t>6255622757833929</t>
  </si>
  <si>
    <t>A0011052935</t>
  </si>
  <si>
    <t>Bách Ka</t>
  </si>
  <si>
    <t>2024-01-05 16:49:52+07:00</t>
  </si>
  <si>
    <t>2024-01-06 16:44:04+07:00</t>
  </si>
  <si>
    <t>4233522993386118</t>
  </si>
  <si>
    <t>A0010312162</t>
  </si>
  <si>
    <t>Bé Hồng</t>
  </si>
  <si>
    <t>2024-01-05 08:41:53+07:00</t>
  </si>
  <si>
    <t>2024-01-06 16:43:52+07:00</t>
  </si>
  <si>
    <t>Mình chuyển tiền nhưng chưa nhận được email ạ</t>
  </si>
  <si>
    <t>6666827956733647</t>
  </si>
  <si>
    <t>A0010982037</t>
  </si>
  <si>
    <t>Duong Huong Ly</t>
  </si>
  <si>
    <t>2024-01-06 11:34:52+07:00</t>
  </si>
  <si>
    <t>2024-01-06 16:43:35+07:00</t>
  </si>
  <si>
    <t>2159564380765252</t>
  </si>
  <si>
    <t>A0010617862</t>
  </si>
  <si>
    <t>Mai Nguyễn</t>
  </si>
  <si>
    <t>2024-01-06 12:56:20+07:00</t>
  </si>
  <si>
    <t>2024-01-06 16:43:25+07:00</t>
  </si>
  <si>
    <t>3651145681652081</t>
  </si>
  <si>
    <t>A0010642214</t>
  </si>
  <si>
    <t>Thanh Mai</t>
  </si>
  <si>
    <t>2024-01-06 09:55:06+07:00</t>
  </si>
  <si>
    <t>2024-01-06 16:43:09+07:00</t>
  </si>
  <si>
    <t>4226649740757926</t>
  </si>
  <si>
    <t>A0010838753</t>
  </si>
  <si>
    <t>Tư Nam</t>
  </si>
  <si>
    <t>2024-01-05 15:03:33+07:00</t>
  </si>
  <si>
    <t>2024-01-06 16:42:51+07:00</t>
  </si>
  <si>
    <t>E có chuyển tiền về quê mà sao người nha chua nhận đc chị</t>
  </si>
  <si>
    <t>6904933346227106</t>
  </si>
  <si>
    <t>A0011005598</t>
  </si>
  <si>
    <t>Dũng Jci</t>
  </si>
  <si>
    <t>2024-01-05 16:01:52+07:00</t>
  </si>
  <si>
    <t>2024-01-06 16:42:33+07:00</t>
  </si>
  <si>
    <t>3131401020297840</t>
  </si>
  <si>
    <t>Nguyễn Văn Kiên</t>
  </si>
  <si>
    <t>2024-01-05 15:45:07+07:00</t>
  </si>
  <si>
    <t>2024-01-06 16:42:18+07:00</t>
  </si>
  <si>
    <t>2574964109253184</t>
  </si>
  <si>
    <t>A0010688302</t>
  </si>
  <si>
    <t>Nguyễn Thị Thúy Vy</t>
  </si>
  <si>
    <t>2024-01-05 15:24:50+07:00</t>
  </si>
  <si>
    <t>2024-01-06 16:41:58+07:00</t>
  </si>
  <si>
    <t>Mình chuyển tiền về VN đã nhận mail tiếp nhận chuyển tiền nhưng chưa nhận được tiền</t>
  </si>
  <si>
    <t>6566408846782786</t>
  </si>
  <si>
    <t>A0011129941</t>
  </si>
  <si>
    <t>Quyên SiNo</t>
  </si>
  <si>
    <t>2024-01-05 19:37:44+07:00</t>
  </si>
  <si>
    <t>2024-01-06 16:41:36+07:00</t>
  </si>
  <si>
    <t>7047548688675232</t>
  </si>
  <si>
    <t>チンテイ キンロアン</t>
  </si>
  <si>
    <t>2024-01-06 16:41:16+07:00</t>
  </si>
  <si>
    <t>2024-01-06 16:41:25+07:00</t>
  </si>
  <si>
    <t>7050935028354057</t>
  </si>
  <si>
    <t>A0011033544</t>
  </si>
  <si>
    <t>2024-01-05 15:18:51+07:00</t>
  </si>
  <si>
    <t>2024-01-06 16:41:23+07:00</t>
  </si>
  <si>
    <t>6069912586444030</t>
  </si>
  <si>
    <t>A0011145002</t>
  </si>
  <si>
    <t>2024-01-05 16:24:19+07:00</t>
  </si>
  <si>
    <t>2024-01-06 16:41:14+07:00</t>
  </si>
  <si>
    <t>Giáp Jone</t>
  </si>
  <si>
    <t>2024-01-04 17:53:01+07:00</t>
  </si>
  <si>
    <t>2024-01-06 16:41:01+07:00</t>
  </si>
  <si>
    <t>7000140946741836</t>
  </si>
  <si>
    <t>Vui Dang</t>
  </si>
  <si>
    <t>2024-01-05 15:14:40+07:00</t>
  </si>
  <si>
    <t>2024-01-06 16:40:49+07:00</t>
  </si>
  <si>
    <t>7351363811573880</t>
  </si>
  <si>
    <t>Hang Nguyen</t>
  </si>
  <si>
    <t>2024-01-04 16:37:19+07:00</t>
  </si>
  <si>
    <t>2024-01-06 16:40:35+07:00</t>
  </si>
  <si>
    <t>Sao mail báo chuyển tiền rồi mà vẫn chưa có tiền vào tk ạ
Sao vẫn chưa có tiền vào ạ</t>
  </si>
  <si>
    <t>7062861953800404</t>
  </si>
  <si>
    <t>2024-01-05 09:51:08+07:00</t>
  </si>
  <si>
    <t>2024-01-06 16:40:16+07:00</t>
  </si>
  <si>
    <t>3703006606438031</t>
  </si>
  <si>
    <t>A0010693575</t>
  </si>
  <si>
    <t>Tuong Vy</t>
  </si>
  <si>
    <t>2024-01-06 15:53:53+07:00</t>
  </si>
  <si>
    <t>2024-01-06 16:39:53+07:00</t>
  </si>
  <si>
    <t>2443703352395923</t>
  </si>
  <si>
    <t>A0010708713</t>
  </si>
  <si>
    <t>Song Song</t>
  </si>
  <si>
    <t>2024-01-06 16:08:37+07:00</t>
  </si>
  <si>
    <t>2024-01-06 16:39:42+07:00</t>
  </si>
  <si>
    <t>2139777766079012</t>
  </si>
  <si>
    <t>A0010465333</t>
  </si>
  <si>
    <t>Tuyết Bích Ngọc</t>
  </si>
  <si>
    <t>2024-01-06 06:20:15+07:00</t>
  </si>
  <si>
    <t>2024-01-06 16:39:04+07:00</t>
  </si>
  <si>
    <t>8672773079407269</t>
  </si>
  <si>
    <t>A0010963004</t>
  </si>
  <si>
    <t>Như Linh</t>
  </si>
  <si>
    <t>2024-01-05 19:32:18+07:00</t>
  </si>
  <si>
    <t>2024-01-06 16:38:52+07:00</t>
  </si>
  <si>
    <t>4348405488550252</t>
  </si>
  <si>
    <t>A0010859279</t>
  </si>
  <si>
    <t>Nguyễn Ngọc Trong Đá</t>
  </si>
  <si>
    <t>2024-01-05 21:51:53+07:00</t>
  </si>
  <si>
    <t>2024-01-06 16:38:41+07:00</t>
  </si>
  <si>
    <t>5732424356878325</t>
  </si>
  <si>
    <t>A0011048977</t>
  </si>
  <si>
    <t>Dương Tiến Dũng</t>
  </si>
  <si>
    <t>2024-01-04 11:55:04+07:00</t>
  </si>
  <si>
    <t>2024-01-06 16:38:25+07:00</t>
  </si>
  <si>
    <t>2541790002517081</t>
  </si>
  <si>
    <t>A0010429094</t>
  </si>
  <si>
    <t>Lê Tính</t>
  </si>
  <si>
    <t>2024-01-05 22:38:11+07:00</t>
  </si>
  <si>
    <t>2024-01-06 16:38:05+07:00</t>
  </si>
  <si>
    <t>6470464846385054</t>
  </si>
  <si>
    <t>A0011011662</t>
  </si>
  <si>
    <t>Lâm Đăng</t>
  </si>
  <si>
    <t>2024-01-06 05:51:22+07:00</t>
  </si>
  <si>
    <t>2024-01-06 16:37:54+07:00</t>
  </si>
  <si>
    <t>2708877695860272</t>
  </si>
  <si>
    <t xml:space="preserve">A0010740446 </t>
  </si>
  <si>
    <t>Bảo Ngọc Hoàng</t>
  </si>
  <si>
    <t>2024-01-06 16:37:42+07:00</t>
  </si>
  <si>
    <t>2024-01-06 16:37:49+07:00</t>
  </si>
  <si>
    <t>6952917861454791</t>
  </si>
  <si>
    <t>A0011169080</t>
  </si>
  <si>
    <t>2024-01-05 12:48:53+07:00</t>
  </si>
  <si>
    <t>2024-01-05 11:00:12+07:00</t>
  </si>
  <si>
    <t>2024-01-06 16:36:16+07:00</t>
  </si>
  <si>
    <t>7197287996998025</t>
  </si>
  <si>
    <t>A0011193351</t>
  </si>
  <si>
    <t>Tố Trinh</t>
  </si>
  <si>
    <t>2024-01-05 16:59:35+07:00</t>
  </si>
  <si>
    <t>2024-01-06 16:34:51+07:00</t>
  </si>
  <si>
    <t>6230196080378577</t>
  </si>
  <si>
    <t>A0011005571</t>
  </si>
  <si>
    <t>Kiểm</t>
  </si>
  <si>
    <t>2024-01-05 15:02:47+07:00</t>
  </si>
  <si>
    <t>2024-01-06 16:34:37+07:00</t>
  </si>
  <si>
    <t>7219224261441085</t>
  </si>
  <si>
    <t>Nguyễn Việt Trung</t>
  </si>
  <si>
    <t>2024-01-04 16:34:19+07:00</t>
  </si>
  <si>
    <t>2024-01-06 16:33:42+07:00</t>
  </si>
  <si>
    <t>6844493775599603</t>
  </si>
  <si>
    <t>A0011192027</t>
  </si>
  <si>
    <t>Ng Thu Phương</t>
  </si>
  <si>
    <t>2024-01-05 14:56:59+07:00</t>
  </si>
  <si>
    <t>2024-01-06 16:33:16+07:00</t>
  </si>
  <si>
    <t>3971472032976711</t>
  </si>
  <si>
    <t>A0010950338</t>
  </si>
  <si>
    <t>Giang Vũ</t>
  </si>
  <si>
    <t>2024-01-05 16:08:38+07:00</t>
  </si>
  <si>
    <t>2024-01-06 16:33:07+07:00</t>
  </si>
  <si>
    <t>3433154800062568</t>
  </si>
  <si>
    <t>A0010709799</t>
  </si>
  <si>
    <t>Lê Quyền</t>
  </si>
  <si>
    <t>2024-01-04 13:35:07+07:00</t>
  </si>
  <si>
    <t>2024-01-06 16:32:57+07:00</t>
  </si>
  <si>
    <t>7250701354982366</t>
  </si>
  <si>
    <t>A0011018405</t>
  </si>
  <si>
    <t>Trọng Lợi</t>
  </si>
  <si>
    <t>2024-01-04 18:18:45+07:00</t>
  </si>
  <si>
    <t>2024-01-06 16:32:52+07:00</t>
  </si>
  <si>
    <t>5544129282297025</t>
  </si>
  <si>
    <t>A0010834341</t>
  </si>
  <si>
    <t>Phuong Tran</t>
  </si>
  <si>
    <t>2024-01-05 16:15:16+07:00</t>
  </si>
  <si>
    <t>2024-01-06 16:32:46+07:00</t>
  </si>
  <si>
    <t>6937742962949754</t>
  </si>
  <si>
    <t>A0011093802</t>
  </si>
  <si>
    <t>Xuân Ngọc</t>
  </si>
  <si>
    <t>2024-01-05 16:18:46+07:00</t>
  </si>
  <si>
    <t>2024-01-06 16:32:38+07:00</t>
  </si>
  <si>
    <t>7171250289606464</t>
  </si>
  <si>
    <t>A0011055395</t>
  </si>
  <si>
    <t>Lê Trọng Chinh</t>
  </si>
  <si>
    <t>2024-01-05 12:58:04+07:00</t>
  </si>
  <si>
    <t>2024-01-06 16:32:20+07:00</t>
  </si>
  <si>
    <t>ok  - Sao tôi chuyển tiền ko đc</t>
  </si>
  <si>
    <t>5531145113643897</t>
  </si>
  <si>
    <t>A0011001429</t>
  </si>
  <si>
    <t>Tuấn Thành</t>
  </si>
  <si>
    <t>2024-01-04 20:10:44+07:00</t>
  </si>
  <si>
    <t>2024-01-06 16:31:54+07:00</t>
  </si>
  <si>
    <t>6487919024651323</t>
  </si>
  <si>
    <t>A0011157173</t>
  </si>
  <si>
    <t>Phạm Hoàng Hiệp</t>
  </si>
  <si>
    <t>2024-01-05 15:43:59+07:00</t>
  </si>
  <si>
    <t>2024-01-06 16:31:41+07:00</t>
  </si>
  <si>
    <t>6173444589399543</t>
  </si>
  <si>
    <t>A0011080283</t>
  </si>
  <si>
    <t>Dương Duy</t>
  </si>
  <si>
    <t>2024-01-05 16:06:38+07:00</t>
  </si>
  <si>
    <t>2024-01-06 16:31:28+07:00</t>
  </si>
  <si>
    <t>5224641304291240</t>
  </si>
  <si>
    <t>A0010938161</t>
  </si>
  <si>
    <t>Ngân Ngân</t>
  </si>
  <si>
    <t>2024-01-05 14:41:13+07:00</t>
  </si>
  <si>
    <t>2024-01-06 16:31:19+07:00</t>
  </si>
  <si>
    <t>6908902769143257</t>
  </si>
  <si>
    <t>A0011084604</t>
  </si>
  <si>
    <t>Nguyễn Bá Tiến</t>
  </si>
  <si>
    <t>2024-01-04 11:55:10+07:00</t>
  </si>
  <si>
    <t>2024-01-06 16:30:53+07:00</t>
  </si>
  <si>
    <t>6126772350722734</t>
  </si>
  <si>
    <t>Trịnh Minh Hải</t>
  </si>
  <si>
    <t>2024-01-05 07:54:59+07:00</t>
  </si>
  <si>
    <t>2024-01-06 16:30:29+07:00</t>
  </si>
  <si>
    <t>8277383202334167</t>
  </si>
  <si>
    <t>A0010994025</t>
  </si>
  <si>
    <t>Oanh Kiều</t>
  </si>
  <si>
    <t>2024-01-05 07:57:21+07:00</t>
  </si>
  <si>
    <t>2024-01-06 16:28:24+07:00</t>
  </si>
  <si>
    <t>Dạ hôm qua e có gửi tiền về việt nam mà h e vẫn chưa nhận ddC tiền ạ Gmail thì hiện về ròi mà tiền nó vẫn chưa vào tk ạ</t>
  </si>
  <si>
    <t>9870885239604360</t>
  </si>
  <si>
    <t>A0011067142</t>
  </si>
  <si>
    <t>2024-01-05 17:13:28+07:00</t>
  </si>
  <si>
    <t>Đào Phương Ly</t>
  </si>
  <si>
    <t>2024-01-06 16:26:03+07:00</t>
  </si>
  <si>
    <t>2024-01-06 16:26:11+07:00</t>
  </si>
  <si>
    <t>5397544056938328</t>
  </si>
  <si>
    <t>A0010784879</t>
  </si>
  <si>
    <t>Châm Chảnh</t>
  </si>
  <si>
    <t>2024-01-04 18:29:09+07:00</t>
  </si>
  <si>
    <t>2024-01-06 16:25:18+07:00</t>
  </si>
  <si>
    <t>2176357502383866</t>
  </si>
  <si>
    <t>A0010436685</t>
  </si>
  <si>
    <t>2024-01-04 16:21:19+07:00</t>
  </si>
  <si>
    <t>2024-01-06 16:25:13+07:00</t>
  </si>
  <si>
    <t>7395718497167118</t>
  </si>
  <si>
    <t>A0010775976</t>
  </si>
  <si>
    <t>Vinh Bang</t>
  </si>
  <si>
    <t>2024-01-05 12:53:38+07:00</t>
  </si>
  <si>
    <t>2024-01-06 16:24:56+07:00</t>
  </si>
  <si>
    <t>4527412444011274</t>
  </si>
  <si>
    <t>A0010846103</t>
  </si>
  <si>
    <t>Hoàng Thúy Ngân</t>
  </si>
  <si>
    <t>2024-01-05 12:54:02+07:00</t>
  </si>
  <si>
    <t>2024-01-06 16:24:41+07:00</t>
  </si>
  <si>
    <t>7164398673582142</t>
  </si>
  <si>
    <t>Phạm Khánh Thi</t>
  </si>
  <si>
    <t>2024-01-05 12:44:26+07:00</t>
  </si>
  <si>
    <t>2024-01-06 16:24:24+07:00</t>
  </si>
  <si>
    <t>5369511163152600</t>
  </si>
  <si>
    <t>A0010941055</t>
  </si>
  <si>
    <t>nguyệt Sang</t>
  </si>
  <si>
    <t>2024-01-05 12:25:42+07:00</t>
  </si>
  <si>
    <t>2024-01-06 16:24:09+07:00</t>
  </si>
  <si>
    <t>4160874150607932</t>
  </si>
  <si>
    <t>A0010719294</t>
  </si>
  <si>
    <t>Nguyễn Giang</t>
  </si>
  <si>
    <t>2024-01-06 12:37:05+07:00</t>
  </si>
  <si>
    <t>2024-01-06 16:23:47+07:00</t>
  </si>
  <si>
    <t>5457512654298503</t>
  </si>
  <si>
    <t>Khuat Van Hao</t>
  </si>
  <si>
    <t>2024-01-06 12:35:05+07:00</t>
  </si>
  <si>
    <t>2024-01-06 16:23:35+07:00</t>
  </si>
  <si>
    <t>6675375942567932</t>
  </si>
  <si>
    <t>Mạnh Hậu</t>
  </si>
  <si>
    <t>2024-01-06 15:42:09+07:00</t>
  </si>
  <si>
    <t>2024-01-06 16:23:23+07:00</t>
  </si>
  <si>
    <t>6035066846504518</t>
  </si>
  <si>
    <t>A0011029351</t>
  </si>
  <si>
    <t>2024-01-05 12:31:53+07:00</t>
  </si>
  <si>
    <t>2024-01-06 16:23:15+07:00</t>
  </si>
  <si>
    <t>7171428079604697</t>
  </si>
  <si>
    <t>Phạm Tuyết</t>
  </si>
  <si>
    <t>2024-01-06 12:30:06+07:00</t>
  </si>
  <si>
    <t>2024-01-06 16:22:54+07:00</t>
  </si>
  <si>
    <t>5216347121720759</t>
  </si>
  <si>
    <t>A0010722894</t>
  </si>
  <si>
    <t>Trà Yuri</t>
  </si>
  <si>
    <t>2024-01-06 15:24:23+07:00</t>
  </si>
  <si>
    <t>2024-01-06 16:22:35+07:00</t>
  </si>
  <si>
    <t>8342739035751703</t>
  </si>
  <si>
    <t>A0010660816</t>
  </si>
  <si>
    <t>Bùi Đạt</t>
  </si>
  <si>
    <t>2024-01-05 10:43:27+07:00</t>
  </si>
  <si>
    <t>2024-01-06 16:22:07+07:00</t>
  </si>
  <si>
    <t>ok (Sáng mình gửi tiền về tk “bui van vinh “ khoảng gần 30 man sao giờ vẫn chưa nhận dc)</t>
  </si>
  <si>
    <t>2096235213823448</t>
  </si>
  <si>
    <t>A0010434668</t>
  </si>
  <si>
    <t>Đỗ Văn Luận</t>
  </si>
  <si>
    <t>2024-01-04 10:35:29+07:00</t>
  </si>
  <si>
    <t>2024-01-06 16:21:50+07:00</t>
  </si>
  <si>
    <t>1760965683914681</t>
  </si>
  <si>
    <t>A0010277657</t>
  </si>
  <si>
    <t>Nguyễn Trí</t>
  </si>
  <si>
    <t>2024-01-03 20:08:08+07:00</t>
  </si>
  <si>
    <t>2024-01-06 16:21:40+07:00</t>
  </si>
  <si>
    <t>24440330482248448</t>
  </si>
  <si>
    <t>Thanh Tân</t>
  </si>
  <si>
    <t>2024-01-05 20:13:05+07:00</t>
  </si>
  <si>
    <t>2024-01-06 16:21:32+07:00</t>
  </si>
  <si>
    <t>2808712932501726</t>
  </si>
  <si>
    <t>A0010676730</t>
  </si>
  <si>
    <t>Maria Hà Thu</t>
  </si>
  <si>
    <t>2024-01-03 19:03:38+07:00</t>
  </si>
  <si>
    <t>2024-01-06 16:21:24+07:00</t>
  </si>
  <si>
    <t>4243310035779669</t>
  </si>
  <si>
    <t>A0010724071</t>
  </si>
  <si>
    <t>Bằng Khanh</t>
  </si>
  <si>
    <t>2024-01-04 14:56:12+07:00</t>
  </si>
  <si>
    <t>2024-01-06 16:21:16+07:00</t>
  </si>
  <si>
    <t>6674399645923462</t>
  </si>
  <si>
    <t>A0011067218</t>
  </si>
  <si>
    <t>An Nguyễn</t>
  </si>
  <si>
    <t>2024-01-05 10:07:35+07:00</t>
  </si>
  <si>
    <t>2024-01-06 16:21:01+07:00</t>
  </si>
  <si>
    <t>3862304687151161</t>
  </si>
  <si>
    <t>A0010864145</t>
  </si>
  <si>
    <t>Lê Thị Yến</t>
  </si>
  <si>
    <t>2024-01-06 10:29:07+07:00</t>
  </si>
  <si>
    <t>2024-01-06 16:20:56+07:00</t>
  </si>
  <si>
    <t>5952209451462006</t>
  </si>
  <si>
    <t>A0010945137</t>
  </si>
  <si>
    <t>Phạm Văn Thưởng</t>
  </si>
  <si>
    <t>2024-01-04 13:21:30+07:00</t>
  </si>
  <si>
    <t>2024-01-06 16:20:47+07:00</t>
  </si>
  <si>
    <t>2467213139991090</t>
  </si>
  <si>
    <t>A0010680461</t>
  </si>
  <si>
    <t>Nguyễn Thiên An</t>
  </si>
  <si>
    <t>2024-01-04 20:36:00+07:00</t>
  </si>
  <si>
    <t>2024-01-06 16:20:38+07:00</t>
  </si>
  <si>
    <t>6210751319046362</t>
  </si>
  <si>
    <t>A0011089424</t>
  </si>
  <si>
    <t>Bùi Tuấn</t>
  </si>
  <si>
    <t>2024-01-04 20:19:01+07:00</t>
  </si>
  <si>
    <t>2024-01-06 16:20:26+07:00</t>
  </si>
  <si>
    <t>ok (mk mới gửi tiền về VN vào chiều tối nay. gmail của mk thì báo đã giao dịch. nhưng bên VN vẫn chưa thấy tiền chuyển vào tài khoản. là sao ạ)</t>
  </si>
  <si>
    <t>7004304416286646</t>
  </si>
  <si>
    <t>A0010977835</t>
  </si>
  <si>
    <t>Lê Ngọc Loan</t>
  </si>
  <si>
    <t>2024-01-06 16:20:15+07:00</t>
  </si>
  <si>
    <t>ok (Mình ck về nhà từ hôm qua mà đến giờ ở nhà vẫn chưa nhận được tiền thì có vấn đề gì không ạ)</t>
  </si>
  <si>
    <t>6679784075474311</t>
  </si>
  <si>
    <t>A0011145714</t>
  </si>
  <si>
    <t>Nhung Candy</t>
  </si>
  <si>
    <t>2024-01-04 20:15:24+07:00</t>
  </si>
  <si>
    <t>2024-01-06 16:19:59+07:00</t>
  </si>
  <si>
    <t>4327480253998387</t>
  </si>
  <si>
    <t>A0010861199</t>
  </si>
  <si>
    <t>Nguyễn Kiều Trang</t>
  </si>
  <si>
    <t>2024-01-05 10:31:05+07:00</t>
  </si>
  <si>
    <t>2024-01-06 16:19:54+07:00</t>
  </si>
  <si>
    <t>ok (Mình nhận đc thông báo Nhưng mình chưa nhận đc tiền)</t>
  </si>
  <si>
    <t>3222835887739611</t>
  </si>
  <si>
    <t>A0010931355</t>
  </si>
  <si>
    <t>Lục Quang Vinh</t>
  </si>
  <si>
    <t>2024-01-04 19:47:56+07:00</t>
  </si>
  <si>
    <t>2024-01-06 16:19:48+07:00</t>
  </si>
  <si>
    <t>6394399397322241</t>
  </si>
  <si>
    <t xml:space="preserve">A0011078152 </t>
  </si>
  <si>
    <t>Oanh Nguyen</t>
  </si>
  <si>
    <t>2024-01-05 10:17:33+07:00</t>
  </si>
  <si>
    <t>2024-01-06 16:19:33+07:00</t>
  </si>
  <si>
    <t>2957688180993817</t>
  </si>
  <si>
    <t>A0010748121</t>
  </si>
  <si>
    <t>Lê Tuấn Anh</t>
  </si>
  <si>
    <t>2024-01-05 16:17:55+07:00</t>
  </si>
  <si>
    <t>2024-01-06 16:19:24+07:00</t>
  </si>
  <si>
    <t>1937758359681235</t>
  </si>
  <si>
    <t>A0010795391</t>
  </si>
  <si>
    <t>Nguyễn Mạnh Ngọc</t>
  </si>
  <si>
    <t>2024-01-04 20:31:06+07:00</t>
  </si>
  <si>
    <t>2024-01-06 16:19:16+07:00</t>
  </si>
  <si>
    <t>4035188509938763</t>
  </si>
  <si>
    <t>A0011098116</t>
  </si>
  <si>
    <t>Văn Tiến</t>
  </si>
  <si>
    <t>2024-01-05 10:34:50+07:00</t>
  </si>
  <si>
    <t>2024-01-06 16:19:11+07:00</t>
  </si>
  <si>
    <t>5274097709381262</t>
  </si>
  <si>
    <t>Trai Ho Nguyễn</t>
  </si>
  <si>
    <t>2024-01-06 15:41:37+07:00</t>
  </si>
  <si>
    <t>2024-01-06 16:17:39+07:00</t>
  </si>
  <si>
    <t>2079512758752835</t>
  </si>
  <si>
    <t>A0010424395</t>
  </si>
  <si>
    <t>Phạm Loan</t>
  </si>
  <si>
    <t>2024-01-06 12:09:43+07:00</t>
  </si>
  <si>
    <t>2024-01-06 16:17:00+07:00</t>
  </si>
  <si>
    <t>6293297274126405</t>
  </si>
  <si>
    <t>A0011000378</t>
  </si>
  <si>
    <t>Vuong Huyen</t>
  </si>
  <si>
    <t>2024-01-05 12:23:04+07:00</t>
  </si>
  <si>
    <t>2024-01-06 16:15:14+07:00</t>
  </si>
  <si>
    <t>6639182076100290</t>
  </si>
  <si>
    <t>A0010534364</t>
  </si>
  <si>
    <t>Cris Đại</t>
  </si>
  <si>
    <t>2024-01-02 09:48:09+07:00</t>
  </si>
  <si>
    <t>2024-01-06 16:14:28+07:00</t>
  </si>
  <si>
    <t>2019895971360983</t>
  </si>
  <si>
    <t>A0010453686</t>
  </si>
  <si>
    <t>Trân</t>
  </si>
  <si>
    <t>2024-01-06 15:27:25+07:00</t>
  </si>
  <si>
    <t>2024-01-06 16:14:17+07:00</t>
  </si>
  <si>
    <t>7119373388139836</t>
  </si>
  <si>
    <t>A0011134969</t>
  </si>
  <si>
    <t>Lê Thanh Nghị</t>
  </si>
  <si>
    <t>2024-01-06 16:13:41+07:00</t>
  </si>
  <si>
    <t>2024-01-06 16:13:48+07:00</t>
  </si>
  <si>
    <t>2811392898979463</t>
  </si>
  <si>
    <t>A0010560735</t>
  </si>
  <si>
    <t>2024-01-06 15:08:27+07:00</t>
  </si>
  <si>
    <t>2024-01-06 16:13:40+07:00</t>
  </si>
  <si>
    <t>Anh'ss Vũ'ss</t>
  </si>
  <si>
    <t>2024-01-06 14:58:41+07:00</t>
  </si>
  <si>
    <t>2024-01-06 16:13:16+07:00</t>
  </si>
  <si>
    <t>2318084628250867</t>
  </si>
  <si>
    <t>A0010638605</t>
  </si>
  <si>
    <t>Phạm Văn Quang</t>
  </si>
  <si>
    <t>2024-01-06 10:29:35+07:00</t>
  </si>
  <si>
    <t>2024-01-06 16:12:53+07:00</t>
  </si>
  <si>
    <t>5588254024551937</t>
  </si>
  <si>
    <t>A0010901410</t>
  </si>
  <si>
    <t>Đức Huỳnh</t>
  </si>
  <si>
    <t>2024-01-05 20:00:30+07:00</t>
  </si>
  <si>
    <t>2024-01-06 16:12:46+07:00</t>
  </si>
  <si>
    <t>7224119397619553</t>
  </si>
  <si>
    <t>A0011188215</t>
  </si>
  <si>
    <t>Khoa Nguyễn</t>
  </si>
  <si>
    <t>2024-01-06 12:36:38+07:00</t>
  </si>
  <si>
    <t>2024-01-06 16:12:44+07:00</t>
  </si>
  <si>
    <t>24226805563601998</t>
  </si>
  <si>
    <t>A0010829068</t>
  </si>
  <si>
    <t>Nguyễn Viet Anh</t>
  </si>
  <si>
    <t>2024-01-05 14:21:20+07:00</t>
  </si>
  <si>
    <t>2024-01-06 16:12:12+07:00</t>
  </si>
  <si>
    <t>6310271522330523</t>
  </si>
  <si>
    <t>A0010433567</t>
  </si>
  <si>
    <t>Nguyễn Bình</t>
  </si>
  <si>
    <t>2024-01-06 16:11:58+07:00</t>
  </si>
  <si>
    <t>2024-01-06 16:12:05+07:00</t>
  </si>
  <si>
    <t>6597153590386387</t>
  </si>
  <si>
    <t>A0011018484</t>
  </si>
  <si>
    <t>Hà Xuyến</t>
  </si>
  <si>
    <t>2024-01-05 21:07:45+07:00</t>
  </si>
  <si>
    <t>2024-01-06 16:11:57+07:00</t>
  </si>
  <si>
    <t>6858517544247336</t>
  </si>
  <si>
    <t>A0011073655</t>
  </si>
  <si>
    <t>2024-01-05 09:21:04+07:00</t>
  </si>
  <si>
    <t>2024-01-05 12:46:11+07:00</t>
  </si>
  <si>
    <t>2024-01-06 16:11:53+07:00</t>
  </si>
  <si>
    <t>2219474188131640</t>
  </si>
  <si>
    <t>A0010506900</t>
  </si>
  <si>
    <t>Back Beo</t>
  </si>
  <si>
    <t>2024-01-06 10:01:41+07:00</t>
  </si>
  <si>
    <t>2024-01-06 16:11:40+07:00</t>
  </si>
  <si>
    <t>6025540104136752</t>
  </si>
  <si>
    <t>A0010605154</t>
  </si>
  <si>
    <t>Cham Le</t>
  </si>
  <si>
    <t>2024-01-05 10:20:05+07:00</t>
  </si>
  <si>
    <t>2024-01-06 16:11:39+07:00</t>
  </si>
  <si>
    <t>4066636000071772</t>
  </si>
  <si>
    <t>A0010591701</t>
  </si>
  <si>
    <t>Sang Nguyễn</t>
  </si>
  <si>
    <t>2024-01-06 13:16:30+07:00</t>
  </si>
  <si>
    <t>2024-01-06 16:10:23+07:00</t>
  </si>
  <si>
    <t>7102461329813355</t>
  </si>
  <si>
    <t>A0010838728</t>
  </si>
  <si>
    <t>Nguyễn Đức Long</t>
  </si>
  <si>
    <t>2024-01-05 05:32:45+07:00</t>
  </si>
  <si>
    <t>2024-01-06 16:09:33+07:00</t>
  </si>
  <si>
    <t>3200244723377430</t>
  </si>
  <si>
    <t>A0010470643</t>
  </si>
  <si>
    <t>Văn Thành</t>
  </si>
  <si>
    <t>2024-01-05 06:52:56+07:00</t>
  </si>
  <si>
    <t>2024-01-06 16:09:16+07:00</t>
  </si>
  <si>
    <t>2695977660473308</t>
  </si>
  <si>
    <t>A0010540720</t>
  </si>
  <si>
    <t>2024-01-06 14:34:21+07:00</t>
  </si>
  <si>
    <t>2024-01-06 16:08:35+07:00</t>
  </si>
  <si>
    <t>Tuyen Vu</t>
  </si>
  <si>
    <t>2024-01-06 10:38:35+07:00</t>
  </si>
  <si>
    <t>2024-01-06 16:08:31+07:00</t>
  </si>
  <si>
    <t>4317616265019740</t>
  </si>
  <si>
    <t>A0010843004</t>
  </si>
  <si>
    <t>Vu Tới</t>
  </si>
  <si>
    <t>2024-01-06 10:43:00+07:00</t>
  </si>
  <si>
    <t>2024-01-06 16:07:59+07:00</t>
  </si>
  <si>
    <t>24535308719416175</t>
  </si>
  <si>
    <t>Thông Lê</t>
  </si>
  <si>
    <t>2024-01-06 10:43:43+07:00</t>
  </si>
  <si>
    <t>2024-01-06 16:07:40+07:00</t>
  </si>
  <si>
    <t>5512272298879914</t>
  </si>
  <si>
    <t>A0010970978</t>
  </si>
  <si>
    <t>Vu Ba</t>
  </si>
  <si>
    <t>2024-01-06 13:39:09+07:00</t>
  </si>
  <si>
    <t>2024-01-06 16:07:18+07:00</t>
  </si>
  <si>
    <t>2550727021652719</t>
  </si>
  <si>
    <t>A0010604961</t>
  </si>
  <si>
    <t>Mặt Trời Về Đêm</t>
  </si>
  <si>
    <t>2024-01-06 10:35:13+07:00</t>
  </si>
  <si>
    <t>2024-01-06 16:07:15+07:00</t>
  </si>
  <si>
    <t>3884178325039530</t>
  </si>
  <si>
    <t>A0010287186</t>
  </si>
  <si>
    <t>Tiên Mei</t>
  </si>
  <si>
    <t>2024-01-04 16:54:48+07:00</t>
  </si>
  <si>
    <t>2024-01-06 16:07:03+07:00</t>
  </si>
  <si>
    <t>2841191502637173</t>
  </si>
  <si>
    <t>A0010704351</t>
  </si>
  <si>
    <t>Nguyễn Thân</t>
  </si>
  <si>
    <t>2024-01-06 11:17:58+07:00</t>
  </si>
  <si>
    <t>2024-01-06 16:06:33+07:00</t>
  </si>
  <si>
    <t>5759608850779563</t>
  </si>
  <si>
    <t>A0010848231</t>
  </si>
  <si>
    <t>Nguyễn Linh Nhi</t>
  </si>
  <si>
    <t>2024-01-05 16:35:29+07:00</t>
  </si>
  <si>
    <t>2024-01-06 16:06:15+07:00</t>
  </si>
  <si>
    <t>5821045217977115</t>
  </si>
  <si>
    <t>A0011004115</t>
  </si>
  <si>
    <t>Vũ Văn Đức</t>
  </si>
  <si>
    <t>2024-01-05 16:40:11+07:00</t>
  </si>
  <si>
    <t>2024-01-06 16:06:06+07:00</t>
  </si>
  <si>
    <t>5405558182871049</t>
  </si>
  <si>
    <t>A0010851132</t>
  </si>
  <si>
    <t>Đỗ Thị Phương Nam</t>
  </si>
  <si>
    <t>2024-01-04 19:48:25+07:00</t>
  </si>
  <si>
    <t>2024-01-06 16:05:58+07:00</t>
  </si>
  <si>
    <t>5777150252340284</t>
  </si>
  <si>
    <t>A0011001138</t>
  </si>
  <si>
    <t>Phạm Tiến Đạt</t>
  </si>
  <si>
    <t>2024-01-05 07:25:18+07:00</t>
  </si>
  <si>
    <t>2024-01-06 16:05:08+07:00</t>
  </si>
  <si>
    <t>5854744011279333</t>
  </si>
  <si>
    <t>A0010616185</t>
  </si>
  <si>
    <t>Yu Yu</t>
  </si>
  <si>
    <t>2024-01-04 16:28:19+07:00</t>
  </si>
  <si>
    <t>2024-01-06 16:04:58+07:00</t>
  </si>
  <si>
    <t>7290329981030262</t>
  </si>
  <si>
    <t>A0011173050</t>
  </si>
  <si>
    <t>Thanh Long Nguyen</t>
  </si>
  <si>
    <t>2024-01-05 19:54:14+07:00</t>
  </si>
  <si>
    <t>2024-01-06 16:04:37+07:00</t>
  </si>
  <si>
    <t>8338256502858996</t>
  </si>
  <si>
    <t>a0010799248</t>
  </si>
  <si>
    <t>Nguyễn Thị Lan</t>
  </si>
  <si>
    <t>2024-01-04 16:16:24+07:00</t>
  </si>
  <si>
    <t>2024-01-06 16:04:36+07:00</t>
  </si>
  <si>
    <t>8935863056439903</t>
  </si>
  <si>
    <t>A0010573143</t>
  </si>
  <si>
    <t>Nguyễn Thị Liệu</t>
  </si>
  <si>
    <t>2024-01-06 16:04:14+07:00</t>
  </si>
  <si>
    <t>2024-01-06 16:04:32+07:00</t>
  </si>
  <si>
    <t>6436393616482814</t>
  </si>
  <si>
    <t>A0011053298</t>
  </si>
  <si>
    <t>Trieu van Nguyen</t>
  </si>
  <si>
    <t>2024-01-04 21:27:38+07:00</t>
  </si>
  <si>
    <t>2024-01-06 16:04:30+07:00</t>
  </si>
  <si>
    <t>2217573424962083</t>
  </si>
  <si>
    <t>A0010600450</t>
  </si>
  <si>
    <t>Nguyên Nguyễn</t>
  </si>
  <si>
    <t>2024-01-06 14:59:04+07:00</t>
  </si>
  <si>
    <t>2024-01-06 16:04:23+07:00</t>
  </si>
  <si>
    <t>6931595096934910</t>
  </si>
  <si>
    <t>Nguyen VAN Hung</t>
  </si>
  <si>
    <t>2024-01-05 16:06:16+07:00</t>
  </si>
  <si>
    <t>2024-01-06 16:04:22+07:00</t>
  </si>
  <si>
    <t>2825629057510901</t>
  </si>
  <si>
    <t>A0010125109</t>
  </si>
  <si>
    <t>Du Du</t>
  </si>
  <si>
    <t>2024-01-05 16:46:57+07:00</t>
  </si>
  <si>
    <t>2024-01-06 16:04:15+07:00</t>
  </si>
  <si>
    <t>2449289488497384</t>
  </si>
  <si>
    <t>A0010419946</t>
  </si>
  <si>
    <t>2024-01-06 15:02:16+07:00</t>
  </si>
  <si>
    <t>2024-01-06 16:04:13+07:00</t>
  </si>
  <si>
    <t>Bảo Nguyễn</t>
  </si>
  <si>
    <t>2024-01-04 19:32:59+07:00</t>
  </si>
  <si>
    <t>2024-01-06 16:04:12+07:00</t>
  </si>
  <si>
    <t>6696449457139946</t>
  </si>
  <si>
    <t>Trần Ánh</t>
  </si>
  <si>
    <t>2024-01-05 16:01:04+07:00</t>
  </si>
  <si>
    <t>2024-01-06 16:04:04+07:00</t>
  </si>
  <si>
    <t>5752282234821013</t>
  </si>
  <si>
    <t>Hiệp Thanh</t>
  </si>
  <si>
    <t>2024-01-05 14:39:32+07:00</t>
  </si>
  <si>
    <t>2024-01-06 16:03:54+07:00</t>
  </si>
  <si>
    <t>7280685961963255</t>
  </si>
  <si>
    <t>A0011129188</t>
  </si>
  <si>
    <t>Thao Phan</t>
  </si>
  <si>
    <t>2024-01-05 12:25:51+07:00</t>
  </si>
  <si>
    <t>2024-01-06 16:03:47+07:00</t>
  </si>
  <si>
    <t>5108424032609820</t>
  </si>
  <si>
    <t>A0010857578</t>
  </si>
  <si>
    <t>Vũ</t>
  </si>
  <si>
    <t>2024-01-05 16:41:30+07:00</t>
  </si>
  <si>
    <t>2024-01-06 16:03:42+07:00</t>
  </si>
  <si>
    <t>7807959565889047</t>
  </si>
  <si>
    <t>Tích Xuyến</t>
  </si>
  <si>
    <t>2024-01-05 16:28:05+07:00</t>
  </si>
  <si>
    <t>2024-01-06 16:03:25+07:00</t>
  </si>
  <si>
    <t>5000499760073355</t>
  </si>
  <si>
    <t>A0010677558</t>
  </si>
  <si>
    <t>Đình Lê</t>
  </si>
  <si>
    <t>2024-01-05 12:12:03+07:00</t>
  </si>
  <si>
    <t>2024-01-06 16:03:14+07:00</t>
  </si>
  <si>
    <t>6546801478747391</t>
  </si>
  <si>
    <t>A0011066422</t>
  </si>
  <si>
    <t>Nguyễn Quỳnh Maiマイ</t>
  </si>
  <si>
    <t>2024-01-05 16:16:11+07:00</t>
  </si>
  <si>
    <t>2024-01-06 16:03:08+07:00</t>
  </si>
  <si>
    <t>6576785942406113</t>
  </si>
  <si>
    <t>Han Han</t>
  </si>
  <si>
    <t>2024-01-05 16:11:03+07:00</t>
  </si>
  <si>
    <t>2024-01-06 16:03:00+07:00</t>
  </si>
  <si>
    <t>6835234273254297</t>
  </si>
  <si>
    <t>Pháp Hoàng</t>
  </si>
  <si>
    <t>2024-01-05 19:52:16+07:00</t>
  </si>
  <si>
    <t>2024-01-06 16:02:52+07:00</t>
  </si>
  <si>
    <t>2153311148032610</t>
  </si>
  <si>
    <t>Lê Loan</t>
  </si>
  <si>
    <t>2024-01-05 16:02:15+07:00</t>
  </si>
  <si>
    <t>2024-01-06 16:02:43+07:00</t>
  </si>
  <si>
    <t>2905023969555850</t>
  </si>
  <si>
    <t>Trần Tuấn</t>
  </si>
  <si>
    <t>2024-01-05 15:47:10+07:00</t>
  </si>
  <si>
    <t>2024-01-06 16:02:32+07:00</t>
  </si>
  <si>
    <t>6426454510705251</t>
  </si>
  <si>
    <t>A0010351832</t>
  </si>
  <si>
    <t>Kiên Trung Kiên</t>
  </si>
  <si>
    <t>2024-01-05 15:42:30+07:00</t>
  </si>
  <si>
    <t>2024-01-06 16:02:23+07:00</t>
  </si>
  <si>
    <t>5705562129548831</t>
  </si>
  <si>
    <t>A0011051195</t>
  </si>
  <si>
    <t>Nguyễn Thị Cẩm Tiên</t>
  </si>
  <si>
    <t>2024-01-03 20:08:57+07:00</t>
  </si>
  <si>
    <t>2024-01-06 16:02:14+07:00</t>
  </si>
  <si>
    <t>5113966161951774</t>
  </si>
  <si>
    <t>A0010195542</t>
  </si>
  <si>
    <t>Minh Hoà</t>
  </si>
  <si>
    <t>2024-01-05 10:15:53+07:00</t>
  </si>
  <si>
    <t>2024-01-06 16:02:07+07:00</t>
  </si>
  <si>
    <t>6639331092860662</t>
  </si>
  <si>
    <t>TranPhuong Binh</t>
  </si>
  <si>
    <t>2024-01-05 15:38:33+07:00</t>
  </si>
  <si>
    <t>2024-01-06 16:01:56+07:00</t>
  </si>
  <si>
    <t>6538974422873763</t>
  </si>
  <si>
    <t>2024-01-04 11:49:29+07:00</t>
  </si>
  <si>
    <t>2024-01-06 16:01:46+07:00</t>
  </si>
  <si>
    <t>5944951542257590</t>
  </si>
  <si>
    <t>A0011049232</t>
  </si>
  <si>
    <t>Như Triển</t>
  </si>
  <si>
    <t>2024-01-06 11:27:30+07:00</t>
  </si>
  <si>
    <t>2024-01-06 16:00:50+07:00</t>
  </si>
  <si>
    <t>6005535699497246</t>
  </si>
  <si>
    <t>a0010776891</t>
  </si>
  <si>
    <t>Nga Su</t>
  </si>
  <si>
    <t>2024-01-05 07:20:14+07:00</t>
  </si>
  <si>
    <t>2024-01-06 15:59:54+07:00</t>
  </si>
  <si>
    <t>2887494871275940</t>
  </si>
  <si>
    <t>A0010378950</t>
  </si>
  <si>
    <t>2024-01-04 19:39:45+07:00</t>
  </si>
  <si>
    <t>2024-01-06 15:59:30+07:00</t>
  </si>
  <si>
    <t>Tuấn Phát</t>
  </si>
  <si>
    <t>2024-01-05 13:16:15+07:00</t>
  </si>
  <si>
    <t>2024-01-06 15:59:22+07:00</t>
  </si>
  <si>
    <t>7168388606533717</t>
  </si>
  <si>
    <t>A0011174077</t>
  </si>
  <si>
    <t>Thuý</t>
  </si>
  <si>
    <t>2024-01-06 11:49:53+07:00</t>
  </si>
  <si>
    <t>2024-01-06 15:59:19+07:00</t>
  </si>
  <si>
    <t>1793338054106271</t>
  </si>
  <si>
    <t>A0010456674</t>
  </si>
  <si>
    <t>Nguyễn Thành Long</t>
  </si>
  <si>
    <t>2024-01-06 09:53:56+07:00</t>
  </si>
  <si>
    <t>2024-01-06 15:58:46+07:00</t>
  </si>
  <si>
    <t>5501255249979555</t>
  </si>
  <si>
    <t>A0011023528</t>
  </si>
  <si>
    <t>Bách Nguyễn</t>
  </si>
  <si>
    <t>2024-01-06 10:28:13+07:00</t>
  </si>
  <si>
    <t>2024-01-06 15:58:36+07:00</t>
  </si>
  <si>
    <t>1692692950775374</t>
  </si>
  <si>
    <t>A0010386241</t>
  </si>
  <si>
    <t>MinhhThuỳy Tg</t>
  </si>
  <si>
    <t>2024-01-06 10:27:24+07:00</t>
  </si>
  <si>
    <t>2024-01-06 15:58:24+07:00</t>
  </si>
  <si>
    <t>4686294461409467</t>
  </si>
  <si>
    <t>A0010856742</t>
  </si>
  <si>
    <t>Hằng Nguyễn</t>
  </si>
  <si>
    <t>2024-01-06 10:56:04+07:00</t>
  </si>
  <si>
    <t>2024-01-06 15:57:36+07:00</t>
  </si>
  <si>
    <t>6340882072645065</t>
  </si>
  <si>
    <t>A0011037308</t>
  </si>
  <si>
    <t>Minh Thiện</t>
  </si>
  <si>
    <t>2024-01-06 10:30:16+07:00</t>
  </si>
  <si>
    <t>2024-01-06 15:57:24+07:00</t>
  </si>
  <si>
    <t>24621366124128521</t>
  </si>
  <si>
    <t>Cua Ốp</t>
  </si>
  <si>
    <t>2024-01-05 20:15:35+07:00</t>
  </si>
  <si>
    <t>2024-01-06 15:56:58+07:00</t>
  </si>
  <si>
    <t>2867456973321646</t>
  </si>
  <si>
    <t>A0010748891</t>
  </si>
  <si>
    <t>Blu Sea</t>
  </si>
  <si>
    <t>2024-01-05 20:16:17+07:00</t>
  </si>
  <si>
    <t>2024-01-06 15:56:46+07:00</t>
  </si>
  <si>
    <t>2951568754864578</t>
  </si>
  <si>
    <t>A0010718141</t>
  </si>
  <si>
    <t>Nguyễn Quanh</t>
  </si>
  <si>
    <t>2024-01-04 19:31:52+07:00</t>
  </si>
  <si>
    <t>2024-01-06 15:56:31+07:00</t>
  </si>
  <si>
    <t>8842374385804890</t>
  </si>
  <si>
    <t>A0010460891</t>
  </si>
  <si>
    <t>Nhung Phạm</t>
  </si>
  <si>
    <t>2024-01-06 15:43:35+07:00</t>
  </si>
  <si>
    <t>2024-01-06 15:56:26+07:00</t>
  </si>
  <si>
    <t>2786900451414226</t>
  </si>
  <si>
    <t>A0010743725</t>
  </si>
  <si>
    <t>Hà Nhâm</t>
  </si>
  <si>
    <t>2024-01-04 18:40:49+07:00</t>
  </si>
  <si>
    <t>2024-01-06 15:56:02+07:00</t>
  </si>
  <si>
    <t>1322193817851131</t>
  </si>
  <si>
    <t>A0010211256</t>
  </si>
  <si>
    <t>2024-01-05 20:16:21+07:00</t>
  </si>
  <si>
    <t>2024-01-06 15:56:01+07:00</t>
  </si>
  <si>
    <t>2477446428982842</t>
  </si>
  <si>
    <t>A0010486909</t>
  </si>
  <si>
    <t>Đỗ Phương</t>
  </si>
  <si>
    <t>2024-01-06 10:02:29+07:00</t>
  </si>
  <si>
    <t>2024-01-06 15:55:45+07:00</t>
  </si>
  <si>
    <t>5320397874734140</t>
  </si>
  <si>
    <t>A0011001669</t>
  </si>
  <si>
    <t>2024-01-06 09:49:41+07:00</t>
  </si>
  <si>
    <t>2024-01-06 15:55:44+07:00</t>
  </si>
  <si>
    <t>6113223522058490</t>
  </si>
  <si>
    <t>A0010982664</t>
  </si>
  <si>
    <t>2024-01-06 10:24:37+07:00</t>
  </si>
  <si>
    <t>2024-01-06 15:55:34+07:00</t>
  </si>
  <si>
    <t>6697949490282824</t>
  </si>
  <si>
    <t>A0011154128</t>
  </si>
  <si>
    <t>Hảo Dương</t>
  </si>
  <si>
    <t>2024-01-05 19:51:20+07:00</t>
  </si>
  <si>
    <t>2024-01-06 15:55:30+07:00</t>
  </si>
  <si>
    <t>2166586843372360</t>
  </si>
  <si>
    <t>A0010560103</t>
  </si>
  <si>
    <t>Huệ Nguyễn</t>
  </si>
  <si>
    <t>2024-01-05 20:13:38+07:00</t>
  </si>
  <si>
    <t>2024-01-06 15:55:18+07:00</t>
  </si>
  <si>
    <t>8182651308473135</t>
  </si>
  <si>
    <t>A0010686721</t>
  </si>
  <si>
    <t>Lan Lê</t>
  </si>
  <si>
    <t>2024-01-05 19:52:01+07:00</t>
  </si>
  <si>
    <t>24397723099875948</t>
  </si>
  <si>
    <t>Thắng Kimchi</t>
  </si>
  <si>
    <t>2024-01-05 10:46:17+07:00</t>
  </si>
  <si>
    <t>2024-01-06 15:55:09+07:00</t>
  </si>
  <si>
    <t>7166386590086946</t>
  </si>
  <si>
    <t>Hoàng Gia</t>
  </si>
  <si>
    <t>2024-01-06 10:23:13+07:00</t>
  </si>
  <si>
    <t>2024-01-06 15:55:07+07:00</t>
  </si>
  <si>
    <t>7242997395767259</t>
  </si>
  <si>
    <t>A0011147822</t>
  </si>
  <si>
    <t>Tâm Hậu Đạu</t>
  </si>
  <si>
    <t>2024-01-05 20:00:12+07:00</t>
  </si>
  <si>
    <t>2024-01-06 15:55:04+07:00</t>
  </si>
  <si>
    <t>5900244353326935</t>
  </si>
  <si>
    <t>A0010665724</t>
  </si>
  <si>
    <t>Gáii Útt</t>
  </si>
  <si>
    <t>2024-01-06 10:31:40+07:00</t>
  </si>
  <si>
    <t>2024-01-06 15:54:50+07:00</t>
  </si>
  <si>
    <t>5118363734857094</t>
  </si>
  <si>
    <t>Dung Le Dung</t>
  </si>
  <si>
    <t>2024-01-06 09:48:34+07:00</t>
  </si>
  <si>
    <t>2024-01-06 15:54:37+07:00</t>
  </si>
  <si>
    <t>4562617650531542</t>
  </si>
  <si>
    <t>A0010870601</t>
  </si>
  <si>
    <t>Minh Lê</t>
  </si>
  <si>
    <t>2024-01-06 09:50:32+07:00</t>
  </si>
  <si>
    <t>2024-01-06 15:54:16+07:00</t>
  </si>
  <si>
    <t>3855357321223536</t>
  </si>
  <si>
    <t>A0010857718</t>
  </si>
  <si>
    <t>2024-01-05 15:45:59+07:00</t>
  </si>
  <si>
    <t>2024-01-06 15:54:10+07:00</t>
  </si>
  <si>
    <t>Tiến Dũng</t>
  </si>
  <si>
    <t>2024-01-06 09:51:59+07:00</t>
  </si>
  <si>
    <t>2024-01-06 15:54:02+07:00</t>
  </si>
  <si>
    <t>9253680784649953</t>
  </si>
  <si>
    <t>Nguyễn Thế Tứ</t>
  </si>
  <si>
    <t>2024-01-06 09:52:54+07:00</t>
  </si>
  <si>
    <t>2024-01-06 15:53:46+07:00</t>
  </si>
  <si>
    <t>5471963699577755</t>
  </si>
  <si>
    <t>A0010853372</t>
  </si>
  <si>
    <t>2024-01-05 07:53:21+07:00</t>
  </si>
  <si>
    <t>2024-01-06 15:53:29+07:00</t>
  </si>
  <si>
    <t>8953719374702707</t>
  </si>
  <si>
    <t>A0011014602</t>
  </si>
  <si>
    <t>Ho Ney</t>
  </si>
  <si>
    <t>2024-01-04 20:19:22+07:00</t>
  </si>
  <si>
    <t>2024-01-06 15:52:42+07:00</t>
  </si>
  <si>
    <t>2655106374502840</t>
  </si>
  <si>
    <t>A0010482471</t>
  </si>
  <si>
    <t>2024-01-05 12:40:09+07:00</t>
  </si>
  <si>
    <t>2024-01-06 15:50:48+07:00</t>
  </si>
  <si>
    <t>7601100016599119</t>
  </si>
  <si>
    <t>A0010851242</t>
  </si>
  <si>
    <t>Đào Xuân Dư</t>
  </si>
  <si>
    <t>2024-01-05 19:37:32+07:00</t>
  </si>
  <si>
    <t>2024-01-06 15:47:23+07:00</t>
  </si>
  <si>
    <t>chư\a</t>
  </si>
  <si>
    <t>9239115422781394</t>
  </si>
  <si>
    <t>Nguyễn Phựơng</t>
  </si>
  <si>
    <t>2024-01-06 11:55:06+07:00</t>
  </si>
  <si>
    <t>2024-01-06 15:46:35+07:00</t>
  </si>
  <si>
    <t>5429492230503677</t>
  </si>
  <si>
    <t>A0010991982</t>
  </si>
  <si>
    <t>Nguyễn Xuân Điểm</t>
  </si>
  <si>
    <t>2024-01-05 07:50:20+07:00</t>
  </si>
  <si>
    <t>2024-01-06 15:46:16+07:00</t>
  </si>
  <si>
    <t>3034956659937144</t>
  </si>
  <si>
    <t>A0010694958</t>
  </si>
  <si>
    <t>2024-01-06 15:41:45+07:00</t>
  </si>
  <si>
    <t>2024-01-06 15:43:33+07:00</t>
  </si>
  <si>
    <t>Nguyễn Hiệp</t>
  </si>
  <si>
    <t>2024-01-06 09:57:13+07:00</t>
  </si>
  <si>
    <t>2024-01-06 15:42:41+07:00</t>
  </si>
  <si>
    <t>5854308551355430</t>
  </si>
  <si>
    <t>A0011146905</t>
  </si>
  <si>
    <t>Hà Thị Huyền</t>
  </si>
  <si>
    <t>2024-01-04 18:08:53+07:00</t>
  </si>
  <si>
    <t>2024-01-06 15:42:16+07:00</t>
  </si>
  <si>
    <t>24177581475189639</t>
  </si>
  <si>
    <t>A0011176111</t>
  </si>
  <si>
    <t>2024-01-04 17:15:02+07:00</t>
  </si>
  <si>
    <t>2024-01-06 15:42:08+07:00</t>
  </si>
  <si>
    <t>Quang Hải</t>
  </si>
  <si>
    <t>2024-01-02 07:44:28+07:00</t>
  </si>
  <si>
    <t>2024-01-06 15:41:08+07:00</t>
  </si>
  <si>
    <t>5842765332503440</t>
  </si>
  <si>
    <t>A0011022410</t>
  </si>
  <si>
    <t>Na Trương</t>
  </si>
  <si>
    <t>2024-01-06 14:38:56+07:00</t>
  </si>
  <si>
    <t>2024-01-06 15:40:50+07:00</t>
  </si>
  <si>
    <t>2863939160291753</t>
  </si>
  <si>
    <t>A0010137256</t>
  </si>
  <si>
    <t>2024-01-06 08:17:32+07:00</t>
  </si>
  <si>
    <t>2024-01-06 15:40:33+07:00</t>
  </si>
  <si>
    <t>4043193449109860</t>
  </si>
  <si>
    <t>A0010860655</t>
  </si>
  <si>
    <t>2024-01-06 11:51:06+07:00</t>
  </si>
  <si>
    <t>2024-01-06 15:40:20+07:00</t>
  </si>
  <si>
    <t>2857244197682387</t>
  </si>
  <si>
    <t>A0010651233</t>
  </si>
  <si>
    <t>Canh Nguyenminh</t>
  </si>
  <si>
    <t>2024-01-06 08:32:04+07:00</t>
  </si>
  <si>
    <t>2024-01-06 15:40:18+07:00</t>
  </si>
  <si>
    <t>6050949881610886</t>
  </si>
  <si>
    <t>A0010842243</t>
  </si>
  <si>
    <t>2024-01-06 10:36:54+07:00</t>
  </si>
  <si>
    <t>2024-01-06 15:40:01+07:00</t>
  </si>
  <si>
    <t>3552217318131332</t>
  </si>
  <si>
    <t>A0010465394</t>
  </si>
  <si>
    <t>2024-01-05 09:13:34+07:00</t>
  </si>
  <si>
    <t>2024-01-06 15:39:45+07:00</t>
  </si>
  <si>
    <t>6483788348305950</t>
  </si>
  <si>
    <t>A0010474296</t>
  </si>
  <si>
    <t>Đỗ Thế Sơn</t>
  </si>
  <si>
    <t>2024-01-05 10:55:55+07:00</t>
  </si>
  <si>
    <t>2024-01-06 15:39:44+07:00</t>
  </si>
  <si>
    <t>4403975129688964</t>
  </si>
  <si>
    <t>A0010856710</t>
  </si>
  <si>
    <t>Lee Hong Ngọc</t>
  </si>
  <si>
    <t>2024-01-06 11:05:45+07:00</t>
  </si>
  <si>
    <t>2024-01-06 15:39:39+07:00</t>
  </si>
  <si>
    <t>1919526204841726</t>
  </si>
  <si>
    <t>A0010983661</t>
  </si>
  <si>
    <t>Đặng Văn Luận</t>
  </si>
  <si>
    <t>2024-01-06 08:00:04+07:00</t>
  </si>
  <si>
    <t>2024-01-06 15:39:33+07:00</t>
  </si>
  <si>
    <t>8162602820478536</t>
  </si>
  <si>
    <t>A0010949687</t>
  </si>
  <si>
    <t>Đại Lâm Mộc</t>
  </si>
  <si>
    <t>2024-01-06 15:39:15+07:00</t>
  </si>
  <si>
    <t>2024-01-06 15:39:24+07:00</t>
  </si>
  <si>
    <t>2266720603425007</t>
  </si>
  <si>
    <t>A0010573732</t>
  </si>
  <si>
    <t>Đỗ Quyền</t>
  </si>
  <si>
    <t>2024-01-05 09:09:00+07:00</t>
  </si>
  <si>
    <t>2024-01-06 15:39:17+07:00</t>
  </si>
  <si>
    <t>4470175359746079</t>
  </si>
  <si>
    <t>A0010682456</t>
  </si>
  <si>
    <t>2024-01-04 18:35:20+07:00</t>
  </si>
  <si>
    <t>2024-01-06 15:39:14+07:00</t>
  </si>
  <si>
    <t>Trần Mai Hương</t>
  </si>
  <si>
    <t>2024-01-03 16:19:43+07:00</t>
  </si>
  <si>
    <t>2024-01-06 15:39:05+07:00</t>
  </si>
  <si>
    <t>đã nhắn qua nick khác</t>
  </si>
  <si>
    <t>6295313943831338</t>
  </si>
  <si>
    <t>a0010744294</t>
  </si>
  <si>
    <t>2024-01-05 08:48:26+07:00</t>
  </si>
  <si>
    <t>2024-01-06 15:39:03+07:00</t>
  </si>
  <si>
    <t>3852127394847999</t>
  </si>
  <si>
    <t>A0010835177</t>
  </si>
  <si>
    <t>2024-01-06 15:38:55+07:00</t>
  </si>
  <si>
    <t>Ánh Ka</t>
  </si>
  <si>
    <t>2024-01-06 08:02:41+07:00</t>
  </si>
  <si>
    <t>2024-01-06 15:38:51+07:00</t>
  </si>
  <si>
    <t>5560958930629744</t>
  </si>
  <si>
    <t>A0010938340</t>
  </si>
  <si>
    <t>Tuấn Lưu Văn</t>
  </si>
  <si>
    <t>2024-01-05 11:06:44+07:00</t>
  </si>
  <si>
    <t>6518644098220990</t>
  </si>
  <si>
    <t>a0011106908</t>
  </si>
  <si>
    <t>2024-01-05 08:41:42+07:00</t>
  </si>
  <si>
    <t>2024-01-06 15:38:40+07:00</t>
  </si>
  <si>
    <t>2024-01-06 15:38:32+07:00</t>
  </si>
  <si>
    <t>2024-01-06 15:38:38+07:00</t>
  </si>
  <si>
    <t>5517496871609438</t>
  </si>
  <si>
    <t>A0010839825</t>
  </si>
  <si>
    <t>2024-01-05 15:58:52+07:00</t>
  </si>
  <si>
    <t>2024-01-06 15:38:31+07:00</t>
  </si>
  <si>
    <t>2024-01-05 16:32:22+07:00</t>
  </si>
  <si>
    <t>2024-01-06 15:38:27+07:00</t>
  </si>
  <si>
    <t>6154698017980196</t>
  </si>
  <si>
    <t>A0011100870</t>
  </si>
  <si>
    <t>2024-01-04 16:56:29+07:00</t>
  </si>
  <si>
    <t>2024-01-06 15:38:25+07:00</t>
  </si>
  <si>
    <t>2604720132906073</t>
  </si>
  <si>
    <t>A0010497989</t>
  </si>
  <si>
    <t>Trần Mai</t>
  </si>
  <si>
    <t>2024-01-04 18:33:36+07:00</t>
  </si>
  <si>
    <t>2024-01-06 15:38:14+07:00</t>
  </si>
  <si>
    <t>4430142223743301</t>
  </si>
  <si>
    <t>A0010224739</t>
  </si>
  <si>
    <t>Nguyễn Gia Hân</t>
  </si>
  <si>
    <t>2024-01-06 12:48:28+07:00</t>
  </si>
  <si>
    <t>2024-01-06 15:38:05+07:00</t>
  </si>
  <si>
    <t>4800828080045170</t>
  </si>
  <si>
    <t>A0010859534</t>
  </si>
  <si>
    <t>Nhâm Hồng Nhung</t>
  </si>
  <si>
    <t>2024-01-06 15:29:01+07:00</t>
  </si>
  <si>
    <t>2024-01-06 15:38:03+07:00</t>
  </si>
  <si>
    <t>6964363453599753</t>
  </si>
  <si>
    <t>A0011162270</t>
  </si>
  <si>
    <t>Đình Thiện</t>
  </si>
  <si>
    <t>2024-01-06 12:44:25+07:00</t>
  </si>
  <si>
    <t>2024-01-06 15:37:50+07:00</t>
  </si>
  <si>
    <t>6814286078604538</t>
  </si>
  <si>
    <t>A0011024720</t>
  </si>
  <si>
    <t>Linh Sam</t>
  </si>
  <si>
    <t>2024-01-04 12:56:07+07:00</t>
  </si>
  <si>
    <t>2024-01-06 15:37:35+07:00</t>
  </si>
  <si>
    <t>8331767506895421</t>
  </si>
  <si>
    <t>A0010900890</t>
  </si>
  <si>
    <t>Hòa</t>
  </si>
  <si>
    <t>2024-01-06 12:42:56+07:00</t>
  </si>
  <si>
    <t>2024-01-06 15:37:27+07:00</t>
  </si>
  <si>
    <t>bạn ơi nhờ xem dùm mình cái mình gửi từ sáng tới giờ không thấy tiền về việt nam</t>
  </si>
  <si>
    <t>3476068922426810</t>
  </si>
  <si>
    <t>Lê Thị Thảo</t>
  </si>
  <si>
    <t>2024-01-04 18:59:11+07:00</t>
  </si>
  <si>
    <t>2024-01-06 15:37:24+07:00</t>
  </si>
  <si>
    <t>6781341701919111</t>
  </si>
  <si>
    <t>A0011162969</t>
  </si>
  <si>
    <t>Trần Viết Bảo</t>
  </si>
  <si>
    <t>2024-01-05 16:25:07+07:00</t>
  </si>
  <si>
    <t>2024-01-06 15:37:18+07:00</t>
  </si>
  <si>
    <t>7256251404429462</t>
  </si>
  <si>
    <t>Trang Le</t>
  </si>
  <si>
    <t>2024-01-04 18:34:39+07:00</t>
  </si>
  <si>
    <t>2024-01-06 15:37:13+07:00</t>
  </si>
  <si>
    <t>4633965539970131</t>
  </si>
  <si>
    <t xml:space="preserve">	 A0010834639</t>
  </si>
  <si>
    <t>Lê Minh Dương</t>
  </si>
  <si>
    <t>2024-01-04 09:58:11+07:00</t>
  </si>
  <si>
    <t>2024-01-06 15:37:00+07:00</t>
  </si>
  <si>
    <t>1715338575233187</t>
  </si>
  <si>
    <t>A0010494543</t>
  </si>
  <si>
    <t>Trần Văn Học</t>
  </si>
  <si>
    <t>2024-01-06 11:48:24+07:00</t>
  </si>
  <si>
    <t>2024-01-06 15:36:58+07:00</t>
  </si>
  <si>
    <t>4291303244309453</t>
  </si>
  <si>
    <t>A0010664210</t>
  </si>
  <si>
    <t>Cô Độc Sói</t>
  </si>
  <si>
    <t>2024-01-06 12:41:57+07:00</t>
  </si>
  <si>
    <t>2024-01-06 15:36:52+07:00</t>
  </si>
  <si>
    <t>6026819744109775</t>
  </si>
  <si>
    <t>A0011054528</t>
  </si>
  <si>
    <t>Hồ Đăng Công</t>
  </si>
  <si>
    <t>2024-01-06 15:36:40+07:00</t>
  </si>
  <si>
    <t>2024-01-06 15:36:46+07:00</t>
  </si>
  <si>
    <t>5617374874994832</t>
  </si>
  <si>
    <t>A0011019577</t>
  </si>
  <si>
    <t>Thiet Tran</t>
  </si>
  <si>
    <t>2024-01-06 12:35:03+07:00</t>
  </si>
  <si>
    <t>2024-01-06 15:36:36+07:00</t>
  </si>
  <si>
    <t>1768771639826308</t>
  </si>
  <si>
    <t>A0010403168</t>
  </si>
  <si>
    <t>2024-01-04 18:02:34+07:00</t>
  </si>
  <si>
    <t>2024-01-06 15:36:33+07:00</t>
  </si>
  <si>
    <t>Aloha Hải Thiên</t>
  </si>
  <si>
    <t>2024-01-05 08:03:03+07:00</t>
  </si>
  <si>
    <t>2024-01-06 15:36:17+07:00</t>
  </si>
  <si>
    <t>4613571188678405</t>
  </si>
  <si>
    <t>A0010720709</t>
  </si>
  <si>
    <t>Thanh Tung</t>
  </si>
  <si>
    <t>2024-01-04 08:52:14+07:00</t>
  </si>
  <si>
    <t>6860922070628873</t>
  </si>
  <si>
    <t>Bùi Quang Hưng</t>
  </si>
  <si>
    <t>2024-01-06 12:03:30+07:00</t>
  </si>
  <si>
    <t>6286979828082041</t>
  </si>
  <si>
    <t>A0011087561</t>
  </si>
  <si>
    <t>Bích Hạ</t>
  </si>
  <si>
    <t>2024-01-06 12:32:55+07:00</t>
  </si>
  <si>
    <t>2024-01-06 15:36:08+07:00</t>
  </si>
  <si>
    <t>7099396613461440</t>
  </si>
  <si>
    <t>A0011138929</t>
  </si>
  <si>
    <t>ダン チュン</t>
  </si>
  <si>
    <t>2024-01-06 15:34:50+07:00</t>
  </si>
  <si>
    <t>2024-01-06 15:36:06+07:00</t>
  </si>
  <si>
    <t>Chưa</t>
  </si>
  <si>
    <t>4828928863849076</t>
  </si>
  <si>
    <t>A0010843814</t>
  </si>
  <si>
    <t>Bé Dịu</t>
  </si>
  <si>
    <t>2024-01-04 18:54:34+07:00</t>
  </si>
  <si>
    <t>2024-01-06 15:36:01+07:00</t>
  </si>
  <si>
    <t>6068496013245066</t>
  </si>
  <si>
    <t>A0011084393</t>
  </si>
  <si>
    <t>Đặng Thị Vân</t>
  </si>
  <si>
    <t>2024-01-06 12:20:04+07:00</t>
  </si>
  <si>
    <t>2024-01-06 15:35:52+07:00</t>
  </si>
  <si>
    <t>5560445627417599</t>
  </si>
  <si>
    <t>A0010981547</t>
  </si>
  <si>
    <t>Khuất Duy Cường</t>
  </si>
  <si>
    <t>2024-01-04 18:29:39+07:00</t>
  </si>
  <si>
    <t>2024-01-06 15:35:50+07:00</t>
  </si>
  <si>
    <t>24411171935192781</t>
  </si>
  <si>
    <t>A0010860833</t>
  </si>
  <si>
    <t>Long Nguyễn</t>
  </si>
  <si>
    <t>2024-01-04 17:05:23+07:00</t>
  </si>
  <si>
    <t>2024-01-06 15:35:47+07:00</t>
  </si>
  <si>
    <t>6401784589938322</t>
  </si>
  <si>
    <t>A0011075505</t>
  </si>
  <si>
    <t>Mạc Thị Hường</t>
  </si>
  <si>
    <t>2024-01-06 12:12:16+07:00</t>
  </si>
  <si>
    <t>2024-01-06 15:35:42+07:00</t>
  </si>
  <si>
    <t>6990718504348655</t>
  </si>
  <si>
    <t>A0011190387</t>
  </si>
  <si>
    <t>2024-01-06 12:06:13+07:00</t>
  </si>
  <si>
    <t>2024-01-06 15:35:32+07:00</t>
  </si>
  <si>
    <t>6725091267600652</t>
  </si>
  <si>
    <t>A0011014817</t>
  </si>
  <si>
    <t>Tuyến PT</t>
  </si>
  <si>
    <t>2024-01-06 11:21:58+07:00</t>
  </si>
  <si>
    <t>2024-01-06 15:35:28+07:00</t>
  </si>
  <si>
    <t>lỗi giao dịch do chưa cập nhật thẻ ngoại kiều</t>
  </si>
  <si>
    <t>5955704591204059</t>
  </si>
  <si>
    <t>Nguyễn Như Công</t>
  </si>
  <si>
    <t>2024-01-05 21:51:00+07:00</t>
  </si>
  <si>
    <t>2024-01-06 15:35:24+07:00</t>
  </si>
  <si>
    <t>4614657985302488</t>
  </si>
  <si>
    <t>A0011047302</t>
  </si>
  <si>
    <t>Phan Huy Hưng</t>
  </si>
  <si>
    <t>2024-01-05 09:21:19+07:00</t>
  </si>
  <si>
    <t>2024-01-06 15:35:20+07:00</t>
  </si>
  <si>
    <t>6040140166066984</t>
  </si>
  <si>
    <t>A0010955377</t>
  </si>
  <si>
    <t>Biện Việt</t>
  </si>
  <si>
    <t>2024-01-04 18:02:05+07:00</t>
  </si>
  <si>
    <t>2024-01-06 15:35:11+07:00</t>
  </si>
  <si>
    <t>7465349623476169</t>
  </si>
  <si>
    <t>A0011168295</t>
  </si>
  <si>
    <t>Tuấn Khánh</t>
  </si>
  <si>
    <t>2024-01-06 12:03:16+07:00</t>
  </si>
  <si>
    <t>2024-01-06 15:35:04+07:00</t>
  </si>
  <si>
    <t>6795244987264526</t>
  </si>
  <si>
    <t>A0011178030</t>
  </si>
  <si>
    <t>Tiến Dương Trần</t>
  </si>
  <si>
    <t>2024-01-04 18:27:53+07:00</t>
  </si>
  <si>
    <t>2024-01-06 15:34:51+07:00</t>
  </si>
  <si>
    <t>5677690582348037</t>
  </si>
  <si>
    <t>A0011003154</t>
  </si>
  <si>
    <t>Thanh Trang Kyo</t>
  </si>
  <si>
    <t>2024-01-04 09:51:22+07:00</t>
  </si>
  <si>
    <t>4179109818766331</t>
  </si>
  <si>
    <t>A0010855578</t>
  </si>
  <si>
    <t>Hoàng Thế Vinh</t>
  </si>
  <si>
    <t>2024-01-06 11:59:42+07:00</t>
  </si>
  <si>
    <t>2024-01-06 15:34:46+07:00</t>
  </si>
  <si>
    <t>1940653902676836</t>
  </si>
  <si>
    <t>A0010548897</t>
  </si>
  <si>
    <t>Nguyễn Thị Thuỳ Trang</t>
  </si>
  <si>
    <t>2024-01-05 09:21:17+07:00</t>
  </si>
  <si>
    <t>2024-01-06 15:34:31+07:00</t>
  </si>
  <si>
    <t>3307639015926588</t>
  </si>
  <si>
    <t>A0010791363</t>
  </si>
  <si>
    <t>David Thứ</t>
  </si>
  <si>
    <t>2024-01-04 18:45:00+07:00</t>
  </si>
  <si>
    <t>2024-01-06 15:34:30+07:00</t>
  </si>
  <si>
    <t>6660532557366304</t>
  </si>
  <si>
    <t>A0010812263</t>
  </si>
  <si>
    <t>Cậu Quyết</t>
  </si>
  <si>
    <t>2024-01-06 11:48:50+07:00</t>
  </si>
  <si>
    <t>2024-01-06 15:34:13+07:00</t>
  </si>
  <si>
    <t>3372682646081499</t>
  </si>
  <si>
    <t>A0010605088</t>
  </si>
  <si>
    <t>Phú Sang</t>
  </si>
  <si>
    <t>2024-01-04 18:42:31+07:00</t>
  </si>
  <si>
    <t>2024-01-06 15:34:09+07:00</t>
  </si>
  <si>
    <t>6230884006969734</t>
  </si>
  <si>
    <t>A0011069592</t>
  </si>
  <si>
    <t>Van Phan</t>
  </si>
  <si>
    <t>2024-01-06 15:33:25+07:00</t>
  </si>
  <si>
    <t>2024-01-06 15:34:05+07:00</t>
  </si>
  <si>
    <t>2605154619565307</t>
  </si>
  <si>
    <t>A0010483476</t>
  </si>
  <si>
    <t>Văn Tuấn Lê</t>
  </si>
  <si>
    <t>2024-01-04 10:23:30+07:00</t>
  </si>
  <si>
    <t>2024-01-06 15:33:49+07:00</t>
  </si>
  <si>
    <t>1613701062084990</t>
  </si>
  <si>
    <t>A0010475686</t>
  </si>
  <si>
    <t>Mạnh</t>
  </si>
  <si>
    <t>2024-01-06 13:00:46+07:00</t>
  </si>
  <si>
    <t>2024-01-06 15:33:43+07:00</t>
  </si>
  <si>
    <t>6403412739692518</t>
  </si>
  <si>
    <t>A0011033118</t>
  </si>
  <si>
    <t>Dinh Minh</t>
  </si>
  <si>
    <t>2024-01-05 09:16:16+07:00</t>
  </si>
  <si>
    <t>2024-01-06 15:33:42+07:00</t>
  </si>
  <si>
    <t>2220601158067758</t>
  </si>
  <si>
    <t>A0010385973</t>
  </si>
  <si>
    <t>2024-01-05 09:15:00+07:00</t>
  </si>
  <si>
    <t>2024-01-06 15:33:23+07:00</t>
  </si>
  <si>
    <t>Duy Tân</t>
  </si>
  <si>
    <t>2024-01-06 11:36:34+07:00</t>
  </si>
  <si>
    <t>2024-01-06 15:33:09+07:00</t>
  </si>
  <si>
    <t>6087835197933008</t>
  </si>
  <si>
    <t>A0011048699</t>
  </si>
  <si>
    <t>Duy Quyết</t>
  </si>
  <si>
    <t>2024-01-04 16:16:00+07:00</t>
  </si>
  <si>
    <t>2024-01-06 15:33:01+07:00</t>
  </si>
  <si>
    <t>7297339706944008</t>
  </si>
  <si>
    <t>A0011157206</t>
  </si>
  <si>
    <t>2024-01-05 16:49:24+07:00</t>
  </si>
  <si>
    <t>2024-01-06 15:29:50+07:00</t>
  </si>
  <si>
    <t>6124150354302831</t>
  </si>
  <si>
    <t>A0010968626</t>
  </si>
  <si>
    <t>Lê Bá Tuấn</t>
  </si>
  <si>
    <t>2024-01-06 12:14:46+07:00</t>
  </si>
  <si>
    <t>2024-01-06 15:29:25+07:00</t>
  </si>
  <si>
    <t>2624254504263126</t>
  </si>
  <si>
    <t>A0010698141</t>
  </si>
  <si>
    <t>2024-01-06 12:08:08+07:00</t>
  </si>
  <si>
    <t>2024-01-06 15:29:21+07:00</t>
  </si>
  <si>
    <t>3827243374063709</t>
  </si>
  <si>
    <t>A0010769657</t>
  </si>
  <si>
    <t>2024-01-05 14:36:07+07:00</t>
  </si>
  <si>
    <t>2024-01-06 15:29:00+07:00</t>
  </si>
  <si>
    <t>Hà  Phạm</t>
  </si>
  <si>
    <t>2024-01-06 12:12:13+07:00</t>
  </si>
  <si>
    <t>8230537313653469</t>
  </si>
  <si>
    <t>A0010533469</t>
  </si>
  <si>
    <t>Khánh Nhật</t>
  </si>
  <si>
    <t>2024-01-06 08:43:25+07:00</t>
  </si>
  <si>
    <t>2024-01-06 15:28:02+07:00</t>
  </si>
  <si>
    <t>6908052235891427</t>
  </si>
  <si>
    <t>A0010799099</t>
  </si>
  <si>
    <t>青鑾</t>
  </si>
  <si>
    <t>2024-01-06 15:27:42+07:00</t>
  </si>
  <si>
    <t>2024-01-06 15:27:47+07:00</t>
  </si>
  <si>
    <t>5057462121027011</t>
  </si>
  <si>
    <t>A0010829796</t>
  </si>
  <si>
    <t>2024-01-05 15:38:52+07:00</t>
  </si>
  <si>
    <t>2024-01-06 15:27:39+07:00</t>
  </si>
  <si>
    <t>Nguyễn Trang</t>
  </si>
  <si>
    <t>2024-01-04 16:29:40+07:00</t>
  </si>
  <si>
    <t>2024-01-06 15:24:06+07:00</t>
  </si>
  <si>
    <t>7544068432333573</t>
  </si>
  <si>
    <t>A0010915134</t>
  </si>
  <si>
    <t>2024-01-04 18:50:42+07:00</t>
  </si>
  <si>
    <t>2024-01-06 15:23:49+07:00</t>
  </si>
  <si>
    <t>4513545698680755</t>
  </si>
  <si>
    <t>A0010718490</t>
  </si>
  <si>
    <t>Hoang The Loc</t>
  </si>
  <si>
    <t>2024-01-04 17:45:57+07:00</t>
  </si>
  <si>
    <t>2024-01-06 15:18:58+07:00</t>
  </si>
  <si>
    <t>4126573517355911</t>
  </si>
  <si>
    <t>A0010864945</t>
  </si>
  <si>
    <t>Lê Thị Thu Duyên</t>
  </si>
  <si>
    <t>2024-01-05 08:27:50+07:00</t>
  </si>
  <si>
    <t>2024-01-06 15:18:46+07:00</t>
  </si>
  <si>
    <t>5886921268038523</t>
  </si>
  <si>
    <t>A0010947844</t>
  </si>
  <si>
    <t>Van Trang</t>
  </si>
  <si>
    <t>2024-01-03 18:25:15+07:00</t>
  </si>
  <si>
    <t>2024-01-06 15:17:51+07:00</t>
  </si>
  <si>
    <t>5158925907537771</t>
  </si>
  <si>
    <t>A0010708736</t>
  </si>
  <si>
    <t>Minh Vũ</t>
  </si>
  <si>
    <t>2024-01-04 15:43:15+07:00</t>
  </si>
  <si>
    <t>2024-01-06 15:17:19+07:00</t>
  </si>
  <si>
    <t>7056549664413668</t>
  </si>
  <si>
    <t>A0011157357</t>
  </si>
  <si>
    <t>Phạm Long</t>
  </si>
  <si>
    <t>2024-01-05 13:28:18+07:00</t>
  </si>
  <si>
    <t>6017556224921091</t>
  </si>
  <si>
    <t>A0011019938</t>
  </si>
  <si>
    <t>2024-01-05 15:48:30+07:00</t>
  </si>
  <si>
    <t>2024-01-06 15:17:12+07:00</t>
  </si>
  <si>
    <t>Vũ Thị Hải Anh</t>
  </si>
  <si>
    <t>2024-01-04 18:32:22+07:00</t>
  </si>
  <si>
    <t>2024-01-06 15:16:22+07:00</t>
  </si>
  <si>
    <t>3556892947715725</t>
  </si>
  <si>
    <t>A0010795180</t>
  </si>
  <si>
    <t>Lê Đình Hoạt</t>
  </si>
  <si>
    <t>2024-01-06 15:09:21+07:00</t>
  </si>
  <si>
    <t>2024-01-06 15:14:27+07:00</t>
  </si>
  <si>
    <t>3993459397364720</t>
  </si>
  <si>
    <t xml:space="preserve">	 A0010576280</t>
  </si>
  <si>
    <t>Phan Thị Phương Thu</t>
  </si>
  <si>
    <t>2024-01-06 12:11:06+07:00</t>
  </si>
  <si>
    <t>2024-01-06 15:13:26+07:00</t>
  </si>
  <si>
    <t>4211192949004425</t>
  </si>
  <si>
    <t>A0010992712</t>
  </si>
  <si>
    <t>Ngô Tiến</t>
  </si>
  <si>
    <t>2024-01-03 16:33:13+07:00</t>
  </si>
  <si>
    <t>2024-01-06 15:12:50+07:00</t>
  </si>
  <si>
    <t>8453112174763918</t>
  </si>
  <si>
    <t>A0010988323</t>
  </si>
  <si>
    <t>Nguyễn Thi Hà</t>
  </si>
  <si>
    <t>2024-01-04 15:56:39+07:00</t>
  </si>
  <si>
    <t>2024-01-06 15:11:23+07:00</t>
  </si>
  <si>
    <t>6883986835030845</t>
  </si>
  <si>
    <t>Đinh Phương Nam</t>
  </si>
  <si>
    <t>2024-01-04 16:11:10+07:00</t>
  </si>
  <si>
    <t>2024-01-06 15:11:13+07:00</t>
  </si>
  <si>
    <t>Chưa (chưa phản hồi )
Em chuyển tiền từ ngày 30 về vn
Mà giờ vẫn chưa nhận đc là là sao hả ad ơi</t>
  </si>
  <si>
    <t>4406135572798592</t>
  </si>
  <si>
    <t>Ducthinh Nguyen</t>
  </si>
  <si>
    <t>2024-01-04 19:52:13+07:00</t>
  </si>
  <si>
    <t>2024-01-06 15:11:01+07:00</t>
  </si>
  <si>
    <t>5924672714303061</t>
  </si>
  <si>
    <t>A0011168464</t>
  </si>
  <si>
    <t>Quang Trung</t>
  </si>
  <si>
    <t>2024-01-04 16:35:06+07:00</t>
  </si>
  <si>
    <t>2024-01-06 15:10:53+07:00</t>
  </si>
  <si>
    <t>4572959819390857</t>
  </si>
  <si>
    <t>A0010759973</t>
  </si>
  <si>
    <t>Sỹ Tú</t>
  </si>
  <si>
    <t>2024-01-05 13:18:15+07:00</t>
  </si>
  <si>
    <t>2024-01-06 15:10:52+07:00</t>
  </si>
  <si>
    <t>5086779521359710</t>
  </si>
  <si>
    <t>A0010414066</t>
  </si>
  <si>
    <t>Nguyễn Anh Đức</t>
  </si>
  <si>
    <t>2024-01-04 17:18:33+07:00</t>
  </si>
  <si>
    <t>2024-01-06 15:10:39+07:00</t>
  </si>
  <si>
    <t>1797980133623428</t>
  </si>
  <si>
    <t>Mạnh Chốp</t>
  </si>
  <si>
    <t>2024-01-04 16:42:00+07:00</t>
  </si>
  <si>
    <t>2024-01-06 15:10:20+07:00</t>
  </si>
  <si>
    <t>2608096449289313</t>
  </si>
  <si>
    <t>A0010745353</t>
  </si>
  <si>
    <t>Hiền Lê</t>
  </si>
  <si>
    <t>2024-01-04 12:35:00+07:00</t>
  </si>
  <si>
    <t>2024-01-06 15:10:18+07:00</t>
  </si>
  <si>
    <t>4177240045662854</t>
  </si>
  <si>
    <t>A0010844064</t>
  </si>
  <si>
    <t>Bắc Lê</t>
  </si>
  <si>
    <t>2024-01-02 09:50:08+07:00</t>
  </si>
  <si>
    <t>2024-01-06 15:10:09+07:00</t>
  </si>
  <si>
    <t>24409740598670691</t>
  </si>
  <si>
    <t>Thuỳ Dung</t>
  </si>
  <si>
    <t>2024-01-04 11:18:48+07:00</t>
  </si>
  <si>
    <t>2024-01-06 15:10:06+07:00</t>
  </si>
  <si>
    <t>7429156627147865</t>
  </si>
  <si>
    <t>Mun Cu Te</t>
  </si>
  <si>
    <t>2024-01-05 04:55:17+07:00</t>
  </si>
  <si>
    <t>2024-01-06 15:09:58+07:00</t>
  </si>
  <si>
    <t>5557083367656653</t>
  </si>
  <si>
    <t>A0010778506</t>
  </si>
  <si>
    <t>Y Ngoc Ngoc</t>
  </si>
  <si>
    <t>2024-01-05 13:10:59+07:00</t>
  </si>
  <si>
    <t>2024-01-06 15:09:54+07:00</t>
  </si>
  <si>
    <t xml:space="preserve">Sao em gửi tiền
Thành công về Việt Nam
Đến giờ chưa nhận được là sao ạ
</t>
  </si>
  <si>
    <t>6982611088417192</t>
  </si>
  <si>
    <t>A0011048280</t>
  </si>
  <si>
    <t>Phương Hồng</t>
  </si>
  <si>
    <t>2024-01-05 10:14:19+07:00</t>
  </si>
  <si>
    <t>2024-01-06 15:09:50+07:00</t>
  </si>
  <si>
    <t>6548782275152361</t>
  </si>
  <si>
    <t>A0011092697</t>
  </si>
  <si>
    <t>Tu Đăng</t>
  </si>
  <si>
    <t>2024-01-02 08:24:52+07:00</t>
  </si>
  <si>
    <t>2024-01-06 15:09:40+07:00</t>
  </si>
  <si>
    <t>5399089066805938</t>
  </si>
  <si>
    <t>A0010992915</t>
  </si>
  <si>
    <t>2024-01-06 14:50:04+07:00</t>
  </si>
  <si>
    <t>2024-01-06 15:09:35+07:00</t>
  </si>
  <si>
    <t>2024-01-05 19:35:56+07:00</t>
  </si>
  <si>
    <t>2024-01-06 15:09:34+07:00</t>
  </si>
  <si>
    <t>3123123147779551</t>
  </si>
  <si>
    <t>A0010775223</t>
  </si>
  <si>
    <t>2024-01-04 16:30:09+07:00</t>
  </si>
  <si>
    <t>2024-01-06 15:09:28+07:00</t>
  </si>
  <si>
    <t>2134071146640007</t>
  </si>
  <si>
    <t>A0010365884</t>
  </si>
  <si>
    <t>Duong Hoai Phong</t>
  </si>
  <si>
    <t>2024-01-05 10:16:11+07:00</t>
  </si>
  <si>
    <t>ok
Mình có chuyển tiền ngày hôm qua. Đã có xác nhận chuyển tiền được gửi qua gmail nhưng phía bên nhận vẫn chưa nhận được tiền ạ?</t>
  </si>
  <si>
    <t>2938595802898136</t>
  </si>
  <si>
    <t>A0010576140</t>
  </si>
  <si>
    <t>Panda Lâm</t>
  </si>
  <si>
    <t>2024-01-04 18:30:23+07:00</t>
  </si>
  <si>
    <t>2024-01-06 15:09:26+07:00</t>
  </si>
  <si>
    <t>5050111941732360</t>
  </si>
  <si>
    <t>A0010707943</t>
  </si>
  <si>
    <t>Lê Văn Ngợi</t>
  </si>
  <si>
    <t>2024-01-05 13:56:02+07:00</t>
  </si>
  <si>
    <t>2024-01-06 15:09:24+07:00</t>
  </si>
  <si>
    <t>24746563484958639</t>
  </si>
  <si>
    <t>Nguyễn Phương Thảo</t>
  </si>
  <si>
    <t>2024-01-06 10:03:08+07:00</t>
  </si>
  <si>
    <t>2024-01-06 15:09:23+07:00</t>
  </si>
  <si>
    <t>5279611255471642</t>
  </si>
  <si>
    <t>A0010928065</t>
  </si>
  <si>
    <t>Châu Dân An</t>
  </si>
  <si>
    <t>2024-01-05 08:18:30+07:00</t>
  </si>
  <si>
    <t>2024-01-06 15:09:22+07:00</t>
  </si>
  <si>
    <t>6214864191865767</t>
  </si>
  <si>
    <t>A0010833345</t>
  </si>
  <si>
    <t>2024-01-04 19:13:40+07:00</t>
  </si>
  <si>
    <t>2024-01-06 15:09:18+07:00</t>
  </si>
  <si>
    <t>Vi Văn Chiến</t>
  </si>
  <si>
    <t>2024-01-04 12:34:15+07:00</t>
  </si>
  <si>
    <t>2024-01-06 15:09:10+07:00</t>
  </si>
  <si>
    <t>5587496518028897</t>
  </si>
  <si>
    <t>A0011008259</t>
  </si>
  <si>
    <t>2024-01-06 10:12:06+07:00</t>
  </si>
  <si>
    <t>2024-01-06 15:09:09+07:00</t>
  </si>
  <si>
    <t>2065689540223156</t>
  </si>
  <si>
    <t>A0010635241</t>
  </si>
  <si>
    <t>Quyết</t>
  </si>
  <si>
    <t>2024-01-05 19:46:41+07:00</t>
  </si>
  <si>
    <t>2024-01-06 15:09:05+07:00</t>
  </si>
  <si>
    <t>5400849673344734</t>
  </si>
  <si>
    <t>A0010724690</t>
  </si>
  <si>
    <t>Đặng Công Đức</t>
  </si>
  <si>
    <t>2024-01-05 09:18:24+07:00</t>
  </si>
  <si>
    <t>2024-01-06 15:09:04+07:00</t>
  </si>
  <si>
    <t>8889510691122181</t>
  </si>
  <si>
    <t>A0010867427</t>
  </si>
  <si>
    <t>Su Bi</t>
  </si>
  <si>
    <t>2024-01-04 19:43:25+07:00</t>
  </si>
  <si>
    <t>2024-01-06 15:09:03+07:00</t>
  </si>
  <si>
    <t>3051600051608745</t>
  </si>
  <si>
    <t>A0010829651</t>
  </si>
  <si>
    <t>An Min</t>
  </si>
  <si>
    <t>2024-01-01 12:24:54+07:00</t>
  </si>
  <si>
    <t>2024-01-06 15:08:58+07:00</t>
  </si>
  <si>
    <t>3387430414682581</t>
  </si>
  <si>
    <t>A0010662782</t>
  </si>
  <si>
    <t>Nỗi Xa Xứ</t>
  </si>
  <si>
    <t>2024-01-03 14:50:55+07:00</t>
  </si>
  <si>
    <t>6562702520426785</t>
  </si>
  <si>
    <t>Mít Na</t>
  </si>
  <si>
    <t>2024-01-05 08:54:42+07:00</t>
  </si>
  <si>
    <t>2024-01-06 15:08:57+07:00</t>
  </si>
  <si>
    <t>1453428441424908</t>
  </si>
  <si>
    <t>A0010506787</t>
  </si>
  <si>
    <t>Thanh Hương</t>
  </si>
  <si>
    <t>2024-01-06 10:03:36+07:00</t>
  </si>
  <si>
    <t>2024-01-06 15:08:52+07:00</t>
  </si>
  <si>
    <t>3603028346435108</t>
  </si>
  <si>
    <t>A0010665503</t>
  </si>
  <si>
    <t>Huỳnh Thị Chúc Ly</t>
  </si>
  <si>
    <t>2024-01-06 11:27:57+07:00</t>
  </si>
  <si>
    <t>4572011332878189</t>
  </si>
  <si>
    <t>A0010575268</t>
  </si>
  <si>
    <t>Tu Tam</t>
  </si>
  <si>
    <t>2024-01-05 08:02:24+07:00</t>
  </si>
  <si>
    <t>2024-01-06 15:08:47+07:00</t>
  </si>
  <si>
    <t>ok -  Mình nhận được Mail thông báo là giao dịch từ hôm qua rồi mà hôm nay vẫn chưa nhận được bạn ạ</t>
  </si>
  <si>
    <t>6954761657942526</t>
  </si>
  <si>
    <t>A0011181920</t>
  </si>
  <si>
    <t>Hương Loan Tây</t>
  </si>
  <si>
    <t>2024-01-05 10:19:46+07:00</t>
  </si>
  <si>
    <t>2024-01-06 15:08:42+07:00</t>
  </si>
  <si>
    <t xml:space="preserve">ok
Mình giao dịch từ ngày hôm qua mà đến hôm nay tiền phía Việt Nam vẫn chưa nhận được ạ
Bình thường có mail báo là sau 5p tiền sẽ vào tk.nhưng lần này mail báo từ hôm qua mà hôm nay vẫn chưa nhận dk ạ
</t>
  </si>
  <si>
    <t>2469127153200355</t>
  </si>
  <si>
    <t>A0010454352</t>
  </si>
  <si>
    <t>Đông Trang Tâm</t>
  </si>
  <si>
    <t>2024-01-05 19:31:41+07:00</t>
  </si>
  <si>
    <t>2024-01-06 15:08:37+07:00</t>
  </si>
  <si>
    <t>2970568239731235</t>
  </si>
  <si>
    <t>A0010784055</t>
  </si>
  <si>
    <t>Minhphuong Ta</t>
  </si>
  <si>
    <t>2024-01-06 15:07:14+07:00</t>
  </si>
  <si>
    <t>2024-01-06 15:08:35+07:00</t>
  </si>
  <si>
    <t>4384226408335733</t>
  </si>
  <si>
    <t>A0010558433</t>
  </si>
  <si>
    <t>Lính Phòng Không</t>
  </si>
  <si>
    <t>2024-01-06 08:26:02+07:00</t>
  </si>
  <si>
    <t>2024-01-06 15:08:29+07:00</t>
  </si>
  <si>
    <t>2784124311697693</t>
  </si>
  <si>
    <t>A0010744767</t>
  </si>
  <si>
    <t>Xu Xu</t>
  </si>
  <si>
    <t>2024-01-05 05:57:35+07:00</t>
  </si>
  <si>
    <t>2024-01-06 15:08:25+07:00</t>
  </si>
  <si>
    <t>5578388392242899</t>
  </si>
  <si>
    <t>A0011004363</t>
  </si>
  <si>
    <t>Toản Văn</t>
  </si>
  <si>
    <t>2024-01-05 18:33:02+07:00</t>
  </si>
  <si>
    <t>2024-01-06 15:08:22+07:00</t>
  </si>
  <si>
    <t>6859576840781102</t>
  </si>
  <si>
    <t>A0010766291</t>
  </si>
  <si>
    <t>Nguyễn Thành Lập</t>
  </si>
  <si>
    <t>2024-01-04 18:39:38+07:00</t>
  </si>
  <si>
    <t>2024-01-06 15:08:10+07:00</t>
  </si>
  <si>
    <t>5171706596242202</t>
  </si>
  <si>
    <t xml:space="preserve">	 A0010844294</t>
  </si>
  <si>
    <t>Văn Toàn</t>
  </si>
  <si>
    <t>2024-01-04 17:08:45+07:00</t>
  </si>
  <si>
    <t>2024-01-06 15:08:06+07:00</t>
  </si>
  <si>
    <t>3081000665305866</t>
  </si>
  <si>
    <t>A0010653361</t>
  </si>
  <si>
    <t>Gấu Cường</t>
  </si>
  <si>
    <t>2024-01-03 16:32:35+07:00</t>
  </si>
  <si>
    <t>2024-01-06 15:07:59+07:00</t>
  </si>
  <si>
    <t>6009857625758003</t>
  </si>
  <si>
    <t>A0010748537</t>
  </si>
  <si>
    <t>Đặng Diệu Linh</t>
  </si>
  <si>
    <t>2024-01-04 16:32:51+07:00</t>
  </si>
  <si>
    <t>2024-01-06 15:07:50+07:00</t>
  </si>
  <si>
    <t>3131822226853369</t>
  </si>
  <si>
    <t>A0010769141</t>
  </si>
  <si>
    <t>Heo Xyk</t>
  </si>
  <si>
    <t>2024-01-02 09:20:09+07:00</t>
  </si>
  <si>
    <t>2024-01-06 15:07:29+07:00</t>
  </si>
  <si>
    <t>5565778036801191</t>
  </si>
  <si>
    <t>A0011158830</t>
  </si>
  <si>
    <t>Kien げんき</t>
  </si>
  <si>
    <t>2024-01-05 09:39:28+07:00</t>
  </si>
  <si>
    <t>2024-01-06 15:07:28+07:00</t>
  </si>
  <si>
    <t>chưa - Mình có gửi tiền tối hôm qua
Nhưng đến giờ vẫn chưa nhận được</t>
  </si>
  <si>
    <t>2204988642923724</t>
  </si>
  <si>
    <t>A0010603284</t>
  </si>
  <si>
    <t>Xô Đặng</t>
  </si>
  <si>
    <t>2024-01-05 10:27:36+07:00</t>
  </si>
  <si>
    <t>2024-01-06 15:07:26+07:00</t>
  </si>
  <si>
    <t>ok
e chuyển tiền chiều tối hôm qua ma hom nay chưa nhận được tiền ah</t>
  </si>
  <si>
    <t>5449139425135088</t>
  </si>
  <si>
    <t>A0011006086</t>
  </si>
  <si>
    <t>Ngoc Đăng</t>
  </si>
  <si>
    <t>2024-01-05 13:54:38+07:00</t>
  </si>
  <si>
    <t>2024-01-06 15:07:19+07:00</t>
  </si>
  <si>
    <t>4943197659037271</t>
  </si>
  <si>
    <t>A0010829917</t>
  </si>
  <si>
    <t>Phan Bá Trung</t>
  </si>
  <si>
    <t>2024-01-06 10:15:06+07:00</t>
  </si>
  <si>
    <t>2024-01-06 15:07:07+07:00</t>
  </si>
  <si>
    <t>3847265121954392</t>
  </si>
  <si>
    <t>A0010535925</t>
  </si>
  <si>
    <t>Đình Duy</t>
  </si>
  <si>
    <t>2024-01-05 13:54:16+07:00</t>
  </si>
  <si>
    <t>8114651355276939</t>
  </si>
  <si>
    <t>Nguyễn Như Ý.</t>
  </si>
  <si>
    <t>2024-01-05 08:57:21+07:00</t>
  </si>
  <si>
    <t>2024-01-06 15:06:54+07:00</t>
  </si>
  <si>
    <t>6699499620099190</t>
  </si>
  <si>
    <t>A0011097517</t>
  </si>
  <si>
    <t>Nguyễn Thị Hai</t>
  </si>
  <si>
    <t>2024-01-05 13:53:11+07:00</t>
  </si>
  <si>
    <t>2024-01-06 15:06:52+07:00</t>
  </si>
  <si>
    <t>6881984555261449</t>
  </si>
  <si>
    <t>2024-01-06 14:28:46+07:00</t>
  </si>
  <si>
    <t>2024-01-06 15:06:42+07:00</t>
  </si>
  <si>
    <t>Thuý Lành</t>
  </si>
  <si>
    <t>2024-01-04 17:00:08+07:00</t>
  </si>
  <si>
    <t>6927651577312028</t>
  </si>
  <si>
    <t>A0011177816</t>
  </si>
  <si>
    <t>Nguyễn Đình Hanh</t>
  </si>
  <si>
    <t>2024-01-04 09:55:02+07:00</t>
  </si>
  <si>
    <t>2024-01-06 15:06:39+07:00</t>
  </si>
  <si>
    <t>6984128014936006</t>
  </si>
  <si>
    <t>A0011155851</t>
  </si>
  <si>
    <t>2024-01-06 14:32:30+07:00</t>
  </si>
  <si>
    <t>2024-01-06 15:06:24+07:00</t>
  </si>
  <si>
    <t>6547852258637170</t>
  </si>
  <si>
    <t>A0010997674</t>
  </si>
  <si>
    <t>Tran Viet Anh</t>
  </si>
  <si>
    <t>2024-01-05 10:26:05+07:00</t>
  </si>
  <si>
    <t>2024-01-06 15:06:11+07:00</t>
  </si>
  <si>
    <t>6902044426528968</t>
  </si>
  <si>
    <t>A0011113766</t>
  </si>
  <si>
    <t>Trường Nguyễn Tiến</t>
  </si>
  <si>
    <t>2024-01-06 15:05:52+07:00</t>
  </si>
  <si>
    <t>2024-01-06 15:05:57+07:00</t>
  </si>
  <si>
    <t>6521472361222648</t>
  </si>
  <si>
    <t>A0011121920</t>
  </si>
  <si>
    <t>2024-01-04 15:47:05+07:00</t>
  </si>
  <si>
    <t>2024-01-06 15:05:50+07:00</t>
  </si>
  <si>
    <t>Nguyễn Hoàng Luân</t>
  </si>
  <si>
    <t>2024-01-06 13:05:33+07:00</t>
  </si>
  <si>
    <t>2024-01-06 15:05:43+07:00</t>
  </si>
  <si>
    <t>2452984604750642</t>
  </si>
  <si>
    <t>Tí Hóng Hớt</t>
  </si>
  <si>
    <t>2024-01-05 09:34:41+07:00</t>
  </si>
  <si>
    <t>2024-01-06 15:05:37+07:00</t>
  </si>
  <si>
    <t>24498800349735321</t>
  </si>
  <si>
    <t>Vương Văn Trường</t>
  </si>
  <si>
    <t>2024-01-06 12:31:07+07:00</t>
  </si>
  <si>
    <t>2024-01-06 15:05:29+07:00</t>
  </si>
  <si>
    <t>8669773489731663</t>
  </si>
  <si>
    <t xml:space="preserve">A0011033673 </t>
  </si>
  <si>
    <t>Huynh Ngo</t>
  </si>
  <si>
    <t>2024-01-05 09:25:49+07:00</t>
  </si>
  <si>
    <t>2024-01-06 15:05:20+07:00</t>
  </si>
  <si>
    <t>chưa - Add ơi kiểm tra giúp mình sao tiền mình gởi người nhà chưa nhận được</t>
  </si>
  <si>
    <t>1864277460320728</t>
  </si>
  <si>
    <t>A0010435559</t>
  </si>
  <si>
    <t>2024-01-05 10:22:15+07:00</t>
  </si>
  <si>
    <t>2024-01-06 15:05:06+07:00</t>
  </si>
  <si>
    <t>6304231026256496</t>
  </si>
  <si>
    <t>A0011034716</t>
  </si>
  <si>
    <t>Hà Nhím</t>
  </si>
  <si>
    <t>2024-01-05 09:28:24+07:00</t>
  </si>
  <si>
    <t>2024-01-06 15:05:01+07:00</t>
  </si>
  <si>
    <t>1916761391725327</t>
  </si>
  <si>
    <t>A0010515930</t>
  </si>
  <si>
    <t>Tú Nhi</t>
  </si>
  <si>
    <t>2024-01-05 11:09:09+07:00</t>
  </si>
  <si>
    <t>2024-01-06 15:04:49+07:00</t>
  </si>
  <si>
    <t>24349693574675769</t>
  </si>
  <si>
    <t>Nguyễn Phương</t>
  </si>
  <si>
    <t>2024-01-05 09:59:45+07:00</t>
  </si>
  <si>
    <t>ok
Em gửi tiền nhưng chua nhận được ạ
Chiều hôm qua em co gửi tiền về nhưng bây giơ vân chưa nhân được tiền ở Vn ạ</t>
  </si>
  <si>
    <t>2325782847478146</t>
  </si>
  <si>
    <t>A0010641885</t>
  </si>
  <si>
    <t>Phu Tran</t>
  </si>
  <si>
    <t>2024-01-05 09:25:53+07:00</t>
  </si>
  <si>
    <t>2024-01-06 15:04:46+07:00</t>
  </si>
  <si>
    <t>chưa  - Mình gửi tiền về sao hôm nay chưa có ak</t>
  </si>
  <si>
    <t>2931875246911618</t>
  </si>
  <si>
    <t>A0010679560</t>
  </si>
  <si>
    <t>Sĩ Hùng</t>
  </si>
  <si>
    <t>2024-01-06 10:21:06+07:00</t>
  </si>
  <si>
    <t>2024-01-06 15:04:34+07:00</t>
  </si>
  <si>
    <t>5864818000215073</t>
  </si>
  <si>
    <t>A0010975516</t>
  </si>
  <si>
    <t>Đình Gia Nhớ</t>
  </si>
  <si>
    <t>2024-01-06 15:01:41+07:00</t>
  </si>
  <si>
    <t>2024-01-06 15:04:27+07:00</t>
  </si>
  <si>
    <t>1721358507991163</t>
  </si>
  <si>
    <t>A0010542732</t>
  </si>
  <si>
    <t>2024-01-04 18:28:50+07:00</t>
  </si>
  <si>
    <t>chưa  - hôm nay mình có chuyển tiền stk e mình giờ bên Việt Nam chưa nhận được</t>
  </si>
  <si>
    <t>1644987315567350</t>
  </si>
  <si>
    <t>A0010435157</t>
  </si>
  <si>
    <t>Trà Mộc</t>
  </si>
  <si>
    <t>2024-01-05 10:57:06+07:00</t>
  </si>
  <si>
    <t>2024-01-06 15:04:20+07:00</t>
  </si>
  <si>
    <t>3028875047193763</t>
  </si>
  <si>
    <t>A0010544782</t>
  </si>
  <si>
    <t>Trần Thị Thương</t>
  </si>
  <si>
    <t>2024-01-05 09:14:15+07:00</t>
  </si>
  <si>
    <t>2024-01-06 15:04:08+07:00</t>
  </si>
  <si>
    <t>chưa  - Chị ơi kiêm tra lại hộ e hôm qua e chuyển tiền mà chưa nhận đc ạ</t>
  </si>
  <si>
    <t>5986377071421170</t>
  </si>
  <si>
    <t>A0011010717</t>
  </si>
  <si>
    <t>Anh Thi</t>
  </si>
  <si>
    <t>2024-01-04 16:45:10+07:00</t>
  </si>
  <si>
    <t>2024-01-06 15:03:49+07:00</t>
  </si>
  <si>
    <t>chưa - Dạ cho mình hỏi lúc chiều mình có chuyển tiền tài khoản người thân. Mà tới giờ vẫn chưa nhận được vậy ạ?</t>
  </si>
  <si>
    <t>4263344783688495</t>
  </si>
  <si>
    <t>A0010856430</t>
  </si>
  <si>
    <t>Hà</t>
  </si>
  <si>
    <t>2024-01-05 10:59:51+07:00</t>
  </si>
  <si>
    <t>2024-01-06 15:03:45+07:00</t>
  </si>
  <si>
    <t xml:space="preserve">hôm qua em chuyển tiền về mà nay ở bên nhà vẫn ch nhận dc ạ
</t>
  </si>
  <si>
    <t>8592801357438540</t>
  </si>
  <si>
    <t>A0011099124</t>
  </si>
  <si>
    <t>2024-01-01 11:00:12+07:00</t>
  </si>
  <si>
    <t>2024-01-06 15:03:29+07:00</t>
  </si>
  <si>
    <t>2735185966538107</t>
  </si>
  <si>
    <t>A0010250089</t>
  </si>
  <si>
    <t>Hoàng Tiên</t>
  </si>
  <si>
    <t>2024-01-04 10:00:32+07:00</t>
  </si>
  <si>
    <t>2024-01-06 15:03:17+07:00</t>
  </si>
  <si>
    <t>2632754853500060</t>
  </si>
  <si>
    <t>A0010673857</t>
  </si>
  <si>
    <t>Minh Tâm</t>
  </si>
  <si>
    <t>2024-01-05 13:28:23+07:00</t>
  </si>
  <si>
    <t>2024-01-06 15:03:11+07:00</t>
  </si>
  <si>
    <t>4376377422444424</t>
  </si>
  <si>
    <t>A0010700106</t>
  </si>
  <si>
    <t>Lê Trúc Lâm</t>
  </si>
  <si>
    <t>2024-01-05 08:03:48+07:00</t>
  </si>
  <si>
    <t>2024-01-06 15:03:06+07:00</t>
  </si>
  <si>
    <t>chưa  - Mình bị nhầm nhé có mail r nhưng tiền chưa về tk ạ</t>
  </si>
  <si>
    <t>6011384215577222</t>
  </si>
  <si>
    <t>A0010982439</t>
  </si>
  <si>
    <t>Hùng Đặng</t>
  </si>
  <si>
    <t>2024-01-05 08:45:56+07:00</t>
  </si>
  <si>
    <t>2024-01-06 15:02:01+07:00</t>
  </si>
  <si>
    <t>4084546814905198</t>
  </si>
  <si>
    <t>A0010721502</t>
  </si>
  <si>
    <t>Lý Quỳ</t>
  </si>
  <si>
    <t>2024-01-05 11:13:18+07:00</t>
  </si>
  <si>
    <t>2024-01-06 15:01:45+07:00</t>
  </si>
  <si>
    <t>9050651278308410</t>
  </si>
  <si>
    <t>A0010758000</t>
  </si>
  <si>
    <t>Hùng Trần</t>
  </si>
  <si>
    <t>2024-01-05 08:39:46+07:00</t>
  </si>
  <si>
    <t>2024-01-06 15:01:44+07:00</t>
  </si>
  <si>
    <t>7193131214085617</t>
  </si>
  <si>
    <t>Lương Huyền</t>
  </si>
  <si>
    <t>2024-01-05 08:20:50+07:00</t>
  </si>
  <si>
    <t>2024-01-06 15:01:31+07:00</t>
  </si>
  <si>
    <t>chưa - E có gửi tiền về ngày hôm qua ạ
Nhưng đến bây giờ người nhà e vẫn chưa nhận được tiền ạ</t>
  </si>
  <si>
    <t>2781907275240642</t>
  </si>
  <si>
    <t>A0010714630</t>
  </si>
  <si>
    <t>2024-01-04 18:42:34+07:00</t>
  </si>
  <si>
    <t>2024-01-06 15:01:10+07:00</t>
  </si>
  <si>
    <t>chưa - Em chuyển tiền vào ngày 2
Mà sao hôm nay ngày 4 rồi em vẫn chưa nhận dc mail ạ</t>
  </si>
  <si>
    <t>6211828072194424</t>
  </si>
  <si>
    <t>A0011108299</t>
  </si>
  <si>
    <t>2024-01-04 13:51:04+07:00</t>
  </si>
  <si>
    <t>2024-01-06 15:01:09+07:00</t>
  </si>
  <si>
    <t>2024-01-04 09:34:07+07:00</t>
  </si>
  <si>
    <t>2024-01-06 15:01:00+07:00</t>
  </si>
  <si>
    <t>6684257611700989</t>
  </si>
  <si>
    <t>Thảo Linh</t>
  </si>
  <si>
    <t>2024-01-04 20:22:10+07:00</t>
  </si>
  <si>
    <t>2024-01-06 15:00:53+07:00</t>
  </si>
  <si>
    <t>ok (Hôm nay e gởi tiền về tk việt nam mà bên việt nam chưa nhận đc ạ, kiểm tra giúp e với ạ)</t>
  </si>
  <si>
    <t>5967028280016140</t>
  </si>
  <si>
    <t>A0010777450</t>
  </si>
  <si>
    <t>Lê Thu Hồng</t>
  </si>
  <si>
    <t>2024-01-05 10:19:21+07:00</t>
  </si>
  <si>
    <t>2024-01-06 15:00:47+07:00</t>
  </si>
  <si>
    <t>7297068720322250</t>
  </si>
  <si>
    <t>A0010949960</t>
  </si>
  <si>
    <t>Thao VU</t>
  </si>
  <si>
    <t>2024-01-04 16:20:31+07:00</t>
  </si>
  <si>
    <t>2024-01-06 15:00:41+07:00</t>
  </si>
  <si>
    <t>6268729083237543</t>
  </si>
  <si>
    <t>A0011091938</t>
  </si>
  <si>
    <t>Thuý Vũ</t>
  </si>
  <si>
    <t>chưa  -  E vừa chuyển tiền vào thẻ
Cách đây 1 tiếng rồi mà giờ vẫn chưa nhận dc tiền</t>
  </si>
  <si>
    <t>7904459442928409</t>
  </si>
  <si>
    <t>Vỹ Trần</t>
  </si>
  <si>
    <t>2024-01-05 10:20:49+07:00</t>
  </si>
  <si>
    <t>2024-01-06 15:00:33+07:00</t>
  </si>
  <si>
    <t>ok
Sao a gửi tiền hôm qua giờ vẫn chưa nhận dc nhỉ</t>
  </si>
  <si>
    <t>3797354093612825</t>
  </si>
  <si>
    <t>A0010817907</t>
  </si>
  <si>
    <t>Thắm Siu Nhơn</t>
  </si>
  <si>
    <t>2024-01-04 20:15:03+07:00</t>
  </si>
  <si>
    <t>2024-01-06 15:00:18+07:00</t>
  </si>
  <si>
    <t>ok (Sao e gửi tiền về mà bên gđ e vẫn chưa nhận đc vậy ạ)</t>
  </si>
  <si>
    <t>1940830445944788</t>
  </si>
  <si>
    <t>A0010364485</t>
  </si>
  <si>
    <t>2024-01-05 10:20:59+07:00</t>
  </si>
  <si>
    <t>2024-01-06 15:00:16+07:00</t>
  </si>
  <si>
    <t>5626619207441033</t>
  </si>
  <si>
    <t>A0010709223</t>
  </si>
  <si>
    <t>グエン　テイ　 ガン</t>
  </si>
  <si>
    <t>2024-01-05 06:51:10+07:00</t>
  </si>
  <si>
    <t>2024-01-06 15:00:11+07:00</t>
  </si>
  <si>
    <t>chưa - Hôm qua mình đã gửi tiền về mà đến giờ bên phía việt nam vẫn chưa nhận được tiền ạ</t>
  </si>
  <si>
    <t>10068743259802363</t>
  </si>
  <si>
    <t>A0011108290</t>
  </si>
  <si>
    <t>Dũng Đặng</t>
  </si>
  <si>
    <t>2024-01-05 10:32:54+07:00</t>
  </si>
  <si>
    <t>2024-01-06 15:00:06+07:00</t>
  </si>
  <si>
    <t>ok (E gửi tiền từ sáng sớm mà giờ chưa nhận đc ạ? Nhận đc gmail thông báo chuyển tiền rồi mà chưa nhận đc tiền ạ)</t>
  </si>
  <si>
    <t>2913013552072653</t>
  </si>
  <si>
    <t>A0010636628</t>
  </si>
  <si>
    <t>Lệ Hằngg</t>
  </si>
  <si>
    <t>2024-01-04 18:38:41+07:00</t>
  </si>
  <si>
    <t>2024-01-06 15:00:02+07:00</t>
  </si>
  <si>
    <t>6949783581731240</t>
  </si>
  <si>
    <t>A0011064341</t>
  </si>
  <si>
    <t>Nobita Kưn</t>
  </si>
  <si>
    <t>2024-01-04 10:20:25+07:00</t>
  </si>
  <si>
    <t>2024-01-06 14:59:55+07:00</t>
  </si>
  <si>
    <t>chưa  - T gửi tiền từ hôm wa nhưng người nhà vẫn chưa nhận đc tiền</t>
  </si>
  <si>
    <t>3865436203549023</t>
  </si>
  <si>
    <t>A0010834284</t>
  </si>
  <si>
    <t>Phạm Minh Tầm</t>
  </si>
  <si>
    <t>2024-01-06 10:27:07+07:00</t>
  </si>
  <si>
    <t>2024-01-06 14:59:48+07:00</t>
  </si>
  <si>
    <t>5899777206796546</t>
  </si>
  <si>
    <t>A0011073769</t>
  </si>
  <si>
    <t>Đào Tất Bình</t>
  </si>
  <si>
    <t>2024-01-05 10:20:41+07:00</t>
  </si>
  <si>
    <t>2024-01-06 14:59:47+07:00</t>
  </si>
  <si>
    <t>ok
E gửi tiền chiều hôm qua tới giờ sao vẫn chưa nhận dc tiền ạ</t>
  </si>
  <si>
    <t>3424792410904725</t>
  </si>
  <si>
    <t>A0010230567</t>
  </si>
  <si>
    <t>Minh Đạt</t>
  </si>
  <si>
    <t>2024-01-05 10:30:21+07:00</t>
  </si>
  <si>
    <t>2024-01-06 14:59:41+07:00</t>
  </si>
  <si>
    <t>5887192638000967</t>
  </si>
  <si>
    <t>A0011019984</t>
  </si>
  <si>
    <t>Hồ Sỹ Lực</t>
  </si>
  <si>
    <t>2024-01-05 11:09:14+07:00</t>
  </si>
  <si>
    <t>2024-01-06 14:59:37+07:00</t>
  </si>
  <si>
    <t>3039905106060738</t>
  </si>
  <si>
    <t>A0010653464</t>
  </si>
  <si>
    <t>Trần Ngọc Linh</t>
  </si>
  <si>
    <t>2024-01-04 19:59:53+07:00</t>
  </si>
  <si>
    <t>2024-01-06 14:59:36+07:00</t>
  </si>
  <si>
    <t>9535667983171692</t>
  </si>
  <si>
    <t>A0011175562</t>
  </si>
  <si>
    <t>Tú Văn</t>
  </si>
  <si>
    <t>2024-01-06 10:17:06+07:00</t>
  </si>
  <si>
    <t>2024-01-06 14:59:29+07:00</t>
  </si>
  <si>
    <t>3009137282441027</t>
  </si>
  <si>
    <t>A0010698728</t>
  </si>
  <si>
    <t>Đô Vỏ</t>
  </si>
  <si>
    <t>2024-01-04 17:16:51+07:00</t>
  </si>
  <si>
    <t>2024-01-06 14:59:27+07:00</t>
  </si>
  <si>
    <t>2214787955267857</t>
  </si>
  <si>
    <t>A0010629168</t>
  </si>
  <si>
    <t>Lêna Jen</t>
  </si>
  <si>
    <t>2024-01-06 10:17:08+07:00</t>
  </si>
  <si>
    <t>2024-01-06 14:59:20+07:00</t>
  </si>
  <si>
    <t>3901591816600161</t>
  </si>
  <si>
    <t>A0010868203</t>
  </si>
  <si>
    <t>Nguyen Thanh</t>
  </si>
  <si>
    <t>2024-01-04 15:30:32+07:00</t>
  </si>
  <si>
    <t>2024-01-06 14:59:19+07:00</t>
  </si>
  <si>
    <t>chưa - Bên bạn lam ăn vớ vẩn quá nhỉ
Mình gửi tiền về cái các bạn giảm giá man xuống 168,5 là sao
Trong khi đó dcom vẫn 169 k đổi giá</t>
  </si>
  <si>
    <t>1230535360377454</t>
  </si>
  <si>
    <t>A0011079975</t>
  </si>
  <si>
    <t>Trần Thị Cẩm Tú</t>
  </si>
  <si>
    <t>2024-01-05 10:38:36+07:00</t>
  </si>
  <si>
    <t>2024-01-06 14:59:17+07:00</t>
  </si>
  <si>
    <t xml:space="preserve">E gửi tiền tối qua. Nhưng chưa nhận đc tiền ạ
</t>
  </si>
  <si>
    <t>6071316166247077</t>
  </si>
  <si>
    <t>A0010945965</t>
  </si>
  <si>
    <t>Đỗ Cương</t>
  </si>
  <si>
    <t>2024-01-05 10:21:26+07:00</t>
  </si>
  <si>
    <t>2024-01-06 14:59:11+07:00</t>
  </si>
  <si>
    <t>ok
SAO e chuyển tiền từ sáng mà ở nhà chưa nhận đc v ạ</t>
  </si>
  <si>
    <t>6480988801936007</t>
  </si>
  <si>
    <t>A0011054056</t>
  </si>
  <si>
    <t>Đạt Annie's</t>
  </si>
  <si>
    <t>2024-01-05 08:17:25+07:00</t>
  </si>
  <si>
    <t>2024-01-06 14:59:09+07:00</t>
  </si>
  <si>
    <t>2206449286126365</t>
  </si>
  <si>
    <t>A0010556212</t>
  </si>
  <si>
    <t>2024-01-05 21:21:43+07:00</t>
  </si>
  <si>
    <t>2024-01-06 14:59:03+07:00</t>
  </si>
  <si>
    <t>Nguyễn Thị Mỹ Chi</t>
  </si>
  <si>
    <t>2024-01-05 19:36:07+07:00</t>
  </si>
  <si>
    <t>2024-01-06 14:58:55+07:00</t>
  </si>
  <si>
    <t>7279079555439510</t>
  </si>
  <si>
    <t>A0010793993</t>
  </si>
  <si>
    <t>Quỳnh Phương</t>
  </si>
  <si>
    <t>2024-01-05 10:22:04+07:00</t>
  </si>
  <si>
    <t>2024-01-06 14:58:54+07:00</t>
  </si>
  <si>
    <t>ok
Sao e chuyển tiền từ hqua rồi
Mà có thông báo gmail r , mà vẫn ch nhận đuoejx tiền ạ</t>
  </si>
  <si>
    <t>8945745372162993</t>
  </si>
  <si>
    <t>A0011012827</t>
  </si>
  <si>
    <t>Trần Gia Băng</t>
  </si>
  <si>
    <t>2024-01-01 13:56:54+07:00</t>
  </si>
  <si>
    <t>2024-01-06 14:58:53+07:00</t>
  </si>
  <si>
    <t>5330597210397403</t>
  </si>
  <si>
    <t>Mạc Thanh Thanh</t>
  </si>
  <si>
    <t>2024-01-04 20:26:43+07:00</t>
  </si>
  <si>
    <t>2024-01-06 14:58:43+07:00</t>
  </si>
  <si>
    <t>3550870251706267</t>
  </si>
  <si>
    <t>A0010839016</t>
  </si>
  <si>
    <t>2024-01-05 10:12:16+07:00</t>
  </si>
  <si>
    <t>2024-01-06 14:58:36+07:00</t>
  </si>
  <si>
    <t>Chưa (chưa phản hồi )
Sao hôm qua mình chuyển tiền tại compini , có mail thông báo gửi tiền rồi mà ở việt nam chưa nhận được tiền nhỉ</t>
  </si>
  <si>
    <t>2596103710436679</t>
  </si>
  <si>
    <t>A0010724243</t>
  </si>
  <si>
    <t>Nguyễn Sương</t>
  </si>
  <si>
    <t>2024-01-04 16:50:50+07:00</t>
  </si>
  <si>
    <t>2024-01-06 14:58:31+07:00</t>
  </si>
  <si>
    <t>5605647739469931</t>
  </si>
  <si>
    <t>A0010914793</t>
  </si>
  <si>
    <t>Quyen Nguyen Thi</t>
  </si>
  <si>
    <t>2024-01-04 20:25:41+07:00</t>
  </si>
  <si>
    <t>8689042787773267</t>
  </si>
  <si>
    <t>A0010977104</t>
  </si>
  <si>
    <t>Văn Đạo</t>
  </si>
  <si>
    <t>2024-01-05 10:13:10+07:00</t>
  </si>
  <si>
    <t>2024-01-06 14:58:23+07:00</t>
  </si>
  <si>
    <t>Mình có chuyển tiền vào chiều nay nhưng đến h vẫn chưa nhận được tiền ạ</t>
  </si>
  <si>
    <t>5763089577111678</t>
  </si>
  <si>
    <t>A0010945550</t>
  </si>
  <si>
    <t>Thắng Thắng</t>
  </si>
  <si>
    <t>2024-01-06 10:18:04+07:00</t>
  </si>
  <si>
    <t>2024-01-06 14:58:19+07:00</t>
  </si>
  <si>
    <t>5621779904613470</t>
  </si>
  <si>
    <t>Duy Văn</t>
  </si>
  <si>
    <t>2024-01-04 19:17:55+07:00</t>
  </si>
  <si>
    <t>2024-01-06 14:58:16+07:00</t>
  </si>
  <si>
    <t>7053945027959219</t>
  </si>
  <si>
    <t>Nguyễn Ngọc Huệ</t>
  </si>
  <si>
    <t>2024-01-04 20:33:57+07:00</t>
  </si>
  <si>
    <t>2024-01-06 14:58:14+07:00</t>
  </si>
  <si>
    <t>3850965988262647</t>
  </si>
  <si>
    <t>A0010683435</t>
  </si>
  <si>
    <t>Hồ Thị Thùy Giang</t>
  </si>
  <si>
    <t>2024-01-04 18:20:38+07:00</t>
  </si>
  <si>
    <t>2024-01-06 14:58:10+07:00</t>
  </si>
  <si>
    <t>9671267576279056</t>
  </si>
  <si>
    <t>A0010829212</t>
  </si>
  <si>
    <t>2024-01-04 15:51:17+07:00</t>
  </si>
  <si>
    <t>2024-01-06 14:58:07+07:00</t>
  </si>
  <si>
    <t>Tham Le</t>
  </si>
  <si>
    <t>2024-01-04 19:38:04+07:00</t>
  </si>
  <si>
    <t>2024-01-06 14:58:06+07:00</t>
  </si>
  <si>
    <t>chưa - Dạ , mình ck tiền lúc chiều , mà bên người nhận chưa nhận đc tiền</t>
  </si>
  <si>
    <t>5494167977327839</t>
  </si>
  <si>
    <t>A0011007551</t>
  </si>
  <si>
    <t>Cậu Chủ Nhỏ</t>
  </si>
  <si>
    <t>2024-01-04 18:12:44+07:00</t>
  </si>
  <si>
    <t>2024-01-06 14:58:05+07:00</t>
  </si>
  <si>
    <t>Bên mình đã làm việc chưa ạ
Mình nhận được gmail chuyển tiền rồi n vẫn chưa thấy tiền về tk ạ</t>
  </si>
  <si>
    <t>6942893862417959</t>
  </si>
  <si>
    <t>A0011016021</t>
  </si>
  <si>
    <t>Trần Đức Phúc</t>
  </si>
  <si>
    <t>2024-01-05 19:34:49+07:00</t>
  </si>
  <si>
    <t>2024-01-06 14:58:04+07:00</t>
  </si>
  <si>
    <t>9034408296633155</t>
  </si>
  <si>
    <t>Trương Vân</t>
  </si>
  <si>
    <t>2024-01-05 10:22:14+07:00</t>
  </si>
  <si>
    <t>2024-01-06 14:57:57+07:00</t>
  </si>
  <si>
    <t>4236847163000645</t>
  </si>
  <si>
    <t>A0010771676</t>
  </si>
  <si>
    <t>Hoàng Longg Calvin</t>
  </si>
  <si>
    <t>2024-01-04 20:11:02+07:00</t>
  </si>
  <si>
    <t>2024-01-06 14:57:52+07:00</t>
  </si>
  <si>
    <t>1599975326783467</t>
  </si>
  <si>
    <t xml:space="preserve">A0010357103 </t>
  </si>
  <si>
    <t>Thúy Kiều Trần</t>
  </si>
  <si>
    <t>2024-01-03 20:11:06+07:00</t>
  </si>
  <si>
    <t>2024-01-06 14:57:48+07:00</t>
  </si>
  <si>
    <t>5042430979197802</t>
  </si>
  <si>
    <t>A0011022785</t>
  </si>
  <si>
    <t>Nguyễn Thiên Hoa</t>
  </si>
  <si>
    <t>2024-01-04 20:25:12+07:00</t>
  </si>
  <si>
    <t>2024-01-06 14:57:46+07:00</t>
  </si>
  <si>
    <t>5834175426603711</t>
  </si>
  <si>
    <t>A0010981579</t>
  </si>
  <si>
    <t>Nguyễn Thế Thiết</t>
  </si>
  <si>
    <t>2024-01-05 10:16:47+07:00</t>
  </si>
  <si>
    <t>2024-01-06 14:57:44+07:00</t>
  </si>
  <si>
    <t>Chưa (chưa phản hồi )
Dạ . Mình gửi tiền về chiều ngày hôm qua mà đến bây giờ vẫn chưa nhận được ạ ?</t>
  </si>
  <si>
    <t>6729211510516514</t>
  </si>
  <si>
    <t>A0010950350</t>
  </si>
  <si>
    <t>Pờ Xa Mé</t>
  </si>
  <si>
    <t>2024-01-06 10:01:08+07:00</t>
  </si>
  <si>
    <t>Cho m hỏi là m có gửi 53man từ hôm qua sao giờ vẫn chưa nhận đc ạ</t>
  </si>
  <si>
    <t>7154500887951422</t>
  </si>
  <si>
    <t>Quang ViịT</t>
  </si>
  <si>
    <t>2024-01-04 20:23:23+07:00</t>
  </si>
  <si>
    <t>2024-01-06 14:57:40+07:00</t>
  </si>
  <si>
    <t>2253418738077005</t>
  </si>
  <si>
    <t>A0010553169</t>
  </si>
  <si>
    <t>Phúc Nguyễn</t>
  </si>
  <si>
    <t>2024-01-04 18:57:06+07:00</t>
  </si>
  <si>
    <t>2024-01-06 14:57:33+07:00</t>
  </si>
  <si>
    <t>chưa  - hôm nay e có chuyển tiền về nhà mà ở nhà chưa nhận được xem cho e với ạ</t>
  </si>
  <si>
    <t>4959943877448972</t>
  </si>
  <si>
    <t>A0010847295</t>
  </si>
  <si>
    <t>Anh Vuong</t>
  </si>
  <si>
    <t>2024-01-04 18:26:36+07:00</t>
  </si>
  <si>
    <t>2024-01-06 14:57:24+07:00</t>
  </si>
  <si>
    <t>Chưa (chưa phản hồi )
E gửi tiền về việt nam lúc 18h bên này báo chuyển thành công rồi nhưng sao ở việt nam tiền vẫn chưa báo vào thẻ thế ak</t>
  </si>
  <si>
    <t>6253396284767449</t>
  </si>
  <si>
    <t>A0010761966</t>
  </si>
  <si>
    <t>Quy Tung</t>
  </si>
  <si>
    <t>2024-01-06 14:41:40+07:00</t>
  </si>
  <si>
    <t>2024-01-06 14:57:22+07:00</t>
  </si>
  <si>
    <t>7077257659003860</t>
  </si>
  <si>
    <t>A0010412187</t>
  </si>
  <si>
    <t>Minh Chu</t>
  </si>
  <si>
    <t>2024-01-05 10:03:08+07:00</t>
  </si>
  <si>
    <t>2024-01-06 14:57:20+07:00</t>
  </si>
  <si>
    <t>2591133614241987</t>
  </si>
  <si>
    <t>A0010684053</t>
  </si>
  <si>
    <t>Thúy Kiều</t>
  </si>
  <si>
    <t>2024-01-04 19:07:08+07:00</t>
  </si>
  <si>
    <t>2024-01-06 14:57:10+07:00</t>
  </si>
  <si>
    <t>7709602432401267</t>
  </si>
  <si>
    <t>Hoàng Văn Hoạt</t>
  </si>
  <si>
    <t>2024-01-04 19:23:12+07:00</t>
  </si>
  <si>
    <t>2024-01-06 14:56:56+07:00</t>
  </si>
  <si>
    <t>2232285743555716</t>
  </si>
  <si>
    <t>A0010655074</t>
  </si>
  <si>
    <t>Phát</t>
  </si>
  <si>
    <t>2024-01-04 19:38:45+07:00</t>
  </si>
  <si>
    <t>2024-01-06 14:56:42+07:00</t>
  </si>
  <si>
    <t>1861845963917822</t>
  </si>
  <si>
    <t>A0010686258</t>
  </si>
  <si>
    <t>Phương Puni</t>
  </si>
  <si>
    <t>2024-01-04 16:27:56+07:00</t>
  </si>
  <si>
    <t>2024-01-06 14:56:38+07:00</t>
  </si>
  <si>
    <t>Chưa (chưa phản hồi )
Sao e gửi tiền về từ hôm 29-12 đến nay tiền vẫn chưa về tk ở nhà vậy ạ</t>
  </si>
  <si>
    <t>5348306068607446</t>
  </si>
  <si>
    <t>A0010979260</t>
  </si>
  <si>
    <t>Lập Van</t>
  </si>
  <si>
    <t>2024-01-04 18:40:25+07:00</t>
  </si>
  <si>
    <t>2024-01-06 14:56:23+07:00</t>
  </si>
  <si>
    <t>5889582217817575</t>
  </si>
  <si>
    <t>A0011059113</t>
  </si>
  <si>
    <t>Đinh Văn Hoà</t>
  </si>
  <si>
    <t>2024-01-04 19:38:16+07:00</t>
  </si>
  <si>
    <t>2024-01-06 14:56:11+07:00</t>
  </si>
  <si>
    <t>9308044332602792</t>
  </si>
  <si>
    <t>A0011060684</t>
  </si>
  <si>
    <t>2024-01-05 10:26:06+07:00</t>
  </si>
  <si>
    <t>2024-01-06 14:55:45+07:00</t>
  </si>
  <si>
    <t xml:space="preserve"> KH chưa phản hồi  
E chuyển tiền từ tối qua giờ vẫn chưa nhận được tiền ạ</t>
  </si>
  <si>
    <t>2663679810421026</t>
  </si>
  <si>
    <t>A0010289658</t>
  </si>
  <si>
    <t>Lâm Nga</t>
  </si>
  <si>
    <t>2024-01-05 10:17:16+07:00</t>
  </si>
  <si>
    <t>2024-01-06 14:55:19+07:00</t>
  </si>
  <si>
    <t>ok
Bạn kiểm tra giúp mình mình chuyển tiền từ hôm qua mà h chưa nhận dk tiền</t>
  </si>
  <si>
    <t>3549826245042180</t>
  </si>
  <si>
    <t>A0010747471</t>
  </si>
  <si>
    <t>Tuấn Barber</t>
  </si>
  <si>
    <t>2024-01-06 11:38:06+07:00</t>
  </si>
  <si>
    <t>2024-01-06 14:55:13+07:00</t>
  </si>
  <si>
    <t>6652938651439947</t>
  </si>
  <si>
    <t>A0011101839</t>
  </si>
  <si>
    <t>2024-01-04 20:59:39+07:00</t>
  </si>
  <si>
    <t>2024-01-06 14:55:11+07:00</t>
  </si>
  <si>
    <t>6908641692582506</t>
  </si>
  <si>
    <t>A0011030090</t>
  </si>
  <si>
    <t>Xuân Đức</t>
  </si>
  <si>
    <t>2024-01-06 12:59:29+07:00</t>
  </si>
  <si>
    <t>2024-01-06 14:54:57+07:00</t>
  </si>
  <si>
    <t>7022171561172296</t>
  </si>
  <si>
    <t>a0011145034</t>
  </si>
  <si>
    <t>Trần Gia</t>
  </si>
  <si>
    <t>2024-01-06 11:45:50+07:00</t>
  </si>
  <si>
    <t>2024-01-06 14:54:54+07:00</t>
  </si>
  <si>
    <t>6389401881122256</t>
  </si>
  <si>
    <t>A0010422855</t>
  </si>
  <si>
    <t>Pham Pham</t>
  </si>
  <si>
    <t>2024-01-04 17:48:16+07:00</t>
  </si>
  <si>
    <t>2024-01-06 14:54:44+07:00</t>
  </si>
  <si>
    <t>ok
Mk gửi 2 ng.ma đều chưa nhận được.kiểm tra giúp mk ạ
Giúp mk kiểm tra vs ạ.
Mk gửi từ 17h44p hôm qua bây giờ chưa nhận được.</t>
  </si>
  <si>
    <t>6062815540450970</t>
  </si>
  <si>
    <t>a0010949343</t>
  </si>
  <si>
    <t>Ngọc Trịnh Cr</t>
  </si>
  <si>
    <t>2024-01-05 08:46:32+07:00</t>
  </si>
  <si>
    <t>2024-01-06 14:54:24+07:00</t>
  </si>
  <si>
    <t>4851254654977442</t>
  </si>
  <si>
    <t>2024-01-04 16:05:24+07:00</t>
  </si>
  <si>
    <t>2878013162257574</t>
  </si>
  <si>
    <t>A0010683387</t>
  </si>
  <si>
    <t>Lê Thịnh</t>
  </si>
  <si>
    <t>2024-01-03 17:59:03+07:00</t>
  </si>
  <si>
    <t>2024-01-06 14:54:08+07:00</t>
  </si>
  <si>
    <t>chưa (đang bận, hẹn LH sau)</t>
  </si>
  <si>
    <t>7334817156529365</t>
  </si>
  <si>
    <t>A0011163575</t>
  </si>
  <si>
    <t>Nguyen Thuy</t>
  </si>
  <si>
    <t>2024-01-06 11:26:12+07:00</t>
  </si>
  <si>
    <t>2024-01-06 14:54:07+07:00</t>
  </si>
  <si>
    <t>860745810694457</t>
  </si>
  <si>
    <t>Lê Huyền</t>
  </si>
  <si>
    <t>2024-01-05 11:30:41+07:00</t>
  </si>
  <si>
    <t>2024-01-06 14:53:51+07:00</t>
  </si>
  <si>
    <t>7320159348047027</t>
  </si>
  <si>
    <t>Lê Thị Thu Thảo</t>
  </si>
  <si>
    <t>2024-01-01 06:02:41+07:00</t>
  </si>
  <si>
    <t>2024-01-06 14:53:37+07:00</t>
  </si>
  <si>
    <t>5707023489399427</t>
  </si>
  <si>
    <t>A0011093677</t>
  </si>
  <si>
    <t>Chinh Phạm</t>
  </si>
  <si>
    <t>2024-01-05 08:00:56+07:00</t>
  </si>
  <si>
    <t>2024-01-06 14:53:29+07:00</t>
  </si>
  <si>
    <t>6761928707166539</t>
  </si>
  <si>
    <t>A0010909908</t>
  </si>
  <si>
    <t>Em Dung</t>
  </si>
  <si>
    <t>2024-01-04 17:27:21+07:00</t>
  </si>
  <si>
    <t>2024-01-06 14:53:20+07:00</t>
  </si>
  <si>
    <t xml:space="preserve">Mình ck hôm qua sao giờ trong thẻ chưa có tiền ạ
</t>
  </si>
  <si>
    <t>2439430579436289</t>
  </si>
  <si>
    <t>A0010665741</t>
  </si>
  <si>
    <t>Thăng Lã</t>
  </si>
  <si>
    <t>2024-01-05 13:35:51+07:00</t>
  </si>
  <si>
    <t>2024-01-06 14:53:14+07:00</t>
  </si>
  <si>
    <t>6975417475907849</t>
  </si>
  <si>
    <t>Quang Lượng Trà</t>
  </si>
  <si>
    <t>2024-01-04 19:57:37+07:00</t>
  </si>
  <si>
    <t>2024-01-06 14:53:03+07:00</t>
  </si>
  <si>
    <t>10034485129910334</t>
  </si>
  <si>
    <t>A0010451648</t>
  </si>
  <si>
    <t>Ni Huynh</t>
  </si>
  <si>
    <t>2024-01-05 11:52:50+07:00</t>
  </si>
  <si>
    <t>2024-01-06 14:52:51+07:00</t>
  </si>
  <si>
    <t>2934898176594028</t>
  </si>
  <si>
    <t>レーヴァン・ アン</t>
  </si>
  <si>
    <t>2024-01-06 11:12:04+07:00</t>
  </si>
  <si>
    <t>2024-01-06 14:52:38+07:00</t>
  </si>
  <si>
    <t>7007052932691078</t>
  </si>
  <si>
    <t>A0011093105</t>
  </si>
  <si>
    <t>Luong Chieu</t>
  </si>
  <si>
    <t>2024-01-05 13:33:27+07:00</t>
  </si>
  <si>
    <t>2024-01-06 14:52:28+07:00</t>
  </si>
  <si>
    <t>24365500993093517</t>
  </si>
  <si>
    <t>2024-01-05 11:15:25+07:00</t>
  </si>
  <si>
    <t>2024-01-06 14:52:25+07:00</t>
  </si>
  <si>
    <t>24611277641819328</t>
  </si>
  <si>
    <t>Hoang Lieu</t>
  </si>
  <si>
    <t>2024-01-05 09:33:04+07:00</t>
  </si>
  <si>
    <t>2024-01-06 14:52:15+07:00</t>
  </si>
  <si>
    <t xml:space="preserve">Tại sao gửi tiền từ hôm qua tới giờ vẫn chưa nhận được tiền chuyển về ạ
Mail thi thấy đã tiếp nhận
</t>
  </si>
  <si>
    <t>5275639865871649</t>
  </si>
  <si>
    <t xml:space="preserve">	 A0010869338</t>
  </si>
  <si>
    <t>Dương Tới</t>
  </si>
  <si>
    <t>2024-01-06 08:25:05+07:00</t>
  </si>
  <si>
    <t>2024-01-06 14:52:02+07:00</t>
  </si>
  <si>
    <t>2025811877475581</t>
  </si>
  <si>
    <t>A0010363210</t>
  </si>
  <si>
    <t>Chùn Bác Quân</t>
  </si>
  <si>
    <t>2024-01-05 12:49:44+07:00</t>
  </si>
  <si>
    <t>2024-01-06 14:51:47+07:00</t>
  </si>
  <si>
    <t>7316539825092221</t>
  </si>
  <si>
    <t>Linh Lê</t>
  </si>
  <si>
    <t>2024-01-06 06:18:14+07:00</t>
  </si>
  <si>
    <t>2024-01-06 14:51:40+07:00</t>
  </si>
  <si>
    <t>9845757482115919</t>
  </si>
  <si>
    <t>A0011076612</t>
  </si>
  <si>
    <t>Nguyễn Hải Long</t>
  </si>
  <si>
    <t>2024-01-06 12:05:06+07:00</t>
  </si>
  <si>
    <t>2024-01-06 14:51:37+07:00</t>
  </si>
  <si>
    <t>2995767903878661</t>
  </si>
  <si>
    <t>A0010714770</t>
  </si>
  <si>
    <t>Trần Văn Quyết</t>
  </si>
  <si>
    <t>2024-01-05 10:33:35+07:00</t>
  </si>
  <si>
    <t>2024-01-06 14:51:33+07:00</t>
  </si>
  <si>
    <t xml:space="preserve">Kiểm tra giúp e mã chuyển này được chuyển đi chưa ạ
</t>
  </si>
  <si>
    <t>6691624567620768</t>
  </si>
  <si>
    <t>A0011143121</t>
  </si>
  <si>
    <t>Sơn SA RY</t>
  </si>
  <si>
    <t>2024-01-05 05:39:12+07:00</t>
  </si>
  <si>
    <t>2024-01-06 14:51:20+07:00</t>
  </si>
  <si>
    <t>5946891215409119</t>
  </si>
  <si>
    <t>Hoàn Ẻm</t>
  </si>
  <si>
    <t>2024-01-05 14:55:38+07:00</t>
  </si>
  <si>
    <t>5553543998066234</t>
  </si>
  <si>
    <t>A0010738598</t>
  </si>
  <si>
    <t>Nguyên Dũng</t>
  </si>
  <si>
    <t>2024-01-04 11:18:27+07:00</t>
  </si>
  <si>
    <t>2024-01-06 14:51:18+07:00</t>
  </si>
  <si>
    <t>8150958418309650</t>
  </si>
  <si>
    <t>A0010992489</t>
  </si>
  <si>
    <t>Hồng Phượng</t>
  </si>
  <si>
    <t>2024-01-05 08:00:59+07:00</t>
  </si>
  <si>
    <t>2024-01-06 14:51:07+07:00</t>
  </si>
  <si>
    <t>5432284330207989</t>
  </si>
  <si>
    <t>A0011026429</t>
  </si>
  <si>
    <t>Tuyết Hoài</t>
  </si>
  <si>
    <t>2024-01-06 14:50:44+07:00</t>
  </si>
  <si>
    <t>7403712796340378</t>
  </si>
  <si>
    <t>A0011103144</t>
  </si>
  <si>
    <t>Viêt LOve</t>
  </si>
  <si>
    <t>2024-01-05 11:18:17+07:00</t>
  </si>
  <si>
    <t>2024-01-06 14:50:48+07:00</t>
  </si>
  <si>
    <t>6844204928935993</t>
  </si>
  <si>
    <t>Hoàng Thạch</t>
  </si>
  <si>
    <t>2024-01-04 10:47:29+07:00</t>
  </si>
  <si>
    <t>2024-01-06 14:50:43+07:00</t>
  </si>
  <si>
    <t>9396171080453380</t>
  </si>
  <si>
    <t>A0011008825</t>
  </si>
  <si>
    <t>2024-01-05 09:22:19+07:00</t>
  </si>
  <si>
    <t>2024-01-06 14:50:42+07:00</t>
  </si>
  <si>
    <t>Cao Văn Kiên</t>
  </si>
  <si>
    <t>2024-01-05 11:56:54+07:00</t>
  </si>
  <si>
    <t>2024-01-06 14:50:32+07:00</t>
  </si>
  <si>
    <t>5334224836677936</t>
  </si>
  <si>
    <t>A0011010026</t>
  </si>
  <si>
    <t>Cá Bé</t>
  </si>
  <si>
    <t>2024-01-04 11:10:13+07:00</t>
  </si>
  <si>
    <t>2024-01-06 14:50:27+07:00</t>
  </si>
  <si>
    <t>6083629991736227</t>
  </si>
  <si>
    <t>A0011081085</t>
  </si>
  <si>
    <t>Như Nguyệt Như Nguyệt</t>
  </si>
  <si>
    <t>2024-01-05 18:37:55+07:00</t>
  </si>
  <si>
    <t>2024-01-06 14:50:19+07:00</t>
  </si>
  <si>
    <t>5390580444378849</t>
  </si>
  <si>
    <t>A0010755070</t>
  </si>
  <si>
    <t>Trần Mạnh Thắng</t>
  </si>
  <si>
    <t>2024-01-05 18:28:56+07:00</t>
  </si>
  <si>
    <t>1843592799092434</t>
  </si>
  <si>
    <t>A0010477685</t>
  </si>
  <si>
    <t>Hoàng Thị Chước</t>
  </si>
  <si>
    <t>2024-01-05 08:15:38+07:00</t>
  </si>
  <si>
    <t>2024-01-06 14:49:55+07:00</t>
  </si>
  <si>
    <t>3028050043908380</t>
  </si>
  <si>
    <t>A0010593797</t>
  </si>
  <si>
    <t>Võ Hồng Duyên</t>
  </si>
  <si>
    <t>2024-01-05 16:44:41+07:00</t>
  </si>
  <si>
    <t>2024-01-06 14:49:52+07:00</t>
  </si>
  <si>
    <t>2447955058648228</t>
  </si>
  <si>
    <t>A0010749523</t>
  </si>
  <si>
    <t>Nguyễn Nam</t>
  </si>
  <si>
    <t>2024-01-05 18:17:31+07:00</t>
  </si>
  <si>
    <t>2024-01-06 14:49:51+07:00</t>
  </si>
  <si>
    <t>6436067566428006</t>
  </si>
  <si>
    <t>A0011054845</t>
  </si>
  <si>
    <t>Sơn Cong</t>
  </si>
  <si>
    <t>2024-01-05 11:43:37+07:00</t>
  </si>
  <si>
    <t>2024-01-06 14:49:44+07:00</t>
  </si>
  <si>
    <t>5879600582156122</t>
  </si>
  <si>
    <t>Bụi Nguyễn</t>
  </si>
  <si>
    <t>2024-01-06 09:12:58+07:00</t>
  </si>
  <si>
    <t>2024-01-06 14:49:42+07:00</t>
  </si>
  <si>
    <t>1599261023456888</t>
  </si>
  <si>
    <t>A0010463739</t>
  </si>
  <si>
    <t>Hậu DK</t>
  </si>
  <si>
    <t>2024-01-05 17:49:08+07:00</t>
  </si>
  <si>
    <t>2024-01-06 14:49:40+07:00</t>
  </si>
  <si>
    <t>3886595728045712</t>
  </si>
  <si>
    <t>A0010845962</t>
  </si>
  <si>
    <t>2024-01-05 11:16:00+07:00</t>
  </si>
  <si>
    <t>2024-01-06 14:49:30+07:00</t>
  </si>
  <si>
    <t xml:space="preserve">Hôm qua mình chuyển tiền về có nhận được mail đã tiếp nhận giao dịch rồi mà ở nhà mình vẫn chưa nhận được tiền bên mình kiểm tra lại giúp mình với ạ.
</t>
  </si>
  <si>
    <t>4608497582560150</t>
  </si>
  <si>
    <t>A0010856425</t>
  </si>
  <si>
    <t>Nguyễn Văn Yến</t>
  </si>
  <si>
    <t>2024-01-05 06:13:28+07:00</t>
  </si>
  <si>
    <t>2024-01-06 14:49:29+07:00</t>
  </si>
  <si>
    <t>5725603564121390</t>
  </si>
  <si>
    <t>S2306060004</t>
  </si>
  <si>
    <t>Pea Quang Minh</t>
  </si>
  <si>
    <t>2024-01-05 14:05:50+07:00</t>
  </si>
  <si>
    <t>2024-01-06 14:49:26+07:00</t>
  </si>
  <si>
    <t>2819577504806231</t>
  </si>
  <si>
    <t>Nguyễn Lợi</t>
  </si>
  <si>
    <t>2024-01-05 16:52:29+07:00</t>
  </si>
  <si>
    <t>2024-01-06 14:49:23+07:00</t>
  </si>
  <si>
    <t>8496303680409545</t>
  </si>
  <si>
    <t>A0010837668</t>
  </si>
  <si>
    <t>2024-01-05 07:36:02+07:00</t>
  </si>
  <si>
    <t>2024-01-06 14:49:16+07:00</t>
  </si>
  <si>
    <t>2024-01-06 14:09:47+07:00</t>
  </si>
  <si>
    <t>2024-01-06 14:49:10+07:00</t>
  </si>
  <si>
    <t>5176905612333238</t>
  </si>
  <si>
    <t>A0010772277</t>
  </si>
  <si>
    <t>Nguyễn Thanh Tuyền</t>
  </si>
  <si>
    <t>2024-01-05 09:33:12+07:00</t>
  </si>
  <si>
    <t>2024-01-06 14:49:08+07:00</t>
  </si>
  <si>
    <t>1572087022845591</t>
  </si>
  <si>
    <t>A0010403126</t>
  </si>
  <si>
    <t>Nguyễn Thu Uyên</t>
  </si>
  <si>
    <t>2024-01-04 09:02:23+07:00</t>
  </si>
  <si>
    <t>2024-01-06 14:49:02+07:00</t>
  </si>
  <si>
    <t>2477221275653782</t>
  </si>
  <si>
    <t>A0010576350</t>
  </si>
  <si>
    <t>2024-01-05 16:09:58+07:00</t>
  </si>
  <si>
    <t>2024-01-06 14:48:57+07:00</t>
  </si>
  <si>
    <t>Ngân Ngô</t>
  </si>
  <si>
    <t>2024-01-05 09:11:20+07:00</t>
  </si>
  <si>
    <t>2024-01-06 14:48:55+07:00</t>
  </si>
  <si>
    <t>5834679549926478</t>
  </si>
  <si>
    <t>A0010991267</t>
  </si>
  <si>
    <t>Lê Ánh Tuyết</t>
  </si>
  <si>
    <t>2024-01-04 17:54:00+07:00</t>
  </si>
  <si>
    <t>2024-01-06 14:48:52+07:00</t>
  </si>
  <si>
    <t>6519127301474926</t>
  </si>
  <si>
    <t>A0011077821</t>
  </si>
  <si>
    <t>Yếnn Yếnn</t>
  </si>
  <si>
    <t>2024-01-06 10:03:32+07:00</t>
  </si>
  <si>
    <t>2024-01-06 14:48:41+07:00</t>
  </si>
  <si>
    <t>5090047464367962</t>
  </si>
  <si>
    <t>A0011006094</t>
  </si>
  <si>
    <t>Nguyễn TRị</t>
  </si>
  <si>
    <t>2024-01-06 14:47:54+07:00</t>
  </si>
  <si>
    <t>2024-01-06 14:48:20+07:00</t>
  </si>
  <si>
    <t>6879264358793313</t>
  </si>
  <si>
    <t>A0011116034</t>
  </si>
  <si>
    <t>Bao Nguyen Nguyen</t>
  </si>
  <si>
    <t>2024-01-05 11:04:38+07:00</t>
  </si>
  <si>
    <t xml:space="preserve">Luc sáng mk gửi tiền sao giờ vẫn chưa nhận được vay
</t>
  </si>
  <si>
    <t>1595928147203667</t>
  </si>
  <si>
    <t>A0010513605</t>
  </si>
  <si>
    <t>Tuyền Phan</t>
  </si>
  <si>
    <t>2024-01-04 16:56:43+07:00</t>
  </si>
  <si>
    <t>2024-01-06 14:48:04+07:00</t>
  </si>
  <si>
    <t>6427454793978389</t>
  </si>
  <si>
    <t>A0011035742</t>
  </si>
  <si>
    <t>Nguyễn Đức Đông</t>
  </si>
  <si>
    <t>2024-01-03 17:07:37+07:00</t>
  </si>
  <si>
    <t>2024-01-06 14:47:58+07:00</t>
  </si>
  <si>
    <t>3764618146894935</t>
  </si>
  <si>
    <t>A0010822867</t>
  </si>
  <si>
    <t>2024-01-05 10:16:10+07:00</t>
  </si>
  <si>
    <t>2024-01-06 14:47:52+07:00</t>
  </si>
  <si>
    <t>Lê Thị Ánh Huyền</t>
  </si>
  <si>
    <t>2024-01-04 16:54:55+07:00</t>
  </si>
  <si>
    <t>2024-01-06 14:47:46+07:00</t>
  </si>
  <si>
    <t>7122251807864223</t>
  </si>
  <si>
    <t>Xuân Bắc</t>
  </si>
  <si>
    <t>2024-01-06 10:33:44+07:00</t>
  </si>
  <si>
    <t>2024-01-06 14:47:45+07:00</t>
  </si>
  <si>
    <t>6613722155327915</t>
  </si>
  <si>
    <t>A0011030512</t>
  </si>
  <si>
    <t>Oliver Nguyễn</t>
  </si>
  <si>
    <t>2024-01-05 12:56:55+07:00</t>
  </si>
  <si>
    <t>2024-01-06 14:47:42+07:00</t>
  </si>
  <si>
    <t>4387643374665497</t>
  </si>
  <si>
    <t>A0010832661</t>
  </si>
  <si>
    <t>Lu Nhung</t>
  </si>
  <si>
    <t>2024-01-04 15:58:30+07:00</t>
  </si>
  <si>
    <t>2024-01-06 14:47:30+07:00</t>
  </si>
  <si>
    <t>6878941665544051</t>
  </si>
  <si>
    <t>A0011080524</t>
  </si>
  <si>
    <t>2024-01-04 17:18:42+07:00</t>
  </si>
  <si>
    <t>2024-01-06 14:47:24+07:00</t>
  </si>
  <si>
    <t xml:space="preserve">ban oi minh không nhân đuoc tiên
</t>
  </si>
  <si>
    <t>5793529387434551</t>
  </si>
  <si>
    <t>A0011031832</t>
  </si>
  <si>
    <t>Cát Mẫn</t>
  </si>
  <si>
    <t>2024-01-05 10:21:04+07:00</t>
  </si>
  <si>
    <t>2024-01-06 14:47:22+07:00</t>
  </si>
  <si>
    <t>ok
Cho e hỏi hôm qua e có gửi tiền về VN ý ạ mà e có thấy mail thông báo rồi mà ở VN chưa nhận đc là s v ạ.</t>
  </si>
  <si>
    <t>2653730454696233</t>
  </si>
  <si>
    <t>A0010754742</t>
  </si>
  <si>
    <t>Hoàng Tjen Việt</t>
  </si>
  <si>
    <t>2024-01-03 09:42:06+07:00</t>
  </si>
  <si>
    <t>2024-01-06 14:47:09+07:00</t>
  </si>
  <si>
    <t>6347269982058298</t>
  </si>
  <si>
    <t>A0010870561</t>
  </si>
  <si>
    <t>2024-01-04 17:45:48+07:00</t>
  </si>
  <si>
    <t>7287321261302699</t>
  </si>
  <si>
    <t>A0011047560</t>
  </si>
  <si>
    <t>Tiềm Dương</t>
  </si>
  <si>
    <t>2024-01-05 09:36:41+07:00</t>
  </si>
  <si>
    <t>2024-01-06 14:46:50+07:00</t>
  </si>
  <si>
    <t>chưa phản hồi (Kiểm tra giúp e ạ. Người nhà e vẫn chưa nhận dc tiền)</t>
  </si>
  <si>
    <t>4534328116593060</t>
  </si>
  <si>
    <t>A0010756947</t>
  </si>
  <si>
    <t>Trương Huy Luân</t>
  </si>
  <si>
    <t>2024-01-04 18:51:54+07:00</t>
  </si>
  <si>
    <t>2024-01-06 14:46:45+07:00</t>
  </si>
  <si>
    <t>6090593131024816</t>
  </si>
  <si>
    <t>Nhã Phương NoHu</t>
  </si>
  <si>
    <t>2024-01-04 06:43:37+07:00</t>
  </si>
  <si>
    <t>2024-01-06 14:46:42+07:00</t>
  </si>
  <si>
    <t>2948137815308519</t>
  </si>
  <si>
    <t>A0010799632</t>
  </si>
  <si>
    <t>Đoàn Thị Phương Thảo</t>
  </si>
  <si>
    <t>2024-01-06 08:30:09+07:00</t>
  </si>
  <si>
    <t>2024-01-06 14:46:30+07:00</t>
  </si>
  <si>
    <t>3852334781491483</t>
  </si>
  <si>
    <t>A0010844235</t>
  </si>
  <si>
    <t>Sói Xám</t>
  </si>
  <si>
    <t>2024-01-06 08:23:05+07:00</t>
  </si>
  <si>
    <t>2024-01-06 14:46:14+07:00</t>
  </si>
  <si>
    <t>3554201521272674</t>
  </si>
  <si>
    <t>A0010688402</t>
  </si>
  <si>
    <t>Hoa Anh</t>
  </si>
  <si>
    <t>2024-01-04 14:50:08+07:00</t>
  </si>
  <si>
    <t>2024-01-06 14:46:13+07:00</t>
  </si>
  <si>
    <t>6918937051455197</t>
  </si>
  <si>
    <t>A0011059938</t>
  </si>
  <si>
    <t>Giang Hải</t>
  </si>
  <si>
    <t>2024-01-06 14:34:14+07:00</t>
  </si>
  <si>
    <t>2024-01-06 14:45:56+07:00</t>
  </si>
  <si>
    <t>6499274886786951</t>
  </si>
  <si>
    <t>A0010486664</t>
  </si>
  <si>
    <t>2024-01-04 11:18:23+07:00</t>
  </si>
  <si>
    <t>6500802133264465</t>
  </si>
  <si>
    <t>A0010919857</t>
  </si>
  <si>
    <t>Kim Thoa</t>
  </si>
  <si>
    <t>2024-01-04 10:47:03+07:00</t>
  </si>
  <si>
    <t>2024-01-06 14:45:47+07:00</t>
  </si>
  <si>
    <t>2612867372066972</t>
  </si>
  <si>
    <t>A0010664414</t>
  </si>
  <si>
    <t>Thùy Vy</t>
  </si>
  <si>
    <t>2024-01-05 10:22:32+07:00</t>
  </si>
  <si>
    <t>2024-01-06 14:45:43+07:00</t>
  </si>
  <si>
    <t>8311523348889031</t>
  </si>
  <si>
    <t>A0010953333</t>
  </si>
  <si>
    <t>Hữu Tuấn</t>
  </si>
  <si>
    <t>2024-01-05 10:53:21+07:00</t>
  </si>
  <si>
    <t>2024-01-06 14:45:36+07:00</t>
  </si>
  <si>
    <t>5955058484554587</t>
  </si>
  <si>
    <t>A0011018507</t>
  </si>
  <si>
    <t>Hoạt Kelly</t>
  </si>
  <si>
    <t>2024-01-04 20:02:56+07:00</t>
  </si>
  <si>
    <t>2024-01-06 14:44:53+07:00</t>
  </si>
  <si>
    <t>2930735640324381</t>
  </si>
  <si>
    <t>A0010710986</t>
  </si>
  <si>
    <t>Hà Phượng</t>
  </si>
  <si>
    <t>2024-01-04 11:23:52+07:00</t>
  </si>
  <si>
    <t>2024-01-06 14:44:29+07:00</t>
  </si>
  <si>
    <t>2574684125963971</t>
  </si>
  <si>
    <t>A0010544481</t>
  </si>
  <si>
    <t>Hào</t>
  </si>
  <si>
    <t>2024-01-05 09:16:46+07:00</t>
  </si>
  <si>
    <t>2024-01-06 14:43:38+07:00</t>
  </si>
  <si>
    <t>4229475997123707</t>
  </si>
  <si>
    <t>A0010785644</t>
  </si>
  <si>
    <t>2024-01-04 14:41:36+07:00</t>
  </si>
  <si>
    <t>2024-01-06 14:43:22+07:00</t>
  </si>
  <si>
    <t>6420453674743841</t>
  </si>
  <si>
    <t>A0010992097</t>
  </si>
  <si>
    <t>Yến Lee</t>
  </si>
  <si>
    <t>2024-01-06 09:27:22+07:00</t>
  </si>
  <si>
    <t>2024-01-06 14:43:17+07:00</t>
  </si>
  <si>
    <t>4347018968645393</t>
  </si>
  <si>
    <t>A0010678390</t>
  </si>
  <si>
    <t>Trương Đức Tín</t>
  </si>
  <si>
    <t>2024-01-04 19:18:36+07:00</t>
  </si>
  <si>
    <t>2024-01-06 14:42:54+07:00</t>
  </si>
  <si>
    <t>Mình gởi tiền từ mùng 2 mà sao tới nay nhà vẫn chưa nhận đc tiền ạ</t>
  </si>
  <si>
    <t>2022847647824354</t>
  </si>
  <si>
    <t>A0010499915</t>
  </si>
  <si>
    <t>Bùi Phú</t>
  </si>
  <si>
    <t>2024-01-06 10:52:36+07:00</t>
  </si>
  <si>
    <t>2024-01-06 14:42:33+07:00</t>
  </si>
  <si>
    <t>7267527376644291</t>
  </si>
  <si>
    <t>Thu Uyên Phan</t>
  </si>
  <si>
    <t>2024-01-06 10:51:47+07:00</t>
  </si>
  <si>
    <t>2024-01-06 14:42:17+07:00</t>
  </si>
  <si>
    <t>6537164619628746</t>
  </si>
  <si>
    <t>A0010505755</t>
  </si>
  <si>
    <t>Trần Tiến Anh</t>
  </si>
  <si>
    <t>2024-01-06 11:11:13+07:00</t>
  </si>
  <si>
    <t>2024-01-06 14:42:04+07:00</t>
  </si>
  <si>
    <t>6002799916410316</t>
  </si>
  <si>
    <t>A0011008670</t>
  </si>
  <si>
    <t>2024-01-04 15:35:06+07:00</t>
  </si>
  <si>
    <t>2024-01-06 14:41:57+07:00</t>
  </si>
  <si>
    <t>5984236141697338</t>
  </si>
  <si>
    <t>S2303260024</t>
  </si>
  <si>
    <t>Huyền Thanh</t>
  </si>
  <si>
    <t>2024-01-06 10:52:18+07:00</t>
  </si>
  <si>
    <t>2024-01-06 14:41:45+07:00</t>
  </si>
  <si>
    <t>3245204582220170</t>
  </si>
  <si>
    <t xml:space="preserve">	 A0010740716</t>
  </si>
  <si>
    <t>2024-01-04 08:54:12+07:00</t>
  </si>
  <si>
    <t>2024-01-06 14:41:38+07:00</t>
  </si>
  <si>
    <t>Lii Lii</t>
  </si>
  <si>
    <t>2024-01-05 08:57:24+07:00</t>
  </si>
  <si>
    <t>2024-01-06 14:41:26+07:00</t>
  </si>
  <si>
    <t>3952311624814307</t>
  </si>
  <si>
    <t>A0010775214</t>
  </si>
  <si>
    <t>Thần Vũ</t>
  </si>
  <si>
    <t>2024-01-06 10:47:56+07:00</t>
  </si>
  <si>
    <t>Hôm qua 5/1 e có gửi tiền về tài khoản ở Vn nhưng nay vẫn chưa thấy nhận được tiền, bên mình kiểm tra giúp e ạ</t>
  </si>
  <si>
    <t>4053978014700072</t>
  </si>
  <si>
    <t>A0010600510</t>
  </si>
  <si>
    <t>Trang Luong</t>
  </si>
  <si>
    <t>2024-01-05 05:00:22+07:00</t>
  </si>
  <si>
    <t>2024-01-06 14:41:08+07:00</t>
  </si>
  <si>
    <t>1054271171364189</t>
  </si>
  <si>
    <t>A0010540113</t>
  </si>
  <si>
    <t>Phú Nhựt Huỳnh</t>
  </si>
  <si>
    <t>2024-01-05 11:21:19+07:00</t>
  </si>
  <si>
    <t>2024-01-06 14:41:07+07:00</t>
  </si>
  <si>
    <t xml:space="preserve">ok - Gửi tiền rồi mà bên VN nhận chậm so với bình thường thế
Ủa rồi có giải quyết vấn đề ko z ạ? Chờ sốt cả ruột từ trưa đến giờ. Hoang mang quá...
Làm ăn z là chết rồi, mất hết uy tín và niềm tin
Đang bảo trì hay chậm xử lý cũng phải nói khách hàng 1 tiếng chứ
</t>
  </si>
  <si>
    <t>9715277178486214</t>
  </si>
  <si>
    <t>A0010250304</t>
  </si>
  <si>
    <t>2024-01-05 05:19:58+07:00</t>
  </si>
  <si>
    <t>2024-01-06 14:40:56+07:00</t>
  </si>
  <si>
    <t>8832863370072775</t>
  </si>
  <si>
    <t>A0010848747</t>
  </si>
  <si>
    <t>Khánh Alva</t>
  </si>
  <si>
    <t>2024-01-05 05:40:08+07:00</t>
  </si>
  <si>
    <t>2024-01-06 14:40:42+07:00</t>
  </si>
  <si>
    <t>5394267434019546</t>
  </si>
  <si>
    <t>A0010906785</t>
  </si>
  <si>
    <t>2024-01-06 05:40:03+07:00</t>
  </si>
  <si>
    <t>2024-01-06 14:40:29+07:00</t>
  </si>
  <si>
    <t>2499460500068460</t>
  </si>
  <si>
    <t>Nguyễn Trúc</t>
  </si>
  <si>
    <t>2024-01-05 06:56:40+07:00</t>
  </si>
  <si>
    <t>2024-01-06 14:40:28+07:00</t>
  </si>
  <si>
    <t>4328908257221326</t>
  </si>
  <si>
    <t>A0010666169</t>
  </si>
  <si>
    <t>Diệp Doanh</t>
  </si>
  <si>
    <t>2024-01-06 07:27:04+07:00</t>
  </si>
  <si>
    <t>2024-01-06 14:40:20+07:00</t>
  </si>
  <si>
    <t>1365275350194466</t>
  </si>
  <si>
    <t>A0010419473</t>
  </si>
  <si>
    <t>Nhung Chung</t>
  </si>
  <si>
    <t>2024-01-04 16:45:12+07:00</t>
  </si>
  <si>
    <t>2024-01-06 14:40:13+07:00</t>
  </si>
  <si>
    <t>24613708291607924</t>
  </si>
  <si>
    <t>A0010609100</t>
  </si>
  <si>
    <t>Thắm Nguyễn</t>
  </si>
  <si>
    <t>2024-01-05 05:38:18+07:00</t>
  </si>
  <si>
    <t>2024-01-06 14:40:12+07:00</t>
  </si>
  <si>
    <t>6883292581740618</t>
  </si>
  <si>
    <t>A0010759915</t>
  </si>
  <si>
    <t>Cuonganh Nguyencuonganh</t>
  </si>
  <si>
    <t>2024-01-05 10:21:38+07:00</t>
  </si>
  <si>
    <t>2024-01-06 14:40:10+07:00</t>
  </si>
  <si>
    <t>ok
Bạn ơi cho mình hỏi chút tối hôm qua mình có chuyện tiền về cho gia đình nhưng giờ gia đình mình vẫn chưa nhận đc bạn ơi</t>
  </si>
  <si>
    <t>24261703860080120</t>
  </si>
  <si>
    <t>A0011141936</t>
  </si>
  <si>
    <t>Hoàng Lợi</t>
  </si>
  <si>
    <t>2024-01-04 18:20:30+07:00</t>
  </si>
  <si>
    <t>2024-01-06 14:40:05+07:00</t>
  </si>
  <si>
    <t>7088532211208291</t>
  </si>
  <si>
    <t>A0011159295</t>
  </si>
  <si>
    <t>Thanh Tùng</t>
  </si>
  <si>
    <t>2024-01-04 13:53:35+07:00</t>
  </si>
  <si>
    <t>2024-01-06 14:40:01+07:00</t>
  </si>
  <si>
    <t>8666464530037935</t>
  </si>
  <si>
    <t>A0011004895</t>
  </si>
  <si>
    <t>Quang Vương</t>
  </si>
  <si>
    <t>2024-01-05 09:19:48+07:00</t>
  </si>
  <si>
    <t>2024-01-06 14:39:53+07:00</t>
  </si>
  <si>
    <t>3416294861787219</t>
  </si>
  <si>
    <t>A0010790902</t>
  </si>
  <si>
    <t>Tri Hoangkhac</t>
  </si>
  <si>
    <t>2024-01-05 05:25:56+07:00</t>
  </si>
  <si>
    <t>4622376797776703</t>
  </si>
  <si>
    <t>0010663346</t>
  </si>
  <si>
    <t>Rei Tran</t>
  </si>
  <si>
    <t>2024-01-05 06:47:08+07:00</t>
  </si>
  <si>
    <t>2024-01-06 14:39:46+07:00</t>
  </si>
  <si>
    <t>2209091135776398</t>
  </si>
  <si>
    <t>A0010293749</t>
  </si>
  <si>
    <t>2024-01-04 17:06:58+07:00</t>
  </si>
  <si>
    <t>2024-01-06 14:39:40+07:00</t>
  </si>
  <si>
    <t xml:space="preserve">Mình chưa nhận đc tiền ở đầu việt nam ạ
K biết lỗi thế nào mong app xử lí cho mình ạ
</t>
  </si>
  <si>
    <t>5885747751554178</t>
  </si>
  <si>
    <t>A0010964761</t>
  </si>
  <si>
    <t>Nguyen van Nam</t>
  </si>
  <si>
    <t>2024-01-03 16:18:30+07:00</t>
  </si>
  <si>
    <t>2024-01-06 14:39:38+07:00</t>
  </si>
  <si>
    <t>7665835920112486</t>
  </si>
  <si>
    <t>Thanh Oai</t>
  </si>
  <si>
    <t>2024-01-05 05:26:10+07:00</t>
  </si>
  <si>
    <t>2024-01-06 14:39:37+07:00</t>
  </si>
  <si>
    <t>6988352644593684</t>
  </si>
  <si>
    <t>A0011190948</t>
  </si>
  <si>
    <t>2024-01-06 03:57:02+07:00</t>
  </si>
  <si>
    <t>2024-01-06 14:39:23+07:00</t>
  </si>
  <si>
    <t>2101055999917954</t>
  </si>
  <si>
    <t>A0010539530</t>
  </si>
  <si>
    <t>Nguyễn Thị Thuý Loan</t>
  </si>
  <si>
    <t>2024-01-05 10:07:24+07:00</t>
  </si>
  <si>
    <t>2024-01-06 14:39:13+07:00</t>
  </si>
  <si>
    <t>cho e hỏi sao e chuyển tiền về rồi nhưng người nhà báo chưa nhận được tiền ạ</t>
  </si>
  <si>
    <t>3751738578215149</t>
  </si>
  <si>
    <t>A0010712161</t>
  </si>
  <si>
    <t>Duy Vương</t>
  </si>
  <si>
    <t>2024-01-05 07:33:05+07:00</t>
  </si>
  <si>
    <t>2024-01-06 14:39:11+07:00</t>
  </si>
  <si>
    <t>ok - Tối qua e có chuyển tiền về cho người thân qua sbi. Nhưng giờ người nhà vẫn chưa nhận được tiền</t>
  </si>
  <si>
    <t>5640350112664860</t>
  </si>
  <si>
    <t>Như Trung</t>
  </si>
  <si>
    <t>2024-01-06 07:31:03+07:00</t>
  </si>
  <si>
    <t>2024-01-06 14:39:08+07:00</t>
  </si>
  <si>
    <t>2717684818256532</t>
  </si>
  <si>
    <t>A0010137260</t>
  </si>
  <si>
    <t>Bảo Trân</t>
  </si>
  <si>
    <t>2024-01-05 06:49:41+07:00</t>
  </si>
  <si>
    <t>2024-01-06 14:39:01+07:00</t>
  </si>
  <si>
    <t>1826460830737958</t>
  </si>
  <si>
    <t>A0010297534</t>
  </si>
  <si>
    <t>Thắng Đại Trần</t>
  </si>
  <si>
    <t>2024-01-04 22:09:04+07:00</t>
  </si>
  <si>
    <t>2024-01-06 14:39:00+07:00</t>
  </si>
  <si>
    <t>ok - E nhận dc mail chuyển tiền r sao bên vn chưa nhận dc tiền ạ</t>
  </si>
  <si>
    <t>6013278272115796</t>
  </si>
  <si>
    <t>A0011081204</t>
  </si>
  <si>
    <t>2024-01-06 14:38:53+07:00</t>
  </si>
  <si>
    <t>Lann Zhangg</t>
  </si>
  <si>
    <t>2024-01-05 09:21:13+07:00</t>
  </si>
  <si>
    <t>2024-01-06 14:38:48+07:00</t>
  </si>
  <si>
    <t>ok - Em nhận được mail thế này nhưng người nhà chưa nhận dk tiền</t>
  </si>
  <si>
    <t>2696438803818066</t>
  </si>
  <si>
    <t>A0010907430</t>
  </si>
  <si>
    <t>Hồng Nguyễn Thắm</t>
  </si>
  <si>
    <t>2024-01-05 12:03:32+07:00</t>
  </si>
  <si>
    <t>2024-01-06 14:38:40+07:00</t>
  </si>
  <si>
    <t>Mình gửi tiền lúc sáng giờ mà người nhà chưa nhận được.</t>
  </si>
  <si>
    <t>3367036230005641</t>
  </si>
  <si>
    <t>A0010681270</t>
  </si>
  <si>
    <t>Hồng Hới</t>
  </si>
  <si>
    <t>2024-01-05 08:25:24+07:00</t>
  </si>
  <si>
    <t>2024-01-06 14:38:36+07:00</t>
  </si>
  <si>
    <t>ok - Lúc sáng e có gửi tiền về mà k đc bên sbi cod gửi mail về để cập nhật lại thẻ mà e chụp ảnh thẻ mãi nhiều lần mà nó cứ hiện k nhận diện được</t>
  </si>
  <si>
    <t>3135952163105733</t>
  </si>
  <si>
    <t>A0010710039</t>
  </si>
  <si>
    <t>thảo phương nguyễn</t>
  </si>
  <si>
    <t>2024-01-05 09:00:23+07:00</t>
  </si>
  <si>
    <t>2024-01-06 14:38:24+07:00</t>
  </si>
  <si>
    <t>ok - tối qua e gửi tiền đã có tb email nhg bên nhà e chưa nhận đc tiền ạ</t>
  </si>
  <si>
    <t>5373513989367886</t>
  </si>
  <si>
    <t>A0010952121</t>
  </si>
  <si>
    <t>Lộc Hà</t>
  </si>
  <si>
    <t>2024-01-05 08:02:32+07:00</t>
  </si>
  <si>
    <t>2024-01-06 14:38:13+07:00</t>
  </si>
  <si>
    <t>5220085124721686</t>
  </si>
  <si>
    <t>A0010944750</t>
  </si>
  <si>
    <t>Nguyễn Văn Hiểu</t>
  </si>
  <si>
    <t>2024-01-05 11:56:23+07:00</t>
  </si>
  <si>
    <t>2024-01-06 14:38:08+07:00</t>
  </si>
  <si>
    <t>7531112640250414</t>
  </si>
  <si>
    <t>2024-01-04 15:42:06+07:00</t>
  </si>
  <si>
    <t>2024-01-06 14:37:59+07:00</t>
  </si>
  <si>
    <t>ok - Em nhận đc gmail chuyển tiền rồi mà sao người nhà em chưa nhận đc tiền v ạ</t>
  </si>
  <si>
    <t>3648733518578859</t>
  </si>
  <si>
    <t>A0010607035</t>
  </si>
  <si>
    <t>Su Ka</t>
  </si>
  <si>
    <t>2024-01-06 07:52:05+07:00</t>
  </si>
  <si>
    <t>2024-01-06 14:37:52+07:00</t>
  </si>
  <si>
    <t>2114471048635165</t>
  </si>
  <si>
    <t>A0010576529</t>
  </si>
  <si>
    <t>Sơn Bae</t>
  </si>
  <si>
    <t>2024-01-04 13:05:12+07:00</t>
  </si>
  <si>
    <t>2024-01-06 14:37:45+07:00</t>
  </si>
  <si>
    <t>4453381391429554</t>
  </si>
  <si>
    <t>A0010638561</t>
  </si>
  <si>
    <t>Cao Tai</t>
  </si>
  <si>
    <t>2024-01-05 06:38:15+07:00</t>
  </si>
  <si>
    <t>2024-01-06 14:37:37+07:00</t>
  </si>
  <si>
    <t>2250601558388490</t>
  </si>
  <si>
    <t>A0010640237</t>
  </si>
  <si>
    <t>Phạm Thu Trang</t>
  </si>
  <si>
    <t>2024-01-04 19:53:22+07:00</t>
  </si>
  <si>
    <t>2024-01-06 14:37:33+07:00</t>
  </si>
  <si>
    <t>5053246584724042</t>
  </si>
  <si>
    <t>A0010901909</t>
  </si>
  <si>
    <t>Nguyễn Văn Đạo</t>
  </si>
  <si>
    <t>2024-01-04 17:46:39+07:00</t>
  </si>
  <si>
    <t>2024-01-06 14:37:22+07:00</t>
  </si>
  <si>
    <t xml:space="preserve">e gửi tiền sao chưa nhận đc ạ
gửi tiền chưa nhận đc
</t>
  </si>
  <si>
    <t>4449680251710553</t>
  </si>
  <si>
    <t>A0010667382</t>
  </si>
  <si>
    <t>Nguyễn Linh</t>
  </si>
  <si>
    <t>2024-01-05 09:04:44+07:00</t>
  </si>
  <si>
    <t>2024-01-06 14:37:20+07:00</t>
  </si>
  <si>
    <t>ok - Cho e hỏi e có chuyển tiền từ hôm qua sao hôm nay vẫn ch nhận đc ạ</t>
  </si>
  <si>
    <t>5075081065926263</t>
  </si>
  <si>
    <t>A0011003622</t>
  </si>
  <si>
    <t>Minh Nhật</t>
  </si>
  <si>
    <t>2024-01-04 18:27:31+07:00</t>
  </si>
  <si>
    <t>2024-01-06 14:37:18+07:00</t>
  </si>
  <si>
    <t>6078728102217213</t>
  </si>
  <si>
    <t>A0011068513</t>
  </si>
  <si>
    <t>Hồng Nhungg</t>
  </si>
  <si>
    <t>2024-01-04 12:08:28+07:00</t>
  </si>
  <si>
    <t>2024-01-06 14:37:07+07:00</t>
  </si>
  <si>
    <t>2795441173823547</t>
  </si>
  <si>
    <t>A0010705269</t>
  </si>
  <si>
    <t>Khuất Hữu Quân</t>
  </si>
  <si>
    <t>2024-01-05 08:01:16+07:00</t>
  </si>
  <si>
    <t>2024-01-06 14:37:06+07:00</t>
  </si>
  <si>
    <t>7358302370855628</t>
  </si>
  <si>
    <t>A0011154346</t>
  </si>
  <si>
    <t>Minh Cao</t>
  </si>
  <si>
    <t>2024-01-06 07:43:04+07:00</t>
  </si>
  <si>
    <t>2024-01-06 14:37:02+07:00</t>
  </si>
  <si>
    <t>7935037409900375</t>
  </si>
  <si>
    <t>A0010373964</t>
  </si>
  <si>
    <t>Duc Truyen</t>
  </si>
  <si>
    <t>2024-01-03 18:17:46+07:00</t>
  </si>
  <si>
    <t>2024-01-06 14:36:57+07:00</t>
  </si>
  <si>
    <t>3548751645192793</t>
  </si>
  <si>
    <t>A0010826581</t>
  </si>
  <si>
    <t>2024-01-05 07:45:13+07:00</t>
  </si>
  <si>
    <t>2024-01-06 14:36:42+07:00</t>
  </si>
  <si>
    <t>5234324109970822</t>
  </si>
  <si>
    <t>A0010868197</t>
  </si>
  <si>
    <t>2024-01-04 19:52:22+07:00</t>
  </si>
  <si>
    <t>2024-01-06 14:36:20+07:00</t>
  </si>
  <si>
    <t>ok - Hôm hay e có gửi tiền về cho gia đình nhưng hiện tại vẫn chưa nhận được ạ</t>
  </si>
  <si>
    <t>6567057130070936</t>
  </si>
  <si>
    <t>A0011154295</t>
  </si>
  <si>
    <t>Nguyễn Công Luận</t>
  </si>
  <si>
    <t>2024-01-05 07:55:00+07:00</t>
  </si>
  <si>
    <t>2024-01-06 14:36:10+07:00</t>
  </si>
  <si>
    <t>5201368103303127</t>
  </si>
  <si>
    <t>A0010744201</t>
  </si>
  <si>
    <t>Văn Nghĩa Nguyễn</t>
  </si>
  <si>
    <t>2024-01-05 05:45:12+07:00</t>
  </si>
  <si>
    <t>2024-01-06 14:36:09+07:00</t>
  </si>
  <si>
    <t>2559239900823689</t>
  </si>
  <si>
    <t>A0010571815</t>
  </si>
  <si>
    <t>2024-01-05 06:56:10+07:00</t>
  </si>
  <si>
    <t>2024-01-06 14:35:58+07:00</t>
  </si>
  <si>
    <t>ok - Ngày hôm qua e có giao dịch nhưng vẫn chưa nhận đc ạ</t>
  </si>
  <si>
    <t>Nguyễn Thị Hà</t>
  </si>
  <si>
    <t>2024-01-06 10:53:59+07:00</t>
  </si>
  <si>
    <t>2024-01-06 14:35:51+07:00</t>
  </si>
  <si>
    <t>3714085625374463</t>
  </si>
  <si>
    <t>A0010838837</t>
  </si>
  <si>
    <t>Nguyễn Quang Linh</t>
  </si>
  <si>
    <t>2024-01-04 18:36:47+07:00</t>
  </si>
  <si>
    <t>2024-01-06 14:35:44+07:00</t>
  </si>
  <si>
    <t>6869593169746788</t>
  </si>
  <si>
    <t>A0011042420</t>
  </si>
  <si>
    <t>Lương Thị Thủy Nương</t>
  </si>
  <si>
    <t>2024-01-03 17:27:32+07:00</t>
  </si>
  <si>
    <t>2024-01-06 14:35:35+07:00</t>
  </si>
  <si>
    <t>7267412413301485</t>
  </si>
  <si>
    <t>A0011159252</t>
  </si>
  <si>
    <t>Nguyễn Mạnh Cương</t>
  </si>
  <si>
    <t>2024-01-04 18:14:43+07:00</t>
  </si>
  <si>
    <t>2024-01-06 14:35:28+07:00</t>
  </si>
  <si>
    <t>6014034291963871</t>
  </si>
  <si>
    <t>S2301140024</t>
  </si>
  <si>
    <t>2024-01-03 16:11:28+07:00</t>
  </si>
  <si>
    <t>2024-01-06 14:35:10+07:00</t>
  </si>
  <si>
    <t>chưa phản hồi (tại sao e chuyển tiền vào SBI từ lúc chiều mà h e vẫn chưa nhận đk ạ)</t>
  </si>
  <si>
    <t>Phương Xa</t>
  </si>
  <si>
    <t>2024-01-06 06:09:03+07:00</t>
  </si>
  <si>
    <t>2024-01-06 14:34:41+07:00</t>
  </si>
  <si>
    <t>6478814125536293</t>
  </si>
  <si>
    <t>A0011113051</t>
  </si>
  <si>
    <t>Nguyễn Lý</t>
  </si>
  <si>
    <t>2024-01-05 07:30:32+07:00</t>
  </si>
  <si>
    <t>2285679598186551</t>
  </si>
  <si>
    <t>A0010418380</t>
  </si>
  <si>
    <t>2024-01-05 11:17:30+07:00</t>
  </si>
  <si>
    <t>2024-01-06 14:34:12+07:00</t>
  </si>
  <si>
    <t>2024-01-06 07:33:07+07:00</t>
  </si>
  <si>
    <t>2024-01-06 14:33:39+07:00</t>
  </si>
  <si>
    <t>6467630203354138</t>
  </si>
  <si>
    <t>A0011129974</t>
  </si>
  <si>
    <t>Lan Thảo</t>
  </si>
  <si>
    <t>2024-01-04 15:26:21+07:00</t>
  </si>
  <si>
    <t>2024-01-06 14:33:36+07:00</t>
  </si>
  <si>
    <t>5998947346849486</t>
  </si>
  <si>
    <t>A0010989441</t>
  </si>
  <si>
    <t>Hoàng Phúc</t>
  </si>
  <si>
    <t>2024-01-05 15:08:27+07:00</t>
  </si>
  <si>
    <t>2024-01-06 14:33:35+07:00</t>
  </si>
  <si>
    <t>Mk gửi tiền 2-3 hôm nay rôi
Mà người nhà ko nhận được tiền ạ</t>
  </si>
  <si>
    <t>5328611137255161</t>
  </si>
  <si>
    <t>A0011008918</t>
  </si>
  <si>
    <t>Lê Hùng</t>
  </si>
  <si>
    <t>2024-01-06 06:08:04+07:00</t>
  </si>
  <si>
    <t>2024-01-06 14:33:32+07:00</t>
  </si>
  <si>
    <t>6383668598361697</t>
  </si>
  <si>
    <t>A0011071568</t>
  </si>
  <si>
    <t>Tình Còii</t>
  </si>
  <si>
    <t>2024-01-05 10:24:43+07:00</t>
  </si>
  <si>
    <t>2024-01-06 14:33:28+07:00</t>
  </si>
  <si>
    <t>3952169678172930</t>
  </si>
  <si>
    <t>A0010707416</t>
  </si>
  <si>
    <t>Võ Văn Nam</t>
  </si>
  <si>
    <t>2024-01-06 06:06:06+07:00</t>
  </si>
  <si>
    <t>2024-01-06 14:33:09+07:00</t>
  </si>
  <si>
    <t>6952180621526070</t>
  </si>
  <si>
    <t>Hà Lương</t>
  </si>
  <si>
    <t>2024-01-05 09:42:18+07:00</t>
  </si>
  <si>
    <t>2024-01-06 14:33:08+07:00</t>
  </si>
  <si>
    <t>E chuyển tiền từ hôm qua mà gia đình em chưa nhận được ạ
Bên mình chưa làm việc hay lỗi ở đâu ạ</t>
  </si>
  <si>
    <t>6409440572493593</t>
  </si>
  <si>
    <t>A0011180483</t>
  </si>
  <si>
    <t>Nguyễn Thị Thêu</t>
  </si>
  <si>
    <t>2024-01-05 18:16:32+07:00</t>
  </si>
  <si>
    <t>2024-01-06 14:33:00+07:00</t>
  </si>
  <si>
    <t>3504307956320211</t>
  </si>
  <si>
    <t>A0010827346</t>
  </si>
  <si>
    <t>Ngựa Hoang</t>
  </si>
  <si>
    <t>2024-01-05 07:36:15+07:00</t>
  </si>
  <si>
    <t>2024-01-06 14:32:53+07:00</t>
  </si>
  <si>
    <t>6933994329944449</t>
  </si>
  <si>
    <t>Khương Đặng</t>
  </si>
  <si>
    <t>2024-01-04 18:09:52+07:00</t>
  </si>
  <si>
    <t>2024-01-06 14:32:47+07:00</t>
  </si>
  <si>
    <t>2825677750832858</t>
  </si>
  <si>
    <t>A0010184653</t>
  </si>
  <si>
    <t>Thạch Thị Sa Vong</t>
  </si>
  <si>
    <t>2024-01-06 06:03:06+07:00</t>
  </si>
  <si>
    <t>2024-01-06 14:32:38+07:00</t>
  </si>
  <si>
    <t>4727473220683848</t>
  </si>
  <si>
    <t>Nguyễn Thư</t>
  </si>
  <si>
    <t>2024-01-05 10:16:23+07:00</t>
  </si>
  <si>
    <t>2024-01-06 14:32:32+07:00</t>
  </si>
  <si>
    <t>5600761793334208</t>
  </si>
  <si>
    <t>A0010701108</t>
  </si>
  <si>
    <t>Vân Tùng</t>
  </si>
  <si>
    <t>2024-01-05 07:24:05+07:00</t>
  </si>
  <si>
    <t>2024-01-06 14:32:31+07:00</t>
  </si>
  <si>
    <t>7320057388011662</t>
  </si>
  <si>
    <t xml:space="preserve">A0011124436 </t>
  </si>
  <si>
    <t>Đoàn Duyên</t>
  </si>
  <si>
    <t>2024-01-03 15:13:10+07:00</t>
  </si>
  <si>
    <t>2024-01-06 14:32:29+07:00</t>
  </si>
  <si>
    <t>Chuyển tiền vượt quá mức cho phép yêu cầu hoàn lại tiền</t>
  </si>
  <si>
    <t>3680035575419734</t>
  </si>
  <si>
    <t>A0010845978</t>
  </si>
  <si>
    <t>2024-01-05 10:26:00+07:00</t>
  </si>
  <si>
    <t>Thương</t>
  </si>
  <si>
    <t>2024-01-04 22:43:54+07:00</t>
  </si>
  <si>
    <t>2024-01-06 14:32:12+07:00</t>
  </si>
  <si>
    <t>9060426947308374</t>
  </si>
  <si>
    <t>2024-01-06 14:32:09+07:00</t>
  </si>
  <si>
    <t>Hằng Moon</t>
  </si>
  <si>
    <t>2024-01-04 15:01:39+07:00</t>
  </si>
  <si>
    <t>2024-01-06 14:32:01+07:00</t>
  </si>
  <si>
    <t>5745816658867133</t>
  </si>
  <si>
    <t>A0011023054</t>
  </si>
  <si>
    <t>Công Rùa</t>
  </si>
  <si>
    <t>2024-01-04 18:10:27+07:00</t>
  </si>
  <si>
    <t>2024-01-06 14:31:50+07:00</t>
  </si>
  <si>
    <t>3026063657443808</t>
  </si>
  <si>
    <t>A0010605247</t>
  </si>
  <si>
    <t>Cương Trịnh</t>
  </si>
  <si>
    <t>2024-01-05 09:11:35+07:00</t>
  </si>
  <si>
    <t>2024-01-06 14:31:36+07:00</t>
  </si>
  <si>
    <t>3280352475407608</t>
  </si>
  <si>
    <t>A0010824529</t>
  </si>
  <si>
    <t>Nguyễn Văn Tuyên</t>
  </si>
  <si>
    <t>2024-01-06 06:03:04+07:00</t>
  </si>
  <si>
    <t>2024-01-06 14:31:35+07:00</t>
  </si>
  <si>
    <t>8147020908705314</t>
  </si>
  <si>
    <t>A0010775758</t>
  </si>
  <si>
    <t>Vu Quyên</t>
  </si>
  <si>
    <t>2024-01-04 21:32:03+07:00</t>
  </si>
  <si>
    <t>2024-01-06 14:31:26+07:00</t>
  </si>
  <si>
    <t>1379212488870501</t>
  </si>
  <si>
    <t>A0010411310</t>
  </si>
  <si>
    <t>Quynh Quynh</t>
  </si>
  <si>
    <t>2024-01-04 18:03:37+07:00</t>
  </si>
  <si>
    <t>2024-01-06 14:31:23+07:00</t>
  </si>
  <si>
    <t>3842210205807908</t>
  </si>
  <si>
    <t>A0010793093</t>
  </si>
  <si>
    <t>Phạm Quang Đạo</t>
  </si>
  <si>
    <t>2024-01-04 13:00:58+07:00</t>
  </si>
  <si>
    <t>2024-01-06 14:31:03+07:00</t>
  </si>
  <si>
    <t>2188909674492527</t>
  </si>
  <si>
    <t>A0010575102</t>
  </si>
  <si>
    <t>Ngọc Phạm</t>
  </si>
  <si>
    <t>2024-01-05 15:06:53+07:00</t>
  </si>
  <si>
    <t>2024-01-06 14:30:59+07:00</t>
  </si>
  <si>
    <t>3238572786227713</t>
  </si>
  <si>
    <t>A0010439864</t>
  </si>
  <si>
    <t>Thao Hong Doan</t>
  </si>
  <si>
    <t>2024-01-06 11:05:11+07:00</t>
  </si>
  <si>
    <t>2024-01-06 14:30:54+07:00</t>
  </si>
  <si>
    <t>5027301823961540</t>
  </si>
  <si>
    <t>2024-01-05 09:59:39+07:00</t>
  </si>
  <si>
    <t>2024-01-06 14:30:46+07:00</t>
  </si>
  <si>
    <t>2625506064225393</t>
  </si>
  <si>
    <t>A0010695558</t>
  </si>
  <si>
    <t>Lê Thị Hiền</t>
  </si>
  <si>
    <t>2024-01-05 20:58:08+07:00</t>
  </si>
  <si>
    <t>2024-01-06 14:30:45+07:00</t>
  </si>
  <si>
    <t>10073999719277102</t>
  </si>
  <si>
    <t>A0010955437</t>
  </si>
  <si>
    <t>Đào Phượng</t>
  </si>
  <si>
    <t>2024-01-06 09:17:09+07:00</t>
  </si>
  <si>
    <t>2024-01-06 14:30:35+07:00</t>
  </si>
  <si>
    <t>2748568658497030</t>
  </si>
  <si>
    <t>A0010478084</t>
  </si>
  <si>
    <t>Phan Thị Mai Hương</t>
  </si>
  <si>
    <t>2024-01-05 09:57:32+07:00</t>
  </si>
  <si>
    <t>2024-01-06 14:30:33+07:00</t>
  </si>
  <si>
    <t>3806990252741166</t>
  </si>
  <si>
    <t>A0010715500</t>
  </si>
  <si>
    <t>Trần Quốc Hiệp</t>
  </si>
  <si>
    <t>2024-01-05 21:25:05+07:00</t>
  </si>
  <si>
    <t>2024-01-06 14:30:28+07:00</t>
  </si>
  <si>
    <t>24261225900188696</t>
  </si>
  <si>
    <t>TC Sang</t>
  </si>
  <si>
    <t>2024-01-06 14:30:26+07:00</t>
  </si>
  <si>
    <t>6344937542277247</t>
  </si>
  <si>
    <t>Quạt Không Có Cánh</t>
  </si>
  <si>
    <t>2024-01-04 18:17:13+07:00</t>
  </si>
  <si>
    <t>2024-01-06 14:30:23+07:00</t>
  </si>
  <si>
    <t>4009460222497786</t>
  </si>
  <si>
    <t>A0010864450</t>
  </si>
  <si>
    <t>Lê Đăng Hưng</t>
  </si>
  <si>
    <t>2024-01-05 15:36:10+07:00</t>
  </si>
  <si>
    <t>2024-01-06 14:30:17+07:00</t>
  </si>
  <si>
    <t>6062942043828948</t>
  </si>
  <si>
    <t>A0010775904</t>
  </si>
  <si>
    <t>Tran Trang</t>
  </si>
  <si>
    <t>2024-01-04 18:48:52+07:00</t>
  </si>
  <si>
    <t>Hôm nay e có gửi tiền mà mail e nhận được rồi mà người nhà chưa nhận được thế ạ</t>
  </si>
  <si>
    <t>2638699022846349</t>
  </si>
  <si>
    <t>A0010840693</t>
  </si>
  <si>
    <t>Nguyen Hai</t>
  </si>
  <si>
    <t>2024-01-06 11:46:29+07:00</t>
  </si>
  <si>
    <t>2024-01-06 14:30:03+07:00</t>
  </si>
  <si>
    <t>2353742224672355</t>
  </si>
  <si>
    <t>A0010682690</t>
  </si>
  <si>
    <t>Manh Thanh Mai</t>
  </si>
  <si>
    <t>2024-01-05 10:13:39+07:00</t>
  </si>
  <si>
    <t>2024-01-06 14:29:55+07:00</t>
  </si>
  <si>
    <t>ok
Em xem hộ anh tối qua anh gửi tiền mà vẫn chưa nhận được
Có mail báo rồi mà tiền vẫn chưa có</t>
  </si>
  <si>
    <t>3620082928103027</t>
  </si>
  <si>
    <t>A0010396530</t>
  </si>
  <si>
    <t>Hoan Khanh</t>
  </si>
  <si>
    <t>2024-01-05 16:14:35+07:00</t>
  </si>
  <si>
    <t>2024-01-06 14:29:45+07:00</t>
  </si>
  <si>
    <t>2118660354837492</t>
  </si>
  <si>
    <t>A0010615591</t>
  </si>
  <si>
    <t>Nguyễn Thị Thêm</t>
  </si>
  <si>
    <t>2024-01-05 17:33:06+07:00</t>
  </si>
  <si>
    <t>2024-01-06 14:28:47+07:00</t>
  </si>
  <si>
    <t>5127636743944264</t>
  </si>
  <si>
    <t>A0010853602</t>
  </si>
  <si>
    <t>2024-01-04 16:18:31+07:00</t>
  </si>
  <si>
    <t>2024-01-06 14:28:45+07:00</t>
  </si>
  <si>
    <t>Lê Văn Nam</t>
  </si>
  <si>
    <t>2024-01-06 10:19:26+07:00</t>
  </si>
  <si>
    <t>2024-01-06 14:28:29+07:00</t>
  </si>
  <si>
    <t>chưa (chờ xác minh)</t>
  </si>
  <si>
    <t>5563460883751685</t>
  </si>
  <si>
    <t>Thanh Tuyên</t>
  </si>
  <si>
    <t>2024-01-04 20:44:05+07:00</t>
  </si>
  <si>
    <t>2024-01-06 14:28:28+07:00</t>
  </si>
  <si>
    <t>3486432218133660</t>
  </si>
  <si>
    <t>A0010827540</t>
  </si>
  <si>
    <t>Lê Vy</t>
  </si>
  <si>
    <t>2024-01-04 17:33:56+07:00</t>
  </si>
  <si>
    <t>2024-01-06 14:28:13+07:00</t>
  </si>
  <si>
    <t>7652400548106551</t>
  </si>
  <si>
    <t>Nguyễn Hùnq</t>
  </si>
  <si>
    <t>2024-01-05 21:03:52+07:00</t>
  </si>
  <si>
    <t>2024-01-06 14:28:10+07:00</t>
  </si>
  <si>
    <t>chưa (chờ ekyc)</t>
  </si>
  <si>
    <t>24968611112730037</t>
  </si>
  <si>
    <t>Trần Minh Dũng</t>
  </si>
  <si>
    <t>2024-01-04 15:28:49+07:00</t>
  </si>
  <si>
    <t>2024-01-06 14:28:02+07:00</t>
  </si>
  <si>
    <t xml:space="preserve">Em gửi tiền về mà người nhà chưa nhận đc tiền ạ
Ad ơi em nhận đc EMAIL rồi mà tiền chưa về tài khoản ạ
</t>
  </si>
  <si>
    <t>5746906972013944</t>
  </si>
  <si>
    <t>Nguyễn Thị Trà Giang</t>
  </si>
  <si>
    <t>2024-01-04 17:21:38+07:00</t>
  </si>
  <si>
    <t>2024-01-06 14:27:45+07:00</t>
  </si>
  <si>
    <t>4763846530323853</t>
  </si>
  <si>
    <t>A0010708550</t>
  </si>
  <si>
    <t>Phươngg Lan</t>
  </si>
  <si>
    <t>2024-01-02 15:08:13+07:00</t>
  </si>
  <si>
    <t>2024-01-06 14:27:29+07:00</t>
  </si>
  <si>
    <t xml:space="preserve">Chị ơi hôm nay em vừa mới chuyển tiền về vn nam xong cỡ khi nào bên việt nam nhận đc ạ
</t>
  </si>
  <si>
    <t>7451766738167432</t>
  </si>
  <si>
    <t>Đen Pistachio</t>
  </si>
  <si>
    <t>2024-01-05 20:22:47+07:00</t>
  </si>
  <si>
    <t>2024-01-06 14:27:27+07:00</t>
  </si>
  <si>
    <t>chưa(chưa đăng ký)</t>
  </si>
  <si>
    <t>7191011030938306</t>
  </si>
  <si>
    <t>Nguyễn Yên Hoài</t>
  </si>
  <si>
    <t>2024-01-06 09:51:08+07:00</t>
  </si>
  <si>
    <t>2024-01-06 14:27:15+07:00</t>
  </si>
  <si>
    <t>5661313893951667</t>
  </si>
  <si>
    <t>A0010741027</t>
  </si>
  <si>
    <t>Lê Mạnh</t>
  </si>
  <si>
    <t>2024-01-06 10:01:43+07:00</t>
  </si>
  <si>
    <t>6613727428658958</t>
  </si>
  <si>
    <t>A0011085924</t>
  </si>
  <si>
    <t>Bé Bi</t>
  </si>
  <si>
    <t>2024-01-05 09:53:23+07:00</t>
  </si>
  <si>
    <t>2024-01-06 14:26:56+07:00</t>
  </si>
  <si>
    <t>1536770176376371</t>
  </si>
  <si>
    <t>A0010290127</t>
  </si>
  <si>
    <t>Hà Lê</t>
  </si>
  <si>
    <t>2024-01-05 17:17:07+07:00</t>
  </si>
  <si>
    <t>2024-01-06 14:26:52+07:00</t>
  </si>
  <si>
    <t>4124124757662509</t>
  </si>
  <si>
    <t>A0010730481</t>
  </si>
  <si>
    <t>Vũ Điệp</t>
  </si>
  <si>
    <t>2024-01-03 08:08:53+07:00</t>
  </si>
  <si>
    <t>2024-01-06 14:26:42+07:00</t>
  </si>
  <si>
    <t>6945545658895226</t>
  </si>
  <si>
    <t>Linh Heo</t>
  </si>
  <si>
    <t>2024-01-05 09:50:02+07:00</t>
  </si>
  <si>
    <t>2024-01-06 14:26:41+07:00</t>
  </si>
  <si>
    <t>E gửi tiền tù hq mà hn tk cua e hn vẫn chưa có tiền là sao ạ</t>
  </si>
  <si>
    <t>2379540908737783</t>
  </si>
  <si>
    <t>A0010445868</t>
  </si>
  <si>
    <t>Dung Nguyen Dung Nguyen</t>
  </si>
  <si>
    <t>2024-01-04 17:17:05+07:00</t>
  </si>
  <si>
    <t>1985200568182837</t>
  </si>
  <si>
    <t>Tuan Anh Lê</t>
  </si>
  <si>
    <t>2024-01-05 09:50:18+07:00</t>
  </si>
  <si>
    <t>2024-01-06 14:26:20+07:00</t>
  </si>
  <si>
    <t>Chuyển tiền từ hôm qua mà hôm nay chưa nhận được</t>
  </si>
  <si>
    <t>6811667362210076</t>
  </si>
  <si>
    <t>Nhẫn</t>
  </si>
  <si>
    <t>2024-01-04 17:10:54+07:00</t>
  </si>
  <si>
    <t>2024-01-06 14:26:19+07:00</t>
  </si>
  <si>
    <t>6901527559929751</t>
  </si>
  <si>
    <t>Võ Quý</t>
  </si>
  <si>
    <t>2024-01-06 09:00:58+07:00</t>
  </si>
  <si>
    <t>2024-01-06 14:26:13+07:00</t>
  </si>
  <si>
    <t>6752083581551589</t>
  </si>
  <si>
    <t>A0011065874</t>
  </si>
  <si>
    <t>Quỳnh Quỳnh</t>
  </si>
  <si>
    <t>2024-01-06 14:26:04+07:00</t>
  </si>
  <si>
    <t>2024-01-06 14:26:09+07:00</t>
  </si>
  <si>
    <t>6909610012426675</t>
  </si>
  <si>
    <t>A0010697406</t>
  </si>
  <si>
    <t>2024-01-05 14:55:22+07:00</t>
  </si>
  <si>
    <t>2024-01-06 14:26:02+07:00</t>
  </si>
  <si>
    <t>Thanh Thuỳ</t>
  </si>
  <si>
    <t>2024-01-04 17:05:41+07:00</t>
  </si>
  <si>
    <t>2024-01-06 14:26:01+07:00</t>
  </si>
  <si>
    <t>8457039077699296</t>
  </si>
  <si>
    <t xml:space="preserve"> A0011027032</t>
  </si>
  <si>
    <t>Thùy Trang Nguyễn</t>
  </si>
  <si>
    <t>2024-01-03 11:51:06+07:00</t>
  </si>
  <si>
    <t>2024-01-06 14:25:59+07:00</t>
  </si>
  <si>
    <t>7666096970086596</t>
  </si>
  <si>
    <t>Hồ Xuân Thái</t>
  </si>
  <si>
    <t>2024-01-04 16:19:54+07:00</t>
  </si>
  <si>
    <t>2024-01-06 14:25:45+07:00</t>
  </si>
  <si>
    <t>5057501581009937</t>
  </si>
  <si>
    <t>A0010372742</t>
  </si>
  <si>
    <t>Sol Sol</t>
  </si>
  <si>
    <t>2024-01-05 09:22:25+07:00</t>
  </si>
  <si>
    <t>2024-01-06 14:25:31+07:00</t>
  </si>
  <si>
    <t xml:space="preserve"> có gửi tiền vào ngày 29/12/2023 tỉ giá man là 170,3 nhưng ngày 4/1/2024 gđ e có đi rút tiền và số tiền nhận về k đúng vs tỉ giá giao dịch của ngày 29/12 /2023 là sao vậy ạ
Đây là khi giao dịch thành công mà ngày rút là ngày 4/1/2024 lại là tỉ giá 169,5 e thật sự k hiểu ạ</t>
  </si>
  <si>
    <t>3836766616366215</t>
  </si>
  <si>
    <t>A0010447239</t>
  </si>
  <si>
    <t>Huỳnh Ngọc Nhiên</t>
  </si>
  <si>
    <t>2024-01-05 10:27:18+07:00</t>
  </si>
  <si>
    <t>2024-01-06 14:25:24+07:00</t>
  </si>
  <si>
    <t>3239536146070860</t>
  </si>
  <si>
    <t>A0010844947</t>
  </si>
  <si>
    <t>Ngoc Quynh</t>
  </si>
  <si>
    <t>2024-01-04 18:17:18+07:00</t>
  </si>
  <si>
    <t>2024-01-06 14:25:22+07:00</t>
  </si>
  <si>
    <t>5887582674609282</t>
  </si>
  <si>
    <t>A0010679399</t>
  </si>
  <si>
    <t>2024-01-05 10:27:54+07:00</t>
  </si>
  <si>
    <t>2024-01-06 14:25:14+07:00</t>
  </si>
  <si>
    <t>ok
Em gửi tiền về nhà từ hôm qua, đã nhận được mã số tham chiếu, mà sao giờ chưa nhận được tiền ạ</t>
  </si>
  <si>
    <t>5758045887551129</t>
  </si>
  <si>
    <t>A0010946382</t>
  </si>
  <si>
    <t>Trần Hiên</t>
  </si>
  <si>
    <t>2024-01-05 09:34:54+07:00</t>
  </si>
  <si>
    <t>2024-01-06 14:25:12+07:00</t>
  </si>
  <si>
    <t>2676824732392497</t>
  </si>
  <si>
    <t>A0010390517</t>
  </si>
  <si>
    <t>Trần Phạm Tuân</t>
  </si>
  <si>
    <t>2024-01-06 09:27:05+07:00</t>
  </si>
  <si>
    <t>2024-01-06 14:25:00+07:00</t>
  </si>
  <si>
    <t>6411161925659017</t>
  </si>
  <si>
    <t>A0010984434</t>
  </si>
  <si>
    <t>Lê Văn Thái</t>
  </si>
  <si>
    <t>2024-01-05 18:13:07+07:00</t>
  </si>
  <si>
    <t>2024-01-06 14:24:53+07:00</t>
  </si>
  <si>
    <t>2723473154380429</t>
  </si>
  <si>
    <t>A0010700554</t>
  </si>
  <si>
    <t>Anna Nguyễn</t>
  </si>
  <si>
    <t>2024-01-04 17:03:12+07:00</t>
  </si>
  <si>
    <t>2024-01-06 14:24:43+07:00</t>
  </si>
  <si>
    <t>7153188981390477</t>
  </si>
  <si>
    <t>2024-01-04 18:09:29+07:00</t>
  </si>
  <si>
    <t>2024-01-06 14:24:37+07:00</t>
  </si>
  <si>
    <t>Nhờ bên mình check hộ e với ạ e chuyển tiền gần 2t rồi mà ở nhà vẫn chưa nhận đk ak</t>
  </si>
  <si>
    <t>5478016582252416</t>
  </si>
  <si>
    <t>A0010780772</t>
  </si>
  <si>
    <t>2024-01-04 18:11:58+07:00</t>
  </si>
  <si>
    <t>2024-01-06 14:24:23+07:00</t>
  </si>
  <si>
    <t>1897703653678321</t>
  </si>
  <si>
    <t>A0010551764</t>
  </si>
  <si>
    <t>Phuong Ngo</t>
  </si>
  <si>
    <t>2024-01-05 12:07:37+07:00</t>
  </si>
  <si>
    <t>2024-01-06 14:24:11+07:00</t>
  </si>
  <si>
    <t>8913615678709665</t>
  </si>
  <si>
    <t>A0011045188</t>
  </si>
  <si>
    <t>Hồ Sỹ Hùng</t>
  </si>
  <si>
    <t>2024-01-06 11:47:41+07:00</t>
  </si>
  <si>
    <t>2024-01-06 14:24:05+07:00</t>
  </si>
  <si>
    <t>7534000563276762</t>
  </si>
  <si>
    <t>Phan Tráng</t>
  </si>
  <si>
    <t>2024-01-04 18:06:56+07:00</t>
  </si>
  <si>
    <t>2024-01-06 14:24:04+07:00</t>
  </si>
  <si>
    <t>5634596693305518</t>
  </si>
  <si>
    <t>A0011019533</t>
  </si>
  <si>
    <t>Loan Tran Nguyen</t>
  </si>
  <si>
    <t>2024-01-04 18:04:49+07:00</t>
  </si>
  <si>
    <t>2024-01-06 14:23:20+07:00</t>
  </si>
  <si>
    <t>2319611261465282</t>
  </si>
  <si>
    <t>A0010179027</t>
  </si>
  <si>
    <t>Giang NguyenLong</t>
  </si>
  <si>
    <t>2024-01-04 10:06:14+07:00</t>
  </si>
  <si>
    <t>2024-01-06 14:23:04+07:00</t>
  </si>
  <si>
    <t>7125457597494327</t>
  </si>
  <si>
    <t>A0010850610</t>
  </si>
  <si>
    <t>Nguyễn Trọng Sang</t>
  </si>
  <si>
    <t>2024-01-06 11:45:31+07:00</t>
  </si>
  <si>
    <t>2024-01-06 14:22:50+07:00</t>
  </si>
  <si>
    <t>6333650403336673</t>
  </si>
  <si>
    <t>A0011036702</t>
  </si>
  <si>
    <t>2024-01-04 18:05:19+07:00</t>
  </si>
  <si>
    <t>2024-01-06 14:22:49+07:00</t>
  </si>
  <si>
    <t>2532729473487687</t>
  </si>
  <si>
    <t>A0010703374</t>
  </si>
  <si>
    <t>Thắng Nguyễn Văn</t>
  </si>
  <si>
    <t>2024-01-06 11:42:06+07:00</t>
  </si>
  <si>
    <t>2024-01-06 14:22:39+07:00</t>
  </si>
  <si>
    <t>6755702391223448</t>
  </si>
  <si>
    <t>A0010989723</t>
  </si>
  <si>
    <t>Thương Thương</t>
  </si>
  <si>
    <t>2024-01-03 13:34:29+07:00</t>
  </si>
  <si>
    <t>2024-01-06 14:22:28+07:00</t>
  </si>
  <si>
    <t>Em gửi tiền thì tầm bao lâu ng nhà nhận đk ạ
Em gửi 6-7 tiếng cùng hệ thống ngân hàng naps mà k nhận đk tiền
Kt giúp em vs đk k ạ. Em gửi có mail r mà ng nhà vẫn k nhận đk</t>
  </si>
  <si>
    <t>6592550664133165</t>
  </si>
  <si>
    <t>A0010236012</t>
  </si>
  <si>
    <t>Đỗ Trang</t>
  </si>
  <si>
    <t>2024-01-06 11:40:11+07:00</t>
  </si>
  <si>
    <t>2024-01-06 14:22:22+07:00</t>
  </si>
  <si>
    <t>7307236029298076</t>
  </si>
  <si>
    <t>Hải Phương Vinaphone</t>
  </si>
  <si>
    <t>2024-01-06 11:36:19+07:00</t>
  </si>
  <si>
    <t>2024-01-06 14:22:06+07:00</t>
  </si>
  <si>
    <t>3846798298737863</t>
  </si>
  <si>
    <t>A0010795444</t>
  </si>
  <si>
    <t>Thu Võ</t>
  </si>
  <si>
    <t>2024-01-06 11:30:49+07:00</t>
  </si>
  <si>
    <t>2024-01-06 14:21:53+07:00</t>
  </si>
  <si>
    <t>2851395338273962</t>
  </si>
  <si>
    <t>A0011114328</t>
  </si>
  <si>
    <t>2024-01-04 18:00:41+07:00</t>
  </si>
  <si>
    <t>2024-01-06 14:21:47+07:00</t>
  </si>
  <si>
    <t>7371100222909865</t>
  </si>
  <si>
    <t>A0011136992</t>
  </si>
  <si>
    <t>2024-01-06 11:29:14+07:00</t>
  </si>
  <si>
    <t>2024-01-06 14:21:37+07:00</t>
  </si>
  <si>
    <t>5132164996897061</t>
  </si>
  <si>
    <t>A0010938682</t>
  </si>
  <si>
    <t>Su Hoang</t>
  </si>
  <si>
    <t>2024-01-06 11:26:39+07:00</t>
  </si>
  <si>
    <t>2024-01-06 14:21:18+07:00</t>
  </si>
  <si>
    <t>5533936186702631</t>
  </si>
  <si>
    <t>A0010549418</t>
  </si>
  <si>
    <t>Trần Thị Huyền Trang</t>
  </si>
  <si>
    <t>2024-01-04 17:26:32+07:00</t>
  </si>
  <si>
    <t>2024-01-06 14:21:11+07:00</t>
  </si>
  <si>
    <t>Dạ cho e hỏi hôm qua e gửi tiền về nhà ở nhà không nhận được ạ</t>
  </si>
  <si>
    <t>5591694367592003</t>
  </si>
  <si>
    <t>A0010858779</t>
  </si>
  <si>
    <t>2024-01-06 11:13:50+07:00</t>
  </si>
  <si>
    <t>2024-01-06 14:20:48+07:00</t>
  </si>
  <si>
    <t>Thao Do</t>
  </si>
  <si>
    <t>2024-01-06 11:08:01+07:00</t>
  </si>
  <si>
    <t>2024-01-06 14:20:38+07:00</t>
  </si>
  <si>
    <t>6505433456206771</t>
  </si>
  <si>
    <t>A0011119403</t>
  </si>
  <si>
    <t>Trịnh Thảo</t>
  </si>
  <si>
    <t>2024-01-06 11:03:49+07:00</t>
  </si>
  <si>
    <t>2024-01-06 14:20:20+07:00</t>
  </si>
  <si>
    <t>5448743055227642</t>
  </si>
  <si>
    <t>A0011045941</t>
  </si>
  <si>
    <t>Xù's Lê's</t>
  </si>
  <si>
    <t>2024-01-06 10:44:29+07:00</t>
  </si>
  <si>
    <t>2024-01-06 14:20:07+07:00</t>
  </si>
  <si>
    <t>2806232549496549</t>
  </si>
  <si>
    <t>A0010749508</t>
  </si>
  <si>
    <t>2024-01-05 17:49:58+07:00</t>
  </si>
  <si>
    <t>2024-01-06 14:20:03+07:00</t>
  </si>
  <si>
    <t>Ánh Phạm</t>
  </si>
  <si>
    <t>2023-12-31 11:25:37+07:00</t>
  </si>
  <si>
    <t>2024-01-06 14:19:56+07:00</t>
  </si>
  <si>
    <t>2345653175464514</t>
  </si>
  <si>
    <t>A0010558885</t>
  </si>
  <si>
    <t>Chiến Hoàng Hữu</t>
  </si>
  <si>
    <t>2024-01-06 10:40:05+07:00</t>
  </si>
  <si>
    <t>2024-01-06 14:19:45+07:00</t>
  </si>
  <si>
    <t>6003533369707564</t>
  </si>
  <si>
    <t>Đỗ Anh Duy</t>
  </si>
  <si>
    <t>2024-01-06 10:37:37+07:00</t>
  </si>
  <si>
    <t>2024-01-06 14:19:31+07:00</t>
  </si>
  <si>
    <t>5319098544788331</t>
  </si>
  <si>
    <t>A0010866868</t>
  </si>
  <si>
    <t>Hiền Lương</t>
  </si>
  <si>
    <t>2024-01-04 18:26:38+07:00</t>
  </si>
  <si>
    <t>2024-01-06 14:19:24+07:00</t>
  </si>
  <si>
    <t>chưa phản hồi (Cho e hỏi sao tiền mãi chưa vào thẻ này an)</t>
  </si>
  <si>
    <t>4377369432338614</t>
  </si>
  <si>
    <t>A0010602222</t>
  </si>
  <si>
    <t>2024-01-06 10:31:06+07:00</t>
  </si>
  <si>
    <t>2024-01-06 14:19:17+07:00</t>
  </si>
  <si>
    <t>6663704983734287</t>
  </si>
  <si>
    <t>Roderick Cường</t>
  </si>
  <si>
    <t>2024-01-04 21:42:38+07:00</t>
  </si>
  <si>
    <t>2024-01-06 14:19:12+07:00</t>
  </si>
  <si>
    <t>9430947890311454</t>
  </si>
  <si>
    <t>A0011008881</t>
  </si>
  <si>
    <t>Nguyễn Đình Duy</t>
  </si>
  <si>
    <t>2024-01-05 22:45:05+07:00</t>
  </si>
  <si>
    <t>2024-01-06 14:19:05+07:00</t>
  </si>
  <si>
    <t>9644122128947011</t>
  </si>
  <si>
    <t>A0010985009</t>
  </si>
  <si>
    <t>Nguyễn Thị Thu Hiên</t>
  </si>
  <si>
    <t>2024-01-06 10:25:38+07:00</t>
  </si>
  <si>
    <t>2024-01-06 14:18:58+07:00</t>
  </si>
  <si>
    <t>6058643894249301</t>
  </si>
  <si>
    <t>A0011136315</t>
  </si>
  <si>
    <t>2024-01-05 09:20:12+07:00</t>
  </si>
  <si>
    <t>2024-01-06 14:18:57+07:00</t>
  </si>
  <si>
    <t>2024-01-05 10:24:15+07:00</t>
  </si>
  <si>
    <t>2024-01-06 14:18:46+07:00</t>
  </si>
  <si>
    <t>5494427043995544</t>
  </si>
  <si>
    <t>A0010858665</t>
  </si>
  <si>
    <t>Nguyễn Văn Chính</t>
  </si>
  <si>
    <t>2024-01-06 10:20:03+07:00</t>
  </si>
  <si>
    <t>2024-01-06 14:18:37+07:00</t>
  </si>
  <si>
    <t>23895336600080001</t>
  </si>
  <si>
    <t>A0010950617</t>
  </si>
  <si>
    <t>Thùy Nhâm</t>
  </si>
  <si>
    <t>2024-01-05 10:19:58+07:00</t>
  </si>
  <si>
    <t>2024-01-06 14:18:35+07:00</t>
  </si>
  <si>
    <t>4173650009335159</t>
  </si>
  <si>
    <t>Mai Quyền</t>
  </si>
  <si>
    <t>2024-01-06 10:16:08+07:00</t>
  </si>
  <si>
    <t>2024-01-06 14:18:28+07:00</t>
  </si>
  <si>
    <t>3648753268500133</t>
  </si>
  <si>
    <t xml:space="preserve">A0010740924  </t>
  </si>
  <si>
    <t>Hiin Hiin</t>
  </si>
  <si>
    <t>2024-01-06 10:18:35+07:00</t>
  </si>
  <si>
    <t>2024-01-06 14:18:18+07:00</t>
  </si>
  <si>
    <t>7132690493466323</t>
  </si>
  <si>
    <t>Po Híí</t>
  </si>
  <si>
    <t>2024-01-04 17:49:22+07:00</t>
  </si>
  <si>
    <t>6262842627111639</t>
  </si>
  <si>
    <t>A0011015711</t>
  </si>
  <si>
    <t>Lê Chiến</t>
  </si>
  <si>
    <t>2024-01-06 14:13:10+07:00</t>
  </si>
  <si>
    <t>2024-01-06 14:18:15+07:00</t>
  </si>
  <si>
    <t>4940971319255072</t>
  </si>
  <si>
    <t>A0010742690</t>
  </si>
  <si>
    <t>Đào Nha</t>
  </si>
  <si>
    <t>2024-01-04 16:22:25+07:00</t>
  </si>
  <si>
    <t>2024-01-06 14:18:13+07:00</t>
  </si>
  <si>
    <t>6687322191354125</t>
  </si>
  <si>
    <t>A0010668627</t>
  </si>
  <si>
    <t>Nguyễn Đình Tưởng</t>
  </si>
  <si>
    <t>2024-01-05 09:38:44+07:00</t>
  </si>
  <si>
    <t>2024-01-06 14:18:08+07:00</t>
  </si>
  <si>
    <t>2092772377453372</t>
  </si>
  <si>
    <t>A0010577919</t>
  </si>
  <si>
    <t>LưƠng Ōsaka</t>
  </si>
  <si>
    <t>2024-01-05 06:02:57+07:00</t>
  </si>
  <si>
    <t>2024-01-06 14:18:01+07:00</t>
  </si>
  <si>
    <t>2044151992297074</t>
  </si>
  <si>
    <t>Phạm Ninh</t>
  </si>
  <si>
    <t>2024-01-05 10:28:34+07:00</t>
  </si>
  <si>
    <t>2024-01-06 14:15:47+07:00</t>
  </si>
  <si>
    <t>ok
Chào bạn, bạn ơi cho mình hỏi tiền hôm qua mình gửi về nhà, hôm nay người nhà mình vẫn chưa nhận đc, bạn kiểm tra giúp mình với nhé!</t>
  </si>
  <si>
    <t>3743896979048608</t>
  </si>
  <si>
    <t>A0010525207</t>
  </si>
  <si>
    <t>Huyền Nguyễn</t>
  </si>
  <si>
    <t>2024-01-06 12:40:00+07:00</t>
  </si>
  <si>
    <t>2024-01-06 14:15:28+07:00</t>
  </si>
  <si>
    <t>5299556116795342</t>
  </si>
  <si>
    <t>A0010931767</t>
  </si>
  <si>
    <t>Nguyễn Văn Vinh</t>
  </si>
  <si>
    <t>2024-01-05 09:06:32+07:00</t>
  </si>
  <si>
    <t>2024-01-06 14:14:54+07:00</t>
  </si>
  <si>
    <t>4577773705655533</t>
  </si>
  <si>
    <t>A0010751605</t>
  </si>
  <si>
    <t>Huy Phúc</t>
  </si>
  <si>
    <t>2024-01-05 09:11:50+07:00</t>
  </si>
  <si>
    <t>2024-01-06 14:14:32+07:00</t>
  </si>
  <si>
    <t>5789287897837024</t>
  </si>
  <si>
    <t>A0011058453</t>
  </si>
  <si>
    <t>2024-01-05 10:14:35+07:00</t>
  </si>
  <si>
    <t>2024-01-06 14:13:54+07:00</t>
  </si>
  <si>
    <t>4348500018606939</t>
  </si>
  <si>
    <t>A0010988934</t>
  </si>
  <si>
    <t>2024-01-05 11:16:03+07:00</t>
  </si>
  <si>
    <t>2024-01-06 14:13:08+07:00</t>
  </si>
  <si>
    <t>Võ Hòa</t>
  </si>
  <si>
    <t>2024-01-05 10:12:48+07:00</t>
  </si>
  <si>
    <t>2024-01-06 14:12:59+07:00</t>
  </si>
  <si>
    <t>3137140669689640</t>
  </si>
  <si>
    <t>A0010671886</t>
  </si>
  <si>
    <t>Tuấn Què</t>
  </si>
  <si>
    <t>2024-01-05 09:50:44+07:00</t>
  </si>
  <si>
    <t>2024-01-06 14:12:35+07:00</t>
  </si>
  <si>
    <t>4118665764832512</t>
  </si>
  <si>
    <t>A0010435009</t>
  </si>
  <si>
    <t>Bùi Giang</t>
  </si>
  <si>
    <t>2024-01-05 09:19:44+07:00</t>
  </si>
  <si>
    <t>2024-01-06 14:11:33+07:00</t>
  </si>
  <si>
    <t>4561662827206459</t>
  </si>
  <si>
    <t>a0010838832</t>
  </si>
  <si>
    <t>Nguyễn Văn Sỹ</t>
  </si>
  <si>
    <t>2024-01-05 12:03:14+07:00</t>
  </si>
  <si>
    <t>2024-01-06 14:11:25+07:00</t>
  </si>
  <si>
    <t>6785242951602481</t>
  </si>
  <si>
    <t>S2312270001/A0011184567</t>
  </si>
  <si>
    <t>Dịu Lona</t>
  </si>
  <si>
    <t>2024-01-06 13:01:01+07:00</t>
  </si>
  <si>
    <t>2024-01-06 14:10:44+07:00</t>
  </si>
  <si>
    <t>2661367627236189</t>
  </si>
  <si>
    <t>A0010436178</t>
  </si>
  <si>
    <t>Vũ Tú An</t>
  </si>
  <si>
    <t>2024-01-04 10:33:02+07:00</t>
  </si>
  <si>
    <t>2024-01-06 14:09:58+07:00</t>
  </si>
  <si>
    <t>6273495399332856</t>
  </si>
  <si>
    <t>A0010946772</t>
  </si>
  <si>
    <t>2024-01-05 16:19:12+07:00</t>
  </si>
  <si>
    <t>2024-01-06 14:09:44+07:00</t>
  </si>
  <si>
    <t>2024-01-06 12:51:56+07:00</t>
  </si>
  <si>
    <t>2024-01-06 14:09:31+07:00</t>
  </si>
  <si>
    <t>1951659984856583</t>
  </si>
  <si>
    <t>A0010524746</t>
  </si>
  <si>
    <t>Chúc Đào</t>
  </si>
  <si>
    <t>2024-01-06 12:48:57+07:00</t>
  </si>
  <si>
    <t>2024-01-06 14:08:43+07:00</t>
  </si>
  <si>
    <t>7246461502072780</t>
  </si>
  <si>
    <t>A0011023497</t>
  </si>
  <si>
    <t>Luân Hồ</t>
  </si>
  <si>
    <t>2024-01-05 10:18:39+07:00</t>
  </si>
  <si>
    <t>2024-01-06 14:08:23+07:00</t>
  </si>
  <si>
    <t>3779260472132031</t>
  </si>
  <si>
    <t>A0010716410</t>
  </si>
  <si>
    <t>Hà Quang Anh</t>
  </si>
  <si>
    <t>2024-01-05 09:41:41+07:00</t>
  </si>
  <si>
    <t>2024-01-06 14:08:12+07:00</t>
  </si>
  <si>
    <t>2318945754867106</t>
  </si>
  <si>
    <t>A0010610156</t>
  </si>
  <si>
    <t>Lê Thị Thuỳ Linh</t>
  </si>
  <si>
    <t>2024-01-04 22:41:23+07:00</t>
  </si>
  <si>
    <t>2024-01-06 14:08:07+07:00</t>
  </si>
  <si>
    <t>23922733180675252</t>
  </si>
  <si>
    <t>A0011016436</t>
  </si>
  <si>
    <t>Duyên Hoàng</t>
  </si>
  <si>
    <t>2024-01-05 18:33:30+07:00</t>
  </si>
  <si>
    <t>2024-01-06 14:07:46+07:00</t>
  </si>
  <si>
    <t>2178358442262163</t>
  </si>
  <si>
    <t>A0010658518</t>
  </si>
  <si>
    <t>Hạnh Su</t>
  </si>
  <si>
    <t>2024-01-06 10:30:35+07:00</t>
  </si>
  <si>
    <t>2024-01-06 14:07:43+07:00</t>
  </si>
  <si>
    <t>3255164104569442</t>
  </si>
  <si>
    <t>Vũ Đình Vĩ</t>
  </si>
  <si>
    <t>2024-01-04 11:00:53+07:00</t>
  </si>
  <si>
    <t>2024-01-06 14:07:25+07:00</t>
  </si>
  <si>
    <t>4015039725259417</t>
  </si>
  <si>
    <t>A0010680356</t>
  </si>
  <si>
    <t>Đạt Lx</t>
  </si>
  <si>
    <t>2024-01-05 15:49:39+07:00</t>
  </si>
  <si>
    <t>2024-01-06 14:07:16+07:00</t>
  </si>
  <si>
    <t>5058170697634580</t>
  </si>
  <si>
    <t>A0010699207</t>
  </si>
  <si>
    <t>Nguyễn Hiền Trang</t>
  </si>
  <si>
    <t>2024-01-04 22:34:42+07:00</t>
  </si>
  <si>
    <t>2024-01-06 14:07:12+07:00</t>
  </si>
  <si>
    <t>2495593717186508</t>
  </si>
  <si>
    <t>A0010343119</t>
  </si>
  <si>
    <t>2024-01-03 21:58:05+07:00</t>
  </si>
  <si>
    <t>2024-01-06 14:07:08+07:00</t>
  </si>
  <si>
    <t>6769993943053308</t>
  </si>
  <si>
    <t>a0011078302</t>
  </si>
  <si>
    <t>Vũ Nhật Linh</t>
  </si>
  <si>
    <t>2024-01-03 15:58:42+07:00</t>
  </si>
  <si>
    <t>2024-01-06 14:07:06+07:00</t>
  </si>
  <si>
    <t>6939977876068275</t>
  </si>
  <si>
    <t>Tuyền Bảo Bảo</t>
  </si>
  <si>
    <t>2024-01-06 10:20:06+07:00</t>
  </si>
  <si>
    <t>2024-01-06 14:06:33+07:00</t>
  </si>
  <si>
    <t>1678823308895877</t>
  </si>
  <si>
    <t>A0010512456</t>
  </si>
  <si>
    <t>2024-01-05 09:58:23+07:00</t>
  </si>
  <si>
    <t>2024-01-06 14:06:23+07:00</t>
  </si>
  <si>
    <t>2699734013384213</t>
  </si>
  <si>
    <t>A0010563062</t>
  </si>
  <si>
    <t>Hùng Mật</t>
  </si>
  <si>
    <t>2024-01-04 15:35:58+07:00</t>
  </si>
  <si>
    <t>2024-01-06 14:06:12+07:00</t>
  </si>
  <si>
    <t>1983791665039892</t>
  </si>
  <si>
    <t>A0010480423</t>
  </si>
  <si>
    <t>2024-01-04 18:30:17+07:00</t>
  </si>
  <si>
    <t>2024-01-06 14:05:33+07:00</t>
  </si>
  <si>
    <t>5383545818365054</t>
  </si>
  <si>
    <t>A0010872604</t>
  </si>
  <si>
    <t>Lê Thị Hoài Thương</t>
  </si>
  <si>
    <t>2024-01-04 17:16:00+07:00</t>
  </si>
  <si>
    <t>2024-01-06 14:05:02+07:00</t>
  </si>
  <si>
    <t>4767823386651435</t>
  </si>
  <si>
    <t>A0010949768</t>
  </si>
  <si>
    <t>Bùi Văn Khánh</t>
  </si>
  <si>
    <t>2024-01-05 08:55:15+07:00</t>
  </si>
  <si>
    <t>2024-01-06 14:04:49+07:00</t>
  </si>
  <si>
    <t>5404395119638911</t>
  </si>
  <si>
    <t>A0010945406</t>
  </si>
  <si>
    <t>Vy Vie</t>
  </si>
  <si>
    <t>2024-01-05 08:51:24+07:00</t>
  </si>
  <si>
    <t>2024-01-06 14:04:22+07:00</t>
  </si>
  <si>
    <t>7667947649911825</t>
  </si>
  <si>
    <t>A0010513506</t>
  </si>
  <si>
    <t>Thắm Võ</t>
  </si>
  <si>
    <t>2024-01-06 14:03:32+07:00</t>
  </si>
  <si>
    <t>2024-01-06 14:04:09+07:00</t>
  </si>
  <si>
    <t>7187247677953269</t>
  </si>
  <si>
    <t>A0010852942</t>
  </si>
  <si>
    <t>Hoang Anh Thư</t>
  </si>
  <si>
    <t>2024-01-05 09:56:55+07:00</t>
  </si>
  <si>
    <t>2024-01-06 14:04:00+07:00</t>
  </si>
  <si>
    <t>6124591257606784</t>
  </si>
  <si>
    <t>A0010989781</t>
  </si>
  <si>
    <t>2024-01-04 12:00:57+07:00</t>
  </si>
  <si>
    <t>2024-01-06 14:03:30+07:00</t>
  </si>
  <si>
    <t>Thị Vui</t>
  </si>
  <si>
    <t>2024-01-06 08:41:06+07:00</t>
  </si>
  <si>
    <t>2024-01-06 14:03:00+07:00</t>
  </si>
  <si>
    <t>6515741288448275</t>
  </si>
  <si>
    <t>A0011031856</t>
  </si>
  <si>
    <t>Phan Tat Chinh</t>
  </si>
  <si>
    <t>2024-01-05 16:20:41+07:00</t>
  </si>
  <si>
    <t>2024-01-06 14:02:52+07:00</t>
  </si>
  <si>
    <t>2309242319096319</t>
  </si>
  <si>
    <t>0010559779</t>
  </si>
  <si>
    <t>Bùi Ánh Ngọc</t>
  </si>
  <si>
    <t>2024-01-06 08:27:06+07:00</t>
  </si>
  <si>
    <t>2024-01-06 14:01:53+07:00</t>
  </si>
  <si>
    <t>2772505912795351</t>
  </si>
  <si>
    <t>A0010758829</t>
  </si>
  <si>
    <t>Hoang Nguyen</t>
  </si>
  <si>
    <t>2024-01-05 06:05:37+07:00</t>
  </si>
  <si>
    <t>2024-01-06 14:01:47+07:00</t>
  </si>
  <si>
    <t>4748278478537336</t>
  </si>
  <si>
    <t>A0010775351</t>
  </si>
  <si>
    <t>Pha Đặng</t>
  </si>
  <si>
    <t>2024-01-06 08:22:07+07:00</t>
  </si>
  <si>
    <t>2024-01-06 14:01:37+07:00</t>
  </si>
  <si>
    <t>2418926878156880</t>
  </si>
  <si>
    <t>A0010566755</t>
  </si>
  <si>
    <t>Ngan Hà Lê</t>
  </si>
  <si>
    <t>van_nam@newcom.or.jp</t>
  </si>
  <si>
    <t>2024-01-06 14:01:18+07:00</t>
  </si>
  <si>
    <t>5363358037065348</t>
  </si>
  <si>
    <t>A0010961106</t>
  </si>
  <si>
    <t>Cây Công Trình</t>
  </si>
  <si>
    <t>2024-01-06 08:18:05+07:00</t>
  </si>
  <si>
    <t>2024-01-06 14:01:15+07:00</t>
  </si>
  <si>
    <t>6534580216561017</t>
  </si>
  <si>
    <t>A0011069279</t>
  </si>
  <si>
    <t>Hoàng Nhung</t>
  </si>
  <si>
    <t>2024-01-05 09:15:46+07:00</t>
  </si>
  <si>
    <t>2541642379245704</t>
  </si>
  <si>
    <t>A0010464622</t>
  </si>
  <si>
    <t>Nguyễn Sáng</t>
  </si>
  <si>
    <t>2024-01-05 10:17:22+07:00</t>
  </si>
  <si>
    <t>2024-01-06 14:00:48+07:00</t>
  </si>
  <si>
    <t>2540469676016876</t>
  </si>
  <si>
    <t>A0010657458</t>
  </si>
  <si>
    <t>Hương</t>
  </si>
  <si>
    <t>2024-01-04 16:35:09+07:00</t>
  </si>
  <si>
    <t>2024-01-06 14:00:01+07:00</t>
  </si>
  <si>
    <t>2797271446994627</t>
  </si>
  <si>
    <t>A0010867971</t>
  </si>
  <si>
    <t>Đức Minh</t>
  </si>
  <si>
    <t>2024-01-05 15:50:32+07:00</t>
  </si>
  <si>
    <t>2024-01-06 13:59:27+07:00</t>
  </si>
  <si>
    <t>2685334764898204</t>
  </si>
  <si>
    <t>0010719560</t>
  </si>
  <si>
    <t>Nguyễn Huyền Diệu</t>
  </si>
  <si>
    <t>2024-01-06 08:04:06+07:00</t>
  </si>
  <si>
    <t>2024-01-06 13:56:07+07:00</t>
  </si>
  <si>
    <t>5913899542011981</t>
  </si>
  <si>
    <t>A0010652744</t>
  </si>
  <si>
    <t>Lê Huỳnh</t>
  </si>
  <si>
    <t>2024-01-03 19:35:37+07:00</t>
  </si>
  <si>
    <t>2024-01-06 13:55:47+07:00</t>
  </si>
  <si>
    <t>1839961992707816</t>
  </si>
  <si>
    <t>A0010467948</t>
  </si>
  <si>
    <t>2024-01-04 21:50:59+07:00</t>
  </si>
  <si>
    <t>2024-01-06 13:54:09+07:00</t>
  </si>
  <si>
    <t>24572375345743083</t>
  </si>
  <si>
    <t>A0010949518</t>
  </si>
  <si>
    <t>Phượng Đinh</t>
  </si>
  <si>
    <t>2024-01-04 20:53:12+07:00</t>
  </si>
  <si>
    <t>2024-01-06 13:54:03+07:00</t>
  </si>
  <si>
    <t>7325217290824064</t>
  </si>
  <si>
    <t>A0011186538</t>
  </si>
  <si>
    <t>Ninh Ánh Tuyết</t>
  </si>
  <si>
    <t>2024-01-04 15:29:19+07:00</t>
  </si>
  <si>
    <t>2024-01-06 13:54:01+07:00</t>
  </si>
  <si>
    <t>6764303776952896</t>
  </si>
  <si>
    <t>A0011180479</t>
  </si>
  <si>
    <t>2024-01-05 09:18:05+07:00</t>
  </si>
  <si>
    <t>2024-01-06 13:53:59+07:00</t>
  </si>
  <si>
    <t>6397899543592985</t>
  </si>
  <si>
    <t>ncom_BBB_$vi$</t>
  </si>
  <si>
    <t>Miu's Hang</t>
  </si>
  <si>
    <t>2024-01-06 12:06:40+07:00</t>
  </si>
  <si>
    <t>2024-01-06 13:53:50+07:00</t>
  </si>
  <si>
    <t>4931207096966822</t>
  </si>
  <si>
    <t>A0010490071</t>
  </si>
  <si>
    <t>Phan Thắng</t>
  </si>
  <si>
    <t>2024-01-05 07:46:24+07:00</t>
  </si>
  <si>
    <t>2024-01-06 13:53:42+07:00</t>
  </si>
  <si>
    <t>6102255346494251</t>
  </si>
  <si>
    <t>A0010748423</t>
  </si>
  <si>
    <t>Nguyễn Minh Hải</t>
  </si>
  <si>
    <t>2024-01-04 20:06:48+07:00</t>
  </si>
  <si>
    <t>2024-01-06 13:53:39+07:00</t>
  </si>
  <si>
    <t>5288104021255259</t>
  </si>
  <si>
    <t>A0010565097</t>
  </si>
  <si>
    <t>2024-01-04 20:15:40+07:00</t>
  </si>
  <si>
    <t>2024-01-06 13:53:29+07:00</t>
  </si>
  <si>
    <t>5785023474958664</t>
  </si>
  <si>
    <t>A0011048969</t>
  </si>
  <si>
    <t>Nguyễn Đình Chiều</t>
  </si>
  <si>
    <t>2024-01-05 10:25:23+07:00</t>
  </si>
  <si>
    <t>2024-01-06 13:53:19+07:00</t>
  </si>
  <si>
    <t>24721905260756854</t>
  </si>
  <si>
    <t>Nguyễn Mai</t>
  </si>
  <si>
    <t>2024-01-05 10:32:26+07:00</t>
  </si>
  <si>
    <t>2024-01-06 13:53:05+07:00</t>
  </si>
  <si>
    <t>Chờ KH phản hồi (Hqua e chuyển tiền về mà nay e chưa nhận đc ạ)</t>
  </si>
  <si>
    <t>1873881129309884</t>
  </si>
  <si>
    <t>A0010474036</t>
  </si>
  <si>
    <t>Nguyễn Văn Nam</t>
  </si>
  <si>
    <t>2024-01-05 10:30:57+07:00</t>
  </si>
  <si>
    <t>2024-01-06 13:52:49+07:00</t>
  </si>
  <si>
    <t>9406901589383802</t>
  </si>
  <si>
    <t>Thảo Jerry</t>
  </si>
  <si>
    <t>2024-01-05 10:29:44+07:00</t>
  </si>
  <si>
    <t>2024-01-06 13:52:41+07:00</t>
  </si>
  <si>
    <t>Chờ KH phản hồi (A /c cho e hỏi , tối qua e gửi tiền qua thẻ sbi, gmail báo chuyển tiền ok rồi . Tại sao thẻ việt nam vẫn chưa nhận dc tiền ạ ?)</t>
  </si>
  <si>
    <t>2435636416564322</t>
  </si>
  <si>
    <t>A0010513327</t>
  </si>
  <si>
    <t>Phạm Huy</t>
  </si>
  <si>
    <t>2024-01-05 10:29:18+07:00</t>
  </si>
  <si>
    <t>2024-01-06 13:52:23+07:00</t>
  </si>
  <si>
    <t>7348672905177118</t>
  </si>
  <si>
    <t>A0011178280</t>
  </si>
  <si>
    <t>Vũ Hoàng</t>
  </si>
  <si>
    <t>2024-01-04 20:34:49+07:00</t>
  </si>
  <si>
    <t>2024-01-06 13:52:08+07:00</t>
  </si>
  <si>
    <t>6755401291249734</t>
  </si>
  <si>
    <t>2024-01-06 09:03:08+07:00</t>
  </si>
  <si>
    <t>2024-01-06 13:52:00+07:00</t>
  </si>
  <si>
    <t>3978845132129801</t>
  </si>
  <si>
    <t>A0010709252</t>
  </si>
  <si>
    <t>Hà Mice</t>
  </si>
  <si>
    <t>2024-01-04 20:49:19+07:00</t>
  </si>
  <si>
    <t>2024-01-06 13:51:53+07:00</t>
  </si>
  <si>
    <t>6046383065435117</t>
  </si>
  <si>
    <t>A0010837918</t>
  </si>
  <si>
    <t>Vu Manh Hung</t>
  </si>
  <si>
    <t>2024-01-05 20:45:07+07:00</t>
  </si>
  <si>
    <t>2024-01-06 13:51:41+07:00</t>
  </si>
  <si>
    <t>2092797050734708</t>
  </si>
  <si>
    <t>Thao Phuong</t>
  </si>
  <si>
    <t>2024-01-05 19:35:36+07:00</t>
  </si>
  <si>
    <t>2024-01-06 13:51:30+07:00</t>
  </si>
  <si>
    <t>5729758663782810</t>
  </si>
  <si>
    <t xml:space="preserve">A0010426904 </t>
  </si>
  <si>
    <t>Blala Nư</t>
  </si>
  <si>
    <t>2024-01-04 20:19:50+07:00</t>
  </si>
  <si>
    <t>2024-01-06 13:51:10+07:00</t>
  </si>
  <si>
    <t>Chờ KH phản hồi (E có nộp vào thẻ sbi 4 sen tai lousan và lúc 7 h tới giờ chưa thấy tiền vào)</t>
  </si>
  <si>
    <t>24810732075206983</t>
  </si>
  <si>
    <t>Binh Minh</t>
  </si>
  <si>
    <t>2024-01-04 20:15:33+07:00</t>
  </si>
  <si>
    <t>2024-01-06 13:50:53+07:00</t>
  </si>
  <si>
    <t>7010268399028570</t>
  </si>
  <si>
    <t>Nem Chua Hải Yến</t>
  </si>
  <si>
    <t>2024-01-06 13:50:43+07:00</t>
  </si>
  <si>
    <t>6415277598563793</t>
  </si>
  <si>
    <t>Ngô Phước Tài</t>
  </si>
  <si>
    <t>2024-01-05 19:34:59+07:00</t>
  </si>
  <si>
    <t>2024-01-06 13:49:33+07:00</t>
  </si>
  <si>
    <t>8804049249637052</t>
  </si>
  <si>
    <t>a0011028762</t>
  </si>
  <si>
    <t>Bei Nhien</t>
  </si>
  <si>
    <t>2024-01-04 19:39:43+07:00</t>
  </si>
  <si>
    <t>2024-01-06 13:49:22+07:00</t>
  </si>
  <si>
    <t>6681109935275792</t>
  </si>
  <si>
    <t>Nguyễn Thùy Dung</t>
  </si>
  <si>
    <t>2024-01-05 19:34:39+07:00</t>
  </si>
  <si>
    <t>2024-01-06 13:49:12+07:00</t>
  </si>
  <si>
    <t>5011344375654784</t>
  </si>
  <si>
    <t>A0010938005</t>
  </si>
  <si>
    <t>2024-01-04 20:02:38+07:00</t>
  </si>
  <si>
    <t>2024-01-06 13:49:03+07:00</t>
  </si>
  <si>
    <t>6530837473665025</t>
  </si>
  <si>
    <t>Trần Thu Trang</t>
  </si>
  <si>
    <t>2024-01-04 20:00:31+07:00</t>
  </si>
  <si>
    <t>2024-01-06 13:48:55+07:00</t>
  </si>
  <si>
    <t>Chờ KH phản hồi (Chuyển tiền về việt nam và chưa nhận đc ạ)</t>
  </si>
  <si>
    <t>5534800713271947</t>
  </si>
  <si>
    <t>Đức</t>
  </si>
  <si>
    <t>2024-01-05 08:07:54+07:00</t>
  </si>
  <si>
    <t>2024-01-06 13:46:19+07:00</t>
  </si>
  <si>
    <t>6158880627542455</t>
  </si>
  <si>
    <t>A0011097068</t>
  </si>
  <si>
    <t>Tăng Giàu</t>
  </si>
  <si>
    <t>2024-01-06 13:45:35+07:00</t>
  </si>
  <si>
    <t>6885500914852120</t>
  </si>
  <si>
    <t>Bửu Hoàng Vũ</t>
  </si>
  <si>
    <t>2024-01-04 19:14:08+07:00</t>
  </si>
  <si>
    <t>2024-01-06 13:42:58+07:00</t>
  </si>
  <si>
    <t>6930386177014947</t>
  </si>
  <si>
    <t>Bến Vũ</t>
  </si>
  <si>
    <t>2024-01-06 09:02:08+07:00</t>
  </si>
  <si>
    <t>2024-01-06 13:41:55+07:00</t>
  </si>
  <si>
    <t>9876484509058489</t>
  </si>
  <si>
    <t>Xuân Tiếng</t>
  </si>
  <si>
    <t>2024-01-05 10:06:20+07:00</t>
  </si>
  <si>
    <t>2024-01-06 13:37:40+07:00</t>
  </si>
  <si>
    <t>6473224166040174</t>
  </si>
  <si>
    <t>A0010928727</t>
  </si>
  <si>
    <t>Kẻ Ngốc</t>
  </si>
  <si>
    <t>2024-01-04 20:50:49+07:00</t>
  </si>
  <si>
    <t>2024-01-06 13:33:54+07:00</t>
  </si>
  <si>
    <t>6316434421758854</t>
  </si>
  <si>
    <t>A0011066238</t>
  </si>
  <si>
    <t>Trà Chanh</t>
  </si>
  <si>
    <t>2024-01-04 19:01:08+07:00</t>
  </si>
  <si>
    <t>2024-01-06 13:32:52+07:00</t>
  </si>
  <si>
    <t>Dạ cho e hỏi là hồi chiều e có gửi tiền về cho 2 người cùng 1 lúc nhưng sao bên VN mới chỉ 1 người nhận được tiền vậy ạ.</t>
  </si>
  <si>
    <t>5519519361464448</t>
  </si>
  <si>
    <t>A0010990628</t>
  </si>
  <si>
    <t>Quang Nhật</t>
  </si>
  <si>
    <t>2024-01-04 19:49:43+07:00</t>
  </si>
  <si>
    <t>2024-01-06 13:32:32+07:00</t>
  </si>
  <si>
    <t>Đến giờ vẫn chưa nhận được tiền ạ</t>
  </si>
  <si>
    <t>5533930813375207</t>
  </si>
  <si>
    <t>A0011067271</t>
  </si>
  <si>
    <t>Minh Phụng</t>
  </si>
  <si>
    <t>2024-01-05 09:41:16+07:00</t>
  </si>
  <si>
    <t>2024-01-06 13:29:04+07:00</t>
  </si>
  <si>
    <t>Sao tiền em gửi về r mà ở Việt Nam vẫn chưa nhận đc thế
4/1 nói zs em là tiền sẽ về Việt Nam mà nay 5/1 rồi ở Việt Nam chưa nhận đc thế là sao ạ
Phản hồi em zs ạ</t>
  </si>
  <si>
    <t>3587862554636967</t>
  </si>
  <si>
    <t>A0010682799</t>
  </si>
  <si>
    <t>Oanh Trịnh</t>
  </si>
  <si>
    <t>2024-01-06 13:28:33+07:00</t>
  </si>
  <si>
    <t>MH có giao dịch chuyển tiền mà 2 tiếng rồi chưa nhận được tiền ạ
Chưa có ai hỗ trợ MH ạ
MH cần đc hỗ trợ ạ
Gửi mất gần 1 ngày mới có tiền hix</t>
  </si>
  <si>
    <t>6264443463665370</t>
  </si>
  <si>
    <t>A0011015740</t>
  </si>
  <si>
    <t>Bách Bùi</t>
  </si>
  <si>
    <t>2024-01-05 08:03:07+07:00</t>
  </si>
  <si>
    <t>2024-01-06 13:28:23+07:00</t>
  </si>
  <si>
    <t>mình gửi tiền về vn từ tối qua tầm hơn 6h tối giờ chưa nhận đc ạ</t>
  </si>
  <si>
    <t>3414863918540489</t>
  </si>
  <si>
    <t>A0010768901</t>
  </si>
  <si>
    <t>Thom Dao</t>
  </si>
  <si>
    <t>2024-01-05 09:47:53+07:00</t>
  </si>
  <si>
    <t>2024-01-06 13:27:46+07:00</t>
  </si>
  <si>
    <t>3533452750108908</t>
  </si>
  <si>
    <t>A0010697014</t>
  </si>
  <si>
    <t>Trịnh Q. Lâm</t>
  </si>
  <si>
    <t>2024-01-04 18:59:23+07:00</t>
  </si>
  <si>
    <t>2024-01-06 13:27:20+07:00</t>
  </si>
  <si>
    <t>5747152318709468</t>
  </si>
  <si>
    <t>A0011030904</t>
  </si>
  <si>
    <t>Bồ Cong Anh</t>
  </si>
  <si>
    <t>2024-01-05 09:50:10+07:00</t>
  </si>
  <si>
    <t>2024-01-06 13:26:34+07:00</t>
  </si>
  <si>
    <t>6778813065469955</t>
  </si>
  <si>
    <t>A0010763194</t>
  </si>
  <si>
    <t>2024-01-05 15:00:45+07:00</t>
  </si>
  <si>
    <t>2024-01-06 13:26:03+07:00</t>
  </si>
  <si>
    <t>6803811443000112</t>
  </si>
  <si>
    <t>A0010961042</t>
  </si>
  <si>
    <t>Hoàng Huyền</t>
  </si>
  <si>
    <t>2024-01-04 16:46:00+07:00</t>
  </si>
  <si>
    <t>2024-01-06 13:25:07+07:00</t>
  </si>
  <si>
    <t>Hom qua e gửi tiền qua sbi
Ma nay e chua thấy nhận dk tiên ak</t>
  </si>
  <si>
    <t>4918999754867047</t>
  </si>
  <si>
    <t>A0010938944</t>
  </si>
  <si>
    <t>Quang Ken</t>
  </si>
  <si>
    <t>2024-01-05 15:29:44+07:00</t>
  </si>
  <si>
    <t>2024-01-06 13:24:36+07:00</t>
  </si>
  <si>
    <t>4126863183990474</t>
  </si>
  <si>
    <t>A0010832577</t>
  </si>
  <si>
    <t>Liên Nhân</t>
  </si>
  <si>
    <t>2024-01-05 08:46:31+07:00</t>
  </si>
  <si>
    <t>2024-01-06 13:23:39+07:00</t>
  </si>
  <si>
    <t>2722444957849225</t>
  </si>
  <si>
    <t>A0010699164</t>
  </si>
  <si>
    <t>Đỗ Dũng</t>
  </si>
  <si>
    <t>2024-01-05 19:45:32+07:00</t>
  </si>
  <si>
    <t>2024-01-06 13:23:17+07:00</t>
  </si>
  <si>
    <t>5821542747900423</t>
  </si>
  <si>
    <t>A0010843322</t>
  </si>
  <si>
    <t>Nguyễn Thìn</t>
  </si>
  <si>
    <t>2024-01-05 15:28:36+07:00</t>
  </si>
  <si>
    <t>2024-01-06 13:18:31+07:00</t>
  </si>
  <si>
    <t>5154965834604186</t>
  </si>
  <si>
    <t>A0010971135</t>
  </si>
  <si>
    <t>Hà Quang Thắng</t>
  </si>
  <si>
    <t>2024-01-05 13:58:46+07:00</t>
  </si>
  <si>
    <t>2024-01-06 13:16:32+07:00</t>
  </si>
  <si>
    <t>5571942666218619</t>
  </si>
  <si>
    <t>A0010926678</t>
  </si>
  <si>
    <t>2024-01-05 08:59:04+07:00</t>
  </si>
  <si>
    <t>2024-01-06 13:16:28+07:00</t>
  </si>
  <si>
    <t>Linh Nguyen</t>
  </si>
  <si>
    <t>2024-01-05 08:50:28+07:00</t>
  </si>
  <si>
    <t>2024-01-06 13:16:18+07:00</t>
  </si>
  <si>
    <t>5131752530234811</t>
  </si>
  <si>
    <t>A0010704686</t>
  </si>
  <si>
    <t>Hoàng Văn Trường</t>
  </si>
  <si>
    <t>2024-01-05 09:16:14+07:00</t>
  </si>
  <si>
    <t>2024-01-06 13:15:43+07:00</t>
  </si>
  <si>
    <t>3540480249407796</t>
  </si>
  <si>
    <t>A0010877416</t>
  </si>
  <si>
    <t>Fa Ti</t>
  </si>
  <si>
    <t>2024-01-05 09:26:15+07:00</t>
  </si>
  <si>
    <t>2024-01-06 13:15:32+07:00</t>
  </si>
  <si>
    <t>6505621292810487</t>
  </si>
  <si>
    <t>A0011099781</t>
  </si>
  <si>
    <t>Hieu Tran</t>
  </si>
  <si>
    <t>2024-01-05 09:21:25+07:00</t>
  </si>
  <si>
    <t>2024-01-06 13:15:20+07:00</t>
  </si>
  <si>
    <t>5667927536595687</t>
  </si>
  <si>
    <t>A0011035521</t>
  </si>
  <si>
    <t>2024-01-06 13:14:54+07:00</t>
  </si>
  <si>
    <t>2024-01-06 13:14:58+07:00</t>
  </si>
  <si>
    <t>3031073017005275</t>
  </si>
  <si>
    <t>A0010459325</t>
  </si>
  <si>
    <t>2024-01-06 12:48:06+07:00</t>
  </si>
  <si>
    <t>2024-01-06 13:14:52+07:00</t>
  </si>
  <si>
    <t>Cao Xuân Tiến</t>
  </si>
  <si>
    <t>2024-01-05 11:48:21+07:00</t>
  </si>
  <si>
    <t>2024-01-06 13:14:26+07:00</t>
  </si>
  <si>
    <t>6996659907057942</t>
  </si>
  <si>
    <t>A0011171267</t>
  </si>
  <si>
    <t>Đàm Dương</t>
  </si>
  <si>
    <t>2024-01-06 08:32:07+07:00</t>
  </si>
  <si>
    <t>2024-01-06 13:12:40+07:00</t>
  </si>
  <si>
    <t>2737151849639232</t>
  </si>
  <si>
    <t>A0010724655</t>
  </si>
  <si>
    <t>Yến Hoàng</t>
  </si>
  <si>
    <t>2024-01-05 11:29:04+07:00</t>
  </si>
  <si>
    <t>2024-01-06 13:12:25+07:00</t>
  </si>
  <si>
    <t>1906686726009917</t>
  </si>
  <si>
    <t>A0010395974</t>
  </si>
  <si>
    <t>Bé Ba</t>
  </si>
  <si>
    <t>2024-01-03 11:01:24+07:00</t>
  </si>
  <si>
    <t>2024-01-06 13:11:55+07:00</t>
  </si>
  <si>
    <t>5729302770455712</t>
  </si>
  <si>
    <t>a0010657250</t>
  </si>
  <si>
    <t>Đỗ Dương</t>
  </si>
  <si>
    <t>2024-01-03 09:53:08+07:00</t>
  </si>
  <si>
    <t>2024-01-06 13:11:29+07:00</t>
  </si>
  <si>
    <t>6829530617163196</t>
  </si>
  <si>
    <t xml:space="preserve"> A0011141615</t>
  </si>
  <si>
    <t>Nguyễn Hoàng Cao Duy</t>
  </si>
  <si>
    <t>2024-01-06 11:37:42+07:00</t>
  </si>
  <si>
    <t>2024-01-06 13:09:29+07:00</t>
  </si>
  <si>
    <t>25110438698543357</t>
  </si>
  <si>
    <t>A0011131824</t>
  </si>
  <si>
    <t>Từ Minh Thiện</t>
  </si>
  <si>
    <t>2024-01-06 13:07:41+07:00</t>
  </si>
  <si>
    <t>2046028448832967</t>
  </si>
  <si>
    <t>A0010570758</t>
  </si>
  <si>
    <t>Hồng Sang</t>
  </si>
  <si>
    <t>2024-01-03 19:49:20+07:00</t>
  </si>
  <si>
    <t>2024-01-06 13:07:27+07:00</t>
  </si>
  <si>
    <t>5704714139556971</t>
  </si>
  <si>
    <t>A0010914346</t>
  </si>
  <si>
    <t>Văn Giang Phan</t>
  </si>
  <si>
    <t>2024-01-06 13:07:18+07:00</t>
  </si>
  <si>
    <t>2024-01-06 13:07:23+07:00</t>
  </si>
  <si>
    <t>5558595640895148</t>
  </si>
  <si>
    <t>A0010717060</t>
  </si>
  <si>
    <t>Thu Hoàii</t>
  </si>
  <si>
    <t>2024-01-05 13:49:08+07:00</t>
  </si>
  <si>
    <t>2024-01-06 13:07:21+07:00</t>
  </si>
  <si>
    <t>6147928361941839</t>
  </si>
  <si>
    <t>A0010936636</t>
  </si>
  <si>
    <t>Đặng Kim Thoa</t>
  </si>
  <si>
    <t>2024-01-04 19:10:39+07:00</t>
  </si>
  <si>
    <t>2024-01-06 13:07:16+07:00</t>
  </si>
  <si>
    <t>2601765943214645</t>
  </si>
  <si>
    <t>A0010681874</t>
  </si>
  <si>
    <t>2024-01-05 14:20:04+07:00</t>
  </si>
  <si>
    <t>2024-01-06 13:07:15+07:00</t>
  </si>
  <si>
    <t>Lê Quin</t>
  </si>
  <si>
    <t>2024-01-05 13:35:13+07:00</t>
  </si>
  <si>
    <t>2024-01-06 13:06:57+07:00</t>
  </si>
  <si>
    <t>6865081073608425</t>
  </si>
  <si>
    <t>A0011182819</t>
  </si>
  <si>
    <t>Nguyễn Văn</t>
  </si>
  <si>
    <t>2024-01-06 10:29:52+07:00</t>
  </si>
  <si>
    <t>2024-01-06 13:06:47+07:00</t>
  </si>
  <si>
    <t>2090978194356110</t>
  </si>
  <si>
    <t>A0010570635</t>
  </si>
  <si>
    <t>Mai Van Hiếu</t>
  </si>
  <si>
    <t>2024-01-03 11:20:25+07:00</t>
  </si>
  <si>
    <t>2024-01-06 13:06:44+07:00</t>
  </si>
  <si>
    <t>6179548252158774</t>
  </si>
  <si>
    <t>A0011054525 (chuyen APP)</t>
  </si>
  <si>
    <t>Nhung Hoang</t>
  </si>
  <si>
    <t>2024-01-05 11:01:23+07:00</t>
  </si>
  <si>
    <t>2024-01-06 13:05:11+07:00</t>
  </si>
  <si>
    <t>6818454311562170</t>
  </si>
  <si>
    <t>A0010871173</t>
  </si>
  <si>
    <t>2024-01-05 15:48:54+07:00</t>
  </si>
  <si>
    <t>2024-01-06 13:01:46+07:00</t>
  </si>
  <si>
    <t>2501391659889629</t>
  </si>
  <si>
    <t>A0010208762</t>
  </si>
  <si>
    <t>Đoàn Thị Lan Hương</t>
  </si>
  <si>
    <t>2024-01-05 15:31:16+07:00</t>
  </si>
  <si>
    <t>2024-01-06 13:01:23+07:00</t>
  </si>
  <si>
    <t>3650422085042560</t>
  </si>
  <si>
    <t>A0010793496</t>
  </si>
  <si>
    <t>Nqoc Auh</t>
  </si>
  <si>
    <t>2024-01-04 17:25:58+07:00</t>
  </si>
  <si>
    <t>2024-01-06 13:01:05+07:00</t>
  </si>
  <si>
    <t>5949424711808944</t>
  </si>
  <si>
    <t>A0011029522</t>
  </si>
  <si>
    <t>2024-01-05 08:57:31+07:00</t>
  </si>
  <si>
    <t>2024-01-06 13:00:58+07:00</t>
  </si>
  <si>
    <t>2024-01-04 20:39:46+07:00</t>
  </si>
  <si>
    <t>2024-01-06 13:00:45+07:00</t>
  </si>
  <si>
    <t>Mai Tuấn Anh</t>
  </si>
  <si>
    <t>2024-01-04 18:11:04+07:00</t>
  </si>
  <si>
    <t>2024-01-06 13:00:37+07:00</t>
  </si>
  <si>
    <t>5000241580052504</t>
  </si>
  <si>
    <t>A0010965677</t>
  </si>
  <si>
    <t>Duong Thủy</t>
  </si>
  <si>
    <t>2024-01-04 18:02:19+07:00</t>
  </si>
  <si>
    <t>2024-01-06 13:00:11+07:00</t>
  </si>
  <si>
    <t>3174130822660956</t>
  </si>
  <si>
    <t>A0010711143</t>
  </si>
  <si>
    <t>2024-01-05 03:51:21+07:00</t>
  </si>
  <si>
    <t>2024-01-06 12:59:27+07:00</t>
  </si>
  <si>
    <t>Ngân Ngố</t>
  </si>
  <si>
    <t>2024-01-05 11:13:12+07:00</t>
  </si>
  <si>
    <t>2024-01-06 12:57:48+07:00</t>
  </si>
  <si>
    <t xml:space="preserve">Mình có chuyển khoản về việt nam từ 19h tối qua ngày m4 mà tới giờ bên việt nam vẫn chưa nhận được tiền ạ mình nhờ a/c kiểm tra xem có vấn đề gì k ạ
</t>
  </si>
  <si>
    <t>7299294916818842</t>
  </si>
  <si>
    <t>Le Thi Thuy Dung</t>
  </si>
  <si>
    <t>2024-01-04 08:02:59+07:00</t>
  </si>
  <si>
    <t>2024-01-06 12:57:33+07:00</t>
  </si>
  <si>
    <t>2109273679121460</t>
  </si>
  <si>
    <t>A0010291617</t>
  </si>
  <si>
    <t>Le Thị Huyền Trang</t>
  </si>
  <si>
    <t>2024-01-06 11:55:49+07:00</t>
  </si>
  <si>
    <t>2024-01-06 12:57:27+07:00</t>
  </si>
  <si>
    <t>6993060390754848</t>
  </si>
  <si>
    <t>A0011166690</t>
  </si>
  <si>
    <t>Duy Hoàng</t>
  </si>
  <si>
    <t>2024-01-06 11:48:37+07:00</t>
  </si>
  <si>
    <t>2024-01-06 12:57:05+07:00</t>
  </si>
  <si>
    <t>6829003610515216</t>
  </si>
  <si>
    <t>A0011165080</t>
  </si>
  <si>
    <t>2024-01-06 10:45:22+07:00</t>
  </si>
  <si>
    <t>2024-01-06 12:56:56+07:00</t>
  </si>
  <si>
    <t>Dung AH</t>
  </si>
  <si>
    <t>2024-01-05 08:49:39+07:00</t>
  </si>
  <si>
    <t>2024-01-06 12:56:24+07:00</t>
  </si>
  <si>
    <t>3893463594113452</t>
  </si>
  <si>
    <t>A0010655465</t>
  </si>
  <si>
    <t>2024-01-05 15:28:33+07:00</t>
  </si>
  <si>
    <t>2024-01-06 12:56:18+07:00</t>
  </si>
  <si>
    <t>Thành Trần</t>
  </si>
  <si>
    <t>2024-01-05 11:45:02+07:00</t>
  </si>
  <si>
    <t>2024-01-06 12:54:29+07:00</t>
  </si>
  <si>
    <t xml:space="preserve">E có chuyển tiền về từ lúc 7h38p nhưng hiện tại GĐ vẫn chưa nhận được. Vậy nên e nhờ SBI ktra giúp e. Vì đây là thẻ mới e ms nạp lần đầu ak
</t>
  </si>
  <si>
    <t>2968287373245999</t>
  </si>
  <si>
    <t>A0010693953</t>
  </si>
  <si>
    <t>Khiêm PM</t>
  </si>
  <si>
    <t>2024-01-04 16:24:19+07:00</t>
  </si>
  <si>
    <t>2024-01-06 12:54:24+07:00</t>
  </si>
  <si>
    <t xml:space="preserve">Mình gửi tiền từ sáng thì bao giờ nhận đc ạ
</t>
  </si>
  <si>
    <t>5630309373652239</t>
  </si>
  <si>
    <t>A0010949536</t>
  </si>
  <si>
    <t>2024-01-02 17:39:43+07:00</t>
  </si>
  <si>
    <t>2024-01-06 12:53:58+07:00</t>
  </si>
  <si>
    <t>Minn Chiếnn</t>
  </si>
  <si>
    <t>2024-01-05 16:12:14+07:00</t>
  </si>
  <si>
    <t>2024-01-06 12:53:39+07:00</t>
  </si>
  <si>
    <t>4998248903632514</t>
  </si>
  <si>
    <t xml:space="preserve">A0010412334 </t>
  </si>
  <si>
    <t>2024-01-04 17:26:36+07:00</t>
  </si>
  <si>
    <t>2024-01-06 12:53:32+07:00</t>
  </si>
  <si>
    <t>4456451124443084</t>
  </si>
  <si>
    <t>A0010509123</t>
  </si>
  <si>
    <t>2024-01-06 10:12:18+07:00</t>
  </si>
  <si>
    <t>7475788242440137</t>
  </si>
  <si>
    <t>Nhật Trường</t>
  </si>
  <si>
    <t>2024-01-06 10:09:27+07:00</t>
  </si>
  <si>
    <t>2024-01-06 12:53:04+07:00</t>
  </si>
  <si>
    <t>2327580230695097</t>
  </si>
  <si>
    <t>A0010641083</t>
  </si>
  <si>
    <t>Nhất Tân Quán</t>
  </si>
  <si>
    <t>2024-01-04 15:17:53+07:00</t>
  </si>
  <si>
    <t>2024-01-06 12:52:52+07:00</t>
  </si>
  <si>
    <t>Mình đã gửi tiền nhưng chưa nhận được mail hay bất cứ hồi đáp nào từ sbi và tiền cũng chưa có nhận được
Dạ em nhận được rồi ạ</t>
  </si>
  <si>
    <t>5822628954441899</t>
  </si>
  <si>
    <t>A0010994988</t>
  </si>
  <si>
    <t>2024-01-06 08:38:05+07:00</t>
  </si>
  <si>
    <t>2024-01-06 12:52:38+07:00</t>
  </si>
  <si>
    <t xml:space="preserve">Em gửi tiền chiều hôm qua. Sao. Chưa nhận đc ạ
Em góp ý. Bên mk nên. Hỗ trợ. Sớm hơn ak. Chứ. Tận 2 hôm sau. Trả lời ạ
</t>
  </si>
  <si>
    <t>4957012164374144</t>
  </si>
  <si>
    <t>A0010828706</t>
  </si>
  <si>
    <t>Yên Tĩnh</t>
  </si>
  <si>
    <t>2024-01-06 10:55:38+07:00</t>
  </si>
  <si>
    <t>2024-01-06 12:52:19+07:00</t>
  </si>
  <si>
    <t>5081582605268749</t>
  </si>
  <si>
    <t>A0010604203</t>
  </si>
  <si>
    <t>Dương Thuỳ</t>
  </si>
  <si>
    <t>2024-01-04 15:46:35+07:00</t>
  </si>
  <si>
    <t>2024-01-06 12:52:17+07:00</t>
  </si>
  <si>
    <t>Cho mình hỏi email gửi về rồi mà tài khoản chưa nhận đc tiền ạ
Dạ vâng e nhận được rồi ạ
Em cảm ơn ạ</t>
  </si>
  <si>
    <t>6421193427975268</t>
  </si>
  <si>
    <t>A0011065838</t>
  </si>
  <si>
    <t>Phước Hậu</t>
  </si>
  <si>
    <t>2024-01-06 11:34:32+07:00</t>
  </si>
  <si>
    <t>2024-01-06 12:52:07+07:00</t>
  </si>
  <si>
    <t>5287619654589276</t>
  </si>
  <si>
    <t>A0010739249</t>
  </si>
  <si>
    <t>2024-01-05 08:30:13+07:00</t>
  </si>
  <si>
    <t>2024-01-06 12:51:53+07:00</t>
  </si>
  <si>
    <t>TraMi Cao</t>
  </si>
  <si>
    <t>2024-01-06 10:38:39+07:00</t>
  </si>
  <si>
    <t>2024-01-06 12:51:46+07:00</t>
  </si>
  <si>
    <t>4450645884973797</t>
  </si>
  <si>
    <t>A0010665782</t>
  </si>
  <si>
    <t>Trần Hải Đăng</t>
  </si>
  <si>
    <t>2024-01-05 14:01:34+07:00</t>
  </si>
  <si>
    <t>2024-01-06 12:51:09+07:00</t>
  </si>
  <si>
    <t>5710791705705445</t>
  </si>
  <si>
    <t>A0011002524</t>
  </si>
  <si>
    <t>Tu Chu</t>
  </si>
  <si>
    <t>2024-01-03 22:44:38+07:00</t>
  </si>
  <si>
    <t>2024-01-06 12:50:22+07:00</t>
  </si>
  <si>
    <t>Anh chị sao em chuyển tiền rồi mà người nhà e vẫn chưa nhận được tiền
Người nhà e nhận được tiền rồi ạ</t>
  </si>
  <si>
    <t>4155934991199277</t>
  </si>
  <si>
    <t>Lê Huy</t>
  </si>
  <si>
    <t>2024-01-04 18:16:22+07:00</t>
  </si>
  <si>
    <t>2024-01-06 12:50:02+07:00</t>
  </si>
  <si>
    <t>25352873417644738</t>
  </si>
  <si>
    <t>Thanh Dương</t>
  </si>
  <si>
    <t>2024-01-06 11:55:12+07:00</t>
  </si>
  <si>
    <t>2024-01-06 12:49:57+07:00</t>
  </si>
  <si>
    <t>3567085463403194</t>
  </si>
  <si>
    <t>A0010872174</t>
  </si>
  <si>
    <t>2024-01-06 06:57:03+07:00</t>
  </si>
  <si>
    <t>2024-01-06 12:49:40+07:00</t>
  </si>
  <si>
    <t>5645140358888783</t>
  </si>
  <si>
    <t>A0010943963</t>
  </si>
  <si>
    <t>Khánh Sơn</t>
  </si>
  <si>
    <t>2024-01-04 18:02:43+07:00</t>
  </si>
  <si>
    <t>2024-01-06 12:49:28+07:00</t>
  </si>
  <si>
    <t>ok (Dạ em cập nhật rồi ạ mà chưa thấy báo tiền về OK ạ. Mong anh chị kiểm tra giúp em với ạ)</t>
  </si>
  <si>
    <t>2314397205301231</t>
  </si>
  <si>
    <t>A0010174335</t>
  </si>
  <si>
    <t>Nguyễn Văn Thi</t>
  </si>
  <si>
    <t>2024-01-05 10:06:01+07:00</t>
  </si>
  <si>
    <t>2024-01-06 12:48:59+07:00</t>
  </si>
  <si>
    <t>Đã nhận được tiền rồi</t>
  </si>
  <si>
    <t>2649837261736665</t>
  </si>
  <si>
    <t>A0010737573</t>
  </si>
  <si>
    <t>2024-01-05 08:14:35+07:00</t>
  </si>
  <si>
    <t>2024-01-06 12:48:55+07:00</t>
  </si>
  <si>
    <t>Trần Hữu Duẩn</t>
  </si>
  <si>
    <t>2024-01-05 16:17:36+07:00</t>
  </si>
  <si>
    <t>2024-01-06 12:48:45+07:00</t>
  </si>
  <si>
    <t>2475107282587634</t>
  </si>
  <si>
    <t>A0010736675</t>
  </si>
  <si>
    <t>2024-01-05 06:22:55+07:00</t>
  </si>
  <si>
    <t>2024-01-06 12:48:38+07:00</t>
  </si>
  <si>
    <t>6176894825666390</t>
  </si>
  <si>
    <t>A0011054702</t>
  </si>
  <si>
    <t>2024-01-05 06:16:04+07:00</t>
  </si>
  <si>
    <t>2024-01-06 12:47:34+07:00</t>
  </si>
  <si>
    <t>Nhạt Nhoà</t>
  </si>
  <si>
    <t>2024-01-05 10:06:17+07:00</t>
  </si>
  <si>
    <t>2024-01-06 12:47:15+07:00</t>
  </si>
  <si>
    <t>Gửi có giao dịch gửi tiền về. Nhưng bên việt Nam vẫn chưa nhận được ạ</t>
  </si>
  <si>
    <t>2818057204972814</t>
  </si>
  <si>
    <t>A0010794426</t>
  </si>
  <si>
    <t>Đỗ Thị Thu Quỳnh</t>
  </si>
  <si>
    <t>2024-01-04 18:31:09+07:00</t>
  </si>
  <si>
    <t>2024-01-06 12:46:45+07:00</t>
  </si>
  <si>
    <t>6571466626292584</t>
  </si>
  <si>
    <t>A0011142327</t>
  </si>
  <si>
    <t>Tàii Annh</t>
  </si>
  <si>
    <t>2024-01-05 12:06:48+07:00</t>
  </si>
  <si>
    <t>2024-01-06 12:46:43+07:00</t>
  </si>
  <si>
    <t>6991606924199772</t>
  </si>
  <si>
    <t>A0010578224</t>
  </si>
  <si>
    <t>2024-01-05 10:04:16+07:00</t>
  </si>
  <si>
    <t>2024-01-06 12:46:31+07:00</t>
  </si>
  <si>
    <t>4160240323988218</t>
  </si>
  <si>
    <t>A0010859581</t>
  </si>
  <si>
    <t>Vương Quốc</t>
  </si>
  <si>
    <t>2024-01-04 18:40:46+07:00</t>
  </si>
  <si>
    <t>2024-01-06 12:46:25+07:00</t>
  </si>
  <si>
    <t>2153303794759222</t>
  </si>
  <si>
    <t>A0010597133</t>
  </si>
  <si>
    <t>Tạ Thị Hoa</t>
  </si>
  <si>
    <t>2024-01-06 12:45:54+07:00</t>
  </si>
  <si>
    <t>5870890319662040</t>
  </si>
  <si>
    <t>A0010900885</t>
  </si>
  <si>
    <t>Hoang Huyền</t>
  </si>
  <si>
    <t>2024-01-06 10:25:12+07:00</t>
  </si>
  <si>
    <t>2024-01-06 12:45:39+07:00</t>
  </si>
  <si>
    <t>7696870640328590</t>
  </si>
  <si>
    <t>Hang Tran</t>
  </si>
  <si>
    <t>2024-01-04 17:59:50+07:00</t>
  </si>
  <si>
    <t>2024-01-06 12:45:35+07:00</t>
  </si>
  <si>
    <t>24455696670743562</t>
  </si>
  <si>
    <t>A0011150542</t>
  </si>
  <si>
    <t>Toànn</t>
  </si>
  <si>
    <t>2024-01-06 10:27:34+07:00</t>
  </si>
  <si>
    <t>2024-01-06 12:45:28+07:00</t>
  </si>
  <si>
    <t>24656441817302726</t>
  </si>
  <si>
    <t>2024-01-04 21:13:06+07:00</t>
  </si>
  <si>
    <t>2024-01-06 12:45:17+07:00</t>
  </si>
  <si>
    <t>2509061969207174</t>
  </si>
  <si>
    <t>A0010549754</t>
  </si>
  <si>
    <t>Viết Lãm</t>
  </si>
  <si>
    <t>2024-01-06 11:12:21+07:00</t>
  </si>
  <si>
    <t>2024-01-06 12:45:15+07:00</t>
  </si>
  <si>
    <t>6724515924310492</t>
  </si>
  <si>
    <t>Hồng Vi</t>
  </si>
  <si>
    <t>2024-01-06 10:29:44+07:00</t>
  </si>
  <si>
    <t>2024-01-06 12:45:05+07:00</t>
  </si>
  <si>
    <t>6949417705133767</t>
  </si>
  <si>
    <t>Diem Pham</t>
  </si>
  <si>
    <t>2024-01-06 10:31:20+07:00</t>
  </si>
  <si>
    <t>2024-01-06 12:44:54+07:00</t>
  </si>
  <si>
    <t>6990230944406360</t>
  </si>
  <si>
    <t>Vương Thị Thu Hằng</t>
  </si>
  <si>
    <t>2024-01-04 19:16:03+07:00</t>
  </si>
  <si>
    <t>2024-01-06 12:43:52+07:00</t>
  </si>
  <si>
    <t>1535389639861171</t>
  </si>
  <si>
    <t>A0010372303</t>
  </si>
  <si>
    <t>San Nguyen</t>
  </si>
  <si>
    <t>2024-01-06 10:47:43+07:00</t>
  </si>
  <si>
    <t>2024-01-06 12:43:19+07:00</t>
  </si>
  <si>
    <t>2588400317870544</t>
  </si>
  <si>
    <t>Anh Tú Hoàng</t>
  </si>
  <si>
    <t>2024-01-04 23:17:57+07:00</t>
  </si>
  <si>
    <t>2024-01-06 12:42:59+07:00</t>
  </si>
  <si>
    <t>6557623660998660</t>
  </si>
  <si>
    <t>A0010167717</t>
  </si>
  <si>
    <t>Thuý Nguyễn</t>
  </si>
  <si>
    <t>2024-01-05 02:38:30+07:00</t>
  </si>
  <si>
    <t>2024-01-06 12:42:46+07:00</t>
  </si>
  <si>
    <t>2944230688920565</t>
  </si>
  <si>
    <t>A0010764818</t>
  </si>
  <si>
    <t>Mai Thị Kim Oanh</t>
  </si>
  <si>
    <t>2024-01-05 11:17:49+07:00</t>
  </si>
  <si>
    <t>2024-01-06 12:42:33+07:00</t>
  </si>
  <si>
    <t xml:space="preserve">E gửi tiền về hqua mail báo thành công rồi. 
 Nay ng nhà ra nhận chưa có tiền là sao
</t>
  </si>
  <si>
    <t>7412867815452717</t>
  </si>
  <si>
    <t>A0010926645</t>
  </si>
  <si>
    <t>Thu Vu</t>
  </si>
  <si>
    <t>2024-01-06 05:45:04+07:00</t>
  </si>
  <si>
    <t>2024-01-06 12:42:23+07:00</t>
  </si>
  <si>
    <t>1703042653042307</t>
  </si>
  <si>
    <t>A0010206620</t>
  </si>
  <si>
    <t>Quang Long</t>
  </si>
  <si>
    <t>2024-01-05 05:23:21+07:00</t>
  </si>
  <si>
    <t>2024-01-06 12:42:06+07:00</t>
  </si>
  <si>
    <t>5240089916036139</t>
  </si>
  <si>
    <t>A0010866783</t>
  </si>
  <si>
    <t>Ban Nguyen</t>
  </si>
  <si>
    <t>2024-01-05 05:10:42+07:00</t>
  </si>
  <si>
    <t>2024-01-06 12:41:51+07:00</t>
  </si>
  <si>
    <t>6897405280326363</t>
  </si>
  <si>
    <t>A0011078352</t>
  </si>
  <si>
    <t>Phi Mỹ</t>
  </si>
  <si>
    <t>2024-01-04 16:52:41+07:00</t>
  </si>
  <si>
    <t>2024-01-06 12:41:45+07:00</t>
  </si>
  <si>
    <t>6602312183134930</t>
  </si>
  <si>
    <t>A0011063777</t>
  </si>
  <si>
    <t>Thanh Quyền</t>
  </si>
  <si>
    <t>2024-01-05 05:10:51+07:00</t>
  </si>
  <si>
    <t>2024-01-06 12:41:34+07:00</t>
  </si>
  <si>
    <t>5577053975703758</t>
  </si>
  <si>
    <t>A0010949243</t>
  </si>
  <si>
    <t>Hoài Thương Nguyễn</t>
  </si>
  <si>
    <t>2024-01-05 05:09:05+07:00</t>
  </si>
  <si>
    <t>2024-01-06 12:41:22+07:00</t>
  </si>
  <si>
    <t>Sao em gửi tiền từ hôm qua mà giờ tiền vẫn chưa vào tài khoản vậy ạ</t>
  </si>
  <si>
    <t>6022535421095933</t>
  </si>
  <si>
    <t>A0010939506</t>
  </si>
  <si>
    <t>2024-01-04 16:16:39+07:00</t>
  </si>
  <si>
    <t>2024-01-06 12:41:11+07:00</t>
  </si>
  <si>
    <t>6497604183679391</t>
  </si>
  <si>
    <t>A0011117016</t>
  </si>
  <si>
    <t>Nguyễn Đình Long</t>
  </si>
  <si>
    <t>2024-01-04 13:54:07+07:00</t>
  </si>
  <si>
    <t>2024-01-06 12:41:01+07:00</t>
  </si>
  <si>
    <t>8244458735626698</t>
  </si>
  <si>
    <t>A0010996552</t>
  </si>
  <si>
    <t>OHR くみあい</t>
  </si>
  <si>
    <t>2024-01-04 15:43:39+07:00</t>
  </si>
  <si>
    <t>2024-01-06 12:40:52+07:00</t>
  </si>
  <si>
    <t>5489616841160379</t>
  </si>
  <si>
    <t>A0010753481</t>
  </si>
  <si>
    <t>Thuỷ Phínhh</t>
  </si>
  <si>
    <t>2024-01-05 04:48:04+07:00</t>
  </si>
  <si>
    <t>2024-01-06 12:40:48+07:00</t>
  </si>
  <si>
    <t>5221041734656672</t>
  </si>
  <si>
    <t>A0010662463</t>
  </si>
  <si>
    <t>Thu Diện</t>
  </si>
  <si>
    <t>2024-01-05 15:34:16+07:00</t>
  </si>
  <si>
    <t>2024-01-06 12:40:32+07:00</t>
  </si>
  <si>
    <t>24981212761492509</t>
  </si>
  <si>
    <t>Be Anh</t>
  </si>
  <si>
    <t>2024-01-05 04:29:41+07:00</t>
  </si>
  <si>
    <t>2024-01-06 12:40:26+07:00</t>
  </si>
  <si>
    <t>4049009658532767</t>
  </si>
  <si>
    <t>A0010841470</t>
  </si>
  <si>
    <t>Anh Nhựt Nguyễn</t>
  </si>
  <si>
    <t>2024-01-04 19:40:43+07:00</t>
  </si>
  <si>
    <t>2024-01-06 12:40:10+07:00</t>
  </si>
  <si>
    <t>7646038942090086</t>
  </si>
  <si>
    <t>A0011154465</t>
  </si>
  <si>
    <t>2024-01-05 15:34:08+07:00</t>
  </si>
  <si>
    <t>2024-01-06 12:40:06+07:00</t>
  </si>
  <si>
    <t>24851544237793147</t>
  </si>
  <si>
    <t>Sùng Saitama</t>
  </si>
  <si>
    <t>2024-01-05 03:50:41+07:00</t>
  </si>
  <si>
    <t>2024-01-06 12:39:57+07:00</t>
  </si>
  <si>
    <t>9525623624146169</t>
  </si>
  <si>
    <t>Trường Trinh</t>
  </si>
  <si>
    <t>2024-01-05 15:34:09+07:00</t>
  </si>
  <si>
    <t>2024-01-06 12:39:48+07:00</t>
  </si>
  <si>
    <t>7145188562210279</t>
  </si>
  <si>
    <t>An Như</t>
  </si>
  <si>
    <t>2024-01-05 03:51:28+07:00</t>
  </si>
  <si>
    <t>2024-01-06 12:39:44+07:00</t>
  </si>
  <si>
    <t>5438483479578358</t>
  </si>
  <si>
    <t>A0011016917</t>
  </si>
  <si>
    <t>2024-01-05 03:28:30+07:00</t>
  </si>
  <si>
    <t>2024-01-06 12:39:30+07:00</t>
  </si>
  <si>
    <t>2932189876831077</t>
  </si>
  <si>
    <t>A0010756214</t>
  </si>
  <si>
    <t>ニ ン</t>
  </si>
  <si>
    <t>2024-01-04 15:00:31+07:00</t>
  </si>
  <si>
    <t>2024-01-06 12:39:22+07:00</t>
  </si>
  <si>
    <t>25249331341333042</t>
  </si>
  <si>
    <t>Nguyễn Quỳnh Trang</t>
  </si>
  <si>
    <t>2024-01-06 03:17:04+07:00</t>
  </si>
  <si>
    <t>2024-01-06 12:39:18+07:00</t>
  </si>
  <si>
    <t>2606238786079255</t>
  </si>
  <si>
    <t>Thoa Pham</t>
  </si>
  <si>
    <t>2024-01-06 12:39:00+07:00</t>
  </si>
  <si>
    <t>2024-01-06 12:39:07+07:00</t>
  </si>
  <si>
    <t>3392082897474903</t>
  </si>
  <si>
    <t xml:space="preserve">	 A0010753840</t>
  </si>
  <si>
    <t>Ngũ Trọng Bình</t>
  </si>
  <si>
    <t>2024-01-04 16:58:37+07:00</t>
  </si>
  <si>
    <t>2024-01-06 12:38:42+07:00</t>
  </si>
  <si>
    <t>5738971172886202</t>
  </si>
  <si>
    <t>A0010751676</t>
  </si>
  <si>
    <t>Hùng Tỉnh Uỷ</t>
  </si>
  <si>
    <t>2024-01-06 11:07:47+07:00</t>
  </si>
  <si>
    <t>2024-01-06 12:38:25+07:00</t>
  </si>
  <si>
    <t>4900622306679978</t>
  </si>
  <si>
    <t>A0010646325</t>
  </si>
  <si>
    <t>Minh Quân</t>
  </si>
  <si>
    <t>2024-01-05 08:59:26+07:00</t>
  </si>
  <si>
    <t>2024-01-06 12:37:59+07:00</t>
  </si>
  <si>
    <t>5279648025466374</t>
  </si>
  <si>
    <t>A0010981190</t>
  </si>
  <si>
    <t>2024-01-05 10:11:22+07:00</t>
  </si>
  <si>
    <t>2024-01-06 12:37:49+07:00</t>
  </si>
  <si>
    <t>Hào Bùi</t>
  </si>
  <si>
    <t>2024-01-04 14:21:29+07:00</t>
  </si>
  <si>
    <t>2024-01-06 12:37:45+07:00</t>
  </si>
  <si>
    <t>5497455400366137</t>
  </si>
  <si>
    <t>A0010763095</t>
  </si>
  <si>
    <t>Trịnh Ánh</t>
  </si>
  <si>
    <t>2024-01-05 09:54:03+07:00</t>
  </si>
  <si>
    <t>2024-01-06 12:37:33+07:00</t>
  </si>
  <si>
    <t>4748367475183632</t>
  </si>
  <si>
    <t>A0010465150</t>
  </si>
  <si>
    <t>Thoàng LêPhi</t>
  </si>
  <si>
    <t>2024-01-04 18:10:39+07:00</t>
  </si>
  <si>
    <t>2024-01-06 12:37:23+07:00</t>
  </si>
  <si>
    <t>24335444732735576</t>
  </si>
  <si>
    <t>A0011146006</t>
  </si>
  <si>
    <t>Diễm Dụng Dề</t>
  </si>
  <si>
    <t>2024-01-05 11:54:38+07:00</t>
  </si>
  <si>
    <t>2024-01-06 12:37:21+07:00</t>
  </si>
  <si>
    <t>8143977655673745</t>
  </si>
  <si>
    <t>A0010923364</t>
  </si>
  <si>
    <t>Trần Kim Thắng</t>
  </si>
  <si>
    <t>2024-01-04 17:38:29+07:00</t>
  </si>
  <si>
    <t>2024-01-06 12:37:20+07:00</t>
  </si>
  <si>
    <t>5774898339224848</t>
  </si>
  <si>
    <t>A0010968940</t>
  </si>
  <si>
    <t>Trần Bảo Nhật</t>
  </si>
  <si>
    <t>2024-01-06 12:36:58+07:00</t>
  </si>
  <si>
    <t>2024-01-06 12:37:15+07:00</t>
  </si>
  <si>
    <t>24612042978442856</t>
  </si>
  <si>
    <t>A0011008871</t>
  </si>
  <si>
    <t>Hoa Cô Tử</t>
  </si>
  <si>
    <t>2024-01-04 17:22:17+07:00</t>
  </si>
  <si>
    <t>2024-01-06 12:37:09+07:00</t>
  </si>
  <si>
    <t>7203486316376841</t>
  </si>
  <si>
    <t>A0011164638</t>
  </si>
  <si>
    <t>Huỳnh Jerry</t>
  </si>
  <si>
    <t>2024-01-04 16:34:53+07:00</t>
  </si>
  <si>
    <t>2024-01-06 12:36:56+07:00</t>
  </si>
  <si>
    <t>3807915259251029</t>
  </si>
  <si>
    <t>A0010761106</t>
  </si>
  <si>
    <t>2024-01-06 12:36:47+07:00</t>
  </si>
  <si>
    <t>2024-01-06 12:36:55+07:00</t>
  </si>
  <si>
    <t>Huy Quang</t>
  </si>
  <si>
    <t>2024-01-04 15:53:18+07:00</t>
  </si>
  <si>
    <t>2024-01-06 12:36:45+07:00</t>
  </si>
  <si>
    <t>24277938441854032</t>
  </si>
  <si>
    <t>2024-01-05 09:17:00+07:00</t>
  </si>
  <si>
    <t>2024-01-06 12:36:44+07:00</t>
  </si>
  <si>
    <t>nguyễn hạnh</t>
  </si>
  <si>
    <t>2024-01-05 09:56:56+07:00</t>
  </si>
  <si>
    <t>2024-01-06 12:36:42+07:00</t>
  </si>
  <si>
    <t>C ơi cho e hỏi .chiều qua e ck tiền về vn .bên c báo gửi tiền rồi .nhưng a trai e chưa nhận đc tiền trong tk ngân hàng .</t>
  </si>
  <si>
    <t>1517951838323381</t>
  </si>
  <si>
    <t>A0010409871</t>
  </si>
  <si>
    <t>2024-01-06 10:14:42+07:00</t>
  </si>
  <si>
    <t>2024-01-06 12:36:35+07:00</t>
  </si>
  <si>
    <t>Phạm Xuân Thuỳ</t>
  </si>
  <si>
    <t>2024-01-04 15:41:34+07:00</t>
  </si>
  <si>
    <t>2024-01-06 12:36:26+07:00</t>
  </si>
  <si>
    <t>6658204580967213</t>
  </si>
  <si>
    <t>Chu Vân</t>
  </si>
  <si>
    <t>2024-01-03 15:59:23+07:00</t>
  </si>
  <si>
    <t>2024-01-06 12:36:15+07:00</t>
  </si>
  <si>
    <t>4934637959995952</t>
  </si>
  <si>
    <t>A0010943903</t>
  </si>
  <si>
    <t>Nam Vinh</t>
  </si>
  <si>
    <t>2024-01-04 16:33:28+07:00</t>
  </si>
  <si>
    <t>2024-01-06 12:36:14+07:00</t>
  </si>
  <si>
    <t>5227685357332698</t>
  </si>
  <si>
    <t>S2212180023 A0011021718</t>
  </si>
  <si>
    <t>Bé Bự</t>
  </si>
  <si>
    <t>2024-01-04 15:09:30+07:00</t>
  </si>
  <si>
    <t>2024-01-06 12:36:01+07:00</t>
  </si>
  <si>
    <t>6281059385306937</t>
  </si>
  <si>
    <t>A0011063063</t>
  </si>
  <si>
    <t>Lê Văn Hưng</t>
  </si>
  <si>
    <t>2024-01-04 13:35:05+07:00</t>
  </si>
  <si>
    <t>2024-01-06 12:35:33+07:00</t>
  </si>
  <si>
    <t>5067750433293978</t>
  </si>
  <si>
    <t>A0010934886</t>
  </si>
  <si>
    <t>ホアン ヴァン サン</t>
  </si>
  <si>
    <t>2024-01-06 12:00:16+07:00</t>
  </si>
  <si>
    <t>2024-01-06 12:35:21+07:00</t>
  </si>
  <si>
    <t>6787033004678053</t>
  </si>
  <si>
    <t>A0011070201</t>
  </si>
  <si>
    <t>2024-01-04 13:53:21+07:00</t>
  </si>
  <si>
    <t>2024-01-06 12:35:11+07:00</t>
  </si>
  <si>
    <t>6385055294896976</t>
  </si>
  <si>
    <t>A0011156395</t>
  </si>
  <si>
    <t>Nguyễn Tuấn Bảo</t>
  </si>
  <si>
    <t>2024-01-05 15:46:03+07:00</t>
  </si>
  <si>
    <t>2024-01-06 12:34:57+07:00</t>
  </si>
  <si>
    <t>1963053393791123</t>
  </si>
  <si>
    <t>A0010361484</t>
  </si>
  <si>
    <t>Phương Jp</t>
  </si>
  <si>
    <t>2024-01-04 18:02:46+07:00</t>
  </si>
  <si>
    <t>2024-01-06 12:34:10+07:00</t>
  </si>
  <si>
    <t>Minh muốn chuyển tiền về nhà
Trong ngày hôm nay giao dich sẽ dc xử lí ạ</t>
  </si>
  <si>
    <t>5203081596473947</t>
  </si>
  <si>
    <t>A0010989231</t>
  </si>
  <si>
    <t>Trà</t>
  </si>
  <si>
    <t>2024-01-05 08:51:42+07:00</t>
  </si>
  <si>
    <t>2024-01-06 12:33:15+07:00</t>
  </si>
  <si>
    <t xml:space="preserve">Mình chuyển tiền về từ chiều hôm qua nhưng tới nhờ người nhà vẫn chưa nhận được là sao ạ
</t>
  </si>
  <si>
    <t>9858903994134658</t>
  </si>
  <si>
    <t>A0011104570</t>
  </si>
  <si>
    <t>Lê Thành Kết</t>
  </si>
  <si>
    <t>2024-01-04 09:35:38+07:00</t>
  </si>
  <si>
    <t>2024-01-06 12:31:23+07:00</t>
  </si>
  <si>
    <t>6160558230674276</t>
  </si>
  <si>
    <t>A0011096727</t>
  </si>
  <si>
    <t>2024-01-04 19:04:43+07:00</t>
  </si>
  <si>
    <t>2024-01-06 12:31:04+07:00</t>
  </si>
  <si>
    <t>Minh Hiếu Trịnh</t>
  </si>
  <si>
    <t>2024-01-06 10:58:28+07:00</t>
  </si>
  <si>
    <t>6003584859680863</t>
  </si>
  <si>
    <t>A0011039015</t>
  </si>
  <si>
    <t>Huỳnh Quang Huy</t>
  </si>
  <si>
    <t>2024-01-05 11:29:47+07:00</t>
  </si>
  <si>
    <t>2024-01-06 12:28:18+07:00</t>
  </si>
  <si>
    <t>8996435220399086</t>
  </si>
  <si>
    <t>A0010846297</t>
  </si>
  <si>
    <t>Vũ Thị Hiệp</t>
  </si>
  <si>
    <t>2024-01-05 07:56:16+07:00</t>
  </si>
  <si>
    <t>2024-01-06 12:28:06+07:00</t>
  </si>
  <si>
    <t>6288092077897140</t>
  </si>
  <si>
    <t>A0011047133</t>
  </si>
  <si>
    <t>Betrayal You</t>
  </si>
  <si>
    <t>2024-01-04 16:43:48+07:00</t>
  </si>
  <si>
    <t>2024-01-06 12:27:43+07:00</t>
  </si>
  <si>
    <t>6974940429287247</t>
  </si>
  <si>
    <t>Ngọc Linh Nguyễn</t>
  </si>
  <si>
    <t>2024-01-03 10:35:18+07:00</t>
  </si>
  <si>
    <t>2024-01-06 12:27:31+07:00</t>
  </si>
  <si>
    <t>3421967804583468</t>
  </si>
  <si>
    <t>A0010781750</t>
  </si>
  <si>
    <t>Minh Sang</t>
  </si>
  <si>
    <t>2024-01-06 09:33:41+07:00</t>
  </si>
  <si>
    <t>1927191253986599</t>
  </si>
  <si>
    <t>A0010383019</t>
  </si>
  <si>
    <t>Quý Hòa</t>
  </si>
  <si>
    <t>2024-01-05 13:27:51+07:00</t>
  </si>
  <si>
    <t>2024-01-06 12:27:23+07:00</t>
  </si>
  <si>
    <t>6843355155707885</t>
  </si>
  <si>
    <t>A0010185348</t>
  </si>
  <si>
    <t>Hoàng Thảo</t>
  </si>
  <si>
    <t>2024-01-02 14:28:37+07:00</t>
  </si>
  <si>
    <t>2024-01-06 12:26:43+07:00</t>
  </si>
  <si>
    <t>6225286424256167</t>
  </si>
  <si>
    <t>A0011079126</t>
  </si>
  <si>
    <t>Tú SuntoryWhisky</t>
  </si>
  <si>
    <t>2023-12-31 18:57:33+07:00</t>
  </si>
  <si>
    <t>2024-01-06 12:26:16+07:00</t>
  </si>
  <si>
    <t>4346575355450992</t>
  </si>
  <si>
    <t>pham duy tu 19920204</t>
  </si>
  <si>
    <t>Nga Ngo Ngoc</t>
  </si>
  <si>
    <t>2024-01-04 06:46:11+07:00</t>
  </si>
  <si>
    <t>2024-01-06 12:24:26+07:00</t>
  </si>
  <si>
    <t>4631957763486752</t>
  </si>
  <si>
    <t>A0010843162</t>
  </si>
  <si>
    <t>Thiên Khôi Cát Tiên</t>
  </si>
  <si>
    <t>2024-01-05 08:18:26+07:00</t>
  </si>
  <si>
    <t>2024-01-06 12:23:58+07:00</t>
  </si>
  <si>
    <t>5667190363304364</t>
  </si>
  <si>
    <t>A0010863621</t>
  </si>
  <si>
    <t>Phạm Quân</t>
  </si>
  <si>
    <t>2024-01-06 11:12:10+07:00</t>
  </si>
  <si>
    <t>2024-01-06 12:23:48+07:00</t>
  </si>
  <si>
    <t>1368687683162433</t>
  </si>
  <si>
    <t>A0010182317</t>
  </si>
  <si>
    <t>Hạnh Sino</t>
  </si>
  <si>
    <t>2024-01-04 10:29:40+07:00</t>
  </si>
  <si>
    <t>2024-01-06 12:23:31+07:00</t>
  </si>
  <si>
    <t>2019755688103662</t>
  </si>
  <si>
    <t>A0010265434</t>
  </si>
  <si>
    <t>Trần Oanh</t>
  </si>
  <si>
    <t>2024-01-02 18:22:06+07:00</t>
  </si>
  <si>
    <t>2024-01-06 12:23:26+07:00</t>
  </si>
  <si>
    <t>1631559200216502</t>
  </si>
  <si>
    <t>A0010364773</t>
  </si>
  <si>
    <t>Hoàng Phương Lan</t>
  </si>
  <si>
    <t>2024-01-02 15:40:51+07:00</t>
  </si>
  <si>
    <t>2024-01-06 12:18:12+07:00</t>
  </si>
  <si>
    <t>7183009521760633</t>
  </si>
  <si>
    <t>a0011158864</t>
  </si>
  <si>
    <t>Đức Chiến</t>
  </si>
  <si>
    <t>2024-01-05 16:24:24+07:00</t>
  </si>
  <si>
    <t>2024-01-06 12:15:16+07:00</t>
  </si>
  <si>
    <t>1759103700813816</t>
  </si>
  <si>
    <t>A0010473183</t>
  </si>
  <si>
    <t>Bùi Sỹ Tiến</t>
  </si>
  <si>
    <t>2024-01-04 16:52:55+07:00</t>
  </si>
  <si>
    <t>2024-01-06 12:15:07+07:00</t>
  </si>
  <si>
    <t>2338458622891042</t>
  </si>
  <si>
    <t>A0010528609</t>
  </si>
  <si>
    <t>Ánh Tuyết</t>
  </si>
  <si>
    <t>2024-01-05 10:19:51+07:00</t>
  </si>
  <si>
    <t>2024-01-06 12:13:27+07:00</t>
  </si>
  <si>
    <t>ok
Email báo đã chuyển bên người nhà chưa nhận được</t>
  </si>
  <si>
    <t>24468211656111433</t>
  </si>
  <si>
    <t>A0011040804</t>
  </si>
  <si>
    <t>2024-01-05 14:07:48+07:00</t>
  </si>
  <si>
    <t>2024-01-06 12:11:04+07:00</t>
  </si>
  <si>
    <t>Thoa Dinh</t>
  </si>
  <si>
    <t>2024-01-06 11:46:32+07:00</t>
  </si>
  <si>
    <t>2024-01-06 12:07:42+07:00</t>
  </si>
  <si>
    <t>3512439118882236</t>
  </si>
  <si>
    <t>A0010836365</t>
  </si>
  <si>
    <t>2024-01-05 12:59:32+07:00</t>
  </si>
  <si>
    <t>2024-01-06 12:06:38+07:00</t>
  </si>
  <si>
    <t>Thanh Xuân</t>
  </si>
  <si>
    <t>2024-01-05 08:31:15+07:00</t>
  </si>
  <si>
    <t>2024-01-06 12:05:38+07:00</t>
  </si>
  <si>
    <t>8648271741881926</t>
  </si>
  <si>
    <t>A0010966674</t>
  </si>
  <si>
    <t>Trí Dũng Song Toàn</t>
  </si>
  <si>
    <t>2024-01-04 17:04:05+07:00</t>
  </si>
  <si>
    <t>2024-01-06 12:02:30+07:00</t>
  </si>
  <si>
    <t>6269002843222677</t>
  </si>
  <si>
    <t>A0011128859</t>
  </si>
  <si>
    <t>Không Phiền</t>
  </si>
  <si>
    <t>2024-01-05 09:22:01+07:00</t>
  </si>
  <si>
    <t>2024-01-06 12:00:45+07:00</t>
  </si>
  <si>
    <t>3312786845458313</t>
  </si>
  <si>
    <t>A0010764775</t>
  </si>
  <si>
    <t>Hoa Nắng.</t>
  </si>
  <si>
    <t>2024-01-04 21:48:53+07:00</t>
  </si>
  <si>
    <t>2024-01-06 12:00:37+07:00</t>
  </si>
  <si>
    <t>5911516338928880</t>
  </si>
  <si>
    <t>A0010858787</t>
  </si>
  <si>
    <t>Diễm Xuân Nguyễn</t>
  </si>
  <si>
    <t>2024-01-04 16:41:12+07:00</t>
  </si>
  <si>
    <t>2024-01-06 12:00:35+07:00</t>
  </si>
  <si>
    <t>6256632601080485</t>
  </si>
  <si>
    <t>A0011073755</t>
  </si>
  <si>
    <t>Van Goon</t>
  </si>
  <si>
    <t>2024-01-04 21:45:58+07:00</t>
  </si>
  <si>
    <t>2024-01-06 12:00:30+07:00</t>
  </si>
  <si>
    <t>6044230818979857</t>
  </si>
  <si>
    <t>S2304210004</t>
  </si>
  <si>
    <t>2024-01-04 21:18:12+07:00</t>
  </si>
  <si>
    <t>2024-01-06 12:00:13+07:00</t>
  </si>
  <si>
    <t>24463560013257608</t>
  </si>
  <si>
    <t>A0011086041</t>
  </si>
  <si>
    <t>Đăng Quang</t>
  </si>
  <si>
    <t>2024-01-04 21:15:33+07:00</t>
  </si>
  <si>
    <t>2024-01-06 12:00:05+07:00</t>
  </si>
  <si>
    <t>3296511680390544</t>
  </si>
  <si>
    <t>A0010708127</t>
  </si>
  <si>
    <t>Lan Mít</t>
  </si>
  <si>
    <t>2024-01-06 11:49:43+07:00</t>
  </si>
  <si>
    <t>2024-01-06 11:59:32+07:00</t>
  </si>
  <si>
    <t>1824787644269330</t>
  </si>
  <si>
    <t>A0010987015</t>
  </si>
  <si>
    <t>Thông's Thông's</t>
  </si>
  <si>
    <t>2024-01-05 06:34:39+07:00</t>
  </si>
  <si>
    <t>2024-01-06 11:55:40+07:00</t>
  </si>
  <si>
    <t>2706217952812810</t>
  </si>
  <si>
    <t>A0010670255</t>
  </si>
  <si>
    <t>2024-01-01 10:08:06+07:00</t>
  </si>
  <si>
    <t>2024-01-06 11:55:10+07:00</t>
  </si>
  <si>
    <t>Thanh Bình</t>
  </si>
  <si>
    <t>2024-01-04 20:36:57+07:00</t>
  </si>
  <si>
    <t>2024-01-06 11:50:50+07:00</t>
  </si>
  <si>
    <t>ok (Tôi gửi tiền về hôm mùng2.1.2024 đã nhận được mail tiếp nhận nhưng vẫn ch nhận được tiền về tài khoản đầu Việt)</t>
  </si>
  <si>
    <t>9619225028118719</t>
  </si>
  <si>
    <t>A0011062273</t>
  </si>
  <si>
    <t>2024-01-04 17:09:21+07:00</t>
  </si>
  <si>
    <t>2024-01-06 11:49:51+07:00</t>
  </si>
  <si>
    <t>2024-01-05 10:14:08+07:00</t>
  </si>
  <si>
    <t>2024-01-06 11:49:42+07:00</t>
  </si>
  <si>
    <t>Tạ Đình Thi</t>
  </si>
  <si>
    <t>2024-01-05 08:43:35+07:00</t>
  </si>
  <si>
    <t>2024-01-06 11:48:48+07:00</t>
  </si>
  <si>
    <t>4955744674496957</t>
  </si>
  <si>
    <t>A0010598956</t>
  </si>
  <si>
    <t>Vũ Duy Tân</t>
  </si>
  <si>
    <t>2024-01-06 09:58:07+07:00</t>
  </si>
  <si>
    <t>2024-01-06 11:47:37+07:00</t>
  </si>
  <si>
    <t>Em gửi tiền từ hôm qua hệ thống báo gửi r mà tài khoản bên Vn vẫn chưa nhận đc ạ, do e có vc gấp đang cần tiền nên ac hỗ trợ giúp em đc k ạ</t>
  </si>
  <si>
    <t>7105397656200017</t>
  </si>
  <si>
    <t>A0010861274</t>
  </si>
  <si>
    <t>PhucHieu Nguyen</t>
  </si>
  <si>
    <t>2024-01-04 16:46:26+07:00</t>
  </si>
  <si>
    <t>2024-01-06 11:47:06+07:00</t>
  </si>
  <si>
    <t>7126133057408279</t>
  </si>
  <si>
    <t>Dung Henry</t>
  </si>
  <si>
    <t>2024-01-06 11:46:28+07:00</t>
  </si>
  <si>
    <t>2024-01-06 11:46:34+07:00</t>
  </si>
  <si>
    <t>3970380873064814</t>
  </si>
  <si>
    <t>A0010874440</t>
  </si>
  <si>
    <t>2024-01-04 17:00:18+07:00</t>
  </si>
  <si>
    <t>2024-01-06 11:46:26+07:00</t>
  </si>
  <si>
    <t>2024-01-05 11:52:55+07:00</t>
  </si>
  <si>
    <t>2024-01-06 11:45:47+07:00</t>
  </si>
  <si>
    <t>Tuấn Emm</t>
  </si>
  <si>
    <t>2024-01-05 08:03:55+07:00</t>
  </si>
  <si>
    <t>2024-01-06 11:45:39+07:00</t>
  </si>
  <si>
    <t>6522363534524748</t>
  </si>
  <si>
    <t>A0011162837</t>
  </si>
  <si>
    <t>Nhớ Nhà Nhớ Huân</t>
  </si>
  <si>
    <t>2024-01-06 10:58:29+07:00</t>
  </si>
  <si>
    <t>6052744704818106</t>
  </si>
  <si>
    <t>A0010866922</t>
  </si>
  <si>
    <t>2024-01-01 22:06:29+07:00</t>
  </si>
  <si>
    <t>2024-01-06 11:43:27+07:00</t>
  </si>
  <si>
    <t>2465336830259225</t>
  </si>
  <si>
    <t>A0010621187</t>
  </si>
  <si>
    <t>Hoan Pham</t>
  </si>
  <si>
    <t>2024-01-04 17:11:10+07:00</t>
  </si>
  <si>
    <t>2024-01-06 11:40:28+07:00</t>
  </si>
  <si>
    <t>Mình vừa cập nhật thẻ ngoại kiều song
Hôm nay mình vừa chuyển tiền về nhà nhưng do chưa cập nhật thẻ ngoại kiều lên SBI thông báo là chưa dao dịch được bạn ơi</t>
  </si>
  <si>
    <t>3907326902729054</t>
  </si>
  <si>
    <t>A0010548186</t>
  </si>
  <si>
    <t>LucKy Trần</t>
  </si>
  <si>
    <t>2024-01-04 16:39:05+07:00</t>
  </si>
  <si>
    <t>2024-01-06 11:39:41+07:00</t>
  </si>
  <si>
    <t>6740563249382986</t>
  </si>
  <si>
    <t>A0011009683</t>
  </si>
  <si>
    <t>2024-01-05 16:49:05+07:00</t>
  </si>
  <si>
    <t>2024-01-06 11:39:16+07:00</t>
  </si>
  <si>
    <t>5812943218756836</t>
  </si>
  <si>
    <t>S2212220015 / A0011023062</t>
  </si>
  <si>
    <t>2024-01-05 19:36:34+07:00</t>
  </si>
  <si>
    <t>2024-01-06 11:39:05+07:00</t>
  </si>
  <si>
    <t>5992985204093686</t>
  </si>
  <si>
    <t>A0011014395</t>
  </si>
  <si>
    <t>Nguyễn Xuân Thọ</t>
  </si>
  <si>
    <t>2024-01-05 10:01:08+07:00</t>
  </si>
  <si>
    <t>2024-01-06 11:39:03+07:00</t>
  </si>
  <si>
    <t>M gửi tiền về mà chưa nhận dc tiền
Chưa nhận dc ở việt nam
Có tin nhắn gmail rồi mà</t>
  </si>
  <si>
    <t>3845368415483181</t>
  </si>
  <si>
    <t>A0010170203</t>
  </si>
  <si>
    <t>Đồng Ngọc Hân</t>
  </si>
  <si>
    <t>2024-01-05 09:59:15+07:00</t>
  </si>
  <si>
    <t>2024-01-06 11:38:31+07:00</t>
  </si>
  <si>
    <t>Mình đã chuyển tiền cho người nhà từ hôm qua nhưng đến hôm nay vẫn chưa nhận được.</t>
  </si>
  <si>
    <t>2445280348923302</t>
  </si>
  <si>
    <t>A0010571584</t>
  </si>
  <si>
    <t>Chung Bủm</t>
  </si>
  <si>
    <t>2024-01-03 16:23:15+07:00</t>
  </si>
  <si>
    <t>2024-01-06 11:38:12+07:00</t>
  </si>
  <si>
    <t>chiều nay mình có chuyển tiền 10m
mà ở nhà chưa nhận được
kiểm tra giúp em với</t>
  </si>
  <si>
    <t>1256493304419850</t>
  </si>
  <si>
    <t>A0010338692</t>
  </si>
  <si>
    <t>Bắc Chu</t>
  </si>
  <si>
    <t>2024-01-06 07:59:05+07:00</t>
  </si>
  <si>
    <t>2024-01-06 11:37:18+07:00</t>
  </si>
  <si>
    <t>2782066175206797</t>
  </si>
  <si>
    <t>A0010786167</t>
  </si>
  <si>
    <t>Đoàn Thị Thuý Kiều</t>
  </si>
  <si>
    <t>2024-01-06 07:52:06+07:00</t>
  </si>
  <si>
    <t>2024-01-06 11:37:12+07:00</t>
  </si>
  <si>
    <t>7469731306385956</t>
  </si>
  <si>
    <t>A0010592803</t>
  </si>
  <si>
    <t>2024-01-04 09:36:50+07:00</t>
  </si>
  <si>
    <t>2024-01-06 11:36:57+07:00</t>
  </si>
  <si>
    <t>E gửi tiền về đã nhận được mail thông báo từ sbi nhưng tài khoản bên việt nam của người nhà vẫn chưa nhận được ạ</t>
  </si>
  <si>
    <t>3705963416187983</t>
  </si>
  <si>
    <t>A0010705654</t>
  </si>
  <si>
    <t>Phạm Thị Thu Hường</t>
  </si>
  <si>
    <t>2024-01-06 11:36:03+07:00</t>
  </si>
  <si>
    <t>3462806790446769</t>
  </si>
  <si>
    <t>A0010303577</t>
  </si>
  <si>
    <t>Thành Lê</t>
  </si>
  <si>
    <t>2024-01-04 17:15:13+07:00</t>
  </si>
  <si>
    <t>2024-01-06 11:35:07+07:00</t>
  </si>
  <si>
    <t>Sao hôm nay tôi vẫn chưa nhận tiền</t>
  </si>
  <si>
    <t>9191476554260242</t>
  </si>
  <si>
    <t>A0011017345</t>
  </si>
  <si>
    <t>2024-01-05 18:00:06+07:00</t>
  </si>
  <si>
    <t>2024-01-06 11:34:50+07:00</t>
  </si>
  <si>
    <t>2024-01-06 09:35:09+07:00</t>
  </si>
  <si>
    <t>2024-01-06 11:34:30+07:00</t>
  </si>
  <si>
    <t>2024-01-04 18:05:17+07:00</t>
  </si>
  <si>
    <t>2024-01-06 11:33:04+07:00</t>
  </si>
  <si>
    <t>A/c cho em hỏi giao dịch này đầu vn đã nhận dc tiền chưa vk</t>
  </si>
  <si>
    <t>2249280351812911</t>
  </si>
  <si>
    <t>0010540208</t>
  </si>
  <si>
    <t>テイエン マイン</t>
  </si>
  <si>
    <t>2024-01-06 11:31:14+07:00</t>
  </si>
  <si>
    <t>2024-01-06 11:31:20+07:00</t>
  </si>
  <si>
    <t>3801890259841921</t>
  </si>
  <si>
    <t>A0010335589</t>
  </si>
  <si>
    <t>2024-01-06 10:22:39+07:00</t>
  </si>
  <si>
    <t>2024-01-06 11:31:11+07:00</t>
  </si>
  <si>
    <t>Trần Thị Hải Thành</t>
  </si>
  <si>
    <t>2024-01-05 19:34:19+07:00</t>
  </si>
  <si>
    <t>2024-01-06 11:30:36+07:00</t>
  </si>
  <si>
    <t>5841322879326975</t>
  </si>
  <si>
    <t>A0011058459</t>
  </si>
  <si>
    <t>Nuong Hoàng Nuong</t>
  </si>
  <si>
    <t>2024-01-06 09:40:18+07:00</t>
  </si>
  <si>
    <t>2024-01-06 11:30:27+07:00</t>
  </si>
  <si>
    <t>5461458093915759</t>
  </si>
  <si>
    <t xml:space="preserve">	 A0010286486</t>
  </si>
  <si>
    <t>Văn Anh Land</t>
  </si>
  <si>
    <t>2024-01-05 19:43:25+07:00</t>
  </si>
  <si>
    <t>2024-01-06 11:30:14+07:00</t>
  </si>
  <si>
    <t>7682458941782891</t>
  </si>
  <si>
    <t>Nguyểnn Thị Trangg</t>
  </si>
  <si>
    <t>2024-01-05 19:08:33+07:00</t>
  </si>
  <si>
    <t>2024-01-06 11:30:02+07:00</t>
  </si>
  <si>
    <t>6049734328384257</t>
  </si>
  <si>
    <t>A0010951180</t>
  </si>
  <si>
    <t>2024-01-06 11:28:57+07:00</t>
  </si>
  <si>
    <t>2024-01-06 11:29:48+07:00</t>
  </si>
  <si>
    <t>2758823124240688</t>
  </si>
  <si>
    <t>A0010561359</t>
  </si>
  <si>
    <t>Tín Hữu</t>
  </si>
  <si>
    <t>2024-01-06 11:29:30+07:00</t>
  </si>
  <si>
    <t>2024-01-06 11:29:39+07:00</t>
  </si>
  <si>
    <t>7146494288742934</t>
  </si>
  <si>
    <t>A0011005507</t>
  </si>
  <si>
    <t>2024-01-06 10:53:29+07:00</t>
  </si>
  <si>
    <t>2024-01-06 11:29:27+07:00</t>
  </si>
  <si>
    <t>2024-01-06 11:16:42+07:00</t>
  </si>
  <si>
    <t>2024-01-05 05:58:54+07:00</t>
  </si>
  <si>
    <t>2024-01-06 11:27:27+07:00</t>
  </si>
  <si>
    <t>2024-01-04 14:17:07+07:00</t>
  </si>
  <si>
    <t>2024-01-06 11:26:17+07:00</t>
  </si>
  <si>
    <t>6130695367003881</t>
  </si>
  <si>
    <t>A0010548857</t>
  </si>
  <si>
    <t>Triệu Hoàng</t>
  </si>
  <si>
    <t>2024-01-04 12:29:28+07:00</t>
  </si>
  <si>
    <t>2024-01-06 11:26:03+07:00</t>
  </si>
  <si>
    <t>2789864121048788</t>
  </si>
  <si>
    <t>A0010707002</t>
  </si>
  <si>
    <t>Tại Tớ Tệ</t>
  </si>
  <si>
    <t>2024-01-04 10:28:57+07:00</t>
  </si>
  <si>
    <t>2024-01-06 11:25:51+07:00</t>
  </si>
  <si>
    <t>ok
cho mình hỏi là hôm qua mình có gd ck về cho gd có mail xác nhận nhưng đến giờ vẫn chưa có tiền vào tk vn vậy ạ</t>
  </si>
  <si>
    <t>7701926143214552</t>
  </si>
  <si>
    <t>A0010951103</t>
  </si>
  <si>
    <t>Văn Tài</t>
  </si>
  <si>
    <t>2024-01-04 15:59:14+07:00</t>
  </si>
  <si>
    <t>2024-01-06 11:25:31+07:00</t>
  </si>
  <si>
    <t>ok
E nhận dk mail r ma o nha chua nhân dk tiên nak</t>
  </si>
  <si>
    <t>7918124348198499</t>
  </si>
  <si>
    <t>A0010621941</t>
  </si>
  <si>
    <t>2024-01-04 15:59:42+07:00</t>
  </si>
  <si>
    <t>2024-01-06 11:25:11+07:00</t>
  </si>
  <si>
    <t>ok
Cho hỏi e gửi tiền từ lúc 11h trưa ngày giờ chưa thấy gửi Gmail về máy vậy cho hỏi ở Việt Nam đã nhận được tiền chưa .e xin cảm ơn</t>
  </si>
  <si>
    <t>6949697158449266</t>
  </si>
  <si>
    <t>2024-01-05 16:21:08+07:00</t>
  </si>
  <si>
    <t>2024-01-06 11:24:46+07:00</t>
  </si>
  <si>
    <t>6179817738781537</t>
  </si>
  <si>
    <t>A0011088133</t>
  </si>
  <si>
    <t>Tô Phương Thảo</t>
  </si>
  <si>
    <t>2024-01-04 16:49:31+07:00</t>
  </si>
  <si>
    <t>2024-01-06 11:24:34+07:00</t>
  </si>
  <si>
    <t>3955160217874914</t>
  </si>
  <si>
    <t>A0010687098</t>
  </si>
  <si>
    <t>2024-01-04 15:44:57+07:00</t>
  </si>
  <si>
    <t>2024-01-06 11:23:22+07:00</t>
  </si>
  <si>
    <t>5417955594953056</t>
  </si>
  <si>
    <t>A0010705065</t>
  </si>
  <si>
    <t>Tuấn Đây</t>
  </si>
  <si>
    <t>2024-01-04 15:59:34+07:00</t>
  </si>
  <si>
    <t>2024-01-06 11:23:03+07:00</t>
  </si>
  <si>
    <t>5751588578261728</t>
  </si>
  <si>
    <t>A0011027766</t>
  </si>
  <si>
    <t>Nam Nguyễn Hoài</t>
  </si>
  <si>
    <t>2024-01-04 17:33:39+07:00</t>
  </si>
  <si>
    <t>2024-01-06 11:22:37+07:00</t>
  </si>
  <si>
    <t>5801339853289628</t>
  </si>
  <si>
    <t>A0010854605</t>
  </si>
  <si>
    <t>2024-01-04 13:17:05+07:00</t>
  </si>
  <si>
    <t>2024-01-06 11:22:33+07:00</t>
  </si>
  <si>
    <t>ok 
Ngày 1/2/2024 e có gửi tiền về mà sao bên vn người nhà vẫn chưa nhận được ah</t>
  </si>
  <si>
    <t>5405592486167071</t>
  </si>
  <si>
    <t>2024-01-06 11:20:46+07:00</t>
  </si>
  <si>
    <t>8819375451437127</t>
  </si>
  <si>
    <t>A0011005981</t>
  </si>
  <si>
    <t>2024-01-04 17:18:04+07:00</t>
  </si>
  <si>
    <t>2024-01-06 11:20:11+07:00</t>
  </si>
  <si>
    <t>2607098379419550</t>
  </si>
  <si>
    <t>A0010683628</t>
  </si>
  <si>
    <t>Sơn Sirô</t>
  </si>
  <si>
    <t>2024-01-06 07:06:04+07:00</t>
  </si>
  <si>
    <t>2024-01-06 11:19:18+07:00</t>
  </si>
  <si>
    <t>1902431439804963</t>
  </si>
  <si>
    <t>A0010546842</t>
  </si>
  <si>
    <t>Quyết Lê</t>
  </si>
  <si>
    <t>2024-01-05 07:22:19+07:00</t>
  </si>
  <si>
    <t>2024-01-06 11:18:56+07:00</t>
  </si>
  <si>
    <t>2351516191542642</t>
  </si>
  <si>
    <t>A0010437168</t>
  </si>
  <si>
    <t>Nhàn Lê</t>
  </si>
  <si>
    <t>2024-01-02 17:32:36+07:00</t>
  </si>
  <si>
    <t>2024-01-06 11:18:01+07:00</t>
  </si>
  <si>
    <t>5611032768991314</t>
  </si>
  <si>
    <t>A0011003425</t>
  </si>
  <si>
    <t>Trân Nguyễn</t>
  </si>
  <si>
    <t>2024-01-04 17:08:10+07:00</t>
  </si>
  <si>
    <t>2024-01-06 11:17:14+07:00</t>
  </si>
  <si>
    <t>24241918058756736</t>
  </si>
  <si>
    <t>A0011188575</t>
  </si>
  <si>
    <t>2024-01-06 11:16:34+07:00</t>
  </si>
  <si>
    <t>2024-01-06 11:16:40+07:00</t>
  </si>
  <si>
    <t>2024-01-02 19:29:39+07:00</t>
  </si>
  <si>
    <t>2024-01-06 11:16:33+07:00</t>
  </si>
  <si>
    <t>2024-01-02 20:23:39+07:00</t>
  </si>
  <si>
    <t>2024-01-06 11:15:28+07:00</t>
  </si>
  <si>
    <t>2024-01-04 18:09:01+07:00</t>
  </si>
  <si>
    <t>2024-01-06 11:14:47+07:00</t>
  </si>
  <si>
    <t>An Tân</t>
  </si>
  <si>
    <t>2024-01-04 16:58:11+07:00</t>
  </si>
  <si>
    <t>2024-01-06 11:14:18+07:00</t>
  </si>
  <si>
    <t>3053825148071605</t>
  </si>
  <si>
    <t>A0010747606</t>
  </si>
  <si>
    <t>Vin Ly</t>
  </si>
  <si>
    <t>2024-01-04 19:07:09+07:00</t>
  </si>
  <si>
    <t>2024-01-06 11:14:11+07:00</t>
  </si>
  <si>
    <t>25001555156102332</t>
  </si>
  <si>
    <t>A0011191539</t>
  </si>
  <si>
    <t>Giàng A Pháo</t>
  </si>
  <si>
    <t>2024-01-05 12:18:27+07:00</t>
  </si>
  <si>
    <t>2024-01-06 11:12:58+07:00</t>
  </si>
  <si>
    <t>ok - ĐÃ GỬI CASE CHECK GD CHO BO</t>
  </si>
  <si>
    <t>5480689938615662</t>
  </si>
  <si>
    <t>A0010532107</t>
  </si>
  <si>
    <t>Trịnh Văn Lực</t>
  </si>
  <si>
    <t>2024-01-05 16:28:51+07:00</t>
  </si>
  <si>
    <t>2024-01-06 11:11:46+07:00</t>
  </si>
  <si>
    <t>3075610692535249</t>
  </si>
  <si>
    <t xml:space="preserve">	 A0010776267</t>
  </si>
  <si>
    <t>Đình Quang</t>
  </si>
  <si>
    <t>2024-01-04 19:19:31+07:00</t>
  </si>
  <si>
    <t>2024-01-06 11:10:54+07:00</t>
  </si>
  <si>
    <t>6284633238317161</t>
  </si>
  <si>
    <t>A0011098221</t>
  </si>
  <si>
    <t>Nguyễn Thúy Nga</t>
  </si>
  <si>
    <t>2024-01-04 16:47:15+07:00</t>
  </si>
  <si>
    <t>2024-01-06 11:06:22+07:00</t>
  </si>
  <si>
    <t>6777766839018147</t>
  </si>
  <si>
    <t>A0011169255</t>
  </si>
  <si>
    <t>2024-01-04 21:10:59+07:00</t>
  </si>
  <si>
    <t>Liên Cherry</t>
  </si>
  <si>
    <t>2024-01-04 19:07:16+07:00</t>
  </si>
  <si>
    <t>2024-01-06 11:03:23+07:00</t>
  </si>
  <si>
    <t>8444018305624204</t>
  </si>
  <si>
    <t>A0010936346</t>
  </si>
  <si>
    <t>THành Đạt</t>
  </si>
  <si>
    <t>2024-01-06 10:31:05+07:00</t>
  </si>
  <si>
    <t>2024-01-06 11:02:59+07:00</t>
  </si>
  <si>
    <t>24762542636723116</t>
  </si>
  <si>
    <t>Tuan Luu</t>
  </si>
  <si>
    <t>2024-01-06 10:22:06+07:00</t>
  </si>
  <si>
    <t>2024-01-06 11:02:49+07:00</t>
  </si>
  <si>
    <t>24344742588474646</t>
  </si>
  <si>
    <t>A0010670895</t>
  </si>
  <si>
    <t>Kim Chi</t>
  </si>
  <si>
    <t>2024-01-05 07:32:12+07:00</t>
  </si>
  <si>
    <t>2024-01-06 11:00:53+07:00</t>
  </si>
  <si>
    <t>7080694292021474</t>
  </si>
  <si>
    <t>Yên Binh</t>
  </si>
  <si>
    <t>2024-01-04 12:24:00+07:00</t>
  </si>
  <si>
    <t>2024-01-06 10:59:07+07:00</t>
  </si>
  <si>
    <t>3338534912858862</t>
  </si>
  <si>
    <t>A0010701496</t>
  </si>
  <si>
    <t>2024-01-05 07:46:40+07:00</t>
  </si>
  <si>
    <t>2024-01-06 10:58:44+07:00</t>
  </si>
  <si>
    <t>6457319564317404</t>
  </si>
  <si>
    <t>A0011042082</t>
  </si>
  <si>
    <t>Bích Kẹ</t>
  </si>
  <si>
    <t>2024-01-04 20:06:55+07:00</t>
  </si>
  <si>
    <t>2024-01-06 10:58:33+07:00</t>
  </si>
  <si>
    <t>1835453739894058</t>
  </si>
  <si>
    <t>A0010566440</t>
  </si>
  <si>
    <t>2024-01-06 10:40:50+07:00</t>
  </si>
  <si>
    <t>2024-01-06 10:58:26+07:00</t>
  </si>
  <si>
    <t>Yukiko Nhi Nguyen</t>
  </si>
  <si>
    <t>2024-01-04 11:23:38+07:00</t>
  </si>
  <si>
    <t>2024-01-06 10:56:50+07:00</t>
  </si>
  <si>
    <t>1414359078575684</t>
  </si>
  <si>
    <t>A0010294717</t>
  </si>
  <si>
    <t>2024-01-04 18:35:55+07:00</t>
  </si>
  <si>
    <t>2024-01-06 10:56:02+07:00</t>
  </si>
  <si>
    <t>2024-01-04 19:12:10+07:00</t>
  </si>
  <si>
    <t>2024-01-06 10:54:45+07:00</t>
  </si>
  <si>
    <t>2024-01-05 16:49:39+07:00</t>
  </si>
  <si>
    <t>2024-01-06 10:54:37+07:00</t>
  </si>
  <si>
    <t>24642769818640664</t>
  </si>
  <si>
    <t>A0011033711</t>
  </si>
  <si>
    <t>Tahiếukeny Tahiếukeny</t>
  </si>
  <si>
    <t>2024-01-05 16:48:36+07:00</t>
  </si>
  <si>
    <t>2024-01-06 10:54:15+07:00</t>
  </si>
  <si>
    <t>6336969833025360</t>
  </si>
  <si>
    <t>A0011112339</t>
  </si>
  <si>
    <t>2024-01-05 06:42:11+07:00</t>
  </si>
  <si>
    <t>2024-01-06 10:53:58+07:00</t>
  </si>
  <si>
    <t>Soa</t>
  </si>
  <si>
    <t>2024-01-05 16:47:56+07:00</t>
  </si>
  <si>
    <t>2024-01-06 10:53:42+07:00</t>
  </si>
  <si>
    <t>2736756119767035</t>
  </si>
  <si>
    <t>A0010740509</t>
  </si>
  <si>
    <t>Nguyễn Đình Đức</t>
  </si>
  <si>
    <t>2024-01-06 10:52:26+07:00</t>
  </si>
  <si>
    <t>2024-01-06 10:52:53+07:00</t>
  </si>
  <si>
    <t>5671796922867412</t>
  </si>
  <si>
    <t>THIỀU VĂN TOÁN</t>
  </si>
  <si>
    <t>2024-01-05 16:47:32+07:00</t>
  </si>
  <si>
    <t>2024-01-06 10:52:43+07:00</t>
  </si>
  <si>
    <t>6147986331982215</t>
  </si>
  <si>
    <t>A0011069283</t>
  </si>
  <si>
    <t>Ngọc Ninh</t>
  </si>
  <si>
    <t>2024-01-06 10:50:34+07:00</t>
  </si>
  <si>
    <t>2024-01-06 10:51:06+07:00</t>
  </si>
  <si>
    <t>3234486929989807</t>
  </si>
  <si>
    <t>A0010443318</t>
  </si>
  <si>
    <t>Hà Thuỷ</t>
  </si>
  <si>
    <t>2024-01-06 10:49:54+07:00</t>
  </si>
  <si>
    <t>4086444818131436</t>
  </si>
  <si>
    <t>A0010774590</t>
  </si>
  <si>
    <t>Hinh Nguyễn</t>
  </si>
  <si>
    <t>2024-01-05 19:38:43+07:00</t>
  </si>
  <si>
    <t>2024-01-06 10:49:53+07:00</t>
  </si>
  <si>
    <t>2004406076273412</t>
  </si>
  <si>
    <t>A0010436595</t>
  </si>
  <si>
    <t>Lê Vũ Nguyên</t>
  </si>
  <si>
    <t>2024-01-06 10:26:50+07:00</t>
  </si>
  <si>
    <t>2024-01-06 10:48:39+07:00</t>
  </si>
  <si>
    <t>7680157968668031</t>
  </si>
  <si>
    <t>A0010983399</t>
  </si>
  <si>
    <t>2024-01-06 10:46:07+07:00</t>
  </si>
  <si>
    <t>2024-01-06 10:47:33+07:00</t>
  </si>
  <si>
    <t>2006175909478537</t>
  </si>
  <si>
    <t>A0010317039</t>
  </si>
  <si>
    <t>2023-12-30 20:19:48+07:00</t>
  </si>
  <si>
    <t>2024-01-06 10:44:31+07:00</t>
  </si>
  <si>
    <t>2024-01-05 06:18:20+07:00</t>
  </si>
  <si>
    <t>2024-01-06 10:38:38+07:00</t>
  </si>
  <si>
    <t>2024-01-05 10:20:25+07:00</t>
  </si>
  <si>
    <t>2024-01-06 10:38:33+07:00</t>
  </si>
  <si>
    <t>Phi Anton</t>
  </si>
  <si>
    <t>2024-01-04 15:30:10+07:00</t>
  </si>
  <si>
    <t>2024-01-06 10:36:00+07:00</t>
  </si>
  <si>
    <t>4675881102453417</t>
  </si>
  <si>
    <t>A0010665178</t>
  </si>
  <si>
    <t>Nhat Minh</t>
  </si>
  <si>
    <t>2024-01-05 09:53:39+07:00</t>
  </si>
  <si>
    <t>2024-01-06 10:35:57+07:00</t>
  </si>
  <si>
    <t>6705473599473873</t>
  </si>
  <si>
    <t>A0011027472</t>
  </si>
  <si>
    <t>2024-01-04 16:21:26+07:00</t>
  </si>
  <si>
    <t>2024-01-06 10:35:26+07:00</t>
  </si>
  <si>
    <t>6770263319672879</t>
  </si>
  <si>
    <t>A0011110888</t>
  </si>
  <si>
    <t>Khải Ngoc Trần</t>
  </si>
  <si>
    <t>2024-01-04 09:09:03+07:00</t>
  </si>
  <si>
    <t>2024-01-06 10:34:01+07:00</t>
  </si>
  <si>
    <t>5645266742221591</t>
  </si>
  <si>
    <t>A0010996114</t>
  </si>
  <si>
    <t>2024-01-06 10:33:42+07:00</t>
  </si>
  <si>
    <t xml:space="preserve">Mọi khi chuyển tiền nhanh lắm mà
Dạo này có vấn đề gì đó ạ
</t>
  </si>
  <si>
    <t>Lạc Lạcc</t>
  </si>
  <si>
    <t>2024-01-02 18:35:59+07:00</t>
  </si>
  <si>
    <t>2024-01-06 10:33:36+07:00</t>
  </si>
  <si>
    <t>lúc tôi cần giao dịch lại không trả lời
bây giờ tỷ giá xuống thấp thì giao dịch ạ
mình định gửi về để làm thuế, nhưng bây giờ sang năm mới rồi còn đâu.
Bây giờ làm thế nào được, có nhưng mấy hôm sau ngày lễ thì cũng có giải quyết được đâu ạ.
Thế có nghĩa là không hoàn thuế được đúng không ạ</t>
  </si>
  <si>
    <t>5683345228451974</t>
  </si>
  <si>
    <t>A0010161074</t>
  </si>
  <si>
    <t>2024-01-05 19:04:33+07:00</t>
  </si>
  <si>
    <t>2024-01-06 10:33:12+07:00</t>
  </si>
  <si>
    <t>9436215913117760</t>
  </si>
  <si>
    <t xml:space="preserve">A0010162309 </t>
  </si>
  <si>
    <t>Lê Khải Ngọc Khôi</t>
  </si>
  <si>
    <t>2024-01-05 18:44:38+07:00</t>
  </si>
  <si>
    <t>2024-01-06 10:31:58+07:00</t>
  </si>
  <si>
    <t>24855680620697619</t>
  </si>
  <si>
    <t>Chang Chang</t>
  </si>
  <si>
    <t>2024-01-04 10:29:03+07:00</t>
  </si>
  <si>
    <t>2024-01-06 10:31:45+07:00</t>
  </si>
  <si>
    <t>1860582613962873</t>
  </si>
  <si>
    <t>A0010445516</t>
  </si>
  <si>
    <t>Công Nam</t>
  </si>
  <si>
    <t>2024-01-04 10:27:40+07:00</t>
  </si>
  <si>
    <t>2024-01-06 10:31:29+07:00</t>
  </si>
  <si>
    <t>chưa - Nhờ ac kiểm tra giúp e , sao hôm qua e gửi tiền về qua sbi mà đến giờ vẫn chưa nhận được ạ</t>
  </si>
  <si>
    <t>3631756370175313</t>
  </si>
  <si>
    <t>A0010446946</t>
  </si>
  <si>
    <t>Đinh Hiệp</t>
  </si>
  <si>
    <t>2024-01-04 10:23:00+07:00</t>
  </si>
  <si>
    <t>2024-01-06 10:31:11+07:00</t>
  </si>
  <si>
    <t>6546175185473162</t>
  </si>
  <si>
    <t>A0011126898</t>
  </si>
  <si>
    <t>Muối Tiêu</t>
  </si>
  <si>
    <t>2024-01-04 10:26:21+07:00</t>
  </si>
  <si>
    <t>2024-01-06 10:30:56+07:00</t>
  </si>
  <si>
    <t>9412549905436771</t>
  </si>
  <si>
    <t>2024-01-04 22:58:09+07:00</t>
  </si>
  <si>
    <t>2024-01-06 10:30:34+07:00</t>
  </si>
  <si>
    <t>Trần Mạnh Tiến</t>
  </si>
  <si>
    <t>2024-01-03 18:58:55+07:00</t>
  </si>
  <si>
    <t>2024-01-06 10:30:31+07:00</t>
  </si>
  <si>
    <t xml:space="preserve">ok - Ngày 1 /1/2024 mik có chuyển khoản
Nhưng h vẫn chưa nhận đc thông báo chuyển tiền về ạ
</t>
  </si>
  <si>
    <t>5628880520457035</t>
  </si>
  <si>
    <t>A0010984803</t>
  </si>
  <si>
    <t>Nết Na</t>
  </si>
  <si>
    <t>2024-01-04 17:27:44+07:00</t>
  </si>
  <si>
    <t>2024-01-06 10:29:51+07:00</t>
  </si>
  <si>
    <t>3071725482863163</t>
  </si>
  <si>
    <t>A0010785970</t>
  </si>
  <si>
    <t>Nguyễn Phúc</t>
  </si>
  <si>
    <t>2024-01-04 16:26:51+07:00</t>
  </si>
  <si>
    <t>7061800190542807</t>
  </si>
  <si>
    <t>A0011186498</t>
  </si>
  <si>
    <t>フ オ ン</t>
  </si>
  <si>
    <t>2024-01-04 16:05:10+07:00</t>
  </si>
  <si>
    <t>2024-01-06 10:25:52+07:00</t>
  </si>
  <si>
    <t>6361712873928330</t>
  </si>
  <si>
    <t>Nhạn Nùn</t>
  </si>
  <si>
    <t>2024-01-04 16:43:50+07:00</t>
  </si>
  <si>
    <t>2024-01-06 10:09:33+07:00</t>
  </si>
  <si>
    <t>5349687605064341</t>
  </si>
  <si>
    <t>Nguyen Cường</t>
  </si>
  <si>
    <t>2024-01-05 19:51:07+07:00</t>
  </si>
  <si>
    <t>2024-01-06 10:08:07+07:00</t>
  </si>
  <si>
    <t>7005648512864199</t>
  </si>
  <si>
    <t>không</t>
  </si>
  <si>
    <t>07043713514</t>
  </si>
  <si>
    <t>NGUYEN DUC PHUONG</t>
  </si>
  <si>
    <t>20240105993393</t>
  </si>
  <si>
    <t>TRAN THI THUY</t>
  </si>
  <si>
    <t>20231205977647</t>
  </si>
  <si>
    <t>20240105987721</t>
  </si>
  <si>
    <t>NINH</t>
  </si>
  <si>
    <t>0173782041</t>
  </si>
  <si>
    <t>TRUONG THI NINH</t>
  </si>
  <si>
    <t>20231205954597</t>
  </si>
  <si>
    <t>20231205965172</t>
  </si>
  <si>
    <t>NGUYEN THI MAI</t>
  </si>
  <si>
    <t>20231205975084</t>
  </si>
  <si>
    <t>NGUYEN SINH NAM</t>
  </si>
  <si>
    <t>20230304640898</t>
  </si>
  <si>
    <t>HOANG HA GIANG</t>
  </si>
  <si>
    <t>20240105988181</t>
  </si>
  <si>
    <t>A0011035182</t>
  </si>
  <si>
    <t>NGUYEN THI THUY LINH</t>
  </si>
  <si>
    <t>20240105993139</t>
  </si>
  <si>
    <t>20240105993147</t>
  </si>
  <si>
    <t>DINH QUOC HAO</t>
  </si>
  <si>
    <t>20240105993420</t>
  </si>
  <si>
    <t>A0010289712</t>
  </si>
  <si>
    <t>VIEN DINH TRUNG</t>
  </si>
  <si>
    <t>20240105993881</t>
  </si>
  <si>
    <t>A0011076815</t>
  </si>
  <si>
    <t>DAO VAN BIEN</t>
  </si>
  <si>
    <t xml:space="preserve"> 
20240105994373
</t>
  </si>
  <si>
    <t>A0010754739</t>
  </si>
  <si>
    <t>TRAN MINH PHONG</t>
  </si>
  <si>
    <t xml:space="preserve"> 
20240105994508</t>
  </si>
  <si>
    <t>A0011128467</t>
  </si>
  <si>
    <t>DUONG THI THANH</t>
  </si>
  <si>
    <t xml:space="preserve"> 
20240105994603
</t>
  </si>
  <si>
    <t>A0010847024</t>
  </si>
  <si>
    <t>PHAN THI THIEM</t>
  </si>
  <si>
    <t xml:space="preserve">20240105994981
</t>
  </si>
  <si>
    <t>A0010376667</t>
  </si>
  <si>
    <t>VO THI HIEN NHU</t>
  </si>
  <si>
    <t>20240105995447</t>
  </si>
  <si>
    <t>A0010844232</t>
  </si>
  <si>
    <t>MAI NGUYET TUAN</t>
  </si>
  <si>
    <t xml:space="preserve"> 
20240105995639
</t>
  </si>
  <si>
    <t>A0010958242</t>
  </si>
  <si>
    <t>DOAN DZON</t>
  </si>
  <si>
    <t xml:space="preserve">20240105995666
</t>
  </si>
  <si>
    <t>LE VAN THANH</t>
  </si>
  <si>
    <t xml:space="preserve">20240105995703
</t>
  </si>
  <si>
    <t>A0011003110</t>
  </si>
  <si>
    <t>PHAM NGOC KHANH</t>
  </si>
  <si>
    <t xml:space="preserve">20240105995718
</t>
  </si>
  <si>
    <t>A0010699994</t>
  </si>
  <si>
    <t>NGUYEN THI THAM</t>
  </si>
  <si>
    <t xml:space="preserve">20240105995721
</t>
  </si>
  <si>
    <t>TRAN THI TIEP</t>
  </si>
  <si>
    <t xml:space="preserve"> 
20240105995851
</t>
  </si>
  <si>
    <t>A0011040752</t>
  </si>
  <si>
    <t>LE THI CAM NHUNG</t>
  </si>
  <si>
    <t xml:space="preserve"> 
20240105995884
</t>
  </si>
  <si>
    <t>A0011028955</t>
  </si>
  <si>
    <t>NGUYEN THI THANH DUNG</t>
  </si>
  <si>
    <t>20240105995612</t>
  </si>
  <si>
    <t>A0011052625</t>
  </si>
  <si>
    <t>VU THI THAO</t>
  </si>
  <si>
    <t>20240105994084</t>
  </si>
  <si>
    <t>TRAN THI THU DIEM</t>
  </si>
  <si>
    <t>20240105997422</t>
  </si>
  <si>
    <t>GIANG VAN HAI</t>
  </si>
  <si>
    <t>20231205969435</t>
  </si>
  <si>
    <t>NGUYEN THI THUAN</t>
  </si>
  <si>
    <t>20240105993243</t>
  </si>
  <si>
    <t>NGUYEN THI NGA</t>
  </si>
  <si>
    <t>20240105997734</t>
  </si>
  <si>
    <t>CAO THI TRA MI</t>
  </si>
  <si>
    <t xml:space="preserve">20240105997753
</t>
  </si>
  <si>
    <t>LE THI NHAN</t>
  </si>
  <si>
    <t xml:space="preserve"> 
20240105997754
</t>
  </si>
  <si>
    <t>NGUYEN THI HA</t>
  </si>
  <si>
    <t xml:space="preserve"> 
20240105997806
</t>
  </si>
  <si>
    <t>NGUYEN HOAI NAM</t>
  </si>
  <si>
    <t xml:space="preserve">20240105997869
</t>
  </si>
  <si>
    <t>TRAN THI UYEN</t>
  </si>
  <si>
    <t xml:space="preserve">20240105997872
</t>
  </si>
  <si>
    <t>TRAN NGOC YEN</t>
  </si>
  <si>
    <t xml:space="preserve">20240105997880
</t>
  </si>
  <si>
    <t>BUI THI THANH</t>
  </si>
  <si>
    <t>20240105997913</t>
  </si>
  <si>
    <t>LE NGOC TRAM</t>
  </si>
  <si>
    <t>20231105634827</t>
  </si>
  <si>
    <t>NGUYEN KIM DUNG</t>
  </si>
  <si>
    <t>20231105634766</t>
  </si>
  <si>
    <t>VU XUAN TRUONG</t>
  </si>
  <si>
    <t>20231105634768</t>
  </si>
  <si>
    <t>20231105634824</t>
  </si>
  <si>
    <t>HOANG THANH THAO</t>
  </si>
  <si>
    <t>20231105634932</t>
  </si>
  <si>
    <t>PHAM THE ANH</t>
  </si>
  <si>
    <t>20231105634914</t>
  </si>
  <si>
    <t>HOANG THI HA ANH</t>
  </si>
  <si>
    <t>20231105626476</t>
  </si>
  <si>
    <t>DINH VAN DUNG</t>
  </si>
  <si>
    <t>20231105634983</t>
  </si>
  <si>
    <t>LE TUYET NHUNG</t>
  </si>
  <si>
    <t>20231105635916</t>
  </si>
  <si>
    <t>DAO THI TRANG</t>
  </si>
  <si>
    <t>20231105635104</t>
  </si>
  <si>
    <t>THAN THI CANH</t>
  </si>
  <si>
    <t>20231105636241</t>
  </si>
  <si>
    <t>NGUYEN VAN DUAN</t>
  </si>
  <si>
    <t>20231105636225</t>
  </si>
  <si>
    <t>HOANG THI XUAN HOA</t>
  </si>
  <si>
    <t>20231105636231</t>
  </si>
  <si>
    <t>DANG VAN HIEU</t>
  </si>
  <si>
    <t>20231105636306</t>
  </si>
  <si>
    <t>DO HAI DANG</t>
  </si>
  <si>
    <t>20231105636670</t>
  </si>
  <si>
    <t>20240105991530</t>
  </si>
  <si>
    <t>20240105993071</t>
  </si>
  <si>
    <t>20240105990559</t>
  </si>
  <si>
    <t>anhtu</t>
  </si>
  <si>
    <t>20240105993368</t>
  </si>
  <si>
    <t>hương giang</t>
  </si>
  <si>
    <t>cao linh</t>
  </si>
  <si>
    <t>bé kex</t>
  </si>
  <si>
    <t>nguyễn lê phú</t>
  </si>
  <si>
    <t>như ý</t>
  </si>
  <si>
    <t>đặng coogn đức</t>
  </si>
  <si>
    <t>nguyễn mạnh hậu</t>
  </si>
  <si>
    <t>nguyễn gia văn</t>
  </si>
  <si>
    <t xml:space="preserve">hùng mạnh </t>
  </si>
  <si>
    <t>gia</t>
  </si>
  <si>
    <t>dương tiến việt</t>
  </si>
  <si>
    <t>vũ cao cường</t>
  </si>
  <si>
    <t xml:space="preserve"> t t linh</t>
  </si>
  <si>
    <t>phương thùy</t>
  </si>
  <si>
    <t>thinh th</t>
  </si>
  <si>
    <t>nam em</t>
  </si>
  <si>
    <t>nguyễn chinh</t>
  </si>
  <si>
    <t>bắc lê</t>
  </si>
  <si>
    <t>ya ya</t>
  </si>
  <si>
    <t>đõ quốc vinh</t>
  </si>
  <si>
    <t>6805444702917291</t>
  </si>
  <si>
    <t>Nhu Y Phan Thi</t>
  </si>
  <si>
    <t xml:space="preserve"> 6520978728027451</t>
  </si>
  <si>
    <t>Cậu Hai</t>
  </si>
  <si>
    <t>6500324530017593</t>
  </si>
  <si>
    <t>Hien An Na</t>
  </si>
  <si>
    <t>5474239942629629</t>
  </si>
  <si>
    <t>Hương Hương Nguyễn</t>
  </si>
  <si>
    <t>6861702383925046</t>
  </si>
  <si>
    <t>Hong Ngoc Hong Ngoc</t>
  </si>
  <si>
    <t xml:space="preserve"> 24665065339808887</t>
  </si>
  <si>
    <t>Tel/hotline</t>
  </si>
  <si>
    <t>08079514888</t>
  </si>
  <si>
    <t>NGUYEN THI SINH</t>
  </si>
  <si>
    <t>20231205966691</t>
  </si>
  <si>
    <t>A0011164220</t>
  </si>
  <si>
    <t>TRAN THI OANH</t>
  </si>
  <si>
    <t>20240105990550</t>
  </si>
  <si>
    <t>A0010910430</t>
  </si>
  <si>
    <t>20240105991241</t>
  </si>
  <si>
    <t>A0011151913</t>
  </si>
  <si>
    <t>NGUYEN MINH TUNG</t>
  </si>
  <si>
    <t>20240105995320</t>
  </si>
  <si>
    <t>A0011011544</t>
  </si>
  <si>
    <t>TRAN DINH LONG</t>
  </si>
  <si>
    <t>20240105995232</t>
  </si>
  <si>
    <t>A0010845480</t>
  </si>
  <si>
    <t>DANG MINH HIEU</t>
  </si>
  <si>
    <t>20240105995093</t>
  </si>
  <si>
    <t>A0010718160</t>
  </si>
  <si>
    <t>HOANG THI THANH XUAN</t>
  </si>
  <si>
    <t>20240105995057</t>
  </si>
  <si>
    <t>A0010672375</t>
  </si>
  <si>
    <t>KHUC THI HUYEN</t>
  </si>
  <si>
    <t>20240105994799</t>
  </si>
  <si>
    <t>A0010839602</t>
  </si>
  <si>
    <t>20240105994760</t>
  </si>
  <si>
    <t>A0010560262</t>
  </si>
  <si>
    <t>LE THI LIEU</t>
  </si>
  <si>
    <t>20240105994727</t>
  </si>
  <si>
    <t>A0011010832</t>
  </si>
  <si>
    <t>HOANG THI LOC</t>
  </si>
  <si>
    <t>20240105994700</t>
  </si>
  <si>
    <t>A0010617582</t>
  </si>
  <si>
    <t>LUONG BAO NGOC</t>
  </si>
  <si>
    <t>20240105994676</t>
  </si>
  <si>
    <t>A0010837674</t>
  </si>
  <si>
    <t>LE THI QUYNH ANH</t>
  </si>
  <si>
    <t>20240105994655</t>
  </si>
  <si>
    <t>A0011055306</t>
  </si>
  <si>
    <t>20240105993432</t>
  </si>
  <si>
    <t>A0010745659</t>
  </si>
  <si>
    <t>NGUYEN THI THANH TRUC</t>
  </si>
  <si>
    <t>20240105993405</t>
  </si>
  <si>
    <t>A0011028127</t>
  </si>
  <si>
    <t>HOANG THI THU THAO</t>
  </si>
  <si>
    <t>20240105993131</t>
  </si>
  <si>
    <t>A0011025985</t>
  </si>
  <si>
    <t>DAO QUANG TRIEN</t>
  </si>
  <si>
    <t>20240105993108</t>
  </si>
  <si>
    <t>A0010491810</t>
  </si>
  <si>
    <t>LO VAN THUY</t>
  </si>
  <si>
    <t>20240105992855</t>
  </si>
  <si>
    <t>A0011049024</t>
  </si>
  <si>
    <t>BUI THI THEU</t>
  </si>
  <si>
    <t>20240105992766</t>
  </si>
  <si>
    <t>A0010450448</t>
  </si>
  <si>
    <t>NGUYEN THI TRA MY</t>
  </si>
  <si>
    <t>20240105995266</t>
  </si>
  <si>
    <t>A0011135522</t>
  </si>
  <si>
    <t>NGUYEN MANH QUE</t>
  </si>
  <si>
    <t>20240105995443</t>
  </si>
  <si>
    <t>A0010521685</t>
  </si>
  <si>
    <t>20240105995499</t>
  </si>
  <si>
    <t>A0011165701</t>
  </si>
  <si>
    <t>NGUYEN THO THONG</t>
  </si>
  <si>
    <t>20240105995708</t>
  </si>
  <si>
    <t>A0010934149</t>
  </si>
  <si>
    <t>LE THI LAN</t>
  </si>
  <si>
    <t>20240105994615</t>
  </si>
  <si>
    <t>A0011118507</t>
  </si>
  <si>
    <t>DO DINH DUY</t>
  </si>
  <si>
    <t>20240105995821</t>
  </si>
  <si>
    <t>A0010783795</t>
  </si>
  <si>
    <t>DUONG THI THUY</t>
  </si>
  <si>
    <t>20240105997808</t>
  </si>
  <si>
    <t>TRAN NGOC LUU HUYNH</t>
  </si>
  <si>
    <t>20240105997854</t>
  </si>
  <si>
    <t>DANG VIET ANH</t>
  </si>
  <si>
    <t>20240105997853</t>
  </si>
  <si>
    <t>A0010941957</t>
  </si>
  <si>
    <t>PHAN THI VI VAN</t>
  </si>
  <si>
    <t>20240105995452</t>
  </si>
  <si>
    <t>DANG VAN QUANG</t>
  </si>
  <si>
    <t>20240105997910</t>
  </si>
  <si>
    <t>DO THI THU QUYNH</t>
  </si>
  <si>
    <t>20240105997939</t>
  </si>
  <si>
    <t>DAO NU DIEM TRANG</t>
  </si>
  <si>
    <t>20240105998072</t>
  </si>
  <si>
    <t>PHAM THI DIU</t>
  </si>
  <si>
    <t>20240105997998</t>
  </si>
  <si>
    <t>HOANG VAN SANG</t>
  </si>
  <si>
    <t>20240105998088</t>
  </si>
  <si>
    <t>20240105998087</t>
  </si>
  <si>
    <t>HO DANG CONG</t>
  </si>
  <si>
    <t>20240105998102</t>
  </si>
  <si>
    <t>TRINH QUOC LAM</t>
  </si>
  <si>
    <t>20240105998338</t>
  </si>
  <si>
    <t>NGUYEN HUU TRI</t>
  </si>
  <si>
    <t>20240105998880</t>
  </si>
  <si>
    <t>A0010981454</t>
  </si>
  <si>
    <t>NGUYEN THI TUYET</t>
  </si>
  <si>
    <t>chưa (chờ kh phản hồi)</t>
  </si>
  <si>
    <t>20240105993275</t>
  </si>
  <si>
    <t>TRAN ANH LINH</t>
  </si>
  <si>
    <t>4005963232779457 sender_name Trần Lĩnh</t>
  </si>
  <si>
    <t>20240105994231</t>
  </si>
  <si>
    <t>20240105994243</t>
  </si>
  <si>
    <t>NGUYEN TRINH THI HUYEN</t>
  </si>
  <si>
    <t>6138894282801675 sender_name Huyền Trinh</t>
  </si>
  <si>
    <t>20240105994252</t>
  </si>
  <si>
    <t xml:space="preserve">
CAO THI THUY</t>
  </si>
  <si>
    <t>6609684599125392 sender_name Cao Thi Thủy</t>
  </si>
  <si>
    <t>20240105994513</t>
  </si>
  <si>
    <t>HOANG MINH TU</t>
  </si>
  <si>
    <t>1086870968106213 sender_name Hoàng Minh Tú</t>
  </si>
  <si>
    <t>20240105994934</t>
  </si>
  <si>
    <t>NGUYEN VAN LUAN</t>
  </si>
  <si>
    <t>1701102079931309 sender_name Ngọc Luân</t>
  </si>
  <si>
    <t>20240105994998</t>
  </si>
  <si>
    <t>PHAN HOANG NHAT TAN</t>
  </si>
  <si>
    <t>7400120640000196
sender_name
Nhật Tân</t>
  </si>
  <si>
    <t>20240105995591</t>
  </si>
  <si>
    <t>NGUYEN VAN HOANG</t>
  </si>
  <si>
    <t xml:space="preserve"> 8250761461665402 sender_name Nguyễn Hoàng</t>
  </si>
  <si>
    <t>20240105995753</t>
  </si>
  <si>
    <t>DINH SON THUY</t>
  </si>
  <si>
    <t>2573475122754898 sender_name Đinh Sơn Thủy</t>
  </si>
  <si>
    <t>20240105995813</t>
  </si>
  <si>
    <t>5834175426603711 sender_name Nguyễn Thiên Hoa</t>
  </si>
  <si>
    <t>20240105997702</t>
  </si>
  <si>
    <t>NGUYEN HUY QUANG</t>
  </si>
  <si>
    <t xml:space="preserve">24277938441854032 sender_name Huy Quang
</t>
  </si>
  <si>
    <t>20240105997777</t>
  </si>
  <si>
    <t>NGUYEN VAN NGOC</t>
  </si>
  <si>
    <t>4035188509938763 sender_name Nguyễn Mạnh Ngọc</t>
  </si>
  <si>
    <t>20240105997787</t>
  </si>
  <si>
    <t>NGUYEN THI QUYEN</t>
  </si>
  <si>
    <t>8689042787773267 sender_name Quyen Nguyen Thi</t>
  </si>
  <si>
    <t>TRAN KIM THANG</t>
  </si>
  <si>
    <t>5774898339224848 sender_name Trần Kim Thắng</t>
  </si>
  <si>
    <t>TRAN THI THU HA</t>
  </si>
  <si>
    <t>7035744729815281
sender_name
Trần Thu Hà</t>
  </si>
  <si>
    <t>BUI THI SAM</t>
  </si>
  <si>
    <t xml:space="preserve"> 6908641692582506 sender_name Linh Sâm</t>
  </si>
  <si>
    <t>LE VAN HUNG</t>
  </si>
  <si>
    <t>5067750433293978 sender_name Lê Văn Hưng</t>
  </si>
  <si>
    <t>3651145681652081 sender_name Mai Nguyễn</t>
  </si>
  <si>
    <t>LUU VAN TOAN</t>
  </si>
  <si>
    <t>3081000665305866 sender_name Văn Toàn</t>
  </si>
  <si>
    <t>07024952578</t>
  </si>
  <si>
    <t>08051757182</t>
  </si>
  <si>
    <t>A0011172708</t>
  </si>
  <si>
    <t>OFFICIAL A</t>
  </si>
  <si>
    <t>NGUYEN CAO LINH</t>
  </si>
  <si>
    <t>PHAM QUANG TAN</t>
  </si>
  <si>
    <t>20240105991503</t>
  </si>
  <si>
    <t>LE QUOC CONG</t>
  </si>
  <si>
    <t>20240105993070</t>
  </si>
  <si>
    <t>20240105993304</t>
  </si>
  <si>
    <t>NGUYEN TRONG SANG</t>
  </si>
  <si>
    <t>20240105993687</t>
  </si>
  <si>
    <t>LE DINH HOANG</t>
  </si>
  <si>
    <t>20240105993800</t>
  </si>
  <si>
    <t>HO THI LUYEN NHO</t>
  </si>
  <si>
    <t>20240105994662</t>
  </si>
  <si>
    <t>20240105993804</t>
  </si>
  <si>
    <t>TRINH THANH NAM</t>
  </si>
  <si>
    <t>20240105993932</t>
  </si>
  <si>
    <t>20240105994658</t>
  </si>
  <si>
    <t>HOANG VAN KHO</t>
  </si>
  <si>
    <t>20240105993945</t>
  </si>
  <si>
    <t>NGO THI THAM</t>
  </si>
  <si>
    <t>20240105994937</t>
  </si>
  <si>
    <t>VU THI HANG</t>
  </si>
  <si>
    <t>20240105995282</t>
  </si>
  <si>
    <t>HOANG THI VAN</t>
  </si>
  <si>
    <t>20240105995204</t>
  </si>
  <si>
    <t>NGUYEN PHU MANH</t>
  </si>
  <si>
    <t>20240105995850</t>
  </si>
  <si>
    <t>DAO MINH CUONG</t>
  </si>
  <si>
    <t>20240105995873</t>
  </si>
  <si>
    <t>NGUYEN DUC THANG</t>
  </si>
  <si>
    <t>20240105995479</t>
  </si>
  <si>
    <t>PHAM THI THU HUONG</t>
  </si>
  <si>
    <t>20231205959111</t>
  </si>
  <si>
    <t>PHAM THI HONG HANH</t>
  </si>
  <si>
    <t>20240105997741</t>
  </si>
  <si>
    <t>NGUYEN HOANG LUAN</t>
  </si>
  <si>
    <t>20231205894322</t>
  </si>
  <si>
    <t>PHAM KHANH HUNG</t>
  </si>
  <si>
    <t>20231205975718</t>
  </si>
  <si>
    <t>20240105988637</t>
  </si>
  <si>
    <t>TA ANH QUAN</t>
  </si>
  <si>
    <t>20240105993063</t>
  </si>
  <si>
    <t>09085156609</t>
  </si>
  <si>
    <t>DO VAN THIEN</t>
  </si>
  <si>
    <t>20240105991457</t>
  </si>
  <si>
    <t>HOANG LUAN</t>
  </si>
  <si>
    <t>09091463819</t>
  </si>
  <si>
    <t>VAN CHUNG</t>
  </si>
  <si>
    <t>office</t>
  </si>
  <si>
    <t>NGUYEN TUAN KHANH</t>
  </si>
  <si>
    <t>20240105994754</t>
  </si>
  <si>
    <t>MAI DUY SON</t>
  </si>
  <si>
    <t>20240105995658</t>
  </si>
  <si>
    <t>DUONG THI XUAN</t>
  </si>
  <si>
    <t>20240105993987</t>
  </si>
  <si>
    <t>20240105987964</t>
  </si>
  <si>
    <t>20240105987983</t>
  </si>
  <si>
    <t>PHAM THI HUONG</t>
  </si>
  <si>
    <t>20240105988298</t>
  </si>
  <si>
    <t>20231205961600</t>
  </si>
  <si>
    <t>BUI THANH NGUYEN</t>
  </si>
  <si>
    <t>20240105994852</t>
  </si>
  <si>
    <t>DAO THI PHUONG</t>
  </si>
  <si>
    <t>20240105994870</t>
  </si>
  <si>
    <t>LUU HUNG VY</t>
  </si>
  <si>
    <t>20240105995193</t>
  </si>
  <si>
    <t>QUYNH MAI</t>
  </si>
  <si>
    <t>20240105995557</t>
  </si>
  <si>
    <t>BAO KINH</t>
  </si>
  <si>
    <t>20240105995581</t>
  </si>
  <si>
    <t>DOAN HUONG</t>
  </si>
  <si>
    <t>20240105995644</t>
  </si>
  <si>
    <t>THI QUYNH</t>
  </si>
  <si>
    <t>THANH QUYEN</t>
  </si>
  <si>
    <t>20240105997789</t>
  </si>
  <si>
    <t>HA THI HONG</t>
  </si>
  <si>
    <t>20240105998176</t>
  </si>
  <si>
    <t>VAN CUONG</t>
  </si>
  <si>
    <t>20240105999130</t>
  </si>
  <si>
    <t>NGUYEN THI THU HUYEN</t>
  </si>
  <si>
    <t>20231205946430</t>
  </si>
  <si>
    <t>A0010633306</t>
  </si>
  <si>
    <t>LE THI HUONG</t>
  </si>
  <si>
    <t>20231205945774</t>
  </si>
  <si>
    <t>A0010560375</t>
  </si>
  <si>
    <t>08039292644</t>
  </si>
  <si>
    <t>VU VAN HAI</t>
  </si>
  <si>
    <t>20231205947200</t>
  </si>
  <si>
    <t>A0010408488</t>
  </si>
  <si>
    <t>PHAM THI HUYEN</t>
  </si>
  <si>
    <t>20231105642003</t>
  </si>
  <si>
    <t>A0010840081</t>
  </si>
  <si>
    <t>NGUYEN CAO TUAN</t>
  </si>
  <si>
    <t>20231205944150</t>
  </si>
  <si>
    <t>A0010173921</t>
  </si>
  <si>
    <t>20231205934200</t>
  </si>
  <si>
    <t>A0010837930</t>
  </si>
  <si>
    <t>TONG THI NHUNG</t>
  </si>
  <si>
    <t>20231205943629</t>
  </si>
  <si>
    <t>A0010981343</t>
  </si>
  <si>
    <t>PHAM THANH TUYEN</t>
  </si>
  <si>
    <t>20231205943783</t>
  </si>
  <si>
    <t>A0010681731</t>
  </si>
  <si>
    <t>LE DO HUY HOANG</t>
  </si>
  <si>
    <t>20231205945772</t>
  </si>
  <si>
    <t>A0010658709</t>
  </si>
  <si>
    <t>NGUYEN THI HAU</t>
  </si>
  <si>
    <t>20231205957546</t>
  </si>
  <si>
    <t> 08039292644</t>
  </si>
  <si>
    <t>LO THI MAC</t>
  </si>
  <si>
    <t>20231205957769</t>
  </si>
  <si>
    <t>A0010666551</t>
  </si>
  <si>
    <t>LE VAN CHUNG</t>
  </si>
  <si>
    <t>20231205957876</t>
  </si>
  <si>
    <t>A0011032549</t>
  </si>
  <si>
    <t>DANG VAN TAM</t>
  </si>
  <si>
    <t>20231205957719</t>
  </si>
  <si>
    <t>A0011027362</t>
  </si>
  <si>
    <t>NGUYEN HOANG ANH</t>
  </si>
  <si>
    <t>20231205957753</t>
  </si>
  <si>
    <t>A0010919448</t>
  </si>
  <si>
    <t>NGUYEN QUOC HIEN</t>
  </si>
  <si>
    <t>20231205957799</t>
  </si>
  <si>
    <t>A0010583566</t>
  </si>
  <si>
    <t>BAO ON SENH</t>
  </si>
  <si>
    <t>20231205958026</t>
  </si>
  <si>
    <t>A0010557704</t>
  </si>
  <si>
    <t>20231205957982</t>
  </si>
  <si>
    <t>A0010684912</t>
  </si>
  <si>
    <t>LE THI KIM THO</t>
  </si>
  <si>
    <t>20231205957969</t>
  </si>
  <si>
    <t>A0010709284</t>
  </si>
  <si>
    <t>THAI VAN CONG</t>
  </si>
  <si>
    <t>20231205957995</t>
  </si>
  <si>
    <t>A0010688074</t>
  </si>
  <si>
    <t>LE DINH TIEN</t>
  </si>
  <si>
    <t>20231205958017</t>
  </si>
  <si>
    <t>A0011006516</t>
  </si>
  <si>
    <t>VU THI TINH</t>
  </si>
  <si>
    <t>20231205958060</t>
  </si>
  <si>
    <t>A0010762148</t>
  </si>
  <si>
    <t>HO VAN PHONG</t>
  </si>
  <si>
    <t>20231205958343</t>
  </si>
  <si>
    <t>A0010381641</t>
  </si>
  <si>
    <t>NGUYEN NHU BINH</t>
  </si>
  <si>
    <t>20231205958636</t>
  </si>
  <si>
    <t>A0010697024</t>
  </si>
  <si>
    <t>LE THANH VUONG</t>
  </si>
  <si>
    <t>20231205957188</t>
  </si>
  <si>
    <t>A0010760413</t>
  </si>
  <si>
    <t>HA KIM NGUYEN</t>
  </si>
  <si>
    <t>20231205959034</t>
  </si>
  <si>
    <t>A0010521630</t>
  </si>
  <si>
    <t>NGUYEN THI NHAN</t>
  </si>
  <si>
    <t>20231205959103</t>
  </si>
  <si>
    <t>A0010826415</t>
  </si>
  <si>
    <t>DINH QUANG HAU</t>
  </si>
  <si>
    <t>20231205959632</t>
  </si>
  <si>
    <t>A0010745674</t>
  </si>
  <si>
    <t>20231205959805</t>
  </si>
  <si>
    <t>NGUYEN DUC SU</t>
  </si>
  <si>
    <t>20231205957163</t>
  </si>
  <si>
    <t>A0010467477</t>
  </si>
  <si>
    <t>NGUYEN BA VINH</t>
  </si>
  <si>
    <t>20231205958391</t>
  </si>
  <si>
    <t>A0011121858</t>
  </si>
  <si>
    <t>NGUYEN THI KIM CHI</t>
  </si>
  <si>
    <t>20231205950792</t>
  </si>
  <si>
    <t>A0010508465</t>
  </si>
  <si>
    <t>TRUONG THI MAI HUONG</t>
  </si>
  <si>
    <t>07092351508</t>
  </si>
  <si>
    <t>A0011137978</t>
  </si>
  <si>
    <t>OFFICE A</t>
  </si>
  <si>
    <t>09050591645</t>
  </si>
  <si>
    <t>NGUYEN VINH BAC</t>
  </si>
  <si>
    <t>VO THI THAM</t>
  </si>
  <si>
    <t>NGUYEN DANG KHOA</t>
  </si>
  <si>
    <t>NGUYEN THANH SANG</t>
  </si>
  <si>
    <t>NGUYEN VAN VINH</t>
  </si>
  <si>
    <t>LE THI CHAM</t>
  </si>
  <si>
    <t>BUI VAN TU</t>
  </si>
  <si>
    <t>A0010167097</t>
  </si>
  <si>
    <t>NGUYEN THI HA THU</t>
  </si>
  <si>
    <t>A0010865226</t>
  </si>
  <si>
    <t>BUI THI NGA</t>
  </si>
  <si>
    <t>A0011078177</t>
  </si>
  <si>
    <t>NGUYEN THU HA</t>
  </si>
  <si>
    <t>VU THI HOE</t>
  </si>
  <si>
    <t>VUONG THI DIEM QUYNH</t>
  </si>
  <si>
    <t>PHAM VAN QUANG</t>
  </si>
  <si>
    <t>PHAM TUYET NGAN</t>
  </si>
  <si>
    <t>TRAN DINH LAM</t>
  </si>
  <si>
    <t>20240105982910</t>
  </si>
  <si>
    <t>MA NGOC NINH</t>
  </si>
  <si>
    <t>20240105982904</t>
  </si>
  <si>
    <t>NGUYEN DINH DUC</t>
  </si>
  <si>
    <t>20231205964336</t>
  </si>
  <si>
    <t>DAU THI GIANG</t>
  </si>
  <si>
    <t>20240105998510</t>
  </si>
  <si>
    <t>20240105998515</t>
  </si>
  <si>
    <t>NGO THI LIEN</t>
  </si>
  <si>
    <t>20240105998637</t>
  </si>
  <si>
    <t>DUONG VAN DUY</t>
  </si>
  <si>
    <t>20240105998843</t>
  </si>
  <si>
    <t>20240105998941</t>
  </si>
  <si>
    <t>LE XUAN NGOC</t>
  </si>
  <si>
    <t>20240105998965</t>
  </si>
  <si>
    <t>LE VAN TINH</t>
  </si>
  <si>
    <t>20240105998933</t>
  </si>
  <si>
    <t>LE THANH BICH</t>
  </si>
  <si>
    <t>20240105998946</t>
  </si>
  <si>
    <t>PHAN THI THUY TRANG</t>
  </si>
  <si>
    <t>20240105999158</t>
  </si>
  <si>
    <t>20240105999183</t>
  </si>
  <si>
    <t>DO THI LAN</t>
  </si>
  <si>
    <t>20240105999194</t>
  </si>
  <si>
    <t>LE THI THUONG</t>
  </si>
  <si>
    <t>20240105999213</t>
  </si>
  <si>
    <t>PHAM THI MINH GIANG</t>
  </si>
  <si>
    <t>20240105999222</t>
  </si>
  <si>
    <t>20240105999235</t>
  </si>
  <si>
    <t>DAO THI QUYEN</t>
  </si>
  <si>
    <t>20240105999247</t>
  </si>
  <si>
    <t>VU THI DAO</t>
  </si>
  <si>
    <t>20240105998928</t>
  </si>
  <si>
    <t>HOANG VAN TUNG</t>
  </si>
  <si>
    <t>20240105999315</t>
  </si>
  <si>
    <t>NGUYEN VAN QUYNH</t>
  </si>
  <si>
    <t>20240105999338</t>
  </si>
  <si>
    <t>DO DUC LONG</t>
  </si>
  <si>
    <t>20240105999348</t>
  </si>
  <si>
    <t>DO MINH TIEN</t>
  </si>
  <si>
    <t>20240105999374</t>
  </si>
  <si>
    <t>LUU CHUC LINH</t>
  </si>
  <si>
    <t>20240105999441</t>
  </si>
  <si>
    <t>TA TO QUYEN</t>
  </si>
  <si>
    <t>20240105999461</t>
  </si>
  <si>
    <t>CHAU THI VINH</t>
  </si>
  <si>
    <t>20240105999468</t>
  </si>
  <si>
    <t>LE XUAN DAN</t>
  </si>
  <si>
    <t>20240105995912</t>
  </si>
  <si>
    <t>NGUYEN TRUONG NAM</t>
  </si>
  <si>
    <t>20240105998426</t>
  </si>
  <si>
    <t>20240105998438</t>
  </si>
  <si>
    <t>NGUYEN THI THAO HUONG</t>
  </si>
  <si>
    <t>20240105998451</t>
  </si>
  <si>
    <t>DAO KIM HAU</t>
  </si>
  <si>
    <t>20240105998458</t>
  </si>
  <si>
    <t>NGUYEN THI THEU</t>
  </si>
  <si>
    <t>20240105998487</t>
  </si>
  <si>
    <t>TRAN MANH THANG</t>
  </si>
  <si>
    <t>20240105998506</t>
  </si>
  <si>
    <t>VAN THI THU HUYEN</t>
  </si>
  <si>
    <t>20240105998534</t>
  </si>
  <si>
    <t>PHAM THI NHUNG</t>
  </si>
  <si>
    <t>20240105998730</t>
  </si>
  <si>
    <t>TRINH CONG DANG</t>
  </si>
  <si>
    <t>20240105998964</t>
  </si>
  <si>
    <t>TRAN THI LAN</t>
  </si>
  <si>
    <t>NGO THI NGOC NGA</t>
  </si>
  <si>
    <t>TRAN THI THU HANG</t>
  </si>
  <si>
    <t>NGUYEN HUU TIN</t>
  </si>
  <si>
    <t>NGUYEN TUYEN THI THANH</t>
  </si>
  <si>
    <t>NGUYEN THANH BINH</t>
  </si>
  <si>
    <t>PHAM THI ANH</t>
  </si>
  <si>
    <t>CHU VAN DUOC</t>
  </si>
  <si>
    <t>NGUYEN THI NGOC LINH</t>
  </si>
  <si>
    <t>TRAN BAO NHAT</t>
  </si>
  <si>
    <t>DANG VAN THANH</t>
  </si>
  <si>
    <t>VU DINH THIEN</t>
  </si>
  <si>
    <t>LE VAN THONG</t>
  </si>
  <si>
    <t>DANG THI TRUC LINH</t>
  </si>
  <si>
    <t>DO VAN DUNG</t>
  </si>
  <si>
    <t>TRAN HONG DUC</t>
  </si>
  <si>
    <t>NGUYEN TRONG LOI</t>
  </si>
  <si>
    <t>TRINH NGOC DONG</t>
  </si>
  <si>
    <t>LE CONG MANH</t>
  </si>
  <si>
    <t>PHAM THUY QUYNH</t>
  </si>
  <si>
    <t>NGUYEN NHU CONG</t>
  </si>
  <si>
    <t>TRAN VAN HOC</t>
  </si>
  <si>
    <t>TO VAN DIEP</t>
  </si>
  <si>
    <t>VUONG THI HUYEN</t>
  </si>
  <si>
    <t>LE THANH LOAN</t>
  </si>
  <si>
    <t>VO THI YEN NHI</t>
  </si>
  <si>
    <t>LE THANH NGHI</t>
  </si>
  <si>
    <t>MAI THI THUY TRANG</t>
  </si>
  <si>
    <t>NGUYEN THI THANH NGAN</t>
  </si>
  <si>
    <t>NGUYEN THI HOANG YEN</t>
  </si>
  <si>
    <t>LE THI NGOC NHU</t>
  </si>
  <si>
    <t>VU DUC GIANG</t>
  </si>
  <si>
    <t>LE VAN QUYEN</t>
  </si>
  <si>
    <t>TRAN THI BA LE</t>
  </si>
  <si>
    <t>TRAN VAN THUY</t>
  </si>
  <si>
    <t>NGUYEN VAN ANH</t>
  </si>
  <si>
    <t>NGUYEN THI NGOC</t>
  </si>
  <si>
    <t>PHAN NGOC HAI</t>
  </si>
  <si>
    <t>HOANG THI PHUONG</t>
  </si>
  <si>
    <t>TRAN HONG SON</t>
  </si>
  <si>
    <t>TRANG BUI THI HUYEN</t>
  </si>
  <si>
    <t>PHAM THI CANH</t>
  </si>
  <si>
    <t>NGUYEN MINH TIEN</t>
  </si>
  <si>
    <t>BUI NGUYEN THANH</t>
  </si>
  <si>
    <t>LE THI DANH</t>
  </si>
  <si>
    <t>PHAN THI HOA</t>
  </si>
  <si>
    <t>VU VAN BAC</t>
  </si>
  <si>
    <t>NGUYEN HUYNH KIM CHI</t>
  </si>
  <si>
    <t>VI THI LEN</t>
  </si>
  <si>
    <t>NGUYEN THI ANH NGUYET</t>
  </si>
  <si>
    <t>TRAN THI DIEU LINH</t>
  </si>
  <si>
    <t>TRAN ANH KHOA</t>
  </si>
  <si>
    <t>NGUYEN DINH TU</t>
  </si>
  <si>
    <t>TRAN THI TUYEN</t>
  </si>
  <si>
    <t>NGUYEN VAN DAI</t>
  </si>
  <si>
    <t>LE TUNG LAM</t>
  </si>
  <si>
    <t>NGUYEN VAN HIEP</t>
  </si>
  <si>
    <t>20240105998135</t>
  </si>
  <si>
    <t>20240105998164</t>
  </si>
  <si>
    <t>20240105998383</t>
  </si>
  <si>
    <t>20240105998400</t>
  </si>
  <si>
    <t>20240105998548</t>
  </si>
  <si>
    <t>NGUYEN THI THANH KIEU</t>
  </si>
  <si>
    <t>20240105998811</t>
  </si>
  <si>
    <t>TRAN THI KIEU OANH</t>
  </si>
  <si>
    <t>20240105999145</t>
  </si>
  <si>
    <t>DO THUY TRA</t>
  </si>
  <si>
    <t>20240105999271</t>
  </si>
  <si>
    <t>JP khác</t>
  </si>
  <si>
    <t>A0011193165</t>
  </si>
  <si>
    <t>A0011193174</t>
  </si>
  <si>
    <t>A0011189430</t>
  </si>
  <si>
    <t>A0011190010</t>
  </si>
  <si>
    <t>S2401040007</t>
  </si>
  <si>
    <t>A0011190846</t>
  </si>
  <si>
    <t>A0011190929</t>
  </si>
  <si>
    <t>Viết tên NH</t>
  </si>
  <si>
    <t>Dịch case BM</t>
  </si>
  <si>
    <t>20240105995908</t>
  </si>
  <si>
    <t>A0011135611</t>
  </si>
  <si>
    <t>HOANG THI DUYEN</t>
  </si>
  <si>
    <t>20240105995676</t>
  </si>
  <si>
    <t>NGUYEN AN GIANG</t>
  </si>
  <si>
    <t>20240105995641</t>
  </si>
  <si>
    <t>A0011110874</t>
  </si>
  <si>
    <t>NGUYEN THI KIM NGAN</t>
  </si>
  <si>
    <t>20240105995425</t>
  </si>
  <si>
    <t>A0011023241</t>
  </si>
  <si>
    <t>NGUYEN MAU HIEP</t>
  </si>
  <si>
    <t>20240105995394</t>
  </si>
  <si>
    <t>A0010414331</t>
  </si>
  <si>
    <t>TRAN VAN GIA</t>
  </si>
  <si>
    <t>20240105998055</t>
  </si>
  <si>
    <t>NGUYEN VAN HAI</t>
  </si>
  <si>
    <t>20231205969366</t>
  </si>
  <si>
    <t>TRAN THI THANH LIEU</t>
  </si>
  <si>
    <t>20240105999077</t>
  </si>
  <si>
    <t>LE HONG PHUONG</t>
  </si>
  <si>
    <t>20240105998118</t>
  </si>
  <si>
    <t>LE NGOC CHIEN</t>
  </si>
  <si>
    <t>20240105998439</t>
  </si>
  <si>
    <t>NGUYEN VAN THONG</t>
  </si>
  <si>
    <t>20240105999124</t>
  </si>
  <si>
    <t>NGUYEN TUAN BAO</t>
  </si>
  <si>
    <t>20240105998194</t>
  </si>
  <si>
    <t>DANG THI GIAN</t>
  </si>
  <si>
    <t>20240105997505</t>
  </si>
  <si>
    <t>Alan Phan</t>
  </si>
  <si>
    <t>Trần Văn Ánh  A0010842874</t>
  </si>
  <si>
    <t>Tranyen  A0010943426</t>
  </si>
  <si>
    <t>Nguyet Nguyễn</t>
  </si>
  <si>
    <t>Nguyễn Thị Thủy</t>
  </si>
  <si>
    <t>Ricecolor  A0010894233</t>
  </si>
  <si>
    <t>NGUYEN THI KHANH LY (3M)</t>
  </si>
  <si>
    <t>Ngày vào công ty</t>
  </si>
  <si>
    <t>業務面</t>
  </si>
  <si>
    <t>取組面</t>
  </si>
  <si>
    <t>管理者評価</t>
  </si>
  <si>
    <t>合計</t>
  </si>
  <si>
    <t>ランク</t>
  </si>
  <si>
    <t>受託費</t>
  </si>
  <si>
    <t>出勤数</t>
  </si>
  <si>
    <t>稼働率Hiệu suất công việc</t>
  </si>
  <si>
    <t>Lỗi nghiệp vụ</t>
  </si>
  <si>
    <t>Kiến thức nghiệp vụ</t>
  </si>
  <si>
    <t>Chuyên cần</t>
  </si>
  <si>
    <t>Đánh giá của quản lý</t>
  </si>
  <si>
    <t>Điểm thưởng</t>
  </si>
  <si>
    <t>Hiệu suất đạt được</t>
  </si>
  <si>
    <t>Mức đạt được</t>
  </si>
  <si>
    <t>Điểm</t>
  </si>
  <si>
    <t>Mức lỗi mắc phải</t>
  </si>
  <si>
    <t>Đi làm đủ
10 điểm</t>
  </si>
  <si>
    <t>Nghỉ làm  (-5 điểm/ 1 buổi)</t>
  </si>
  <si>
    <t>Số lần đi muộn/ về sớm
(-2 điểm / 1 buổi )</t>
  </si>
  <si>
    <t>Số ngày đi làm thứ 7, chủ nhật.
(+1 điểm / 1 ngày)</t>
  </si>
  <si>
    <t>Số ngày đi ngày Tết Việt Nam
(+3 điểm / 1 ngày)</t>
  </si>
  <si>
    <t>Điểm thâm niên</t>
  </si>
  <si>
    <t>Điểm thành tích 
khách hàng đánh giá tốt (+3 điểm/1 lần)</t>
  </si>
  <si>
    <t>LEADER</t>
  </si>
  <si>
    <t>Nguyen Van Anh</t>
  </si>
  <si>
    <t>anh.nv@relia-vietnam.com.vn</t>
  </si>
  <si>
    <t>Dữ liệu tại: 202010 KPI Result</t>
  </si>
  <si>
    <t>Dữ liệu tại:
CY20_CCVN Irregular Report_TOTAL</t>
  </si>
  <si>
    <t>test hàng tháng
SBI 3 tháng sẽ test 1 lần. Tháng còn lại RVN phụ trách test</t>
  </si>
  <si>
    <t>Dựa trên lịch chấm công của RVN</t>
  </si>
  <si>
    <t>Dựa trên nhận xét của LEADER CCVN</t>
  </si>
  <si>
    <t>Dựa trên nhận xét của SBI</t>
  </si>
  <si>
    <t>Pham Thuy Hong</t>
  </si>
  <si>
    <t>hong.pt@relia-vietnam.com.vn</t>
  </si>
  <si>
    <t>Nguyen Hong Quan</t>
  </si>
  <si>
    <t>quan.nh@relia-vietnam.com.vn</t>
  </si>
  <si>
    <t>Dinh Thi Hoa</t>
  </si>
  <si>
    <t>Vu Thi Phuong Thao</t>
  </si>
  <si>
    <t>Hoang Thi Trang</t>
  </si>
  <si>
    <t>trang.ht@relia-vietnam.com.vn</t>
  </si>
  <si>
    <t>Nguyen Thi Linh</t>
  </si>
  <si>
    <t>linh.nt@relia-vietnam.com.vn</t>
  </si>
  <si>
    <t>Hoang Minh Thoai</t>
  </si>
  <si>
    <t>thoai.hm@relia-vietnam.com.vn</t>
  </si>
  <si>
    <t>Nguyen Thanh Van</t>
  </si>
  <si>
    <t>Nguyen Thi Thuy</t>
  </si>
  <si>
    <t>thuy.nt4@relia-vietnam.com.vn</t>
  </si>
  <si>
    <t>Nguyen Tien Thang</t>
  </si>
  <si>
    <t>Nguyen Thu Huong</t>
  </si>
  <si>
    <t>huong.nt@relia-vietnam.com.vn</t>
  </si>
  <si>
    <t>Nguyen Hương Ly</t>
  </si>
  <si>
    <t>ly.nh@relia-vietnam.com.vn</t>
  </si>
  <si>
    <t>Pham Thi Kim Anh</t>
  </si>
  <si>
    <t>anh.ptk@relia-vietnam.com.vn</t>
  </si>
  <si>
    <t>Pham Van Tai</t>
  </si>
  <si>
    <t>tai.pv@relia-vietnam.com.vn</t>
  </si>
  <si>
    <t>quynh.dtt@relia-vietnam.com.vn</t>
  </si>
  <si>
    <t>Đường Diệu Linh</t>
  </si>
  <si>
    <t>linh.dd@relia-vietnam.com.vn</t>
  </si>
  <si>
    <t>Nguyễn Thúy Trang</t>
  </si>
  <si>
    <t>trang.nt@relia-vietnam.com.vn</t>
  </si>
  <si>
    <t>Nguyễn Thị Nhung</t>
  </si>
  <si>
    <t>nhung.nt@relia-vietnam.com.vn</t>
  </si>
  <si>
    <t>Hoàng Thúy Nga</t>
  </si>
  <si>
    <t>nga.ht@relia-vietnam.com.vn</t>
  </si>
  <si>
    <t>Phùng Thị Thu Nga</t>
  </si>
  <si>
    <t>nga.ptt@relia-vietnam.com.vn</t>
  </si>
  <si>
    <t>Nguyễn Ngọc Hòa</t>
  </si>
  <si>
    <t>hoa.nn@relia-vietnam.com.vn</t>
  </si>
  <si>
    <t>Nguyễn Thu Phương</t>
  </si>
  <si>
    <t>phuong.nt@relia-vietnam.com.vn</t>
  </si>
  <si>
    <t>Phung Thi My Hanh</t>
  </si>
  <si>
    <t>hanh.ptm@relia-vietnam.com.vn</t>
  </si>
  <si>
    <t>Nguyen Thi Hong Anh</t>
  </si>
  <si>
    <t>anh.nth@relia-vietnam.com.vn</t>
  </si>
  <si>
    <t>Dinh Thi Duyen</t>
  </si>
  <si>
    <t>duyen.dt@relia-vietnam.com.vn</t>
  </si>
  <si>
    <t>Nguyen Thi Duyen</t>
  </si>
  <si>
    <t>Nguyen Dinh Phuong</t>
  </si>
  <si>
    <t>phuong.nd@relia-vietnam.com.vn</t>
  </si>
  <si>
    <t>Pham Thi Kim Cuc</t>
  </si>
  <si>
    <t>JP STAFF</t>
  </si>
  <si>
    <t>Trang Anhh</t>
  </si>
  <si>
    <t>2026-10-02 20:18:53+07:00</t>
  </si>
  <si>
    <t>2714822068575782</t>
  </si>
  <si>
    <t>A0010587801</t>
  </si>
  <si>
    <t>Hoa Phu Dung</t>
  </si>
  <si>
    <t>2026-10-03 17:19:30+07:00</t>
  </si>
  <si>
    <t>2026-10-03 19:08:15+07:00</t>
  </si>
  <si>
    <t>26056754090601079</t>
  </si>
  <si>
    <t>A0011570917</t>
  </si>
  <si>
    <t>Thu Hằngg</t>
  </si>
  <si>
    <t>2026-10-03 16:23:53+07:00</t>
  </si>
  <si>
    <t>2026-10-03 19:07:43+07:00</t>
  </si>
  <si>
    <t>28225682273769238</t>
  </si>
  <si>
    <t>Rin Sophie</t>
  </si>
  <si>
    <t>2026-10-03 15:17:53+07:00</t>
  </si>
  <si>
    <t>2026-10-03 19:07:22+07:00</t>
  </si>
  <si>
    <t>6110307375682227</t>
  </si>
  <si>
    <t>A0011023185</t>
  </si>
  <si>
    <t>Nguyễn Anh Quang</t>
  </si>
  <si>
    <t>2026-10-02 19:37:14+07:00</t>
  </si>
  <si>
    <t>2026-10-03 19:07:16+07:00</t>
  </si>
  <si>
    <t>25740190738971895</t>
  </si>
  <si>
    <t>A0011519430</t>
  </si>
  <si>
    <t>Linh Capuchino's</t>
  </si>
  <si>
    <t>2026-10-03 15:08:42+07:00</t>
  </si>
  <si>
    <t>2026-10-03 19:07:06+07:00</t>
  </si>
  <si>
    <t>1925211284263245</t>
  </si>
  <si>
    <t>A0010407248</t>
  </si>
  <si>
    <t>Yến Nguyễn</t>
  </si>
  <si>
    <t>2026-10-02 19:41:28+07:00</t>
  </si>
  <si>
    <t>7363829280313140</t>
  </si>
  <si>
    <t>A0010802913</t>
  </si>
  <si>
    <t>Công Thành</t>
  </si>
  <si>
    <t>2026-10-03 15:40:41+07:00</t>
  </si>
  <si>
    <t>2026-10-03 19:06:48+07:00</t>
  </si>
  <si>
    <t>4457172804303296</t>
  </si>
  <si>
    <t>A0010871045</t>
  </si>
  <si>
    <t>Nguyễn Văn Tuấn</t>
  </si>
  <si>
    <t>2026-10-03 15:20:10+07:00</t>
  </si>
  <si>
    <t>2026-10-03 19:06:26+07:00</t>
  </si>
  <si>
    <t>38021719117475110</t>
  </si>
  <si>
    <t xml:space="preserve"> A0010841334</t>
  </si>
  <si>
    <t>Luan Pham</t>
  </si>
  <si>
    <t>2026-10-03 17:11:20+07:00</t>
  </si>
  <si>
    <t>2026-10-03 19:06:22+07:00</t>
  </si>
  <si>
    <t>9921253781228052</t>
  </si>
  <si>
    <t>A0010656091</t>
  </si>
  <si>
    <t>Nguyễn Bắc</t>
  </si>
  <si>
    <t>2026-10-03 14:54:41+07:00</t>
  </si>
  <si>
    <t>2026-10-03 19:06:09+07:00</t>
  </si>
  <si>
    <t>3343816568996810</t>
  </si>
  <si>
    <t>A0010631006</t>
  </si>
  <si>
    <t>Hồng Thoan Phạm</t>
  </si>
  <si>
    <t>2026-10-03 18:29:12+07:00</t>
  </si>
  <si>
    <t>2026-10-03 19:06:02+07:00</t>
  </si>
  <si>
    <t>24382439591352588</t>
  </si>
  <si>
    <t>A0011471294</t>
  </si>
  <si>
    <t>Trưởng Phạm</t>
  </si>
  <si>
    <t>2026-10-03 18:39:28+07:00</t>
  </si>
  <si>
    <t>2026-10-03 19:05:47+07:00</t>
  </si>
  <si>
    <t>29730427963223569</t>
  </si>
  <si>
    <t>2026-10-03 14:41:52+07:00</t>
  </si>
  <si>
    <t>2026-10-03 19:05:43+07:00</t>
  </si>
  <si>
    <t>6438984282782997</t>
  </si>
  <si>
    <t>A0011007173</t>
  </si>
  <si>
    <t>Lê Vân Annh</t>
  </si>
  <si>
    <t>2026-10-03 18:09:29+07:00</t>
  </si>
  <si>
    <t>2026-10-03 19:05:35+07:00</t>
  </si>
  <si>
    <t>6610754065621793</t>
  </si>
  <si>
    <t>A0011137493</t>
  </si>
  <si>
    <t>Hải Đăng</t>
  </si>
  <si>
    <t>2026-10-03 10:49:21+07:00</t>
  </si>
  <si>
    <t>2026-10-03 19:05:27+07:00</t>
  </si>
  <si>
    <t>1528869470570914</t>
  </si>
  <si>
    <t>A0010251593</t>
  </si>
  <si>
    <t>Nguyễn Văn Bình</t>
  </si>
  <si>
    <t>2026-10-03 13:22:22+07:00</t>
  </si>
  <si>
    <t>2026-10-03 19:05:05+07:00</t>
  </si>
  <si>
    <t>4139426872750467</t>
  </si>
  <si>
    <t>A0010762385</t>
  </si>
  <si>
    <t>2026-10-03 17:01:09+07:00</t>
  </si>
  <si>
    <t>2026-10-03 19:04:56+07:00</t>
  </si>
  <si>
    <t>25756998880666489</t>
  </si>
  <si>
    <t>Hoàn Nguyễn</t>
  </si>
  <si>
    <t>2026-10-03 18:39:22+07:00</t>
  </si>
  <si>
    <t>2026-10-03 19:04:45+07:00</t>
  </si>
  <si>
    <t>7890760887660694</t>
  </si>
  <si>
    <t>A0010986613</t>
  </si>
  <si>
    <t>Trâmm</t>
  </si>
  <si>
    <t>2026-10-03 11:06:54+07:00</t>
  </si>
  <si>
    <t>28611769175146986</t>
  </si>
  <si>
    <t>A0011707815</t>
  </si>
  <si>
    <t>2026-10-03 15:44:09+07:00</t>
  </si>
  <si>
    <t>2026-10-03 19:04:36+07:00</t>
  </si>
  <si>
    <t>28304709832518523</t>
  </si>
  <si>
    <t>A0011573193</t>
  </si>
  <si>
    <t>2026-10-03 11:06:06+07:00</t>
  </si>
  <si>
    <t>2026-10-03 19:04:30+07:00</t>
  </si>
  <si>
    <t>6600037433367930</t>
  </si>
  <si>
    <t>A0010986283</t>
  </si>
  <si>
    <t>Vũ Như Quỳnh</t>
  </si>
  <si>
    <t>2026-10-03 18:26:24+07:00</t>
  </si>
  <si>
    <t>2026-10-03 19:04:26+07:00</t>
  </si>
  <si>
    <t>28452950267657322</t>
  </si>
  <si>
    <t>A0011670192</t>
  </si>
  <si>
    <t>Tân Nguyễn</t>
  </si>
  <si>
    <t>2026-10-03 18:37:05+07:00</t>
  </si>
  <si>
    <t>2026-10-03 19:04:17+07:00</t>
  </si>
  <si>
    <t>24921681084133994</t>
  </si>
  <si>
    <t>A0011437909</t>
  </si>
  <si>
    <t>2026-10-03 10:30:45+07:00</t>
  </si>
  <si>
    <t>2026-10-03 19:04:15+07:00</t>
  </si>
  <si>
    <t>5664630046929741</t>
  </si>
  <si>
    <t>A0010605521</t>
  </si>
  <si>
    <t>Nguyễn Công Bảo</t>
  </si>
  <si>
    <t>2026-10-03 11:01:41+07:00</t>
  </si>
  <si>
    <t>2026-10-03 19:04:06+07:00</t>
  </si>
  <si>
    <t>7729590183749137</t>
  </si>
  <si>
    <t>A0010986230</t>
  </si>
  <si>
    <t>Văn Vinh</t>
  </si>
  <si>
    <t>2026-10-03 11:47:04+07:00</t>
  </si>
  <si>
    <t>2026-10-03 19:04:03+07:00</t>
  </si>
  <si>
    <t>25333001206402366</t>
  </si>
  <si>
    <t>A0011556514</t>
  </si>
  <si>
    <t>Thanh Tú</t>
  </si>
  <si>
    <t>2026-10-03 17:30:18+07:00</t>
  </si>
  <si>
    <t>2026-10-03 19:03:50+07:00</t>
  </si>
  <si>
    <t>25740962535495559</t>
  </si>
  <si>
    <t>A0011508851</t>
  </si>
  <si>
    <t>Danh Luu</t>
  </si>
  <si>
    <t>2026-10-03 15:15:05+07:00</t>
  </si>
  <si>
    <t>2026-10-03 19:03:46+07:00</t>
  </si>
  <si>
    <t>4988075234597001</t>
  </si>
  <si>
    <t>A0010657013</t>
  </si>
  <si>
    <t>Vu Duy Thanh</t>
  </si>
  <si>
    <t>2026-10-03 15:07:57+07:00</t>
  </si>
  <si>
    <t>2026-10-03 19:03:32+07:00</t>
  </si>
  <si>
    <t>7224350684286454</t>
  </si>
  <si>
    <t>A0011131718</t>
  </si>
  <si>
    <t>Mỹ Hậu</t>
  </si>
  <si>
    <t>2026-10-03 17:16:21+07:00</t>
  </si>
  <si>
    <t>2026-10-03 19:03:15+07:00</t>
  </si>
  <si>
    <t>5879291978798328</t>
  </si>
  <si>
    <t>A0010991837</t>
  </si>
  <si>
    <t>Nguyễn Huy Hoàng</t>
  </si>
  <si>
    <t>2026-10-03 13:59:57+07:00</t>
  </si>
  <si>
    <t>2026-10-03 19:03:12+07:00</t>
  </si>
  <si>
    <t>4862067300561766</t>
  </si>
  <si>
    <t>A0010873384</t>
  </si>
  <si>
    <t>Việt Trinh</t>
  </si>
  <si>
    <t>2026-10-03 16:44:01+07:00</t>
  </si>
  <si>
    <t>2026-10-03 19:02:55+07:00</t>
  </si>
  <si>
    <t>5780027772028083</t>
  </si>
  <si>
    <t>A0010998264</t>
  </si>
  <si>
    <t>NGUYEN VAN TIEN</t>
  </si>
  <si>
    <t>2026-10-03 10:39:15+07:00</t>
  </si>
  <si>
    <t>2026-10-03 19:02:48+07:00</t>
  </si>
  <si>
    <t>38930394326604451</t>
  </si>
  <si>
    <t>A0010538134</t>
  </si>
  <si>
    <t>2026-10-03 16:46:15+07:00</t>
  </si>
  <si>
    <t>2026-10-03 19:02:46+07:00</t>
  </si>
  <si>
    <t>8286564764717304</t>
  </si>
  <si>
    <t>A0010972047</t>
  </si>
  <si>
    <t>Vũ Thị Ngọc Huyền</t>
  </si>
  <si>
    <t>2026-10-03 16:41:24+07:00</t>
  </si>
  <si>
    <t>2026-10-03 19:02:44+07:00</t>
  </si>
  <si>
    <t>7729830330363461</t>
  </si>
  <si>
    <t>A0011020171</t>
  </si>
  <si>
    <t>Cường Tàu</t>
  </si>
  <si>
    <t>2026-10-03 16:49:51+07:00</t>
  </si>
  <si>
    <t>2026-10-03 19:02:34+07:00</t>
  </si>
  <si>
    <t>28484070977918908</t>
  </si>
  <si>
    <t>A0011265767</t>
  </si>
  <si>
    <t>Can Nguyen</t>
  </si>
  <si>
    <t>2026-10-03 19:02:20+07:00</t>
  </si>
  <si>
    <t>2026-10-03 19:02:30+07:00</t>
  </si>
  <si>
    <t>8146302238776133</t>
  </si>
  <si>
    <t>A0010869880</t>
  </si>
  <si>
    <t>Đới Thuý</t>
  </si>
  <si>
    <t>2026-10-03 16:44:24+07:00</t>
  </si>
  <si>
    <t>5737143749669540</t>
  </si>
  <si>
    <t>A0010657410</t>
  </si>
  <si>
    <t>2026-10-03 16:08:34+07:00</t>
  </si>
  <si>
    <t>2026-10-03 19:02:19+07:00</t>
  </si>
  <si>
    <t>Khanhh Pham</t>
  </si>
  <si>
    <t>2026-10-03 17:00:47+07:00</t>
  </si>
  <si>
    <t>2026-10-03 19:02:04+07:00</t>
  </si>
  <si>
    <t>38170182409295986</t>
  </si>
  <si>
    <t>a0011711839</t>
  </si>
  <si>
    <t>Ng Hà Trang</t>
  </si>
  <si>
    <t>2026-10-03 16:50:06+07:00</t>
  </si>
  <si>
    <t>2026-10-03 19:01:53+07:00</t>
  </si>
  <si>
    <t>8579755288759220</t>
  </si>
  <si>
    <t>A0011289304</t>
  </si>
  <si>
    <t>Nguyễn Văn Hiệu</t>
  </si>
  <si>
    <t>2026-10-03 17:42:06+07:00</t>
  </si>
  <si>
    <t>2026-10-03 19:01:44+07:00</t>
  </si>
  <si>
    <t>3550344964993236</t>
  </si>
  <si>
    <t>A0010420310</t>
  </si>
  <si>
    <t>Maxlen Max Len</t>
  </si>
  <si>
    <t>2026-10-03 17:48:40+07:00</t>
  </si>
  <si>
    <t>2026-10-03 19:01:33+07:00</t>
  </si>
  <si>
    <t>28586120054355992</t>
  </si>
  <si>
    <t>A0011711557</t>
  </si>
  <si>
    <t>Nguyễn Khánh</t>
  </si>
  <si>
    <t>2026-10-03 18:04:40+07:00</t>
  </si>
  <si>
    <t>2026-10-03 19:01:21+07:00</t>
  </si>
  <si>
    <t>5079523788834545</t>
  </si>
  <si>
    <t xml:space="preserve"> A0010367288</t>
  </si>
  <si>
    <t>Thảo Phương</t>
  </si>
  <si>
    <t>2026-10-03 17:39:46+07:00</t>
  </si>
  <si>
    <t>2026-10-03 19:01:18+07:00</t>
  </si>
  <si>
    <t>2702038879876123</t>
  </si>
  <si>
    <t>A0010506242</t>
  </si>
  <si>
    <t>Hậu Trần</t>
  </si>
  <si>
    <t>2026-10-03 18:15:36+07:00</t>
  </si>
  <si>
    <t>2026-10-03 19:01:14+07:00</t>
  </si>
  <si>
    <t>chưa phản hồi</t>
  </si>
  <si>
    <t>25326314090386641</t>
  </si>
  <si>
    <t>A0011355766</t>
  </si>
  <si>
    <t>Le Nhat Hao</t>
  </si>
  <si>
    <t>2026-10-03 18:21:17+07:00</t>
  </si>
  <si>
    <t>2026-10-03 19:01:04+07:00</t>
  </si>
  <si>
    <t>1496573723752425</t>
  </si>
  <si>
    <t>A0010300672</t>
  </si>
  <si>
    <t>Nam Huy</t>
  </si>
  <si>
    <t>2026-10-03 15:36:20+07:00</t>
  </si>
  <si>
    <t>2026-10-03 19:01:02+07:00</t>
  </si>
  <si>
    <t>8037009926413657</t>
  </si>
  <si>
    <t>A0011284690</t>
  </si>
  <si>
    <t>Phạm Ngọc Thương</t>
  </si>
  <si>
    <t>2026-10-03 10:34:23+07:00</t>
  </si>
  <si>
    <t>2026-10-03 19:00:57+07:00</t>
  </si>
  <si>
    <t>3924363844270698</t>
  </si>
  <si>
    <t>A0011154925</t>
  </si>
  <si>
    <t>Lê Quốc Trung</t>
  </si>
  <si>
    <t>2026-10-03 17:12:24+07:00</t>
  </si>
  <si>
    <t>2026-10-03 19:00:55+07:00</t>
  </si>
  <si>
    <t>3278316052225895</t>
  </si>
  <si>
    <t>A0010798733</t>
  </si>
  <si>
    <t>Tráng Hùng</t>
  </si>
  <si>
    <t>2026-10-03 17:06:55+07:00</t>
  </si>
  <si>
    <t>2026-10-03 19:00:46+07:00</t>
  </si>
  <si>
    <t>24105099222468950</t>
  </si>
  <si>
    <t>A0010505764</t>
  </si>
  <si>
    <t>Nguyễn Hạnh</t>
  </si>
  <si>
    <t>2026-10-03 17:51:33+07:00</t>
  </si>
  <si>
    <t>2026-10-03 19:00:39+07:00</t>
  </si>
  <si>
    <t>5546854822044338</t>
  </si>
  <si>
    <t>A0010946641</t>
  </si>
  <si>
    <t>Nhật Lệ Vũ</t>
  </si>
  <si>
    <t>2026-10-03 18:03:03+07:00</t>
  </si>
  <si>
    <t>2026-10-03 19:00:37+07:00</t>
  </si>
  <si>
    <t>2267428296615776</t>
  </si>
  <si>
    <t>A0010423431</t>
  </si>
  <si>
    <t>Trần Phương</t>
  </si>
  <si>
    <t>2026-10-03 16:12:49+07:00</t>
  </si>
  <si>
    <t>2026-10-03 19:00:30+07:00</t>
  </si>
  <si>
    <t>3576784019044404</t>
  </si>
  <si>
    <t>A0010454606</t>
  </si>
  <si>
    <t>Cu Tit</t>
  </si>
  <si>
    <t>2026-10-03 11:10:38+07:00</t>
  </si>
  <si>
    <t>2026-10-03 19:00:23+07:00</t>
  </si>
  <si>
    <t>38124800453834460</t>
  </si>
  <si>
    <t>A0010654035</t>
  </si>
  <si>
    <t>Nguyễn Tuấn Vũ</t>
  </si>
  <si>
    <t>2026-10-03 14:24:40+07:00</t>
  </si>
  <si>
    <t>2026-10-03 19:00:22+07:00</t>
  </si>
  <si>
    <t>8774701209233762</t>
  </si>
  <si>
    <t>A0011314135</t>
  </si>
  <si>
    <t>2026-10-03 04:40:23+07:00</t>
  </si>
  <si>
    <t>2026-10-03 19:00:13+07:00</t>
  </si>
  <si>
    <t>2225678267526216</t>
  </si>
  <si>
    <t>A0011495303</t>
  </si>
  <si>
    <t>Hiến Phạm</t>
  </si>
  <si>
    <t>2026-10-03 16:27:08+07:00</t>
  </si>
  <si>
    <t>2026-10-03 19:00:12+07:00</t>
  </si>
  <si>
    <t>5479863725438584</t>
  </si>
  <si>
    <t>A0010916891</t>
  </si>
  <si>
    <t>Nguyễn Ngọc Quân</t>
  </si>
  <si>
    <t>2026-10-02 20:52:53+07:00</t>
  </si>
  <si>
    <t>2026-10-03 19:00:09+07:00</t>
  </si>
  <si>
    <t>5942606119140639</t>
  </si>
  <si>
    <t>A0010993035</t>
  </si>
  <si>
    <t>Hữu Dương</t>
  </si>
  <si>
    <t>2026-10-03 11:12:10+07:00</t>
  </si>
  <si>
    <t>2026-10-03 19:00:03+07:00</t>
  </si>
  <si>
    <t>33692821227030083</t>
  </si>
  <si>
    <t>A0011496165</t>
  </si>
  <si>
    <t>Giang Cao</t>
  </si>
  <si>
    <t>2026-10-03 10:00:13+07:00</t>
  </si>
  <si>
    <t>2026-10-03 19:00:02+07:00</t>
  </si>
  <si>
    <t>24321697377517031</t>
  </si>
  <si>
    <t>A0010945470</t>
  </si>
  <si>
    <t>Phi Ngọc</t>
  </si>
  <si>
    <t>2026-10-03 16:27:10+07:00</t>
  </si>
  <si>
    <t>2026-10-03 18:59:53+07:00</t>
  </si>
  <si>
    <t>3720257574760687</t>
  </si>
  <si>
    <t>A0010578301</t>
  </si>
  <si>
    <t>Lê EM</t>
  </si>
  <si>
    <t>2026-10-03 15:54:47+07:00</t>
  </si>
  <si>
    <t>2026-10-03 18:59:48+07:00</t>
  </si>
  <si>
    <t>3700667036617321</t>
  </si>
  <si>
    <t>A0010411487</t>
  </si>
  <si>
    <t>Hoàng Thị Thảo</t>
  </si>
  <si>
    <t>2026-10-03 09:45:30+07:00</t>
  </si>
  <si>
    <t>9194634373948034</t>
  </si>
  <si>
    <t>A0011321315</t>
  </si>
  <si>
    <t>Hạt Tiêu</t>
  </si>
  <si>
    <t>2026-10-03 13:24:15+07:00</t>
  </si>
  <si>
    <t>2026-10-03 18:59:45+07:00</t>
  </si>
  <si>
    <t>2838510166245152</t>
  </si>
  <si>
    <t>A0010640397</t>
  </si>
  <si>
    <t>Trang Xuân</t>
  </si>
  <si>
    <t>2026-10-03 18:59:33+07:00</t>
  </si>
  <si>
    <t>2026-10-03 18:59:41+07:00</t>
  </si>
  <si>
    <t>6988594934535502</t>
  </si>
  <si>
    <t>A0011039106</t>
  </si>
  <si>
    <t>Trần Bobo</t>
  </si>
  <si>
    <t>2026-10-03 15:15:18+07:00</t>
  </si>
  <si>
    <t>2026-10-03 18:59:37+07:00</t>
  </si>
  <si>
    <t>3295657440547559</t>
  </si>
  <si>
    <t xml:space="preserve"> A0010537682</t>
  </si>
  <si>
    <t>2026-10-03 18:58:53+07:00</t>
  </si>
  <si>
    <t>Nguyễn Ngọc Kim Cát</t>
  </si>
  <si>
    <t>2026-10-03 16:59:25+07:00</t>
  </si>
  <si>
    <t>2026-10-03 18:59:31+07:00</t>
  </si>
  <si>
    <t>5392949280810518</t>
  </si>
  <si>
    <t>A0010950577</t>
  </si>
  <si>
    <t>Phương Thuý</t>
  </si>
  <si>
    <t>2026-10-03 16:04:23+07:00</t>
  </si>
  <si>
    <t>2026-10-03 18:59:28+07:00</t>
  </si>
  <si>
    <t>2705054756173517</t>
  </si>
  <si>
    <t>A0010537614</t>
  </si>
  <si>
    <t>2026-10-03 15:20:01+07:00</t>
  </si>
  <si>
    <t>2026-10-03 18:59:20+07:00</t>
  </si>
  <si>
    <t>6126548797384502</t>
  </si>
  <si>
    <t>A0010849588</t>
  </si>
  <si>
    <t>Phúc Thị Hằng</t>
  </si>
  <si>
    <t>2026-10-02 20:13:26+07:00</t>
  </si>
  <si>
    <t>2026-10-03 18:59:17+07:00</t>
  </si>
  <si>
    <t>8053377581369851</t>
  </si>
  <si>
    <t>A0010968925</t>
  </si>
  <si>
    <t>Xuân Hậu</t>
  </si>
  <si>
    <t>2026-10-03 17:17:38+07:00</t>
  </si>
  <si>
    <t>25810335085280409</t>
  </si>
  <si>
    <t>A0011149184</t>
  </si>
  <si>
    <t>Nguyễn Quang Định</t>
  </si>
  <si>
    <t>2026-10-03 15:16:15+07:00</t>
  </si>
  <si>
    <t>2026-10-03 18:59:06+07:00</t>
  </si>
  <si>
    <t>26082461294748620</t>
  </si>
  <si>
    <t>A0011519261</t>
  </si>
  <si>
    <t>Chí Phèo Đức</t>
  </si>
  <si>
    <t>2026-10-03 17:56:48+07:00</t>
  </si>
  <si>
    <t>2026-10-03 18:58:59+07:00</t>
  </si>
  <si>
    <t>2302775579760624</t>
  </si>
  <si>
    <t>A0010703757</t>
  </si>
  <si>
    <t>Yên Như</t>
  </si>
  <si>
    <t>2026-10-03 14:46:38+07:00</t>
  </si>
  <si>
    <t>2026-10-03 18:58:58+07:00</t>
  </si>
  <si>
    <t>4342460539176839</t>
  </si>
  <si>
    <t>A0010854232</t>
  </si>
  <si>
    <t>Cậu Út</t>
  </si>
  <si>
    <t>2026-10-03 18:38:47+07:00</t>
  </si>
  <si>
    <t>2026-10-03 18:58:48+07:00</t>
  </si>
  <si>
    <t>3801494333208918</t>
  </si>
  <si>
    <t>A0010801176</t>
  </si>
  <si>
    <t>Đông Nhím QC</t>
  </si>
  <si>
    <t>2026-10-03 13:58:39+07:00</t>
  </si>
  <si>
    <t>2026-10-03 18:58:39+07:00</t>
  </si>
  <si>
    <t>5346079938811502</t>
  </si>
  <si>
    <t>A0010947542</t>
  </si>
  <si>
    <t>Đới Thúy</t>
  </si>
  <si>
    <t>2026-10-03 17:33:40+07:00</t>
  </si>
  <si>
    <t>2026-10-03 18:58:38+07:00</t>
  </si>
  <si>
    <t>chưa lập case thêm thẻ</t>
  </si>
  <si>
    <t>2413067215441804</t>
  </si>
  <si>
    <t>Thuy Hùng</t>
  </si>
  <si>
    <t>2026-10-03 13:47:13+07:00</t>
  </si>
  <si>
    <t>2026-10-03 18:58:25+07:00</t>
  </si>
  <si>
    <t>4735269896534639</t>
  </si>
  <si>
    <t>A0010602357</t>
  </si>
  <si>
    <t>Nguyễn Thị Thu Trang</t>
  </si>
  <si>
    <t>2026-10-03 14:00:02+07:00</t>
  </si>
  <si>
    <t>2026-10-03 18:58:18+07:00</t>
  </si>
  <si>
    <t>39463370289920789</t>
  </si>
  <si>
    <t>Thị Tâm</t>
  </si>
  <si>
    <t>2026-10-03 15:02:56+07:00</t>
  </si>
  <si>
    <t>2026-10-03 18:58:06+07:00</t>
  </si>
  <si>
    <t>26283285154648599</t>
  </si>
  <si>
    <t>A0011107023</t>
  </si>
  <si>
    <t>Nguyễn Thắm</t>
  </si>
  <si>
    <t>2026-10-03 14:07:35+07:00</t>
  </si>
  <si>
    <t>2026-10-03 18:58:03+07:00</t>
  </si>
  <si>
    <t>2061518560601351</t>
  </si>
  <si>
    <t>A0010502183</t>
  </si>
  <si>
    <t>Duy Thuỷ</t>
  </si>
  <si>
    <t>2026-10-03 17:32:19+07:00</t>
  </si>
  <si>
    <t>2026-10-03 18:57:52+07:00</t>
  </si>
  <si>
    <t>4397341473615330</t>
  </si>
  <si>
    <t>A0010867432</t>
  </si>
  <si>
    <t>Kim Liên</t>
  </si>
  <si>
    <t>2026-10-03 18:53:54+07:00</t>
  </si>
  <si>
    <t>2026-10-03 18:57:50+07:00</t>
  </si>
  <si>
    <t>24335215352811742</t>
  </si>
  <si>
    <t>A0011388607</t>
  </si>
  <si>
    <t>Nam Trần</t>
  </si>
  <si>
    <t>2026-10-03 18:57:42+07:00</t>
  </si>
  <si>
    <t>2026-10-03 18:57:48+07:00</t>
  </si>
  <si>
    <t>2383463591691872</t>
  </si>
  <si>
    <t>A0010723949</t>
  </si>
  <si>
    <t>Nguyen Bao</t>
  </si>
  <si>
    <t>2026-10-03 16:59:52+07:00</t>
  </si>
  <si>
    <t>2026-10-03 18:57:44+07:00</t>
  </si>
  <si>
    <t>1463369530390087</t>
  </si>
  <si>
    <t>A0010410553</t>
  </si>
  <si>
    <t>Bố Cu Ben</t>
  </si>
  <si>
    <t>2026-10-03 13:46:43+07:00</t>
  </si>
  <si>
    <t>4439930669456036</t>
  </si>
  <si>
    <t>A0010185133</t>
  </si>
  <si>
    <t>2026-10-03 18:57:00+07:00</t>
  </si>
  <si>
    <t>2026-10-03 18:57:41+07:00</t>
  </si>
  <si>
    <t>Anh Tuan VJ</t>
  </si>
  <si>
    <t>2026-10-03 17:40:53+07:00</t>
  </si>
  <si>
    <t>2026-10-03 18:57:33+07:00</t>
  </si>
  <si>
    <t>2408733165875587</t>
  </si>
  <si>
    <t>A0010672046</t>
  </si>
  <si>
    <t>Nam Tran</t>
  </si>
  <si>
    <t>2026-10-03 16:49:21+07:00</t>
  </si>
  <si>
    <t>2026-10-03 18:57:20+07:00</t>
  </si>
  <si>
    <t>26505264245773588</t>
  </si>
  <si>
    <t>A0010794538</t>
  </si>
  <si>
    <t>2026-10-02 20:07:26+07:00</t>
  </si>
  <si>
    <t>2026-10-03 18:57:16+07:00</t>
  </si>
  <si>
    <t>8191163574279485</t>
  </si>
  <si>
    <t>A0011158779</t>
  </si>
  <si>
    <t>Lâm Huỳnh</t>
  </si>
  <si>
    <t>2026-10-03 11:13:28+07:00</t>
  </si>
  <si>
    <t>2026-10-03 18:57:15+07:00</t>
  </si>
  <si>
    <t>8672995169415728</t>
  </si>
  <si>
    <t>A0011288848</t>
  </si>
  <si>
    <t>Hoàng Thuỳ Trang</t>
  </si>
  <si>
    <t>2026-10-03 18:48:46+07:00</t>
  </si>
  <si>
    <t>2026-10-03 18:57:12+07:00</t>
  </si>
  <si>
    <t>5414868475272133</t>
  </si>
  <si>
    <t>A0010504340</t>
  </si>
  <si>
    <t>Hồng Ân</t>
  </si>
  <si>
    <t>2026-10-03 15:09:11+07:00</t>
  </si>
  <si>
    <t>2026-10-03 18:57:05+07:00</t>
  </si>
  <si>
    <t>28954166017557407</t>
  </si>
  <si>
    <t>Hồ Hiền</t>
  </si>
  <si>
    <t>2026-10-03 16:42:11+07:00</t>
  </si>
  <si>
    <t>2026-10-03 18:57:04+07:00</t>
  </si>
  <si>
    <t>1199133110173762</t>
  </si>
  <si>
    <t>A0010289620</t>
  </si>
  <si>
    <t>Phạm Thịi Thu Trangg</t>
  </si>
  <si>
    <t>2026-10-03 15:26:03+07:00</t>
  </si>
  <si>
    <t>2026-10-03 18:56:52+07:00</t>
  </si>
  <si>
    <t>6140829686004418</t>
  </si>
  <si>
    <t>A0011046723</t>
  </si>
  <si>
    <t>Trần Văn Mạnh</t>
  </si>
  <si>
    <t>2026-10-03 15:19:37+07:00</t>
  </si>
  <si>
    <t>8085655451467605</t>
  </si>
  <si>
    <t>A0011196434</t>
  </si>
  <si>
    <t>Đỗ Ninh</t>
  </si>
  <si>
    <t>2026-10-03 16:54:56+07:00</t>
  </si>
  <si>
    <t>2026-10-03 18:56:48+07:00</t>
  </si>
  <si>
    <t>4317749251672587</t>
  </si>
  <si>
    <t>A0010849529</t>
  </si>
  <si>
    <t>Trường Đặng</t>
  </si>
  <si>
    <t>2026-10-03 15:14:06+07:00</t>
  </si>
  <si>
    <t>2026-10-03 18:56:43+07:00</t>
  </si>
  <si>
    <t>5504141072978502</t>
  </si>
  <si>
    <t>A0010969491</t>
  </si>
  <si>
    <t>Nga Nguyen</t>
  </si>
  <si>
    <t>2026-10-03 09:38:39+07:00</t>
  </si>
  <si>
    <t>2026-10-03 18:56:36+07:00</t>
  </si>
  <si>
    <t>6231908836819269</t>
  </si>
  <si>
    <t>A0010839921</t>
  </si>
  <si>
    <t>Phạm Văn Nghĩa</t>
  </si>
  <si>
    <t>2026-10-03 16:14:39+07:00</t>
  </si>
  <si>
    <t>2026-10-03 18:56:35+07:00</t>
  </si>
  <si>
    <t>6172722662741816</t>
  </si>
  <si>
    <t>A0010994776</t>
  </si>
  <si>
    <t>Hồ Viết Đạt</t>
  </si>
  <si>
    <t>2026-10-03 15:21:13+07:00</t>
  </si>
  <si>
    <t>2026-10-03 18:56:33+07:00</t>
  </si>
  <si>
    <t>8063299020408733</t>
  </si>
  <si>
    <t>A0011005838</t>
  </si>
  <si>
    <t>2026-10-03 15:32:07+07:00</t>
  </si>
  <si>
    <t>2026-10-03 18:56:29+07:00</t>
  </si>
  <si>
    <t>39369483592642811</t>
  </si>
  <si>
    <t>A0011715496</t>
  </si>
  <si>
    <t>2026-10-03 15:05:30+07:00</t>
  </si>
  <si>
    <t>2026-10-03 18:56:26+07:00</t>
  </si>
  <si>
    <t>7356763527670279</t>
  </si>
  <si>
    <t>A0011156279</t>
  </si>
  <si>
    <t>2026-10-03 15:39:24+07:00</t>
  </si>
  <si>
    <t>2026-10-03 18:56:23+07:00</t>
  </si>
  <si>
    <t>24582902191322369</t>
  </si>
  <si>
    <t>A0011465609</t>
  </si>
  <si>
    <t>Thắm Samm</t>
  </si>
  <si>
    <t>2026-10-02 23:35:39+07:00</t>
  </si>
  <si>
    <t>2026-10-03 18:56:19+07:00</t>
  </si>
  <si>
    <t>8860804390654211</t>
  </si>
  <si>
    <t>A0011271811</t>
  </si>
  <si>
    <t>Mỹ Ngọc</t>
  </si>
  <si>
    <t>2026-10-03 13:41:14+07:00</t>
  </si>
  <si>
    <t>2026-10-03 18:56:15+07:00</t>
  </si>
  <si>
    <t>28368704416094315</t>
  </si>
  <si>
    <t>A0011501436</t>
  </si>
  <si>
    <t>Nhuận Tuấn</t>
  </si>
  <si>
    <t>2026-10-03 09:58:12+07:00</t>
  </si>
  <si>
    <t>2026-10-03 18:56:14+07:00</t>
  </si>
  <si>
    <t>5796654093755606</t>
  </si>
  <si>
    <t>A0010655961</t>
  </si>
  <si>
    <t>Thế Toàn</t>
  </si>
  <si>
    <t>2026-10-03 11:11:05+07:00</t>
  </si>
  <si>
    <t>2026-10-03 18:56:09+07:00</t>
  </si>
  <si>
    <t>5770692476383887</t>
  </si>
  <si>
    <t>A0011032552</t>
  </si>
  <si>
    <t>Đinh Tuấn</t>
  </si>
  <si>
    <t>2026-10-03 14:42:03+07:00</t>
  </si>
  <si>
    <t>2026-10-03 18:56:04+07:00</t>
  </si>
  <si>
    <t>8475457972495276</t>
  </si>
  <si>
    <t>A0010863472</t>
  </si>
  <si>
    <t>2026-10-03 12:54:34+07:00</t>
  </si>
  <si>
    <t>2026-10-03 18:56:01+07:00</t>
  </si>
  <si>
    <t>25927981926786919</t>
  </si>
  <si>
    <t>A0011159471</t>
  </si>
  <si>
    <t>Chuot Con</t>
  </si>
  <si>
    <t>2026-10-03 18:03:35+07:00</t>
  </si>
  <si>
    <t>2188748311199160</t>
  </si>
  <si>
    <t>A0010478012</t>
  </si>
  <si>
    <t>2026-10-03 09:10:37+07:00</t>
  </si>
  <si>
    <t>2026-10-03 18:55:58+07:00</t>
  </si>
  <si>
    <t>Trần Loan</t>
  </si>
  <si>
    <t>2026-10-03 08:15:52+07:00</t>
  </si>
  <si>
    <t>2026-10-03 18:55:54+07:00</t>
  </si>
  <si>
    <t>4472896596090789</t>
  </si>
  <si>
    <t>A0010153201</t>
  </si>
  <si>
    <t>2026-10-03 15:07:59+07:00</t>
  </si>
  <si>
    <t>2026-10-03 18:55:47+07:00</t>
  </si>
  <si>
    <t>25097112853293909</t>
  </si>
  <si>
    <t>A0011457829</t>
  </si>
  <si>
    <t>Thuỷ Jenny</t>
  </si>
  <si>
    <t>2026-10-03 12:35:08+07:00</t>
  </si>
  <si>
    <t>2026-10-03 18:55:45+07:00</t>
  </si>
  <si>
    <t>28504768862485751</t>
  </si>
  <si>
    <t>Thiện Trịnh</t>
  </si>
  <si>
    <t>2026-10-03 15:12:48+07:00</t>
  </si>
  <si>
    <t>2026-10-03 18:55:38+07:00</t>
  </si>
  <si>
    <t>1391608284296288</t>
  </si>
  <si>
    <t>A0010426747</t>
  </si>
  <si>
    <t>Hiếu Bùi</t>
  </si>
  <si>
    <t>2026-10-03 05:40:20+07:00</t>
  </si>
  <si>
    <t>2026-10-03 18:55:30+07:00</t>
  </si>
  <si>
    <t>1781037638682327</t>
  </si>
  <si>
    <t>A0010406555</t>
  </si>
  <si>
    <t>Đơ Lôu</t>
  </si>
  <si>
    <t>2026-10-02 20:03:10+07:00</t>
  </si>
  <si>
    <t>2026-10-03 18:55:27+07:00</t>
  </si>
  <si>
    <t>5678937168832337</t>
  </si>
  <si>
    <t>A0010553764</t>
  </si>
  <si>
    <t>Nguyễn My</t>
  </si>
  <si>
    <t>2026-10-03 10:18:12+07:00</t>
  </si>
  <si>
    <t>2026-10-03 18:55:15+07:00</t>
  </si>
  <si>
    <t>9042983155727493</t>
  </si>
  <si>
    <t>A0010983957</t>
  </si>
  <si>
    <t>Lê H Chí</t>
  </si>
  <si>
    <t>2026-10-03 04:57:26+07:00</t>
  </si>
  <si>
    <t>2026-10-03 18:55:09+07:00</t>
  </si>
  <si>
    <t>5461494460563678</t>
  </si>
  <si>
    <t>A0010909906</t>
  </si>
  <si>
    <t>Vuong Duy</t>
  </si>
  <si>
    <t>2026-10-03 17:04:36+07:00</t>
  </si>
  <si>
    <t>2026-10-03 18:55:08+07:00</t>
  </si>
  <si>
    <t>4587803281298925</t>
  </si>
  <si>
    <t>A0010659851</t>
  </si>
  <si>
    <t>Chung Nguyen</t>
  </si>
  <si>
    <t>2026-10-03 18:51:32+07:00</t>
  </si>
  <si>
    <t>2026-10-03 18:55:06+07:00</t>
  </si>
  <si>
    <t>5563353620420717</t>
  </si>
  <si>
    <t>A0010632423</t>
  </si>
  <si>
    <t>Nguyễn Ngô Nam</t>
  </si>
  <si>
    <t>2026-10-03 13:25:48+07:00</t>
  </si>
  <si>
    <t>9611298358934017</t>
  </si>
  <si>
    <t>A0010576108</t>
  </si>
  <si>
    <t>Nguyễn Hoài Nam</t>
  </si>
  <si>
    <t>2026-10-03 10:06:03+07:00</t>
  </si>
  <si>
    <t>2026-10-03 18:55:04+07:00</t>
  </si>
  <si>
    <t>5461011513934895</t>
  </si>
  <si>
    <t>A0010983327</t>
  </si>
  <si>
    <t>Nhi Yến</t>
  </si>
  <si>
    <t>2026-10-03 16:15:23+07:00</t>
  </si>
  <si>
    <t>2026-10-03 18:54:57+07:00</t>
  </si>
  <si>
    <t>28879692121664658</t>
  </si>
  <si>
    <t>Hoài Nguyễn Đình</t>
  </si>
  <si>
    <t>2026-10-03 09:50:28+07:00</t>
  </si>
  <si>
    <t>2026-10-03 18:54:55+07:00</t>
  </si>
  <si>
    <t>4165975106764886</t>
  </si>
  <si>
    <t>A0010838527</t>
  </si>
  <si>
    <t>Phạm Huyền</t>
  </si>
  <si>
    <t>2026-10-03 11:39:29+07:00</t>
  </si>
  <si>
    <t>2026-10-03 18:54:53+07:00</t>
  </si>
  <si>
    <t>5227599610622921</t>
  </si>
  <si>
    <t>A0011488916</t>
  </si>
  <si>
    <t>Thỏ Đế</t>
  </si>
  <si>
    <t>2026-10-03 16:39:42+07:00</t>
  </si>
  <si>
    <t>2026-10-03 18:54:49+07:00</t>
  </si>
  <si>
    <t>2373546779356815</t>
  </si>
  <si>
    <t>A0010606225</t>
  </si>
  <si>
    <t>Thiem Pham</t>
  </si>
  <si>
    <t>2026-10-03 13:41:36+07:00</t>
  </si>
  <si>
    <t>2026-10-03 18:54:47+07:00</t>
  </si>
  <si>
    <t>5856578511065900</t>
  </si>
  <si>
    <t>A0011019550</t>
  </si>
  <si>
    <t>Nguyễn Thuỳ Trang</t>
  </si>
  <si>
    <t>2026-10-03 10:41:29+07:00</t>
  </si>
  <si>
    <t>2026-10-03 18:54:45+07:00</t>
  </si>
  <si>
    <t>1477141692377461</t>
  </si>
  <si>
    <t>A0010417229</t>
  </si>
  <si>
    <t>Nguyen Dang Can</t>
  </si>
  <si>
    <t>2026-10-03 08:10:20+07:00</t>
  </si>
  <si>
    <t>2026-10-03 18:54:43+07:00</t>
  </si>
  <si>
    <t>5562737417174990</t>
  </si>
  <si>
    <t>A0010550490</t>
  </si>
  <si>
    <t>Phạm Khánh Huyền</t>
  </si>
  <si>
    <t>2026-10-03 17:58:56+07:00</t>
  </si>
  <si>
    <t>2026-10-03 18:54:42+07:00</t>
  </si>
  <si>
    <t>28881690768182176</t>
  </si>
  <si>
    <t>A0011682474</t>
  </si>
  <si>
    <t>Lê Thu Phương</t>
  </si>
  <si>
    <t>2026-10-03 18:42:35+07:00</t>
  </si>
  <si>
    <t>2026-10-03 18:54:33+07:00</t>
  </si>
  <si>
    <t>8217499211594005</t>
  </si>
  <si>
    <t>A0011197031</t>
  </si>
  <si>
    <t>2026-10-03 16:49:10+07:00</t>
  </si>
  <si>
    <t>9159126754105093</t>
  </si>
  <si>
    <t>A0011036223</t>
  </si>
  <si>
    <t>Đức Hương</t>
  </si>
  <si>
    <t>2026-10-03 04:28:40+07:00</t>
  </si>
  <si>
    <t>2026-10-03 18:54:32+07:00</t>
  </si>
  <si>
    <t>1761517877218312</t>
  </si>
  <si>
    <t>A0010497897</t>
  </si>
  <si>
    <t>Bích Huế</t>
  </si>
  <si>
    <t>2026-10-03 13:25:20+07:00</t>
  </si>
  <si>
    <t>2026-10-03 18:54:28+07:00</t>
  </si>
  <si>
    <t>25276872281920224</t>
  </si>
  <si>
    <t>A0011390973</t>
  </si>
  <si>
    <t>Tự Tâm</t>
  </si>
  <si>
    <t>2026-10-03 08:02:13+07:00</t>
  </si>
  <si>
    <t>2026-10-03 18:54:27+07:00</t>
  </si>
  <si>
    <t>28911835258453919</t>
  </si>
  <si>
    <t>Trần Kiều Trang</t>
  </si>
  <si>
    <t>2026-10-03 18:54:18+07:00</t>
  </si>
  <si>
    <t>2026-10-03 18:54:25+07:00</t>
  </si>
  <si>
    <t>9247353758638587</t>
  </si>
  <si>
    <t>A0011130121</t>
  </si>
  <si>
    <t>Hà Cường</t>
  </si>
  <si>
    <t>2026-10-03 18:30:49+07:00</t>
  </si>
  <si>
    <t>3901424053301335</t>
  </si>
  <si>
    <t>A0010860433</t>
  </si>
  <si>
    <t>A'nh Tuấn</t>
  </si>
  <si>
    <t>2026-10-03 15:28:56+07:00</t>
  </si>
  <si>
    <t>2026-10-03 18:54:22+07:00</t>
  </si>
  <si>
    <t>6636101683163399</t>
  </si>
  <si>
    <t>A0011036542</t>
  </si>
  <si>
    <t>Trần Minh Thảo</t>
  </si>
  <si>
    <t>2026-10-03 12:32:52+07:00</t>
  </si>
  <si>
    <t>2026-10-03 18:54:20+07:00</t>
  </si>
  <si>
    <t>8541260882569421</t>
  </si>
  <si>
    <t>A0011017041</t>
  </si>
  <si>
    <t>Lê Thanh Phúc</t>
  </si>
  <si>
    <t>2026-10-03 10:39:05+07:00</t>
  </si>
  <si>
    <t>8427720530573230</t>
  </si>
  <si>
    <t>A0010986227</t>
  </si>
  <si>
    <t>2026-10-03 18:53:39+07:00</t>
  </si>
  <si>
    <t>2026-10-03 18:54:17+07:00</t>
  </si>
  <si>
    <t>Fān NgỌc BícH</t>
  </si>
  <si>
    <t>2026-10-03 17:24:02+07:00</t>
  </si>
  <si>
    <t>2026-10-03 18:54:16+07:00</t>
  </si>
  <si>
    <t>27820388410929293</t>
  </si>
  <si>
    <t>A0011448024</t>
  </si>
  <si>
    <t>Thanh Phong</t>
  </si>
  <si>
    <t>2026-10-02 20:04:26+07:00</t>
  </si>
  <si>
    <t>8388239827899786</t>
  </si>
  <si>
    <t>A0011305201</t>
  </si>
  <si>
    <t>Đặng Ngọc Sương</t>
  </si>
  <si>
    <t>2026-10-03 17:53:30+07:00</t>
  </si>
  <si>
    <t>2026-10-03 18:54:13+07:00</t>
  </si>
  <si>
    <t>6255980581167633</t>
  </si>
  <si>
    <t>a0011054914</t>
  </si>
  <si>
    <t>Kim Tho</t>
  </si>
  <si>
    <t>2026-10-03 09:19:24+07:00</t>
  </si>
  <si>
    <t>2026-10-03 18:54:12+07:00</t>
  </si>
  <si>
    <t>6055640344526361</t>
  </si>
  <si>
    <t>A0010851367</t>
  </si>
  <si>
    <t>2026-10-03 13:36:49+07:00</t>
  </si>
  <si>
    <t>1888785501204315</t>
  </si>
  <si>
    <t>A0010544706</t>
  </si>
  <si>
    <t>Dũng Luxury's</t>
  </si>
  <si>
    <t>2026-10-03 09:47:49+07:00</t>
  </si>
  <si>
    <t>2026-10-03 18:54:10+07:00</t>
  </si>
  <si>
    <t>1960378770705925</t>
  </si>
  <si>
    <t>A0010415187</t>
  </si>
  <si>
    <t>Đoàn Tấn Đệ</t>
  </si>
  <si>
    <t>2026-10-03 16:52:24+07:00</t>
  </si>
  <si>
    <t>2026-10-03 18:54:09+07:00</t>
  </si>
  <si>
    <t>6899767626739081</t>
  </si>
  <si>
    <t>A0011023297</t>
  </si>
  <si>
    <t>Thuy Han</t>
  </si>
  <si>
    <t>2026-10-03 18:52:08+07:00</t>
  </si>
  <si>
    <t>2026-10-03 18:54:08+07:00</t>
  </si>
  <si>
    <t>25301080379526481</t>
  </si>
  <si>
    <t>A0011516839</t>
  </si>
  <si>
    <t>Hoàng Phú</t>
  </si>
  <si>
    <t>2026-10-02 19:44:47+07:00</t>
  </si>
  <si>
    <t>2026-10-03 18:54:07+07:00</t>
  </si>
  <si>
    <t>2769654156482484</t>
  </si>
  <si>
    <t>A0010745006</t>
  </si>
  <si>
    <t>Thành Vạn’</t>
  </si>
  <si>
    <t>2026-10-02 21:43:01+07:00</t>
  </si>
  <si>
    <t>2026-10-03 18:54:04+07:00</t>
  </si>
  <si>
    <t>5809176222516492</t>
  </si>
  <si>
    <t>A0011032488</t>
  </si>
  <si>
    <t>Nắm Lấy Tay Anh</t>
  </si>
  <si>
    <t>2026-10-02 20:10:18+07:00</t>
  </si>
  <si>
    <t>2026-10-03 18:54:00+07:00</t>
  </si>
  <si>
    <t>4797644686956542</t>
  </si>
  <si>
    <t>A0010683571</t>
  </si>
  <si>
    <t>2026-10-03 13:46:42+07:00</t>
  </si>
  <si>
    <t>2026-10-03 18:53:59+07:00</t>
  </si>
  <si>
    <t>616578915133075</t>
  </si>
  <si>
    <t>A0010417228</t>
  </si>
  <si>
    <t>Cun Xu</t>
  </si>
  <si>
    <t>2026-10-03 12:19:38+07:00</t>
  </si>
  <si>
    <t>4714920651920057</t>
  </si>
  <si>
    <t>A0010690349</t>
  </si>
  <si>
    <t>Nguyễn Thành Trung</t>
  </si>
  <si>
    <t>2026-10-03 10:02:49+07:00</t>
  </si>
  <si>
    <t>2026-10-03 18:53:57+07:00</t>
  </si>
  <si>
    <t>8323045631109613</t>
  </si>
  <si>
    <t>A0011289745</t>
  </si>
  <si>
    <t>️️️️️️️️️️️️️️️️️️️️️️️️️️️️️️️️️️️️️️️️️️️️️️️️️️️️️️️️️️️️️️️️️️️️️️️️️️️️️️️️️️️️️️️️️️️️️️️️️️️️️️️️️️️️️️️️️️️️️️️️️️️️️️️️️️️️️️️️️️️️️️️️️️️️️️️️️️️️️️️️️️️️️️️️️️</t>
  </si>
  <si>
    <t>2026-10-02 22:28:23+07:00</t>
  </si>
  <si>
    <t>2026-10-03 18:53:51+07:00</t>
  </si>
  <si>
    <t>2155346751199790</t>
  </si>
  <si>
    <t>A0010581981</t>
  </si>
  <si>
    <t>Hoàng Trần</t>
  </si>
  <si>
    <t>2026-10-03 18:43:00+07:00</t>
  </si>
  <si>
    <t>2026-10-03 18:53:49+07:00</t>
  </si>
  <si>
    <t>5691529307541686</t>
  </si>
  <si>
    <t>A0010872490</t>
  </si>
  <si>
    <t>Nguyễn Bích</t>
  </si>
  <si>
    <t>2026-10-03 11:53:34+07:00</t>
  </si>
  <si>
    <t>3102755789801694</t>
  </si>
  <si>
    <t>A0010549361</t>
  </si>
  <si>
    <t>Uoi Bkrong</t>
  </si>
  <si>
    <t>2026-10-03 08:19:49+07:00</t>
  </si>
  <si>
    <t>2026-10-03 18:53:43+07:00</t>
  </si>
  <si>
    <t>25111956081765959</t>
  </si>
  <si>
    <t>A0011492779</t>
  </si>
  <si>
    <t>クエン グエン・ティエン</t>
  </si>
  <si>
    <t>2026-10-03 13:29:13+07:00</t>
  </si>
  <si>
    <t>6966238240121656</t>
  </si>
  <si>
    <t>A0011006297</t>
  </si>
  <si>
    <t>Nguyễn Sỹ Hoàng</t>
  </si>
  <si>
    <t>2026-10-03 18:53:36+07:00</t>
  </si>
  <si>
    <t>2026-10-03 18:53:42+07:00</t>
  </si>
  <si>
    <t>ok 3</t>
  </si>
  <si>
    <t>2946848952029070</t>
  </si>
  <si>
    <t>A0010791720</t>
  </si>
  <si>
    <t>2026-10-02 21:44:17+07:00</t>
  </si>
  <si>
    <t>8192112494193403</t>
  </si>
  <si>
    <t>A0010787528</t>
  </si>
  <si>
    <t>2026-10-03 18:53:30+07:00</t>
  </si>
  <si>
    <t>ok 2</t>
  </si>
  <si>
    <t>Lê Tiến</t>
  </si>
  <si>
    <t>2026-10-03 18:43:11+07:00</t>
  </si>
  <si>
    <t>2026-10-03 18:53:35+07:00</t>
  </si>
  <si>
    <t>5525660084158090</t>
  </si>
  <si>
    <t>A0011714113</t>
  </si>
  <si>
    <t>Luân Phạm</t>
  </si>
  <si>
    <t>2026-10-03 15:42:06+07:00</t>
  </si>
  <si>
    <t>2026-10-03 18:53:33+07:00</t>
  </si>
  <si>
    <t>32951737664424739</t>
  </si>
  <si>
    <t>A0010748732</t>
  </si>
  <si>
    <t>2026-10-02 19:49:58+07:00</t>
  </si>
  <si>
    <t>2026-10-03 18:53:29+07:00</t>
  </si>
  <si>
    <t>Huỳnh Thụy Trà Giang</t>
  </si>
  <si>
    <t>2026-10-03 17:02:37+07:00</t>
  </si>
  <si>
    <t>2026-10-03 18:53:21+07:00</t>
  </si>
  <si>
    <t>2776563865745109</t>
  </si>
  <si>
    <t>A0010549470</t>
  </si>
  <si>
    <t>Hoàng Hướng</t>
  </si>
  <si>
    <t>2026-10-03 17:27:05+07:00</t>
  </si>
  <si>
    <t>5481016258654629</t>
  </si>
  <si>
    <t>A0010991567</t>
  </si>
  <si>
    <t>HT Vui</t>
  </si>
  <si>
    <t>2026-10-03 17:04:43+07:00</t>
  </si>
  <si>
    <t>2026-10-03 18:53:10+07:00</t>
  </si>
  <si>
    <t>28722850980710958</t>
  </si>
  <si>
    <t>A0011632649</t>
  </si>
  <si>
    <t>Tâm's Xù's</t>
  </si>
  <si>
    <t>2026-10-03 05:02:27+07:00</t>
  </si>
  <si>
    <t>2026-10-03 18:53:08+07:00</t>
  </si>
  <si>
    <t>5566268753471204</t>
  </si>
  <si>
    <t>A0010868070</t>
  </si>
  <si>
    <t>Qui Nguyen</t>
  </si>
  <si>
    <t>2026-10-03 18:41:32+07:00</t>
  </si>
  <si>
    <t>2026-10-03 18:53:07+07:00</t>
  </si>
  <si>
    <t>25452755737678073</t>
  </si>
  <si>
    <t>A0011283028</t>
  </si>
  <si>
    <t>Nguyễn Thu Trang</t>
  </si>
  <si>
    <t>2026-10-03 17:47:09+07:00</t>
  </si>
  <si>
    <t>2026-10-03 18:52:54+07:00</t>
  </si>
  <si>
    <t>5719198378122485</t>
  </si>
  <si>
    <t>A0010852856</t>
  </si>
  <si>
    <t>Thu Hằng</t>
  </si>
  <si>
    <t>2026-10-03 05:33:02+07:00</t>
  </si>
  <si>
    <t>2026-10-03 18:52:51+07:00</t>
  </si>
  <si>
    <t>27684047857909804</t>
  </si>
  <si>
    <t>A0011326019</t>
  </si>
  <si>
    <t>Thúy Nana</t>
  </si>
  <si>
    <t>2026-10-03 18:43:33+07:00</t>
  </si>
  <si>
    <t>2026-10-03 18:52:44+07:00</t>
  </si>
  <si>
    <t>28504787662463112</t>
  </si>
  <si>
    <t>A0011456313</t>
  </si>
  <si>
    <t>Bearbrick Han</t>
  </si>
  <si>
    <t>2026-10-03 13:51:46+07:00</t>
  </si>
  <si>
    <t>2026-10-03 18:52:43+07:00</t>
  </si>
  <si>
    <t>7377095362383170</t>
  </si>
  <si>
    <t>Lê Văn Minh Từ</t>
  </si>
  <si>
    <t>2026-10-02 21:39:20+07:00</t>
  </si>
  <si>
    <t>2026-10-03 18:52:33+07:00</t>
  </si>
  <si>
    <t>26745922665081960</t>
  </si>
  <si>
    <t>A0011666235</t>
  </si>
  <si>
    <t>Xuân Trường</t>
  </si>
  <si>
    <t>2026-10-03 07:47:44+07:00</t>
  </si>
  <si>
    <t>2026-10-03 18:52:32+07:00</t>
  </si>
  <si>
    <t>3574040205972284</t>
  </si>
  <si>
    <t>A0010695900</t>
  </si>
  <si>
    <t>Đoan Thành Văn</t>
  </si>
  <si>
    <t>2026-10-03 10:37:57+07:00</t>
  </si>
  <si>
    <t>2026-10-03 18:52:30+07:00</t>
  </si>
  <si>
    <t>2664701040280037</t>
  </si>
  <si>
    <t>A0010492510</t>
  </si>
  <si>
    <t>Le Trung Quang</t>
  </si>
  <si>
    <t>2026-10-03 18:17:06+07:00</t>
  </si>
  <si>
    <t>2026-10-03 18:52:25+07:00</t>
  </si>
  <si>
    <t>4647907471977794</t>
  </si>
  <si>
    <t>A0010387221</t>
  </si>
  <si>
    <t>Trần Thị Lý</t>
  </si>
  <si>
    <t>2026-10-03 18:52:13+07:00</t>
  </si>
  <si>
    <t>2026-10-03 18:52:19+07:00</t>
  </si>
  <si>
    <t>24309031768745481</t>
  </si>
  <si>
    <t>A0011019667</t>
  </si>
  <si>
    <t>Dương Tấn Sang</t>
  </si>
  <si>
    <t>2026-10-02 21:31:18+07:00</t>
  </si>
  <si>
    <t>2026-10-03 18:52:18+07:00</t>
  </si>
  <si>
    <t>35198962183022253</t>
  </si>
  <si>
    <t>A0011586572</t>
  </si>
  <si>
    <t>2026-10-03 18:50:57+07:00</t>
  </si>
  <si>
    <t>2026-10-03 18:52:12+07:00</t>
  </si>
  <si>
    <t>2026-10-03 18:49:09+07:00</t>
  </si>
  <si>
    <t>27624860387159407</t>
  </si>
  <si>
    <t>A0011133333</t>
  </si>
  <si>
    <t>2026-10-03 16:40:21+07:00</t>
  </si>
  <si>
    <t>2026-10-03 15:56:09+07:00</t>
  </si>
  <si>
    <t>2026-10-03 18:52:03+07:00</t>
  </si>
  <si>
    <t>2674441015995603</t>
  </si>
  <si>
    <t>A0011676794</t>
  </si>
  <si>
    <t>Tống Văn Sự</t>
  </si>
  <si>
    <t>2026-10-03 15:04:46+07:00</t>
  </si>
  <si>
    <t>2026-10-03 18:51:57+07:00</t>
  </si>
  <si>
    <t>6360266030728547</t>
  </si>
  <si>
    <t>A0010913342</t>
  </si>
  <si>
    <t>Xuân Hoàng</t>
  </si>
  <si>
    <t>2026-10-03 18:31:53+07:00</t>
  </si>
  <si>
    <t>2026-10-03 18:51:54+07:00</t>
  </si>
  <si>
    <t>25316768168024887</t>
  </si>
  <si>
    <t>A0011109296</t>
  </si>
  <si>
    <t>Yến Nhi</t>
  </si>
  <si>
    <t>2026-10-03 18:31:57+07:00</t>
  </si>
  <si>
    <t>2026-10-03 18:51:52+07:00</t>
  </si>
  <si>
    <t>8738099222925669</t>
  </si>
  <si>
    <t>A0011138066</t>
  </si>
  <si>
    <t>Bé Lỳ さくら</t>
  </si>
  <si>
    <t>2026-10-03 15:02:02+07:00</t>
  </si>
  <si>
    <t>2026-10-03 18:51:45+07:00</t>
  </si>
  <si>
    <t>24720941037495628</t>
  </si>
  <si>
    <t>A0011238736</t>
  </si>
  <si>
    <t>Nguyễn Túc</t>
  </si>
  <si>
    <t>2026-10-03 15:59:39+07:00</t>
  </si>
  <si>
    <t>4372325802892928</t>
  </si>
  <si>
    <t>A0010637892</t>
  </si>
  <si>
    <t>Mưa Rain</t>
  </si>
  <si>
    <t>2026-10-02 19:55:33+07:00</t>
  </si>
  <si>
    <t>2026-10-03 18:51:44+07:00</t>
  </si>
  <si>
    <t>2509073952467889</t>
  </si>
  <si>
    <t>A0010263671</t>
  </si>
  <si>
    <t>Quýnh Đặng</t>
  </si>
  <si>
    <t>2026-10-03 16:07:09+07:00</t>
  </si>
  <si>
    <t>2026-10-03 18:51:31+07:00</t>
  </si>
  <si>
    <t>5426414190752117</t>
  </si>
  <si>
    <t>A0010966523</t>
  </si>
  <si>
    <t>Thúy Trinh</t>
  </si>
  <si>
    <t>2026-10-03 15:22:01+07:00</t>
  </si>
  <si>
    <t>28119293767740069</t>
  </si>
  <si>
    <t>A0011708873</t>
  </si>
  <si>
    <t>Doan Buivan</t>
  </si>
  <si>
    <t>2026-10-03 14:17:59+07:00</t>
  </si>
  <si>
    <t>2026-10-03 18:51:30+07:00</t>
  </si>
  <si>
    <t>1800492213338733</t>
  </si>
  <si>
    <t>A0010511251</t>
  </si>
  <si>
    <t>Nguyen Thien Phuc</t>
  </si>
  <si>
    <t>2026-10-03 18:30:25+07:00</t>
  </si>
  <si>
    <t>2026-10-03 18:51:29+07:00</t>
  </si>
  <si>
    <t>7250451085007778</t>
  </si>
  <si>
    <t>A0011054112</t>
  </si>
  <si>
    <t>Huong Trinh</t>
  </si>
  <si>
    <t>2026-10-03 16:37:38+07:00</t>
  </si>
  <si>
    <t>2026-10-03 18:51:22+07:00</t>
  </si>
  <si>
    <t>6172603569438208</t>
  </si>
  <si>
    <t>A0010783572</t>
  </si>
  <si>
    <t>Trọng Diễn</t>
  </si>
  <si>
    <t>2026-10-03 18:32:19+07:00</t>
  </si>
  <si>
    <t>2026-10-03 18:51:16+07:00</t>
  </si>
  <si>
    <t>29135732546018240</t>
  </si>
  <si>
    <t>A0011555170</t>
  </si>
  <si>
    <t>Lê Viết Tú</t>
  </si>
  <si>
    <t>2026-10-03 16:47:41+07:00</t>
  </si>
  <si>
    <t>2026-10-03 18:51:13+07:00</t>
  </si>
  <si>
    <t>5206758026104488</t>
  </si>
  <si>
    <t>A0010847967</t>
  </si>
  <si>
    <t>Hồng Lee</t>
  </si>
  <si>
    <t>2026-10-03 15:06:52+07:00</t>
  </si>
  <si>
    <t>2026-10-03 18:51:08+07:00</t>
  </si>
  <si>
    <t>7991812047599744</t>
  </si>
  <si>
    <t>A0011247282</t>
  </si>
  <si>
    <t>Nguyễn Huy Quang</t>
  </si>
  <si>
    <t>2026-10-03 16:46:07+07:00</t>
  </si>
  <si>
    <t>2026-10-03 18:51:05+07:00</t>
  </si>
  <si>
    <t>3498474980271422</t>
  </si>
  <si>
    <t>A0010827862</t>
  </si>
  <si>
    <t>Hải Thanhh</t>
  </si>
  <si>
    <t>2026-10-03 18:50:47+07:00</t>
  </si>
  <si>
    <t>4359592570831883</t>
  </si>
  <si>
    <t>A0010931035</t>
  </si>
  <si>
    <t>2026-10-03 15:36:17+07:00</t>
  </si>
  <si>
    <t>2026-10-03 18:50:56+07:00</t>
  </si>
  <si>
    <t>28737093202592330</t>
  </si>
  <si>
    <t>A0011454086</t>
  </si>
  <si>
    <t>Trần Minh Nguyệt</t>
  </si>
  <si>
    <t>2026-10-03 15:11:38+07:00</t>
  </si>
  <si>
    <t>2026-10-03 18:50:55+07:00</t>
  </si>
  <si>
    <t>2657634427681926</t>
  </si>
  <si>
    <t>Trang Pi</t>
  </si>
  <si>
    <t>2026-10-03 18:20:18+07:00</t>
  </si>
  <si>
    <t>9415365985202605</t>
  </si>
  <si>
    <t>A0010931787</t>
  </si>
  <si>
    <t>Thư Nami</t>
  </si>
  <si>
    <t>2026-10-03 18:45:48+07:00</t>
  </si>
  <si>
    <t>2026-10-03 18:50:51+07:00</t>
  </si>
  <si>
    <t>6004703372943127</t>
  </si>
  <si>
    <t>A0011016369</t>
  </si>
  <si>
    <t>2026-10-03 12:04:47+07:00</t>
  </si>
  <si>
    <t>2026-10-03 18:50:46+07:00</t>
  </si>
  <si>
    <t>Hà Huyền</t>
  </si>
  <si>
    <t>2026-10-03 18:25:24+07:00</t>
  </si>
  <si>
    <t>2026-10-03 18:50:45+07:00</t>
  </si>
  <si>
    <t>2858506050919575</t>
  </si>
  <si>
    <t>A0010786329</t>
  </si>
  <si>
    <t>Phạm Thị Hải Yến</t>
  </si>
  <si>
    <t>2026-10-03 15:14:35+07:00</t>
  </si>
  <si>
    <t>2026-10-03 18:50:39+07:00</t>
  </si>
  <si>
    <t>4086420074785589</t>
  </si>
  <si>
    <t>A0010927205</t>
  </si>
  <si>
    <t>Phạm Phú</t>
  </si>
  <si>
    <t>2026-10-02 19:57:47+07:00</t>
  </si>
  <si>
    <t>2026-10-03 18:50:33+07:00</t>
  </si>
  <si>
    <t>38817369751241565</t>
  </si>
  <si>
    <t>A0011678205</t>
  </si>
  <si>
    <t>Huế Nguyễn</t>
  </si>
  <si>
    <t>2026-10-03 18:41:44+07:00</t>
  </si>
  <si>
    <t>2026-10-03 18:50:32+07:00</t>
  </si>
  <si>
    <t>25370677065849542</t>
  </si>
  <si>
    <t>A0010830231</t>
  </si>
  <si>
    <t>Trần Thủy Tiên</t>
  </si>
  <si>
    <t>2026-10-03 13:44:18+07:00</t>
  </si>
  <si>
    <t>2291714334290983</t>
  </si>
  <si>
    <t>A0010678642</t>
  </si>
  <si>
    <t>2026-10-03 13:01:19+07:00</t>
  </si>
  <si>
    <t>2026-10-03 18:50:27+07:00</t>
  </si>
  <si>
    <t>6383199938470868</t>
  </si>
  <si>
    <t>A0011084776</t>
  </si>
  <si>
    <t>Luyen Nguyen</t>
  </si>
  <si>
    <t>2026-10-03 18:26:18+07:00</t>
  </si>
  <si>
    <t>8396041407190418</t>
  </si>
  <si>
    <t>A0011334035</t>
  </si>
  <si>
    <t>2026-10-03 18:09:02+07:00</t>
  </si>
  <si>
    <t>2026-10-03 18:50:23+07:00</t>
  </si>
  <si>
    <t>3039287926157029</t>
  </si>
  <si>
    <t>A0010763556</t>
  </si>
  <si>
    <t>Huỳnh Đô</t>
  </si>
  <si>
    <t>2026-10-03 15:27:06+07:00</t>
  </si>
  <si>
    <t>2026-10-03 18:50:18+07:00</t>
  </si>
  <si>
    <t>27872304942378389</t>
  </si>
  <si>
    <t>Đức Hồng</t>
  </si>
  <si>
    <t>2026-10-03 15:47:38+07:00</t>
  </si>
  <si>
    <t>2026-10-03 18:50:16+07:00</t>
  </si>
  <si>
    <t>1418679404920675</t>
  </si>
  <si>
    <t>A0011467090</t>
  </si>
  <si>
    <t>Ánh Hồng</t>
  </si>
  <si>
    <t>2026-10-03 18:44:05+07:00</t>
  </si>
  <si>
    <t>2026-10-03 18:50:13+07:00</t>
  </si>
  <si>
    <t>4353359624788956</t>
  </si>
  <si>
    <t>A0010935975</t>
  </si>
  <si>
    <t>Ri Ri</t>
  </si>
  <si>
    <t>2026-10-03 18:08:50+07:00</t>
  </si>
  <si>
    <t>2026-10-03 18:50:10+07:00</t>
  </si>
  <si>
    <t>3201005433336396</t>
  </si>
  <si>
    <t>A0010761311</t>
  </si>
  <si>
    <t>Duy Nguyễn</t>
  </si>
  <si>
    <t>2026-10-03 18:47:48+07:00</t>
  </si>
  <si>
    <t>2026-10-03 18:50:09+07:00</t>
  </si>
  <si>
    <t>4661265307327910</t>
  </si>
  <si>
    <t>A0010722369</t>
  </si>
  <si>
    <t>Đinh Tố Nga</t>
  </si>
  <si>
    <t>2026-10-03 13:53:05+07:00</t>
  </si>
  <si>
    <t>2026-10-03 18:50:04+07:00</t>
  </si>
  <si>
    <t>9299280896779389</t>
  </si>
  <si>
    <t>a0010990865</t>
  </si>
  <si>
    <t>Hải Trần</t>
  </si>
  <si>
    <t>2026-10-03 18:49:56+07:00</t>
  </si>
  <si>
    <t>2026-10-03 18:50:02+07:00</t>
  </si>
  <si>
    <t>5030973513693762</t>
  </si>
  <si>
    <t>A0011062662</t>
  </si>
  <si>
    <t>Khánh Ly</t>
  </si>
  <si>
    <t>2026-10-03 15:00:28+07:00</t>
  </si>
  <si>
    <t>2026-10-03 18:50:01+07:00</t>
  </si>
  <si>
    <t>28638432989153734</t>
  </si>
  <si>
    <t>Khánh Hưng</t>
  </si>
  <si>
    <t>2026-10-03 18:26:10+07:00</t>
  </si>
  <si>
    <t>2026-10-03 18:50:00+07:00</t>
  </si>
  <si>
    <t>1390682667659771</t>
  </si>
  <si>
    <t>A0010298306</t>
  </si>
  <si>
    <t>Hà Huy Hoàng</t>
  </si>
  <si>
    <t>2026-10-03 10:14:37+07:00</t>
  </si>
  <si>
    <t>6082440288458429</t>
  </si>
  <si>
    <t>A0010660924</t>
  </si>
  <si>
    <t>Thư Xuân</t>
  </si>
  <si>
    <t>2026-10-03 18:14:38+07:00</t>
  </si>
  <si>
    <t>2026-10-03 18:49:57+07:00</t>
  </si>
  <si>
    <t>6433661116725612</t>
  </si>
  <si>
    <t>A0011108283</t>
  </si>
  <si>
    <t>2026-10-03 14:29:29+07:00</t>
  </si>
  <si>
    <t>2026-10-03 18:49:55+07:00</t>
  </si>
  <si>
    <t>Bé Hạnh</t>
  </si>
  <si>
    <t>2026-10-03 18:47:37+07:00</t>
  </si>
  <si>
    <t>2026-10-03 18:49:52+07:00</t>
  </si>
  <si>
    <t>27772206115770840</t>
  </si>
  <si>
    <t>A0011674469</t>
  </si>
  <si>
    <t>Nguyen Tuan Anh</t>
  </si>
  <si>
    <t>2026-10-03 15:08:04+07:00</t>
  </si>
  <si>
    <t>2026-10-03 18:49:49+07:00</t>
  </si>
  <si>
    <t>8526959353983857</t>
  </si>
  <si>
    <t>A0011281827</t>
  </si>
  <si>
    <t>2026-10-03 16:36:29+07:00</t>
  </si>
  <si>
    <t>2026-10-03 18:49:48+07:00</t>
  </si>
  <si>
    <t>Hop Nguyen</t>
  </si>
  <si>
    <t>2026-10-03 15:01:27+07:00</t>
  </si>
  <si>
    <t>2026-10-03 18:49:47+07:00</t>
  </si>
  <si>
    <t>27348635654812328</t>
  </si>
  <si>
    <t>Mai Hoàng</t>
  </si>
  <si>
    <t>2026-10-03 18:46:56+07:00</t>
  </si>
  <si>
    <t>2026-10-03 18:49:42+07:00</t>
  </si>
  <si>
    <t>2664170370358733</t>
  </si>
  <si>
    <t>A0011080984</t>
  </si>
  <si>
    <t>Tuệ Đàm Văn</t>
  </si>
  <si>
    <t>2026-10-03 17:29:45+07:00</t>
  </si>
  <si>
    <t>2026-10-03 18:49:39+07:00</t>
  </si>
  <si>
    <t>3196504267142499</t>
  </si>
  <si>
    <t>A0010606180</t>
  </si>
  <si>
    <t>Hoài Sùng</t>
  </si>
  <si>
    <t>2026-10-03 17:12:10+07:00</t>
  </si>
  <si>
    <t>2026-10-03 18:49:37+07:00</t>
  </si>
  <si>
    <t>5265916626856449</t>
  </si>
  <si>
    <t xml:space="preserve">A0010847782 </t>
  </si>
  <si>
    <t>Hồng Thương</t>
  </si>
  <si>
    <t>2026-10-03 15:24:42+07:00</t>
  </si>
  <si>
    <t>2026-10-03 18:49:34+07:00</t>
  </si>
  <si>
    <t>25665195756494176</t>
  </si>
  <si>
    <t>A0011556061</t>
  </si>
  <si>
    <t>Phạm Thị Tố Uyên</t>
  </si>
  <si>
    <t>2026-10-03 18:47:26+07:00</t>
  </si>
  <si>
    <t>2026-10-03 18:49:30+07:00</t>
  </si>
  <si>
    <t>8357541537655561</t>
  </si>
  <si>
    <t>A0011247238</t>
  </si>
  <si>
    <t>Quốc Trọng</t>
  </si>
  <si>
    <t>2026-10-03 17:28:01+07:00</t>
  </si>
  <si>
    <t>2026-10-03 18:49:29+07:00</t>
  </si>
  <si>
    <t>3834386333303225</t>
  </si>
  <si>
    <t>A0010777423</t>
  </si>
  <si>
    <t>Đỗ Thanh</t>
  </si>
  <si>
    <t>2026-10-03 14:59:01+07:00</t>
  </si>
  <si>
    <t>38797753226534537</t>
  </si>
  <si>
    <t>Trần Nguyễn Dũng</t>
  </si>
  <si>
    <t>2026-10-03 13:42:14+07:00</t>
  </si>
  <si>
    <t>2026-10-03 18:49:23+07:00</t>
  </si>
  <si>
    <t>1955447891146984</t>
  </si>
  <si>
    <t>A0010438566</t>
  </si>
  <si>
    <t>2026-10-03 18:47:13+07:00</t>
  </si>
  <si>
    <t>2026-10-03 18:49:20+07:00</t>
  </si>
  <si>
    <t>28345868641773532</t>
  </si>
  <si>
    <t>Phí Nhài</t>
  </si>
  <si>
    <t>6326043287503109</t>
  </si>
  <si>
    <t>A0010523053</t>
  </si>
  <si>
    <t>Nguyễn Ngọc Cường</t>
  </si>
  <si>
    <t>2026-10-03 18:49:10+07:00</t>
  </si>
  <si>
    <t>2026-10-03 18:49:18+07:00</t>
  </si>
  <si>
    <t>28315596074736833</t>
  </si>
  <si>
    <t>A0011694980</t>
  </si>
  <si>
    <t>Đỗ Hoàng Nhật Uyên</t>
  </si>
  <si>
    <t>2026-10-03 14:49:35+07:00</t>
  </si>
  <si>
    <t>2026-10-03 18:49:15+07:00</t>
  </si>
  <si>
    <t>9200988973276263</t>
  </si>
  <si>
    <t>A0010984622</t>
  </si>
  <si>
    <t>Vi Thị Kim Thoa</t>
  </si>
  <si>
    <t>2026-10-03 14:33:03+07:00</t>
  </si>
  <si>
    <t>5734637239968100</t>
  </si>
  <si>
    <t>A0011014409</t>
  </si>
  <si>
    <t>Đỗ Hậu</t>
  </si>
  <si>
    <t>2026-10-03 17:30:13+07:00</t>
  </si>
  <si>
    <t>4727143383974048</t>
  </si>
  <si>
    <t>A0010751264</t>
  </si>
  <si>
    <t>2026-10-03 16:28:05+07:00</t>
  </si>
  <si>
    <t>2026-10-03 13:43:15+07:00</t>
  </si>
  <si>
    <t>Thịi Linh</t>
  </si>
  <si>
    <t>2026-10-03 18:49:06+07:00</t>
  </si>
  <si>
    <t>28829798756710578</t>
  </si>
  <si>
    <t>Mai Chinh</t>
  </si>
  <si>
    <t>2026-10-03 14:24:54+07:00</t>
  </si>
  <si>
    <t>2026-10-03 18:49:02+07:00</t>
  </si>
  <si>
    <t>4102774739793814</t>
  </si>
  <si>
    <t>A0010515483</t>
  </si>
  <si>
    <t>Nhật Minh Minh Nhật</t>
  </si>
  <si>
    <t>2026-10-03 17:33:58+07:00</t>
  </si>
  <si>
    <t>2026-10-03 18:48:58+07:00</t>
  </si>
  <si>
    <t>6017913021585615</t>
  </si>
  <si>
    <t>A0010954217</t>
  </si>
  <si>
    <t>Tiến Duyên</t>
  </si>
  <si>
    <t>2026-10-03 10:50:57+07:00</t>
  </si>
  <si>
    <t>2026-10-03 18:48:55+07:00</t>
  </si>
  <si>
    <t>5646324545397984</t>
  </si>
  <si>
    <t>A0010940101</t>
  </si>
  <si>
    <t>Hoàng Thị Dung</t>
  </si>
  <si>
    <t>2026-10-03 18:46:21+07:00</t>
  </si>
  <si>
    <t>2026-10-03 18:48:54+07:00</t>
  </si>
  <si>
    <t>3549342355080584</t>
  </si>
  <si>
    <t>A0011003335</t>
  </si>
  <si>
    <t>Phương Thuỳ</t>
  </si>
  <si>
    <t>2026-10-03 14:35:21+07:00</t>
  </si>
  <si>
    <t>2026-10-03 18:48:51+07:00</t>
  </si>
  <si>
    <t>9488564641180331</t>
  </si>
  <si>
    <t>A0011265685</t>
  </si>
  <si>
    <t>Đặng Quang Hải</t>
  </si>
  <si>
    <t>2026-10-03 16:34:07+07:00</t>
  </si>
  <si>
    <t>2026-10-03 18:48:50+07:00</t>
  </si>
  <si>
    <t>6114015188700643</t>
  </si>
  <si>
    <t>A0010954026</t>
  </si>
  <si>
    <t>Cảnh Nguyễn</t>
  </si>
  <si>
    <t>2026-10-03 14:41:15+07:00</t>
  </si>
  <si>
    <t>2026-10-03 18:48:47+07:00</t>
  </si>
  <si>
    <t>4208554659154819</t>
  </si>
  <si>
    <t>A0010565013</t>
  </si>
  <si>
    <t>Nguyễn Viết Xuân</t>
  </si>
  <si>
    <t>2026-10-03 11:25:12+07:00</t>
  </si>
  <si>
    <t>5071691496267318</t>
  </si>
  <si>
    <t>A0011016400</t>
  </si>
  <si>
    <t>Ha Tran Van</t>
  </si>
  <si>
    <t>2026-10-03 17:28:27+07:00</t>
  </si>
  <si>
    <t>2026-10-03 18:48:40+07:00</t>
  </si>
  <si>
    <t>6248409408511550</t>
  </si>
  <si>
    <t>A0010615040</t>
  </si>
  <si>
    <t>Ngoãn Lương</t>
  </si>
  <si>
    <t>2026-10-03 14:40:30+07:00</t>
  </si>
  <si>
    <t>5520653801337153</t>
  </si>
  <si>
    <t>A0011020425</t>
  </si>
  <si>
    <t>Thành Tiger</t>
  </si>
  <si>
    <t>2026-10-03 18:37:16+07:00</t>
  </si>
  <si>
    <t>5085871574795449</t>
  </si>
  <si>
    <t>A0010681484</t>
  </si>
  <si>
    <t>Huan Bui</t>
  </si>
  <si>
    <t>2026-10-03 13:08:57+07:00</t>
  </si>
  <si>
    <t>2026-10-03 18:48:38+07:00</t>
  </si>
  <si>
    <t>28358962677061666</t>
  </si>
  <si>
    <t>A0010659072</t>
  </si>
  <si>
    <t>2026-10-03 18:48:19+07:00</t>
  </si>
  <si>
    <t>2026-10-03 18:48:37+07:00</t>
  </si>
  <si>
    <t>8257136954340337</t>
  </si>
  <si>
    <t>A0011024120</t>
  </si>
  <si>
    <t>2026-10-03 18:46:09+07:00</t>
  </si>
  <si>
    <t>5287966447985518</t>
  </si>
  <si>
    <t>A0010936787</t>
  </si>
  <si>
    <t>Tr Ường</t>
  </si>
  <si>
    <t>2026-10-03 13:53:52+07:00</t>
  </si>
  <si>
    <t>2026-10-03 18:48:36+07:00</t>
  </si>
  <si>
    <t>29009936211931687</t>
  </si>
  <si>
    <t>A0011717680</t>
  </si>
  <si>
    <t>Nguyễn Danh Kiên</t>
  </si>
  <si>
    <t>2026-10-03 16:32:18+07:00</t>
  </si>
  <si>
    <t>2026-10-03 18:48:35+07:00</t>
  </si>
  <si>
    <t>5772560352776255</t>
  </si>
  <si>
    <t>A0010990159</t>
  </si>
  <si>
    <t>Vũ Ngà</t>
  </si>
  <si>
    <t>2026-10-03 14:20:36+07:00</t>
  </si>
  <si>
    <t>2026-10-03 18:48:34+07:00</t>
  </si>
  <si>
    <t>2839173026164421</t>
  </si>
  <si>
    <t>A0010680825</t>
  </si>
  <si>
    <t>Thiên Phúc</t>
  </si>
  <si>
    <t>2026-10-03 18:05:00+07:00</t>
  </si>
  <si>
    <t>2026-10-03 18:48:25+07:00</t>
  </si>
  <si>
    <t>2306199256156213</t>
  </si>
  <si>
    <t xml:space="preserve">A0010672082 </t>
  </si>
  <si>
    <t>Dũng Hồng</t>
  </si>
  <si>
    <t>2026-10-02 21:51:46+07:00</t>
  </si>
  <si>
    <t>24925767087067110</t>
  </si>
  <si>
    <t>A0011169681</t>
  </si>
  <si>
    <t>2026-10-03 17:23:28+07:00</t>
  </si>
  <si>
    <t>2026-10-03 18:48:24+07:00</t>
  </si>
  <si>
    <t>4017062338368531</t>
  </si>
  <si>
    <t>A0010708467</t>
  </si>
  <si>
    <t>Cầm Pt</t>
  </si>
  <si>
    <t>2026-10-03 15:16:59+07:00</t>
  </si>
  <si>
    <t>2026-10-03 18:48:21+07:00</t>
  </si>
  <si>
    <t>27544331988602489</t>
  </si>
  <si>
    <t>A0011681617</t>
  </si>
  <si>
    <t>Hà Nguyễn Duy Hoàng</t>
  </si>
  <si>
    <t>2026-10-03 18:48:12+07:00</t>
  </si>
  <si>
    <t>2026-10-03 18:48:20+07:00</t>
  </si>
  <si>
    <t>2866599843372048</t>
  </si>
  <si>
    <t>A0010408386</t>
  </si>
  <si>
    <t>2026-10-03 18:45:54+07:00</t>
  </si>
  <si>
    <t>28345624298462747</t>
  </si>
  <si>
    <t>2026-10-03 08:37:09+07:00</t>
  </si>
  <si>
    <t>2026-10-03 18:48:18+07:00</t>
  </si>
  <si>
    <t>Nguyễn Thành</t>
  </si>
  <si>
    <t>2026-10-03 17:13:34+07:00</t>
  </si>
  <si>
    <t>2026-10-03 18:48:17+07:00</t>
  </si>
  <si>
    <t>27156001770711982</t>
  </si>
  <si>
    <t>Đời Không Như Mơ</t>
  </si>
  <si>
    <t>2026-10-03 11:20:45+07:00</t>
  </si>
  <si>
    <t>7645999238774837</t>
  </si>
  <si>
    <t>A0010930177</t>
  </si>
  <si>
    <t>VT Lan</t>
  </si>
  <si>
    <t>2026-10-03 13:15:59+07:00</t>
  </si>
  <si>
    <t>2026-10-03 18:48:10+07:00</t>
  </si>
  <si>
    <t>2601492696591500</t>
  </si>
  <si>
    <t>A0010544929</t>
  </si>
  <si>
    <t>Phượng Lê</t>
  </si>
  <si>
    <t>2026-10-03 09:37:49+07:00</t>
  </si>
  <si>
    <t>2026-10-03 18:48:08+07:00</t>
  </si>
  <si>
    <t>28350571734565800</t>
  </si>
  <si>
    <t>2026-10-03 12:24:08+07:00</t>
  </si>
  <si>
    <t>2026-10-03 18:48:07+07:00</t>
  </si>
  <si>
    <t>Lê Thành Chung</t>
  </si>
  <si>
    <t>2026-10-03 15:55:54+07:00</t>
  </si>
  <si>
    <t>6362129120538195</t>
  </si>
  <si>
    <t>A0011081830/A0011710229</t>
  </si>
  <si>
    <t>Nguyễn Tiến Thanh</t>
  </si>
  <si>
    <t>2026-10-03 09:10:15+07:00</t>
  </si>
  <si>
    <t>2026-10-03 18:48:06+07:00</t>
  </si>
  <si>
    <t>4899605273452632</t>
  </si>
  <si>
    <t>A0010613507</t>
  </si>
  <si>
    <t>Hoàng Hà</t>
  </si>
  <si>
    <t>2026-10-03 16:18:40+07:00</t>
  </si>
  <si>
    <t>2026-10-03 18:48:04+07:00</t>
  </si>
  <si>
    <t>28185627814462423</t>
  </si>
  <si>
    <t>A0011480067</t>
  </si>
  <si>
    <t>Trần Ngọc</t>
  </si>
  <si>
    <t>2026-10-03 18:45:43+07:00</t>
  </si>
  <si>
    <t>2026-10-03 18:48:02+07:00</t>
  </si>
  <si>
    <t>8984399271589865</t>
  </si>
  <si>
    <t>A0011285578</t>
  </si>
  <si>
    <t>Vu Cuong</t>
  </si>
  <si>
    <t>2026-10-03 14:16:54+07:00</t>
  </si>
  <si>
    <t>2026-10-03 18:47:58+07:00</t>
  </si>
  <si>
    <t>4581198301917027</t>
  </si>
  <si>
    <t>A0010414416</t>
  </si>
  <si>
    <t>Vu Trang</t>
  </si>
  <si>
    <t>2026-10-03 15:44:25+07:00</t>
  </si>
  <si>
    <t>27387404350882099</t>
  </si>
  <si>
    <t>A0011661063</t>
  </si>
  <si>
    <t>Viên Chuyen</t>
  </si>
  <si>
    <t>2026-10-03 15:19:21+07:00</t>
  </si>
  <si>
    <t>2026-10-03 18:47:55+07:00</t>
  </si>
  <si>
    <t>2362235387236844</t>
  </si>
  <si>
    <t>A0010226062</t>
  </si>
  <si>
    <t>Lê Văn Sơn</t>
  </si>
  <si>
    <t>2026-10-03 10:44:49+07:00</t>
  </si>
  <si>
    <t>2026-10-03 18:47:49+07:00</t>
  </si>
  <si>
    <t>2332656733425216</t>
  </si>
  <si>
    <t>A0010549355</t>
  </si>
  <si>
    <t>2026-10-03 16:25:02+07:00</t>
  </si>
  <si>
    <t>Phạm Kim Chi</t>
  </si>
  <si>
    <t>2026-10-03 18:45:31+07:00</t>
  </si>
  <si>
    <t>2026-10-03 18:47:47+07:00</t>
  </si>
  <si>
    <t>28339843055668106</t>
  </si>
  <si>
    <t>A0011535113</t>
  </si>
  <si>
    <t>Công Dưỡng</t>
  </si>
  <si>
    <t>2026-10-03 08:26:45+07:00</t>
  </si>
  <si>
    <t>2026-10-03 18:47:38+07:00</t>
  </si>
  <si>
    <t>2472655399520766</t>
  </si>
  <si>
    <t>A0010672384</t>
  </si>
  <si>
    <t>2026-10-03 14:36:25+07:00</t>
  </si>
  <si>
    <t>2026-10-03 18:47:36+07:00</t>
  </si>
  <si>
    <t>Nguyễn Quang</t>
  </si>
  <si>
    <t>2026-10-03 08:54:11+07:00</t>
  </si>
  <si>
    <t>8311254452219677</t>
  </si>
  <si>
    <t>A0010637176</t>
  </si>
  <si>
    <t>Hằng Bùi</t>
  </si>
  <si>
    <t>2026-10-03 14:39:39+07:00</t>
  </si>
  <si>
    <t>2026-10-03 18:47:31+07:00</t>
  </si>
  <si>
    <t>3674014326002624</t>
  </si>
  <si>
    <t>A0010742740</t>
  </si>
  <si>
    <t>Dịu Lee</t>
  </si>
  <si>
    <t>2026-10-03 15:24:13+07:00</t>
  </si>
  <si>
    <t>2026-10-03 18:47:29+07:00</t>
  </si>
  <si>
    <t>5259193107543676</t>
  </si>
  <si>
    <t>A0010700399</t>
  </si>
  <si>
    <t>Nhung Lê</t>
  </si>
  <si>
    <t>2026-10-03 10:36:08+07:00</t>
  </si>
  <si>
    <t>25884954671184594</t>
  </si>
  <si>
    <t>A0011121395</t>
  </si>
  <si>
    <t>Trần Thanh Huệ</t>
  </si>
  <si>
    <t>2026-10-03 08:31:39+07:00</t>
  </si>
  <si>
    <t>27219691264296664</t>
  </si>
  <si>
    <t>A0011206814</t>
  </si>
  <si>
    <t>2026-10-03 14:31:24+07:00</t>
  </si>
  <si>
    <t>2026-10-03 18:47:25+07:00</t>
  </si>
  <si>
    <t>Nguyễn Văn Nhật</t>
  </si>
  <si>
    <t>2026-10-03 18:47:17+07:00</t>
  </si>
  <si>
    <t>2976029455804132</t>
  </si>
  <si>
    <t>A0010679525</t>
  </si>
  <si>
    <t>Binh Ha</t>
  </si>
  <si>
    <t>2026-10-03 18:47:24+07:00</t>
  </si>
  <si>
    <t>28287261790967041</t>
  </si>
  <si>
    <t>ブイ コン ミン</t>
  </si>
  <si>
    <t>2026-10-02 19:47:36+07:00</t>
  </si>
  <si>
    <t>2026-10-03 18:47:20+07:00</t>
  </si>
  <si>
    <t>8505916126192614</t>
  </si>
  <si>
    <t>A0010132291</t>
  </si>
  <si>
    <t>2026-10-03 18:46:19+07:00</t>
  </si>
  <si>
    <t>2026-10-03 18:47:16+07:00</t>
  </si>
  <si>
    <t>2026-10-03 10:25:14+07:00</t>
  </si>
  <si>
    <t>2191679384284152</t>
  </si>
  <si>
    <t>A0010549368</t>
  </si>
  <si>
    <t>2026-10-03 15:57:50+07:00</t>
  </si>
  <si>
    <t>Phương Nuli</t>
  </si>
  <si>
    <t>2026-10-03 15:03:56+07:00</t>
  </si>
  <si>
    <t>2026-10-03 18:47:12+07:00</t>
  </si>
  <si>
    <t>2116981891698326</t>
  </si>
  <si>
    <t>A0010329023</t>
  </si>
  <si>
    <t>Hoàng Toàn</t>
  </si>
  <si>
    <t>2026-10-03 10:09:45+07:00</t>
  </si>
  <si>
    <t>2026-10-03 18:47:11+07:00</t>
  </si>
  <si>
    <t>5394787827230697</t>
  </si>
  <si>
    <t>Trần Thị Thuỳ Linh</t>
  </si>
  <si>
    <t>2026-10-03 18:46:40+07:00</t>
  </si>
  <si>
    <t>2026-10-03 18:47:03+07:00</t>
  </si>
  <si>
    <t>2695386983862595</t>
  </si>
  <si>
    <t>A0010589366</t>
  </si>
  <si>
    <t>Trịnh Linh</t>
  </si>
  <si>
    <t>2026-10-03 12:35:45+07:00</t>
  </si>
  <si>
    <t>2026-10-03 18:47:01+07:00</t>
  </si>
  <si>
    <t>29044670821783256</t>
  </si>
  <si>
    <t>Diệu My</t>
  </si>
  <si>
    <t>2026-10-03 10:15:38+07:00</t>
  </si>
  <si>
    <t>2026-10-03 18:47:00+07:00</t>
  </si>
  <si>
    <t>27573076298974298</t>
  </si>
  <si>
    <t>A0011191807</t>
  </si>
  <si>
    <t>2026-10-03 14:57:17+07:00</t>
  </si>
  <si>
    <t>2026-10-03 14:56:00+07:00</t>
  </si>
  <si>
    <t>Tran Hà Sang</t>
  </si>
  <si>
    <t>2026-10-03 06:52:31+07:00</t>
  </si>
  <si>
    <t>2026-10-03 18:46:48+07:00</t>
  </si>
  <si>
    <t>7160610360671740</t>
  </si>
  <si>
    <t>A0011166349</t>
  </si>
  <si>
    <t>Võ Bảo Thy</t>
  </si>
  <si>
    <t>2026-10-03 18:43:26+07:00</t>
  </si>
  <si>
    <t>1812131055554976</t>
  </si>
  <si>
    <t>A0010624658</t>
  </si>
  <si>
    <t>Lâm's Nguyễn</t>
  </si>
  <si>
    <t>2026-10-02 19:57:35+07:00</t>
  </si>
  <si>
    <t>2026-10-03 18:46:47+07:00</t>
  </si>
  <si>
    <t>3166107800102491</t>
  </si>
  <si>
    <t>A0010795682</t>
  </si>
  <si>
    <t>Hop Dang</t>
  </si>
  <si>
    <t>2026-10-03 18:44:49+07:00</t>
  </si>
  <si>
    <t>6256305931107733</t>
  </si>
  <si>
    <t>A0011356256</t>
  </si>
  <si>
    <t>Thu Quỳnhh</t>
  </si>
  <si>
    <t>2026-10-03 17:33:07+07:00</t>
  </si>
  <si>
    <t>2026-10-03 18:46:41+07:00</t>
  </si>
  <si>
    <t>6221812987898070</t>
  </si>
  <si>
    <t>A0010966563</t>
  </si>
  <si>
    <t>2026-10-03 14:58:12+07:00</t>
  </si>
  <si>
    <t>Nguyễn Hiền</t>
  </si>
  <si>
    <t>2026-10-03 07:22:14+07:00</t>
  </si>
  <si>
    <t>2026-10-03 18:46:33+07:00</t>
  </si>
  <si>
    <t>2982820198477949</t>
  </si>
  <si>
    <t>A0010680842</t>
  </si>
  <si>
    <t>Đinh Xuân Thưởng</t>
  </si>
  <si>
    <t>2026-10-03 18:46:23+07:00</t>
  </si>
  <si>
    <t>2026-10-03 18:46:31+07:00</t>
  </si>
  <si>
    <t>24747281398217296</t>
  </si>
  <si>
    <t>A0011486047</t>
  </si>
  <si>
    <t>Lê Thị Thùy Linh</t>
  </si>
  <si>
    <t>2026-10-03 16:20:58+07:00</t>
  </si>
  <si>
    <t>2026-10-03 18:46:29+07:00</t>
  </si>
  <si>
    <t>24893079146961711</t>
  </si>
  <si>
    <t>A0011269204</t>
  </si>
  <si>
    <t>Dương Tuyết Nhung</t>
  </si>
  <si>
    <t>2026-10-03 18:44:30+07:00</t>
  </si>
  <si>
    <t>2026-10-03 18:46:26+07:00</t>
  </si>
  <si>
    <t>29091609607089319</t>
  </si>
  <si>
    <t>Phạm Thị Vân</t>
  </si>
  <si>
    <t>2026-10-03 16:52:51+07:00</t>
  </si>
  <si>
    <t>7169141019809808</t>
  </si>
  <si>
    <t>A0011167776</t>
  </si>
  <si>
    <t>Xuân Tiến</t>
  </si>
  <si>
    <t>2026-10-03 07:40:23+07:00</t>
  </si>
  <si>
    <t>8640755992626104</t>
  </si>
  <si>
    <t>A0011275295</t>
  </si>
  <si>
    <t>2026-10-03 11:13:35+07:00</t>
  </si>
  <si>
    <t>2026-10-03 15:16:30+07:00</t>
  </si>
  <si>
    <t>Tường Phan</t>
  </si>
  <si>
    <t>2026-10-03 16:15:04+07:00</t>
  </si>
  <si>
    <t>2054742214588219</t>
  </si>
  <si>
    <t>A0010577883</t>
  </si>
  <si>
    <t>ヴーテイ ハー</t>
  </si>
  <si>
    <t>2026-10-03 16:10:22+07:00</t>
  </si>
  <si>
    <t>2026-10-03 18:46:16+07:00</t>
  </si>
  <si>
    <t>5993728103988982</t>
  </si>
  <si>
    <t>A0011577870</t>
  </si>
  <si>
    <t>Phan Thanh Ngọ</t>
  </si>
  <si>
    <t>2026-10-03 10:14:12+07:00</t>
  </si>
  <si>
    <t>2026-10-03 18:46:13+07:00</t>
  </si>
  <si>
    <t>7782805885180952</t>
  </si>
  <si>
    <t>A0011022479</t>
  </si>
  <si>
    <t>Thu Liểu</t>
  </si>
  <si>
    <t>2026-10-03 18:44:19+07:00</t>
  </si>
  <si>
    <t>2026-10-03 18:46:12+07:00</t>
  </si>
  <si>
    <t>5141644385935564</t>
  </si>
  <si>
    <t>A0011005998</t>
  </si>
  <si>
    <t>2026-10-03 15:31:51+07:00</t>
  </si>
  <si>
    <t>Hoàng Đạt</t>
  </si>
  <si>
    <t>2026-10-03 14:26:28+07:00</t>
  </si>
  <si>
    <t>31531983326448683</t>
  </si>
  <si>
    <t>A0011125721</t>
  </si>
  <si>
    <t>Đoàn Thành Đại</t>
  </si>
  <si>
    <t>2026-10-03 18:29:34+07:00</t>
  </si>
  <si>
    <t>2026-10-03 18:46:06+07:00</t>
  </si>
  <si>
    <t>25746390668351012</t>
  </si>
  <si>
    <t>Tâm NG</t>
  </si>
  <si>
    <t>2026-10-03 15:49:57+07:00</t>
  </si>
  <si>
    <t>2026-10-03 18:46:05+07:00</t>
  </si>
  <si>
    <t>27924159190570436</t>
  </si>
  <si>
    <t>A0011680981</t>
  </si>
  <si>
    <t>Bảo Hiền</t>
  </si>
  <si>
    <t>2026-10-03 18:43:45+07:00</t>
  </si>
  <si>
    <t>2026-10-03 18:45:58+07:00</t>
  </si>
  <si>
    <t>6987152718005474</t>
  </si>
  <si>
    <t>A0011127806</t>
  </si>
  <si>
    <t>2026-10-03 13:20:15+07:00</t>
  </si>
  <si>
    <t>2026-10-03 18:45:57+07:00</t>
  </si>
  <si>
    <t>2109631679122775</t>
  </si>
  <si>
    <t>A0010601299</t>
  </si>
  <si>
    <t>Nhật Hùng</t>
  </si>
  <si>
    <t>2026-10-03 10:13:35+07:00</t>
  </si>
  <si>
    <t>3342180392573198</t>
  </si>
  <si>
    <t>A0010772018</t>
  </si>
  <si>
    <t>2026-10-03 15:32:39+07:00</t>
  </si>
  <si>
    <t>Nguyễn Tài</t>
  </si>
  <si>
    <t>2026-10-03 10:06:06+07:00</t>
  </si>
  <si>
    <t>5604571699586175</t>
  </si>
  <si>
    <t>A0010772154</t>
  </si>
  <si>
    <t>2026-10-03 17:31:21+07:00</t>
  </si>
  <si>
    <t>2026-10-03 13:58:42+07:00</t>
  </si>
  <si>
    <t>Trương Văn Thành</t>
  </si>
  <si>
    <t>2026-10-03 18:45:39+07:00</t>
  </si>
  <si>
    <t>2026-10-03 18:45:47+07:00</t>
  </si>
  <si>
    <t>1774111965999926</t>
  </si>
  <si>
    <t>A0010509646</t>
  </si>
  <si>
    <t>Nguyễn Phong</t>
  </si>
  <si>
    <t>2026-10-03 14:20:21+07:00</t>
  </si>
  <si>
    <t>24816453344646552</t>
  </si>
  <si>
    <t>A0011437816</t>
  </si>
  <si>
    <t>Hoàng Annh</t>
  </si>
  <si>
    <t>2026-10-03 15:51:34+07:00</t>
  </si>
  <si>
    <t>2026-10-03 18:45:46+07:00</t>
  </si>
  <si>
    <t>3782823831733367</t>
  </si>
  <si>
    <t>A0010692958</t>
  </si>
  <si>
    <t>2026-10-03 15:29:55+07:00</t>
  </si>
  <si>
    <t>Quynh Dam</t>
  </si>
  <si>
    <t>2026-10-03 10:15:33+07:00</t>
  </si>
  <si>
    <t>2026-10-03 18:45:42+07:00</t>
  </si>
  <si>
    <t>8287490044660907</t>
  </si>
  <si>
    <t>A0011103304</t>
  </si>
  <si>
    <t>Tuấn</t>
  </si>
  <si>
    <t>2026-10-03 18:45:38+07:00</t>
  </si>
  <si>
    <t>bm</t>
  </si>
  <si>
    <t>3082162835139671</t>
  </si>
  <si>
    <t>A0010529913</t>
  </si>
  <si>
    <t>2026-10-03 12:43:39+07:00</t>
  </si>
  <si>
    <t>2026-10-03 13:15:33+07:00</t>
  </si>
  <si>
    <t>5547936991952181</t>
  </si>
  <si>
    <t>A0010917047</t>
  </si>
  <si>
    <t>Nguyễn Thị Thu Thúy</t>
  </si>
  <si>
    <t>2026-10-02 19:49:02+07:00</t>
  </si>
  <si>
    <t>2026-10-03 18:45:37+07:00</t>
  </si>
  <si>
    <t>6313363228700208</t>
  </si>
  <si>
    <t>A0010946513</t>
  </si>
  <si>
    <t>Ngô Thiên Lý</t>
  </si>
  <si>
    <t>2026-10-03 18:43:34+07:00</t>
  </si>
  <si>
    <t>2026-10-03 18:45:36+07:00</t>
  </si>
  <si>
    <t>28623980287218488</t>
  </si>
  <si>
    <t>Ngoc Nguyenhuu</t>
  </si>
  <si>
    <t>2026-10-03 18:13:45+07:00</t>
  </si>
  <si>
    <t>2026-10-03 18:45:33+07:00</t>
  </si>
  <si>
    <t>2445338302152248</t>
  </si>
  <si>
    <t>A0010609796</t>
  </si>
  <si>
    <t>2026-10-03 14:13:17+07:00</t>
  </si>
  <si>
    <t>2026-10-03 16:25:28+07:00</t>
  </si>
  <si>
    <t>Mai Thuý</t>
  </si>
  <si>
    <t>2026-10-03 18:45:24+07:00</t>
  </si>
  <si>
    <t>2026-10-03 18:45:30+07:00</t>
  </si>
  <si>
    <t>5736789729777488</t>
  </si>
  <si>
    <t>A0011039473</t>
  </si>
  <si>
    <t>Phan Thi Tra My</t>
  </si>
  <si>
    <t>2026-10-03 09:53:51+07:00</t>
  </si>
  <si>
    <t>28579426775038981</t>
  </si>
  <si>
    <t>A0011329432</t>
  </si>
  <si>
    <t>ははハ ははハ</t>
  </si>
  <si>
    <t>2026-10-03 13:43:37+07:00</t>
  </si>
  <si>
    <t>2026-10-03 18:45:27+07:00</t>
  </si>
  <si>
    <t>8635705443212165</t>
  </si>
  <si>
    <t>A0011007238</t>
  </si>
  <si>
    <t>Na Na</t>
  </si>
  <si>
    <t>2026-10-03 13:07:14+07:00</t>
  </si>
  <si>
    <t>2026-10-03 18:45:26+07:00</t>
  </si>
  <si>
    <t>5803468606441174</t>
  </si>
  <si>
    <t>A0011012145</t>
  </si>
  <si>
    <t>2026-10-03 10:14:17+07:00</t>
  </si>
  <si>
    <t>2026-10-03 18:45:23+07:00</t>
  </si>
  <si>
    <t>Tân Ô Ôrii</t>
  </si>
  <si>
    <t>2026-10-03 18:45:09+07:00</t>
  </si>
  <si>
    <t>2026-10-03 18:45:19+07:00</t>
  </si>
  <si>
    <t>2316003991780113</t>
  </si>
  <si>
    <t>A0010656150</t>
  </si>
  <si>
    <t>Mo Nguyen</t>
  </si>
  <si>
    <t>2026-10-03 11:18:20+07:00</t>
  </si>
  <si>
    <t>2026-10-03 18:45:18+07:00</t>
  </si>
  <si>
    <t>2140540759373707</t>
  </si>
  <si>
    <t>A0010544487</t>
  </si>
  <si>
    <t>Hào Hường</t>
  </si>
  <si>
    <t>2026-10-03 13:28:00+07:00</t>
  </si>
  <si>
    <t>2026-10-03 18:45:11+07:00</t>
  </si>
  <si>
    <t>27549329471410027</t>
  </si>
  <si>
    <t>Phan Đức Anh</t>
  </si>
  <si>
    <t>2026-10-03 09:53:24+07:00</t>
  </si>
  <si>
    <t>2026-10-03 18:45:10+07:00</t>
  </si>
  <si>
    <t>5171220642998889</t>
  </si>
  <si>
    <t>A0010980321</t>
  </si>
  <si>
    <t>Hà Vương</t>
  </si>
  <si>
    <t>2026-10-03 17:36:01+07:00</t>
  </si>
  <si>
    <t>2026-10-03 18:45:07+07:00</t>
  </si>
  <si>
    <t>32792703683678835</t>
  </si>
  <si>
    <t>A0010853884</t>
  </si>
  <si>
    <t>2026-10-03 14:50:11+07:00</t>
  </si>
  <si>
    <t>Thao Phạm</t>
  </si>
  <si>
    <t>2026-10-03 13:48:22+07:00</t>
  </si>
  <si>
    <t>2026-10-03 18:45:06+07:00</t>
  </si>
  <si>
    <t>2200113633390888</t>
  </si>
  <si>
    <t>A0011718895</t>
  </si>
  <si>
    <t>ヴー カック フォン</t>
  </si>
  <si>
    <t>2026-10-03 09:17:15+07:00</t>
  </si>
  <si>
    <t>2026-10-03 18:45:02+07:00</t>
  </si>
  <si>
    <t>2042483979208451</t>
  </si>
  <si>
    <t>A0010604543</t>
  </si>
  <si>
    <t>2026-10-03 13:58:10+07:00</t>
  </si>
  <si>
    <t>2026-10-03 18:45:00+07:00</t>
  </si>
  <si>
    <t>26375543092143993</t>
  </si>
  <si>
    <t>2026-10-03 18:42:52+07:00</t>
  </si>
  <si>
    <t>2026-10-03 18:44:59+07:00</t>
  </si>
  <si>
    <t>24473162032331888</t>
  </si>
  <si>
    <t>A0010958999</t>
  </si>
  <si>
    <t>Hoàng Ank</t>
  </si>
  <si>
    <t>2026-10-02 19:44:18+07:00</t>
  </si>
  <si>
    <t>38458472387077058</t>
  </si>
  <si>
    <t>A0011423517</t>
  </si>
  <si>
    <t>Oăn Oăn</t>
  </si>
  <si>
    <t>2026-10-03 11:10:50+07:00</t>
  </si>
  <si>
    <t>2026-10-03 18:44:58+07:00</t>
  </si>
  <si>
    <t>6354714011293321</t>
  </si>
  <si>
    <t>A0011093821</t>
  </si>
  <si>
    <t>Tú Vũ</t>
  </si>
  <si>
    <t>2026-10-03 14:52:57+07:00</t>
  </si>
  <si>
    <t>3087826784578285</t>
  </si>
  <si>
    <t>A0010790642</t>
  </si>
  <si>
    <t>Anh Quyen</t>
  </si>
  <si>
    <t>2026-10-03 09:57:08+07:00</t>
  </si>
  <si>
    <t>2026-10-03 18:44:54+07:00</t>
  </si>
  <si>
    <t>8826759310774268</t>
  </si>
  <si>
    <t>a0011147539</t>
  </si>
  <si>
    <t>Huyên Nguyễn</t>
  </si>
  <si>
    <t>2026-10-03 18:06:32+07:00</t>
  </si>
  <si>
    <t>2026-10-03 18:44:50+07:00</t>
  </si>
  <si>
    <t>6447278562026362</t>
  </si>
  <si>
    <t>A0011106696</t>
  </si>
  <si>
    <t>2026-10-03 15:03:27+07:00</t>
  </si>
  <si>
    <t>Quang Nghĩa</t>
  </si>
  <si>
    <t>2026-10-02 19:52:51+07:00</t>
  </si>
  <si>
    <t>2026-10-03 18:44:48+07:00</t>
  </si>
  <si>
    <t>2939198849495638</t>
  </si>
  <si>
    <t>A0010787894</t>
  </si>
  <si>
    <t>Nguyễn Văn Chiến</t>
  </si>
  <si>
    <t>2026-10-03 13:56:24+07:00</t>
  </si>
  <si>
    <t>2026-10-03 18:44:47+07:00</t>
  </si>
  <si>
    <t>28149714108026986</t>
  </si>
  <si>
    <t>ソン ヴェン バン</t>
  </si>
  <si>
    <t>2026-10-03 13:38:11+07:00</t>
  </si>
  <si>
    <t>2026-10-03 18:44:45+07:00</t>
  </si>
  <si>
    <t>8552036098151565</t>
  </si>
  <si>
    <t>A0010610074</t>
  </si>
  <si>
    <t>2026-10-03 16:10:05+07:00</t>
  </si>
  <si>
    <t>2026-10-03 18:44:44+07:00</t>
  </si>
  <si>
    <t>3720268994760820</t>
  </si>
  <si>
    <t>A0010632599</t>
  </si>
  <si>
    <t>Mén Mén</t>
  </si>
  <si>
    <t>2026-10-03 17:33:59+07:00</t>
  </si>
  <si>
    <t>2026-10-03 18:44:41+07:00</t>
  </si>
  <si>
    <t>38284856281129321</t>
  </si>
  <si>
    <t>A0010912151</t>
  </si>
  <si>
    <t>Zenny Nguyễn</t>
  </si>
  <si>
    <t>2026-10-03 18:42:08+07:00</t>
  </si>
  <si>
    <t>2026-10-03 18:44:40+07:00</t>
  </si>
  <si>
    <t>8307398069370842</t>
  </si>
  <si>
    <t>A0011320900</t>
  </si>
  <si>
    <t>Mỹ Chi</t>
  </si>
  <si>
    <t>2026-10-03 09:56:16+07:00</t>
  </si>
  <si>
    <t>2026-10-03 18:44:39+07:00</t>
  </si>
  <si>
    <t>5217266254987269</t>
  </si>
  <si>
    <t>A0011208503</t>
  </si>
  <si>
    <t>Hoa Cỏ May</t>
  </si>
  <si>
    <t>2026-10-03 10:13:21+07:00</t>
  </si>
  <si>
    <t>2026-10-03 18:44:33+07:00</t>
  </si>
  <si>
    <t>5765997986826811</t>
  </si>
  <si>
    <t>A0010432682</t>
  </si>
  <si>
    <t>Na Nat</t>
  </si>
  <si>
    <t>2026-10-03 13:57:15+07:00</t>
  </si>
  <si>
    <t>2026-10-03 18:44:32+07:00</t>
  </si>
  <si>
    <t>27383238724689508</t>
  </si>
  <si>
    <t>2026-10-03 15:07:49+07:00</t>
  </si>
  <si>
    <t>Thanh Giang</t>
  </si>
  <si>
    <t>2026-10-03 11:07:15+07:00</t>
  </si>
  <si>
    <t>8630103050370296</t>
  </si>
  <si>
    <t>A0010658415</t>
  </si>
  <si>
    <t>Viết Lâm</t>
  </si>
  <si>
    <t>2026-10-03 15:34:04+07:00</t>
  </si>
  <si>
    <t>28855500927473291</t>
  </si>
  <si>
    <t>Thu Thảo</t>
  </si>
  <si>
    <t>2026-10-02 19:52:44+07:00</t>
  </si>
  <si>
    <t>2026-10-03 18:44:27+07:00</t>
  </si>
  <si>
    <t>9203732229636914</t>
  </si>
  <si>
    <t>A0011326037</t>
  </si>
  <si>
    <t>Diiên Duên</t>
  </si>
  <si>
    <t>2026-10-03 18:10:33+07:00</t>
  </si>
  <si>
    <t>2026-10-03 18:44:23+07:00</t>
  </si>
  <si>
    <t>8738503786174970</t>
  </si>
  <si>
    <t>A0010931093</t>
  </si>
  <si>
    <t>2026-10-03 11:08:45+07:00</t>
  </si>
  <si>
    <t>2026-10-03 18:44:20+07:00</t>
  </si>
  <si>
    <t>25981119644848207</t>
  </si>
  <si>
    <t xml:space="preserve">	 A0011528192</t>
  </si>
  <si>
    <t>2026-10-03 09:56:28+07:00</t>
  </si>
  <si>
    <t>26082095481470002</t>
  </si>
  <si>
    <t>a0011415804</t>
  </si>
  <si>
    <t>2026-10-03 15:12:42+07:00</t>
  </si>
  <si>
    <t>ティ フエン</t>
  </si>
  <si>
    <t>2026-10-03 10:14:29+07:00</t>
  </si>
  <si>
    <t>26385577171030950</t>
  </si>
  <si>
    <t>A0011027112</t>
  </si>
  <si>
    <t>Bin</t>
  </si>
  <si>
    <t>2026-10-03 10:59:03+07:00</t>
  </si>
  <si>
    <t>2026-10-03 18:44:10+07:00</t>
  </si>
  <si>
    <t>26004756745854744</t>
  </si>
  <si>
    <t>A0011466847</t>
  </si>
  <si>
    <t>Yến Bee</t>
  </si>
  <si>
    <t>2026-10-03 09:55:07+07:00</t>
  </si>
  <si>
    <t>2026-10-03 18:44:07+07:00</t>
  </si>
  <si>
    <t>7368916039788925</t>
  </si>
  <si>
    <t>A0010866449</t>
  </si>
  <si>
    <t>2026-10-03 17:33:24+07:00</t>
  </si>
  <si>
    <t>2026-10-03 18:44:04+07:00</t>
  </si>
  <si>
    <t>Thu Lê</t>
  </si>
  <si>
    <t>2026-10-03 10:12:26+07:00</t>
  </si>
  <si>
    <t>2026-10-03 18:44:01+07:00</t>
  </si>
  <si>
    <t>3630117810439692</t>
  </si>
  <si>
    <t>A0010861123</t>
  </si>
  <si>
    <t>Hưng Nguyễn</t>
  </si>
  <si>
    <t>2026-10-03 10:16:09+07:00</t>
  </si>
  <si>
    <t>37357653637211946</t>
  </si>
  <si>
    <t>A0011685000</t>
  </si>
  <si>
    <t>Tạ Gia Huệ</t>
  </si>
  <si>
    <t>2026-10-03 14:21:11+07:00</t>
  </si>
  <si>
    <t>2026-10-03 18:44:00+07:00</t>
  </si>
  <si>
    <t>2529139237163006</t>
  </si>
  <si>
    <t>A0010651023</t>
  </si>
  <si>
    <t>Luan Nguyen Van</t>
  </si>
  <si>
    <t>2026-10-03 11:28:45+07:00</t>
  </si>
  <si>
    <t>2026-10-03 18:43:53+07:00</t>
  </si>
  <si>
    <t>3932839200060633</t>
  </si>
  <si>
    <t>A0010241613</t>
  </si>
  <si>
    <t>Tung Moon</t>
  </si>
  <si>
    <t>2026-10-03 10:30:53+07:00</t>
  </si>
  <si>
    <t>2026-10-03 18:43:52+07:00</t>
  </si>
  <si>
    <t>25981646194789515</t>
  </si>
  <si>
    <t xml:space="preserve">A0011559370 </t>
  </si>
  <si>
    <t>Đức Việt</t>
  </si>
  <si>
    <t>2026-10-03 06:39:42+07:00</t>
  </si>
  <si>
    <t>2026-10-03 18:43:50+07:00</t>
  </si>
  <si>
    <t>5439584242763566</t>
  </si>
  <si>
    <t>A0010419179</t>
  </si>
  <si>
    <t>2026-10-03 14:55:05+07:00</t>
  </si>
  <si>
    <t>Hải HảiAnh</t>
  </si>
  <si>
    <t>2026-10-03 13:55:23+07:00</t>
  </si>
  <si>
    <t>2026-10-03 18:43:42+07:00</t>
  </si>
  <si>
    <t>2607693582592858</t>
  </si>
  <si>
    <t>A0010617856</t>
  </si>
  <si>
    <t>Đặng Thanh Huyền</t>
  </si>
  <si>
    <t>2026-10-02 19:47:21+07:00</t>
  </si>
  <si>
    <t>5747659735299732</t>
  </si>
  <si>
    <t>A0011006100</t>
  </si>
  <si>
    <t>Thanh Mùi Lê</t>
  </si>
  <si>
    <t>2026-10-03 10:28:21+07:00</t>
  </si>
  <si>
    <t>2026-10-03 18:43:40+07:00</t>
  </si>
  <si>
    <t>28425672887097157</t>
  </si>
  <si>
    <t>2026-10-03 14:34:20+07:00</t>
  </si>
  <si>
    <t>Trần Hường</t>
  </si>
  <si>
    <t>2026-10-03 06:40:48+07:00</t>
  </si>
  <si>
    <t>3992840094094270</t>
  </si>
  <si>
    <t>A0010752926</t>
  </si>
  <si>
    <t>Huỳnh Phi</t>
  </si>
  <si>
    <t>2026-10-03 10:22:05+07:00</t>
  </si>
  <si>
    <t>2026-10-03 18:43:32+07:00</t>
  </si>
  <si>
    <t>26034628076225190</t>
  </si>
  <si>
    <t>Tuyết Trinh</t>
  </si>
  <si>
    <t>2026-10-03 17:16:47+07:00</t>
  </si>
  <si>
    <t>2026-10-03 18:43:31+07:00</t>
  </si>
  <si>
    <t>7008553745827267</t>
  </si>
  <si>
    <t>A0011180280</t>
  </si>
  <si>
    <t>ファン ヴァン トン</t>
  </si>
  <si>
    <t>2026-10-03 13:54:41+07:00</t>
  </si>
  <si>
    <t>2026-10-03 18:43:28+07:00</t>
  </si>
  <si>
    <t>28415138771509751</t>
  </si>
  <si>
    <t>A0011688374</t>
  </si>
  <si>
    <t>2026-10-03 18:18:50+07:00</t>
  </si>
  <si>
    <t>2026-10-03 18:43:25+07:00</t>
  </si>
  <si>
    <t>2026-10-02 19:47:17+07:00</t>
  </si>
  <si>
    <t>2026-10-03 18:43:24+07:00</t>
  </si>
  <si>
    <t>6312686722114891</t>
  </si>
  <si>
    <t>A0010963496</t>
  </si>
  <si>
    <t>Phuong Anh</t>
  </si>
  <si>
    <t>2026-10-03 17:58:39+07:00</t>
  </si>
  <si>
    <t>2026-10-03 18:43:23+07:00</t>
  </si>
  <si>
    <t>28994957496755805</t>
  </si>
  <si>
    <t>2026-10-03 09:55:15+07:00</t>
  </si>
  <si>
    <t>2026-10-03 18:43:22+07:00</t>
  </si>
  <si>
    <t>5999098213510762</t>
  </si>
  <si>
    <t>A0010977601</t>
  </si>
  <si>
    <t>Lê Văn Hảo</t>
  </si>
  <si>
    <t>2026-10-03 07:45:25+07:00</t>
  </si>
  <si>
    <t>2026-10-03 18:43:18+07:00</t>
  </si>
  <si>
    <t>28271953952505326</t>
  </si>
  <si>
    <t>Văn Vọng</t>
  </si>
  <si>
    <t>2026-10-03 17:53:56+07:00</t>
  </si>
  <si>
    <t>2026-10-03 18:43:15+07:00</t>
  </si>
  <si>
    <t>26570824555839627</t>
  </si>
  <si>
    <t>A0010706201</t>
  </si>
  <si>
    <t>Dương Duyên</t>
  </si>
  <si>
    <t>2026-10-03 13:52:07+07:00</t>
  </si>
  <si>
    <t>2026-10-03 18:43:13+07:00</t>
  </si>
  <si>
    <t>2346094625466964</t>
  </si>
  <si>
    <t>A0010215177</t>
  </si>
  <si>
    <t>2026-10-03 15:48:08+07:00</t>
  </si>
  <si>
    <t>Đỗ Thế Quyền</t>
  </si>
  <si>
    <t>2026-10-02 19:50:24+07:00</t>
  </si>
  <si>
    <t>2026-10-03 18:43:09+07:00</t>
  </si>
  <si>
    <t>2013655505377387</t>
  </si>
  <si>
    <t>A0010417359</t>
  </si>
  <si>
    <t>Hữu Hoàng</t>
  </si>
  <si>
    <t>2026-10-03 10:13:08+07:00</t>
  </si>
  <si>
    <t>2026-10-03 18:43:05+07:00</t>
  </si>
  <si>
    <t>5702367249821221</t>
  </si>
  <si>
    <t>A0010907461</t>
  </si>
  <si>
    <t>Mỹ Trâm</t>
  </si>
  <si>
    <t>2026-10-03 17:40:22+07:00</t>
  </si>
  <si>
    <t>2026-10-03 18:43:02+07:00</t>
  </si>
  <si>
    <t>26119238177690952</t>
  </si>
  <si>
    <t>A0011111120</t>
  </si>
  <si>
    <t>Thành Vinh</t>
  </si>
  <si>
    <t>2026-10-03 13:42:27+07:00</t>
  </si>
  <si>
    <t>2564452183623849</t>
  </si>
  <si>
    <t>2026-10-03 15:59:20+07:00</t>
  </si>
  <si>
    <t>2026-10-03 17:38:28+07:00</t>
  </si>
  <si>
    <t>Guong Vo</t>
  </si>
  <si>
    <t>2026-10-03 09:36:04+07:00</t>
  </si>
  <si>
    <t>2026-10-03 18:42:51+07:00</t>
  </si>
  <si>
    <t>38817042071274045</t>
  </si>
  <si>
    <t>A0011708862</t>
  </si>
  <si>
    <t>Mợ Chảnh</t>
  </si>
  <si>
    <t>2026-10-03 13:41:27+07:00</t>
  </si>
  <si>
    <t>2026-10-03 18:42:46+07:00</t>
  </si>
  <si>
    <t>1945425748892351</t>
  </si>
  <si>
    <t>Nguyễn Ngọc Ánh</t>
  </si>
  <si>
    <t>2026-10-03 16:22:56+07:00</t>
  </si>
  <si>
    <t>8010602115722326</t>
  </si>
  <si>
    <t>A0011201679</t>
  </si>
  <si>
    <t>Trịnh Hải Yến</t>
  </si>
  <si>
    <t>2026-10-03 18:26:39+07:00</t>
  </si>
  <si>
    <t>2026-10-03 18:42:44+07:00</t>
  </si>
  <si>
    <t>28733173956293913</t>
  </si>
  <si>
    <t>A0011650849</t>
  </si>
  <si>
    <t>西本恵美利</t>
  </si>
  <si>
    <t>2026-10-03 10:15:48+07:00</t>
  </si>
  <si>
    <t>2026-10-03 18:42:41+07:00</t>
  </si>
  <si>
    <t>3077320692309073</t>
  </si>
  <si>
    <t>A0010696208</t>
  </si>
  <si>
    <t>Lê Tiến Dũng</t>
  </si>
  <si>
    <t>2026-10-03 17:32:32+07:00</t>
  </si>
  <si>
    <t>2026-10-03 18:42:37+07:00</t>
  </si>
  <si>
    <t>4731509870250102</t>
  </si>
  <si>
    <t>A0010871043</t>
  </si>
  <si>
    <t>2026-10-03 17:01:27+07:00</t>
  </si>
  <si>
    <t>Đỗ Hoàng</t>
  </si>
  <si>
    <t>2026-10-03 13:39:29+07:00</t>
  </si>
  <si>
    <t>2026-10-03 18:42:32+07:00</t>
  </si>
  <si>
    <t>28105275965820551</t>
  </si>
  <si>
    <t>Đoàn Nguyễn</t>
  </si>
  <si>
    <t>2026-10-03 18:42:17+07:00</t>
  </si>
  <si>
    <t>2026-10-03 18:42:31+07:00</t>
  </si>
  <si>
    <t>2868622836516684</t>
  </si>
  <si>
    <t>Nguyễn Thị Trang</t>
  </si>
  <si>
    <t>2026-10-03 10:15:43+07:00</t>
  </si>
  <si>
    <t>2026-10-03 18:42:30+07:00</t>
  </si>
  <si>
    <t>4425567040852744</t>
  </si>
  <si>
    <t>a0010801844</t>
  </si>
  <si>
    <t>Hồ Tuyết</t>
  </si>
  <si>
    <t>2026-10-03 17:52:33+07:00</t>
  </si>
  <si>
    <t>2026-10-03 18:42:24+07:00</t>
  </si>
  <si>
    <t>5429212223824714</t>
  </si>
  <si>
    <t>A0010945116</t>
  </si>
  <si>
    <t>Nguyen Nhung</t>
  </si>
  <si>
    <t>2026-10-03 08:48:00+07:00</t>
  </si>
  <si>
    <t>2026-10-03 18:42:21+07:00</t>
  </si>
  <si>
    <t>4920256888074138</t>
  </si>
  <si>
    <t>A0011013115</t>
  </si>
  <si>
    <t>Nhật Kỳ</t>
  </si>
  <si>
    <t>2026-10-03 13:40:18+07:00</t>
  </si>
  <si>
    <t>2026-10-03 18:42:19+07:00</t>
  </si>
  <si>
    <t>3864688583572785</t>
  </si>
  <si>
    <t>A0010237456</t>
  </si>
  <si>
    <t>Hoài Trang</t>
  </si>
  <si>
    <t>2026-10-02 19:46:52+07:00</t>
  </si>
  <si>
    <t>30680638314913466</t>
  </si>
  <si>
    <t>A0011007854</t>
  </si>
  <si>
    <t>Minh Châu</t>
  </si>
  <si>
    <t>2026-10-03 10:53:13+07:00</t>
  </si>
  <si>
    <t>2026-10-03 18:42:16+07:00</t>
  </si>
  <si>
    <t>7944150302325107</t>
  </si>
  <si>
    <t>A0010922564</t>
  </si>
  <si>
    <t>2026-10-03 10:12:16+07:00</t>
  </si>
  <si>
    <t>2026-10-03 18:42:10+07:00</t>
  </si>
  <si>
    <t>4087093618065349</t>
  </si>
  <si>
    <t>A0010847289</t>
  </si>
  <si>
    <t>2026-10-03 17:30:26+07:00</t>
  </si>
  <si>
    <t>Nguyễn Văn Thế</t>
  </si>
  <si>
    <t>2026-10-03 17:19:56+07:00</t>
  </si>
  <si>
    <t>6867001326746012</t>
  </si>
  <si>
    <t>A0011176289</t>
  </si>
  <si>
    <t>Hoa Hướng Dương</t>
  </si>
  <si>
    <t>2026-10-02 20:11:23+07:00</t>
  </si>
  <si>
    <t>2026-10-03 18:42:07+07:00</t>
  </si>
  <si>
    <t>2202226283168514</t>
  </si>
  <si>
    <t>A0010311472</t>
  </si>
  <si>
    <t>Quý</t>
  </si>
  <si>
    <t>2026-10-03 18:41:55+07:00</t>
  </si>
  <si>
    <t>2026-10-03 18:42:01+07:00</t>
  </si>
  <si>
    <t>24665213656476392</t>
  </si>
  <si>
    <t>A0011447880</t>
  </si>
  <si>
    <t>Ruby</t>
  </si>
  <si>
    <t>2026-10-02 20:01:11+07:00</t>
  </si>
  <si>
    <t>2026-10-03 18:41:56+07:00</t>
  </si>
  <si>
    <t>2764588893666762</t>
  </si>
  <si>
    <t>A0010706205</t>
  </si>
  <si>
    <t>2026-10-03 15:27:17+07:00</t>
  </si>
  <si>
    <t>Thuu Bùi</t>
  </si>
  <si>
    <t>2026-10-03 05:55:10+07:00</t>
  </si>
  <si>
    <t>2026-10-03 18:41:54+07:00</t>
  </si>
  <si>
    <t>6620447074736625</t>
  </si>
  <si>
    <t>A0011135186</t>
  </si>
  <si>
    <t>Dương Thuỷ</t>
  </si>
  <si>
    <t>2026-10-03 10:09:23+07:00</t>
  </si>
  <si>
    <t>2026-10-03 18:41:52+07:00</t>
  </si>
  <si>
    <t>27619725204375688</t>
  </si>
  <si>
    <t>A0010784187</t>
  </si>
  <si>
    <t>Mai Nguyen</t>
  </si>
  <si>
    <t>2026-10-03 18:41:41+07:00</t>
  </si>
  <si>
    <t>2026-10-03 18:41:47+07:00</t>
  </si>
  <si>
    <t>25939627392384145</t>
  </si>
  <si>
    <t>A0011535173</t>
  </si>
  <si>
    <t>2026-10-03 18:28:57+07:00</t>
  </si>
  <si>
    <t>2026-10-03 18:41:40+07:00</t>
  </si>
  <si>
    <t>2026-10-03 12:12:42+07:00</t>
  </si>
  <si>
    <t>2026-10-03 18:41:39+07:00</t>
  </si>
  <si>
    <t>24474544892185403</t>
  </si>
  <si>
    <t>A0010374880</t>
  </si>
  <si>
    <t>Hồng Tươi</t>
  </si>
  <si>
    <t>2026-10-03 10:14:44+07:00</t>
  </si>
  <si>
    <t>2026-10-03 18:41:38+07:00</t>
  </si>
  <si>
    <t>5277265552334045</t>
  </si>
  <si>
    <t>A0010782956</t>
  </si>
  <si>
    <t>Thanh Kiên</t>
  </si>
  <si>
    <t>2026-10-03 13:47:08+07:00</t>
  </si>
  <si>
    <t>2026-10-03 18:41:37+07:00</t>
  </si>
  <si>
    <t>2152895461458152</t>
  </si>
  <si>
    <t>A0010567086</t>
  </si>
  <si>
    <t>Thanh Phương</t>
  </si>
  <si>
    <t>2026-10-03 16:19:51+07:00</t>
  </si>
  <si>
    <t>2026-10-03 18:41:34+07:00</t>
  </si>
  <si>
    <t>5355253214551782</t>
  </si>
  <si>
    <t>A0010922559</t>
  </si>
  <si>
    <t>2026-10-03 14:51:16+07:00</t>
  </si>
  <si>
    <t>Huỳnh Yến Nhi</t>
  </si>
  <si>
    <t>2026-10-03 10:15:11+07:00</t>
  </si>
  <si>
    <t>2026-10-03 18:41:25+07:00</t>
  </si>
  <si>
    <t>4866985636758456</t>
  </si>
  <si>
    <t>a0011095038</t>
  </si>
  <si>
    <t>Ngọ Ất</t>
  </si>
  <si>
    <t>2026-10-02 19:45:46+07:00</t>
  </si>
  <si>
    <t>2026-10-03 18:41:23+07:00</t>
  </si>
  <si>
    <t>9837056076422118</t>
  </si>
  <si>
    <t>A0011389439</t>
  </si>
  <si>
    <t>Sang Anh</t>
  </si>
  <si>
    <t>2026-10-03 14:42:16+07:00</t>
  </si>
  <si>
    <t>2026-10-03 18:41:12+07:00</t>
  </si>
  <si>
    <t>5550908475020123</t>
  </si>
  <si>
    <t>a0010418316</t>
  </si>
  <si>
    <t>Thị Thuỳ</t>
  </si>
  <si>
    <t>2026-10-03 17:03:21+07:00</t>
  </si>
  <si>
    <t>2026-10-03 18:41:07+07:00</t>
  </si>
  <si>
    <t>27560452576902080</t>
  </si>
  <si>
    <t>A0011159418</t>
  </si>
  <si>
    <t>Trần Thắng</t>
  </si>
  <si>
    <t>2026-10-03 15:14:53+07:00</t>
  </si>
  <si>
    <t>2026-10-03 18:41:06+07:00</t>
  </si>
  <si>
    <t>9780266668758101</t>
  </si>
  <si>
    <t>A0011110594</t>
  </si>
  <si>
    <t>Lê Thị Linh Đan</t>
  </si>
  <si>
    <t>2026-10-03 18:40:54+07:00</t>
  </si>
  <si>
    <t>28198451873152828</t>
  </si>
  <si>
    <t>A0011695023</t>
  </si>
  <si>
    <t>2026-10-03 10:21:36+07:00</t>
  </si>
  <si>
    <t>2026-10-03 18:40:50+07:00</t>
  </si>
  <si>
    <t>4699973403397430</t>
  </si>
  <si>
    <t>A0010700594</t>
  </si>
  <si>
    <t>Pham Baokhanhngoc</t>
  </si>
  <si>
    <t>2026-10-03 13:48:10+07:00</t>
  </si>
  <si>
    <t>2829935347040213</t>
  </si>
  <si>
    <t>A0010671870</t>
  </si>
  <si>
    <t>2026-10-03 18:31:28+07:00</t>
  </si>
  <si>
    <t>2026-10-03 18:40:47+07:00</t>
  </si>
  <si>
    <t>5323974377725174</t>
  </si>
  <si>
    <t>A0010476626</t>
  </si>
  <si>
    <t>Phương Võ</t>
  </si>
  <si>
    <t>2026-10-03 15:50:13+07:00</t>
  </si>
  <si>
    <t>2026-10-03 18:40:42+07:00</t>
  </si>
  <si>
    <t>3558788437466360</t>
  </si>
  <si>
    <t>A0011700397</t>
  </si>
  <si>
    <t>Độc Bước</t>
  </si>
  <si>
    <t>2026-10-03 13:48:41+07:00</t>
  </si>
  <si>
    <t>2026-10-03 18:40:34+07:00</t>
  </si>
  <si>
    <t>4025336670859536</t>
  </si>
  <si>
    <t>A0010851000</t>
  </si>
  <si>
    <t>Nho Quan</t>
  </si>
  <si>
    <t>2026-10-03 16:49:35+07:00</t>
  </si>
  <si>
    <t>5855528804535629</t>
  </si>
  <si>
    <t>A0010739836</t>
  </si>
  <si>
    <t>2026-10-03 18:38:15+07:00</t>
  </si>
  <si>
    <t>2026-10-03 18:40:24+07:00</t>
  </si>
  <si>
    <t>5290179394371256</t>
  </si>
  <si>
    <t>A0010869083</t>
  </si>
  <si>
    <t>Vũ Bình</t>
  </si>
  <si>
    <t>2026-10-03 18:40:15+07:00</t>
  </si>
  <si>
    <t>2026-10-03 18:40:23+07:00</t>
  </si>
  <si>
    <t>27012433591754672</t>
  </si>
  <si>
    <t>A0011633234</t>
  </si>
  <si>
    <t>Kim Huê</t>
  </si>
  <si>
    <t>2026-10-03 10:25:51+07:00</t>
  </si>
  <si>
    <t>2026-10-03 18:40:22+07:00</t>
  </si>
  <si>
    <t>24794419463518829</t>
  </si>
  <si>
    <t>A0011035759</t>
  </si>
  <si>
    <t>Trang Vũ</t>
  </si>
  <si>
    <t>2026-10-03 13:27:01+07:00</t>
  </si>
  <si>
    <t>6964729113585532</t>
  </si>
  <si>
    <t>A0011039402</t>
  </si>
  <si>
    <t>Giang Bùi</t>
  </si>
  <si>
    <t>2026-10-03 16:00:20+07:00</t>
  </si>
  <si>
    <t>2026-10-03 18:40:19+07:00</t>
  </si>
  <si>
    <t>8575510452520268</t>
  </si>
  <si>
    <t>A0010968470</t>
  </si>
  <si>
    <t>2026-10-03 14:59:51+07:00</t>
  </si>
  <si>
    <t>2026-10-03 18:40:14+07:00</t>
  </si>
  <si>
    <t>Quang Vũ</t>
  </si>
  <si>
    <t>2026-10-03 13:58:20+07:00</t>
  </si>
  <si>
    <t>2026-10-03 18:40:08+07:00</t>
  </si>
  <si>
    <t>4917682641632179</t>
  </si>
  <si>
    <t>A0010746260</t>
  </si>
  <si>
    <t>Ngân Trương</t>
  </si>
  <si>
    <t>2026-10-03 17:59:58+07:00</t>
  </si>
  <si>
    <t>2026-10-03 18:40:05+07:00</t>
  </si>
  <si>
    <t>8865642633508897</t>
  </si>
  <si>
    <t>A0010971204</t>
  </si>
  <si>
    <t>2026-10-03 15:45:40+07:00</t>
  </si>
  <si>
    <t>2026-10-03 18:40:01+07:00</t>
  </si>
  <si>
    <t>28118439501173343</t>
  </si>
  <si>
    <t>A0011513616</t>
  </si>
  <si>
    <t>レーティ タオ ミー</t>
  </si>
  <si>
    <t>2026-10-03 18:08:54+07:00</t>
  </si>
  <si>
    <t>2026-10-03 18:40:00+07:00</t>
  </si>
  <si>
    <t>5440892465972041</t>
  </si>
  <si>
    <t>A0010923830</t>
  </si>
  <si>
    <t>Mai Phương</t>
  </si>
  <si>
    <t>2026-10-03 17:35:18+07:00</t>
  </si>
  <si>
    <t>2026-10-03 18:39:53+07:00</t>
  </si>
  <si>
    <t>28566933959624776</t>
  </si>
  <si>
    <t>A0011591212</t>
  </si>
  <si>
    <t>Trà Ny</t>
  </si>
  <si>
    <t>2026-10-03 17:13:17+07:00</t>
  </si>
  <si>
    <t>2026-10-03 18:39:47+07:00</t>
  </si>
  <si>
    <t>5862451390497441</t>
  </si>
  <si>
    <t>A0010992197</t>
  </si>
  <si>
    <t>Viên Trường Viên</t>
  </si>
  <si>
    <t>2026-10-03 18:39:30+07:00</t>
  </si>
  <si>
    <t>26700611286252660</t>
  </si>
  <si>
    <t>A0011252174</t>
  </si>
  <si>
    <t>2026-10-03 18:39:15+07:00</t>
  </si>
  <si>
    <t>Đa Mi</t>
  </si>
  <si>
    <t>2026-10-03 17:52:16+07:00</t>
  </si>
  <si>
    <t>26707873478819030</t>
  </si>
  <si>
    <t>A0011433998</t>
  </si>
  <si>
    <t>2026-10-03 13:47:19+07:00</t>
  </si>
  <si>
    <t>Hanayuki Yuki</t>
  </si>
  <si>
    <t>2026-10-03 18:05:43+07:00</t>
  </si>
  <si>
    <t>2026-10-03 18:38:44+07:00</t>
  </si>
  <si>
    <t>28570498592617201</t>
  </si>
  <si>
    <t>A0011717889</t>
  </si>
  <si>
    <t>2026-10-03 18:38:08+07:00</t>
  </si>
  <si>
    <t>2026-10-03 18:38:30+07:00</t>
  </si>
  <si>
    <t>2946954375415087</t>
  </si>
  <si>
    <t>A0010558864</t>
  </si>
  <si>
    <t>Phạm Văn Tĩnh</t>
  </si>
  <si>
    <t>2026-10-03 13:07:49+07:00</t>
  </si>
  <si>
    <t>2026-10-03 18:38:29+07:00</t>
  </si>
  <si>
    <t>4550840585001601</t>
  </si>
  <si>
    <t>A0010660994</t>
  </si>
  <si>
    <t>2026-10-03 17:09:40+07:00</t>
  </si>
  <si>
    <t>2026-10-03 18:38:07+07:00</t>
  </si>
  <si>
    <t>Van Thuy</t>
  </si>
  <si>
    <t>2026-10-03 16:01:04+07:00</t>
  </si>
  <si>
    <t>2026-10-03 18:37:59+07:00</t>
  </si>
  <si>
    <t>4387989851315666</t>
  </si>
  <si>
    <t>A0010450844</t>
  </si>
  <si>
    <t>Gia Hân</t>
  </si>
  <si>
    <t>2026-10-03 16:50:42+07:00</t>
  </si>
  <si>
    <t>2026-10-03 18:37:54+07:00</t>
  </si>
  <si>
    <t>25516327884657733</t>
  </si>
  <si>
    <t>A0011336299</t>
  </si>
  <si>
    <t>Thanh Vy</t>
  </si>
  <si>
    <t>2026-10-03 10:40:39+07:00</t>
  </si>
  <si>
    <t>2026-10-03 18:37:48+07:00</t>
  </si>
  <si>
    <t>24463797513219053</t>
  </si>
  <si>
    <t>A0011094913</t>
  </si>
  <si>
    <t>Vũ Vinh Dũng</t>
  </si>
  <si>
    <t>2026-10-03 08:18:33+07:00</t>
  </si>
  <si>
    <t>2026-10-03 18:37:43+07:00</t>
  </si>
  <si>
    <t>8780054475435081</t>
  </si>
  <si>
    <t>A0011022326</t>
  </si>
  <si>
    <t>Thỵy Sinhh</t>
  </si>
  <si>
    <t>2026-10-03 17:38:42+07:00</t>
  </si>
  <si>
    <t>2026-10-03 18:37:42+07:00</t>
  </si>
  <si>
    <t>28473780855654836</t>
  </si>
  <si>
    <t>Huong Nguyen</t>
  </si>
  <si>
    <t>2026-10-03 15:35:39+07:00</t>
  </si>
  <si>
    <t>2026-10-03 18:37:36+07:00</t>
  </si>
  <si>
    <t>2089537661104268</t>
  </si>
  <si>
    <t>A0010367691</t>
  </si>
  <si>
    <t>Sơn Sơn</t>
  </si>
  <si>
    <t>2026-10-03 15:58:41+07:00</t>
  </si>
  <si>
    <t>2026-10-03 18:37:26+07:00</t>
  </si>
  <si>
    <t>8339300616192246</t>
  </si>
  <si>
    <t xml:space="preserve"> A0011308620</t>
  </si>
  <si>
    <t>Vũ Thị Mai</t>
  </si>
  <si>
    <t>2026-10-03 17:27:01+07:00</t>
  </si>
  <si>
    <t>2026-10-03 18:37:24+07:00</t>
  </si>
  <si>
    <t>27626758210299117</t>
  </si>
  <si>
    <t>A0011718553</t>
  </si>
  <si>
    <t>Bé Bé</t>
  </si>
  <si>
    <t>2026-10-03 14:33:31+07:00</t>
  </si>
  <si>
    <t>2026-10-03 18:37:17+07:00</t>
  </si>
  <si>
    <t>2480243775366255</t>
  </si>
  <si>
    <t>A0010656223</t>
  </si>
  <si>
    <t>2026-10-03 17:56:38+07:00</t>
  </si>
  <si>
    <t>Thu Phương</t>
  </si>
  <si>
    <t>2026-10-03 15:23:32+07:00</t>
  </si>
  <si>
    <t>2026-10-03 18:37:08+07:00</t>
  </si>
  <si>
    <t>9693761220741281</t>
  </si>
  <si>
    <t>A0011006923</t>
  </si>
  <si>
    <t>Ngoan Hoàng</t>
  </si>
  <si>
    <t>2026-10-03 17:21:41+07:00</t>
  </si>
  <si>
    <t>2026-10-03 18:37:06+07:00</t>
  </si>
  <si>
    <t>28333762872925777</t>
  </si>
  <si>
    <t>A0011476155</t>
  </si>
  <si>
    <t>Nguyễn Văn Ban</t>
  </si>
  <si>
    <t>2026-10-03 14:53:08+07:00</t>
  </si>
  <si>
    <t>2026-10-03 18:36:57+07:00</t>
  </si>
  <si>
    <t>3795949930522199</t>
  </si>
  <si>
    <t>A0010263005</t>
  </si>
  <si>
    <t>2026-10-03 18:11:05+07:00</t>
  </si>
  <si>
    <t>5278423458920918</t>
  </si>
  <si>
    <t>A0011065240</t>
  </si>
  <si>
    <t>Coming Late</t>
  </si>
  <si>
    <t>2026-10-03 17:14:46+07:00</t>
  </si>
  <si>
    <t>2026-10-03 18:36:55+07:00</t>
  </si>
  <si>
    <t>6616357421710010</t>
  </si>
  <si>
    <t>A0011082620</t>
  </si>
  <si>
    <t>Thảo Nguyênn</t>
  </si>
  <si>
    <t>2026-10-03 15:19:10+07:00</t>
  </si>
  <si>
    <t>2026-10-03 18:36:48+07:00</t>
  </si>
  <si>
    <t>7780135182050688</t>
  </si>
  <si>
    <t>Tóc Saitama</t>
  </si>
  <si>
    <t>2026-10-03 18:36:42+07:00</t>
  </si>
  <si>
    <t>2026-10-03 18:36:46+07:00</t>
  </si>
  <si>
    <t>27285579724454105</t>
  </si>
  <si>
    <t>A0011687492</t>
  </si>
  <si>
    <t>2026-10-03 17:08:29+07:00</t>
  </si>
  <si>
    <t>2026-10-03 18:36:41+07:00</t>
  </si>
  <si>
    <t>Daly Knul</t>
  </si>
  <si>
    <t>2026-10-03 16:20:23+07:00</t>
  </si>
  <si>
    <t>2026-10-03 18:36:37+07:00</t>
  </si>
  <si>
    <t>9813788155379320</t>
  </si>
  <si>
    <t>A0011394687</t>
  </si>
  <si>
    <t>Trần Thuỷ</t>
  </si>
  <si>
    <t>2026-10-03 16:12:47+07:00</t>
  </si>
  <si>
    <t>2026-10-03 18:36:36+07:00</t>
  </si>
  <si>
    <t>4779215622112963</t>
  </si>
  <si>
    <t>A0010263075</t>
  </si>
  <si>
    <t>Bùi Văn Thuân</t>
  </si>
  <si>
    <t>2026-10-03 12:34:02+07:00</t>
  </si>
  <si>
    <t>2208714515853274</t>
  </si>
  <si>
    <t>A0010450697</t>
  </si>
  <si>
    <t>Loan Munn</t>
  </si>
  <si>
    <t>2026-10-03 18:13:02+07:00</t>
  </si>
  <si>
    <t>2026-10-03 18:36:29+07:00</t>
  </si>
  <si>
    <t>2203481546394541</t>
  </si>
  <si>
    <t>A0011110120</t>
  </si>
  <si>
    <t>Dương Thanh Tùng</t>
  </si>
  <si>
    <t>2026-10-03 15:29:22+07:00</t>
  </si>
  <si>
    <t>2026-10-03 18:36:26+07:00</t>
  </si>
  <si>
    <t>2604688142904453</t>
  </si>
  <si>
    <t>A0010269424</t>
  </si>
  <si>
    <t>Đoàn Bắc</t>
  </si>
  <si>
    <t>2026-10-03 11:31:02+07:00</t>
  </si>
  <si>
    <t>2026-10-03 18:36:22+07:00</t>
  </si>
  <si>
    <t>3808099545924771</t>
  </si>
  <si>
    <t>A0010870438</t>
  </si>
  <si>
    <t>Lann Miuu</t>
  </si>
  <si>
    <t>2026-10-03 11:14:18+07:00</t>
  </si>
  <si>
    <t>2026-10-03 18:36:06+07:00</t>
  </si>
  <si>
    <t>4337059016405864</t>
  </si>
  <si>
    <t>A0010455463</t>
  </si>
  <si>
    <t>Duy Nhỏ</t>
  </si>
  <si>
    <t>2026-10-03 11:51:46+07:00</t>
  </si>
  <si>
    <t>2026-10-03 18:35:58+07:00</t>
  </si>
  <si>
    <t>25517124824538953</t>
  </si>
  <si>
    <t>A0011217379</t>
  </si>
  <si>
    <t>Lê Cúc</t>
  </si>
  <si>
    <t>2026-10-03 10:35:05+07:00</t>
  </si>
  <si>
    <t>2026-10-03 18:35:56+07:00</t>
  </si>
  <si>
    <t>5033646686698795</t>
  </si>
  <si>
    <t>A0010864019</t>
  </si>
  <si>
    <t>Diệp Minh</t>
  </si>
  <si>
    <t>2026-10-03 09:43:52+07:00</t>
  </si>
  <si>
    <t>2026-10-03 18:35:50+07:00</t>
  </si>
  <si>
    <t>2291862184198407</t>
  </si>
  <si>
    <t>A0010510136</t>
  </si>
  <si>
    <t>Đức Bell</t>
  </si>
  <si>
    <t>2026-10-03 15:28:38+07:00</t>
  </si>
  <si>
    <t>2026-10-03 18:35:49+07:00</t>
  </si>
  <si>
    <t>28673701895593431</t>
  </si>
  <si>
    <t>2026-10-02 20:01:55+07:00</t>
  </si>
  <si>
    <t>2026-10-03 18:35:48+07:00</t>
  </si>
  <si>
    <t>7261928177185603</t>
  </si>
  <si>
    <t>A0011084901</t>
  </si>
  <si>
    <t>Lâm Thiện</t>
  </si>
  <si>
    <t>2026-10-03 11:34:56+07:00</t>
  </si>
  <si>
    <t>2026-10-03 18:35:38+07:00</t>
  </si>
  <si>
    <t>25401976656088618</t>
  </si>
  <si>
    <t>A0011519139</t>
  </si>
  <si>
    <t>Phạm Ngô Thị Bình</t>
  </si>
  <si>
    <t>2026-10-03 16:23:06+07:00</t>
  </si>
  <si>
    <t>5563200087134597</t>
  </si>
  <si>
    <t>2026-10-03 18:35:28+07:00</t>
  </si>
  <si>
    <t>2026-10-03 18:35:37+07:00</t>
  </si>
  <si>
    <t>4004604606311378</t>
  </si>
  <si>
    <t>0010864851</t>
  </si>
  <si>
    <t>2026-10-03 10:43:31+07:00</t>
  </si>
  <si>
    <t>8134433699901505</t>
  </si>
  <si>
    <t>A0011135513</t>
  </si>
  <si>
    <t>Công Tú</t>
  </si>
  <si>
    <t>2026-10-03 12:22:18+07:00</t>
  </si>
  <si>
    <t>2026-10-03 18:35:27+07:00</t>
  </si>
  <si>
    <t>24230318226612468</t>
  </si>
  <si>
    <t>A0010290998</t>
  </si>
  <si>
    <t>2026-10-03 18:03:47+07:00</t>
  </si>
  <si>
    <t>2026-10-03 18:35:26+07:00</t>
  </si>
  <si>
    <t>Đỗ Quang Thắng</t>
  </si>
  <si>
    <t>2026-10-02 19:32:43+07:00</t>
  </si>
  <si>
    <t>2026-10-03 18:35:16+07:00</t>
  </si>
  <si>
    <t>27664045049938408</t>
  </si>
  <si>
    <t>A0011563428</t>
  </si>
  <si>
    <t>Hùng Suti</t>
  </si>
  <si>
    <t>2026-10-03 15:21:27+07:00</t>
  </si>
  <si>
    <t>2026-10-03 18:35:13+07:00</t>
  </si>
  <si>
    <t>2255063994556357</t>
  </si>
  <si>
    <t>A0010443384</t>
  </si>
  <si>
    <t>Hồ Nhi Tâm</t>
  </si>
  <si>
    <t>2026-10-03 15:29:53+07:00</t>
  </si>
  <si>
    <t>2026-10-03 18:35:10+07:00</t>
  </si>
  <si>
    <t>32675781302020120</t>
  </si>
  <si>
    <t>A0011313760</t>
  </si>
  <si>
    <t>Thu Thương</t>
  </si>
  <si>
    <t>2026-10-03 11:03:56+07:00</t>
  </si>
  <si>
    <t>2026-10-03 18:35:07+07:00</t>
  </si>
  <si>
    <t>5093627904094504</t>
  </si>
  <si>
    <t>A0010659084</t>
  </si>
  <si>
    <t>Ng T Hao</t>
  </si>
  <si>
    <t>2026-10-03 12:16:00+07:00</t>
  </si>
  <si>
    <t>2026-10-03 18:35:03+07:00</t>
  </si>
  <si>
    <t>28230647579892432</t>
  </si>
  <si>
    <t>A0011667614</t>
  </si>
  <si>
    <t>Hoàng Thanh Hải</t>
  </si>
  <si>
    <t>2026-10-03 17:45:41+07:00</t>
  </si>
  <si>
    <t>2026-10-03 18:34:52+07:00</t>
  </si>
  <si>
    <t>28481034941529808</t>
  </si>
  <si>
    <t>A0010773058</t>
  </si>
  <si>
    <t>Khánh Duy</t>
  </si>
  <si>
    <t>2026-10-03 10:38:40+07:00</t>
  </si>
  <si>
    <t>2026-10-03 18:34:51+07:00</t>
  </si>
  <si>
    <t>28362746140014208</t>
  </si>
  <si>
    <t>A0011718251</t>
  </si>
  <si>
    <t>2026-10-03 15:24:03+07:00</t>
  </si>
  <si>
    <t>2026-10-03 18:34:50+07:00</t>
  </si>
  <si>
    <t>30307900312187715</t>
  </si>
  <si>
    <t>A0011112295</t>
  </si>
  <si>
    <t>Luong Khanh Toan</t>
  </si>
  <si>
    <t>2026-10-03 10:40:51+07:00</t>
  </si>
  <si>
    <t>2026-10-03 18:34:43+07:00</t>
  </si>
  <si>
    <t>38729924666654862</t>
  </si>
  <si>
    <t>A0011718672</t>
  </si>
  <si>
    <t>Nguyễn Quang Bút</t>
  </si>
  <si>
    <t>2026-10-03 15:21:47+07:00</t>
  </si>
  <si>
    <t>2026-10-03 18:34:40+07:00</t>
  </si>
  <si>
    <t>6775978852486149</t>
  </si>
  <si>
    <t>A0011104179</t>
  </si>
  <si>
    <t>Chuối</t>
  </si>
  <si>
    <t>2026-10-03 18:26:50+07:00</t>
  </si>
  <si>
    <t>2026-10-03 18:34:34+07:00</t>
  </si>
  <si>
    <t>26041360225526900</t>
  </si>
  <si>
    <t>A0011573563</t>
  </si>
  <si>
    <t>Lê Thị Trà My</t>
  </si>
  <si>
    <t>2026-10-03 10:16:56+07:00</t>
  </si>
  <si>
    <t>2026-10-03 18:34:33+07:00</t>
  </si>
  <si>
    <t>3093521344060321</t>
  </si>
  <si>
    <t>A0010669634</t>
  </si>
  <si>
    <t>Phạm Xuân Bá</t>
  </si>
  <si>
    <t>2026-10-03 15:26:06+07:00</t>
  </si>
  <si>
    <t>2026-10-03 18:34:30+07:00</t>
  </si>
  <si>
    <t>2166302000092043</t>
  </si>
  <si>
    <t>A0010594158</t>
  </si>
  <si>
    <t>Phùng Văn Toản</t>
  </si>
  <si>
    <t>2026-10-03 11:39:17+07:00</t>
  </si>
  <si>
    <t>2026-10-03 18:34:25+07:00</t>
  </si>
  <si>
    <t>7501104366622208</t>
  </si>
  <si>
    <t>A0011696138</t>
  </si>
  <si>
    <t>Hoàng Hoai Anh</t>
  </si>
  <si>
    <t>2026-10-03 17:06:07+07:00</t>
  </si>
  <si>
    <t>2026-10-03 18:34:23+07:00</t>
  </si>
  <si>
    <t>26630763769901469</t>
  </si>
  <si>
    <t>A0011257680</t>
  </si>
  <si>
    <t>Hồ Khắc Hiếu</t>
  </si>
  <si>
    <t>2026-10-03 15:25:36+07:00</t>
  </si>
  <si>
    <t>2026-10-03 18:34:21+07:00</t>
  </si>
  <si>
    <t>7721847951251788</t>
  </si>
  <si>
    <t>A0011319302</t>
  </si>
  <si>
    <t>2026-10-02 20:02:21+07:00</t>
  </si>
  <si>
    <t>2026-10-03 18:34:15+07:00</t>
  </si>
  <si>
    <t>9174309359291958</t>
  </si>
  <si>
    <t>A0011581583</t>
  </si>
  <si>
    <t>Diemm Quynhh Lee</t>
  </si>
  <si>
    <t>2026-10-03 10:15:32+07:00</t>
  </si>
  <si>
    <t>2026-10-03 18:34:14+07:00</t>
  </si>
  <si>
    <t>9227860947242051</t>
  </si>
  <si>
    <t>A0011301934</t>
  </si>
  <si>
    <t>Le Phong Vu</t>
  </si>
  <si>
    <t>2026-10-03 11:24:00+07:00</t>
  </si>
  <si>
    <t>2026-10-03 18:34:11+07:00</t>
  </si>
  <si>
    <t>39194435680170039</t>
  </si>
  <si>
    <t>A0010991316</t>
  </si>
  <si>
    <t>Phạm Phương Yến</t>
  </si>
  <si>
    <t>2026-10-03 15:25:51+07:00</t>
  </si>
  <si>
    <t>2026-10-03 18:34:10+07:00</t>
  </si>
  <si>
    <t>3948882468512405</t>
  </si>
  <si>
    <t>A0010859032</t>
  </si>
  <si>
    <t>Trần Thị Mỹ Trinh</t>
  </si>
  <si>
    <t>2026-10-03 16:53:19+07:00</t>
  </si>
  <si>
    <t>2026-10-03 18:34:06+07:00</t>
  </si>
  <si>
    <t>6816634701705068</t>
  </si>
  <si>
    <t>A0011052847</t>
  </si>
  <si>
    <t>2026-10-03 10:20:08+07:00</t>
  </si>
  <si>
    <t>2026-10-03 18:34:03+07:00</t>
  </si>
  <si>
    <t>4872809199509711</t>
  </si>
  <si>
    <t>A0011118765</t>
  </si>
  <si>
    <t>Huỳnh Kim Cương</t>
  </si>
  <si>
    <t>2026-10-03 15:26:22+07:00</t>
  </si>
  <si>
    <t>2026-10-03 18:34:01+07:00</t>
  </si>
  <si>
    <t>10075413589204972</t>
  </si>
  <si>
    <t>A0010524187</t>
  </si>
  <si>
    <t>Tạ TLan Oanh</t>
  </si>
  <si>
    <t>2026-10-03 11:12:47+07:00</t>
  </si>
  <si>
    <t>2026-10-03 18:33:58+07:00</t>
  </si>
  <si>
    <t>8635410046499139</t>
  </si>
  <si>
    <t>A0010991856</t>
  </si>
  <si>
    <t>Huyền Thi</t>
  </si>
  <si>
    <t>2026-10-02 20:02:17+07:00</t>
  </si>
  <si>
    <t>2026-10-03 18:33:53+07:00</t>
  </si>
  <si>
    <t>9397030050403486</t>
  </si>
  <si>
    <t>A0011395629</t>
  </si>
  <si>
    <t>2026-10-03 15:28:04+07:00</t>
  </si>
  <si>
    <t>2026-10-03 18:33:50+07:00</t>
  </si>
  <si>
    <t>24491518423857015</t>
  </si>
  <si>
    <t>A0011235292</t>
  </si>
  <si>
    <t>Đặng Thái Sơn</t>
  </si>
  <si>
    <t>2026-10-03 11:10:45+07:00</t>
  </si>
  <si>
    <t>2026-10-03 18:33:46+07:00</t>
  </si>
  <si>
    <t>28894335503536169</t>
  </si>
  <si>
    <t>Ba Hoàng</t>
  </si>
  <si>
    <t>2026-10-03 18:33:37+07:00</t>
  </si>
  <si>
    <t>9936398959816121</t>
  </si>
  <si>
    <t>A0010521701</t>
  </si>
  <si>
    <t>Trương Công Vũ</t>
  </si>
  <si>
    <t>2026-10-03 15:11:23+07:00</t>
  </si>
  <si>
    <t>2026-10-03 18:33:43+07:00</t>
  </si>
  <si>
    <t>25644855111819529</t>
  </si>
  <si>
    <t>2026-10-03 18:33:31+07:00</t>
  </si>
  <si>
    <t>2026-10-03 18:33:36+07:00</t>
  </si>
  <si>
    <t>Sen Do</t>
  </si>
  <si>
    <t>2026-10-02 20:01:27+07:00</t>
  </si>
  <si>
    <t>2026-10-03 18:33:32+07:00</t>
  </si>
  <si>
    <t>4153152671475100</t>
  </si>
  <si>
    <t>A0011019556</t>
  </si>
  <si>
    <t>Bão Chăm</t>
  </si>
  <si>
    <t>2026-10-03 11:02:55+07:00</t>
  </si>
  <si>
    <t>4804923559581893</t>
  </si>
  <si>
    <t>A0010718848</t>
  </si>
  <si>
    <t>2026-10-03 18:33:24+07:00</t>
  </si>
  <si>
    <t>2026-10-03 18:33:30+07:00</t>
  </si>
  <si>
    <t>Qanug Yhu</t>
  </si>
  <si>
    <t>2026-10-03 10:02:28+07:00</t>
  </si>
  <si>
    <t>2026-10-03 18:33:29+07:00</t>
  </si>
  <si>
    <t>5952772758087649</t>
  </si>
  <si>
    <t>A0011018447</t>
  </si>
  <si>
    <t>Phạm Thu Thủy</t>
  </si>
  <si>
    <t>2026-10-03 11:20:05+07:00</t>
  </si>
  <si>
    <t>2026-10-03 18:33:25+07:00</t>
  </si>
  <si>
    <t>5582173338530917</t>
  </si>
  <si>
    <t>A0010985455</t>
  </si>
  <si>
    <t>2026-10-03 10:22:59+07:00</t>
  </si>
  <si>
    <t>2026-10-03 18:33:23+07:00</t>
  </si>
  <si>
    <t>Nguyễn Nhung</t>
  </si>
  <si>
    <t>2026-10-02 20:03:00+07:00</t>
  </si>
  <si>
    <t>2026-10-03 18:33:19+07:00</t>
  </si>
  <si>
    <t>7104239126319891</t>
  </si>
  <si>
    <t>A0011226525</t>
  </si>
  <si>
    <t>Đậu Đức Quyết</t>
  </si>
  <si>
    <t>2026-10-03 11:01:19+07:00</t>
  </si>
  <si>
    <t>2026-10-03 18:33:16+07:00</t>
  </si>
  <si>
    <t>6511083489014668</t>
  </si>
  <si>
    <t>A0011196668</t>
  </si>
  <si>
    <t>Phạm Ngọc Hân</t>
  </si>
  <si>
    <t>2026-10-03 10:32:47+07:00</t>
  </si>
  <si>
    <t>25314697894834707</t>
  </si>
  <si>
    <t>A0011471445</t>
  </si>
  <si>
    <t>Quynh Pham</t>
  </si>
  <si>
    <t>2026-10-03 08:45:16+07:00</t>
  </si>
  <si>
    <t>2026-10-03 18:33:11+07:00</t>
  </si>
  <si>
    <t>5356518497789822</t>
  </si>
  <si>
    <t>A0010608301</t>
  </si>
  <si>
    <t>Thuỷ Hồng</t>
  </si>
  <si>
    <t>2026-10-02 20:02:41+07:00</t>
  </si>
  <si>
    <t>2026-10-03 18:33:07+07:00</t>
  </si>
  <si>
    <t>5286204671503984</t>
  </si>
  <si>
    <t>A0010992129</t>
  </si>
  <si>
    <t>Dũnq Tây</t>
  </si>
  <si>
    <t>2026-10-03 11:44:38+07:00</t>
  </si>
  <si>
    <t>2026-10-03 18:33:05+07:00</t>
  </si>
  <si>
    <t>1656502151103670</t>
  </si>
  <si>
    <t>A0010402130</t>
  </si>
  <si>
    <t>Phạm Tuyền</t>
  </si>
  <si>
    <t>2026-10-03 08:49:16+07:00</t>
  </si>
  <si>
    <t>4322390657788022</t>
  </si>
  <si>
    <t>A0010474264</t>
  </si>
  <si>
    <t>Dâu Tây</t>
  </si>
  <si>
    <t>2026-10-03 18:23:17+07:00</t>
  </si>
  <si>
    <t>2026-10-03 18:33:03+07:00</t>
  </si>
  <si>
    <t>4139830502802220</t>
  </si>
  <si>
    <t>A0010847788</t>
  </si>
  <si>
    <t>Thắng Đinh</t>
  </si>
  <si>
    <t>2026-10-03 10:53:31+07:00</t>
  </si>
  <si>
    <t>2026-10-03 18:32:56+07:00</t>
  </si>
  <si>
    <t>3259203010831365</t>
  </si>
  <si>
    <t>A0011324597</t>
  </si>
  <si>
    <t>Cốc Cốc</t>
  </si>
  <si>
    <t>2026-10-03 18:21:37+07:00</t>
  </si>
  <si>
    <t>2026-10-03 18:32:52+07:00</t>
  </si>
  <si>
    <t>6208687929143652</t>
  </si>
  <si>
    <t>A0010824414</t>
  </si>
  <si>
    <t>Phùng Tấn Tài</t>
  </si>
  <si>
    <t>2026-10-03 10:19:08+07:00</t>
  </si>
  <si>
    <t>2026-10-03 18:32:49+07:00</t>
  </si>
  <si>
    <t>5542584632498457</t>
  </si>
  <si>
    <t>A0010937308</t>
  </si>
  <si>
    <t>Hoàng Thành</t>
  </si>
  <si>
    <t>2026-10-03 10:43:32+07:00</t>
  </si>
  <si>
    <t>2026-10-03 18:32:48+07:00</t>
  </si>
  <si>
    <t>26651832007846563</t>
  </si>
  <si>
    <t>A0011099075</t>
  </si>
  <si>
    <t>Nguyễn Văn Thuận</t>
  </si>
  <si>
    <t>2026-10-03 18:32:35+07:00</t>
  </si>
  <si>
    <t>2026-10-03 18:32:42+07:00</t>
  </si>
  <si>
    <t>7678452265592618</t>
  </si>
  <si>
    <t>A0011291165</t>
  </si>
  <si>
    <t>Mỹ Lệ</t>
  </si>
  <si>
    <t>2026-10-02 20:01:43+07:00</t>
  </si>
  <si>
    <t>2026-10-03 18:32:38+07:00</t>
  </si>
  <si>
    <t>1972616986169505</t>
  </si>
  <si>
    <t xml:space="preserve">A0010543624 </t>
  </si>
  <si>
    <t>2026-10-03 10:23:17+07:00</t>
  </si>
  <si>
    <t>2026-10-03 18:32:34+07:00</t>
  </si>
  <si>
    <t>2026-10-03 10:11:17+07:00</t>
  </si>
  <si>
    <t>2026-10-03 18:32:23+07:00</t>
  </si>
  <si>
    <t>2856810401022723</t>
  </si>
  <si>
    <t>A0010696668</t>
  </si>
  <si>
    <t>2026-10-03 18:32:13+07:00</t>
  </si>
  <si>
    <t>2026-10-03 14:59:39+07:00</t>
  </si>
  <si>
    <t>2026-10-03 18:32:16+07:00</t>
  </si>
  <si>
    <t>2735237579853689</t>
  </si>
  <si>
    <t>A0010692861</t>
  </si>
  <si>
    <t>2026-10-03 07:17:28+07:00</t>
  </si>
  <si>
    <t>2026-10-03 18:32:12+07:00</t>
  </si>
  <si>
    <t>Nga Hoàng</t>
  </si>
  <si>
    <t>2026-10-03 13:45:29+07:00</t>
  </si>
  <si>
    <t>2026-10-03 18:32:09+07:00</t>
  </si>
  <si>
    <t>9237129529735250</t>
  </si>
  <si>
    <t>A0011274841</t>
  </si>
  <si>
    <t>Kiều Xuân Sang</t>
  </si>
  <si>
    <t>2026-10-03 14:58:07+07:00</t>
  </si>
  <si>
    <t>2026-10-03 18:32:00+07:00</t>
  </si>
  <si>
    <t>8551711024843594</t>
  </si>
  <si>
    <t>A0011247925</t>
  </si>
  <si>
    <t>2026-10-03 12:51:56+07:00</t>
  </si>
  <si>
    <t>Hà Văn Linh</t>
  </si>
  <si>
    <t>2026-10-03 18:31:51+07:00</t>
  </si>
  <si>
    <t>2026-10-03 18:31:56+07:00</t>
  </si>
  <si>
    <t>9925628787467810</t>
  </si>
  <si>
    <t>A0011335386</t>
  </si>
  <si>
    <t>2026-10-03 08:41:53+07:00</t>
  </si>
  <si>
    <t>2026-10-03 18:31:50+07:00</t>
  </si>
  <si>
    <t>Trần Thị Yến</t>
  </si>
  <si>
    <t>2026-10-03 10:13:27+07:00</t>
  </si>
  <si>
    <t>2026-10-03 18:31:35+07:00</t>
  </si>
  <si>
    <t>5109317832479196</t>
  </si>
  <si>
    <t>A0010918409</t>
  </si>
  <si>
    <t>Sáng Gấu</t>
  </si>
  <si>
    <t>2026-10-03 15:16:31+07:00</t>
  </si>
  <si>
    <t>28745384145057009</t>
  </si>
  <si>
    <t>A0011652078</t>
  </si>
  <si>
    <t>Chery Ngọc</t>
  </si>
  <si>
    <t>2026-10-03 15:25:18+07:00</t>
  </si>
  <si>
    <t>2026-10-03 18:31:07+07:00</t>
  </si>
  <si>
    <t>28974113328945797</t>
  </si>
  <si>
    <t>Linh Hoang</t>
  </si>
  <si>
    <t>2026-10-03 07:05:34+07:00</t>
  </si>
  <si>
    <t>2026-10-03 18:30:56+07:00</t>
  </si>
  <si>
    <t>6225364127504882</t>
  </si>
  <si>
    <t>A0010800111</t>
  </si>
  <si>
    <t>Lý Võ</t>
  </si>
  <si>
    <t>2026-10-03 15:09:05+07:00</t>
  </si>
  <si>
    <t>2026-10-03 18:30:53+07:00</t>
  </si>
  <si>
    <t>8963353617080860</t>
  </si>
  <si>
    <t>A0011358013</t>
  </si>
  <si>
    <t>Tĩnh Lặng</t>
  </si>
  <si>
    <t>2026-10-03 18:29:05+07:00</t>
  </si>
  <si>
    <t>2026-10-03 18:30:52+07:00</t>
  </si>
  <si>
    <t>5682099321915861</t>
  </si>
  <si>
    <t>A0011015770</t>
  </si>
  <si>
    <t>Cam Van</t>
  </si>
  <si>
    <t>2026-10-03 17:37:14+07:00</t>
  </si>
  <si>
    <t>2026-10-03 18:30:43+07:00</t>
  </si>
  <si>
    <t>9840915372648503</t>
  </si>
  <si>
    <t xml:space="preserve">	 A0011036464</t>
  </si>
  <si>
    <t>Đ. Trọng</t>
  </si>
  <si>
    <t>2026-10-03 14:20:17+07:00</t>
  </si>
  <si>
    <t>2026-10-03 18:30:38+07:00</t>
  </si>
  <si>
    <t>9182579898421549</t>
  </si>
  <si>
    <t>A0010292895</t>
  </si>
  <si>
    <t>Hồng Viện</t>
  </si>
  <si>
    <t>2026-10-03 15:00:39+07:00</t>
  </si>
  <si>
    <t>2026-10-03 18:30:37+07:00</t>
  </si>
  <si>
    <t>4142633922516543</t>
  </si>
  <si>
    <t>A0010860436</t>
  </si>
  <si>
    <t>2026-10-03 11:17:40+07:00</t>
  </si>
  <si>
    <t>Thảo Trâm</t>
  </si>
  <si>
    <t>2026-10-03 13:38:19+07:00</t>
  </si>
  <si>
    <t>2026-10-03 18:30:20+07:00</t>
  </si>
  <si>
    <t>2826638517367135</t>
  </si>
  <si>
    <t>Trương Trà Giang</t>
  </si>
  <si>
    <t>2026-10-03 15:05:47+07:00</t>
  </si>
  <si>
    <t>2026-10-03 18:30:13+07:00</t>
  </si>
  <si>
    <t>28533845782921664</t>
  </si>
  <si>
    <t>A0011637442</t>
  </si>
  <si>
    <t>Hạnh Phạm</t>
  </si>
  <si>
    <t>2026-10-03 17:43:52+07:00</t>
  </si>
  <si>
    <t>2026-10-03 18:30:08+07:00</t>
  </si>
  <si>
    <t>27171101089140257</t>
  </si>
  <si>
    <t>A0010621431</t>
  </si>
  <si>
    <t>Phan Anh JB</t>
  </si>
  <si>
    <t>2026-10-03 13:54:03+07:00</t>
  </si>
  <si>
    <t>2026-10-03 18:30:06+07:00</t>
  </si>
  <si>
    <t>4520981417979302</t>
  </si>
  <si>
    <t>A0010766113</t>
  </si>
  <si>
    <t>Hạnh Nguyễn</t>
  </si>
  <si>
    <t>2026-10-03 17:00:16+07:00</t>
  </si>
  <si>
    <t>2026-10-03 18:29:58+07:00</t>
  </si>
  <si>
    <t>28764029453232555</t>
  </si>
  <si>
    <t>A0011549092</t>
  </si>
  <si>
    <t>Trần Lan Anh</t>
  </si>
  <si>
    <t>2026-10-03 15:01:36+07:00</t>
  </si>
  <si>
    <t>2026-10-03 18:29:56+07:00</t>
  </si>
  <si>
    <t>8979336758857304</t>
  </si>
  <si>
    <t>Trung Đức</t>
  </si>
  <si>
    <t>2026-10-03 11:08:00+07:00</t>
  </si>
  <si>
    <t>2026-10-03 18:29:09+07:00</t>
  </si>
  <si>
    <t>2435709499824556</t>
  </si>
  <si>
    <t>A0010618728</t>
  </si>
  <si>
    <t>Toại Ka</t>
  </si>
  <si>
    <t>2026-10-02 20:14:46+07:00</t>
  </si>
  <si>
    <t>2026-10-03 18:28:56+07:00</t>
  </si>
  <si>
    <t>5006334096154143</t>
  </si>
  <si>
    <t>A0010706188</t>
  </si>
  <si>
    <t>Nguyễn Thị Tình</t>
  </si>
  <si>
    <t>2026-10-03 13:47:44+07:00</t>
  </si>
  <si>
    <t>2026-10-03 18:28:33+07:00</t>
  </si>
  <si>
    <t>28353370580974678</t>
  </si>
  <si>
    <t>A0011296064</t>
  </si>
  <si>
    <t>Toàn Minh</t>
  </si>
  <si>
    <t>2026-10-03 15:07:03+07:00</t>
  </si>
  <si>
    <t>2026-10-03 18:28:30+07:00</t>
  </si>
  <si>
    <t>33960145590299449</t>
  </si>
  <si>
    <t>A0011421693</t>
  </si>
  <si>
    <t>Phương Nguyên</t>
  </si>
  <si>
    <t>2026-10-02 20:44:01+07:00</t>
  </si>
  <si>
    <t>2026-10-03 18:28:14+07:00</t>
  </si>
  <si>
    <t>7545110602170961</t>
  </si>
  <si>
    <t>A0011131665</t>
  </si>
  <si>
    <t>2026-10-02 20:14:39+07:00</t>
  </si>
  <si>
    <t>2026-10-03 18:28:02+07:00</t>
  </si>
  <si>
    <t>Nguyễn Thanh Hồng</t>
  </si>
  <si>
    <t>2026-10-03 14:27:01+07:00</t>
  </si>
  <si>
    <t>2026-10-03 18:27:12+07:00</t>
  </si>
  <si>
    <t>28255904470772377</t>
  </si>
  <si>
    <t>Nguyệt Em</t>
  </si>
  <si>
    <t>2026-10-03 15:17:42+07:00</t>
  </si>
  <si>
    <t>2026-10-03 18:27:03+07:00</t>
  </si>
  <si>
    <t>27541745892136969</t>
  </si>
  <si>
    <t>A0011041891</t>
  </si>
  <si>
    <t>Trần Hoài Thươnq</t>
  </si>
  <si>
    <t>2026-10-03 14:29:31+07:00</t>
  </si>
  <si>
    <t>2026-10-03 18:26:54+07:00</t>
  </si>
  <si>
    <t>28464252629884237</t>
  </si>
  <si>
    <t>Duẩn Nè</t>
  </si>
  <si>
    <t>2026-10-03 15:25:20+07:00</t>
  </si>
  <si>
    <t>2026-10-03 18:26:42+07:00</t>
  </si>
  <si>
    <t>3103701269754588</t>
  </si>
  <si>
    <t xml:space="preserve">A0010949227 </t>
  </si>
  <si>
    <t>Ngoan Tran</t>
  </si>
  <si>
    <t>2026-10-03 08:20:41+07:00</t>
  </si>
  <si>
    <t>2026-10-03 18:26:31+07:00</t>
  </si>
  <si>
    <t>9751375148258250</t>
  </si>
  <si>
    <t>A0011020374</t>
  </si>
  <si>
    <t>Mai Diep Trang</t>
  </si>
  <si>
    <t>2026-10-02 20:05:50+07:00</t>
  </si>
  <si>
    <t>2026-10-03 18:26:09+07:00</t>
  </si>
  <si>
    <t>29413338318266974</t>
  </si>
  <si>
    <t>A0011637428</t>
  </si>
  <si>
    <t>Như Luật</t>
  </si>
  <si>
    <t>2026-10-03 10:36:37+07:00</t>
  </si>
  <si>
    <t>2026-10-03 18:26:04+07:00</t>
  </si>
  <si>
    <t>6476799409090193</t>
  </si>
  <si>
    <t>A0011120872</t>
  </si>
  <si>
    <t>Võ Ngọc Tiên</t>
  </si>
  <si>
    <t>2026-10-03 13:46:35+07:00</t>
  </si>
  <si>
    <t>2026-10-03 18:25:35+07:00</t>
  </si>
  <si>
    <t>7484916858273998</t>
  </si>
  <si>
    <t>A0011239826</t>
  </si>
  <si>
    <t>てâm's Em's</t>
  </si>
  <si>
    <t>2026-10-02 20:35:52+07:00</t>
  </si>
  <si>
    <t>2026-10-03 18:25:22+07:00</t>
  </si>
  <si>
    <t>27988732644139827</t>
  </si>
  <si>
    <t>Trần Minh Hiếu</t>
  </si>
  <si>
    <t>2026-10-03 18:25:15+07:00</t>
  </si>
  <si>
    <t>2026-10-03 18:25:21+07:00</t>
  </si>
  <si>
    <t>6803176473049579</t>
  </si>
  <si>
    <t>A0010931456</t>
  </si>
  <si>
    <t>2026-10-03 09:41:46+07:00</t>
  </si>
  <si>
    <t>2026-10-03 18:25:14+07:00</t>
  </si>
  <si>
    <t>Thị Thư</t>
  </si>
  <si>
    <t>2026-10-03 14:22:29+07:00</t>
  </si>
  <si>
    <t>2026-10-03 18:25:08+07:00</t>
  </si>
  <si>
    <t>29089199880664601</t>
  </si>
  <si>
    <t>A0011650846</t>
  </si>
  <si>
    <t>Nguyễn Trung</t>
  </si>
  <si>
    <t>2026-10-02 20:08:11+07:00</t>
  </si>
  <si>
    <t>2026-10-03 18:25:04+07:00</t>
  </si>
  <si>
    <t>3084469418335467</t>
  </si>
  <si>
    <t>A0010806508</t>
  </si>
  <si>
    <t>Đào Phương</t>
  </si>
  <si>
    <t>2026-10-03 17:06:26+07:00</t>
  </si>
  <si>
    <t>2026-10-03 18:24:57+07:00</t>
  </si>
  <si>
    <t>5793056577399091</t>
  </si>
  <si>
    <t>A0011010942</t>
  </si>
  <si>
    <t>Triệu Triệu</t>
  </si>
  <si>
    <t>2026-10-03 18:24:20+07:00</t>
  </si>
  <si>
    <t>2026-10-03 18:24:28+07:00</t>
  </si>
  <si>
    <t>5796934833693456</t>
  </si>
  <si>
    <t>A0010944903</t>
  </si>
  <si>
    <t>Trần Thúy Vi</t>
  </si>
  <si>
    <t>2026-10-03 15:08:00+07:00</t>
  </si>
  <si>
    <t>2026-10-03 18:24:19+07:00</t>
  </si>
  <si>
    <t>25550921804502819</t>
  </si>
  <si>
    <t>A0011286726</t>
  </si>
  <si>
    <t>2026-10-03 09:41:32+07:00</t>
  </si>
  <si>
    <t>Le Van Anh</t>
  </si>
  <si>
    <t>2026-10-03 09:29:37+07:00</t>
  </si>
  <si>
    <t>2026-10-03 18:24:17+07:00</t>
  </si>
  <si>
    <t>6012312315459331</t>
  </si>
  <si>
    <t>A0010771924</t>
  </si>
  <si>
    <t>Lê Ngọc Mai</t>
  </si>
  <si>
    <t>2026-10-03 18:07:44+07:00</t>
  </si>
  <si>
    <t>9693226927413145</t>
  </si>
  <si>
    <t>A0011138917</t>
  </si>
  <si>
    <t>Hòa Hoà</t>
  </si>
  <si>
    <t>2026-10-03 15:10:09+07:00</t>
  </si>
  <si>
    <t>2026-10-03 18:24:04+07:00</t>
  </si>
  <si>
    <t>28978268455108258</t>
  </si>
  <si>
    <t>A0011177375</t>
  </si>
  <si>
    <t>Phan Hoang</t>
  </si>
  <si>
    <t>2026-10-03 10:45:16+07:00</t>
  </si>
  <si>
    <t>2026-10-03 18:24:01+07:00</t>
  </si>
  <si>
    <t>38702210456093419</t>
  </si>
  <si>
    <t>Trần Nguyên Dũng</t>
  </si>
  <si>
    <t>2026-10-03 15:15:45+07:00</t>
  </si>
  <si>
    <t>2026-10-03 18:23:48+07:00</t>
  </si>
  <si>
    <t>6247586122015251</t>
  </si>
  <si>
    <t>A0010983604</t>
  </si>
  <si>
    <t>Trung Pham</t>
  </si>
  <si>
    <t>2026-10-03 18:23:41+07:00</t>
  </si>
  <si>
    <t>2026-10-03 18:23:45+07:00</t>
  </si>
  <si>
    <t>4908574835910520</t>
  </si>
  <si>
    <t>A0010989056</t>
  </si>
  <si>
    <t>2026-10-03 12:54:18+07:00</t>
  </si>
  <si>
    <t>2026-10-03 18:23:40+07:00</t>
  </si>
  <si>
    <t>Dương Diệu Linh</t>
  </si>
  <si>
    <t>2026-10-03 15:24:47+07:00</t>
  </si>
  <si>
    <t>2026-10-03 18:23:14+07:00</t>
  </si>
  <si>
    <t>2982458751869229</t>
  </si>
  <si>
    <t>A0010666139</t>
  </si>
  <si>
    <t>2026-10-03 15:23:47+07:00</t>
  </si>
  <si>
    <t>2026-10-03 18:22:54+07:00</t>
  </si>
  <si>
    <t>3117004578351705</t>
  </si>
  <si>
    <t xml:space="preserve">A0010758581 </t>
  </si>
  <si>
    <t>Khắc Hòa</t>
  </si>
  <si>
    <t>2026-10-03 14:15:45+07:00</t>
  </si>
  <si>
    <t>2026-10-03 18:22:40+07:00</t>
  </si>
  <si>
    <t>7299340830101725</t>
  </si>
  <si>
    <t>A0010967664</t>
  </si>
  <si>
    <t>Tân Cây Gòn</t>
  </si>
  <si>
    <t>2026-10-03 10:44:24+07:00</t>
  </si>
  <si>
    <t>2026-10-03 18:22:28+07:00</t>
  </si>
  <si>
    <t>28683927541238868</t>
  </si>
  <si>
    <t>A0011645149</t>
  </si>
  <si>
    <t>Yến Trịnh</t>
  </si>
  <si>
    <t>2026-10-03 14:02:27+07:00</t>
  </si>
  <si>
    <t>2026-10-03 18:22:18+07:00</t>
  </si>
  <si>
    <t>28043030772041836</t>
  </si>
  <si>
    <t>Trần Yến Nhi</t>
  </si>
  <si>
    <t>2026-10-03 15:18:31+07:00</t>
  </si>
  <si>
    <t>2026-10-03 18:22:16+07:00</t>
  </si>
  <si>
    <t>28464594763202744</t>
  </si>
  <si>
    <t>A0011486164</t>
  </si>
  <si>
    <t>Nguyễn Yến</t>
  </si>
  <si>
    <t>2026-10-03 14:01:26+07:00</t>
  </si>
  <si>
    <t>2026-10-03 18:22:02+07:00</t>
  </si>
  <si>
    <t>29064291916501083</t>
  </si>
  <si>
    <t>Trương Văn Tú</t>
  </si>
  <si>
    <t>2026-10-03 15:26:15+07:00</t>
  </si>
  <si>
    <t>2026-10-03 18:21:55+07:00</t>
  </si>
  <si>
    <t>2585155611562847</t>
  </si>
  <si>
    <t>A0010486778</t>
  </si>
  <si>
    <t>Phan Hai Yen</t>
  </si>
  <si>
    <t>2026-10-03 17:50:49+07:00</t>
  </si>
  <si>
    <t>2026-10-03 18:21:23+07:00</t>
  </si>
  <si>
    <t>2513147108722198</t>
  </si>
  <si>
    <t>A0010742247</t>
  </si>
  <si>
    <t>Hoa Bùi</t>
  </si>
  <si>
    <t>2026-10-03 10:57:58+07:00</t>
  </si>
  <si>
    <t>2026-10-03 18:21:06+07:00</t>
  </si>
  <si>
    <t>3415943828485030</t>
  </si>
  <si>
    <t>A0010411222</t>
  </si>
  <si>
    <t>Lỳ Lỳ</t>
  </si>
  <si>
    <t>2026-10-03 14:56:07+07:00</t>
  </si>
  <si>
    <t>2026-10-03 18:21:05+07:00</t>
  </si>
  <si>
    <t>3722121534495665</t>
  </si>
  <si>
    <t>A0010700463</t>
  </si>
  <si>
    <t>2026-10-03 13:44:29+07:00</t>
  </si>
  <si>
    <t>2026-10-03 18:21:03+07:00</t>
  </si>
  <si>
    <t>5497337633697653</t>
  </si>
  <si>
    <t>A0010915568</t>
  </si>
  <si>
    <t>Đỗ Thành Đạt</t>
  </si>
  <si>
    <t>2026-10-03 13:57:22+07:00</t>
  </si>
  <si>
    <t>2026-10-03 18:20:40+07:00</t>
  </si>
  <si>
    <t>4454165831355796</t>
  </si>
  <si>
    <t>A0010648569</t>
  </si>
  <si>
    <t>Tùng Hoàng</t>
  </si>
  <si>
    <t>2026-10-03 15:17:32+07:00</t>
  </si>
  <si>
    <t>2026-10-03 18:20:00+07:00</t>
  </si>
  <si>
    <t>5873522692668599</t>
  </si>
  <si>
    <t>A0010921021</t>
  </si>
  <si>
    <t>Nghĩa Bùi</t>
  </si>
  <si>
    <t>2026-10-03 18:19:20+07:00</t>
  </si>
  <si>
    <t>29084027181241613</t>
  </si>
  <si>
    <t>A0011403660</t>
  </si>
  <si>
    <t>Bui Thi Phuuong</t>
  </si>
  <si>
    <t>2026-10-03 18:04:02+07:00</t>
  </si>
  <si>
    <t>2026-10-03 18:19:52+07:00</t>
  </si>
  <si>
    <t>9256368171152142</t>
  </si>
  <si>
    <t>A0010967222</t>
  </si>
  <si>
    <t>Nguyễn Văn Hải</t>
  </si>
  <si>
    <t>2026-10-02 20:02:32+07:00</t>
  </si>
  <si>
    <t>2026-10-03 18:19:36+07:00</t>
  </si>
  <si>
    <t>5883578081722679</t>
  </si>
  <si>
    <t xml:space="preserve">A0010991464 </t>
  </si>
  <si>
    <t>Vũ Khanh</t>
  </si>
  <si>
    <t>2026-10-03 17:01:35+07:00</t>
  </si>
  <si>
    <t>25697587579849089</t>
  </si>
  <si>
    <t>A0011088086</t>
  </si>
  <si>
    <t>Dũng Hương</t>
  </si>
  <si>
    <t>2026-10-03 15:27:49+07:00</t>
  </si>
  <si>
    <t>2026-10-03 18:19:31+07:00</t>
  </si>
  <si>
    <t>7230351430331455</t>
  </si>
  <si>
    <t>A0011132974</t>
  </si>
  <si>
    <t>2026-10-03 09:38:41+07:00</t>
  </si>
  <si>
    <t>2026-10-03 18:18:58+07:00</t>
  </si>
  <si>
    <t>7962290577203220</t>
  </si>
  <si>
    <t>A0011269206</t>
  </si>
  <si>
    <t>Trang Trang</t>
  </si>
  <si>
    <t>2026-10-03 17:44:40+07:00</t>
  </si>
  <si>
    <t>2026-10-03 18:18:47+07:00</t>
  </si>
  <si>
    <t>3155512901125960</t>
  </si>
  <si>
    <t>A0010787890</t>
  </si>
  <si>
    <t>Hiệu Nguyễn</t>
  </si>
  <si>
    <t>2026-10-03 15:29:00+07:00</t>
  </si>
  <si>
    <t>2026-10-03 18:18:32+07:00</t>
  </si>
  <si>
    <t>28159012797120570</t>
  </si>
  <si>
    <t>Tú Uyên</t>
  </si>
  <si>
    <t>2026-10-03 09:48:05+07:00</t>
  </si>
  <si>
    <t>2026-10-03 18:18:29+07:00</t>
  </si>
  <si>
    <t>6465530493523320</t>
  </si>
  <si>
    <t>A0010952343</t>
  </si>
  <si>
    <t>2026-10-03 10:14:35+07:00</t>
  </si>
  <si>
    <t>2026-10-03 18:18:21+07:00</t>
  </si>
  <si>
    <t>5311366492322735</t>
  </si>
  <si>
    <t>A0010846928</t>
  </si>
  <si>
    <t>Hoài Lân</t>
  </si>
  <si>
    <t>2026-10-03 17:51:30+07:00</t>
  </si>
  <si>
    <t>2026-10-03 18:17:44+07:00</t>
  </si>
  <si>
    <t>4986591744785660</t>
  </si>
  <si>
    <t>A0010984172</t>
  </si>
  <si>
    <t>Trần Thái</t>
  </si>
  <si>
    <t>2026-10-03 17:26:40+07:00</t>
  </si>
  <si>
    <t>2026-10-03 18:17:14+07:00</t>
  </si>
  <si>
    <t>24169183896032597</t>
  </si>
  <si>
    <t>A0011037945</t>
  </si>
  <si>
    <t>Hiệp Nguyễn</t>
  </si>
  <si>
    <t>2026-10-03 18:01:51+07:00</t>
  </si>
  <si>
    <t>2026-10-03 18:16:50+07:00</t>
  </si>
  <si>
    <t>2583944778394423</t>
  </si>
  <si>
    <t>A0010707996</t>
  </si>
  <si>
    <t>Nguyễn Hiếu Phúc</t>
  </si>
  <si>
    <t>2026-10-03 09:42:13+07:00</t>
  </si>
  <si>
    <t>2026-10-03 18:16:27+07:00</t>
  </si>
  <si>
    <t>7972490852825725</t>
  </si>
  <si>
    <t>A0011012890</t>
  </si>
  <si>
    <t>Thức Trương</t>
  </si>
  <si>
    <t>2026-10-03 09:41:40+07:00</t>
  </si>
  <si>
    <t>2026-10-03 18:16:00+07:00</t>
  </si>
  <si>
    <t>34223350270612008</t>
  </si>
  <si>
    <t>Lam Lam</t>
  </si>
  <si>
    <t>2026-10-03 16:32:31+07:00</t>
  </si>
  <si>
    <t>2026-10-03 18:15:54+07:00</t>
  </si>
  <si>
    <t>26341463232120474</t>
  </si>
  <si>
    <t>A0011296939</t>
  </si>
  <si>
    <t>2026-10-03 09:39:25+07:00</t>
  </si>
  <si>
    <t>2026-10-03 18:15:44+07:00</t>
  </si>
  <si>
    <t>5264437890346222</t>
  </si>
  <si>
    <t>A0011301913</t>
  </si>
  <si>
    <t>2026-10-03 17:48:07+07:00</t>
  </si>
  <si>
    <t>2026-10-03 18:15:32+07:00</t>
  </si>
  <si>
    <t>Thúy Ngần</t>
  </si>
  <si>
    <t>2026-10-03 11:10:02+07:00</t>
  </si>
  <si>
    <t>2026-10-03 18:15:23+07:00</t>
  </si>
  <si>
    <t>32582603891383203</t>
  </si>
  <si>
    <t>Nguyen Duy Đông</t>
  </si>
  <si>
    <t>2026-10-03 08:38:36+07:00</t>
  </si>
  <si>
    <t>2026-10-03 18:15:13+07:00</t>
  </si>
  <si>
    <t>29020371590880046</t>
  </si>
  <si>
    <t>A0011400570</t>
  </si>
  <si>
    <t>Đào Thị Khánh Chi</t>
  </si>
  <si>
    <t>2026-10-03 09:39:22+07:00</t>
  </si>
  <si>
    <t>24632306533031885</t>
  </si>
  <si>
    <t>A0011474607</t>
  </si>
  <si>
    <t>2026-10-03 16:33:56+07:00</t>
  </si>
  <si>
    <t>2026-10-03 18:15:09+07:00</t>
  </si>
  <si>
    <t>5650173618366657</t>
  </si>
  <si>
    <t>A0010574974</t>
  </si>
  <si>
    <t>Huỳnh Tấn Lộc</t>
  </si>
  <si>
    <t>2026-10-03 09:39:17+07:00</t>
  </si>
  <si>
    <t>2026-10-03 18:14:46+07:00</t>
  </si>
  <si>
    <t>28960636393584981</t>
  </si>
  <si>
    <t>A0011285631</t>
  </si>
  <si>
    <t>2026-10-03 16:40:18+07:00</t>
  </si>
  <si>
    <t>7843233129060312</t>
  </si>
  <si>
    <t>A0011293815</t>
  </si>
  <si>
    <t>2026-10-03 18:10:58+07:00</t>
  </si>
  <si>
    <t>2026-10-03 18:14:37+07:00</t>
  </si>
  <si>
    <t>Ngô Thị Tính</t>
  </si>
  <si>
    <t>2026-10-03 15:35:33+07:00</t>
  </si>
  <si>
    <t>2026-10-03 18:14:29+07:00</t>
  </si>
  <si>
    <t>3238259496236050</t>
  </si>
  <si>
    <t>A0010759792</t>
  </si>
  <si>
    <t>Phạm Hoàng Đàn</t>
  </si>
  <si>
    <t>2026-10-03 09:39:14+07:00</t>
  </si>
  <si>
    <t>2026-10-03 18:14:16+07:00</t>
  </si>
  <si>
    <t>8745421112156326</t>
  </si>
  <si>
    <t xml:space="preserve"> A0011200976</t>
  </si>
  <si>
    <t>2026-10-03 14:59:44+07:00</t>
  </si>
  <si>
    <t>2026-10-03 18:14:12+07:00</t>
  </si>
  <si>
    <t>5023327014431535</t>
  </si>
  <si>
    <t>A0010852316</t>
  </si>
  <si>
    <t>Trần Đình Hoàn</t>
  </si>
  <si>
    <t>2026-10-03 11:46:46+07:00</t>
  </si>
  <si>
    <t>2026-10-03 18:14:06+07:00</t>
  </si>
  <si>
    <t>28396059196681385</t>
  </si>
  <si>
    <t>Saruonl Thach</t>
  </si>
  <si>
    <t>2026-10-03 10:10:50+07:00</t>
  </si>
  <si>
    <t>2026-10-03 18:13:54+07:00</t>
  </si>
  <si>
    <t>6312968938804170</t>
  </si>
  <si>
    <t>A0010932351</t>
  </si>
  <si>
    <t>Bảo Quyên</t>
  </si>
  <si>
    <t>2026-10-03 13:50:42+07:00</t>
  </si>
  <si>
    <t>5734476410010290</t>
  </si>
  <si>
    <t>A0011161668</t>
  </si>
  <si>
    <t>Phạm Thị Phương</t>
  </si>
  <si>
    <t>2026-10-03 13:27:59+07:00</t>
  </si>
  <si>
    <t>2026-10-03 18:13:33+07:00</t>
  </si>
  <si>
    <t>7961810327281350</t>
  </si>
  <si>
    <t>A0011003225</t>
  </si>
  <si>
    <t>Võ Mạnh Hùng</t>
  </si>
  <si>
    <t>2026-10-03 17:37:30+07:00</t>
  </si>
  <si>
    <t>2026-10-03 18:13:31+07:00</t>
  </si>
  <si>
    <t>3043016769111578</t>
  </si>
  <si>
    <t>A0010708021</t>
  </si>
  <si>
    <t>Nguyễn Thị Bạch Tuyết</t>
  </si>
  <si>
    <t>2026-10-03 11:07:16+07:00</t>
  </si>
  <si>
    <t>2026-10-03 18:13:19+07:00</t>
  </si>
  <si>
    <t>6231058370266781</t>
  </si>
  <si>
    <t xml:space="preserve"> A0010932279</t>
  </si>
  <si>
    <t>Sinh Nguyễn</t>
  </si>
  <si>
    <t>2026-10-02 20:13:50+07:00</t>
  </si>
  <si>
    <t>2026-10-03 18:13:15+07:00</t>
  </si>
  <si>
    <t>1710033932433804</t>
  </si>
  <si>
    <t>A0010133210</t>
  </si>
  <si>
    <t>Nguyễn Minh Thành</t>
  </si>
  <si>
    <t>2026-10-03 08:05:55+07:00</t>
  </si>
  <si>
    <t>2026-10-03 18:13:06+07:00</t>
  </si>
  <si>
    <t>5976880295657413</t>
  </si>
  <si>
    <t>A0010983566</t>
  </si>
  <si>
    <t>Lê Thị Ánh Tuyết</t>
  </si>
  <si>
    <t>2026-10-03 08:49:27+07:00</t>
  </si>
  <si>
    <t>2026-10-03 18:12:51+07:00</t>
  </si>
  <si>
    <t>7972048689577213</t>
  </si>
  <si>
    <t>A0011271508</t>
  </si>
  <si>
    <t>2026-10-03 08:24:19+07:00</t>
  </si>
  <si>
    <t>2026-10-03 18:12:41+07:00</t>
  </si>
  <si>
    <t>Uyên</t>
  </si>
  <si>
    <t>2026-10-03 06:43:56+07:00</t>
  </si>
  <si>
    <t>2026-10-03 18:12:33+07:00</t>
  </si>
  <si>
    <t>5370700576385217</t>
  </si>
  <si>
    <t>A0010943323</t>
  </si>
  <si>
    <t>Ca Thanh Vĩnh</t>
  </si>
  <si>
    <t>2026-10-03 15:36:02+07:00</t>
  </si>
  <si>
    <t>2026-10-03 18:12:05+07:00</t>
  </si>
  <si>
    <t>25684161311172463</t>
  </si>
  <si>
    <t>Trần Thị Trang</t>
  </si>
  <si>
    <t>2026-10-03 09:43:48+07:00</t>
  </si>
  <si>
    <t>2026-10-03 18:11:51+07:00</t>
  </si>
  <si>
    <t>9665631766809034</t>
  </si>
  <si>
    <t>Hùng Dũng</t>
  </si>
  <si>
    <t>2026-10-03 18:02:25+07:00</t>
  </si>
  <si>
    <t>2026-10-03 18:11:43+07:00</t>
  </si>
  <si>
    <t>9304813162966674</t>
  </si>
  <si>
    <t>A0011393316</t>
  </si>
  <si>
    <t>Nguyễn Thu Hường</t>
  </si>
  <si>
    <t>2026-10-03 14:37:40+07:00</t>
  </si>
  <si>
    <t>25754026204245089</t>
  </si>
  <si>
    <t>A0011316380</t>
  </si>
  <si>
    <t>Đấy Sất</t>
  </si>
  <si>
    <t>2026-10-03 17:23:50+07:00</t>
  </si>
  <si>
    <t>2026-10-03 18:11:38+07:00</t>
  </si>
  <si>
    <t>7796572263693685</t>
  </si>
  <si>
    <t>A0010681477</t>
  </si>
  <si>
    <t>Chien Van</t>
  </si>
  <si>
    <t>2026-10-03 15:02:52+07:00</t>
  </si>
  <si>
    <t>2026-10-03 18:11:32+07:00</t>
  </si>
  <si>
    <t>5771153862933381</t>
  </si>
  <si>
    <t>A0010984477</t>
  </si>
  <si>
    <t>Nguyễn Thị Bảy</t>
  </si>
  <si>
    <t>2026-10-03 16:09:47+07:00</t>
  </si>
  <si>
    <t>2026-10-03 18:11:04+07:00</t>
  </si>
  <si>
    <t>25587354234212903</t>
  </si>
  <si>
    <t>A0011118684</t>
  </si>
  <si>
    <t>Đặng Thị Khe</t>
  </si>
  <si>
    <t>2026-10-03 14:38:44+07:00</t>
  </si>
  <si>
    <t>2026-10-03 18:10:36+07:00</t>
  </si>
  <si>
    <t>8124201207669809</t>
  </si>
  <si>
    <t>A0011188295</t>
  </si>
  <si>
    <t>Nguyễn Ngọc Hải</t>
  </si>
  <si>
    <t>2026-10-02 20:09:46+07:00</t>
  </si>
  <si>
    <t>2026-10-03 18:10:10+07:00</t>
  </si>
  <si>
    <t>6193080590735533</t>
  </si>
  <si>
    <t>A0011037639</t>
  </si>
  <si>
    <t>My Phuong</t>
  </si>
  <si>
    <t>2026-10-03 13:27:06+07:00</t>
  </si>
  <si>
    <t>2026-10-03 18:09:50+07:00</t>
  </si>
  <si>
    <t>3580960308596920</t>
  </si>
  <si>
    <t>A0010285131</t>
  </si>
  <si>
    <t>Dung Hoang</t>
  </si>
  <si>
    <t>2026-10-03 13:46:58+07:00</t>
  </si>
  <si>
    <t>3235509489814826</t>
  </si>
  <si>
    <t>A0010795458</t>
  </si>
  <si>
    <t>Hoàng Thuan</t>
  </si>
  <si>
    <t>2026-10-03 14:57:00+07:00</t>
  </si>
  <si>
    <t>2026-10-03 18:08:24+07:00</t>
  </si>
  <si>
    <t>25275291275395028</t>
  </si>
  <si>
    <t>A0010861991</t>
  </si>
  <si>
    <t>Trần Thị Thanh Hương</t>
  </si>
  <si>
    <t>2026-10-03 10:31:58+07:00</t>
  </si>
  <si>
    <t>2026-10-03 18:07:47+07:00</t>
  </si>
  <si>
    <t>9985773118163636</t>
  </si>
  <si>
    <t>A0010983725</t>
  </si>
  <si>
    <t>Quynh Hoa</t>
  </si>
  <si>
    <t>2026-10-03 17:37:45+07:00</t>
  </si>
  <si>
    <t>6854945487951987</t>
  </si>
  <si>
    <t>A0011128322</t>
  </si>
  <si>
    <t>Hoàng Tu</t>
  </si>
  <si>
    <t>2026-10-03 16:25:36+07:00</t>
  </si>
  <si>
    <t>2026-10-03 18:07:29+07:00</t>
  </si>
  <si>
    <t>3187820561344750</t>
  </si>
  <si>
    <t>A0010800503</t>
  </si>
  <si>
    <t>Nguyễn Thị Thùy Dương</t>
  </si>
  <si>
    <t>2026-10-03 15:34:34+07:00</t>
  </si>
  <si>
    <t>2026-10-03 18:06:56+07:00</t>
  </si>
  <si>
    <t>5198473596940392</t>
  </si>
  <si>
    <t>a0010963342</t>
  </si>
  <si>
    <t>2026-10-03 10:13:36+07:00</t>
  </si>
  <si>
    <t>2026-10-03 18:06:42+07:00</t>
  </si>
  <si>
    <t>Lan Nhii</t>
  </si>
  <si>
    <t>2026-10-03 13:48:31+07:00</t>
  </si>
  <si>
    <t>2026-10-03 18:06:34+07:00</t>
  </si>
  <si>
    <t>24089173380781928</t>
  </si>
  <si>
    <t>A0011028460</t>
  </si>
  <si>
    <t>Dương Loan</t>
  </si>
  <si>
    <t>2026-10-03 13:44:07+07:00</t>
  </si>
  <si>
    <t>2026-10-03 18:06:21+07:00</t>
  </si>
  <si>
    <t>4930275533652964</t>
  </si>
  <si>
    <t>A0010793181</t>
  </si>
  <si>
    <t>Asahi Phạm</t>
  </si>
  <si>
    <t>2026-10-03 10:18:42+07:00</t>
  </si>
  <si>
    <t>2026-10-03 18:06:11+07:00</t>
  </si>
  <si>
    <t>2037279239722046</t>
  </si>
  <si>
    <t>A0010435850</t>
  </si>
  <si>
    <t>Bùi Văn Hiếu</t>
  </si>
  <si>
    <t>2026-10-03 13:42:38+07:00</t>
  </si>
  <si>
    <t>2026-10-03 18:06:01+07:00</t>
  </si>
  <si>
    <t>6949227015146459</t>
  </si>
  <si>
    <t>A0011142689</t>
  </si>
  <si>
    <t>Kim Hằng</t>
  </si>
  <si>
    <t>2026-10-03 10:59:38+07:00</t>
  </si>
  <si>
    <t>2026-10-03 18:05:52+07:00</t>
  </si>
  <si>
    <t>24481638678187953</t>
  </si>
  <si>
    <t>A0011318610</t>
  </si>
  <si>
    <t>Quỳnh Hương</t>
  </si>
  <si>
    <t>2026-10-03 17:53:28+07:00</t>
  </si>
  <si>
    <t>2026-10-03 18:05:48+07:00</t>
  </si>
  <si>
    <t>28196167866742689</t>
  </si>
  <si>
    <t>A0011480105</t>
  </si>
  <si>
    <t>Thiết Nguyễn</t>
  </si>
  <si>
    <t>2026-10-03 10:33:20+07:00</t>
  </si>
  <si>
    <t>2026-10-03 18:05:36+07:00</t>
  </si>
  <si>
    <t>2700737353334337</t>
  </si>
  <si>
    <t>A0010650541</t>
  </si>
  <si>
    <t>Minh Hiếu</t>
  </si>
  <si>
    <t>2026-10-03 10:13:28+07:00</t>
  </si>
  <si>
    <t>2026-10-03 18:05:27+07:00</t>
  </si>
  <si>
    <t>6468788963227152</t>
  </si>
  <si>
    <t>A0011043719</t>
  </si>
  <si>
    <t>Giang Nguyễn</t>
  </si>
  <si>
    <t>2026-10-03 10:11:53+07:00</t>
  </si>
  <si>
    <t>2026-10-03 18:05:18+07:00</t>
  </si>
  <si>
    <t>4405010279511669</t>
  </si>
  <si>
    <t>Nguyễn Văn Hùng</t>
  </si>
  <si>
    <t>2026-10-03 10:12:00+07:00</t>
  </si>
  <si>
    <t>2026-10-03 18:05:07+07:00</t>
  </si>
  <si>
    <t>6636074823166937</t>
  </si>
  <si>
    <t>Nhat Trinh Nguyen</t>
  </si>
  <si>
    <t>2026-10-03 18:04:50+07:00</t>
  </si>
  <si>
    <t>2026-10-03 18:04:56+07:00</t>
  </si>
  <si>
    <t>5483486705021400</t>
  </si>
  <si>
    <t>A0011357980</t>
  </si>
  <si>
    <t>2026-10-03 18:04:49+07:00</t>
  </si>
  <si>
    <t>2026-10-03 08:01:00+07:00</t>
  </si>
  <si>
    <t>2026-10-03 18:04:26+07:00</t>
  </si>
  <si>
    <t>Xuân Nam</t>
  </si>
  <si>
    <t>2026-10-03 10:14:34+07:00</t>
  </si>
  <si>
    <t>2026-10-03 18:04:14+07:00</t>
  </si>
  <si>
    <t>8490315881095895</t>
  </si>
  <si>
    <t>A0010634483</t>
  </si>
  <si>
    <t>Phương Nga</t>
  </si>
  <si>
    <t>2026-10-03 16:46:12+07:00</t>
  </si>
  <si>
    <t>2026-10-03 18:02:47+07:00</t>
  </si>
  <si>
    <t>2908195375857182</t>
  </si>
  <si>
    <t>A0010720895</t>
  </si>
  <si>
    <t>Phạm Hậu</t>
  </si>
  <si>
    <t>2026-10-03 17:35:54+07:00</t>
  </si>
  <si>
    <t>2026-10-03 18:00:36+07:00</t>
  </si>
  <si>
    <t>33418231471157387</t>
  </si>
  <si>
    <t>A0011330462</t>
  </si>
  <si>
    <t>Nguyễn Minh Ý.</t>
  </si>
  <si>
    <t>2026-10-03 16:06:37+07:00</t>
  </si>
  <si>
    <t>2026-10-03 18:00:34+07:00</t>
  </si>
  <si>
    <t>28253819027596808</t>
  </si>
  <si>
    <t>A0011337827</t>
  </si>
  <si>
    <t>So Nee</t>
  </si>
  <si>
    <t>2026-10-03 16:51:36+07:00</t>
  </si>
  <si>
    <t>2026-10-03 17:59:46+07:00</t>
  </si>
  <si>
    <t>28543596125297390</t>
  </si>
  <si>
    <t>A0011658022</t>
  </si>
  <si>
    <t>Mai Thị Nhinh</t>
  </si>
  <si>
    <t>2026-10-03 17:26:00+07:00</t>
  </si>
  <si>
    <t>2026-10-03 17:59:32+07:00</t>
  </si>
  <si>
    <t>5449103458483381</t>
  </si>
  <si>
    <t>A0010971270</t>
  </si>
  <si>
    <t>Tăng Thảo</t>
  </si>
  <si>
    <t>2026-10-03 16:07:33+07:00</t>
  </si>
  <si>
    <t>2026-10-03 17:58:33+07:00</t>
  </si>
  <si>
    <t>7367539553271785</t>
  </si>
  <si>
    <t>A0010869620</t>
  </si>
  <si>
    <t>2026-10-03 16:44:46+07:00</t>
  </si>
  <si>
    <t>2026-10-03 17:58:21+07:00</t>
  </si>
  <si>
    <t>Nguyên Clo</t>
  </si>
  <si>
    <t>2026-10-03 16:22:27+07:00</t>
  </si>
  <si>
    <t>2026-10-03 17:57:56+07:00</t>
  </si>
  <si>
    <t>8766628946706556</t>
  </si>
  <si>
    <t>A0010447463</t>
  </si>
  <si>
    <t>Minh Tuệ</t>
  </si>
  <si>
    <t>2026-10-03 17:25:10+07:00</t>
  </si>
  <si>
    <t>2026-10-03 17:57:44+07:00</t>
  </si>
  <si>
    <t>5644700355580885</t>
  </si>
  <si>
    <t>A0010935846</t>
  </si>
  <si>
    <t>Nguyễn Thị Van Anh</t>
  </si>
  <si>
    <t>2026-10-03 17:24:58+07:00</t>
  </si>
  <si>
    <t>2026-10-03 17:57:24+07:00</t>
  </si>
  <si>
    <t>24550358964552596</t>
  </si>
  <si>
    <t>2026-10-03 12:12:08+07:00</t>
  </si>
  <si>
    <t>2026-10-03 17:56:02+07:00</t>
  </si>
  <si>
    <t>7461017963958325</t>
  </si>
  <si>
    <t>A0011178647</t>
  </si>
  <si>
    <t>Phạm Tuyên</t>
  </si>
  <si>
    <t>2026-10-03 10:32:07+07:00</t>
  </si>
  <si>
    <t>2026-10-03 17:55:40+07:00</t>
  </si>
  <si>
    <t>7882695251757391</t>
  </si>
  <si>
    <t>A0011026831</t>
  </si>
  <si>
    <t>Nguyễn Thanh Trung</t>
  </si>
  <si>
    <t>2026-10-03 09:27:58+07:00</t>
  </si>
  <si>
    <t>2026-10-03 17:55:04+07:00</t>
  </si>
  <si>
    <t>7307797082629797</t>
  </si>
  <si>
    <t>A0011093644</t>
  </si>
  <si>
    <t>Lý Văn Chuyện</t>
  </si>
  <si>
    <t>2026-10-03 17:49:58+07:00</t>
  </si>
  <si>
    <t>2026-10-03 17:54:49+07:00</t>
  </si>
  <si>
    <t>5892927130722006</t>
  </si>
  <si>
    <t>A0010990173</t>
  </si>
  <si>
    <t>Hoàng Trang</t>
  </si>
  <si>
    <t>2026-10-03 17:45:10+07:00</t>
  </si>
  <si>
    <t>2026-10-03 17:54:32+07:00</t>
  </si>
  <si>
    <t>7088714664501497</t>
  </si>
  <si>
    <t>A0011112252</t>
  </si>
  <si>
    <t>Hoàng Oanh</t>
  </si>
  <si>
    <t>2026-10-03 12:12:40+07:00</t>
  </si>
  <si>
    <t>2026-10-03 17:54:30+07:00</t>
  </si>
  <si>
    <t>6694482323997097</t>
  </si>
  <si>
    <t>A0011020900</t>
  </si>
  <si>
    <t>2026-10-03 17:41:38+07:00</t>
  </si>
  <si>
    <t>2026-10-03 17:52:13+07:00</t>
  </si>
  <si>
    <t>6430638746962590</t>
  </si>
  <si>
    <t>A0010947040</t>
  </si>
  <si>
    <t>Vũ Bùi Ái Nương</t>
  </si>
  <si>
    <t>2026-10-03 17:24:50+07:00</t>
  </si>
  <si>
    <t>2026-10-03 17:51:10+07:00</t>
  </si>
  <si>
    <t>8807207339321674</t>
  </si>
  <si>
    <t>A0011010914</t>
  </si>
  <si>
    <t>Nguyễn Công Dần</t>
  </si>
  <si>
    <t>2026-10-03 09:51:46+07:00</t>
  </si>
  <si>
    <t>2026-10-03 17:51:00+07:00</t>
  </si>
  <si>
    <t>9538641099516169</t>
  </si>
  <si>
    <t>A0011129134</t>
  </si>
  <si>
    <t>2026-10-03 17:28:11+07:00</t>
  </si>
  <si>
    <t>2026-10-03 17:49:56+07:00</t>
  </si>
  <si>
    <t>Nguyen Dieu Linh</t>
  </si>
  <si>
    <t>2026-10-03 07:50:42+07:00</t>
  </si>
  <si>
    <t>2026-10-03 17:49:51+07:00</t>
  </si>
  <si>
    <t>29947549974893381</t>
  </si>
  <si>
    <t>A0011261457</t>
  </si>
  <si>
    <t>Văn Minh</t>
  </si>
  <si>
    <t>2026-10-03 06:47:19+07:00</t>
  </si>
  <si>
    <t>2026-10-03 17:49:45+07:00</t>
  </si>
  <si>
    <t>26834653132841660</t>
  </si>
  <si>
    <t>A0011491649</t>
  </si>
  <si>
    <t>Phan Huy Tung</t>
  </si>
  <si>
    <t>2026-10-03 14:33:50+07:00</t>
  </si>
  <si>
    <t>2026-10-03 17:49:28+07:00</t>
  </si>
  <si>
    <t>5727062470675027</t>
  </si>
  <si>
    <t>A0010606940</t>
  </si>
  <si>
    <t>Nguyễn Lan</t>
  </si>
  <si>
    <t>2026-10-03 16:05:04+07:00</t>
  </si>
  <si>
    <t>2026-10-03 17:49:26+07:00</t>
  </si>
  <si>
    <t>31753264430987783</t>
  </si>
  <si>
    <t>A0011474802</t>
  </si>
  <si>
    <t>Hung Lê</t>
  </si>
  <si>
    <t>2026-10-03 17:24:40+07:00</t>
  </si>
  <si>
    <t>2026-10-03 17:49:10+07:00</t>
  </si>
  <si>
    <t>3643359379081573</t>
  </si>
  <si>
    <t>A0010467475</t>
  </si>
  <si>
    <t>Bảo Loan</t>
  </si>
  <si>
    <t>2026-10-03 17:19:37+07:00</t>
  </si>
  <si>
    <t>2026-10-03 17:49:02+07:00</t>
  </si>
  <si>
    <t>4671449986312340</t>
  </si>
  <si>
    <t>A0011058531</t>
  </si>
  <si>
    <t>Thái Bình</t>
  </si>
  <si>
    <t>2026-10-03 16:03:27+07:00</t>
  </si>
  <si>
    <t>2026-10-03 17:48:04+07:00</t>
  </si>
  <si>
    <t>5918307398260332</t>
  </si>
  <si>
    <t>A0010819343</t>
  </si>
  <si>
    <t>Phương Thúy</t>
  </si>
  <si>
    <t>2026-10-03 14:38:01+07:00</t>
  </si>
  <si>
    <t>2026-10-03 17:47:45+07:00</t>
  </si>
  <si>
    <t>4265039416842395</t>
  </si>
  <si>
    <t>A0010868815</t>
  </si>
  <si>
    <t>Vy Miu'ss</t>
  </si>
  <si>
    <t>2026-10-03 14:41:21+07:00</t>
  </si>
  <si>
    <t>2026-10-03 17:47:31+07:00</t>
  </si>
  <si>
    <t>2334519603266101</t>
  </si>
  <si>
    <t>A0010379065</t>
  </si>
  <si>
    <t>Bé Mỡ</t>
  </si>
  <si>
    <t>2026-10-03 16:45:56+07:00</t>
  </si>
  <si>
    <t>2026-10-03 17:47:23+07:00</t>
  </si>
  <si>
    <t>2671945476236147</t>
  </si>
  <si>
    <t>A0010455961</t>
  </si>
  <si>
    <t>Lê Thị KimThư</t>
  </si>
  <si>
    <t>2026-10-03 14:36:31+07:00</t>
  </si>
  <si>
    <t>2026-10-03 17:47:02+07:00</t>
  </si>
  <si>
    <t>28581754864797641</t>
  </si>
  <si>
    <t>A0011523057</t>
  </si>
  <si>
    <t>Hoàng Phượng</t>
  </si>
  <si>
    <t>2026-10-03 15:39:56+07:00</t>
  </si>
  <si>
    <t>2026-10-03 17:46:53+07:00</t>
  </si>
  <si>
    <t>24720236080969402</t>
  </si>
  <si>
    <t>A0011435985</t>
  </si>
  <si>
    <t>2026-10-03 16:14:12+07:00</t>
  </si>
  <si>
    <t>2026-10-03 17:46:20+07:00</t>
  </si>
  <si>
    <t>6576859452350612</t>
  </si>
  <si>
    <t>A0010309340</t>
  </si>
  <si>
    <t>Hoàng Đông</t>
  </si>
  <si>
    <t>2026-10-03 16:15:03+07:00</t>
  </si>
  <si>
    <t>2026-10-03 17:45:13+07:00</t>
  </si>
  <si>
    <t>5260047240719840</t>
  </si>
  <si>
    <t>A0010573651</t>
  </si>
  <si>
    <t>Hạnh Hạnh</t>
  </si>
  <si>
    <t>2026-10-02 20:25:12+07:00</t>
  </si>
  <si>
    <t>2026-10-03 17:44:09+07:00</t>
  </si>
  <si>
    <t>4315462755238540</t>
  </si>
  <si>
    <t>A0010828594</t>
  </si>
  <si>
    <t>2026-10-03 16:57:31+07:00</t>
  </si>
  <si>
    <t>2026-10-03 17:42:03+07:00</t>
  </si>
  <si>
    <t>2026-10-03 17:11:23+07:00</t>
  </si>
  <si>
    <t>2026-10-03 17:40:19+07:00</t>
  </si>
  <si>
    <t>24873412222283432</t>
  </si>
  <si>
    <t>Hoàng Thị Mai Hương</t>
  </si>
  <si>
    <t>2026-10-03 17:32:50+07:00</t>
  </si>
  <si>
    <t>2026-10-03 17:40:14+07:00</t>
  </si>
  <si>
    <t>5320341088071843</t>
  </si>
  <si>
    <t>A0010983341</t>
  </si>
  <si>
    <t>Mạnh Toàn</t>
  </si>
  <si>
    <t>2026-10-03 17:11:18+07:00</t>
  </si>
  <si>
    <t>2026-10-03 17:39:59+07:00</t>
  </si>
  <si>
    <t>9610101125716161</t>
  </si>
  <si>
    <t>A0011664456</t>
  </si>
  <si>
    <t>2026-10-03 16:15:31+07:00</t>
  </si>
  <si>
    <t>2026-10-02 20:04:52+07:00</t>
  </si>
  <si>
    <t>2026-10-03 17:39:44+07:00</t>
  </si>
  <si>
    <t>Nguyễn Vân</t>
  </si>
  <si>
    <t>2026-10-03 16:18:13+07:00</t>
  </si>
  <si>
    <t>2026-10-03 17:39:42+07:00</t>
  </si>
  <si>
    <t>5647888588642678</t>
  </si>
  <si>
    <t>A0010967900</t>
  </si>
  <si>
    <t>Chu Tuan</t>
  </si>
  <si>
    <t>2026-10-03 15:47:43+07:00</t>
  </si>
  <si>
    <t>2026-10-03 17:39:24+07:00</t>
  </si>
  <si>
    <t>2853198534776218</t>
  </si>
  <si>
    <t>A0010787899</t>
  </si>
  <si>
    <t>2026-10-03 16:59:28+07:00</t>
  </si>
  <si>
    <t>2026-10-03 17:39:09+07:00</t>
  </si>
  <si>
    <t>29086839807569027</t>
  </si>
  <si>
    <t>A0011623434</t>
  </si>
  <si>
    <t>Đào Thương</t>
  </si>
  <si>
    <t>2026-10-03 17:02:33+07:00</t>
  </si>
  <si>
    <t>2026-10-03 17:38:37+07:00</t>
  </si>
  <si>
    <t>6126954457407912</t>
  </si>
  <si>
    <t>A0011122654</t>
  </si>
  <si>
    <t>Bich Nhu</t>
  </si>
  <si>
    <t>2026-10-03 17:37:57+07:00</t>
  </si>
  <si>
    <t>2026-10-03 17:38:10+07:00</t>
  </si>
  <si>
    <t>9896585597067865</t>
  </si>
  <si>
    <t>A0011242108</t>
  </si>
  <si>
    <t>2026-10-03 12:04:02+07:00</t>
  </si>
  <si>
    <t>2026-10-03 17:37:56+07:00</t>
  </si>
  <si>
    <t>Ngọc Mai</t>
  </si>
  <si>
    <t>2026-10-03 13:40:44+07:00</t>
  </si>
  <si>
    <t>2026-10-03 17:36:44+07:00</t>
  </si>
  <si>
    <t>28047160311653084</t>
  </si>
  <si>
    <t>A0011322716</t>
  </si>
  <si>
    <t>2026-10-03 11:48:41+07:00</t>
  </si>
  <si>
    <t>2026-10-03 17:36:08+07:00</t>
  </si>
  <si>
    <t>2026-10-03 16:38:14+07:00</t>
  </si>
  <si>
    <t>2026-10-03 17:35:52+07:00</t>
  </si>
  <si>
    <t>Quang Phan Teo</t>
  </si>
  <si>
    <t>2026-10-03 16:15:52+07:00</t>
  </si>
  <si>
    <t>2026-10-03 17:35:43+07:00</t>
  </si>
  <si>
    <t>8282926781782687</t>
  </si>
  <si>
    <t xml:space="preserve">A0011713835 </t>
  </si>
  <si>
    <t>Phạm Phươnganhh</t>
  </si>
  <si>
    <t>2026-10-03 10:30:07+07:00</t>
  </si>
  <si>
    <t>2026-10-03 17:35:40+07:00</t>
  </si>
  <si>
    <t>5131663703550165</t>
  </si>
  <si>
    <t>A0010828189</t>
  </si>
  <si>
    <t>Hiểu Phạm</t>
  </si>
  <si>
    <t>2026-10-03 07:05:27+07:00</t>
  </si>
  <si>
    <t>2026-10-03 17:35:08+07:00</t>
  </si>
  <si>
    <t>5414232068681433</t>
  </si>
  <si>
    <t>A0011078214</t>
  </si>
  <si>
    <t>Trần Phúc</t>
  </si>
  <si>
    <t>2026-10-03 10:36:14+07:00</t>
  </si>
  <si>
    <t>2026-10-03 17:34:44+07:00</t>
  </si>
  <si>
    <t>5996439043735750</t>
  </si>
  <si>
    <t>A0010976193</t>
  </si>
  <si>
    <t>Hướng Dương</t>
  </si>
  <si>
    <t>2026-10-03 17:20:11+07:00</t>
  </si>
  <si>
    <t>2026-10-03 17:34:32+07:00</t>
  </si>
  <si>
    <t>27568895856146274</t>
  </si>
  <si>
    <t>A0011685333</t>
  </si>
  <si>
    <t>Phương Trang</t>
  </si>
  <si>
    <t>2026-10-03 14:55:13+07:00</t>
  </si>
  <si>
    <t>2026-10-03 17:34:27+07:00</t>
  </si>
  <si>
    <t>28637509919221229</t>
  </si>
  <si>
    <t>A0011702697</t>
  </si>
  <si>
    <t>2026-10-03 16:59:35+07:00</t>
  </si>
  <si>
    <t>2026-10-03 17:33:38+07:00</t>
  </si>
  <si>
    <t>Viet Anh Nguyen</t>
  </si>
  <si>
    <t>2026-10-03 06:26:26+07:00</t>
  </si>
  <si>
    <t>2026-10-03 17:32:42+07:00</t>
  </si>
  <si>
    <t>9654345371341062</t>
  </si>
  <si>
    <t>A0011321232</t>
  </si>
  <si>
    <t>2026-10-03 17:31:38+07:00</t>
  </si>
  <si>
    <t>2026-10-03 17:31:55+07:00</t>
  </si>
  <si>
    <t>5293046430799243</t>
  </si>
  <si>
    <t>A0010475452</t>
  </si>
  <si>
    <t>Hà Tuấn Anh</t>
  </si>
  <si>
    <t>2026-10-03 16:48:41+07:00</t>
  </si>
  <si>
    <t>2026-10-03 17:31:06+07:00</t>
  </si>
  <si>
    <t>4693146384097946</t>
  </si>
  <si>
    <t>A0010868806</t>
  </si>
  <si>
    <t>Phạm Duy Khánh</t>
  </si>
  <si>
    <t>2026-10-03 17:26:42+07:00</t>
  </si>
  <si>
    <t>2026-10-03 17:30:35+07:00</t>
  </si>
  <si>
    <t xml:space="preserve"> ok2 </t>
  </si>
  <si>
    <t>25313710178281181</t>
  </si>
  <si>
    <t>A0011474658</t>
  </si>
  <si>
    <t>2026-10-03 17:00:44+07:00</t>
  </si>
  <si>
    <t>2026-10-03 17:29:46+07:00</t>
  </si>
  <si>
    <t>8253425431396819</t>
  </si>
  <si>
    <t>A0010983610</t>
  </si>
  <si>
    <t>Phạm Tấn Đạt</t>
  </si>
  <si>
    <t>2026-10-03 17:17:42+07:00</t>
  </si>
  <si>
    <t>2026-10-03 17:29:28+07:00</t>
  </si>
  <si>
    <t>3550266055001679</t>
  </si>
  <si>
    <t>A0010803588</t>
  </si>
  <si>
    <t>Mai Liên</t>
  </si>
  <si>
    <t>2026-10-03 16:28:02+07:00</t>
  </si>
  <si>
    <t>2026-10-03 17:29:15+07:00</t>
  </si>
  <si>
    <t>3105251322925583</t>
  </si>
  <si>
    <t>A0010796816</t>
  </si>
  <si>
    <t>2026-10-03 14:18:51+07:00</t>
  </si>
  <si>
    <t>2026-10-03 17:27:40+07:00</t>
  </si>
  <si>
    <t>7807198546014541</t>
  </si>
  <si>
    <t>A0011269093</t>
  </si>
  <si>
    <t>Nguyễn Tiến Mạnh</t>
  </si>
  <si>
    <t>2026-10-03 16:58:32+07:00</t>
  </si>
  <si>
    <t>2026-10-03 17:27:24+07:00</t>
  </si>
  <si>
    <t>5032813340101781</t>
  </si>
  <si>
    <t>A0010917039</t>
  </si>
  <si>
    <t>2026-10-03 16:59:08+07:00</t>
  </si>
  <si>
    <t>ok 1</t>
  </si>
  <si>
    <t>Ngoc Pham Thi</t>
  </si>
  <si>
    <t>2026-10-03 09:43:20+07:00</t>
  </si>
  <si>
    <t>2026-10-03 17:25:52+07:00</t>
  </si>
  <si>
    <t>24743322795265488</t>
  </si>
  <si>
    <t>A0011711558</t>
  </si>
  <si>
    <t>Kim Tuyen</t>
  </si>
  <si>
    <t>2026-10-03 13:39:35+07:00</t>
  </si>
  <si>
    <t>2026-10-03 17:25:26+07:00</t>
  </si>
  <si>
    <t>9940556759332088</t>
  </si>
  <si>
    <t>A0011325116</t>
  </si>
  <si>
    <t>2026-10-03 17:03:27+07:00</t>
  </si>
  <si>
    <t>2026-10-03 17:24:28+07:00</t>
  </si>
  <si>
    <t>25009911195280510</t>
  </si>
  <si>
    <t>A0011322700</t>
  </si>
  <si>
    <t>Nguyễn Hoa</t>
  </si>
  <si>
    <t>2026-10-03 17:07:01+07:00</t>
  </si>
  <si>
    <t>2026-10-03 17:24:09+07:00</t>
  </si>
  <si>
    <t>7332738610078421</t>
  </si>
  <si>
    <t>A0011009248</t>
  </si>
  <si>
    <t>Linh Cool</t>
  </si>
  <si>
    <t>2026-09-30 19:48:17+07:00</t>
  </si>
  <si>
    <t>2026-10-03 17:23:52+07:00</t>
  </si>
  <si>
    <t>28202200929435275</t>
  </si>
  <si>
    <t>A0011701257</t>
  </si>
  <si>
    <t>2026-10-03 16:44:57+07:00</t>
  </si>
  <si>
    <t>2026-10-03 17:23:48+07:00</t>
  </si>
  <si>
    <t>2026-10-03 10:42:43+07:00</t>
  </si>
  <si>
    <t>2026-10-03 17:21:59+07:00</t>
  </si>
  <si>
    <t>24606112305757693</t>
  </si>
  <si>
    <t>A0010455710</t>
  </si>
  <si>
    <t>Đức Đạt</t>
  </si>
  <si>
    <t>2026-09-30 19:47:28+07:00</t>
  </si>
  <si>
    <t>2026-10-03 17:21:35+07:00</t>
  </si>
  <si>
    <t>4872453092788307</t>
  </si>
  <si>
    <t>A0010858858</t>
  </si>
  <si>
    <t>Miki Anh</t>
  </si>
  <si>
    <t>2026-10-03 17:21:11+07:00</t>
  </si>
  <si>
    <t>2026-10-03 17:21:16+07:00</t>
  </si>
  <si>
    <t>2839017892862767</t>
  </si>
  <si>
    <t xml:space="preserve">A0010508893 </t>
  </si>
  <si>
    <t>2026-10-03 06:57:33+07:00</t>
  </si>
  <si>
    <t>2026-10-03 17:21:10+07:00</t>
  </si>
  <si>
    <t>2026-10-03 17:07:31+07:00</t>
  </si>
  <si>
    <t>2026-10-03 17:19:21+07:00</t>
  </si>
  <si>
    <t>9792524264145004</t>
  </si>
  <si>
    <t>A0011022346</t>
  </si>
  <si>
    <t>Nguyễn Quỳnh Như</t>
  </si>
  <si>
    <t>2026-10-03 15:57:46+07:00</t>
  </si>
  <si>
    <t>2026-10-03 17:19:08+07:00</t>
  </si>
  <si>
    <t>6144561488994399</t>
  </si>
  <si>
    <t>A0011031925</t>
  </si>
  <si>
    <t>Minh Lýy</t>
  </si>
  <si>
    <t>2026-10-03 17:11:29+07:00</t>
  </si>
  <si>
    <t>2026-10-03 17:18:54+07:00</t>
  </si>
  <si>
    <t>9188728147828115</t>
  </si>
  <si>
    <t>A0011282504</t>
  </si>
  <si>
    <t>鈴木櫻</t>
  </si>
  <si>
    <t>2026-10-02 19:22:25+07:00</t>
  </si>
  <si>
    <t>2026-10-03 17:18:35+07:00</t>
  </si>
  <si>
    <t>3107393522688349</t>
  </si>
  <si>
    <t>A0010539520</t>
  </si>
  <si>
    <t>Anthony Anh</t>
  </si>
  <si>
    <t>2026-10-03 12:35:36+07:00</t>
  </si>
  <si>
    <t>2026-10-03 17:16:48+07:00</t>
  </si>
  <si>
    <t>5889099081151044</t>
  </si>
  <si>
    <t>A0010993160</t>
  </si>
  <si>
    <t>2026-10-03 17:15:09+07:00</t>
  </si>
  <si>
    <t>2026-10-03 17:16:46+07:00</t>
  </si>
  <si>
    <t>Trần Minh Chí</t>
  </si>
  <si>
    <t>2026-10-03 08:17:56+07:00</t>
  </si>
  <si>
    <t>2026-10-03 17:15:52+07:00</t>
  </si>
  <si>
    <t>24964305139865879</t>
  </si>
  <si>
    <t>A0011503038</t>
  </si>
  <si>
    <t>Duy Khánh</t>
  </si>
  <si>
    <t>2026-10-03 10:20:09+07:00</t>
  </si>
  <si>
    <t>2026-10-03 17:15:00+07:00</t>
  </si>
  <si>
    <t>25021163724149264</t>
  </si>
  <si>
    <t>A0010935551</t>
  </si>
  <si>
    <t>Duc Anh</t>
  </si>
  <si>
    <t>2026-10-03 15:22:50+07:00</t>
  </si>
  <si>
    <t>2026-10-03 17:14:49+07:00</t>
  </si>
  <si>
    <t>1608862565884642</t>
  </si>
  <si>
    <t>A0010550164</t>
  </si>
  <si>
    <t>Nguyễn Xuân</t>
  </si>
  <si>
    <t>2026-10-03 15:20:45+07:00</t>
  </si>
  <si>
    <t>2026-10-03 17:14:40+07:00</t>
  </si>
  <si>
    <t>6408339819263629</t>
  </si>
  <si>
    <t>A0011053054</t>
  </si>
  <si>
    <t>Vũ Vũ</t>
  </si>
  <si>
    <t>2026-10-03 10:47:35+07:00</t>
  </si>
  <si>
    <t>2026-10-03 17:14:20+07:00</t>
  </si>
  <si>
    <t>2856706201036122</t>
  </si>
  <si>
    <t>A0010577052</t>
  </si>
  <si>
    <t>2026-10-03 07:47:50+07:00</t>
  </si>
  <si>
    <t>2026-10-03 17:14:11+07:00</t>
  </si>
  <si>
    <t>2648557475185725</t>
  </si>
  <si>
    <t>A0010633190</t>
  </si>
  <si>
    <t>Lê Hòe</t>
  </si>
  <si>
    <t>2026-10-03 09:01:17+07:00</t>
  </si>
  <si>
    <t>2026-10-03 17:13:58+07:00</t>
  </si>
  <si>
    <t>4873108086034087</t>
  </si>
  <si>
    <t>A0010863994</t>
  </si>
  <si>
    <t>2026-10-03 08:41:49+07:00</t>
  </si>
  <si>
    <t>2026-10-03 17:13:44+07:00</t>
  </si>
  <si>
    <t>3117304091700263</t>
  </si>
  <si>
    <t>A0010529935</t>
  </si>
  <si>
    <t>Nguyet Dinh</t>
  </si>
  <si>
    <t>2026-10-03 08:10:47+07:00</t>
  </si>
  <si>
    <t>9758600800835775</t>
  </si>
  <si>
    <t>A0011371009</t>
  </si>
  <si>
    <t>Mai Mai</t>
  </si>
  <si>
    <t>2026-10-03 07:16:38+07:00</t>
  </si>
  <si>
    <t>2026-10-03 17:12:52+07:00</t>
  </si>
  <si>
    <t>7882468885160590</t>
  </si>
  <si>
    <t>A0010979750</t>
  </si>
  <si>
    <t>Pham Chuc</t>
  </si>
  <si>
    <t>2026-10-03 14:33:34+07:00</t>
  </si>
  <si>
    <t>2026-10-03 17:12:46+07:00</t>
  </si>
  <si>
    <t>8139908762733514</t>
  </si>
  <si>
    <t>A0011170316</t>
  </si>
  <si>
    <t>Lê Thành Trung</t>
  </si>
  <si>
    <t>2026-10-03 16:04:49+07:00</t>
  </si>
  <si>
    <t>2026-10-03 17:12:41+07:00</t>
  </si>
  <si>
    <t>4411469688931755</t>
  </si>
  <si>
    <t xml:space="preserve"> A0010852087</t>
  </si>
  <si>
    <t>Ngọc Lam</t>
  </si>
  <si>
    <t>2026-10-03 13:30:35+07:00</t>
  </si>
  <si>
    <t>2026-10-03 17:12:15+07:00</t>
  </si>
  <si>
    <t>1862759163851774</t>
  </si>
  <si>
    <t>A0010507637</t>
  </si>
  <si>
    <t>ĐứC MạNh</t>
  </si>
  <si>
    <t>2026-10-02 19:46:03+07:00</t>
  </si>
  <si>
    <t>2026-10-03 17:11:48+07:00</t>
  </si>
  <si>
    <t>5910287818988125</t>
  </si>
  <si>
    <t>A0010948570</t>
  </si>
  <si>
    <t>Hà Văn Sơn</t>
  </si>
  <si>
    <t>2026-10-03 13:41:30+07:00</t>
  </si>
  <si>
    <t>2026-10-03 17:11:32+07:00</t>
  </si>
  <si>
    <t>27248191841532087</t>
  </si>
  <si>
    <t>A0011643954</t>
  </si>
  <si>
    <t>Hà Bi</t>
  </si>
  <si>
    <t>2026-10-03 17:05:26+07:00</t>
  </si>
  <si>
    <t>2026-10-03 17:10:55+07:00</t>
  </si>
  <si>
    <t>28443381455318696</t>
  </si>
  <si>
    <t>A0011645713</t>
  </si>
  <si>
    <t>Hachioji Nam</t>
  </si>
  <si>
    <t>2026-10-03 15:53:38+07:00</t>
  </si>
  <si>
    <t>2026-10-03 17:10:49+07:00</t>
  </si>
  <si>
    <t>6088404374516645</t>
  </si>
  <si>
    <t xml:space="preserve">A0011027719 </t>
  </si>
  <si>
    <t>Nguyễn Tiến</t>
  </si>
  <si>
    <t>2026-10-03 15:40:38+07:00</t>
  </si>
  <si>
    <t>2026-10-03 17:10:48+07:00</t>
  </si>
  <si>
    <t>8073980055951714</t>
  </si>
  <si>
    <t>A0011037006</t>
  </si>
  <si>
    <t>Hà Trần</t>
  </si>
  <si>
    <t>2026-10-03 13:40:10+07:00</t>
  </si>
  <si>
    <t>2026-10-03 17:10:33+07:00</t>
  </si>
  <si>
    <t>8360035894071678</t>
  </si>
  <si>
    <t>A0010946861</t>
  </si>
  <si>
    <t>Mai Thúy</t>
  </si>
  <si>
    <t>2026-10-03 15:30:38+07:00</t>
  </si>
  <si>
    <t>2026-10-03 17:10:07+07:00</t>
  </si>
  <si>
    <t>2569392109789613</t>
  </si>
  <si>
    <t>A0010640561</t>
  </si>
  <si>
    <t>Vo ミン　ト-</t>
  </si>
  <si>
    <t>2026-10-02 19:46:20+07:00</t>
  </si>
  <si>
    <t>2026-10-03 17:09:16+07:00</t>
  </si>
  <si>
    <t>6063379643674051</t>
  </si>
  <si>
    <t>A0010982480</t>
  </si>
  <si>
    <t>Triều Emm</t>
  </si>
  <si>
    <t>2026-10-03 16:43:27+07:00</t>
  </si>
  <si>
    <t>2026-10-03 17:08:53+07:00</t>
  </si>
  <si>
    <t>7888304591261053</t>
  </si>
  <si>
    <t>A0011281535</t>
  </si>
  <si>
    <t>2026-10-03 13:46:50+07:00</t>
  </si>
  <si>
    <t>2026-10-03 17:06:54+07:00</t>
  </si>
  <si>
    <t>Huỳnh Quân</t>
  </si>
  <si>
    <t>2026-10-03 15:38:35+07:00</t>
  </si>
  <si>
    <t>2026-10-03 17:06:36+07:00</t>
  </si>
  <si>
    <t>4651586121560136</t>
  </si>
  <si>
    <t>A0010655131</t>
  </si>
  <si>
    <t>Thương Đoàn</t>
  </si>
  <si>
    <t>2026-10-03 14:25:47+07:00</t>
  </si>
  <si>
    <t>2026-10-03 17:06:20+07:00</t>
  </si>
  <si>
    <t>1568896936559947</t>
  </si>
  <si>
    <t>A0010362003</t>
  </si>
  <si>
    <t>Chi Nana</t>
  </si>
  <si>
    <t>2026-10-03 14:26:37+07:00</t>
  </si>
  <si>
    <t>6835645439845756</t>
  </si>
  <si>
    <t>A0011115081</t>
  </si>
  <si>
    <t>2026-10-03 12:22:11+07:00</t>
  </si>
  <si>
    <t>2026-10-03 17:05:44+07:00</t>
  </si>
  <si>
    <t>2669569016432346</t>
  </si>
  <si>
    <t>A0010721172</t>
  </si>
  <si>
    <t>Nguyễn Hà Huy</t>
  </si>
  <si>
    <t>2026-10-03 16:59:29+07:00</t>
  </si>
  <si>
    <t>5888320257866246</t>
  </si>
  <si>
    <t>A0010707411</t>
  </si>
  <si>
    <t>Quang Hướng</t>
  </si>
  <si>
    <t>2026-10-03 16:10:35+07:00</t>
  </si>
  <si>
    <t>2026-10-03 16:58:05+07:00</t>
  </si>
  <si>
    <t>2646055188778377</t>
  </si>
  <si>
    <t>A0010675254</t>
  </si>
  <si>
    <t>Hoàng Tuấn</t>
  </si>
  <si>
    <t>2026-10-03 16:26:50+07:00</t>
  </si>
  <si>
    <t>2026-10-03 16:53:40+07:00</t>
  </si>
  <si>
    <t>3600286626704039</t>
  </si>
  <si>
    <t>A0010499135</t>
  </si>
  <si>
    <t>Dương Thanh Tuấn</t>
  </si>
  <si>
    <t>2026-10-03 16:31:08+07:00</t>
  </si>
  <si>
    <t>2026-10-03 16:53:30+07:00</t>
  </si>
  <si>
    <t>27765047083123987</t>
  </si>
  <si>
    <t>A0010869873</t>
  </si>
  <si>
    <t>2026-10-03 10:29:01+07:00</t>
  </si>
  <si>
    <t>2026-10-03 16:52:05+07:00</t>
  </si>
  <si>
    <t>Thêm Đây</t>
  </si>
  <si>
    <t>2026-10-03 16:23:45+07:00</t>
  </si>
  <si>
    <t>2026-10-03 16:51:55+07:00</t>
  </si>
  <si>
    <t>5110278992389405</t>
  </si>
  <si>
    <t>A0010930958</t>
  </si>
  <si>
    <t>2026-10-02 22:10:54+07:00</t>
  </si>
  <si>
    <t>2026-10-03 16:51:25+07:00</t>
  </si>
  <si>
    <t>Nguyen Minh</t>
  </si>
  <si>
    <t>2026-10-03 16:37:44+07:00</t>
  </si>
  <si>
    <t>2026-10-03 16:50:56+07:00</t>
  </si>
  <si>
    <t>6902549563173892</t>
  </si>
  <si>
    <t>A0010684396</t>
  </si>
  <si>
    <t>Em Huy</t>
  </si>
  <si>
    <t>2026-10-03 15:06:37+07:00</t>
  </si>
  <si>
    <t>2026-10-03 16:50:07+07:00</t>
  </si>
  <si>
    <t>3544801582296619</t>
  </si>
  <si>
    <t>A0010334694</t>
  </si>
  <si>
    <t>Nguyen Huong</t>
  </si>
  <si>
    <t>2026-10-02 19:59:01+07:00</t>
  </si>
  <si>
    <t>2026-10-03 16:49:36+07:00</t>
  </si>
  <si>
    <t>2483923481634211</t>
  </si>
  <si>
    <t>A0010245062</t>
  </si>
  <si>
    <t>Lê Lê</t>
  </si>
  <si>
    <t>2026-10-03 16:09:34+07:00</t>
  </si>
  <si>
    <t>2026-10-03 16:49:24+07:00</t>
  </si>
  <si>
    <t>5862294467177490</t>
  </si>
  <si>
    <t>A0010630567</t>
  </si>
  <si>
    <t>Ủn Hà</t>
  </si>
  <si>
    <t>2026-10-03 16:48:49+07:00</t>
  </si>
  <si>
    <t>2026-10-03 16:48:54+07:00</t>
  </si>
  <si>
    <t>6429334270478132</t>
  </si>
  <si>
    <t>A0011022390</t>
  </si>
  <si>
    <t>2026-10-03 13:27:05+07:00</t>
  </si>
  <si>
    <t>2026-10-03 16:48:47+07:00</t>
  </si>
  <si>
    <t>2026-10-03 11:51:32+07:00</t>
  </si>
  <si>
    <t>2026-10-03 16:48:05+07:00</t>
  </si>
  <si>
    <t>28489464714073262</t>
  </si>
  <si>
    <t>A0011710041</t>
  </si>
  <si>
    <t>Quỳnh Hậu</t>
  </si>
  <si>
    <t>2026-10-03 13:43:13+07:00</t>
  </si>
  <si>
    <t>2026-10-03 16:47:48+07:00</t>
  </si>
  <si>
    <t>28843026278635493</t>
  </si>
  <si>
    <t>A0011495044</t>
  </si>
  <si>
    <t>Nguyễn Tuấn Lịch</t>
  </si>
  <si>
    <t>2026-10-03 07:47:41+07:00</t>
  </si>
  <si>
    <t>2026-10-03 16:47:44+07:00</t>
  </si>
  <si>
    <t>25251260314563597</t>
  </si>
  <si>
    <t>A0011693384</t>
  </si>
  <si>
    <t>Bình Sói</t>
  </si>
  <si>
    <t>2026-10-02 19:58:08+07:00</t>
  </si>
  <si>
    <t>2026-10-03 16:47:32+07:00</t>
  </si>
  <si>
    <t>2324134324373136</t>
  </si>
  <si>
    <t>A0010677624</t>
  </si>
  <si>
    <t>Lịch Vũ</t>
  </si>
  <si>
    <t>2026-10-03 16:34:39+07:00</t>
  </si>
  <si>
    <t>2026-10-03 16:46:50+07:00</t>
  </si>
  <si>
    <t>6437732652916413</t>
  </si>
  <si>
    <t>A0011058886</t>
  </si>
  <si>
    <t>Vũ Mai Ly</t>
  </si>
  <si>
    <t>2026-10-03 09:56:51+07:00</t>
  </si>
  <si>
    <t>2026-10-03 16:46:37+07:00</t>
  </si>
  <si>
    <t>7562556180535735</t>
  </si>
  <si>
    <t>A0011314099</t>
  </si>
  <si>
    <t>2026-10-03 16:46:10+07:00</t>
  </si>
  <si>
    <t>Khánh Đinh Xuân</t>
  </si>
  <si>
    <t>2026-10-03 16:30:51+07:00</t>
  </si>
  <si>
    <t>2026-10-03 16:44:38+07:00</t>
  </si>
  <si>
    <t>28153506787603708</t>
  </si>
  <si>
    <t>A0010361635</t>
  </si>
  <si>
    <t>Tuấn Kiệt</t>
  </si>
  <si>
    <t>2026-10-03 12:42:02+07:00</t>
  </si>
  <si>
    <t>2026-10-03 16:43:22+07:00</t>
  </si>
  <si>
    <t>28928432493449587</t>
  </si>
  <si>
    <t>A0011487587</t>
  </si>
  <si>
    <t>Hung Bui</t>
  </si>
  <si>
    <t>2026-10-03 15:08:35+07:00</t>
  </si>
  <si>
    <t>2026-10-03 16:42:41+07:00</t>
  </si>
  <si>
    <t>28514417244887617</t>
  </si>
  <si>
    <t>A0011221073</t>
  </si>
  <si>
    <t>Hà Nguyễn</t>
  </si>
  <si>
    <t>2026-10-02 19:59:17+07:00</t>
  </si>
  <si>
    <t>2026-10-03 16:42:35+07:00</t>
  </si>
  <si>
    <t>8738152142926262</t>
  </si>
  <si>
    <t>A0010800767</t>
  </si>
  <si>
    <t>2026-10-02 19:36:49+07:00</t>
  </si>
  <si>
    <t>2026-10-03 16:41:54+07:00</t>
  </si>
  <si>
    <t>29633102076278766</t>
  </si>
  <si>
    <t>A0011587273</t>
  </si>
  <si>
    <t>Điện Máy Chọn Giống</t>
  </si>
  <si>
    <t>2026-10-03 09:43:29+07:00</t>
  </si>
  <si>
    <t>2026-10-03 16:41:50+07:00</t>
  </si>
  <si>
    <t>1921515194632084</t>
  </si>
  <si>
    <t>A0011552060</t>
  </si>
  <si>
    <t>2026-10-03 09:53:21+07:00</t>
  </si>
  <si>
    <t>2026-10-03 16:40:57+07:00</t>
  </si>
  <si>
    <t>Van Nguyen</t>
  </si>
  <si>
    <t>2026-10-03 10:12:57+07:00</t>
  </si>
  <si>
    <t>2026-10-03 16:40:34+07:00</t>
  </si>
  <si>
    <t>26780705368217211</t>
  </si>
  <si>
    <t>A0011118073</t>
  </si>
  <si>
    <t>Nhật Lệ</t>
  </si>
  <si>
    <t>2026-10-03 13:01:24+07:00</t>
  </si>
  <si>
    <t>2026-10-03 16:40:33+07:00</t>
  </si>
  <si>
    <t>6380310632087341</t>
  </si>
  <si>
    <t>A0011085528</t>
  </si>
  <si>
    <t>Hoa Nguyen</t>
  </si>
  <si>
    <t>2026-10-03 16:08:52+07:00</t>
  </si>
  <si>
    <t>2026-10-03 16:40:30+07:00</t>
  </si>
  <si>
    <t>23878811215059391</t>
  </si>
  <si>
    <t>A0011151130</t>
  </si>
  <si>
    <t>Nguyễn Diễm</t>
  </si>
  <si>
    <t>2026-10-03 16:34:30+07:00</t>
  </si>
  <si>
    <t>2026-10-03 16:40:11+07:00</t>
  </si>
  <si>
    <t>9421467071263599</t>
  </si>
  <si>
    <t>A0011006809</t>
  </si>
  <si>
    <t>Nguyễn Thị Yên</t>
  </si>
  <si>
    <t>2026-10-03 13:43:25+07:00</t>
  </si>
  <si>
    <t>2026-10-03 16:39:50+07:00</t>
  </si>
  <si>
    <t>33563207303293704</t>
  </si>
  <si>
    <t>A0011524798</t>
  </si>
  <si>
    <t>グェンタイン ヒエソ</t>
  </si>
  <si>
    <t>2026-10-03 16:39:30+07:00</t>
  </si>
  <si>
    <t>2026-10-03 16:39:34+07:00</t>
  </si>
  <si>
    <t>27046338338349936</t>
  </si>
  <si>
    <t>A0010633715</t>
  </si>
  <si>
    <t>Anh Tai</t>
  </si>
  <si>
    <t>2026-10-03 16:04:20+07:00</t>
  </si>
  <si>
    <t>2026606874053948</t>
  </si>
  <si>
    <t>A0010594653</t>
  </si>
  <si>
    <t>2026-10-03 16:39:22+07:00</t>
  </si>
  <si>
    <t>2026-10-03 16:39:28+07:00</t>
  </si>
  <si>
    <t>2026-10-03 06:10:11+07:00</t>
  </si>
  <si>
    <t>2026-10-03 16:39:20+07:00</t>
  </si>
  <si>
    <t>Thăng Small</t>
  </si>
  <si>
    <t>2026-10-03 08:05:32+07:00</t>
  </si>
  <si>
    <t>2026-10-03 16:38:54+07:00</t>
  </si>
  <si>
    <t>28679171761690829</t>
  </si>
  <si>
    <t>A0011677773</t>
  </si>
  <si>
    <t>Long Lê</t>
  </si>
  <si>
    <t>2026-10-03 16:07:00+07:00</t>
  </si>
  <si>
    <t>2026-10-03 16:38:31+07:00</t>
  </si>
  <si>
    <t>24996671389952432</t>
  </si>
  <si>
    <t>A0011453681</t>
  </si>
  <si>
    <t>Kim Hạnh</t>
  </si>
  <si>
    <t>2026-10-03 15:18:21+07:00</t>
  </si>
  <si>
    <t>2026-10-03 16:38:12+07:00</t>
  </si>
  <si>
    <t>5306923846078085</t>
  </si>
  <si>
    <t>A0010949714</t>
  </si>
  <si>
    <t>Đặng Phương Lan</t>
  </si>
  <si>
    <t>2026-10-03 16:37:59+07:00</t>
  </si>
  <si>
    <t>2026-10-03 16:38:05+07:00</t>
  </si>
  <si>
    <t>33552268854418351</t>
  </si>
  <si>
    <t>A0011528854</t>
  </si>
  <si>
    <t>2026-10-03 15:48:23+07:00</t>
  </si>
  <si>
    <t>2026-10-03 16:37:57+07:00</t>
  </si>
  <si>
    <t>Phan Minh</t>
  </si>
  <si>
    <t>2026-10-03 15:10:52+07:00</t>
  </si>
  <si>
    <t>2026-10-03 16:37:27+07:00</t>
  </si>
  <si>
    <t>4949134781859319</t>
  </si>
  <si>
    <t>A0010636588</t>
  </si>
  <si>
    <t>Anh Huyen</t>
  </si>
  <si>
    <t>2026-10-03 14:48:25+07:00</t>
  </si>
  <si>
    <t>2026-10-03 16:36:25+07:00</t>
  </si>
  <si>
    <t>39995750390012177</t>
  </si>
  <si>
    <t>A0010257721</t>
  </si>
  <si>
    <t>HaMy Nguyen</t>
  </si>
  <si>
    <t>2026-10-03 15:04:47+07:00</t>
  </si>
  <si>
    <t>2026-10-03 16:36:05+07:00</t>
  </si>
  <si>
    <t>5693715304047387</t>
  </si>
  <si>
    <t>A0011020463</t>
  </si>
  <si>
    <t>2026-10-03 15:41:03+07:00</t>
  </si>
  <si>
    <t>2026-10-03 16:35:25+07:00</t>
  </si>
  <si>
    <t>7885812481492531</t>
  </si>
  <si>
    <t>A0010942606</t>
  </si>
  <si>
    <t>Mười Đức</t>
  </si>
  <si>
    <t>2026-10-03 09:10:40+07:00</t>
  </si>
  <si>
    <t>2026-10-03 16:35:19+07:00</t>
  </si>
  <si>
    <t>5669478986478572</t>
  </si>
  <si>
    <t>A0010777302</t>
  </si>
  <si>
    <t>Mạnh Trường</t>
  </si>
  <si>
    <t>2026-10-03 16:28:36+07:00</t>
  </si>
  <si>
    <t>2026-10-03 16:35:15+07:00</t>
  </si>
  <si>
    <t>5287810841338466</t>
  </si>
  <si>
    <t>A0010934408</t>
  </si>
  <si>
    <t>Thuý Kiều</t>
  </si>
  <si>
    <t>2026-10-03 11:37:54+07:00</t>
  </si>
  <si>
    <t>2026-10-03 16:35:06+07:00</t>
  </si>
  <si>
    <t>27436795882671344</t>
  </si>
  <si>
    <t>A0011652844</t>
  </si>
  <si>
    <t>Hoàng Minh</t>
  </si>
  <si>
    <t>2026-10-03 14:51:52+07:00</t>
  </si>
  <si>
    <t>2026-10-03 16:35:01+07:00</t>
  </si>
  <si>
    <t>3386596131387751</t>
  </si>
  <si>
    <t>A0010796796</t>
  </si>
  <si>
    <t>Đỏ Đỏ</t>
  </si>
  <si>
    <t>2026-10-03 16:06:52+07:00</t>
  </si>
  <si>
    <t>2026-10-03 16:34:23+07:00</t>
  </si>
  <si>
    <t>27454169890899612</t>
  </si>
  <si>
    <t>A0010384594</t>
  </si>
  <si>
    <t>2026-10-03 16:00:13+07:00</t>
  </si>
  <si>
    <t>2026-10-03 16:33:54+07:00</t>
  </si>
  <si>
    <t>Nguyễn Xuân Anh</t>
  </si>
  <si>
    <t>2026-10-03 14:34:14+07:00</t>
  </si>
  <si>
    <t>2026-10-03 16:33:24+07:00</t>
  </si>
  <si>
    <t>2223683701017145</t>
  </si>
  <si>
    <t>A0010486905</t>
  </si>
  <si>
    <t>Phạm Bình</t>
  </si>
  <si>
    <t>2026-10-03 10:15:59+07:00</t>
  </si>
  <si>
    <t>2026-10-03 16:32:49+07:00</t>
  </si>
  <si>
    <t>6568983773127694</t>
  </si>
  <si>
    <t xml:space="preserve">	 A0010528392</t>
  </si>
  <si>
    <t>Lê Bảo</t>
  </si>
  <si>
    <t>2026-10-03 16:11:15+07:00</t>
  </si>
  <si>
    <t>2026-10-03 16:31:57+07:00</t>
  </si>
  <si>
    <t>6297240570354288</t>
  </si>
  <si>
    <t>A0010953549</t>
  </si>
  <si>
    <t>Thư Ông Bơ</t>
  </si>
  <si>
    <t>2026-10-03 15:02:57+07:00</t>
  </si>
  <si>
    <t>2026-10-03 16:30:10+07:00</t>
  </si>
  <si>
    <t>5941192942596192</t>
  </si>
  <si>
    <t xml:space="preserve">A0011026058 </t>
  </si>
  <si>
    <t>Nhân</t>
  </si>
  <si>
    <t>2026-10-03 16:07:13+07:00</t>
  </si>
  <si>
    <t>2026-10-03 16:29:53+07:00</t>
  </si>
  <si>
    <t>9121308871323434</t>
  </si>
  <si>
    <t>A0011210742</t>
  </si>
  <si>
    <t>DrumBảo Quốc</t>
  </si>
  <si>
    <t>2026-10-03 16:05:54+07:00</t>
  </si>
  <si>
    <t>2026-10-03 16:29:08+07:00</t>
  </si>
  <si>
    <t>2571739292919093</t>
  </si>
  <si>
    <t>A0010619616</t>
  </si>
  <si>
    <t>Đặng Thường</t>
  </si>
  <si>
    <t>2026-10-03 11:49:12+07:00</t>
  </si>
  <si>
    <t>2026-10-03 16:28:47+07:00</t>
  </si>
  <si>
    <t>4527795977282064</t>
  </si>
  <si>
    <t>A0010510237</t>
  </si>
  <si>
    <t>Văn Sáng</t>
  </si>
  <si>
    <t>2026-10-03 11:23:16+07:00</t>
  </si>
  <si>
    <t>2026-10-03 16:28:17+07:00</t>
  </si>
  <si>
    <t>1210054795729983</t>
  </si>
  <si>
    <t>A0010265687</t>
  </si>
  <si>
    <t>Bình Boong</t>
  </si>
  <si>
    <t>2026-10-03 08:19:38+07:00</t>
  </si>
  <si>
    <t>2026-10-03 16:27:37+07:00</t>
  </si>
  <si>
    <t>6174469872617465</t>
  </si>
  <si>
    <t>A0010755954</t>
  </si>
  <si>
    <t>Lee Thoai</t>
  </si>
  <si>
    <t>2026-10-03 14:17:32+07:00</t>
  </si>
  <si>
    <t>2026-10-03 16:26:20+07:00</t>
  </si>
  <si>
    <t>25692924173698682</t>
  </si>
  <si>
    <t>A0011548685</t>
  </si>
  <si>
    <t>Anh Ngoc</t>
  </si>
  <si>
    <t>2026-10-03 11:16:48+07:00</t>
  </si>
  <si>
    <t>2026-10-03 16:26:08+07:00</t>
  </si>
  <si>
    <t>38865983553046911</t>
  </si>
  <si>
    <t>A0011678409</t>
  </si>
  <si>
    <t>Phạm Hữu Thắng</t>
  </si>
  <si>
    <t>2026-10-03 11:44:51+07:00</t>
  </si>
  <si>
    <t>2026-10-03 16:25:54+07:00</t>
  </si>
  <si>
    <t>5653580634736278</t>
  </si>
  <si>
    <t>A0010884494</t>
  </si>
  <si>
    <t>Ng Huyền Trang</t>
  </si>
  <si>
    <t>2026-10-03 11:12:36+07:00</t>
  </si>
  <si>
    <t>2026-10-03 16:25:35+07:00</t>
  </si>
  <si>
    <t>4968499956583503</t>
  </si>
  <si>
    <t>A0011008335</t>
  </si>
  <si>
    <t>Trần Thị Ngát</t>
  </si>
  <si>
    <t>2026-10-03 10:19:09+07:00</t>
  </si>
  <si>
    <t>2026-10-03 16:25:17+07:00</t>
  </si>
  <si>
    <t>5392804757446637</t>
  </si>
  <si>
    <t>Tú Trần Văn</t>
  </si>
  <si>
    <t>2026-10-03 06:37:18+07:00</t>
  </si>
  <si>
    <t>2026-10-03 16:25:09+07:00</t>
  </si>
  <si>
    <t>3070140606395298</t>
  </si>
  <si>
    <t>A0010582809</t>
  </si>
  <si>
    <t>Lê Thị Mai Ngân</t>
  </si>
  <si>
    <t>2026-10-03 16:21:20+07:00</t>
  </si>
  <si>
    <t>2026-10-03 16:25:04+07:00</t>
  </si>
  <si>
    <t>6340282102691205</t>
  </si>
  <si>
    <t>A0010987269</t>
  </si>
  <si>
    <t>Nguyen Hướng</t>
  </si>
  <si>
    <t>2026-10-03 06:52:41+07:00</t>
  </si>
  <si>
    <t>2026-10-03 16:24:59+07:00</t>
  </si>
  <si>
    <t>5256105804401032</t>
  </si>
  <si>
    <t>A0010570971</t>
  </si>
  <si>
    <t>The Anh Le</t>
  </si>
  <si>
    <t>2026-10-03 10:15:18+07:00</t>
  </si>
  <si>
    <t>2026-10-03 16:24:46+07:00</t>
  </si>
  <si>
    <t>9015564885183749</t>
  </si>
  <si>
    <t>A0010398155</t>
  </si>
  <si>
    <t>Hồ Cảnh Tuấn</t>
  </si>
  <si>
    <t>2026-10-03 11:01:28+07:00</t>
  </si>
  <si>
    <t>2026-10-03 16:24:35+07:00</t>
  </si>
  <si>
    <t>39389382837327797</t>
  </si>
  <si>
    <t>A0011500096</t>
  </si>
  <si>
    <t>Võ Lệ</t>
  </si>
  <si>
    <t>2026-10-03 11:11:12+07:00</t>
  </si>
  <si>
    <t>2026-10-03 16:24:21+07:00</t>
  </si>
  <si>
    <t>6492311127534696</t>
  </si>
  <si>
    <t>A0011198872</t>
  </si>
  <si>
    <t>2026-10-03 11:14:19+07:00</t>
  </si>
  <si>
    <t>2026-10-03 16:24:10+07:00</t>
  </si>
  <si>
    <t>5822046821211485</t>
  </si>
  <si>
    <t>A0010981336</t>
  </si>
  <si>
    <t>Kim Hường</t>
  </si>
  <si>
    <t>2026-10-03 11:02:05+07:00</t>
  </si>
  <si>
    <t>2026-10-03 16:23:57+07:00</t>
  </si>
  <si>
    <t>3611476665589352</t>
  </si>
  <si>
    <t>A0010455356</t>
  </si>
  <si>
    <t>Ngọc Hân</t>
  </si>
  <si>
    <t>2026-10-03 11:00:14+07:00</t>
  </si>
  <si>
    <t>2026-10-03 16:23:46+07:00</t>
  </si>
  <si>
    <t>37308567655425260</t>
  </si>
  <si>
    <t>A0011439247</t>
  </si>
  <si>
    <t>Trinh Anhtuan</t>
  </si>
  <si>
    <t>2026-10-03 11:16:17+07:00</t>
  </si>
  <si>
    <t>2026-10-03 16:23:37+07:00</t>
  </si>
  <si>
    <t>27817365044599195</t>
  </si>
  <si>
    <t>A0011704590</t>
  </si>
  <si>
    <t>Linh Thị Vũ</t>
  </si>
  <si>
    <t>2026-10-03 14:21:01+07:00</t>
  </si>
  <si>
    <t>2026-10-03 16:23:23+07:00</t>
  </si>
  <si>
    <t>4241395159259720</t>
  </si>
  <si>
    <t>A0010869567</t>
  </si>
  <si>
    <t>Nguyễn Thái Học</t>
  </si>
  <si>
    <t>2026-10-03 11:00:57+07:00</t>
  </si>
  <si>
    <t>2026-10-03 16:23:09+07:00</t>
  </si>
  <si>
    <t>28427687750192312</t>
  </si>
  <si>
    <t>A0011478650</t>
  </si>
  <si>
    <t>Hoàng Rĩnh</t>
  </si>
  <si>
    <t>2026-10-03 12:54:54+07:00</t>
  </si>
  <si>
    <t>2026-10-03 16:22:58+07:00</t>
  </si>
  <si>
    <t>4918896611543530</t>
  </si>
  <si>
    <t>A0010722521</t>
  </si>
  <si>
    <t>2026-10-03 13:22:51+07:00</t>
  </si>
  <si>
    <t>2026-10-03 16:22:46+07:00</t>
  </si>
  <si>
    <t>Ba Rọi</t>
  </si>
  <si>
    <t>2026-10-03 15:21:14+07:00</t>
  </si>
  <si>
    <t>2026-10-03 16:22:35+07:00</t>
  </si>
  <si>
    <t>7044193418989075</t>
  </si>
  <si>
    <t>A0010587957</t>
  </si>
  <si>
    <t>Phan Thủy</t>
  </si>
  <si>
    <t>2026-10-03 10:43:06+07:00</t>
  </si>
  <si>
    <t>2026-10-03 16:21:39+07:00</t>
  </si>
  <si>
    <t>9189794207739045</t>
  </si>
  <si>
    <t>A0011364175</t>
  </si>
  <si>
    <t>Tiên Chibi</t>
  </si>
  <si>
    <t>2026-10-03 15:55:45+07:00</t>
  </si>
  <si>
    <t>2026-10-03 16:15:55+07:00</t>
  </si>
  <si>
    <t>28994040253533339</t>
  </si>
  <si>
    <t>Phương Đông</t>
  </si>
  <si>
    <t>2026-10-03 13:40:27+07:00</t>
  </si>
  <si>
    <t>2026-10-03 16:14:48+07:00</t>
  </si>
  <si>
    <t>26936258536021840</t>
  </si>
  <si>
    <t>A0011208721</t>
  </si>
  <si>
    <t>Doan Ut</t>
  </si>
  <si>
    <t>2026-10-03 15:31:41+07:00</t>
  </si>
  <si>
    <t>2026-10-03 16:12:54+07:00</t>
  </si>
  <si>
    <t>2053097671394400</t>
  </si>
  <si>
    <t>A0010258032</t>
  </si>
  <si>
    <t>Bùi Hồng</t>
  </si>
  <si>
    <t>2026-10-03 15:45:08+07:00</t>
  </si>
  <si>
    <t>2026-10-03 16:11:29+07:00</t>
  </si>
  <si>
    <t>5383659451727580</t>
  </si>
  <si>
    <t>A0010928693</t>
  </si>
  <si>
    <t>2026-10-03 14:42:31+07:00</t>
  </si>
  <si>
    <t>2026-10-03 16:11:19+07:00</t>
  </si>
  <si>
    <t>Yến Thảo</t>
  </si>
  <si>
    <t>2026-10-03 14:18:44+07:00</t>
  </si>
  <si>
    <t>2026-10-03 16:09:36+07:00</t>
  </si>
  <si>
    <t>39039957878981162</t>
  </si>
  <si>
    <t>A0011291645</t>
  </si>
  <si>
    <t>Luyến Trần</t>
  </si>
  <si>
    <t>2026-10-03 14:13:24+07:00</t>
  </si>
  <si>
    <t>2026-10-03 16:09:28+07:00</t>
  </si>
  <si>
    <t>5621578577922632</t>
  </si>
  <si>
    <t>A0010857090</t>
  </si>
  <si>
    <t>2026-10-03 15:15:29+07:00</t>
  </si>
  <si>
    <t>2026-10-03 16:09:01+07:00</t>
  </si>
  <si>
    <t>Thào Bích Châm</t>
  </si>
  <si>
    <t>2026-10-03 13:48:20+07:00</t>
  </si>
  <si>
    <t>2026-10-03 16:08:59+07:00</t>
  </si>
  <si>
    <t>31494084673572536</t>
  </si>
  <si>
    <t>A0011457286</t>
  </si>
  <si>
    <t>Nhung Nguyen</t>
  </si>
  <si>
    <t>2026-10-03 15:10:27+07:00</t>
  </si>
  <si>
    <t>2026-10-03 16:08:51+07:00</t>
  </si>
  <si>
    <t>4746330552089995</t>
  </si>
  <si>
    <t>A0010549415</t>
  </si>
  <si>
    <t>Tấn Quý</t>
  </si>
  <si>
    <t>2026-10-03 15:15:03+07:00</t>
  </si>
  <si>
    <t>2026-10-03 16:08:27+07:00</t>
  </si>
  <si>
    <t>9736120276462879</t>
  </si>
  <si>
    <t>A0011120313</t>
  </si>
  <si>
    <t>Rum Nguyen</t>
  </si>
  <si>
    <t>2026-10-03 15:53:14+07:00</t>
  </si>
  <si>
    <t>2026-10-03 16:07:55+07:00</t>
  </si>
  <si>
    <t>26536247155987906</t>
  </si>
  <si>
    <t>A0011578488</t>
  </si>
  <si>
    <t>Nguyễn Thị Hiền</t>
  </si>
  <si>
    <t>2026-10-03 13:21:33+07:00</t>
  </si>
  <si>
    <t>2026-10-03 16:05:39+07:00</t>
  </si>
  <si>
    <t>28482200321403023</t>
  </si>
  <si>
    <t>ゆ き</t>
  </si>
  <si>
    <t>2026-10-03 15:56:31+07:00</t>
  </si>
  <si>
    <t>2026-10-03 16:03:57+07:00</t>
  </si>
  <si>
    <t>27545922875011425</t>
  </si>
  <si>
    <t>A0011612894</t>
  </si>
  <si>
    <t>Oggy OO</t>
  </si>
  <si>
    <t>2026-10-03 15:17:10+07:00</t>
  </si>
  <si>
    <t>2026-10-03 16:01:35+07:00</t>
  </si>
  <si>
    <t>6199888553453908</t>
  </si>
  <si>
    <t>A0011118881</t>
  </si>
  <si>
    <t>Đặng Đình Tuân</t>
  </si>
  <si>
    <t>2026-10-03 15:51:54+07:00</t>
  </si>
  <si>
    <t>2026-10-03 16:00:50+07:00</t>
  </si>
  <si>
    <t>2671077132991979</t>
  </si>
  <si>
    <t>A0011367577</t>
  </si>
  <si>
    <t>Trần Hanh</t>
  </si>
  <si>
    <t>2026-10-02 19:44:57+07:00</t>
  </si>
  <si>
    <t>2026-10-03 16:00:16+07:00</t>
  </si>
  <si>
    <t>7609774152485619</t>
  </si>
  <si>
    <t>A0011141755</t>
  </si>
  <si>
    <t>Phạm Linh</t>
  </si>
  <si>
    <t>2026-10-03 15:24:23+07:00</t>
  </si>
  <si>
    <t>2026-10-03 16:00:11+07:00</t>
  </si>
  <si>
    <t>3377219169030799</t>
  </si>
  <si>
    <t>A0010672356</t>
  </si>
  <si>
    <t>2026-10-02 19:38:36+07:00</t>
  </si>
  <si>
    <t>2026-10-03 15:59:34+07:00</t>
  </si>
  <si>
    <t>27366156716374744</t>
  </si>
  <si>
    <t>A0011122005</t>
  </si>
  <si>
    <t>Linh Linh Tran</t>
  </si>
  <si>
    <t>2026-10-03 10:44:04+07:00</t>
  </si>
  <si>
    <t>2026-10-03 15:59:23+07:00</t>
  </si>
  <si>
    <t>7969897739751554</t>
  </si>
  <si>
    <t>A0010602548</t>
  </si>
  <si>
    <t>Uyên Trúc</t>
  </si>
  <si>
    <t>2026-10-03 14:53:36+07:00</t>
  </si>
  <si>
    <t>2026-10-03 15:59:02+07:00</t>
  </si>
  <si>
    <t>37740829468895050</t>
  </si>
  <si>
    <t>A0011480051</t>
  </si>
  <si>
    <t>Yuki Hana</t>
  </si>
  <si>
    <t>2026-10-03 15:18:34+07:00</t>
  </si>
  <si>
    <t>2026-10-03 15:57:21+07:00</t>
  </si>
  <si>
    <t>6559657147382533</t>
  </si>
  <si>
    <t>A0010781180</t>
  </si>
  <si>
    <t>Nguyễn Thị Hồng Vân</t>
  </si>
  <si>
    <t>2026-10-03 14:16:36+07:00</t>
  </si>
  <si>
    <t>2026-10-03 15:53:55+07:00</t>
  </si>
  <si>
    <t>8487713074577388</t>
  </si>
  <si>
    <t>A0011245391</t>
  </si>
  <si>
    <t>Đức Quang</t>
  </si>
  <si>
    <t>2026-10-03 15:40:48+07:00</t>
  </si>
  <si>
    <t>2026-10-03 15:53:13+07:00</t>
  </si>
  <si>
    <t>28673155438967370</t>
  </si>
  <si>
    <t>A0011713671</t>
  </si>
  <si>
    <t>Đỗ Xuân Bắc</t>
  </si>
  <si>
    <t>2026-10-03 10:59:30+07:00</t>
  </si>
  <si>
    <t>2026-10-03 15:52:31+07:00</t>
  </si>
  <si>
    <t>4512106345520147</t>
  </si>
  <si>
    <t>A0010565463</t>
  </si>
  <si>
    <t>2026-10-03 15:48:46+07:00</t>
  </si>
  <si>
    <t>2026-10-03 15:51:52+07:00</t>
  </si>
  <si>
    <t>Cuong Phanduc</t>
  </si>
  <si>
    <t>2026-10-03 10:55:23+07:00</t>
  </si>
  <si>
    <t>2026-10-03 15:51:43+07:00</t>
  </si>
  <si>
    <t>24907991875490105</t>
  </si>
  <si>
    <t>A0010560421</t>
  </si>
  <si>
    <t>Hiepp Bap</t>
  </si>
  <si>
    <t>2026-10-03 11:07:11+07:00</t>
  </si>
  <si>
    <t>2026-10-03 15:51:05+07:00</t>
  </si>
  <si>
    <t>4263273737123600</t>
  </si>
  <si>
    <t>A0010443781</t>
  </si>
  <si>
    <t>Ốppa Lộc</t>
  </si>
  <si>
    <t>2026-10-03 15:48:05+07:00</t>
  </si>
  <si>
    <t>7719501264742027</t>
  </si>
  <si>
    <t>A0010468832</t>
  </si>
  <si>
    <t>Ellie Tieu</t>
  </si>
  <si>
    <t>2026-10-03 14:29:45+07:00</t>
  </si>
  <si>
    <t>2026-10-03 15:46:59+07:00</t>
  </si>
  <si>
    <t>25430061186603358</t>
  </si>
  <si>
    <t>A0011466951</t>
  </si>
  <si>
    <t>Ngoan Đỗ</t>
  </si>
  <si>
    <t>2026-10-03 15:27:44+07:00</t>
  </si>
  <si>
    <t>2026-10-03 15:46:42+07:00</t>
  </si>
  <si>
    <t>25092112437058695</t>
  </si>
  <si>
    <t>A0011351111</t>
  </si>
  <si>
    <t>Nam Lg</t>
  </si>
  <si>
    <t>2026-10-03 15:46:15+07:00</t>
  </si>
  <si>
    <t>2026-10-03 15:46:26+07:00</t>
  </si>
  <si>
    <t>29003150022702599</t>
  </si>
  <si>
    <t>A0010931890</t>
  </si>
  <si>
    <t>2026-10-02 19:44:37+07:00</t>
  </si>
  <si>
    <t>2026-10-03 15:46:13+07:00</t>
  </si>
  <si>
    <t>2026-10-02 19:43:47+07:00</t>
  </si>
  <si>
    <t>2026-10-03 15:45:54+07:00</t>
  </si>
  <si>
    <t>9045446312166011</t>
  </si>
  <si>
    <t>A0011175736</t>
  </si>
  <si>
    <t>2026-10-03 15:45:44+07:00</t>
  </si>
  <si>
    <t>2026-10-03 15:45:50+07:00</t>
  </si>
  <si>
    <t>6114278011919522</t>
  </si>
  <si>
    <t>A0010819708</t>
  </si>
  <si>
    <t>2026-10-03 14:13:14+07:00</t>
  </si>
  <si>
    <t>2026-10-03 15:45:43+07:00</t>
  </si>
  <si>
    <t>Tô Hữu Định</t>
  </si>
  <si>
    <t>2026-10-02 19:40:33+07:00</t>
  </si>
  <si>
    <t>2026-10-03 15:45:41+07:00</t>
  </si>
  <si>
    <t>32622703037343892</t>
  </si>
  <si>
    <t>A0011309976</t>
  </si>
  <si>
    <t>2026-10-02 20:12:41+07:00</t>
  </si>
  <si>
    <t>2026-10-03 15:45:14+07:00</t>
  </si>
  <si>
    <t>Gái Họ Đoàn.</t>
  </si>
  <si>
    <t>2026-10-03 15:02:35+07:00</t>
  </si>
  <si>
    <t>2026-10-03 15:44:53+07:00</t>
  </si>
  <si>
    <t>7056914441061296</t>
  </si>
  <si>
    <t>A0011045963</t>
  </si>
  <si>
    <t>Nguyễn Minh Thu</t>
  </si>
  <si>
    <t>2026-10-03 13:24:04+07:00</t>
  </si>
  <si>
    <t>2026-10-03 15:44:07+07:00</t>
  </si>
  <si>
    <t>28771007245832253</t>
  </si>
  <si>
    <t>A0011322706</t>
  </si>
  <si>
    <t>Tam Nhu</t>
  </si>
  <si>
    <t>2026-10-02 19:47:39+07:00</t>
  </si>
  <si>
    <t>2026-10-03 15:43:43+07:00</t>
  </si>
  <si>
    <t>8041327342595447</t>
  </si>
  <si>
    <t>A0011264014</t>
  </si>
  <si>
    <t>Thị Phương</t>
  </si>
  <si>
    <t>2026-10-02 19:41:11+07:00</t>
  </si>
  <si>
    <t>2026-10-03 15:43:01+07:00</t>
  </si>
  <si>
    <t>8622238437808292</t>
  </si>
  <si>
    <t>A0011247254</t>
  </si>
  <si>
    <t>Lê Ngọc Hoàn</t>
  </si>
  <si>
    <t>2026-10-03 15:42:42+07:00</t>
  </si>
  <si>
    <t>2026-10-03 15:42:46+07:00</t>
  </si>
  <si>
    <t>3110297632331483</t>
  </si>
  <si>
    <t>A0010744285</t>
  </si>
  <si>
    <t>2026-10-02 19:45:48+07:00</t>
  </si>
  <si>
    <t>2026-10-03 15:42:40+07:00</t>
  </si>
  <si>
    <t>Trân Văn Thức</t>
  </si>
  <si>
    <t>2026-10-03 15:42:12+07:00</t>
  </si>
  <si>
    <t>2026-10-03 15:42:17+07:00</t>
  </si>
  <si>
    <t>6744565645596858</t>
  </si>
  <si>
    <t>A0010441373</t>
  </si>
  <si>
    <t>2026-10-02 19:58:38+07:00</t>
  </si>
  <si>
    <t>2026-10-03 15:42:10+07:00</t>
  </si>
  <si>
    <t>Trần Thanh</t>
  </si>
  <si>
    <t>2026-10-02 19:43:40+07:00</t>
  </si>
  <si>
    <t>2026-10-03 15:41:46+07:00</t>
  </si>
  <si>
    <t>8732117883507852</t>
  </si>
  <si>
    <t>A0011149752</t>
  </si>
  <si>
    <t>Lại Đỗ Phương Anh</t>
  </si>
  <si>
    <t>2026-10-02 19:43:31+07:00</t>
  </si>
  <si>
    <t>2026-10-03 15:41:31+07:00</t>
  </si>
  <si>
    <t>24616932577995276</t>
  </si>
  <si>
    <t>A0011322712</t>
  </si>
  <si>
    <t>Ngọc Nguyễn</t>
  </si>
  <si>
    <t>2026-10-02 19:47:30+07:00</t>
  </si>
  <si>
    <t>2026-10-03 15:41:15+07:00</t>
  </si>
  <si>
    <t>9297249690315312</t>
  </si>
  <si>
    <t>A0011058372</t>
  </si>
  <si>
    <t>Hạnh Nhỏ</t>
  </si>
  <si>
    <t>2026-10-02 19:41:16+07:00</t>
  </si>
  <si>
    <t>2026-10-03 15:40:59+07:00</t>
  </si>
  <si>
    <t>6379721695439592</t>
  </si>
  <si>
    <t>A0011055694</t>
  </si>
  <si>
    <t>Gia Cát</t>
  </si>
  <si>
    <t>2026-10-02 19:41:05+07:00</t>
  </si>
  <si>
    <t>2026-10-03 15:40:44+07:00</t>
  </si>
  <si>
    <t>28249798864611233</t>
  </si>
  <si>
    <t>A0011361665</t>
  </si>
  <si>
    <t>Hà Hiển</t>
  </si>
  <si>
    <t>2026-10-02 19:41:00+07:00</t>
  </si>
  <si>
    <t>2026-10-03 15:40:28+07:00</t>
  </si>
  <si>
    <t>2466715403425922</t>
  </si>
  <si>
    <t>A0010675574</t>
  </si>
  <si>
    <t>Ngoc Han</t>
  </si>
  <si>
    <t>2026-10-02 19:40:43+07:00</t>
  </si>
  <si>
    <t>2026-10-03 15:40:12+07:00</t>
  </si>
  <si>
    <t>30195337520081019</t>
  </si>
  <si>
    <t>A0011428162</t>
  </si>
  <si>
    <t>Trần T. Yến Nhii</t>
  </si>
  <si>
    <t>2026-10-02 20:02:43+07:00</t>
  </si>
  <si>
    <t>2026-10-03 15:39:51+07:00</t>
  </si>
  <si>
    <t>5288293251285006</t>
  </si>
  <si>
    <t>A0010980244</t>
  </si>
  <si>
    <t>2026-10-02 19:45:15+07:00</t>
  </si>
  <si>
    <t>2026-10-03 15:39:37+07:00</t>
  </si>
  <si>
    <t>2026-10-02 20:01:24+07:00</t>
  </si>
  <si>
    <t>2026-10-03 15:39:15+07:00</t>
  </si>
  <si>
    <t>8343409992435262</t>
  </si>
  <si>
    <t>A0011340503</t>
  </si>
  <si>
    <t>Người Hoàn Lương</t>
  </si>
  <si>
    <t>2026-10-02 19:58:28+07:00</t>
  </si>
  <si>
    <t>2026-10-03 15:38:56+07:00</t>
  </si>
  <si>
    <t>1515136795194659</t>
  </si>
  <si>
    <t>A0010349323</t>
  </si>
  <si>
    <t>2026-10-03 06:27:50+07:00</t>
  </si>
  <si>
    <t>2026-10-03 15:38:52+07:00</t>
  </si>
  <si>
    <t>Thang Vu</t>
  </si>
  <si>
    <t>2026-10-03 15:35:56+07:00</t>
  </si>
  <si>
    <t>2026-10-03 15:36:01+07:00</t>
  </si>
  <si>
    <t>2596313067066698</t>
  </si>
  <si>
    <t>A0010656673</t>
  </si>
  <si>
    <t>2026-10-03 15:16:01+07:00</t>
  </si>
  <si>
    <t>2026-10-03 15:35:54+07:00</t>
  </si>
  <si>
    <t>Nguyễn Đình Văn</t>
  </si>
  <si>
    <t>2026-10-03 15:16:05+07:00</t>
  </si>
  <si>
    <t>2026-10-03 15:34:08+07:00</t>
  </si>
  <si>
    <t>3817321048308049</t>
  </si>
  <si>
    <t>A0010719058</t>
  </si>
  <si>
    <t>Hương Ly</t>
  </si>
  <si>
    <t>2026-10-03 14:56:08+07:00</t>
  </si>
  <si>
    <t>2026-10-03 15:33:13+07:00</t>
  </si>
  <si>
    <t>27416049984652600</t>
  </si>
  <si>
    <t>A0011286127</t>
  </si>
  <si>
    <t>Minn Quaan</t>
  </si>
  <si>
    <t>2026-10-03 11:56:11+07:00</t>
  </si>
  <si>
    <t>2026-10-03 15:32:44+07:00</t>
  </si>
  <si>
    <t>25008482422107561</t>
  </si>
  <si>
    <t>A0011512113</t>
  </si>
  <si>
    <t>2026-10-02 21:19:19+07:00</t>
  </si>
  <si>
    <t>2026-10-03 15:31:08+07:00</t>
  </si>
  <si>
    <t>7523596707684099</t>
  </si>
  <si>
    <t>A0010828731</t>
  </si>
  <si>
    <t>Hoàng Thắm</t>
  </si>
  <si>
    <t>2026-10-03 11:04:36+07:00</t>
  </si>
  <si>
    <t>2026-10-03 15:30:54+07:00</t>
  </si>
  <si>
    <t>7497107576968884</t>
  </si>
  <si>
    <t>A0011142338</t>
  </si>
  <si>
    <t>Yến Đinh</t>
  </si>
  <si>
    <t>2026-10-03 11:57:51+07:00</t>
  </si>
  <si>
    <t>2026-10-03 15:29:57+07:00</t>
  </si>
  <si>
    <t>2351966024854231</t>
  </si>
  <si>
    <t>A0010628517</t>
  </si>
  <si>
    <t>Thư Minh</t>
  </si>
  <si>
    <t>2026-10-03 15:01:37+07:00</t>
  </si>
  <si>
    <t>2026-10-03 15:29:18+07:00</t>
  </si>
  <si>
    <t>24477938048569883</t>
  </si>
  <si>
    <t>A0011497395</t>
  </si>
  <si>
    <t>2026-10-03 14:59:49+07:00</t>
  </si>
  <si>
    <t>2026-10-03 15:28:36+07:00</t>
  </si>
  <si>
    <t>29086840060952511</t>
  </si>
  <si>
    <t>A0011417986</t>
  </si>
  <si>
    <t>Maii Hương</t>
  </si>
  <si>
    <t>2026-10-03 15:04:35+07:00</t>
  </si>
  <si>
    <t>2026-10-03 15:27:39+07:00</t>
  </si>
  <si>
    <t>24293804926886319</t>
  </si>
  <si>
    <t>A0011437551</t>
  </si>
  <si>
    <t>Ngọc Sơn</t>
  </si>
  <si>
    <t>2026-10-02 19:49:53+07:00</t>
  </si>
  <si>
    <t>2026-10-03 15:27:18+07:00</t>
  </si>
  <si>
    <t>26106174455688610</t>
  </si>
  <si>
    <t>A0010835495</t>
  </si>
  <si>
    <t>Nguyễn Loan</t>
  </si>
  <si>
    <t>2026-10-03 13:36:25+07:00</t>
  </si>
  <si>
    <t>2026-10-03 15:27:15+07:00</t>
  </si>
  <si>
    <t>9507366959376905</t>
  </si>
  <si>
    <t>A0010390092</t>
  </si>
  <si>
    <t>Duyen Vo</t>
  </si>
  <si>
    <t>2026-10-03 05:11:31+07:00</t>
  </si>
  <si>
    <t>2026-10-03 15:26:58+07:00</t>
  </si>
  <si>
    <t>38527983396845608</t>
  </si>
  <si>
    <t>A0011686613</t>
  </si>
  <si>
    <t>Trường Quốc</t>
  </si>
  <si>
    <t>2026-10-03 14:12:23+07:00</t>
  </si>
  <si>
    <t>2026-10-03 15:26:16+07:00</t>
  </si>
  <si>
    <t>6386219388162412</t>
  </si>
  <si>
    <t>A0010874654</t>
  </si>
  <si>
    <t>Kiều My</t>
  </si>
  <si>
    <t>2026-10-03 15:17:54+07:00</t>
  </si>
  <si>
    <t>2026-10-03 15:26:11+07:00</t>
  </si>
  <si>
    <t>25470656202601501</t>
  </si>
  <si>
    <t>Biên Thảo</t>
  </si>
  <si>
    <t>2026-10-03 12:26:16+07:00</t>
  </si>
  <si>
    <t>2026-10-03 15:24:36+07:00</t>
  </si>
  <si>
    <t>4117095451748156</t>
  </si>
  <si>
    <t>A0011023426</t>
  </si>
  <si>
    <t>Lê Bích Hạnh</t>
  </si>
  <si>
    <t>2026-10-03 15:15:39+07:00</t>
  </si>
  <si>
    <t>2026-10-03 15:24:01+07:00</t>
  </si>
  <si>
    <t>28941999448729480</t>
  </si>
  <si>
    <t>A0011480037</t>
  </si>
  <si>
    <t>Lim Giang</t>
  </si>
  <si>
    <t>2026-10-03 10:51:04+07:00</t>
  </si>
  <si>
    <t>2026-10-03 15:22:51+07:00</t>
  </si>
  <si>
    <t>2529474560457828</t>
  </si>
  <si>
    <t>A0010543702</t>
  </si>
  <si>
    <t>Tuân Con</t>
  </si>
  <si>
    <t>2026-10-03 14:29:30+07:00</t>
  </si>
  <si>
    <t>2026-10-03 15:22:46+07:00</t>
  </si>
  <si>
    <t>6997742140334873</t>
  </si>
  <si>
    <t>A0010572452</t>
  </si>
  <si>
    <t>2026-10-03 15:18:45+07:00</t>
  </si>
  <si>
    <t>2026-10-03 15:19:14+07:00</t>
  </si>
  <si>
    <t>3581222665282615</t>
  </si>
  <si>
    <t>A0010233804</t>
  </si>
  <si>
    <t>Loan Loan</t>
  </si>
  <si>
    <t>2026-10-03 15:11:32+07:00</t>
  </si>
  <si>
    <t>7375678629212364</t>
  </si>
  <si>
    <t>A0011112874</t>
  </si>
  <si>
    <t>Đặng Quỳnh</t>
  </si>
  <si>
    <t>2026-10-03 14:45:39+07:00</t>
  </si>
  <si>
    <t>2026-10-03 15:16:02+07:00</t>
  </si>
  <si>
    <t>6327404697270557</t>
  </si>
  <si>
    <t>A0011104414</t>
  </si>
  <si>
    <t>2026-10-03 12:56:41+07:00</t>
  </si>
  <si>
    <t>2026-10-03 15:13:52+07:00</t>
  </si>
  <si>
    <t>3604053863036559</t>
  </si>
  <si>
    <t>A0010714195</t>
  </si>
  <si>
    <t>Anhbàng Nguyễn</t>
  </si>
  <si>
    <t>2026-10-03 15:13:18+07:00</t>
  </si>
  <si>
    <t>2026-10-03 15:13:23+07:00</t>
  </si>
  <si>
    <t>4497878146941559</t>
  </si>
  <si>
    <t>A0010780954</t>
  </si>
  <si>
    <t>2026-10-03 14:46:37+07:00</t>
  </si>
  <si>
    <t>2026-10-03 15:13:17+07:00</t>
  </si>
  <si>
    <t>Vân Yoshi</t>
  </si>
  <si>
    <t>2026-10-03 15:10:08+07:00</t>
  </si>
  <si>
    <t>2026-10-03 15:10:13+07:00</t>
  </si>
  <si>
    <t>5829013157214708</t>
  </si>
  <si>
    <t>A0010992741</t>
  </si>
  <si>
    <t>2026-10-02 19:43:35+07:00</t>
  </si>
  <si>
    <t>2026-10-03 15:10:06+07:00</t>
  </si>
  <si>
    <t>2026-10-03 15:07:50+07:00</t>
  </si>
  <si>
    <t>2026-10-03 15:07:55+07:00</t>
  </si>
  <si>
    <t>2026-10-03 14:49:17+07:00</t>
  </si>
  <si>
    <t>2026-10-03 15:07:47+07:00</t>
  </si>
  <si>
    <t>Đặng Huyền</t>
  </si>
  <si>
    <t>2026-10-03 13:06:59+07:00</t>
  </si>
  <si>
    <t>2026-10-03 15:07:21+07:00</t>
  </si>
  <si>
    <t>23997624569856441</t>
  </si>
  <si>
    <t>A0011164004</t>
  </si>
  <si>
    <t>Hang Le</t>
  </si>
  <si>
    <t>2026-10-03 14:13:06+07:00</t>
  </si>
  <si>
    <t>2026-10-03 15:06:26+07:00</t>
  </si>
  <si>
    <t>7333825103331547</t>
  </si>
  <si>
    <t>A0011200962</t>
  </si>
  <si>
    <t>Phung Minh</t>
  </si>
  <si>
    <t>2026-10-03 10:30:08+07:00</t>
  </si>
  <si>
    <t>2026-10-03 15:03:50+07:00</t>
  </si>
  <si>
    <t>1862594263786985</t>
  </si>
  <si>
    <t>A0010837126</t>
  </si>
  <si>
    <t>Vu Tinh</t>
  </si>
  <si>
    <t>2026-10-03 14:54:13+07:00</t>
  </si>
  <si>
    <t>2026-10-03 15:03:32+07:00</t>
  </si>
  <si>
    <t>28613450314987003</t>
  </si>
  <si>
    <t>A0011207776</t>
  </si>
  <si>
    <t>Đặng Văn Linh</t>
  </si>
  <si>
    <t>2026-10-03 10:12:40+07:00</t>
  </si>
  <si>
    <t>2026-10-03 15:03:01+07:00</t>
  </si>
  <si>
    <t>36639498645663904</t>
  </si>
  <si>
    <t>A0011606487</t>
  </si>
  <si>
    <t>Lê HùngAnh</t>
  </si>
  <si>
    <t>2026-10-03 14:55:45+07:00</t>
  </si>
  <si>
    <t>2026-10-03 15:00:36+07:00</t>
  </si>
  <si>
    <t>3213020578815695</t>
  </si>
  <si>
    <t>A0011016639/A0010782530</t>
  </si>
  <si>
    <t>Hồ Hồng</t>
  </si>
  <si>
    <t>2026-10-03 12:30:29+07:00</t>
  </si>
  <si>
    <t>2026-10-03 14:54:46+07:00</t>
  </si>
  <si>
    <t>25389315920687070</t>
  </si>
  <si>
    <t>A0011338479</t>
  </si>
  <si>
    <t>Lê Duy Thành</t>
  </si>
  <si>
    <t>2026-10-03 14:47:30+07:00</t>
  </si>
  <si>
    <t>2026-10-03 14:54:32+07:00</t>
  </si>
  <si>
    <t>8810836938939735</t>
  </si>
  <si>
    <t>a0011245406</t>
  </si>
  <si>
    <t>2026-10-03 14:52:30+07:00</t>
  </si>
  <si>
    <t>2026-10-03 14:52:56+07:00</t>
  </si>
  <si>
    <t>đào dựa</t>
  </si>
  <si>
    <t>2026-10-03 14:49:58+07:00</t>
  </si>
  <si>
    <t>2026-10-03 14:50:02+07:00</t>
  </si>
  <si>
    <t>7842973305777267</t>
  </si>
  <si>
    <t>A0010906116</t>
  </si>
  <si>
    <t>2026-10-03 07:03:57+07:00</t>
  </si>
  <si>
    <t>2026-10-03 14:49:56+07:00</t>
  </si>
  <si>
    <t>Bùi Thúy</t>
  </si>
  <si>
    <t>2026-10-03 14:28:10+07:00</t>
  </si>
  <si>
    <t>2026-10-03 14:49:33+07:00</t>
  </si>
  <si>
    <t>5855249311223363</t>
  </si>
  <si>
    <t>A0010982816</t>
  </si>
  <si>
    <t>Lê Đạt</t>
  </si>
  <si>
    <t>2026-10-03 14:13:21+07:00</t>
  </si>
  <si>
    <t>2026-10-03 14:49:01+07:00</t>
  </si>
  <si>
    <t>6595989483776173</t>
  </si>
  <si>
    <t>A0010859159</t>
  </si>
  <si>
    <t>Nguyễn Thị Hoài Thương</t>
  </si>
  <si>
    <t>2026-10-03 10:23:02+07:00</t>
  </si>
  <si>
    <t>2026-10-03 14:48:47+07:00</t>
  </si>
  <si>
    <t>6099385406855061</t>
  </si>
  <si>
    <t>A0011074291</t>
  </si>
  <si>
    <t>Trần Ngọc Hoa</t>
  </si>
  <si>
    <t>2026-10-03 11:46:55+07:00</t>
  </si>
  <si>
    <t>2026-10-03 14:48:05+07:00</t>
  </si>
  <si>
    <t>5845202712274278</t>
  </si>
  <si>
    <t>A0010997578</t>
  </si>
  <si>
    <t>2026-10-03 13:33:21+07:00</t>
  </si>
  <si>
    <t>2026-10-03 14:46:36+07:00</t>
  </si>
  <si>
    <t>2026-10-03 14:21:52+07:00</t>
  </si>
  <si>
    <t>2026-10-03 14:45:09+07:00</t>
  </si>
  <si>
    <t>5659143660844047</t>
  </si>
  <si>
    <t>A0010849980</t>
  </si>
  <si>
    <t>Loan Thiều</t>
  </si>
  <si>
    <t>2026-10-03 14:33:08+07:00</t>
  </si>
  <si>
    <t>2026-10-03 14:44:19+07:00</t>
  </si>
  <si>
    <t>28826530530323822</t>
  </si>
  <si>
    <t>A0010504544</t>
  </si>
  <si>
    <t>Tran Quyet Tam</t>
  </si>
  <si>
    <t>2026-10-03 14:04:26+07:00</t>
  </si>
  <si>
    <t>2026-10-03 14:43:47+07:00</t>
  </si>
  <si>
    <t>1092119974219626</t>
  </si>
  <si>
    <t>A0010257738</t>
  </si>
  <si>
    <t>Hằng Đỗ</t>
  </si>
  <si>
    <t>2026-10-03 08:26:18+07:00</t>
  </si>
  <si>
    <t>2026-10-03 14:40:56+07:00</t>
  </si>
  <si>
    <t>8044420968942233</t>
  </si>
  <si>
    <t>A0011122859</t>
  </si>
  <si>
    <t>Lan Lan</t>
  </si>
  <si>
    <t>2026-10-03 14:20:03+07:00</t>
  </si>
  <si>
    <t>2026-10-03 14:40:25+07:00</t>
  </si>
  <si>
    <t>6241113915991985</t>
  </si>
  <si>
    <t>A0011119486</t>
  </si>
  <si>
    <t>2026-10-03 14:23:35+07:00</t>
  </si>
  <si>
    <t>2026-10-03 14:40:24+07:00</t>
  </si>
  <si>
    <t>6006078322821840</t>
  </si>
  <si>
    <t>A0011030796</t>
  </si>
  <si>
    <t>Đinh Tuyền</t>
  </si>
  <si>
    <t>2026-10-03 12:56:10+07:00</t>
  </si>
  <si>
    <t>2026-10-03 14:40:15+07:00</t>
  </si>
  <si>
    <t>3687110621302705</t>
  </si>
  <si>
    <t>A0010678748</t>
  </si>
  <si>
    <t>Phan Quân</t>
  </si>
  <si>
    <t>2026-10-03 11:39:12+07:00</t>
  </si>
  <si>
    <t>2026-10-03 14:39:58+07:00</t>
  </si>
  <si>
    <t>8266455320031769</t>
  </si>
  <si>
    <t>A0011154249</t>
  </si>
  <si>
    <t>Lãng Dương</t>
  </si>
  <si>
    <t>2026-10-03 12:09:37+07:00</t>
  </si>
  <si>
    <t>2026-10-03 14:39:47+07:00</t>
  </si>
  <si>
    <t>8668919693157951</t>
  </si>
  <si>
    <t>A0011162319</t>
  </si>
  <si>
    <t>2026-10-02 19:44:46+07:00</t>
  </si>
  <si>
    <t>2026-10-03 14:35:54+07:00</t>
  </si>
  <si>
    <t>9720480217963081</t>
  </si>
  <si>
    <t>A0011323669</t>
  </si>
  <si>
    <t>Nguyễn Quyết</t>
  </si>
  <si>
    <t>2026-10-02 19:45:24+07:00</t>
  </si>
  <si>
    <t>2026-10-03 14:35:33+07:00</t>
  </si>
  <si>
    <t>25075264312172233</t>
  </si>
  <si>
    <t>A0011517366</t>
  </si>
  <si>
    <t>2026-10-02 19:47:11+07:00</t>
  </si>
  <si>
    <t>2026-10-03 14:35:16+07:00</t>
  </si>
  <si>
    <t>8523221721093134</t>
  </si>
  <si>
    <t>A0011242118</t>
  </si>
  <si>
    <t>Khánh Huyền</t>
  </si>
  <si>
    <t>2026-10-03 09:03:33+07:00</t>
  </si>
  <si>
    <t>2026-10-03 14:35:09+07:00</t>
  </si>
  <si>
    <t>26051806601168263</t>
  </si>
  <si>
    <t>A0010718106</t>
  </si>
  <si>
    <t>Thái Văn Huy</t>
  </si>
  <si>
    <t>2026-10-03 11:00:48+07:00</t>
  </si>
  <si>
    <t>2026-10-03 14:35:06+07:00</t>
  </si>
  <si>
    <t>32747409041572944</t>
  </si>
  <si>
    <t>A0011449772</t>
  </si>
  <si>
    <t>Nguyễn Thảo</t>
  </si>
  <si>
    <t>2026-10-02 19:43:23+07:00</t>
  </si>
  <si>
    <t>2026-10-03 14:34:56+07:00</t>
  </si>
  <si>
    <t>9857937990897577</t>
  </si>
  <si>
    <t>A0010945505</t>
  </si>
  <si>
    <t>Hoàng Trường Giang</t>
  </si>
  <si>
    <t>2026-10-03 10:39:27+07:00</t>
  </si>
  <si>
    <t>2026-10-03 14:33:27+07:00</t>
  </si>
  <si>
    <t>1391819630942631</t>
  </si>
  <si>
    <t>a0010638140</t>
  </si>
  <si>
    <t>2026-10-02 19:44:03+07:00</t>
  </si>
  <si>
    <t>2026-10-03 14:32:57+07:00</t>
  </si>
  <si>
    <t>6436179373106918</t>
  </si>
  <si>
    <t>A0011038806</t>
  </si>
  <si>
    <t>Nguyễn Tân</t>
  </si>
  <si>
    <t>2026-10-03 11:39:16+07:00</t>
  </si>
  <si>
    <t>2026-10-03 14:32:32+07:00</t>
  </si>
  <si>
    <t>6139170539522957</t>
  </si>
  <si>
    <t>A0010789191</t>
  </si>
  <si>
    <t>Vinh T Phung</t>
  </si>
  <si>
    <t>2026-10-03 10:57:44+07:00</t>
  </si>
  <si>
    <t>2026-10-03 14:32:11+07:00</t>
  </si>
  <si>
    <t>28281628541477542</t>
  </si>
  <si>
    <t>A0010649468</t>
  </si>
  <si>
    <t>Hung Tran</t>
  </si>
  <si>
    <t>2026-10-02 19:45:17+07:00</t>
  </si>
  <si>
    <t>2026-10-03 14:31:52+07:00</t>
  </si>
  <si>
    <t>6219686021403937</t>
  </si>
  <si>
    <t>A0011037096</t>
  </si>
  <si>
    <t>Nguyễn Đình Thảo</t>
  </si>
  <si>
    <t>2026-10-03 14:31:29+07:00</t>
  </si>
  <si>
    <t>3245034428847033</t>
  </si>
  <si>
    <t>A0010748660</t>
  </si>
  <si>
    <t>Phạm Quyền</t>
  </si>
  <si>
    <t>2026-10-03 13:28:56+07:00</t>
  </si>
  <si>
    <t>2026-10-03 14:30:39+07:00</t>
  </si>
  <si>
    <t>8431535816916496</t>
  </si>
  <si>
    <t>A0010656491</t>
  </si>
  <si>
    <t>2026-10-02 19:46:25+07:00</t>
  </si>
  <si>
    <t>2026-10-03 14:30:05+07:00</t>
  </si>
  <si>
    <t>Hoàng Títt</t>
  </si>
  <si>
    <t>2026-10-02 19:45:53+07:00</t>
  </si>
  <si>
    <t>2392280830800229</t>
  </si>
  <si>
    <t>A0010551054</t>
  </si>
  <si>
    <t>2026-10-02 19:46:14+07:00</t>
  </si>
  <si>
    <t>2026-10-03 14:28:49+07:00</t>
  </si>
  <si>
    <t>Lê Thị Thắm</t>
  </si>
  <si>
    <t>2026-10-02 19:44:27+07:00</t>
  </si>
  <si>
    <t>2026-10-03 14:28:36+07:00</t>
  </si>
  <si>
    <t>34383507554573694</t>
  </si>
  <si>
    <t>A0011507911</t>
  </si>
  <si>
    <t>2026-10-02 19:45:38+07:00</t>
  </si>
  <si>
    <t>2026-10-03 14:28:15+07:00</t>
  </si>
  <si>
    <t>3554917447883089</t>
  </si>
  <si>
    <t>A0010355151</t>
  </si>
  <si>
    <t>Nguyễn Thị Hồng</t>
  </si>
  <si>
    <t>2026-10-03 14:03:13+07:00</t>
  </si>
  <si>
    <t>2026-10-03 14:27:51+07:00</t>
  </si>
  <si>
    <t>3445547888860487</t>
  </si>
  <si>
    <t>A0010593698</t>
  </si>
  <si>
    <t>Lê Huy Nam</t>
  </si>
  <si>
    <t>2026-10-03 11:29:32+07:00</t>
  </si>
  <si>
    <t>2026-10-03 14:27:47+07:00</t>
  </si>
  <si>
    <t>9769950933020849</t>
  </si>
  <si>
    <t>A0011323338</t>
  </si>
  <si>
    <t>Thanh Sơn Vu</t>
  </si>
  <si>
    <t>2026-10-02 19:47:24+07:00</t>
  </si>
  <si>
    <t>2026-10-03 14:27:32+07:00</t>
  </si>
  <si>
    <t>28400895432865289</t>
  </si>
  <si>
    <t>A0011495043</t>
  </si>
  <si>
    <t>Hoàng Văn Lê</t>
  </si>
  <si>
    <t>2026-10-02 19:54:29+07:00</t>
  </si>
  <si>
    <t>2026-10-03 14:27:22+07:00</t>
  </si>
  <si>
    <t>7069888259771994</t>
  </si>
  <si>
    <t>A0011015412</t>
  </si>
  <si>
    <t>Kuất Bình</t>
  </si>
  <si>
    <t>2026-10-03 14:26:13+07:00</t>
  </si>
  <si>
    <t>2026-10-03 14:26:21+07:00</t>
  </si>
  <si>
    <t>2522098174467867</t>
  </si>
  <si>
    <t>A0010646279</t>
  </si>
  <si>
    <t>2026-10-03 14:05:35+07:00</t>
  </si>
  <si>
    <t>2026-10-03 14:26:11+07:00</t>
  </si>
  <si>
    <t>nguyễn yến Phương</t>
  </si>
  <si>
    <t>2026-10-03 14:19:16+07:00</t>
  </si>
  <si>
    <t>2026-10-03 14:24:50+07:00</t>
  </si>
  <si>
    <t>6376558769121536</t>
  </si>
  <si>
    <t>A0011060706</t>
  </si>
  <si>
    <t>Ngoc Nguyen</t>
  </si>
  <si>
    <t>2026-10-03 14:22:07+07:00</t>
  </si>
  <si>
    <t>2026-10-03 14:24:45+07:00</t>
  </si>
  <si>
    <t>9030762990282130</t>
  </si>
  <si>
    <t>A0010935258</t>
  </si>
  <si>
    <t>Nguyễn Đức Khánh</t>
  </si>
  <si>
    <t>2026-10-03 14:17:46+07:00</t>
  </si>
  <si>
    <t>2026-10-03 14:24:17+07:00</t>
  </si>
  <si>
    <t>6016996485027120</t>
  </si>
  <si>
    <t>A0011019594</t>
  </si>
  <si>
    <t>Hồng My</t>
  </si>
  <si>
    <t>2026-10-03 12:32:43+07:00</t>
  </si>
  <si>
    <t>2026-10-03 14:23:24+07:00</t>
  </si>
  <si>
    <t>7000436210025912</t>
  </si>
  <si>
    <t>A0011111700</t>
  </si>
  <si>
    <t>Thành Mai</t>
  </si>
  <si>
    <t>2026-10-03 11:06:38+07:00</t>
  </si>
  <si>
    <t>2026-10-03 14:23:15+07:00</t>
  </si>
  <si>
    <t>4152047098224804</t>
  </si>
  <si>
    <t>A0010764635</t>
  </si>
  <si>
    <t>2026-10-03 10:31:51+07:00</t>
  </si>
  <si>
    <t>2026-10-03 14:21:51+07:00</t>
  </si>
  <si>
    <t>Nga Nga</t>
  </si>
  <si>
    <t>2026-10-03 14:18:48+07:00</t>
  </si>
  <si>
    <t>2026-10-03 14:18:57+07:00</t>
  </si>
  <si>
    <t>4056194824445022</t>
  </si>
  <si>
    <t>A0010656064</t>
  </si>
  <si>
    <t>Hoàng Minh Yến</t>
  </si>
  <si>
    <t>2026-10-03 11:50:16+07:00</t>
  </si>
  <si>
    <t>2026-10-03 14:18:55+07:00</t>
  </si>
  <si>
    <t>9836676113070132</t>
  </si>
  <si>
    <t>A0011022924</t>
  </si>
  <si>
    <t>Tiến Đoàn</t>
  </si>
  <si>
    <t>2026-10-03 08:23:43+07:00</t>
  </si>
  <si>
    <t>2026-10-03 14:16:38+07:00</t>
  </si>
  <si>
    <t>5315241081938650</t>
  </si>
  <si>
    <t>A0010606317</t>
  </si>
  <si>
    <t>2026-10-03 10:12:20+07:00</t>
  </si>
  <si>
    <t>2026-10-03 14:16:35+07:00</t>
  </si>
  <si>
    <t>2026-10-03 13:43:00+07:00</t>
  </si>
  <si>
    <t>2026-10-03 14:16:28+07:00</t>
  </si>
  <si>
    <t>4965375896887872</t>
  </si>
  <si>
    <t>A0010550148</t>
  </si>
  <si>
    <t>2026-10-03 13:44:09+07:00</t>
  </si>
  <si>
    <t>2026-10-03 14:16:17+07:00</t>
  </si>
  <si>
    <t>7221115544599978</t>
  </si>
  <si>
    <t>2026-10-03 10:59:59+07:00</t>
  </si>
  <si>
    <t>2026-10-03 14:16:15+07:00</t>
  </si>
  <si>
    <t>Thời Nguyễn</t>
  </si>
  <si>
    <t>2026-10-03 11:40:58+07:00</t>
  </si>
  <si>
    <t>2026-10-03 14:15:48+07:00</t>
  </si>
  <si>
    <t>28575763508742711</t>
  </si>
  <si>
    <t>2026-10-03 13:38:10+07:00</t>
  </si>
  <si>
    <t>2026-10-03 14:13:40+07:00</t>
  </si>
  <si>
    <t>Trường Real</t>
  </si>
  <si>
    <t>2026-10-02 22:31:13+07:00</t>
  </si>
  <si>
    <t>2026-10-03 14:12:11+07:00</t>
  </si>
  <si>
    <t>5828368493863922</t>
  </si>
  <si>
    <t>A0010986412</t>
  </si>
  <si>
    <t>Lê Thị Thu Trang</t>
  </si>
  <si>
    <t>2026-10-03 11:09:33+07:00</t>
  </si>
  <si>
    <t>2026-10-03 14:10:48+07:00</t>
  </si>
  <si>
    <t>5840620199302943</t>
  </si>
  <si>
    <t>A0010947766</t>
  </si>
  <si>
    <t>2026-10-03 10:33:44+07:00</t>
  </si>
  <si>
    <t>2026-10-03 14:10:43+07:00</t>
  </si>
  <si>
    <t>5576170915745475</t>
  </si>
  <si>
    <t>A0010678696</t>
  </si>
  <si>
    <t>Miia Vũ</t>
  </si>
  <si>
    <t>2026-10-03 09:50:53+07:00</t>
  </si>
  <si>
    <t>2026-10-03 14:10:26+07:00</t>
  </si>
  <si>
    <t>6682311425216194</t>
  </si>
  <si>
    <t>A0011017551</t>
  </si>
  <si>
    <t>Loan Rose</t>
  </si>
  <si>
    <t>2026-10-03 10:38:44+07:00</t>
  </si>
  <si>
    <t>2026-10-03 14:10:04+07:00</t>
  </si>
  <si>
    <t>27478555138486825</t>
  </si>
  <si>
    <t>A0011498352</t>
  </si>
  <si>
    <t>Huy Toản</t>
  </si>
  <si>
    <t>2026-10-03 13:00:23+07:00</t>
  </si>
  <si>
    <t>2026-10-03 14:09:41+07:00</t>
  </si>
  <si>
    <t>7537088843070696</t>
  </si>
  <si>
    <t>A0010397899</t>
  </si>
  <si>
    <t>Nhật Uyên</t>
  </si>
  <si>
    <t>2026-10-03 11:17:49+07:00</t>
  </si>
  <si>
    <t>2026-10-03 14:07:12+07:00</t>
  </si>
  <si>
    <t>8746429508729877</t>
  </si>
  <si>
    <t>A0011037848</t>
  </si>
  <si>
    <t>Cam Nhung</t>
  </si>
  <si>
    <t>2026-10-03 10:43:24+07:00</t>
  </si>
  <si>
    <t>2026-10-03 14:06:39+07:00</t>
  </si>
  <si>
    <t>26333226022966154</t>
  </si>
  <si>
    <t>a0011485662</t>
  </si>
  <si>
    <t>Trần Văn Khoa</t>
  </si>
  <si>
    <t>2026-10-03 13:59:02+07:00</t>
  </si>
  <si>
    <t>2026-10-03 14:01:16+07:00</t>
  </si>
  <si>
    <t>9508308915906680</t>
  </si>
  <si>
    <t>A0010862154</t>
  </si>
  <si>
    <t>Nguyễn Nghĩa</t>
  </si>
  <si>
    <t>2026-10-03 13:13:12+07:00</t>
  </si>
  <si>
    <t>2026-10-03 13:58:54+07:00</t>
  </si>
  <si>
    <t>5732829583466062</t>
  </si>
  <si>
    <t>A0010450729</t>
  </si>
  <si>
    <t>Phước Thịnh</t>
  </si>
  <si>
    <t>2026-10-03 12:34:15+07:00</t>
  </si>
  <si>
    <t>2026-10-03 13:58:33+07:00</t>
  </si>
  <si>
    <t>32115439264767545</t>
  </si>
  <si>
    <t>A0011051466</t>
  </si>
  <si>
    <t>2026-10-03 11:04:42+07:00</t>
  </si>
  <si>
    <t>2026-10-03 13:54:10+07:00</t>
  </si>
  <si>
    <t>6994597767276467</t>
  </si>
  <si>
    <t>A0011170944</t>
  </si>
  <si>
    <t>Trần Thị Hoàn</t>
  </si>
  <si>
    <t>2026-10-03 13:36:54+07:00</t>
  </si>
  <si>
    <t>2026-10-03 13:54:04+07:00</t>
  </si>
  <si>
    <t>3492336887460712</t>
  </si>
  <si>
    <t>A0010715973</t>
  </si>
  <si>
    <t>Hà Thị Ngọc</t>
  </si>
  <si>
    <t>2026-10-03 09:33:27+07:00</t>
  </si>
  <si>
    <t>2026-10-03 13:54:02+07:00</t>
  </si>
  <si>
    <t>2085080161527265</t>
  </si>
  <si>
    <t>A0010571023</t>
  </si>
  <si>
    <t>Tài Tổng</t>
  </si>
  <si>
    <t>2026-10-03 11:10:32+07:00</t>
  </si>
  <si>
    <t>2026-10-03 13:53:49+07:00</t>
  </si>
  <si>
    <t>5571285162968533</t>
  </si>
  <si>
    <t>A0010772602</t>
  </si>
  <si>
    <t>Trang Bùi</t>
  </si>
  <si>
    <t>2026-10-03 12:02:27+07:00</t>
  </si>
  <si>
    <t>2026-10-03 13:53:34+07:00</t>
  </si>
  <si>
    <t>6491603297628964</t>
  </si>
  <si>
    <t>A0011006448</t>
  </si>
  <si>
    <t>2026-10-03 11:27:50+07:00</t>
  </si>
  <si>
    <t>2026-10-03 13:53:18+07:00</t>
  </si>
  <si>
    <t>Giang Truong</t>
  </si>
  <si>
    <t>2026-10-03 09:54:41+07:00</t>
  </si>
  <si>
    <t>5118529044902444</t>
  </si>
  <si>
    <t>A0010360545</t>
  </si>
  <si>
    <t>Nguyễn Lượng</t>
  </si>
  <si>
    <t>2026-10-03 08:55:09+07:00</t>
  </si>
  <si>
    <t>2026-10-03 13:52:37+07:00</t>
  </si>
  <si>
    <t>6574798542602201</t>
  </si>
  <si>
    <t>A0010901838</t>
  </si>
  <si>
    <t>Nguyen Trong Nhu</t>
  </si>
  <si>
    <t>2026-10-03 09:28:25+07:00</t>
  </si>
  <si>
    <t>2026-10-03 13:52:28+07:00</t>
  </si>
  <si>
    <t>7861534820539592</t>
  </si>
  <si>
    <t>A0011147014</t>
  </si>
  <si>
    <t>Nguyễn Thanh Mai</t>
  </si>
  <si>
    <t>2026-10-03 09:51:23+07:00</t>
  </si>
  <si>
    <t>2026-10-03 13:52:20+07:00</t>
  </si>
  <si>
    <t>2945099622204001</t>
  </si>
  <si>
    <t>A0010323432</t>
  </si>
  <si>
    <t>Ngoc Le</t>
  </si>
  <si>
    <t>2026-10-03 08:35:31+07:00</t>
  </si>
  <si>
    <t>2026-10-03 13:52:09+07:00</t>
  </si>
  <si>
    <t>5213355588753987</t>
  </si>
  <si>
    <t>A0010938454</t>
  </si>
  <si>
    <t>2026-10-03 09:04:33+07:00</t>
  </si>
  <si>
    <t>2026-10-03 13:51:59+07:00</t>
  </si>
  <si>
    <t>Lương Văn Đại</t>
  </si>
  <si>
    <t>2026-10-03 09:01:38+07:00</t>
  </si>
  <si>
    <t>2026-10-03 13:51:50+07:00</t>
  </si>
  <si>
    <t>5376169909126600</t>
  </si>
  <si>
    <t>A0010983494</t>
  </si>
  <si>
    <t>2026-10-03 11:31:53+07:00</t>
  </si>
  <si>
    <t>2026-10-03 13:48:43+07:00</t>
  </si>
  <si>
    <t>2026-10-03 13:10:42+07:00</t>
  </si>
  <si>
    <t>2026-10-03 13:04:43+07:00</t>
  </si>
  <si>
    <t>2026-10-03 06:10:50+07:00</t>
  </si>
  <si>
    <t>2026-10-03 13:48:17+07:00</t>
  </si>
  <si>
    <t>Trần Bá Dũng</t>
  </si>
  <si>
    <t>2026-10-03 08:41:09+07:00</t>
  </si>
  <si>
    <t>2026-10-03 13:48:01+07:00</t>
  </si>
  <si>
    <t>7668788286476199</t>
  </si>
  <si>
    <t>A0011244427</t>
  </si>
  <si>
    <t>Gây Mê Ngáo</t>
  </si>
  <si>
    <t>2026-10-03 06:01:28+07:00</t>
  </si>
  <si>
    <t>2026-10-03 13:47:58+07:00</t>
  </si>
  <si>
    <t>9811925028882218</t>
  </si>
  <si>
    <t>A0011081501</t>
  </si>
  <si>
    <t>2026-10-03 13:47:37+07:00</t>
  </si>
  <si>
    <t>2026-10-03 10:47:38+07:00</t>
  </si>
  <si>
    <t>2026-10-03 13:47:36+07:00</t>
  </si>
  <si>
    <t>Đơn Giản</t>
  </si>
  <si>
    <t>2026-10-03 01:26:37+07:00</t>
  </si>
  <si>
    <t>2026-10-03 13:47:29+07:00</t>
  </si>
  <si>
    <t>5495550970506453</t>
  </si>
  <si>
    <t>A0011045406</t>
  </si>
  <si>
    <t>2026-10-03 07:37:20+07:00</t>
  </si>
  <si>
    <t>2026-10-03 13:47:18+07:00</t>
  </si>
  <si>
    <t>2026-10-02 20:08:23+07:00</t>
  </si>
  <si>
    <t>2026-10-03 13:46:37+07:00</t>
  </si>
  <si>
    <t>2026-10-02 19:42:12+07:00</t>
  </si>
  <si>
    <t>Thúy Vi</t>
  </si>
  <si>
    <t>2026-10-02 19:58:40+07:00</t>
  </si>
  <si>
    <t>2026-10-03 13:46:27+07:00</t>
  </si>
  <si>
    <t>24631945993092675</t>
  </si>
  <si>
    <t>Ng Hoai Trang</t>
  </si>
  <si>
    <t>2026-10-03 06:02:40+07:00</t>
  </si>
  <si>
    <t>2026-10-03 13:46:13+07:00</t>
  </si>
  <si>
    <t>4208698729256555</t>
  </si>
  <si>
    <t>A0010853790</t>
  </si>
  <si>
    <t>Huyền Vy</t>
  </si>
  <si>
    <t>2026-10-03 08:32:30+07:00</t>
  </si>
  <si>
    <t>2026-10-03 13:45:39+07:00</t>
  </si>
  <si>
    <t>27713636121637115</t>
  </si>
  <si>
    <t>A0011044779</t>
  </si>
  <si>
    <t>2026-10-03 11:01:54+07:00</t>
  </si>
  <si>
    <t>2026-10-03 13:45:35+07:00</t>
  </si>
  <si>
    <t>Quỳnh Lơ</t>
  </si>
  <si>
    <t>2026-10-02 21:16:35+07:00</t>
  </si>
  <si>
    <t>2026-10-03 13:45:27+07:00</t>
  </si>
  <si>
    <t>25773791352310699</t>
  </si>
  <si>
    <t>A0011019709</t>
  </si>
  <si>
    <t>2026-10-02 20:26:20+07:00</t>
  </si>
  <si>
    <t>2026-10-03 13:45:13+07:00</t>
  </si>
  <si>
    <t>2026-10-02 20:10:16+07:00</t>
  </si>
  <si>
    <t>2026-10-03 13:45:02+07:00</t>
  </si>
  <si>
    <t>2026-10-03 11:48:27+07:00</t>
  </si>
  <si>
    <t>2026-10-03 13:44:51+07:00</t>
  </si>
  <si>
    <t>2026-10-03 13:44:25+07:00</t>
  </si>
  <si>
    <t>2026-10-03 13:44:38+07:00</t>
  </si>
  <si>
    <t>2026-10-03 07:10:48+07:00</t>
  </si>
  <si>
    <t>2026-10-03 13:44:24+07:00</t>
  </si>
  <si>
    <t>2026-10-03 12:01:16+07:00</t>
  </si>
  <si>
    <t>Chiên Pham</t>
  </si>
  <si>
    <t>2026-10-03 13:06:28+07:00</t>
  </si>
  <si>
    <t>2026-10-03 13:44:12+07:00</t>
  </si>
  <si>
    <t>25432454499738347</t>
  </si>
  <si>
    <t>A0010420431</t>
  </si>
  <si>
    <t>2026-10-03 12:05:39+07:00</t>
  </si>
  <si>
    <t>2026-10-02 19:41:58+07:00</t>
  </si>
  <si>
    <t>2026-10-03 13:43:59+07:00</t>
  </si>
  <si>
    <t>2026-10-02 19:42:51+07:00</t>
  </si>
  <si>
    <t>2026-10-03 13:43:48+07:00</t>
  </si>
  <si>
    <t>2026-10-03 09:01:20+07:00</t>
  </si>
  <si>
    <t>Khiem Nguyen</t>
  </si>
  <si>
    <t>2026-10-03 13:43:07+07:00</t>
  </si>
  <si>
    <t>2026-10-03 13:43:16+07:00</t>
  </si>
  <si>
    <t>2129799360460596</t>
  </si>
  <si>
    <t>A0010220474</t>
  </si>
  <si>
    <t>Nguyễn Thảo Ngân</t>
  </si>
  <si>
    <t>2026-10-03 13:25:37+07:00</t>
  </si>
  <si>
    <t>2026-10-03 13:43:14+07:00</t>
  </si>
  <si>
    <t>8753046851410517</t>
  </si>
  <si>
    <t>A0011329872</t>
  </si>
  <si>
    <t>2026-10-02 19:41:41+07:00</t>
  </si>
  <si>
    <t>2026-10-03 13:42:47+07:00</t>
  </si>
  <si>
    <t>2026-10-02 19:59:56+07:00</t>
  </si>
  <si>
    <t>2026-10-03 13:42:22+07:00</t>
  </si>
  <si>
    <t>2026-10-02 16:46:17+07:00</t>
  </si>
  <si>
    <t>Kim Thanh Hoàng</t>
  </si>
  <si>
    <t>2026-10-03 10:59:46+07:00</t>
  </si>
  <si>
    <t>2026-10-03 13:41:54+07:00</t>
  </si>
  <si>
    <t>5395781930510037</t>
  </si>
  <si>
    <t>A0010415043</t>
  </si>
  <si>
    <t>Thiết Lê</t>
  </si>
  <si>
    <t>2026-10-02 20:52:45+07:00</t>
  </si>
  <si>
    <t>2026-10-03 13:38:55+07:00</t>
  </si>
  <si>
    <t>5369212693185172</t>
  </si>
  <si>
    <t>A0011010854</t>
  </si>
  <si>
    <t>Yên Phan</t>
  </si>
  <si>
    <t>2026-10-03 08:38:48+07:00</t>
  </si>
  <si>
    <t>2026-10-03 13:38:43+07:00</t>
  </si>
  <si>
    <t>8944193215655774</t>
  </si>
  <si>
    <t>A0011481528</t>
  </si>
  <si>
    <t>2026-10-02 20:28:30+07:00</t>
  </si>
  <si>
    <t>2026-10-03 13:38:34+07:00</t>
  </si>
  <si>
    <t>Thuyen Linh</t>
  </si>
  <si>
    <t>2026-10-03 12:17:14+07:00</t>
  </si>
  <si>
    <t>2026-10-03 13:38:23+07:00</t>
  </si>
  <si>
    <t>7908379419265605</t>
  </si>
  <si>
    <t>A0010977495</t>
  </si>
  <si>
    <t>Tâm Khánh</t>
  </si>
  <si>
    <t>2026-10-02 19:59:40+07:00</t>
  </si>
  <si>
    <t>2026-10-03 13:37:43+07:00</t>
  </si>
  <si>
    <t>5685903854868789</t>
  </si>
  <si>
    <t>A0010714563</t>
  </si>
  <si>
    <t>Hồ Long</t>
  </si>
  <si>
    <t>2026-10-02 19:58:57+07:00</t>
  </si>
  <si>
    <t>2026-10-03 13:37:25+07:00</t>
  </si>
  <si>
    <t>27597724976579361</t>
  </si>
  <si>
    <t>A0011586593</t>
  </si>
  <si>
    <t>2026-10-02 19:58:22+07:00</t>
  </si>
  <si>
    <t>2026-10-03 13:36:51+07:00</t>
  </si>
  <si>
    <t>28741387235454539</t>
  </si>
  <si>
    <t>A0011487577</t>
  </si>
  <si>
    <t>2026-10-02 20:11:02+07:00</t>
  </si>
  <si>
    <t>2026-10-03 13:35:37+07:00</t>
  </si>
  <si>
    <t>2026-10-03 13:23:57+07:00</t>
  </si>
  <si>
    <t>2026-10-03 13:27:30+07:00</t>
  </si>
  <si>
    <t>28012500671677986</t>
  </si>
  <si>
    <t>A0011672537</t>
  </si>
  <si>
    <t>Phong Vân</t>
  </si>
  <si>
    <t>2026-10-03 13:06:31+07:00</t>
  </si>
  <si>
    <t>2026-10-03 13:26:11+07:00</t>
  </si>
  <si>
    <t>4433228650076049</t>
  </si>
  <si>
    <t>A0010742336</t>
  </si>
  <si>
    <t>Kiều Oanh</t>
  </si>
  <si>
    <t>2026-10-03 11:27:08+07:00</t>
  </si>
  <si>
    <t>2026-10-03 13:25:59+07:00</t>
  </si>
  <si>
    <t>25888636074080147</t>
  </si>
  <si>
    <t>A0011499706</t>
  </si>
  <si>
    <t>Ánh Nguyệt Nguyễn</t>
  </si>
  <si>
    <t>2026-10-03 13:25:32+07:00</t>
  </si>
  <si>
    <t>2026-10-03 13:25:36+07:00</t>
  </si>
  <si>
    <t>3185750231462290</t>
  </si>
  <si>
    <t>A0010956414</t>
  </si>
  <si>
    <t>2026-10-03 01:52:02+07:00</t>
  </si>
  <si>
    <t>2026-10-03 13:25:30+07:00</t>
  </si>
  <si>
    <t>Thái Trần</t>
  </si>
  <si>
    <t>2026-10-03 05:25:05+07:00</t>
  </si>
  <si>
    <t>2026-10-03 13:25:17+07:00</t>
  </si>
  <si>
    <t>7716453085063447</t>
  </si>
  <si>
    <t>A0010943673</t>
  </si>
  <si>
    <t>2026-10-03 13:07:56+07:00</t>
  </si>
  <si>
    <t>2026-10-03 13:25:13+07:00</t>
  </si>
  <si>
    <t>Luân Em</t>
  </si>
  <si>
    <t>2026-10-03 11:38:33+07:00</t>
  </si>
  <si>
    <t>2026-10-03 13:25:07+07:00</t>
  </si>
  <si>
    <t>5544229735676934</t>
  </si>
  <si>
    <t>A0011051303</t>
  </si>
  <si>
    <t>2026-10-02 21:11:07+07:00</t>
  </si>
  <si>
    <t>2026-10-03 13:21:40+07:00</t>
  </si>
  <si>
    <t>2026-10-03 13:11:08+07:00</t>
  </si>
  <si>
    <t>2026-10-03 13:20:30+07:00</t>
  </si>
  <si>
    <t>Lê Lương</t>
  </si>
  <si>
    <t>2026-10-03 13:10:27+07:00</t>
  </si>
  <si>
    <t>2026-10-03 13:18:28+07:00</t>
  </si>
  <si>
    <t>5681632255205776</t>
  </si>
  <si>
    <t>A0010771396</t>
  </si>
  <si>
    <t>2026-10-02 20:14:30+07:00</t>
  </si>
  <si>
    <t>2026-10-03 13:17:16+07:00</t>
  </si>
  <si>
    <t>30707442355521614</t>
  </si>
  <si>
    <t>A0010933183</t>
  </si>
  <si>
    <t>Hoàng Ngọc Tấn</t>
  </si>
  <si>
    <t>2026-10-03 11:04:32+07:00</t>
  </si>
  <si>
    <t>2026-10-03 13:16:30+07:00</t>
  </si>
  <si>
    <t>5574609335956004</t>
  </si>
  <si>
    <t>A0011017289</t>
  </si>
  <si>
    <t>Định Đạo Đức</t>
  </si>
  <si>
    <t>2026-10-03 09:59:08+07:00</t>
  </si>
  <si>
    <t>2026-10-03 13:15:03+07:00</t>
  </si>
  <si>
    <t>1570545716341893</t>
  </si>
  <si>
    <t>A0011337872</t>
  </si>
  <si>
    <t>Kimm Thươngg</t>
  </si>
  <si>
    <t>2026-10-03 10:48:13+07:00</t>
  </si>
  <si>
    <t>2026-10-03 13:15:02+07:00</t>
  </si>
  <si>
    <t>28083538217898165</t>
  </si>
  <si>
    <t>A0011198555</t>
  </si>
  <si>
    <t>2026-10-03 12:40:18+07:00</t>
  </si>
  <si>
    <t>2026-10-03 13:15:00+07:00</t>
  </si>
  <si>
    <t>8992679964138420</t>
  </si>
  <si>
    <t>A0010971848</t>
  </si>
  <si>
    <t>Lê Thị Yến Nhi</t>
  </si>
  <si>
    <t>2026-10-03 13:12:20+07:00</t>
  </si>
  <si>
    <t>2026-10-03 13:13:41+07:00</t>
  </si>
  <si>
    <t>6218670558234317</t>
  </si>
  <si>
    <t>A0011019832</t>
  </si>
  <si>
    <t>Thương Cha Nhớ Mẹ</t>
  </si>
  <si>
    <t>2026-10-03 11:40:08+07:00</t>
  </si>
  <si>
    <t>2026-10-03 13:11:42+07:00</t>
  </si>
  <si>
    <t>3386769434770205</t>
  </si>
  <si>
    <t>A0011054765</t>
  </si>
  <si>
    <t>Huong Ha</t>
  </si>
  <si>
    <t>2026-10-03 13:08:34+07:00</t>
  </si>
  <si>
    <t>2026-10-03 13:10:30+07:00</t>
  </si>
  <si>
    <t>24493298746921720</t>
  </si>
  <si>
    <t>A0011401662</t>
  </si>
  <si>
    <t>Long Phệ</t>
  </si>
  <si>
    <t>2026-10-03 13:09:18+07:00</t>
  </si>
  <si>
    <t>2229500610435832</t>
  </si>
  <si>
    <t>A0010168409</t>
  </si>
  <si>
    <t>Nguyễn Thanh Hiền</t>
  </si>
  <si>
    <t>2026-10-03 10:29:55+07:00</t>
  </si>
  <si>
    <t>2026-10-03 13:07:53+07:00</t>
  </si>
  <si>
    <t>3630880933685324</t>
  </si>
  <si>
    <t>A0010854661</t>
  </si>
  <si>
    <t>Mai Hoa</t>
  </si>
  <si>
    <t>2026-10-02 20:02:23+07:00</t>
  </si>
  <si>
    <t>2026-10-03 13:07:12+07:00</t>
  </si>
  <si>
    <t>7172458049541934</t>
  </si>
  <si>
    <t>A0011213079</t>
  </si>
  <si>
    <t>Quốc Tuấn</t>
  </si>
  <si>
    <t>2026-10-02 20:03:41+07:00</t>
  </si>
  <si>
    <t>2026-10-03 13:06:51+07:00</t>
  </si>
  <si>
    <t>5199088193474503</t>
  </si>
  <si>
    <t>A0010849431</t>
  </si>
  <si>
    <t>2026-10-03 13:03:03+07:00</t>
  </si>
  <si>
    <t>2026-10-03 13:03:08+07:00</t>
  </si>
  <si>
    <t>2026-10-03 12:43:48+07:00</t>
  </si>
  <si>
    <t>2026-10-03 13:03:01+07:00</t>
  </si>
  <si>
    <t>Ngố Xuân</t>
  </si>
  <si>
    <t>2026-10-03 10:28:40+07:00</t>
  </si>
  <si>
    <t>2026-10-03 13:00:19+07:00</t>
  </si>
  <si>
    <t>26612968155058385</t>
  </si>
  <si>
    <t>A0011489606</t>
  </si>
  <si>
    <t>Trần Minh Quân</t>
  </si>
  <si>
    <t>2026-10-03 12:51:41+07:00</t>
  </si>
  <si>
    <t>2026-10-03 12:57:43+07:00</t>
  </si>
  <si>
    <t>6614664215258269</t>
  </si>
  <si>
    <t>A0011109118</t>
  </si>
  <si>
    <t>2026-10-03 10:40:02+07:00</t>
  </si>
  <si>
    <t>2026-10-03 12:57:35+07:00</t>
  </si>
  <si>
    <t>Tạ Dung</t>
  </si>
  <si>
    <t>2026-10-03 12:05:34+07:00</t>
  </si>
  <si>
    <t>2026-10-03 12:56:20+07:00</t>
  </si>
  <si>
    <t>1364978703603573</t>
  </si>
  <si>
    <t>Đạo Võ</t>
  </si>
  <si>
    <t>2026-10-03 12:07:18+07:00</t>
  </si>
  <si>
    <t>2026-10-03 12:55:49+07:00</t>
  </si>
  <si>
    <t>3855781104461521</t>
  </si>
  <si>
    <t>A0010396486</t>
  </si>
  <si>
    <t>Tuấn Lê</t>
  </si>
  <si>
    <t>2026-10-03 12:47:21+07:00</t>
  </si>
  <si>
    <t>2026-10-03 12:55:12+07:00</t>
  </si>
  <si>
    <t>7265460946906602</t>
  </si>
  <si>
    <t>A0011214848</t>
  </si>
  <si>
    <t>2026-10-02 19:57:37+07:00</t>
  </si>
  <si>
    <t>2026-10-03 12:54:31+07:00</t>
  </si>
  <si>
    <t>2026-10-03 08:39:51+07:00</t>
  </si>
  <si>
    <t>2026-10-03 12:52:18+07:00</t>
  </si>
  <si>
    <t>38458344037144049</t>
  </si>
  <si>
    <t>A0011711767</t>
  </si>
  <si>
    <t>Trần Cương</t>
  </si>
  <si>
    <t>2026-10-03 05:20:30+07:00</t>
  </si>
  <si>
    <t>2026-10-03 12:51:13+07:00</t>
  </si>
  <si>
    <t>6053703248058303</t>
  </si>
  <si>
    <t>A0011059401</t>
  </si>
  <si>
    <t>グエン・ ティ・ ダオ</t>
  </si>
  <si>
    <t>2026-10-03 11:38:55+07:00</t>
  </si>
  <si>
    <t>2026-10-03 12:51:09+07:00</t>
  </si>
  <si>
    <t>7100409990005542</t>
  </si>
  <si>
    <t>A0011183462</t>
  </si>
  <si>
    <t>Đinh Quang Thông</t>
  </si>
  <si>
    <t>2026-10-03 12:21:26+07:00</t>
  </si>
  <si>
    <t>2026-10-03 12:50:46+07:00</t>
  </si>
  <si>
    <t>8131921246837303</t>
  </si>
  <si>
    <t>A0011032303</t>
  </si>
  <si>
    <t>2026-10-03 12:02:17+07:00</t>
  </si>
  <si>
    <t>2026-10-03 12:49:12+07:00</t>
  </si>
  <si>
    <t>31359121683732642</t>
  </si>
  <si>
    <t>A0011322707</t>
  </si>
  <si>
    <t>Kẹo Bạc Hà</t>
  </si>
  <si>
    <t>2026-10-03 12:05:33+07:00</t>
  </si>
  <si>
    <t>2026-10-03 12:49:02+07:00</t>
  </si>
  <si>
    <t>2987269484647408</t>
  </si>
  <si>
    <t>A0010528231</t>
  </si>
  <si>
    <t>2026-10-03 07:52:00+07:00</t>
  </si>
  <si>
    <t>2026-10-03 12:48:39+07:00</t>
  </si>
  <si>
    <t>2026-10-03 10:39:08+07:00</t>
  </si>
  <si>
    <t>2026-10-03 12:47:53+07:00</t>
  </si>
  <si>
    <t>Vũ Hương</t>
  </si>
  <si>
    <t>2026-10-03 12:12:33+07:00</t>
  </si>
  <si>
    <t>2026-10-03 12:44:24+07:00</t>
  </si>
  <si>
    <t>2458909930881750</t>
  </si>
  <si>
    <t>A0010703048</t>
  </si>
  <si>
    <t>Ngọc Ngọc Trần</t>
  </si>
  <si>
    <t>2026-10-03 12:43:36+07:00</t>
  </si>
  <si>
    <t>2026-10-03 12:43:42+07:00</t>
  </si>
  <si>
    <t>5622896287727318</t>
  </si>
  <si>
    <t>A0010945219</t>
  </si>
  <si>
    <t>2026-10-03 12:43:28+07:00</t>
  </si>
  <si>
    <t>2026-10-03 12:43:34+07:00</t>
  </si>
  <si>
    <t>Hoàng Trọng Quý</t>
  </si>
  <si>
    <t>2026-10-03 12:20:19+07:00</t>
  </si>
  <si>
    <t>2026-10-03 12:43:27+07:00</t>
  </si>
  <si>
    <t>28770843212519138</t>
  </si>
  <si>
    <t>A0010973261</t>
  </si>
  <si>
    <t>2026-10-03 08:13:03+07:00</t>
  </si>
  <si>
    <t>Như Mậu</t>
  </si>
  <si>
    <t>2026-10-03 10:33:34+07:00</t>
  </si>
  <si>
    <t>2026-10-03 12:41:39+07:00</t>
  </si>
  <si>
    <t>8040412159364261</t>
  </si>
  <si>
    <t>A0010990028</t>
  </si>
  <si>
    <t>Thọ Nguyễn</t>
  </si>
  <si>
    <t>2026-10-03 12:11:39+07:00</t>
  </si>
  <si>
    <t>2026-10-03 12:36:34+07:00</t>
  </si>
  <si>
    <t>1532508953461726</t>
  </si>
  <si>
    <t>A0010357975</t>
  </si>
  <si>
    <t>Lê Lan</t>
  </si>
  <si>
    <t>2026-10-03 12:24:45+07:00</t>
  </si>
  <si>
    <t>2026-10-03 12:35:58+07:00</t>
  </si>
  <si>
    <t>2607538695931370</t>
  </si>
  <si>
    <t>A0010210419</t>
  </si>
  <si>
    <t>Thai Bom</t>
  </si>
  <si>
    <t>2026-10-03 08:03:58+07:00</t>
  </si>
  <si>
    <t>2026-10-03 12:35:28+07:00</t>
  </si>
  <si>
    <t>3650071875082574</t>
  </si>
  <si>
    <t>A0010837964</t>
  </si>
  <si>
    <t>2026-10-03 12:32:07+07:00</t>
  </si>
  <si>
    <t>2026-10-03 12:34:01+07:00</t>
  </si>
  <si>
    <t>2026-10-03 09:41:15+07:00</t>
  </si>
  <si>
    <t>2026-10-03 12:32:06+07:00</t>
  </si>
  <si>
    <t>Nguyễn Thị Quỳnh</t>
  </si>
  <si>
    <t>2026-10-03 04:34:35+07:00</t>
  </si>
  <si>
    <t>2026-10-03 12:31:56+07:00</t>
  </si>
  <si>
    <t>9028947433829705</t>
  </si>
  <si>
    <t>A0011245658</t>
  </si>
  <si>
    <t>2026-10-03 06:14:11+07:00</t>
  </si>
  <si>
    <t>2026-10-03 12:31:40+07:00</t>
  </si>
  <si>
    <t>8590522764387512</t>
  </si>
  <si>
    <t>A0011340845</t>
  </si>
  <si>
    <t>Phan Thị Kiều Tiên</t>
  </si>
  <si>
    <t>2026-10-03 06:18:58+07:00</t>
  </si>
  <si>
    <t>2026-10-03 12:31:31+07:00</t>
  </si>
  <si>
    <t>4777549075641484</t>
  </si>
  <si>
    <t>A0010524475</t>
  </si>
  <si>
    <t>Thế Duyệt</t>
  </si>
  <si>
    <t>2026-10-03 12:09:21+07:00</t>
  </si>
  <si>
    <t>2026-10-03 12:30:50+07:00</t>
  </si>
  <si>
    <t>5929597117091906</t>
  </si>
  <si>
    <t>A0011019451</t>
  </si>
  <si>
    <t>2026-10-03 12:12:38+07:00</t>
  </si>
  <si>
    <t>2026-10-03 12:30:42+07:00</t>
  </si>
  <si>
    <t>6429264523791394</t>
  </si>
  <si>
    <t>A0011717702</t>
  </si>
  <si>
    <t>Trương Thuỳ Trang</t>
  </si>
  <si>
    <t>2026-10-03 12:15:35+07:00</t>
  </si>
  <si>
    <t>2026-10-03 12:29:35+07:00</t>
  </si>
  <si>
    <t>2292431114200892</t>
  </si>
  <si>
    <t>A0010395294</t>
  </si>
  <si>
    <t>Hiếu Kỳ</t>
  </si>
  <si>
    <t>2026-10-03 12:28:15+07:00</t>
  </si>
  <si>
    <t>2026-10-03 12:28:24+07:00</t>
  </si>
  <si>
    <t>5237376453032629</t>
  </si>
  <si>
    <t>A0010724582</t>
  </si>
  <si>
    <t>Võ Văn Tài</t>
  </si>
  <si>
    <t>2026-10-03 11:58:33+07:00</t>
  </si>
  <si>
    <t>2026-10-03 12:27:06+07:00</t>
  </si>
  <si>
    <t>3846207128763190</t>
  </si>
  <si>
    <t>A0010829276</t>
  </si>
  <si>
    <t>2026-10-03 11:08:53+07:00</t>
  </si>
  <si>
    <t>2026-10-03 12:26:14+07:00</t>
  </si>
  <si>
    <t>2026-10-03 12:24:41+07:00</t>
  </si>
  <si>
    <t>2026-10-03 12:24:46+07:00</t>
  </si>
  <si>
    <t>2026-10-03 10:53:18+07:00</t>
  </si>
  <si>
    <t>2026-10-03 12:24:40+07:00</t>
  </si>
  <si>
    <t>Huy Doan</t>
  </si>
  <si>
    <t>2026-10-03 12:23:44+07:00</t>
  </si>
  <si>
    <t>2026-10-03 12:23:53+07:00</t>
  </si>
  <si>
    <t>5776833905698086</t>
  </si>
  <si>
    <t>A0010671121</t>
  </si>
  <si>
    <t>Nguyen Van Thang</t>
  </si>
  <si>
    <t>2026-10-03 09:48:24+07:00</t>
  </si>
  <si>
    <t>2026-10-03 12:21:48+07:00</t>
  </si>
  <si>
    <t>6939724856131285</t>
  </si>
  <si>
    <t>A0011201058</t>
  </si>
  <si>
    <t>2026-10-02 20:39:57+07:00</t>
  </si>
  <si>
    <t>2026-10-03 12:17:53+07:00</t>
  </si>
  <si>
    <t>Tân Vũ</t>
  </si>
  <si>
    <t>2026-10-03 07:28:41+07:00</t>
  </si>
  <si>
    <t>2026-10-03 12:17:42+07:00</t>
  </si>
  <si>
    <t>1894718153898046</t>
  </si>
  <si>
    <t>A0010480824</t>
  </si>
  <si>
    <t>Hồ Thanh Xuân</t>
  </si>
  <si>
    <t>2026-10-03 00:43:30+07:00</t>
  </si>
  <si>
    <t>2026-10-03 12:17:37+07:00</t>
  </si>
  <si>
    <t>9168732226502409</t>
  </si>
  <si>
    <t>A0011037240</t>
  </si>
  <si>
    <t>Công Võ</t>
  </si>
  <si>
    <t>2026-10-02 19:57:40+07:00</t>
  </si>
  <si>
    <t>2026-10-03 12:17:25+07:00</t>
  </si>
  <si>
    <t>2747606702016242</t>
  </si>
  <si>
    <t>A0010887660</t>
  </si>
  <si>
    <t>Nguyễn Đức Tiệp</t>
  </si>
  <si>
    <t>2026-10-03 12:14:03+07:00</t>
  </si>
  <si>
    <t>2026-10-03 12:16:57+07:00</t>
  </si>
  <si>
    <t>9431337730312651</t>
  </si>
  <si>
    <t>A0011196493</t>
  </si>
  <si>
    <t>2026-10-03 10:11:07+07:00</t>
  </si>
  <si>
    <t>2026-10-03 12:12:11+07:00</t>
  </si>
  <si>
    <t>3883184805095449</t>
  </si>
  <si>
    <t>A0010502224</t>
  </si>
  <si>
    <t>Le Thanh Hoang</t>
  </si>
  <si>
    <t>2026-10-03 12:09:22+07:00</t>
  </si>
  <si>
    <t>2026-10-03 12:12:06+07:00</t>
  </si>
  <si>
    <t>6867594350033406</t>
  </si>
  <si>
    <t>A0011201021</t>
  </si>
  <si>
    <t>2026-10-03 11:53:08+07:00</t>
  </si>
  <si>
    <t>2026-10-03 12:08:30+07:00</t>
  </si>
  <si>
    <t>2026-10-03 09:50:35+07:00</t>
  </si>
  <si>
    <t>2026-10-03 12:08:15+07:00</t>
  </si>
  <si>
    <t>2900096510034214</t>
  </si>
  <si>
    <t>A0010771320</t>
  </si>
  <si>
    <t>Hưng Ka</t>
  </si>
  <si>
    <t>2026-10-03 12:05:20+07:00</t>
  </si>
  <si>
    <t>2026-10-03 12:05:25+07:00</t>
  </si>
  <si>
    <t>2878597865566582</t>
  </si>
  <si>
    <t>A0010422418</t>
  </si>
  <si>
    <t>2026-10-03 10:14:07+07:00</t>
  </si>
  <si>
    <t>2026-10-03 12:05:18+07:00</t>
  </si>
  <si>
    <t>Đặng Thanh Lam</t>
  </si>
  <si>
    <t>2026-10-03 12:02:05+07:00</t>
  </si>
  <si>
    <t>2026-10-03 12:03:01+07:00</t>
  </si>
  <si>
    <t>26969972659260127</t>
  </si>
  <si>
    <t>A0011437221</t>
  </si>
  <si>
    <t>Linh Anh</t>
  </si>
  <si>
    <t>2026-10-03 09:41:11+07:00</t>
  </si>
  <si>
    <t>2026-10-03 12:02:53+07:00</t>
  </si>
  <si>
    <t>38227100890237770</t>
  </si>
  <si>
    <t>A0011034453</t>
  </si>
  <si>
    <t>Thuy Nguyên</t>
  </si>
  <si>
    <t>2026-10-03 08:13:35+07:00</t>
  </si>
  <si>
    <t>2026-10-03 12:02:14+07:00</t>
  </si>
  <si>
    <t>25818616854430164</t>
  </si>
  <si>
    <t>A0011007606</t>
  </si>
  <si>
    <t>2026-10-03 11:58:53+07:00</t>
  </si>
  <si>
    <t>2026-10-03 12:00:32+07:00</t>
  </si>
  <si>
    <t>Hồ Văn Dương</t>
  </si>
  <si>
    <t>2026-10-02 19:40:22+07:00</t>
  </si>
  <si>
    <t>2026-10-03 11:56:02+07:00</t>
  </si>
  <si>
    <t>8100273036761972</t>
  </si>
  <si>
    <t>A0011286539</t>
  </si>
  <si>
    <t>Hà Chấn Bằng</t>
  </si>
  <si>
    <t>2026-10-03 10:31:45+07:00</t>
  </si>
  <si>
    <t>2026-10-03 11:55:28+07:00</t>
  </si>
  <si>
    <t>6709873379036173</t>
  </si>
  <si>
    <t>A0011022013</t>
  </si>
  <si>
    <t>Quang Tiến HD</t>
  </si>
  <si>
    <t>2026-10-03 11:52:02+07:00</t>
  </si>
  <si>
    <t>2026-10-03 11:55:12+07:00</t>
  </si>
  <si>
    <t>3805621396200833</t>
  </si>
  <si>
    <t>A0010744904</t>
  </si>
  <si>
    <t>Nguyễn Sỹ Chung</t>
  </si>
  <si>
    <t>2026-10-03 11:54:00+07:00</t>
  </si>
  <si>
    <t>2026-10-03 11:54:06+07:00</t>
  </si>
  <si>
    <t>25437634312548903</t>
  </si>
  <si>
    <t>A0010594511</t>
  </si>
  <si>
    <t>Tiểuu Linhh</t>
  </si>
  <si>
    <t>2026-10-02 20:18:42+07:00</t>
  </si>
  <si>
    <t>1664045710316571</t>
  </si>
  <si>
    <t>A0010302032</t>
  </si>
  <si>
    <t>2026-10-03 11:53:59+07:00</t>
  </si>
  <si>
    <t>Ngọc Phan</t>
  </si>
  <si>
    <t>2026-10-03 10:37:18+07:00</t>
  </si>
  <si>
    <t>2026-10-03 11:52:40+07:00</t>
  </si>
  <si>
    <t>9361106320661034</t>
  </si>
  <si>
    <t>A0011299932</t>
  </si>
  <si>
    <t>2026-10-03 11:51:51+07:00</t>
  </si>
  <si>
    <t>2026-10-03 11:52:00+07:00</t>
  </si>
  <si>
    <t>2026-10-03 08:20:20+07:00</t>
  </si>
  <si>
    <t>2026-10-03 11:51:49+07:00</t>
  </si>
  <si>
    <t>Lưu Tâm Tâm</t>
  </si>
  <si>
    <t>2026-10-03 11:09:22+07:00</t>
  </si>
  <si>
    <t>5919596518066958</t>
  </si>
  <si>
    <t>A0010910579</t>
  </si>
  <si>
    <t>Hoàng Điệp</t>
  </si>
  <si>
    <t>2026-10-03 08:15:13+07:00</t>
  </si>
  <si>
    <t>2026-10-03 11:51:38+07:00</t>
  </si>
  <si>
    <t>8675548959196886</t>
  </si>
  <si>
    <t>A0010851133</t>
  </si>
  <si>
    <t>Nguyễn Đức Uy</t>
  </si>
  <si>
    <t>2026-10-03 11:33:17+07:00</t>
  </si>
  <si>
    <t>2026-10-03 11:51:14+07:00</t>
  </si>
  <si>
    <t>3764650530219772</t>
  </si>
  <si>
    <t>A0010736924</t>
  </si>
  <si>
    <t>Nguyễn Diệu</t>
  </si>
  <si>
    <t>2026-10-03 11:50:38+07:00</t>
  </si>
  <si>
    <t>2026-10-03 11:50:42+07:00</t>
  </si>
  <si>
    <t>2532110366851753</t>
  </si>
  <si>
    <t>A0010688223</t>
  </si>
  <si>
    <t>2026-10-02 19:39:33+07:00</t>
  </si>
  <si>
    <t>2026-10-03 11:50:37+07:00</t>
  </si>
  <si>
    <t>Lương Dung</t>
  </si>
  <si>
    <t>2026-10-03 10:12:44+07:00</t>
  </si>
  <si>
    <t>2026-10-03 11:50:22+07:00</t>
  </si>
  <si>
    <t>25974537802217177</t>
  </si>
  <si>
    <t>a0011005717</t>
  </si>
  <si>
    <t>2026-10-03 11:04:12+07:00</t>
  </si>
  <si>
    <t>2026-10-03 11:50:15+07:00</t>
  </si>
  <si>
    <t>2026-10-02 19:34:40+07:00</t>
  </si>
  <si>
    <t>2026-10-03 11:50:13+07:00</t>
  </si>
  <si>
    <t>Đoàn Thị Mai Duyên</t>
  </si>
  <si>
    <t>2026-10-03 10:27:17+07:00</t>
  </si>
  <si>
    <t>2026-10-03 11:50:06+07:00</t>
  </si>
  <si>
    <t>3305379032828565</t>
  </si>
  <si>
    <t>A0010454958</t>
  </si>
  <si>
    <t>Kim Nhi</t>
  </si>
  <si>
    <t>2026-10-03 09:22:12+07:00</t>
  </si>
  <si>
    <t>2026-10-03 11:49:48+07:00</t>
  </si>
  <si>
    <t>2105109369579881</t>
  </si>
  <si>
    <t>A0010574539</t>
  </si>
  <si>
    <t>Duy Ok</t>
  </si>
  <si>
    <t>2026-10-02 19:39:35+07:00</t>
  </si>
  <si>
    <t>2026-10-03 11:49:26+07:00</t>
  </si>
  <si>
    <t>5450633281700692</t>
  </si>
  <si>
    <t>A0011684358</t>
  </si>
  <si>
    <t>NguYễn HUy SơN</t>
  </si>
  <si>
    <t>2026-10-02 20:00:13+07:00</t>
  </si>
  <si>
    <t>2026-10-03 11:49:09+07:00</t>
  </si>
  <si>
    <t>28491127477224258</t>
  </si>
  <si>
    <t>A0011488529</t>
  </si>
  <si>
    <t>Diệu Nam</t>
  </si>
  <si>
    <t>2026-10-03 09:24:11+07:00</t>
  </si>
  <si>
    <t>2026-10-03 11:48:56+07:00</t>
  </si>
  <si>
    <t>9862735587085157</t>
  </si>
  <si>
    <t>A0010234083</t>
  </si>
  <si>
    <t>2026-10-03 11:10:34+07:00</t>
  </si>
  <si>
    <t>2026-10-03 11:48:40+07:00</t>
  </si>
  <si>
    <t>2026-10-03 11:41:57+07:00</t>
  </si>
  <si>
    <t>2026-10-03 11:48:08+07:00</t>
  </si>
  <si>
    <t>Phú Cường</t>
  </si>
  <si>
    <t>2026-10-03 11:15:18+07:00</t>
  </si>
  <si>
    <t>2026-10-03 11:47:03+07:00</t>
  </si>
  <si>
    <t>3155499621193509</t>
  </si>
  <si>
    <t>A0010400201</t>
  </si>
  <si>
    <t>Qyin Lê</t>
  </si>
  <si>
    <t>2026-10-03 11:46:31+07:00</t>
  </si>
  <si>
    <t>2889129314484396</t>
  </si>
  <si>
    <t>A0010583335</t>
  </si>
  <si>
    <t>Long Phi</t>
  </si>
  <si>
    <t>2026-10-03 10:05:55+07:00</t>
  </si>
  <si>
    <t>2026-10-03 11:45:57+07:00</t>
  </si>
  <si>
    <t>3080321208739684</t>
  </si>
  <si>
    <t>A0010871532</t>
  </si>
  <si>
    <t>Huynh Huynh</t>
  </si>
  <si>
    <t>2026-10-02 22:56:58+07:00</t>
  </si>
  <si>
    <t>2026-10-03 11:45:26+07:00</t>
  </si>
  <si>
    <t>9084824741543369</t>
  </si>
  <si>
    <t>A0010497709</t>
  </si>
  <si>
    <t>Bùi Thanh Chúc</t>
  </si>
  <si>
    <t>2026-10-03 10:27:42+07:00</t>
  </si>
  <si>
    <t>2026-10-03 11:43:55+07:00</t>
  </si>
  <si>
    <t>6669056353123616</t>
  </si>
  <si>
    <t>A0011037586</t>
  </si>
  <si>
    <t>Trần Huyền</t>
  </si>
  <si>
    <t>2026-10-03 10:12:53+07:00</t>
  </si>
  <si>
    <t>2026-10-03 11:43:06+07:00</t>
  </si>
  <si>
    <t>6449190798434701</t>
  </si>
  <si>
    <t>A0010668787</t>
  </si>
  <si>
    <t>2026-10-03 11:42:47+07:00</t>
  </si>
  <si>
    <t>2026-10-03 11:43:04+07:00</t>
  </si>
  <si>
    <t>Thanh Tuyền</t>
  </si>
  <si>
    <t>2026-10-03 11:35:36+07:00</t>
  </si>
  <si>
    <t>2026-10-03 11:42:52+07:00</t>
  </si>
  <si>
    <t>1810511949028810</t>
  </si>
  <si>
    <t>A0010428842</t>
  </si>
  <si>
    <t>Huan Tran</t>
  </si>
  <si>
    <t>2026-10-03 06:46:14+07:00</t>
  </si>
  <si>
    <t>2026-10-03 11:42:26+07:00</t>
  </si>
  <si>
    <t>3742531232541696</t>
  </si>
  <si>
    <t>A0010766454</t>
  </si>
  <si>
    <t>Quynh Anh</t>
  </si>
  <si>
    <t>2026-10-03 11:41:58+07:00</t>
  </si>
  <si>
    <t>2026-10-03 11:42:14+07:00</t>
  </si>
  <si>
    <t>6201486099963210</t>
  </si>
  <si>
    <t>A0011008861</t>
  </si>
  <si>
    <t>Huyên Nguyên Thi</t>
  </si>
  <si>
    <t>2026-10-03 07:24:12+07:00</t>
  </si>
  <si>
    <t>2026-10-03 11:42:12+07:00</t>
  </si>
  <si>
    <t>8907703769316961</t>
  </si>
  <si>
    <t>A0010556060</t>
  </si>
  <si>
    <t>My Nhien</t>
  </si>
  <si>
    <t>2026-10-03 05:52:57+07:00</t>
  </si>
  <si>
    <t>2026-10-03 11:41:17+07:00</t>
  </si>
  <si>
    <t>4608750112516457</t>
  </si>
  <si>
    <t>A0010700552</t>
  </si>
  <si>
    <t>2026-10-03 11:39:14+07:00</t>
  </si>
  <si>
    <t>Minh Hoàng</t>
  </si>
  <si>
    <t>2026-10-03 11:19:39+07:00</t>
  </si>
  <si>
    <t>2026-10-03 11:38:28+07:00</t>
  </si>
  <si>
    <t>24538064072526422</t>
  </si>
  <si>
    <t>A0011487567</t>
  </si>
  <si>
    <t>2026-10-03 11:36:18+07:00</t>
  </si>
  <si>
    <t>2026-10-03 11:37:53+07:00</t>
  </si>
  <si>
    <t>SSNB</t>
  </si>
  <si>
    <t>2026-10-03 11:05:10+07:00</t>
  </si>
  <si>
    <t>2026-10-03 11:36:28+07:00</t>
  </si>
  <si>
    <t>2166096203512208</t>
  </si>
  <si>
    <t>A0011512774</t>
  </si>
  <si>
    <t>2026-10-03 06:38:52+07:00</t>
  </si>
  <si>
    <t>2026-10-03 11:34:33+07:00</t>
  </si>
  <si>
    <t>Thuý Thuý</t>
  </si>
  <si>
    <t>2026-10-02 21:06:43+07:00</t>
  </si>
  <si>
    <t>2026-10-03 11:34:23+07:00</t>
  </si>
  <si>
    <t>24741560615538408</t>
  </si>
  <si>
    <t>A0011360861</t>
  </si>
  <si>
    <t>Bắc Phạm</t>
  </si>
  <si>
    <t>2026-10-03 11:09:31+07:00</t>
  </si>
  <si>
    <t>2026-10-03 11:32:31+07:00</t>
  </si>
  <si>
    <t>5593887020719917</t>
  </si>
  <si>
    <t>A0010853107</t>
  </si>
  <si>
    <t>Khoa Đặng</t>
  </si>
  <si>
    <t>2026-10-03 10:29:50+07:00</t>
  </si>
  <si>
    <t>2026-10-03 11:32:14+07:00</t>
  </si>
  <si>
    <t>26522629997337983</t>
  </si>
  <si>
    <t>A0011551466</t>
  </si>
  <si>
    <t>Thanh Tuấn</t>
  </si>
  <si>
    <t>2026-10-03 11:06:04+07:00</t>
  </si>
  <si>
    <t>2026-10-03 11:31:21+07:00</t>
  </si>
  <si>
    <t>38998008356510822</t>
  </si>
  <si>
    <t>A0011444738</t>
  </si>
  <si>
    <t>Ngọc Ánhh</t>
  </si>
  <si>
    <t>2026-10-02 19:55:35+07:00</t>
  </si>
  <si>
    <t>2026-10-03 11:31:18+07:00</t>
  </si>
  <si>
    <t>28640874942198461</t>
  </si>
  <si>
    <t>A0011273621</t>
  </si>
  <si>
    <t>2026-10-02 19:23:49+07:00</t>
  </si>
  <si>
    <t>2026-10-03 11:30:34+07:00</t>
  </si>
  <si>
    <t>Phan Cường</t>
  </si>
  <si>
    <t>2026-10-03 10:42:26+07:00</t>
  </si>
  <si>
    <t>2026-10-03 11:29:36+07:00</t>
  </si>
  <si>
    <t>3509840529041287</t>
  </si>
  <si>
    <t>A0010716461</t>
  </si>
  <si>
    <t>Nguyễn Minhh</t>
  </si>
  <si>
    <t>2026-10-03 10:32:26+07:00</t>
  </si>
  <si>
    <t>2026-10-03 11:27:46+07:00</t>
  </si>
  <si>
    <t>29525124117089290</t>
  </si>
  <si>
    <t>A0011692258</t>
  </si>
  <si>
    <t>2026-10-03 10:41:10+07:00</t>
  </si>
  <si>
    <t>2026-10-03 11:26:46+07:00</t>
  </si>
  <si>
    <t>2026-10-03 11:26:21+07:00</t>
  </si>
  <si>
    <t>2026-10-03 11:26:28+07:00</t>
  </si>
  <si>
    <t>Chưa (chưa phản hồi ) BM 2</t>
  </si>
  <si>
    <t>2026-10-03 11:25:57+07:00</t>
  </si>
  <si>
    <t>2026-10-03 11:26:20+07:00</t>
  </si>
  <si>
    <t>Chưa (chưa phản hồi ) BM 1</t>
  </si>
  <si>
    <t>Trương Thị Ngọc Lê</t>
  </si>
  <si>
    <t>2026-10-03 11:08:12+07:00</t>
  </si>
  <si>
    <t>2026-10-03 11:25:27+07:00</t>
  </si>
  <si>
    <t>28864352433253603</t>
  </si>
  <si>
    <t>A0011668475</t>
  </si>
  <si>
    <t>Phạm Chi</t>
  </si>
  <si>
    <t>2026-10-03 10:59:21+07:00</t>
  </si>
  <si>
    <t>2026-10-03 11:24:14+07:00</t>
  </si>
  <si>
    <t>3432780096801466</t>
  </si>
  <si>
    <t>A0010723488</t>
  </si>
  <si>
    <t>Vũ Xuân Hoà</t>
  </si>
  <si>
    <t>2026-10-03 10:51:14+07:00</t>
  </si>
  <si>
    <t>2026-10-03 11:23:05+07:00</t>
  </si>
  <si>
    <t>3272684682758911</t>
  </si>
  <si>
    <t>A0011664553</t>
  </si>
  <si>
    <t>Hồng Hải</t>
  </si>
  <si>
    <t>2026-10-03 10:32:38+07:00</t>
  </si>
  <si>
    <t>2026-10-03 11:22:26+07:00</t>
  </si>
  <si>
    <t>9255182684523249</t>
  </si>
  <si>
    <t>Thanh Ngân</t>
  </si>
  <si>
    <t>2026-10-03 08:24:44+07:00</t>
  </si>
  <si>
    <t>2026-10-03 11:22:05+07:00</t>
  </si>
  <si>
    <t>5336265816436875</t>
  </si>
  <si>
    <t>A0010859543</t>
  </si>
  <si>
    <t>2026-10-02 19:51:11+07:00</t>
  </si>
  <si>
    <t>2026-10-03 11:20:30+07:00</t>
  </si>
  <si>
    <t>24186185537643518</t>
  </si>
  <si>
    <t>A0011450759</t>
  </si>
  <si>
    <t>2026-10-03 10:13:04+07:00</t>
  </si>
  <si>
    <t>2026-10-03 11:19:08+07:00</t>
  </si>
  <si>
    <t>Vân Ánh</t>
  </si>
  <si>
    <t>2026-10-02 19:59:24+07:00</t>
  </si>
  <si>
    <t>2026-10-03 11:19:06+07:00</t>
  </si>
  <si>
    <t>3960976440628596</t>
  </si>
  <si>
    <t>A0010498836</t>
  </si>
  <si>
    <t>2026-10-02 19:42:01+07:00</t>
  </si>
  <si>
    <t>2026-10-03 11:18:35+07:00</t>
  </si>
  <si>
    <t>2424041264364021</t>
  </si>
  <si>
    <t>2026-10-02 19:46:21+07:00</t>
  </si>
  <si>
    <t>2026-10-03 11:18:19+07:00</t>
  </si>
  <si>
    <t>Dũng Quang</t>
  </si>
  <si>
    <t>2026-10-03 10:05:08+07:00</t>
  </si>
  <si>
    <t>2026-10-03 11:18:09+07:00</t>
  </si>
  <si>
    <t>6927915820669017</t>
  </si>
  <si>
    <t>A0011244601</t>
  </si>
  <si>
    <t>2026-10-03 09:56:39+07:00</t>
  </si>
  <si>
    <t>2026-10-03 11:17:48+07:00</t>
  </si>
  <si>
    <t>2026-10-02 20:07:06+07:00</t>
  </si>
  <si>
    <t>2026-10-03 11:17:02+07:00</t>
  </si>
  <si>
    <t>Tú Quyên</t>
  </si>
  <si>
    <t>2026-10-03 08:30:54+07:00</t>
  </si>
  <si>
    <t>2026-10-03 11:16:59+07:00</t>
  </si>
  <si>
    <t>3483707248316332</t>
  </si>
  <si>
    <t>A0010787520</t>
  </si>
  <si>
    <t>Hằng Pii</t>
  </si>
  <si>
    <t>2026-10-02 19:44:08+07:00</t>
  </si>
  <si>
    <t>2026-10-03 11:14:47+07:00</t>
  </si>
  <si>
    <t>9746736505399775</t>
  </si>
  <si>
    <t>A0010972925</t>
  </si>
  <si>
    <t>Mỹ Trinh</t>
  </si>
  <si>
    <t>2026-10-03 06:23:46+07:00</t>
  </si>
  <si>
    <t>2026-10-03 11:13:48+07:00</t>
  </si>
  <si>
    <t>3637768896294056</t>
  </si>
  <si>
    <t>A0010796912</t>
  </si>
  <si>
    <t>2026-10-03 10:54:38+07:00</t>
  </si>
  <si>
    <t>2026-10-03 11:13:38+07:00</t>
  </si>
  <si>
    <t>28151328871143456</t>
  </si>
  <si>
    <t>A0011140190</t>
  </si>
  <si>
    <t>Tra My Bao Tram</t>
  </si>
  <si>
    <t>2026-10-03 07:48:33+07:00</t>
  </si>
  <si>
    <t>2026-10-03 11:12:42+07:00</t>
  </si>
  <si>
    <t>4073453656024557</t>
  </si>
  <si>
    <t>A0010670714</t>
  </si>
  <si>
    <t>Dũng Nguyễn</t>
  </si>
  <si>
    <t>2026-10-03 09:39:12+07:00</t>
  </si>
  <si>
    <t>2026-10-03 11:11:11+07:00</t>
  </si>
  <si>
    <t>7926699077356802</t>
  </si>
  <si>
    <t>A0010761643</t>
  </si>
  <si>
    <t>Ngyễn Thị Hường</t>
  </si>
  <si>
    <t>2026-10-03 11:07:14+07:00</t>
  </si>
  <si>
    <t>2026-10-03 11:08:44+07:00</t>
  </si>
  <si>
    <t>28619122811040669</t>
  </si>
  <si>
    <t>A0011321320</t>
  </si>
  <si>
    <t>いち ご</t>
  </si>
  <si>
    <t>2026-10-03 10:32:54+07:00</t>
  </si>
  <si>
    <t>2026-10-03 11:08:17+07:00</t>
  </si>
  <si>
    <t>4915524015213843</t>
  </si>
  <si>
    <t>A0010306694</t>
  </si>
  <si>
    <t>Tống Linh</t>
  </si>
  <si>
    <t>2026-10-03 09:50:04+07:00</t>
  </si>
  <si>
    <t>2026-10-03 11:08:07+07:00</t>
  </si>
  <si>
    <t>3782966248425700</t>
  </si>
  <si>
    <t xml:space="preserve">	 A0011136916</t>
  </si>
  <si>
    <t>2026-10-03 10:31:04+07:00</t>
  </si>
  <si>
    <t>2026-10-03 11:07:31+07:00</t>
  </si>
  <si>
    <t>24166537852996449</t>
  </si>
  <si>
    <t>A0010702021</t>
  </si>
  <si>
    <t>Trong Le</t>
  </si>
  <si>
    <t>2026-10-03 11:05:01+07:00</t>
  </si>
  <si>
    <t>2026-10-03 11:07:18+07:00</t>
  </si>
  <si>
    <t>2929512990454423</t>
  </si>
  <si>
    <t>A0010660675</t>
  </si>
  <si>
    <t>2026-10-03 10:26:51+07:00</t>
  </si>
  <si>
    <t>2026-10-03 11:05:07+07:00</t>
  </si>
  <si>
    <t>2026-10-03 11:06:34+07:00</t>
  </si>
  <si>
    <t>2026-10-03 09:40:53+07:00</t>
  </si>
  <si>
    <t>2026-10-03 11:05:00+07:00</t>
  </si>
  <si>
    <t>2026-10-03 11:02:20+07:00</t>
  </si>
  <si>
    <t>2026-10-03 11:02:24+07:00</t>
  </si>
  <si>
    <t>2026-10-02 21:11:56+07:00</t>
  </si>
  <si>
    <t>2026-10-03 11:02:19+07:00</t>
  </si>
  <si>
    <t>Dưa Hấu</t>
  </si>
  <si>
    <t>2026-10-03 09:52:54+07:00</t>
  </si>
  <si>
    <t>2026-10-03 11:01:04+07:00</t>
  </si>
  <si>
    <t>2618749264880633</t>
  </si>
  <si>
    <t>A0010697213</t>
  </si>
  <si>
    <t>Phạm Thị Hồng</t>
  </si>
  <si>
    <t>2026-10-02 22:06:32+07:00</t>
  </si>
  <si>
    <t>2026-10-03 11:01:03+07:00</t>
  </si>
  <si>
    <t>5539326426189258</t>
  </si>
  <si>
    <t>A0011021700</t>
  </si>
  <si>
    <t>2026-10-02 19:55:56+07:00</t>
  </si>
  <si>
    <t>2026-10-03 11:00:53+07:00</t>
  </si>
  <si>
    <t>Nguyễn Thị Hạ</t>
  </si>
  <si>
    <t>2026-10-03 10:43:03+07:00</t>
  </si>
  <si>
    <t>2026-10-03 11:00:39+07:00</t>
  </si>
  <si>
    <t>7461386590557563</t>
  </si>
  <si>
    <t>A0011035091</t>
  </si>
  <si>
    <t>2026-10-03 09:38:59+07:00</t>
  </si>
  <si>
    <t>2026-10-03 10:59:19+07:00</t>
  </si>
  <si>
    <t>Ngoc Tran</t>
  </si>
  <si>
    <t>2026-10-03 08:19:53+07:00</t>
  </si>
  <si>
    <t>2026-10-03 10:59:15+07:00</t>
  </si>
  <si>
    <t>1787529021265997</t>
  </si>
  <si>
    <t>A0010379922</t>
  </si>
  <si>
    <t>Như Lê</t>
  </si>
  <si>
    <t>2026-10-03 10:58:08+07:00</t>
  </si>
  <si>
    <t>2026-10-03 10:58:16+07:00</t>
  </si>
  <si>
    <t>27332212109740906</t>
  </si>
  <si>
    <t>A0011627726</t>
  </si>
  <si>
    <t>2026-10-02 20:02:49+07:00</t>
  </si>
  <si>
    <t>2026-10-03 10:58:02+07:00</t>
  </si>
  <si>
    <t>2765309313517459</t>
  </si>
  <si>
    <t>a0011703035</t>
  </si>
  <si>
    <t>Trọng Trần</t>
  </si>
  <si>
    <t>2026-10-03 10:27:53+07:00</t>
  </si>
  <si>
    <t>2026-10-03 10:57:51+07:00</t>
  </si>
  <si>
    <t>1639031656168397</t>
  </si>
  <si>
    <t>A0010414609</t>
  </si>
  <si>
    <t>Kiên Lương</t>
  </si>
  <si>
    <t>2026-10-02 19:42:43+07:00</t>
  </si>
  <si>
    <t>2026-10-03 10:55:01+07:00</t>
  </si>
  <si>
    <t>5564390850324656</t>
  </si>
  <si>
    <t>A0010991100</t>
  </si>
  <si>
    <t>ズオン クオック カイン</t>
  </si>
  <si>
    <t>2026-10-03 10:54:30+07:00</t>
  </si>
  <si>
    <t>2026-10-03 10:54:34+07:00</t>
  </si>
  <si>
    <t>28724825097116180</t>
  </si>
  <si>
    <t>A0011260701</t>
  </si>
  <si>
    <t>Ra Đô</t>
  </si>
  <si>
    <t>2026-10-03 09:05:40+07:00</t>
  </si>
  <si>
    <t>2026-10-03 10:54:33+07:00</t>
  </si>
  <si>
    <t>5734301206680069</t>
  </si>
  <si>
    <t>A0010857280</t>
  </si>
  <si>
    <t>2026-10-02 19:37:20+07:00</t>
  </si>
  <si>
    <t>2026-10-03 10:54:28+07:00</t>
  </si>
  <si>
    <t>Hải Hoàng</t>
  </si>
  <si>
    <t>2026-10-02 19:41:59+07:00</t>
  </si>
  <si>
    <t>2026-10-03 10:54:05+07:00</t>
  </si>
  <si>
    <t>8477061302362582</t>
  </si>
  <si>
    <t>A0010866423</t>
  </si>
  <si>
    <t>Hoàngg Quỳnh</t>
  </si>
  <si>
    <t>2026-10-02 19:42:21+07:00</t>
  </si>
  <si>
    <t>2026-10-03 10:53:49+07:00</t>
  </si>
  <si>
    <t>2206212292753661</t>
  </si>
  <si>
    <t>A0010521696</t>
  </si>
  <si>
    <t>Nguyễn Mai Chi</t>
  </si>
  <si>
    <t>2026-10-02 19:42:59+07:00</t>
  </si>
  <si>
    <t>2026-10-03 10:53:39+07:00</t>
  </si>
  <si>
    <t>27968032102831333</t>
  </si>
  <si>
    <t>A0011420564</t>
  </si>
  <si>
    <t>2026-10-03 09:20:15+07:00</t>
  </si>
  <si>
    <t>2026-10-03 10:53:11+07:00</t>
  </si>
  <si>
    <t>2026-10-03 08:04:24+07:00</t>
  </si>
  <si>
    <t>2026-10-03 10:53:09+07:00</t>
  </si>
  <si>
    <t>10085158281556237</t>
  </si>
  <si>
    <t>A0011056525</t>
  </si>
  <si>
    <t>Nguyễn Xuân Tùng</t>
  </si>
  <si>
    <t>2026-10-03 10:17:48+07:00</t>
  </si>
  <si>
    <t>2026-10-03 10:52:50+07:00</t>
  </si>
  <si>
    <t>2773156576135123</t>
  </si>
  <si>
    <t>A0010758452</t>
  </si>
  <si>
    <t>Thảo Ly</t>
  </si>
  <si>
    <t>2026-10-03 10:36:23+07:00</t>
  </si>
  <si>
    <t>2026-10-03 10:52:24+07:00</t>
  </si>
  <si>
    <t>4240864212666568</t>
  </si>
  <si>
    <t>A0010831238</t>
  </si>
  <si>
    <t>Lương Thị Thiếp</t>
  </si>
  <si>
    <t>2026-10-02 19:42:24+07:00</t>
  </si>
  <si>
    <t>2026-10-03 10:52:17+07:00</t>
  </si>
  <si>
    <t>7186103971442772</t>
  </si>
  <si>
    <t>A0011138451</t>
  </si>
  <si>
    <t>Chung Sơn La</t>
  </si>
  <si>
    <t>2026-10-03 10:02:44+07:00</t>
  </si>
  <si>
    <t>2026-10-03 10:51:23+07:00</t>
  </si>
  <si>
    <t>28987426104227997</t>
  </si>
  <si>
    <t>a0011486166</t>
  </si>
  <si>
    <t>Em Cũng Đã Khác</t>
  </si>
  <si>
    <t>2026-10-03 05:54:42+07:00</t>
  </si>
  <si>
    <t>2026-10-03 10:49:39+07:00</t>
  </si>
  <si>
    <t>7082022115217687</t>
  </si>
  <si>
    <t>A0010923297</t>
  </si>
  <si>
    <t>Đỗ Vinh</t>
  </si>
  <si>
    <t>2026-10-02 19:57:58+07:00</t>
  </si>
  <si>
    <t>2026-10-03 10:49:09+07:00</t>
  </si>
  <si>
    <t>28468356042775052</t>
  </si>
  <si>
    <t>A0011119817</t>
  </si>
  <si>
    <t>Hồ Trung</t>
  </si>
  <si>
    <t>2026-10-02 19:51:44+07:00</t>
  </si>
  <si>
    <t>2026-10-03 10:49:07+07:00</t>
  </si>
  <si>
    <t>2229983427032797</t>
  </si>
  <si>
    <t>A0010573883</t>
  </si>
  <si>
    <t>2026-10-03 10:06:12+07:00</t>
  </si>
  <si>
    <t>2026-10-03 10:44:08+07:00</t>
  </si>
  <si>
    <t>2026-10-03 10:35:27+07:00</t>
  </si>
  <si>
    <t>2026-10-03 10:43:29+07:00</t>
  </si>
  <si>
    <t>Duc Quang Dang</t>
  </si>
  <si>
    <t>2026-10-03 10:43:25+07:00</t>
  </si>
  <si>
    <t>2387986171228326</t>
  </si>
  <si>
    <t>A0010362170</t>
  </si>
  <si>
    <t>2026-10-02 20:09:54+07:00</t>
  </si>
  <si>
    <t>2026-10-03 10:43:23+07:00</t>
  </si>
  <si>
    <t>2026-10-03 07:07:39+07:00</t>
  </si>
  <si>
    <t>2026-10-03 10:42:38+07:00</t>
  </si>
  <si>
    <t>Nguyễn Châu</t>
  </si>
  <si>
    <t>2026-10-03 10:41:59+07:00</t>
  </si>
  <si>
    <t>3996612980463561</t>
  </si>
  <si>
    <t>A0010705725</t>
  </si>
  <si>
    <t>2026-10-02 20:41:14+07:00</t>
  </si>
  <si>
    <t>2026-10-03 10:41:07+07:00</t>
  </si>
  <si>
    <t>Đỗ Thị Thanh Huyền</t>
  </si>
  <si>
    <t>2026-10-03 07:33:57+07:00</t>
  </si>
  <si>
    <t>6431668216917134</t>
  </si>
  <si>
    <t>A0011140428</t>
  </si>
  <si>
    <t>2026-10-03 10:38:16+07:00</t>
  </si>
  <si>
    <t>2026-10-03 10:38:21+07:00</t>
  </si>
  <si>
    <t>7581239078611091</t>
  </si>
  <si>
    <t>A0011128462</t>
  </si>
  <si>
    <t>2026-10-03 10:38:10+07:00</t>
  </si>
  <si>
    <t>2026-10-03 10:38:15+07:00</t>
  </si>
  <si>
    <t>2026-10-03 10:38:08+07:00</t>
  </si>
  <si>
    <t>Đặng Chip</t>
  </si>
  <si>
    <t>2026-10-03 07:29:38+07:00</t>
  </si>
  <si>
    <t>2026-10-03 10:38:05+07:00</t>
  </si>
  <si>
    <t>4415004445218224</t>
  </si>
  <si>
    <t>A0010828116</t>
  </si>
  <si>
    <t>Khanh Thanh</t>
  </si>
  <si>
    <t>2026-10-02 19:42:08+07:00</t>
  </si>
  <si>
    <t>2026-10-03 10:37:27+07:00</t>
  </si>
  <si>
    <t>2870845449668285</t>
  </si>
  <si>
    <t>A0010574510</t>
  </si>
  <si>
    <t>2026-10-03 08:34:31+07:00</t>
  </si>
  <si>
    <t>2026-10-03 10:36:41+07:00</t>
  </si>
  <si>
    <t>Thơm Em</t>
  </si>
  <si>
    <t>2026-10-03 10:30:15+07:00</t>
  </si>
  <si>
    <t>2026-10-03 10:36:15+07:00</t>
  </si>
  <si>
    <t>6226526387457831</t>
  </si>
  <si>
    <t>A0011110272</t>
  </si>
  <si>
    <t>2026-10-03 06:23:57+07:00</t>
  </si>
  <si>
    <t>2026-10-03 10:36:06+07:00</t>
  </si>
  <si>
    <t>OKO 1</t>
  </si>
  <si>
    <t>Nam Le</t>
  </si>
  <si>
    <t>2026-10-03 08:16:01+07:00</t>
  </si>
  <si>
    <t>2026-10-03 10:33:42+07:00</t>
  </si>
  <si>
    <t>5612934752086344</t>
  </si>
  <si>
    <t>A0010538488</t>
  </si>
  <si>
    <t>Ngô Tăng Quan Phúc</t>
  </si>
  <si>
    <t>2026-10-03 09:43:57+07:00</t>
  </si>
  <si>
    <t>2026-10-03 10:33:33+07:00</t>
  </si>
  <si>
    <t>7589918737786626</t>
  </si>
  <si>
    <t>A0011170181</t>
  </si>
  <si>
    <t>2026-10-03 07:22:53+07:00</t>
  </si>
  <si>
    <t>2026-10-03 10:33:10+07:00</t>
  </si>
  <si>
    <t>2026-10-03 09:41:50+07:00</t>
  </si>
  <si>
    <t>2026-10-03 10:30:13+07:00</t>
  </si>
  <si>
    <t>2026-10-02 20:00:09+07:00</t>
  </si>
  <si>
    <t>2026-10-03 10:29:51+07:00</t>
  </si>
  <si>
    <t>2026-10-02 19:59:53+07:00</t>
  </si>
  <si>
    <t>2026-10-03 10:29:00+07:00</t>
  </si>
  <si>
    <t>Linh Nguyễn</t>
  </si>
  <si>
    <t>2026-10-03 07:11:26+07:00</t>
  </si>
  <si>
    <t>2026-10-03 10:28:08+07:00</t>
  </si>
  <si>
    <t>5572100169513704</t>
  </si>
  <si>
    <t>A0011006406</t>
  </si>
  <si>
    <t>Dương Văn Quyết</t>
  </si>
  <si>
    <t>2026-10-02 20:09:23+07:00</t>
  </si>
  <si>
    <t>2026-10-03 10:25:23+07:00</t>
  </si>
  <si>
    <t>30161726040079311</t>
  </si>
  <si>
    <t>a0010747401</t>
  </si>
  <si>
    <t>2026-10-03 09:54:42+07:00</t>
  </si>
  <si>
    <t>2026-10-03 10:25:13+07:00</t>
  </si>
  <si>
    <t>OK 1</t>
  </si>
  <si>
    <t>Lê Hiếu</t>
  </si>
  <si>
    <t>2026-10-02 20:15:02+07:00</t>
  </si>
  <si>
    <t>2026-10-03 10:25:11+07:00</t>
  </si>
  <si>
    <t>3603846586369775</t>
  </si>
  <si>
    <t>A0010454291</t>
  </si>
  <si>
    <t>NT TRang</t>
  </si>
  <si>
    <t>2026-10-02 20:13:33+07:00</t>
  </si>
  <si>
    <t>2026-10-03 10:24:58+07:00</t>
  </si>
  <si>
    <t>5531154153667056</t>
  </si>
  <si>
    <t>A0010868943</t>
  </si>
  <si>
    <t>2026-10-02 20:13:40+07:00</t>
  </si>
  <si>
    <t>2026-10-03 10:24:46+07:00</t>
  </si>
  <si>
    <t>Hà Mạnh Tuấn</t>
  </si>
  <si>
    <t>2026-10-03 09:41:07+07:00</t>
  </si>
  <si>
    <t>2026-10-03 10:24:21+07:00</t>
  </si>
  <si>
    <t>30806404685625349</t>
  </si>
  <si>
    <t>A0010984292</t>
  </si>
  <si>
    <t>Phạm Văn Thiết</t>
  </si>
  <si>
    <t>2026-10-03 09:40:57+07:00</t>
  </si>
  <si>
    <t>2026-10-03 10:23:52+07:00</t>
  </si>
  <si>
    <t>2101251776618858</t>
  </si>
  <si>
    <t>A0010594895</t>
  </si>
  <si>
    <t>2026-10-02 20:09:55+07:00</t>
  </si>
  <si>
    <t>2026-10-03 10:23:16+07:00</t>
  </si>
  <si>
    <t>Thu Nguyen</t>
  </si>
  <si>
    <t>2026-10-03 09:39:07+07:00</t>
  </si>
  <si>
    <t>5496827900356980</t>
  </si>
  <si>
    <t>A0010909445</t>
  </si>
  <si>
    <t>2026-10-03 09:48:09+07:00</t>
  </si>
  <si>
    <t>2026-10-03 10:21:25+07:00</t>
  </si>
  <si>
    <t>Trần Trung Hiếu</t>
  </si>
  <si>
    <t>2026-10-02 20:00:02+07:00</t>
  </si>
  <si>
    <t>2026-10-03 10:19:17+07:00</t>
  </si>
  <si>
    <t>24564118219878147</t>
  </si>
  <si>
    <t>A0011467226</t>
  </si>
  <si>
    <t>2026-10-02 20:05:39+07:00</t>
  </si>
  <si>
    <t>2026-10-03 10:18:55+07:00</t>
  </si>
  <si>
    <t>2026-10-02 19:58:19+07:00</t>
  </si>
  <si>
    <t>2026-10-03 10:17:54+07:00</t>
  </si>
  <si>
    <t>1588243257863990</t>
  </si>
  <si>
    <t>A0010384906</t>
  </si>
  <si>
    <t>Minhh Huệ</t>
  </si>
  <si>
    <t>2026-10-02 19:44:20+07:00</t>
  </si>
  <si>
    <t>2026-10-03 10:16:54+07:00</t>
  </si>
  <si>
    <t>8546571158742288</t>
  </si>
  <si>
    <t>A0011168963</t>
  </si>
  <si>
    <t>An Na Duy Phong</t>
  </si>
  <si>
    <t>2026-10-03 10:15:23+07:00</t>
  </si>
  <si>
    <t>5507538565961353</t>
  </si>
  <si>
    <t>A0011005849</t>
  </si>
  <si>
    <t>2026-10-02 19:45:22+07:00</t>
  </si>
  <si>
    <t>2026-10-03 10:15:16+07:00</t>
  </si>
  <si>
    <t>2026-10-03 10:05:14+07:00</t>
  </si>
  <si>
    <t>2026-10-03 10:15:00+07:00</t>
  </si>
  <si>
    <t>Cuôc Sông Xa Nha</t>
  </si>
  <si>
    <t>2026-10-02 19:47:48+07:00</t>
  </si>
  <si>
    <t>2026-10-03 10:12:15+07:00</t>
  </si>
  <si>
    <t>4494682840616978</t>
  </si>
  <si>
    <t>A0010942590</t>
  </si>
  <si>
    <t>Nguyễn Thị Quỳnh Như</t>
  </si>
  <si>
    <t>2026-10-02 19:26:10+07:00</t>
  </si>
  <si>
    <t>2026-10-03 10:11:25+07:00</t>
  </si>
  <si>
    <t>35116385654626583</t>
  </si>
  <si>
    <t>A0011586804</t>
  </si>
  <si>
    <t>Trần Minh Quang</t>
  </si>
  <si>
    <t>2026-10-03 08:13:34+07:00</t>
  </si>
  <si>
    <t>2026-10-03 10:10:27+07:00</t>
  </si>
  <si>
    <t>9528263290625322</t>
  </si>
  <si>
    <t>A0010966291</t>
  </si>
  <si>
    <t>Song Moon</t>
  </si>
  <si>
    <t>2026-10-02 18:38:05+07:00</t>
  </si>
  <si>
    <t>2026-10-03 10:08:54+07:00</t>
  </si>
  <si>
    <t>3309215599179563</t>
  </si>
  <si>
    <t>A0010829480</t>
  </si>
  <si>
    <t>Thùy Dương</t>
  </si>
  <si>
    <t>2026-10-02 19:10:41+07:00</t>
  </si>
  <si>
    <t>2026-10-03 10:08:13+07:00</t>
  </si>
  <si>
    <t>26116949884619483</t>
  </si>
  <si>
    <t>A0011225741</t>
  </si>
  <si>
    <t>Nguyen Hùng</t>
  </si>
  <si>
    <t>2026-10-02 19:45:31+07:00</t>
  </si>
  <si>
    <t>2026-10-03 10:02:36+07:00</t>
  </si>
  <si>
    <t>9082059641885495</t>
  </si>
  <si>
    <t>A0011117090</t>
  </si>
  <si>
    <t>2026-10-02 19:43:11+07:00</t>
  </si>
  <si>
    <t>2026-10-03 09:59:06+07:00</t>
  </si>
  <si>
    <t>Nguyễn Thị Hoài</t>
  </si>
  <si>
    <t>2026-10-02 19:32:55+07:00</t>
  </si>
  <si>
    <t>2026-10-03 09:58:47+07:00</t>
  </si>
  <si>
    <t>6544453108912051</t>
  </si>
  <si>
    <t>A0011063383</t>
  </si>
  <si>
    <t>2026-10-02 20:08:17+07:00</t>
  </si>
  <si>
    <t>2026-10-03 09:58:45+07:00</t>
  </si>
  <si>
    <t>2026-10-02 19:57:56+07:00</t>
  </si>
  <si>
    <t>2026-10-03 09:56:01+07:00</t>
  </si>
  <si>
    <t>Hoan Vu</t>
  </si>
  <si>
    <t>2026-10-02 19:42:15+07:00</t>
  </si>
  <si>
    <t>2026-10-03 09:55:34+07:00</t>
  </si>
  <si>
    <t>4113743862015692</t>
  </si>
  <si>
    <t>A0010576055</t>
  </si>
  <si>
    <t>Kim Lyhair</t>
  </si>
  <si>
    <t>2026-10-02 19:48:47+07:00</t>
  </si>
  <si>
    <t>2026-10-03 09:51:40+07:00</t>
  </si>
  <si>
    <t>8756980307691031</t>
  </si>
  <si>
    <t>A0011310398</t>
  </si>
  <si>
    <t>2026-10-02 19:58:35+07:00</t>
  </si>
  <si>
    <t>2026-10-03 09:51:25+07:00</t>
  </si>
  <si>
    <t>Hồng Diễm</t>
  </si>
  <si>
    <t>2026-10-02 19:42:57+07:00</t>
  </si>
  <si>
    <t>2026-10-03 09:50:16+07:00</t>
  </si>
  <si>
    <t>9174968895891674</t>
  </si>
  <si>
    <t>Anh Luong</t>
  </si>
  <si>
    <t>2026-10-02 19:42:39+07:00</t>
  </si>
  <si>
    <t>2026-10-03 09:49:58+07:00</t>
  </si>
  <si>
    <t>2854774441260366</t>
  </si>
  <si>
    <t>A0010557740</t>
  </si>
  <si>
    <t>Nguyễn Nhật Khang</t>
  </si>
  <si>
    <t>2026-10-02 19:40:55+07:00</t>
  </si>
  <si>
    <t>2026-10-03 09:43:32+07:00</t>
  </si>
  <si>
    <t>8581114445313601</t>
  </si>
  <si>
    <t>A0011305299</t>
  </si>
  <si>
    <t>2026-10-02 19:40:49+07:00</t>
  </si>
  <si>
    <t>2026-10-03 09:40:50+07:00</t>
  </si>
  <si>
    <t>3491234154315564</t>
  </si>
  <si>
    <t>A0010853143</t>
  </si>
  <si>
    <t>Triệu Kim Oanh</t>
  </si>
  <si>
    <t>2026-10-02 16:42:30+07:00</t>
  </si>
  <si>
    <t>2026-10-03 09:40:29+07:00</t>
  </si>
  <si>
    <t>5544269168969098</t>
  </si>
  <si>
    <t>A0010964759</t>
  </si>
  <si>
    <t>Phan Hiệp</t>
  </si>
  <si>
    <t>2026-10-02 20:08:06+07:00</t>
  </si>
  <si>
    <t>2026-10-03 09:39:56+07:00</t>
  </si>
  <si>
    <t>5563444897054981</t>
  </si>
  <si>
    <t>A0010710318</t>
  </si>
  <si>
    <t>Dũng Nguyễn Tiến</t>
  </si>
  <si>
    <t>2026-10-02 17:00:01+07:00</t>
  </si>
  <si>
    <t>2026-10-03 09:39:26+07:00</t>
  </si>
  <si>
    <t>3836831343075072</t>
  </si>
  <si>
    <t>A0010859663</t>
  </si>
  <si>
    <t>2026-10-02 19:56:19+07:00</t>
  </si>
  <si>
    <t>2026-10-03 09:39:04+07:00</t>
  </si>
  <si>
    <t>28505582955766734</t>
  </si>
  <si>
    <t>A0011487460</t>
  </si>
  <si>
    <t>NT Vân</t>
  </si>
  <si>
    <t>2026-10-02 19:44:14+07:00</t>
  </si>
  <si>
    <t>2026-10-03 09:25:12+07:00</t>
  </si>
  <si>
    <t>2231719953598167</t>
  </si>
  <si>
    <t>A0010719019</t>
  </si>
  <si>
    <t>2026-10-02 19:47:52+07:00</t>
  </si>
  <si>
    <t>2026-10-03 09:23:48+07:00</t>
  </si>
  <si>
    <t>2026-10-02 19:58:27+07:00</t>
  </si>
  <si>
    <t>2026-10-03 09:23:30+07:00</t>
  </si>
  <si>
    <t>9621765651175930</t>
  </si>
  <si>
    <t>A0010572542</t>
  </si>
  <si>
    <t>Giao Bell</t>
  </si>
  <si>
    <t>2026-10-02 19:43:18+07:00</t>
  </si>
  <si>
    <t>2026-10-03 09:20:00+07:00</t>
  </si>
  <si>
    <t>5853817687985356</t>
  </si>
  <si>
    <t>A0010968615</t>
  </si>
  <si>
    <t>Thanh Huyền</t>
  </si>
  <si>
    <t>2026-10-02 19:43:05+07:00</t>
  </si>
  <si>
    <t>2026-10-03 09:16:11+07:00</t>
  </si>
  <si>
    <t>29418678557734172</t>
  </si>
  <si>
    <t>A0011502788</t>
  </si>
  <si>
    <t>2026-10-02 19:50:07+07:00</t>
  </si>
  <si>
    <t>2026-10-03 09:15:25+07:00</t>
  </si>
  <si>
    <t>2026-10-02 20:03:32+07:00</t>
  </si>
  <si>
    <t>2026-10-03 09:15:07+07:00</t>
  </si>
  <si>
    <t>2026-10-02 19:48:10+07:00</t>
  </si>
  <si>
    <t>2026-10-03 09:14:52+07:00</t>
  </si>
  <si>
    <t>Đặng Nguyễn Kim Hạnh</t>
  </si>
  <si>
    <t>2026-10-02 19:40:38+07:00</t>
  </si>
  <si>
    <t>2026-10-03 09:14:39+07:00</t>
  </si>
  <si>
    <t>8013623655379627</t>
  </si>
  <si>
    <t xml:space="preserve">A0010869465 </t>
  </si>
  <si>
    <t>Lê Ngọc Hà</t>
  </si>
  <si>
    <t>2026-10-02 19:35:45+07:00</t>
  </si>
  <si>
    <t>2026-10-03 09:14:11+07:00</t>
  </si>
  <si>
    <t>6821851071234526</t>
  </si>
  <si>
    <t>A0011010758</t>
  </si>
  <si>
    <t>Nguyễn Thuận</t>
  </si>
  <si>
    <t>2026-10-02 19:47:16+07:00</t>
  </si>
  <si>
    <t>2026-10-03 09:13:54+07:00</t>
  </si>
  <si>
    <t>2545702468783522</t>
  </si>
  <si>
    <t>A0010672492</t>
  </si>
  <si>
    <t>Nguyễn Công Khánh</t>
  </si>
  <si>
    <t>2026-10-02 19:39:42+07:00</t>
  </si>
  <si>
    <t>2026-10-03 09:11:31+07:00</t>
  </si>
  <si>
    <t>32624716480476824</t>
  </si>
  <si>
    <t>A0010426404</t>
  </si>
  <si>
    <t>Binh Pham</t>
  </si>
  <si>
    <t>2026-10-02 20:07:50+07:00</t>
  </si>
  <si>
    <t>2026-10-03 09:06:16+07:00</t>
  </si>
  <si>
    <t>5466006410102051</t>
  </si>
  <si>
    <t>A0010705712</t>
  </si>
  <si>
    <t>2026-10-02 20:07:32+07:00</t>
  </si>
  <si>
    <t>2026-10-03 09:05:15+07:00</t>
  </si>
  <si>
    <t>2026-10-02 20:07:21+07:00</t>
  </si>
  <si>
    <t>2026-10-03 09:04:11+07:00</t>
  </si>
  <si>
    <t>Nguyễn Văn Ánh</t>
  </si>
  <si>
    <t>2026-10-02 20:16:40+07:00</t>
  </si>
  <si>
    <t>2026-10-03 09:03:08+07:00</t>
  </si>
  <si>
    <t>8603047143103422</t>
  </si>
  <si>
    <t>A0010855844</t>
  </si>
  <si>
    <t>Xu Huế</t>
  </si>
  <si>
    <t>2026-10-02 19:50:12+07:00</t>
  </si>
  <si>
    <t>2026-10-03 09:02:38+07:00</t>
  </si>
  <si>
    <t>25480406531601201</t>
  </si>
  <si>
    <t>A0011495060</t>
  </si>
  <si>
    <t>Phương Nguyễn</t>
  </si>
  <si>
    <t>2026-10-02 19:50:18+07:00</t>
  </si>
  <si>
    <t>2026-10-03 09:01:54+07:00</t>
  </si>
  <si>
    <t>24226941980227028</t>
  </si>
  <si>
    <t>A0011350331</t>
  </si>
  <si>
    <t>Tuan Anh</t>
  </si>
  <si>
    <t>2026-10-02 20:02:36+07:00</t>
  </si>
  <si>
    <t>2026-10-03 09:01:21+07:00</t>
  </si>
  <si>
    <t>2136271086423032</t>
  </si>
  <si>
    <t>A0010304281</t>
  </si>
  <si>
    <t>Lê Văn Long</t>
  </si>
  <si>
    <t>2026-10-02 20:03:01+07:00</t>
  </si>
  <si>
    <t>2026-10-03 09:00:55+07:00</t>
  </si>
  <si>
    <t>6728634930516468</t>
  </si>
  <si>
    <t>A0011110548</t>
  </si>
  <si>
    <t>Hương Cherry</t>
  </si>
  <si>
    <t>2026-10-02 19:39:57+07:00</t>
  </si>
  <si>
    <t>2026-10-03 08:58:31+07:00</t>
  </si>
  <si>
    <t>28316645637994169</t>
  </si>
  <si>
    <t>2026-10-02 19:44:50+07:00</t>
  </si>
  <si>
    <t>2026-10-03 08:58:02+07:00</t>
  </si>
  <si>
    <t>Viết Hiệp</t>
  </si>
  <si>
    <t>2026-10-02 19:50:51+07:00</t>
  </si>
  <si>
    <t>2026-10-03 08:55:17+07:00</t>
  </si>
  <si>
    <t>28664392806499304</t>
  </si>
  <si>
    <t>A0011628909</t>
  </si>
  <si>
    <t>Hung Hoang</t>
  </si>
  <si>
    <t>2026-10-02 19:40:27+07:00</t>
  </si>
  <si>
    <t>2026-10-03 08:54:40+07:00</t>
  </si>
  <si>
    <t>25768539989402805</t>
  </si>
  <si>
    <t>A0011501040</t>
  </si>
  <si>
    <t>Nguyễn Thị Thoa</t>
  </si>
  <si>
    <t>2026-10-02 19:31:47+07:00</t>
  </si>
  <si>
    <t>2026-10-03 08:53:57+07:00</t>
  </si>
  <si>
    <t>3570612092953453</t>
  </si>
  <si>
    <t>A0010737556</t>
  </si>
  <si>
    <t>Phượng Đặng</t>
  </si>
  <si>
    <t>2026-10-02 19:40:09+07:00</t>
  </si>
  <si>
    <t>2026-10-03 08:51:22+07:00</t>
  </si>
  <si>
    <t>9896778330395583</t>
  </si>
  <si>
    <t>A0011059680</t>
  </si>
  <si>
    <t>Ðai Minh</t>
  </si>
  <si>
    <t>2026-10-02 19:40:04+07:00</t>
  </si>
  <si>
    <t>2026-10-03 08:51:05+07:00</t>
  </si>
  <si>
    <t>28787926477480357</t>
  </si>
  <si>
    <t>A0011605142</t>
  </si>
  <si>
    <t>Quỳnh Mơ</t>
  </si>
  <si>
    <t>2026-10-02 19:57:28+07:00</t>
  </si>
  <si>
    <t>2026-10-03 08:50:48+07:00</t>
  </si>
  <si>
    <t>37307180195539541</t>
  </si>
  <si>
    <t>A0011509411</t>
  </si>
  <si>
    <t>2026-10-02 19:47:14+07:00</t>
  </si>
  <si>
    <t>2026-10-03 08:46:58+07:00</t>
  </si>
  <si>
    <t>2026-10-02 20:02:52+07:00</t>
  </si>
  <si>
    <t>2026-10-03 08:46:32+07:00</t>
  </si>
  <si>
    <t>2026-10-02 20:07:09+07:00</t>
  </si>
  <si>
    <t>2026-10-03 08:43:06+07:00</t>
  </si>
  <si>
    <t>Dung Nguyen Khac</t>
  </si>
  <si>
    <t>2026-10-02 19:39:52+07:00</t>
  </si>
  <si>
    <t>2026-10-03 08:42:39+07:00</t>
  </si>
  <si>
    <t>5742021442554316</t>
  </si>
  <si>
    <t>A0010854570</t>
  </si>
  <si>
    <t>Nhung Thị</t>
  </si>
  <si>
    <t>2026-10-02 19:47:06+07:00</t>
  </si>
  <si>
    <t>2026-10-03 08:42:26+07:00</t>
  </si>
  <si>
    <t>9150214558404045</t>
  </si>
  <si>
    <t>A0011336631</t>
  </si>
  <si>
    <t>Long Long</t>
  </si>
  <si>
    <t>2026-10-02 19:39:46+07:00</t>
  </si>
  <si>
    <t>2026-10-03 08:42:05+07:00</t>
  </si>
  <si>
    <t>29432919099655325</t>
  </si>
  <si>
    <t>A0011330125</t>
  </si>
  <si>
    <t>2026-10-02 19:50:33+07:00</t>
  </si>
  <si>
    <t>2026-10-03 08:41:48+07:00</t>
  </si>
  <si>
    <t>2026-10-02 19:46:54+07:00</t>
  </si>
  <si>
    <t>2026-10-03 08:41:28+07:00</t>
  </si>
  <si>
    <t>7197768317013450</t>
  </si>
  <si>
    <t>A0010501885</t>
  </si>
  <si>
    <t>Vân Nguyễn</t>
  </si>
  <si>
    <t>2026-10-02 19:46:34+07:00</t>
  </si>
  <si>
    <t>2026-10-03 08:39:57+07:00</t>
  </si>
  <si>
    <t>3397297410349895</t>
  </si>
  <si>
    <t>A0010471524</t>
  </si>
  <si>
    <t>2026-10-02 19:57:17+07:00</t>
  </si>
  <si>
    <t>2026-10-03 08:39:22+07:00</t>
  </si>
  <si>
    <t>Nguyễn Thị Hằng</t>
  </si>
  <si>
    <t>2026-10-02 19:46:42+07:00</t>
  </si>
  <si>
    <t>2026-10-03 08:39:04+07:00</t>
  </si>
  <si>
    <t>1742188592542994</t>
  </si>
  <si>
    <t>A0011407807</t>
  </si>
  <si>
    <t>Ngô Quang Thắng</t>
  </si>
  <si>
    <t>2026-10-02 20:02:33+07:00</t>
  </si>
  <si>
    <t>2026-10-03 08:37:32+07:00</t>
  </si>
  <si>
    <t>8011733662235551</t>
  </si>
  <si>
    <t>A0011221890</t>
  </si>
  <si>
    <t>Mạnh Tuấn</t>
  </si>
  <si>
    <t>2026-10-02 16:43:00+07:00</t>
  </si>
  <si>
    <t>2026-10-03 08:34:08+07:00</t>
  </si>
  <si>
    <t>8340248406036452</t>
  </si>
  <si>
    <t>A0011226491</t>
  </si>
  <si>
    <t>Liieng Nguyen</t>
  </si>
  <si>
    <t>2026-10-02 16:57:12+07:00</t>
  </si>
  <si>
    <t>2026-10-03 08:33:51+07:00</t>
  </si>
  <si>
    <t>28421252170900468</t>
  </si>
  <si>
    <t>A0011502367</t>
  </si>
  <si>
    <t>2026-10-02 19:45:01+07:00</t>
  </si>
  <si>
    <t>2026-10-03 08:33:28+07:00</t>
  </si>
  <si>
    <t>Nguyễn Thị Thúy Quỳnh</t>
  </si>
  <si>
    <t>2026-10-02 16:54:44+07:00</t>
  </si>
  <si>
    <t>2026-10-03 08:33:14+07:00</t>
  </si>
  <si>
    <t>4234061806718350</t>
  </si>
  <si>
    <t>0010924306</t>
  </si>
  <si>
    <t>AAnh Đức</t>
  </si>
  <si>
    <t>2026-10-02 20:02:13+07:00</t>
  </si>
  <si>
    <t>2026-10-03 08:32:54+07:00</t>
  </si>
  <si>
    <t>1728767017157948</t>
  </si>
  <si>
    <t>A0011646634</t>
  </si>
  <si>
    <t>2026-10-02 20:02:01+07:00</t>
  </si>
  <si>
    <t>2026-10-03 08:32:38+07:00</t>
  </si>
  <si>
    <t>Ruồi Trung</t>
  </si>
  <si>
    <t>2026-10-02 20:01:54+07:00</t>
  </si>
  <si>
    <t>2026-10-03 08:32:22+07:00</t>
  </si>
  <si>
    <t>2477073895646114</t>
  </si>
  <si>
    <t>A0010675494</t>
  </si>
  <si>
    <t>2026-10-02 20:01:47+07:00</t>
  </si>
  <si>
    <t>2026-10-03 08:32:06+07:00</t>
  </si>
  <si>
    <t>8574418229250995</t>
  </si>
  <si>
    <t>A0011544596</t>
  </si>
  <si>
    <t>Nga Vu</t>
  </si>
  <si>
    <t>2026-10-02 16:55:39+07:00</t>
  </si>
  <si>
    <t>2026-10-03 08:31:48+07:00</t>
  </si>
  <si>
    <t>4944643442255226</t>
  </si>
  <si>
    <t>A0010872178</t>
  </si>
  <si>
    <t>2026-10-02 20:01:31+07:00</t>
  </si>
  <si>
    <t>2026-10-03 08:31:20+07:00</t>
  </si>
  <si>
    <t>Oc Tiu</t>
  </si>
  <si>
    <t>2026-10-02 20:01:15+07:00</t>
  </si>
  <si>
    <t>2026-10-03 08:30:23+07:00</t>
  </si>
  <si>
    <t>7420064031348752</t>
  </si>
  <si>
    <t>A0010754575</t>
  </si>
  <si>
    <t>Lê Vĩnh</t>
  </si>
  <si>
    <t>2026-10-02 20:00:25+07:00</t>
  </si>
  <si>
    <t>2026-10-03 08:26:54+07:00</t>
  </si>
  <si>
    <t>1944346648952280</t>
  </si>
  <si>
    <t>A0010323849</t>
  </si>
  <si>
    <t>Nguyễn Ngọc Bình</t>
  </si>
  <si>
    <t>2026-10-02 20:00:17+07:00</t>
  </si>
  <si>
    <t>2026-10-03 08:14:04+07:00</t>
  </si>
  <si>
    <t>6206352169413079</t>
  </si>
  <si>
    <t>A0011003340</t>
  </si>
  <si>
    <t>Đức Trung</t>
  </si>
  <si>
    <t>2026-10-02 19:45:07+07:00</t>
  </si>
  <si>
    <t>2026-10-03 08:13:48+07:00</t>
  </si>
  <si>
    <t>38174591142156377</t>
  </si>
  <si>
    <t>Đào Ngọc Linh</t>
  </si>
  <si>
    <t>2026-10-02 19:59:54+07:00</t>
  </si>
  <si>
    <t>2026-10-03 08:13:31+07:00</t>
  </si>
  <si>
    <t>3202610593113896</t>
  </si>
  <si>
    <t>A0010472385</t>
  </si>
  <si>
    <t>Nguyễn Dung</t>
  </si>
  <si>
    <t>2026-10-02 20:01:45+07:00</t>
  </si>
  <si>
    <t>2026-10-03 08:02:56+07:00</t>
  </si>
  <si>
    <t>5904606182911788</t>
  </si>
  <si>
    <t>A0010202847</t>
  </si>
  <si>
    <t>Phuong Vo</t>
  </si>
  <si>
    <t>2026-10-02 19:59:45+07:00</t>
  </si>
  <si>
    <t>2026-10-03 08:02:37+07:00</t>
  </si>
  <si>
    <t>6307312882662811</t>
  </si>
  <si>
    <t>A0010986195</t>
  </si>
  <si>
    <t>Trịnh Văn Tuyên</t>
  </si>
  <si>
    <t>2026-10-02 19:59:18+07:00</t>
  </si>
  <si>
    <t>2026-10-03 06:53:47+07:00</t>
  </si>
  <si>
    <t>4969334376423862</t>
  </si>
  <si>
    <t>A0010835967</t>
  </si>
  <si>
    <t>2026-10-02 16:58:10+07:00</t>
  </si>
  <si>
    <t>2026-10-03 06:53:02+07:00</t>
  </si>
  <si>
    <t>Thắm Trần</t>
  </si>
  <si>
    <t>2026-10-02 19:59:02+07:00</t>
  </si>
  <si>
    <t>2026-10-03 06:52:20+07:00</t>
  </si>
  <si>
    <t>26309686561980620</t>
  </si>
  <si>
    <t>A0011214662</t>
  </si>
  <si>
    <t>Chien Giang</t>
  </si>
  <si>
    <t>2026-10-02 19:58:49+07:00</t>
  </si>
  <si>
    <t>2026-10-03 06:52:01+07:00</t>
  </si>
  <si>
    <t>7853438581416960</t>
  </si>
  <si>
    <t>A0010830055</t>
  </si>
  <si>
    <t>Tu Gia</t>
  </si>
  <si>
    <t>2026-10-02 20:00:35+07:00</t>
  </si>
  <si>
    <t>2026-10-03 06:51:26+07:00</t>
  </si>
  <si>
    <t>3720850154596893</t>
  </si>
  <si>
    <t>A0010738770</t>
  </si>
  <si>
    <t>Hùng HM</t>
  </si>
  <si>
    <t>2026-10-02 17:02:13+07:00</t>
  </si>
  <si>
    <t>2026-10-03 06:50:59+07:00</t>
  </si>
  <si>
    <t>28416369704683713</t>
  </si>
  <si>
    <t>A0011623464</t>
  </si>
  <si>
    <t>2026-10-02 16:46:48+07:00</t>
  </si>
  <si>
    <t>2026-10-03 06:49:23+07:00</t>
  </si>
  <si>
    <t>Xuan Nhan</t>
  </si>
  <si>
    <t>2026-10-02 20:00:23+07:00</t>
  </si>
  <si>
    <t>2026-10-03 06:46:15+07:00</t>
  </si>
  <si>
    <t>7824395884307077</t>
  </si>
  <si>
    <t>A0011026566</t>
  </si>
  <si>
    <t>Minh Quyết</t>
  </si>
  <si>
    <t>2026-10-02 16:47:00+07:00</t>
  </si>
  <si>
    <t>2026-10-03 06:45:07+07:00</t>
  </si>
  <si>
    <t>2585210208179003</t>
  </si>
  <si>
    <t>A0010659107</t>
  </si>
  <si>
    <t>Lâm</t>
  </si>
  <si>
    <t>2026-10-02 16:47:23+07:00</t>
  </si>
  <si>
    <t>2026-10-03 06:44:53+07:00</t>
  </si>
  <si>
    <t>1843105485790601</t>
  </si>
  <si>
    <t>a0010597213</t>
  </si>
  <si>
    <t>2026-10-02 17:02:45+07:00</t>
  </si>
  <si>
    <t>2026-10-03 06:44:34+07:00</t>
  </si>
  <si>
    <t>2026-10-03 06:44:17+07:00</t>
  </si>
  <si>
    <t>Lương Hòa</t>
  </si>
  <si>
    <t>2026-10-02 20:01:36+07:00</t>
  </si>
  <si>
    <t>2026-10-03 06:44:02+07:00</t>
  </si>
  <si>
    <t>5965627810123162</t>
  </si>
  <si>
    <t>A0010675034</t>
  </si>
  <si>
    <t>Lê Thị Lan Anh</t>
  </si>
  <si>
    <t>2026-10-02 19:54:22+07:00</t>
  </si>
  <si>
    <t>2026-10-03 06:43:33+07:00</t>
  </si>
  <si>
    <t>5404661679564820</t>
  </si>
  <si>
    <t>A0010939613</t>
  </si>
  <si>
    <t>Phương Mai</t>
  </si>
  <si>
    <t>2026-10-02 19:43:25+07:00</t>
  </si>
  <si>
    <t>2026-10-03 06:43:18+07:00</t>
  </si>
  <si>
    <t>28545341188440730</t>
  </si>
  <si>
    <t>2026-10-02 19:56:53+07:00</t>
  </si>
  <si>
    <t>2026-10-03 06:43:05+07:00</t>
  </si>
  <si>
    <t>Linh Kem</t>
  </si>
  <si>
    <t>2026-10-02 19:43:19+07:00</t>
  </si>
  <si>
    <t>2026-10-03 06:42:53+07:00</t>
  </si>
  <si>
    <t>27706280525713165</t>
  </si>
  <si>
    <t>Thoa H'Ro Mah</t>
  </si>
  <si>
    <t>2026-10-02 19:43:14+07:00</t>
  </si>
  <si>
    <t>2026-10-03 06:42:40+07:00</t>
  </si>
  <si>
    <t>29602164782705962</t>
  </si>
  <si>
    <t>2026-10-02 19:54:10+07:00</t>
  </si>
  <si>
    <t>2026-10-03 06:42:24+07:00</t>
  </si>
  <si>
    <t>Nguyễn Hùng</t>
  </si>
  <si>
    <t>2026-10-02 19:43:08+07:00</t>
  </si>
  <si>
    <t>2026-10-03 06:42:11+07:00</t>
  </si>
  <si>
    <t>28086734364362775</t>
  </si>
  <si>
    <t>A0011715897</t>
  </si>
  <si>
    <t>Mai Thành</t>
  </si>
  <si>
    <t>2026-10-02 19:42:50+07:00</t>
  </si>
  <si>
    <t>2026-10-03 06:41:57+07:00</t>
  </si>
  <si>
    <t>8238405496201847</t>
  </si>
  <si>
    <t>Ca Nguyen Le Quyen</t>
  </si>
  <si>
    <t>2026-10-03 06:41:45+07:00</t>
  </si>
  <si>
    <t>28768240039436778</t>
  </si>
  <si>
    <t>A0011715534</t>
  </si>
  <si>
    <t>2026-10-02 19:53:55+07:00</t>
  </si>
  <si>
    <t>2026-10-03 06:41:29+07:00</t>
  </si>
  <si>
    <t>Thuan Khoi</t>
  </si>
  <si>
    <t>2026-10-02 19:42:30+07:00</t>
  </si>
  <si>
    <t>2026-10-03 06:41:11+07:00</t>
  </si>
  <si>
    <t>28041762402182874</t>
  </si>
  <si>
    <t>A0011715032</t>
  </si>
  <si>
    <t>2026-10-03 06:40:56+07:00</t>
  </si>
  <si>
    <t>Trịnh Linh Hương</t>
  </si>
  <si>
    <t>2026-10-02 19:53:36+07:00</t>
  </si>
  <si>
    <t>2026-10-03 06:40:34+07:00</t>
  </si>
  <si>
    <t>1698561970196983</t>
  </si>
  <si>
    <t>A0010487164</t>
  </si>
  <si>
    <t>2026-10-02 19:42:25+07:00</t>
  </si>
  <si>
    <t>2026-10-03 06:40:23+07:00</t>
  </si>
  <si>
    <t>3414662248560184</t>
  </si>
  <si>
    <t>Lê Thuỷ</t>
  </si>
  <si>
    <t>2026-10-02 19:42:20+07:00</t>
  </si>
  <si>
    <t>2026-10-03 06:40:07+07:00</t>
  </si>
  <si>
    <t>28560882166838479</t>
  </si>
  <si>
    <t>Rốt</t>
  </si>
  <si>
    <t>2026-10-02 19:39:41+07:00</t>
  </si>
  <si>
    <t>2026-10-03 06:39:53+07:00</t>
  </si>
  <si>
    <t>38398099593108449</t>
  </si>
  <si>
    <t>A0011694023</t>
  </si>
  <si>
    <t>2026-10-02 19:23:41+07:00</t>
  </si>
  <si>
    <t>2026-10-03 06:39:38+07:00</t>
  </si>
  <si>
    <t>Hà Duy Minh</t>
  </si>
  <si>
    <t>2026-10-02 19:41:46+07:00</t>
  </si>
  <si>
    <t>2026-10-03 06:39:24+07:00</t>
  </si>
  <si>
    <t>28107346442209443</t>
  </si>
  <si>
    <t>A0011698718</t>
  </si>
  <si>
    <t>Lương Đông</t>
  </si>
  <si>
    <t>2026-10-02 19:41:40+07:00</t>
  </si>
  <si>
    <t>2026-10-03 06:39:09+07:00</t>
  </si>
  <si>
    <t>26413915178229806</t>
  </si>
  <si>
    <t>A0010411721</t>
  </si>
  <si>
    <t>2026-10-02 19:41:34+07:00</t>
  </si>
  <si>
    <t>2026-10-03 06:38:47+07:00</t>
  </si>
  <si>
    <t>2026-10-02 19:41:29+07:00</t>
  </si>
  <si>
    <t>2026-10-03 06:38:34+07:00</t>
  </si>
  <si>
    <t>2026-10-02 19:41:22+07:00</t>
  </si>
  <si>
    <t>2026-10-03 06:38:23+07:00</t>
  </si>
  <si>
    <t>2026-10-03 06:38:09+07:00</t>
  </si>
  <si>
    <t>2026-10-02 19:39:29+07:00</t>
  </si>
  <si>
    <t>2026-10-03 06:37:55+07:00</t>
  </si>
  <si>
    <t>2026-10-02 19:39:05+07:00</t>
  </si>
  <si>
    <t>2026-10-03 06:37:39+07:00</t>
  </si>
  <si>
    <t>2026-10-02 19:38:59+07:00</t>
  </si>
  <si>
    <t>2026-10-03 06:37:26+07:00</t>
  </si>
  <si>
    <t>Lê Hiền</t>
  </si>
  <si>
    <t>2026-10-02 19:23:34+07:00</t>
  </si>
  <si>
    <t>2026-10-03 06:37:13+07:00</t>
  </si>
  <si>
    <t>3024150180954905</t>
  </si>
  <si>
    <t>A0010377929</t>
  </si>
  <si>
    <t>Nguyet Anh</t>
  </si>
  <si>
    <t>2026-10-02 19:23:29+07:00</t>
  </si>
  <si>
    <t>2026-10-03 06:36:57+07:00</t>
  </si>
  <si>
    <t>2716782938341557</t>
  </si>
  <si>
    <t>A0010693415</t>
  </si>
  <si>
    <t>2026-10-02 19:38:43+07:00</t>
  </si>
  <si>
    <t>2026-10-03 06:36:38+07:00</t>
  </si>
  <si>
    <t>2026-10-02 19:38:51+07:00</t>
  </si>
  <si>
    <t>2026-10-03 06:36:27+07:00</t>
  </si>
  <si>
    <t>2026-10-02 19:38:37+07:00</t>
  </si>
  <si>
    <t>2026-10-03 06:36:16+07:00</t>
  </si>
  <si>
    <t>Nguyễn Thị Như</t>
  </si>
  <si>
    <t>2026-10-02 19:38:30+07:00</t>
  </si>
  <si>
    <t>2026-10-03 06:36:03+07:00</t>
  </si>
  <si>
    <t>28398846509733551</t>
  </si>
  <si>
    <t>2026-10-02 19:38:25+07:00</t>
  </si>
  <si>
    <t>2026-10-03 06:35:49+07:00</t>
  </si>
  <si>
    <t>26989213057377652</t>
  </si>
  <si>
    <t>A0011617096</t>
  </si>
  <si>
    <t>Huan Cao</t>
  </si>
  <si>
    <t>2026-10-02 19:38:19+07:00</t>
  </si>
  <si>
    <t>2026-10-03 06:35:36+07:00</t>
  </si>
  <si>
    <t>6966915996711654</t>
  </si>
  <si>
    <t>Trang Pham</t>
  </si>
  <si>
    <t>2026-10-02 19:23:24+07:00</t>
  </si>
  <si>
    <t>2026-10-03 06:35:21+07:00</t>
  </si>
  <si>
    <t>4332792623427008</t>
  </si>
  <si>
    <t>A0010879272</t>
  </si>
  <si>
    <t>Kem HD</t>
  </si>
  <si>
    <t>2026-10-02 19:38:14+07:00</t>
  </si>
  <si>
    <t>2026-10-03 06:34:54+07:00</t>
  </si>
  <si>
    <t>2302533256488343</t>
  </si>
  <si>
    <t>A0010523686</t>
  </si>
  <si>
    <t>2026-10-02 19:38:08+07:00</t>
  </si>
  <si>
    <t>2026-10-03 06:34:12+07:00</t>
  </si>
  <si>
    <t>Duy Anh</t>
  </si>
  <si>
    <t>2026-10-02 19:38:02+07:00</t>
  </si>
  <si>
    <t>2026-10-03 06:33:42+07:00</t>
  </si>
  <si>
    <t>5551521754905304</t>
  </si>
  <si>
    <t>Hà Gạo</t>
  </si>
  <si>
    <t>2026-10-02 19:37:56+07:00</t>
  </si>
  <si>
    <t>2026-10-03 06:33:27+07:00</t>
  </si>
  <si>
    <t>2810757412293174</t>
  </si>
  <si>
    <t>Anh Ớt IwT</t>
  </si>
  <si>
    <t>2026-10-02 19:37:48+07:00</t>
  </si>
  <si>
    <t>2026-10-03 06:31:29+07:00</t>
  </si>
  <si>
    <t>5640483459377809</t>
  </si>
  <si>
    <t>2026-10-02 19:37:34+07:00</t>
  </si>
  <si>
    <t>2026-10-03 06:31:10+07:00</t>
  </si>
  <si>
    <t>27953881750943968</t>
  </si>
  <si>
    <t>Phạm Đức</t>
  </si>
  <si>
    <t>2026-10-02 19:37:28+07:00</t>
  </si>
  <si>
    <t>2026-10-03 06:30:53+07:00</t>
  </si>
  <si>
    <t>27775958695360304</t>
  </si>
  <si>
    <t>Linh Trần</t>
  </si>
  <si>
    <t>2026-10-02 19:37:21+07:00</t>
  </si>
  <si>
    <t>2026-10-03 06:29:37+07:00</t>
  </si>
  <si>
    <t>28476725678601913</t>
  </si>
  <si>
    <t>A0010759496</t>
  </si>
  <si>
    <t>2026-10-02 16:50:05+07:00</t>
  </si>
  <si>
    <t>2026-10-03 06:29:20+07:00</t>
  </si>
  <si>
    <t>2103383833072875</t>
  </si>
  <si>
    <t>A0010365997</t>
  </si>
  <si>
    <t>Hồ Ly Nguyễn</t>
  </si>
  <si>
    <t>2026-10-02 19:23:16+07:00</t>
  </si>
  <si>
    <t>2026-10-03 06:29:02+07:00</t>
  </si>
  <si>
    <t>2748512711852163</t>
  </si>
  <si>
    <t>A0010567877</t>
  </si>
  <si>
    <t>Huong Son</t>
  </si>
  <si>
    <t>2026-10-02 19:23:11+07:00</t>
  </si>
  <si>
    <t>2026-10-03 06:28:47+07:00</t>
  </si>
  <si>
    <t>6234193353257526</t>
  </si>
  <si>
    <t>A0010858260</t>
  </si>
  <si>
    <t>Nga Tran</t>
  </si>
  <si>
    <t>2026-10-02 19:23:05+07:00</t>
  </si>
  <si>
    <t>2026-10-03 06:28:34+07:00</t>
  </si>
  <si>
    <t>2027335974048691</t>
  </si>
  <si>
    <t>A0010610360</t>
  </si>
  <si>
    <t>Phan Hải</t>
  </si>
  <si>
    <t>2026-10-02 19:22:54+07:00</t>
  </si>
  <si>
    <t>2026-10-03 06:28:20+07:00</t>
  </si>
  <si>
    <t>24271494292523965</t>
  </si>
  <si>
    <t>A0010462322</t>
  </si>
  <si>
    <t>Vũ Đinh Yên</t>
  </si>
  <si>
    <t>2026-10-02 19:22:48+07:00</t>
  </si>
  <si>
    <t>2026-10-03 06:28:04+07:00</t>
  </si>
  <si>
    <t>1870504259680072</t>
  </si>
  <si>
    <t>A0010476733</t>
  </si>
  <si>
    <t>2026-10-02 19:22:41+07:00</t>
  </si>
  <si>
    <t>2026-10-03 06:27:47+07:00</t>
  </si>
  <si>
    <t>3637344813038207</t>
  </si>
  <si>
    <t>A0010578810</t>
  </si>
  <si>
    <t>Bích Phan</t>
  </si>
  <si>
    <t>2026-10-02 19:37:12+07:00</t>
  </si>
  <si>
    <t>2026-10-03 06:27:32+07:00</t>
  </si>
  <si>
    <t>1452969878151326</t>
  </si>
  <si>
    <t>A0010400304</t>
  </si>
  <si>
    <t>Phương Duyên</t>
  </si>
  <si>
    <t>2026-10-02 19:41:09+07:00</t>
  </si>
  <si>
    <t>2026-10-03 06:27:08+07:00</t>
  </si>
  <si>
    <t>2058926827550918</t>
  </si>
  <si>
    <t>A0010600820</t>
  </si>
  <si>
    <t>NGUYEN THI QUYNH</t>
  </si>
  <si>
    <t>NGUYEN THANH TRUNG</t>
  </si>
  <si>
    <t>gửi mail</t>
  </si>
  <si>
    <t>TRINH THI QUYNH TRANG</t>
  </si>
  <si>
    <t>TRAN THI HA</t>
  </si>
  <si>
    <t>HA THI KIEU OANH</t>
  </si>
  <si>
    <t>NGUYEN MANH LUC</t>
  </si>
  <si>
    <t>HOANG VAN BA</t>
  </si>
  <si>
    <t>LU PHUONG MY</t>
  </si>
  <si>
    <t>BM GD</t>
  </si>
  <si>
    <t>VU CONG CHINH</t>
  </si>
  <si>
    <t>HO SY HUAN</t>
  </si>
  <si>
    <t>NGUYEN THI NUONG</t>
  </si>
  <si>
    <t>HOANG BA</t>
  </si>
  <si>
    <t>TRAN THI NGOC</t>
  </si>
  <si>
    <t>MAI DUC KHOA</t>
  </si>
  <si>
    <t>20260912049390</t>
  </si>
  <si>
    <t>09066762601</t>
  </si>
  <si>
    <t>DO VAN VINH</t>
  </si>
  <si>
    <t>20261012156065</t>
  </si>
  <si>
    <t>VO VAN TAI</t>
  </si>
  <si>
    <t>20260911954843</t>
  </si>
  <si>
    <t>HA TRAN QUYET</t>
  </si>
  <si>
    <t>20260912144439</t>
  </si>
  <si>
    <t>A0010510256</t>
  </si>
  <si>
    <t>CCVN_kyo_APP_2RQ_28.09 (SSNB)</t>
  </si>
  <si>
    <t>NGUYEN TUAN DAT</t>
  </si>
  <si>
    <t>20261012154562</t>
  </si>
  <si>
    <t>07091063552</t>
  </si>
  <si>
    <t>NGUYEN THI YEN</t>
  </si>
  <si>
    <t>20261012157302</t>
  </si>
  <si>
    <t>DO QUANG THANG</t>
  </si>
  <si>
    <t>20260210947736</t>
  </si>
  <si>
    <t>TRAN THI QUYEN</t>
  </si>
  <si>
    <t>20261012147724</t>
  </si>
  <si>
    <t>A0011096565</t>
  </si>
  <si>
    <t>A0010836867</t>
  </si>
  <si>
    <t>A0011385242</t>
  </si>
  <si>
    <t>A0010658739</t>
  </si>
  <si>
    <t>A0010537642</t>
  </si>
  <si>
    <t>A0011453824</t>
  </si>
  <si>
    <t>A0010688998</t>
  </si>
  <si>
    <t>A0010566061</t>
  </si>
  <si>
    <t>A0010577005</t>
  </si>
  <si>
    <t>A0011062283</t>
  </si>
  <si>
    <t>A0010840646</t>
  </si>
  <si>
    <t>A0011137501</t>
  </si>
  <si>
    <t>A0010460525</t>
  </si>
  <si>
    <t>A0011096624</t>
  </si>
  <si>
    <t>A0010786287</t>
  </si>
  <si>
    <t>a0011716044</t>
  </si>
  <si>
    <t>A0011203540</t>
  </si>
  <si>
    <t>LE NGOC NAM</t>
  </si>
  <si>
    <t>NGUYEN PHUONG DONG</t>
  </si>
  <si>
    <t>TRAN THI LINH</t>
  </si>
  <si>
    <t>NGUYEN VAN TAN</t>
  </si>
  <si>
    <t>DO TRONG ANH</t>
  </si>
  <si>
    <t>NGUYEN THI THUY</t>
  </si>
  <si>
    <t>NGUYEN THI THU THUY</t>
  </si>
  <si>
    <t>PHAM THI THANH TRAM</t>
  </si>
  <si>
    <t>NGUYEN KHAC TIEP</t>
  </si>
  <si>
    <t>NGUYEN THI HAO</t>
  </si>
  <si>
    <t>HOANG CONG TU</t>
  </si>
  <si>
    <t>LE TRANG THI HUYEN</t>
  </si>
  <si>
    <t>LE THI HIEN</t>
  </si>
  <si>
    <t>DANG THAI QUANG</t>
  </si>
  <si>
    <t>TRUONG VAN TOI</t>
  </si>
  <si>
    <t>NGUYEN NGOC KHANH</t>
  </si>
  <si>
    <t>NGO TRONG DIEN</t>
  </si>
  <si>
    <t>THACH THI SO NE</t>
  </si>
  <si>
    <t>TRAN THI NGOAN</t>
  </si>
  <si>
    <t>NGUYEN DUC KHANH</t>
  </si>
  <si>
    <t>HA VAN HUYEN</t>
  </si>
  <si>
    <t>CAO HA BICH NHU</t>
  </si>
  <si>
    <t>PHAM THI MY HANH</t>
  </si>
  <si>
    <t>HOANG THI THAM</t>
  </si>
  <si>
    <t>NGUYEN DINH LICH</t>
  </si>
  <si>
    <t>DIEU CHINH CHUNG</t>
  </si>
  <si>
    <t>20261012158026</t>
  </si>
  <si>
    <t>A0011486166</t>
  </si>
  <si>
    <t>NGUYEN THI THANH</t>
  </si>
  <si>
    <t>20261012158083</t>
  </si>
  <si>
    <t>LE THI NHUNG</t>
  </si>
  <si>
    <t>20261012158132</t>
  </si>
  <si>
    <t>LE VAN NAM</t>
  </si>
  <si>
    <t>20261012157390</t>
  </si>
  <si>
    <t>A0011455252</t>
  </si>
  <si>
    <t>BUI VAN NINH</t>
  </si>
  <si>
    <t>20260711460271</t>
  </si>
  <si>
    <t>CAO VAN DUNG</t>
  </si>
  <si>
    <t>20220202750424</t>
  </si>
  <si>
    <t>A0010336383</t>
  </si>
  <si>
    <t>NGUYEN THI THANH TAM</t>
  </si>
  <si>
    <t>20261012153903</t>
  </si>
  <si>
    <t>TRAN QUANG THIET</t>
  </si>
  <si>
    <t>20261012154476</t>
  </si>
  <si>
    <t>A0010568678</t>
  </si>
  <si>
    <t>HA THI HUONG</t>
  </si>
  <si>
    <t>20260912144915</t>
  </si>
  <si>
    <t>NGUYEN THI THUONG</t>
  </si>
  <si>
    <t>20261012158411</t>
  </si>
  <si>
    <t>A0011148441</t>
  </si>
  <si>
    <t>NGUYEN HUYEN TRANG</t>
  </si>
  <si>
    <t>20261012158186</t>
  </si>
  <si>
    <t>NGUYEN PHUONG NAM</t>
  </si>
  <si>
    <t>20261012159082</t>
  </si>
  <si>
    <t>LE LINH THI PHUONG</t>
  </si>
  <si>
    <t>20261012159202</t>
  </si>
  <si>
    <t>LE DINH VIET HA</t>
  </si>
  <si>
    <t>20261012159460</t>
  </si>
  <si>
    <t>NGUYEN MINH LY</t>
  </si>
  <si>
    <t>20261012159776</t>
  </si>
  <si>
    <t>PHAM QUOC KHANH</t>
  </si>
  <si>
    <t>20261012159801</t>
  </si>
  <si>
    <t>KH đã đc hỗ trợ</t>
  </si>
  <si>
    <t>6379721695439590</t>
  </si>
  <si>
    <t>8622238437808290</t>
  </si>
  <si>
    <t>2058926827550910</t>
  </si>
  <si>
    <t>28249798864611200</t>
  </si>
  <si>
    <t>2466715403425920</t>
  </si>
  <si>
    <t>28581153594875100</t>
  </si>
  <si>
    <t>A0010252969</t>
  </si>
  <si>
    <t>8581114445313600</t>
  </si>
  <si>
    <t>3491234154315560</t>
  </si>
  <si>
    <t>30195337520081000</t>
  </si>
  <si>
    <t>8013623655379620</t>
  </si>
  <si>
    <t>A0010869465</t>
  </si>
  <si>
    <t>32622703037343800</t>
  </si>
  <si>
    <t>25768539989402800</t>
  </si>
  <si>
    <t>8100273036761970</t>
  </si>
  <si>
    <t>9896778330395580</t>
  </si>
  <si>
    <t>26106174455688600</t>
  </si>
  <si>
    <t>28787926477480300</t>
  </si>
  <si>
    <t>28316645637994100</t>
  </si>
  <si>
    <t>5742021442554310</t>
  </si>
  <si>
    <t>29432919099655300</t>
  </si>
  <si>
    <t>38398099593108400</t>
  </si>
  <si>
    <t>5450633281700690</t>
  </si>
  <si>
    <t>PHUNG TAN TAI</t>
  </si>
  <si>
    <t>20261012158121</t>
  </si>
  <si>
    <t>VU THI LAN</t>
  </si>
  <si>
    <t>20260911998328</t>
  </si>
  <si>
    <t>TRUONG THI NGOC LE</t>
  </si>
  <si>
    <t>20261012154218</t>
  </si>
  <si>
    <t>DAU VAN NAM</t>
  </si>
  <si>
    <t>20261012157376</t>
  </si>
  <si>
    <t>A0011487581</t>
  </si>
  <si>
    <t>NGUYEN THI HUYEN</t>
  </si>
  <si>
    <t>BM người nhận</t>
  </si>
  <si>
    <t>20251210572663</t>
  </si>
  <si>
    <t>A0011501411</t>
  </si>
  <si>
    <t>LE THI OANH</t>
  </si>
  <si>
    <t>20260912004231</t>
  </si>
  <si>
    <t>A0010785081</t>
  </si>
  <si>
    <t>NGUYEN NGO NAM</t>
  </si>
  <si>
    <t>20260912005787</t>
  </si>
  <si>
    <t>20261012147556</t>
  </si>
  <si>
    <t>BUI VAN KHANH</t>
  </si>
  <si>
    <t>20261012147750</t>
  </si>
  <si>
    <t>A0011286217</t>
  </si>
  <si>
    <t>NGUYEN THI MAI TRAM</t>
  </si>
  <si>
    <t>20261012151996</t>
  </si>
  <si>
    <t>A0011231289</t>
  </si>
  <si>
    <t>LIM VAN GIANG</t>
  </si>
  <si>
    <t>20261012156813</t>
  </si>
  <si>
    <t>DANG VAN VAN</t>
  </si>
  <si>
    <t>20261012157993</t>
  </si>
  <si>
    <t>20261012158011</t>
  </si>
  <si>
    <t>TRAN THI YEN</t>
  </si>
  <si>
    <t>20261012158444</t>
  </si>
  <si>
    <t>BUI VAN HUAN</t>
  </si>
  <si>
    <t>20260811915547</t>
  </si>
  <si>
    <t>NGUYEN TIEN QUYEN</t>
  </si>
  <si>
    <t>20260811890563</t>
  </si>
  <si>
    <t>HA NGOC LINH</t>
  </si>
  <si>
    <t>20261012158456</t>
  </si>
  <si>
    <t>9746736505399770</t>
  </si>
  <si>
    <t>6436179373106910</t>
  </si>
  <si>
    <t>9045446312166010</t>
  </si>
  <si>
    <t>8732117883507850</t>
  </si>
  <si>
    <t>24616932577995200</t>
  </si>
  <si>
    <t>28545341188440700</t>
  </si>
  <si>
    <t>9857937990897570</t>
  </si>
  <si>
    <t>27706280525713100</t>
  </si>
  <si>
    <t>5853817687985350</t>
  </si>
  <si>
    <t>29602164782705900</t>
  </si>
  <si>
    <t>28086734364362700</t>
  </si>
  <si>
    <t>29418678557734100</t>
  </si>
  <si>
    <t>27968032102831300</t>
  </si>
  <si>
    <t>8238405496201840</t>
  </si>
  <si>
    <t>28768240039436700</t>
  </si>
  <si>
    <t>5564390850324650</t>
  </si>
  <si>
    <t>28041762402182800</t>
  </si>
  <si>
    <t>3414662248560180</t>
  </si>
  <si>
    <t>7186103971442770</t>
  </si>
  <si>
    <t>2206212292753660</t>
  </si>
  <si>
    <t>28560882166838400</t>
  </si>
  <si>
    <t>4113743862015690</t>
  </si>
  <si>
    <t>2924546757571630</t>
  </si>
  <si>
    <t>A0010446063</t>
  </si>
  <si>
    <t>2870845449668280</t>
  </si>
  <si>
    <t>2424041264364020</t>
  </si>
  <si>
    <t>8477061302362580</t>
  </si>
  <si>
    <t>28107346442209400</t>
  </si>
  <si>
    <t>28843026278635400</t>
  </si>
  <si>
    <t>26413915178229800</t>
  </si>
  <si>
    <t>THI THAM</t>
  </si>
  <si>
    <t>20261012159420</t>
  </si>
  <si>
    <t>TRAN NGOC HOANG</t>
  </si>
  <si>
    <t>20260811935764</t>
  </si>
  <si>
    <t>LE CONG MINH</t>
  </si>
  <si>
    <t>20261012159630</t>
  </si>
  <si>
    <t>DUONG PHAM BAO LY</t>
  </si>
  <si>
    <t>20261012153839</t>
  </si>
  <si>
    <t>A0010979754</t>
  </si>
  <si>
    <t>VAN KHANH NGUYEN</t>
  </si>
  <si>
    <t>20261012154601</t>
  </si>
  <si>
    <t>THI LAN VU</t>
  </si>
  <si>
    <t>20261012157278</t>
  </si>
  <si>
    <t>TUAN KIET CAO</t>
  </si>
  <si>
    <t>20261012157377</t>
  </si>
  <si>
    <t>DINH GIONG LE</t>
  </si>
  <si>
    <t>20260811791447</t>
  </si>
  <si>
    <t>VAN BINH NGUYEN</t>
  </si>
  <si>
    <t>20260912013266</t>
  </si>
  <si>
    <t>THI NGAN HOANG</t>
  </si>
  <si>
    <t>20250509063866</t>
  </si>
  <si>
    <t>MANH HUNG DAO</t>
  </si>
  <si>
    <t>20260912004317</t>
  </si>
  <si>
    <t>CONG MINH LE</t>
  </si>
  <si>
    <t>20260912016912</t>
  </si>
  <si>
    <t>THI THANH TAM NGUYEN</t>
  </si>
  <si>
    <t>20260912037288</t>
  </si>
  <si>
    <t>HOANG ANH LUU</t>
  </si>
  <si>
    <t>20260912039739</t>
  </si>
  <si>
    <t>LAN HUONG TRUONG</t>
  </si>
  <si>
    <t>20260912051518</t>
  </si>
  <si>
    <t>HAI DANG NGUYEN</t>
  </si>
  <si>
    <t>BM người gửi</t>
  </si>
  <si>
    <t>20260912098903</t>
  </si>
  <si>
    <t>THI THU THAO TANG</t>
  </si>
  <si>
    <t>20260912108039</t>
  </si>
  <si>
    <t>THI HA VU</t>
  </si>
  <si>
    <t>20260912116942</t>
  </si>
  <si>
    <t>VAN KHAI NGUYEN</t>
  </si>
  <si>
    <t>20260912124031</t>
  </si>
  <si>
    <t>DINH VIET HA LE</t>
  </si>
  <si>
    <t>20260912136843</t>
  </si>
  <si>
    <t>XUAN LUONG VU</t>
  </si>
  <si>
    <t>20261012153163</t>
  </si>
  <si>
    <t>VUONG GIA LINH</t>
  </si>
  <si>
    <t>20261012154008</t>
  </si>
  <si>
    <t>LUONG THI HA</t>
  </si>
  <si>
    <t>20261012155763</t>
  </si>
  <si>
    <t>NGUYEN THI HONG</t>
  </si>
  <si>
    <t>20261012155815</t>
  </si>
  <si>
    <t>LE PHUOC THINH</t>
  </si>
  <si>
    <t>20261012158148</t>
  </si>
  <si>
    <t>LE VAN TOAI</t>
  </si>
  <si>
    <t>THANH QUY</t>
  </si>
  <si>
    <t>PHUC THI HANG</t>
  </si>
  <si>
    <t>NGUYEN THI SEN</t>
  </si>
  <si>
    <t>VAN BINH</t>
  </si>
  <si>
    <t>BUI TRI CHUONG</t>
  </si>
  <si>
    <t>VU THI TU</t>
  </si>
  <si>
    <t>THANH TIEN</t>
  </si>
  <si>
    <t>VAN HUNG</t>
  </si>
  <si>
    <t>MINH ANH</t>
  </si>
  <si>
    <t>PHAM THUAN DOAN</t>
  </si>
  <si>
    <t>HA TRUNG</t>
  </si>
  <si>
    <t>DINH TUAN</t>
  </si>
  <si>
    <t>PHAM VAN THIEM</t>
  </si>
  <si>
    <t>DINH NGOC</t>
  </si>
  <si>
    <t>YEN LUONG</t>
  </si>
  <si>
    <t>VAN MINH</t>
  </si>
  <si>
    <t>PHUC LUAN</t>
  </si>
  <si>
    <t>VAN HUONG</t>
  </si>
  <si>
    <t>HA HUY</t>
  </si>
  <si>
    <t>PHAM DIEP</t>
  </si>
  <si>
    <t>DUONG QUOC KHANH</t>
  </si>
  <si>
    <t>20261012158053</t>
  </si>
  <si>
    <t>VO THI LE</t>
  </si>
  <si>
    <t>20261012158060</t>
  </si>
  <si>
    <t>TRAN MINH DUC</t>
  </si>
  <si>
    <t>20261012156781</t>
  </si>
  <si>
    <t>A0010869393</t>
  </si>
  <si>
    <t>NGUYEN NGOC HIEU</t>
  </si>
  <si>
    <t>20261012151032</t>
  </si>
  <si>
    <t>A0010927442</t>
  </si>
  <si>
    <t>20261012158050</t>
  </si>
  <si>
    <t>PHAM THI HOAI TRANG</t>
  </si>
  <si>
    <t>20251110324742</t>
  </si>
  <si>
    <t>20251110324735</t>
  </si>
  <si>
    <t>20251110297290</t>
  </si>
  <si>
    <t>20251110294325</t>
  </si>
  <si>
    <t>NGUYEN THI MO</t>
  </si>
  <si>
    <t>20260912000550</t>
  </si>
  <si>
    <t>20261012156945</t>
  </si>
  <si>
    <t>VO DUC MANH</t>
  </si>
  <si>
    <t>20240105990277</t>
  </si>
  <si>
    <t>NGUYEN DUC TAN</t>
  </si>
  <si>
    <t>20230404777186</t>
  </si>
  <si>
    <t>TRAN NGOC LAM</t>
  </si>
  <si>
    <t>20261012156192</t>
  </si>
  <si>
    <t>PHAM CAO BANG</t>
  </si>
  <si>
    <t>20260711704333</t>
  </si>
  <si>
    <t>BUI VAN DUAN</t>
  </si>
  <si>
    <t>20251110295850</t>
  </si>
  <si>
    <t>VO QUOC HUY</t>
  </si>
  <si>
    <t>20260912071855</t>
  </si>
  <si>
    <t>NGUYEN THI TUONG VI</t>
  </si>
  <si>
    <t>20260912017439</t>
  </si>
  <si>
    <t>VO THI TRAC</t>
  </si>
  <si>
    <t>20260912082864</t>
  </si>
  <si>
    <t>MONG THI NHAM</t>
  </si>
  <si>
    <t>20260912016644</t>
  </si>
  <si>
    <t>TRAN VIET QUOC</t>
  </si>
  <si>
    <t>20260912117677</t>
  </si>
  <si>
    <t>VU VAN QUANG</t>
  </si>
  <si>
    <t>20260912126654</t>
  </si>
  <si>
    <t>TRUONG KHOA NGUYEN DANG</t>
  </si>
  <si>
    <t>20260912126881</t>
  </si>
  <si>
    <t>HOANG HOA TRINH</t>
  </si>
  <si>
    <t>20260912127027</t>
  </si>
  <si>
    <t>NGUYEN THANH TUNG</t>
  </si>
  <si>
    <t>20260912134374</t>
  </si>
  <si>
    <t>20260912134383</t>
  </si>
  <si>
    <t>20260912134450</t>
  </si>
  <si>
    <t>PHAM THUY MINH</t>
  </si>
  <si>
    <t>20220503175167</t>
  </si>
  <si>
    <t>20260912144477</t>
  </si>
  <si>
    <t>KIEU HUONG THI QUYNH</t>
  </si>
  <si>
    <t>20260911960077</t>
  </si>
  <si>
    <t>MAI THI LINH</t>
  </si>
  <si>
    <t>20210201952471</t>
  </si>
  <si>
    <t>DUONG THI HUYEN</t>
  </si>
  <si>
    <t>20261012154439</t>
  </si>
  <si>
    <t>NGUYEN VAN LONG</t>
  </si>
  <si>
    <t>20261012153899</t>
  </si>
  <si>
    <t>DUONG THI KIM HUONG</t>
  </si>
  <si>
    <t>20260811817121</t>
  </si>
  <si>
    <t>TRAN THI HUONG</t>
  </si>
  <si>
    <t>20260911984630</t>
  </si>
  <si>
    <t>20260210909789</t>
  </si>
  <si>
    <t>PHAM SY HUNG</t>
  </si>
  <si>
    <t>20261012158175</t>
  </si>
  <si>
    <t>SY HUNG PHAM</t>
  </si>
  <si>
    <t>20260912134620</t>
  </si>
  <si>
    <t>NGUYEN TAN QUY</t>
  </si>
  <si>
    <t>20261012159466</t>
  </si>
  <si>
    <t>20261012156706</t>
  </si>
  <si>
    <t>LE VAN THIEN</t>
  </si>
  <si>
    <t>20260811912282</t>
  </si>
  <si>
    <t>TRAN DINH DUC</t>
  </si>
  <si>
    <t>20261012150808</t>
  </si>
  <si>
    <t>NGUYEN THI NGOC MAI</t>
  </si>
  <si>
    <t>20261012146410</t>
  </si>
  <si>
    <t>LE VAN SON</t>
  </si>
  <si>
    <t>20260911954744</t>
  </si>
  <si>
    <t>DANG QUANG THINH</t>
  </si>
  <si>
    <t>20260811836008</t>
  </si>
  <si>
    <t>TRAN THI HIEU</t>
  </si>
  <si>
    <t>20261012146341</t>
  </si>
  <si>
    <t>HOANG THI LOAN</t>
  </si>
  <si>
    <t>20260912145194</t>
  </si>
  <si>
    <t>20261012156537</t>
  </si>
  <si>
    <t>20261012157258</t>
  </si>
  <si>
    <t>NGUYEN THI HIEN</t>
  </si>
  <si>
    <t>20261012157347</t>
  </si>
  <si>
    <t>NGUYEN TRINH TRONG</t>
  </si>
  <si>
    <t>20260711538239</t>
  </si>
  <si>
    <t>VU PHAN BINH</t>
  </si>
  <si>
    <t>20260912037357</t>
  </si>
  <si>
    <t>NGUYEN THI LAN</t>
  </si>
  <si>
    <t>20260912051542</t>
  </si>
  <si>
    <t>NGUYEN DAO CHIEN</t>
  </si>
  <si>
    <t>20260912092984</t>
  </si>
  <si>
    <t>PHAM THI MINH THU</t>
  </si>
  <si>
    <t>20260912100661</t>
  </si>
  <si>
    <t>NGUYEN NGOC CUONG</t>
  </si>
  <si>
    <t>20260912100683</t>
  </si>
  <si>
    <t>NGUYEN DANH KIEN</t>
  </si>
  <si>
    <t>20260912103896</t>
  </si>
  <si>
    <t>NONG THI HONG HANH</t>
  </si>
  <si>
    <t>20260912116992</t>
  </si>
  <si>
    <t>20260912117260</t>
  </si>
  <si>
    <t>NGO THI HIEU</t>
  </si>
  <si>
    <t>20260912125046</t>
  </si>
  <si>
    <t>TRAN VAN QUAN</t>
  </si>
  <si>
    <t>20260912126823</t>
  </si>
  <si>
    <t>NGUYEN THI THU HANG</t>
  </si>
  <si>
    <t>20260912136979</t>
  </si>
  <si>
    <t>NGUYEN THI HONG HANH</t>
  </si>
  <si>
    <t>20260912134819</t>
  </si>
  <si>
    <t>LE THANH TU</t>
  </si>
  <si>
    <t>20261012158113</t>
  </si>
  <si>
    <t>20261012158158</t>
  </si>
  <si>
    <t xml:space="preserve"> 2229983427032797</t>
  </si>
  <si>
    <t>20261012158219</t>
  </si>
  <si>
    <t xml:space="preserve"> 28400895432865289</t>
  </si>
  <si>
    <t>20260912126645</t>
  </si>
  <si>
    <t>20261012159180</t>
  </si>
  <si>
    <t>20260811909280</t>
  </si>
  <si>
    <t>20260912067243</t>
  </si>
  <si>
    <t>33nguyenanhthu9a2@gmail.com</t>
  </si>
  <si>
    <t>A0011708193</t>
  </si>
  <si>
    <t>20261012159517</t>
  </si>
  <si>
    <t>20260912016751</t>
  </si>
  <si>
    <t>nguyendtt.jp@gmail.com</t>
  </si>
  <si>
    <t>A0011697897</t>
  </si>
  <si>
    <t>20261012159654</t>
  </si>
  <si>
    <t>20260912117187</t>
  </si>
  <si>
    <t>huongdv10@gmail.com</t>
  </si>
  <si>
    <t>A0011500471</t>
  </si>
  <si>
    <t>20261012159853</t>
  </si>
  <si>
    <t xml:space="preserve"> 6774429649256590</t>
  </si>
  <si>
    <t>A0010757316</t>
  </si>
  <si>
    <t>20260912134512</t>
  </si>
  <si>
    <t>2040495546017566</t>
  </si>
  <si>
    <t>A0010340758</t>
  </si>
  <si>
    <t>20260912135983</t>
  </si>
  <si>
    <t>Ngothaonguyen2017.hcm@gmail.com</t>
  </si>
  <si>
    <t>A0011102588</t>
  </si>
  <si>
    <t>20261012156531</t>
  </si>
  <si>
    <t>5560854967335498</t>
  </si>
  <si>
    <t>A0010657452</t>
  </si>
  <si>
    <t>20261012156691</t>
  </si>
  <si>
    <t>8292072664139899</t>
  </si>
  <si>
    <t>A0010934680</t>
  </si>
  <si>
    <t>HA THI NGOC</t>
  </si>
  <si>
    <t>NGUYEN THI KIEU VAN</t>
  </si>
  <si>
    <t>NGUYEN TRONG NHU</t>
  </si>
  <si>
    <t>LE THI NGOC</t>
  </si>
  <si>
    <t>TRUONG THI KIEU GIANG</t>
  </si>
  <si>
    <t>NGUYEN THANH MAI</t>
  </si>
  <si>
    <t>TONG THI MY LINH</t>
  </si>
  <si>
    <t xml:space="preserve">3782966248425700
</t>
  </si>
  <si>
    <t>VU THI NGOC MAI</t>
  </si>
  <si>
    <t>NGUYEN THI LOAN</t>
  </si>
  <si>
    <t>DINH THI LE NA</t>
  </si>
  <si>
    <t>TRUONG TRONG HOI</t>
  </si>
  <si>
    <t>PHAM THU THUY</t>
  </si>
  <si>
    <t>LO THI THU HA</t>
  </si>
  <si>
    <t xml:space="preserve">CHU DINH TUAN </t>
  </si>
  <si>
    <t>BUI THI TRANG</t>
  </si>
  <si>
    <t>6491603297628964
26307578732238423
'26307578732238423</t>
  </si>
  <si>
    <t>LE THANH HOANG</t>
  </si>
  <si>
    <t>VO VAN DAO</t>
  </si>
  <si>
    <t>DINH THI TUYEN</t>
  </si>
  <si>
    <t>CAO THI HONG MY</t>
  </si>
  <si>
    <t>TRAN HUY TOAN</t>
  </si>
  <si>
    <t>HO THI HONG</t>
  </si>
  <si>
    <t>LUONG THI NGOAN</t>
  </si>
  <si>
    <t>LE DUY THANH</t>
  </si>
  <si>
    <t>TRUONG HA YEN THAO</t>
  </si>
  <si>
    <t>NGUYEN THI NHUNG</t>
  </si>
  <si>
    <t>TRUONG CONG VU</t>
  </si>
  <si>
    <t>BUI THI MAI HUONG</t>
  </si>
  <si>
    <t>DAO THI THUONG</t>
  </si>
  <si>
    <t>NGUYEN THAI BINH</t>
  </si>
  <si>
    <t>HOANG THI KIEU TRANG</t>
  </si>
  <si>
    <t>DINH THI HOA</t>
  </si>
  <si>
    <t>VUONG THI LOAN</t>
  </si>
  <si>
    <t>NGUYEN THI LIEN</t>
  </si>
  <si>
    <t>A0010528392</t>
  </si>
  <si>
    <t>DOAN QUOC TUAN</t>
  </si>
  <si>
    <t>LE VAN HOANG</t>
  </si>
  <si>
    <t>TRAN VAN CUONG</t>
  </si>
  <si>
    <t>THI LOAN NGUYEN</t>
  </si>
  <si>
    <t>THI THUY NGUYEN</t>
  </si>
  <si>
    <t>NGUYEN DIEU LINH</t>
  </si>
  <si>
    <t>PHAN THI HONG NGOC</t>
  </si>
  <si>
    <t>THI NGUYET NGUYEN</t>
  </si>
  <si>
    <t>THI HUONG NGUYEN</t>
  </si>
  <si>
    <t>VAN DAO VO</t>
  </si>
  <si>
    <t>DACPHONG1119</t>
  </si>
  <si>
    <t>NGUYEN DUY THOI</t>
  </si>
  <si>
    <t>THI HONG MY CAO</t>
  </si>
  <si>
    <t>NGUYEN TIEN THANH</t>
  </si>
  <si>
    <t>KHUAT HUU BINH</t>
  </si>
  <si>
    <t>vanquyen19890903</t>
  </si>
  <si>
    <t>TRAN QUYET TAM</t>
  </si>
  <si>
    <t>TRAN THI MY LINH</t>
  </si>
  <si>
    <t>THI CHI NGUYEN</t>
  </si>
  <si>
    <t>VU VAN THANG</t>
  </si>
  <si>
    <t>NGUYEN NGOC KIM CAT</t>
  </si>
  <si>
    <t>PHAM THI THU TRANG</t>
  </si>
  <si>
    <t>VAN CHUYEN LY</t>
  </si>
  <si>
    <t>THI TUYET TRINH NGUYEN</t>
  </si>
  <si>
    <t>THI HOA DINH</t>
  </si>
  <si>
    <t>XUAN DUC LE</t>
  </si>
  <si>
    <t>THI HUE NGUYEN</t>
  </si>
  <si>
    <t>VO BAO THY</t>
  </si>
  <si>
    <t>07085752898</t>
  </si>
  <si>
    <t>Nguyenphuong A0010853501</t>
  </si>
  <si>
    <t>Lệ Nhi - A0011324423</t>
  </si>
  <si>
    <t>Tiến Tuyết - A0011499666</t>
  </si>
  <si>
    <t>Hinra</t>
  </si>
  <si>
    <t>Khểnh A0011718895</t>
  </si>
  <si>
    <t>DO QUANG HUY</t>
  </si>
  <si>
    <t>NGUYEN ANH TUAN</t>
  </si>
  <si>
    <t>20260911944616</t>
  </si>
  <si>
    <t>NGUYEN VAN TUC</t>
  </si>
  <si>
    <t>DANG TIEN QUYNH</t>
  </si>
  <si>
    <t>HA THI DIEM TUYET</t>
  </si>
  <si>
    <t>PHAM QUYEN NGOC THUY</t>
  </si>
  <si>
    <t>PHAM DUC TRUNG</t>
  </si>
  <si>
    <t>VU THI HAI</t>
  </si>
  <si>
    <t>VU HOANG ANH</t>
  </si>
  <si>
    <t xml:space="preserve">JP khác </t>
  </si>
  <si>
    <t>20260912054322</t>
  </si>
  <si>
    <t xml:space="preserve">Chị Thúy </t>
  </si>
  <si>
    <t xml:space="preserve">Xem địa chỉ của khách </t>
  </si>
  <si>
    <t>20260711406859</t>
  </si>
  <si>
    <t xml:space="preserve">Nhật Minh </t>
  </si>
  <si>
    <t>20260912004277</t>
  </si>
  <si>
    <t xml:space="preserve">Xem giao dịch atm </t>
  </si>
  <si>
    <t xml:space="preserve">Dương Huy </t>
  </si>
  <si>
    <t xml:space="preserve">xem giấy tờ khách hàng cung cấp </t>
  </si>
  <si>
    <t xml:space="preserve">Chị Thu </t>
  </si>
  <si>
    <t>Xử lý case (BO team)</t>
  </si>
  <si>
    <t>20260912114815</t>
  </si>
  <si>
    <t>Viết tên katakana</t>
  </si>
  <si>
    <t xml:space="preserve">Phương Anh </t>
  </si>
  <si>
    <t>20260912114824</t>
  </si>
  <si>
    <t xml:space="preserve">Trần Long </t>
  </si>
  <si>
    <t>20261012156487</t>
  </si>
  <si>
    <t>20260912045339</t>
  </si>
  <si>
    <t xml:space="preserve">Phương Thảo </t>
  </si>
  <si>
    <t xml:space="preserve">Chị Thủy </t>
  </si>
  <si>
    <t xml:space="preserve">Hỗ trợ khách đăng ký tài khoản rút tiền </t>
  </si>
  <si>
    <t xml:space="preserve">Khánh Ly3M </t>
  </si>
  <si>
    <t>Dịch thêm 20260912013266</t>
  </si>
  <si>
    <t>20261012159124</t>
  </si>
  <si>
    <t>20261012151173</t>
  </si>
  <si>
    <t>20261012151197</t>
  </si>
  <si>
    <t>20261012151394</t>
  </si>
  <si>
    <t xml:space="preserve">Chị Bích </t>
  </si>
  <si>
    <t>20261012151408</t>
  </si>
  <si>
    <t>20261012152062</t>
  </si>
  <si>
    <t>20260912137094</t>
  </si>
  <si>
    <t>20261012154224</t>
  </si>
  <si>
    <t>20261012154572</t>
  </si>
  <si>
    <t>20261012154581</t>
  </si>
  <si>
    <t>20261012155073</t>
  </si>
  <si>
    <t>20261012155115</t>
  </si>
  <si>
    <t>20261012155851</t>
  </si>
  <si>
    <t>20261012151306</t>
  </si>
  <si>
    <t>20261012157874</t>
  </si>
  <si>
    <t xml:space="preserve">Lan Hương </t>
  </si>
  <si>
    <t xml:space="preserve">Hẹn giao mật khẩu ngân hàng </t>
  </si>
  <si>
    <t xml:space="preserve">Chị LInh </t>
  </si>
  <si>
    <t>20260912015677</t>
  </si>
  <si>
    <t xml:space="preserve">Dương </t>
  </si>
  <si>
    <t xml:space="preserve">Trần Lan Hương </t>
  </si>
  <si>
    <t>20260912004321</t>
  </si>
  <si>
    <t xml:space="preserve">Tra mã bưu phẩm </t>
  </si>
  <si>
    <t xml:space="preserve">Phương Linh </t>
  </si>
  <si>
    <t xml:space="preserve">Chị Hoài </t>
  </si>
  <si>
    <t>20260912016923</t>
  </si>
  <si>
    <t>20261012158110</t>
  </si>
  <si>
    <t>20261012158218</t>
  </si>
  <si>
    <t>20261012158254</t>
  </si>
  <si>
    <t>5610348602363543</t>
  </si>
  <si>
    <t>28310189521912681</t>
  </si>
  <si>
    <t>NGUYEN THI LINH</t>
  </si>
  <si>
    <t>20260911990004</t>
  </si>
  <si>
    <t>GIAP BANG TRIEU</t>
  </si>
  <si>
    <t>20260711680832</t>
  </si>
  <si>
    <t>TRAN MINH HIEU</t>
  </si>
  <si>
    <t>20260811843479</t>
  </si>
  <si>
    <t>LE DINH TRONG</t>
  </si>
  <si>
    <t>20260811934659</t>
  </si>
  <si>
    <t>DINH THI TO NGA</t>
  </si>
  <si>
    <t>20260811861571</t>
  </si>
  <si>
    <t>A0010990865</t>
  </si>
  <si>
    <t>PHAM XUAN TRUONG</t>
  </si>
  <si>
    <t>20261012153447</t>
  </si>
  <si>
    <t>A0010426299</t>
  </si>
  <si>
    <t>NGUYEN CHI LINH</t>
  </si>
  <si>
    <t>20261012156848</t>
  </si>
  <si>
    <t>A0010968159</t>
  </si>
  <si>
    <t>DO VAN CHIEN</t>
  </si>
  <si>
    <t>20261012156809</t>
  </si>
  <si>
    <t>LE TRUNG DUC</t>
  </si>
  <si>
    <t>20261012158462</t>
  </si>
  <si>
    <t>DOAN VAN UT</t>
  </si>
  <si>
    <t>20260911981409</t>
  </si>
  <si>
    <t>PHAN DINH TUONG</t>
  </si>
  <si>
    <t>20260811888139</t>
  </si>
  <si>
    <t>HO XUAN HOANG</t>
  </si>
  <si>
    <t>20261012157340</t>
  </si>
  <si>
    <t>VU TUAN ANH</t>
  </si>
  <si>
    <t>20260912067634</t>
  </si>
  <si>
    <t>A0011049177</t>
  </si>
  <si>
    <t>NGUYEN KHAC HIEU</t>
  </si>
  <si>
    <t>20260811908985</t>
  </si>
  <si>
    <t>A0010947022</t>
  </si>
  <si>
    <t>NGUYEN THE NANG</t>
  </si>
  <si>
    <t>20260912080951</t>
  </si>
  <si>
    <t>A0011071393</t>
  </si>
  <si>
    <t>DANG THI MY VIEN</t>
  </si>
  <si>
    <t>20260912080785</t>
  </si>
  <si>
    <t>A0011335260</t>
  </si>
  <si>
    <t>TONG THI KIM ANH</t>
  </si>
  <si>
    <t>20260912082023</t>
  </si>
  <si>
    <t>A0010151061</t>
  </si>
  <si>
    <t>20260711750911</t>
  </si>
  <si>
    <t>A0010989903</t>
  </si>
  <si>
    <t>DO THI NHUNG</t>
  </si>
  <si>
    <t>20260911982922</t>
  </si>
  <si>
    <t>A0011487617</t>
  </si>
  <si>
    <t>LE THI DUYEN</t>
  </si>
  <si>
    <t>20260912069855</t>
  </si>
  <si>
    <t>A0010843122</t>
  </si>
  <si>
    <t>20260912070092</t>
  </si>
  <si>
    <t>A0010790695</t>
  </si>
  <si>
    <t>DAM XUAN TRUONG</t>
  </si>
  <si>
    <t>20260912072112</t>
  </si>
  <si>
    <t>A0011037100</t>
  </si>
  <si>
    <t>NGUYEN TIEN QUANG</t>
  </si>
  <si>
    <t>20260912013281</t>
  </si>
  <si>
    <t>A0011679684</t>
  </si>
  <si>
    <t>20260912076562</t>
  </si>
  <si>
    <t>20260811928055</t>
  </si>
  <si>
    <t>A0010334859</t>
  </si>
  <si>
    <t>NGUYEN THI NGOC ANH</t>
  </si>
  <si>
    <t>20260811900279</t>
  </si>
  <si>
    <t>A0011036167</t>
  </si>
  <si>
    <t>DANG VAN NAM</t>
  </si>
  <si>
    <t>20260912095800</t>
  </si>
  <si>
    <t>A0011700548</t>
  </si>
  <si>
    <t>VO OANH THI PHUONG</t>
  </si>
  <si>
    <t>20260811881923</t>
  </si>
  <si>
    <t>A0010577715</t>
  </si>
  <si>
    <t>BUI DUC MINH</t>
  </si>
  <si>
    <t>20260811861180</t>
  </si>
  <si>
    <t>A0010946515</t>
  </si>
  <si>
    <t>NGUYEN QUANG VU</t>
  </si>
  <si>
    <t>20260912100282</t>
  </si>
  <si>
    <t>A0010315329</t>
  </si>
  <si>
    <t>NGUYEN MINH HOANG</t>
  </si>
  <si>
    <t>20260912071796</t>
  </si>
  <si>
    <t>LE THI YEN THI</t>
  </si>
  <si>
    <t>20260711722143</t>
  </si>
  <si>
    <t>A0010869538</t>
  </si>
  <si>
    <t>ngoc nam</t>
  </si>
  <si>
    <t>tan vu</t>
  </si>
  <si>
    <t xml:space="preserve"> 1894718153898046</t>
  </si>
  <si>
    <t>xuan luong</t>
  </si>
  <si>
    <t xml:space="preserve"> 2360427404069501</t>
  </si>
  <si>
    <t>20261012157878</t>
  </si>
  <si>
    <t>20261012157919</t>
  </si>
  <si>
    <t>20261012158162</t>
  </si>
  <si>
    <t>20261012158432</t>
  </si>
  <si>
    <t xml:space="preserve">NGUYEN VIET XUAN </t>
  </si>
  <si>
    <t>20261012158007</t>
  </si>
  <si>
    <t>NGUYEN THI NGUYET</t>
  </si>
  <si>
    <t>20261012158044</t>
  </si>
  <si>
    <t xml:space="preserve">TRAN CONG THAI </t>
  </si>
  <si>
    <t>20261012158062</t>
  </si>
  <si>
    <t xml:space="preserve">DANG MINH DUC </t>
  </si>
  <si>
    <t>20261012158120</t>
  </si>
  <si>
    <t xml:space="preserve">TRAN DINH CHIEN </t>
  </si>
  <si>
    <t xml:space="preserve">DO HOANG MINH NHAT </t>
  </si>
  <si>
    <t xml:space="preserve">NGUYEN THI TINH   </t>
  </si>
  <si>
    <t>20261012158215</t>
  </si>
  <si>
    <t xml:space="preserve">NGUYEN THANH LONG </t>
  </si>
  <si>
    <t>20261012158428</t>
  </si>
  <si>
    <t xml:space="preserve">HO THI LUAN </t>
  </si>
  <si>
    <t>20261012158441</t>
  </si>
  <si>
    <t xml:space="preserve">NGUYEN VAN CHIEN  </t>
  </si>
  <si>
    <t>20261012155499</t>
  </si>
  <si>
    <t xml:space="preserve">HOANG THI LAN </t>
  </si>
  <si>
    <t>20261012158316</t>
  </si>
  <si>
    <t xml:space="preserve">TRAN VAN HUAN </t>
  </si>
  <si>
    <t>20261012158327</t>
  </si>
  <si>
    <t>NGUYEN THI BACH MAI</t>
  </si>
  <si>
    <t xml:space="preserve">HOANG TRONG QUY   </t>
  </si>
  <si>
    <t>20261012158807</t>
  </si>
  <si>
    <t xml:space="preserve">TRAN THI NGOC </t>
  </si>
  <si>
    <t>20260711717476</t>
  </si>
  <si>
    <t xml:space="preserve">TRAN LAN NHI </t>
  </si>
  <si>
    <t>20261012158869</t>
  </si>
  <si>
    <t xml:space="preserve">NGUYEN THI NHU  </t>
  </si>
  <si>
    <t xml:space="preserve">NGUYEN TIEN DUNG </t>
  </si>
  <si>
    <t xml:space="preserve">VO THI PHUONG </t>
  </si>
  <si>
    <t xml:space="preserve">NGUYEN VAN HUAN </t>
  </si>
  <si>
    <t xml:space="preserve">NHU THI HA </t>
  </si>
  <si>
    <t xml:space="preserve">TRAN THI HUE </t>
  </si>
  <si>
    <t>A0011571028</t>
  </si>
  <si>
    <t xml:space="preserve">HUNG NGUYEN </t>
  </si>
  <si>
    <t xml:space="preserve">PHAM THI HANG </t>
  </si>
  <si>
    <t>A0010968890</t>
  </si>
  <si>
    <t xml:space="preserve">DUY ANH </t>
  </si>
  <si>
    <t xml:space="preserve">BUI THI LOI </t>
  </si>
  <si>
    <t>A0011713907</t>
  </si>
  <si>
    <t xml:space="preserve">HA GAO </t>
  </si>
  <si>
    <t>ANH OT IWT</t>
  </si>
  <si>
    <t xml:space="preserve">TRINH VIET TUAN </t>
  </si>
  <si>
    <t>A0010604118</t>
  </si>
  <si>
    <t xml:space="preserve">NGUYEN THI ANH </t>
  </si>
  <si>
    <t xml:space="preserve">PHAM MINH DUC </t>
  </si>
  <si>
    <t xml:space="preserve">HOANG VAN HA </t>
  </si>
  <si>
    <t>A0010422419</t>
  </si>
  <si>
    <t xml:space="preserve">TRAN THI THUY LINH </t>
  </si>
  <si>
    <t xml:space="preserve">DUONG QUOC KHANH </t>
  </si>
  <si>
    <t xml:space="preserve">NGUYEN BA KHAI </t>
  </si>
  <si>
    <t>A0010161864</t>
  </si>
  <si>
    <t xml:space="preserve">NGUYEN ANH QUANG </t>
  </si>
  <si>
    <t xml:space="preserve">PHAN THI NGOC BICH </t>
  </si>
  <si>
    <t xml:space="preserve">NGUYEN VAN HAI </t>
  </si>
  <si>
    <t xml:space="preserve">PHAM TAT DAT </t>
  </si>
  <si>
    <t>A0010462815</t>
  </si>
  <si>
    <t xml:space="preserve">NGO VAN HA </t>
  </si>
  <si>
    <t>A0010494422</t>
  </si>
  <si>
    <t xml:space="preserve">NGUYEN THI NGOC BICH </t>
  </si>
  <si>
    <t xml:space="preserve">TRAN THI THANH VAN </t>
  </si>
  <si>
    <t>A0011149753</t>
  </si>
  <si>
    <t xml:space="preserve">TRAN MY LOC </t>
  </si>
  <si>
    <t>A0011607948</t>
  </si>
  <si>
    <t xml:space="preserve">NGUYEN THI HEN </t>
  </si>
  <si>
    <t>A0010574851</t>
  </si>
  <si>
    <t xml:space="preserve">LE THI NGOC HA </t>
  </si>
  <si>
    <t xml:space="preserve">HOANG THI THUY </t>
  </si>
  <si>
    <t>A0010981857</t>
  </si>
  <si>
    <t xml:space="preserve">LE THI QUYEN </t>
  </si>
  <si>
    <t xml:space="preserve">NGUYEN THI GAM </t>
  </si>
  <si>
    <t>A0010535005</t>
  </si>
  <si>
    <t xml:space="preserve">LE HOANG THI PHI YEN </t>
  </si>
  <si>
    <t>20261012154331</t>
  </si>
  <si>
    <t xml:space="preserve">VO VAN TAI </t>
  </si>
  <si>
    <t xml:space="preserve">NGUYEN VAN VINH </t>
  </si>
  <si>
    <t>20261012157380</t>
  </si>
  <si>
    <t xml:space="preserve">VU THI HAI </t>
  </si>
  <si>
    <t>20261012159530</t>
  </si>
  <si>
    <t xml:space="preserve">DANG VAN THAN </t>
  </si>
  <si>
    <t>20261012156723</t>
  </si>
  <si>
    <t xml:space="preserve">HO NGOC TRUNG </t>
  </si>
  <si>
    <t xml:space="preserve">HOANG THI BICH THAO </t>
  </si>
  <si>
    <t>20260912037951</t>
  </si>
  <si>
    <t xml:space="preserve">HOANG VAN TU </t>
  </si>
  <si>
    <t>20260912125583</t>
  </si>
  <si>
    <t xml:space="preserve">KIEU QUANG SON </t>
  </si>
  <si>
    <t>20261012151358</t>
  </si>
  <si>
    <t xml:space="preserve">LE DUC THANG </t>
  </si>
  <si>
    <t>20260912124690</t>
  </si>
  <si>
    <t xml:space="preserve">NGO THI MONG </t>
  </si>
  <si>
    <t>20261012159208</t>
  </si>
  <si>
    <t xml:space="preserve">NGUYEN THI THAM </t>
  </si>
  <si>
    <t>20261012159345</t>
  </si>
  <si>
    <t xml:space="preserve">PHAM VAN VUONG </t>
  </si>
  <si>
    <t xml:space="preserve">TRAN THI MAI NHAN </t>
  </si>
  <si>
    <t>20260912126197</t>
  </si>
  <si>
    <t xml:space="preserve">VU VAN DAY </t>
  </si>
  <si>
    <t>20261012159772</t>
  </si>
  <si>
    <t xml:space="preserve">MAI THI NHINH </t>
  </si>
  <si>
    <t>20261012159819</t>
  </si>
  <si>
    <t xml:space="preserve">BUI THI NGOC TRAN </t>
  </si>
  <si>
    <t>20260811840523</t>
  </si>
  <si>
    <t>NGUYEN CONG PHU</t>
  </si>
  <si>
    <t>A0010618898</t>
  </si>
  <si>
    <t xml:space="preserve">LE XUAN TUONG </t>
  </si>
  <si>
    <t>A0011175303</t>
  </si>
  <si>
    <t xml:space="preserve">NGUYEN THI NGOC XUYEN </t>
  </si>
  <si>
    <t>A0011329526</t>
  </si>
  <si>
    <t xml:space="preserve">DO TRONG NGHIA </t>
  </si>
  <si>
    <t>A0010388499</t>
  </si>
  <si>
    <t xml:space="preserve">DO THIEN PHUC </t>
  </si>
  <si>
    <t>A0010700983</t>
  </si>
  <si>
    <t>Huyền A0011475381</t>
  </si>
  <si>
    <t>Ng はい</t>
  </si>
  <si>
    <t>Phi Huynh A0011498048</t>
  </si>
  <si>
    <t>Huấn Hồ - A0010767745</t>
  </si>
  <si>
    <t>Mai A0011670611</t>
  </si>
  <si>
    <t>Nguyen Ngoc Anh</t>
  </si>
  <si>
    <t>Ngọc Tiến A0011389541</t>
  </si>
  <si>
    <t>NGỌC TRÂN - A0010173764</t>
  </si>
  <si>
    <t>Shun- A0011082608</t>
  </si>
  <si>
    <t>Trần Văn Hoàng A0011408228</t>
  </si>
  <si>
    <t>20261012157866</t>
  </si>
  <si>
    <t>DANG HANH NGUYEN KIM</t>
  </si>
  <si>
    <t>2026/10/03 11:12</t>
  </si>
  <si>
    <t>NGUYEN MANH HUNG</t>
  </si>
  <si>
    <t>2026/10/03 11:17</t>
  </si>
  <si>
    <t>20261012157914</t>
  </si>
  <si>
    <t>NGUYEN HUONG THI THANH</t>
  </si>
  <si>
    <t>Processing request/処理依頼</t>
  </si>
  <si>
    <t>2026/10/03 11:29</t>
  </si>
  <si>
    <t>2026/10/03 11:31</t>
  </si>
  <si>
    <t>20261012157964</t>
  </si>
  <si>
    <t>PHAM QUYNH HAU</t>
  </si>
  <si>
    <t>2026/10/03 11:45</t>
  </si>
  <si>
    <t>Nguyen Thi Ngoc Thu</t>
  </si>
  <si>
    <t>20261012157989</t>
  </si>
  <si>
    <t>NGUYEN THI MAI CHI</t>
  </si>
  <si>
    <t>2026/10/03 11:57</t>
  </si>
  <si>
    <t>20261012157991</t>
  </si>
  <si>
    <t>2026/10/03 11:58</t>
  </si>
  <si>
    <t>20261012157992</t>
  </si>
  <si>
    <t>HOANG THI THAO</t>
  </si>
  <si>
    <t>2026/10/03 11:59</t>
  </si>
  <si>
    <t>Le Ngoc Thuy</t>
  </si>
  <si>
    <t>20261012157995</t>
  </si>
  <si>
    <t>20261012158003</t>
  </si>
  <si>
    <t>LE THI THIET</t>
  </si>
  <si>
    <t>2026/10/03 12:02</t>
  </si>
  <si>
    <t>NGUYEN VIET XUAN</t>
  </si>
  <si>
    <t>2026/10/03 12:04</t>
  </si>
  <si>
    <t>2026/10/03 12:05</t>
  </si>
  <si>
    <t>20261012158015</t>
  </si>
  <si>
    <t>20261012158025</t>
  </si>
  <si>
    <t>2026/10/03 12:09</t>
  </si>
  <si>
    <t>20261012158027</t>
  </si>
  <si>
    <t>LE THI QUYEN</t>
  </si>
  <si>
    <t>20261012158029</t>
  </si>
  <si>
    <t>20261012158037</t>
  </si>
  <si>
    <t>HO THI CAM HANG</t>
  </si>
  <si>
    <t>2026/10/03 12:12</t>
  </si>
  <si>
    <t>20261012158039</t>
  </si>
  <si>
    <t>20261012158042</t>
  </si>
  <si>
    <t>2026/10/03 12:13</t>
  </si>
  <si>
    <t>20261012158043</t>
  </si>
  <si>
    <t>20261012158046</t>
  </si>
  <si>
    <t>VU CAM VAN</t>
  </si>
  <si>
    <t>2026/10/03 12:14</t>
  </si>
  <si>
    <t>Pham Thi Thu Hoai</t>
  </si>
  <si>
    <t>20261012158048</t>
  </si>
  <si>
    <t>20261012158052</t>
  </si>
  <si>
    <t>2026/10/03 12:15</t>
  </si>
  <si>
    <t>2026/10/03 12:16</t>
  </si>
  <si>
    <t>20261012158061</t>
  </si>
  <si>
    <t>HA MANH TUAN</t>
  </si>
  <si>
    <t>2026/10/03 12:17</t>
  </si>
  <si>
    <t>TRAN CONG THAI</t>
  </si>
  <si>
    <t>20261012158065</t>
  </si>
  <si>
    <t>2026/10/03 12:18</t>
  </si>
  <si>
    <t>20261012158067</t>
  </si>
  <si>
    <t>LUONG VAN DAI</t>
  </si>
  <si>
    <t>2026/10/03 12:19</t>
  </si>
  <si>
    <t>20261012158068</t>
  </si>
  <si>
    <t>LE PHUONG THI HONG</t>
  </si>
  <si>
    <t>20261012158070</t>
  </si>
  <si>
    <t>NGO THI HOAI TRANG</t>
  </si>
  <si>
    <t>20261012158072</t>
  </si>
  <si>
    <t>PHAM THI PHUONG</t>
  </si>
  <si>
    <t>20261012158078</t>
  </si>
  <si>
    <t>PHAN THI KIEU TIEN</t>
  </si>
  <si>
    <t>2026/10/03 12:21</t>
  </si>
  <si>
    <t>20261012158079</t>
  </si>
  <si>
    <t>DINH NGUYET THI HONG</t>
  </si>
  <si>
    <t>2026/10/03 12:22</t>
  </si>
  <si>
    <t>20261012158081</t>
  </si>
  <si>
    <t>2026/10/03 12:23</t>
  </si>
  <si>
    <t>20261012158082</t>
  </si>
  <si>
    <t>NGUYEN THI PHUONG HOA</t>
  </si>
  <si>
    <t>20261012158091</t>
  </si>
  <si>
    <t>2026/10/03 12:25</t>
  </si>
  <si>
    <t>20261012158093</t>
  </si>
  <si>
    <t>QUANG THI SEN</t>
  </si>
  <si>
    <t>20261012158101</t>
  </si>
  <si>
    <t>LUONG VAN NAM</t>
  </si>
  <si>
    <t>2026/10/03 12:28</t>
  </si>
  <si>
    <t>20261012158104</t>
  </si>
  <si>
    <t>LE THI THOM</t>
  </si>
  <si>
    <t>20261012158108</t>
  </si>
  <si>
    <t>2026/10/03 12:29</t>
  </si>
  <si>
    <t>NGUYEN THI NGOC BICH</t>
  </si>
  <si>
    <t>20261012158111</t>
  </si>
  <si>
    <t>VU VAN TAN</t>
  </si>
  <si>
    <t>2026/10/03 12:30</t>
  </si>
  <si>
    <t>DANG MINH DUC</t>
  </si>
  <si>
    <t>2026/10/03 12:31</t>
  </si>
  <si>
    <t>Hoang The Phong</t>
  </si>
  <si>
    <t>20261012158123</t>
  </si>
  <si>
    <t>TRAN THI HANG</t>
  </si>
  <si>
    <t>2026/10/03 12:32</t>
  </si>
  <si>
    <t>20261012158124</t>
  </si>
  <si>
    <t>20261012158129</t>
  </si>
  <si>
    <t>PHUNG THI HIEN</t>
  </si>
  <si>
    <t>2026/10/03 12:33</t>
  </si>
  <si>
    <t>2026/10/03 12:34</t>
  </si>
  <si>
    <t>20261012158137</t>
  </si>
  <si>
    <t>2026/10/03 12:35</t>
  </si>
  <si>
    <t>20261012158142</t>
  </si>
  <si>
    <t>DO HUYEN THI THANH</t>
  </si>
  <si>
    <t>2026/10/03 12:36</t>
  </si>
  <si>
    <t>20261012158143</t>
  </si>
  <si>
    <t>20261012158147</t>
  </si>
  <si>
    <t>2026/10/03 12:38</t>
  </si>
  <si>
    <t>On processed/処理中</t>
  </si>
  <si>
    <t>20261012158150</t>
  </si>
  <si>
    <t>Unprocessed/未処理</t>
  </si>
  <si>
    <t>20261012158151</t>
  </si>
  <si>
    <t>20261012158152</t>
  </si>
  <si>
    <t>HO NGOC TRUNG</t>
  </si>
  <si>
    <t>2026/10/03 12:39</t>
  </si>
  <si>
    <t>20261012158159</t>
  </si>
  <si>
    <t>2026/10/03 12:40</t>
  </si>
  <si>
    <t>20261012158163</t>
  </si>
  <si>
    <t>LE NGUYEN THI THAO</t>
  </si>
  <si>
    <t>20261012158166</t>
  </si>
  <si>
    <t>20261012158171</t>
  </si>
  <si>
    <t>HA VAN CUONG</t>
  </si>
  <si>
    <t>2026/10/03 12:41</t>
  </si>
  <si>
    <t>20261012158178</t>
  </si>
  <si>
    <t>PHAM HUYEN TRANG</t>
  </si>
  <si>
    <t>2026/10/03 12:43</t>
  </si>
  <si>
    <t>20261012158190</t>
  </si>
  <si>
    <t>TRAN TAT HOANG</t>
  </si>
  <si>
    <t>Nguyen Thuy Trang</t>
  </si>
  <si>
    <t>20261012158191</t>
  </si>
  <si>
    <t>2026/10/03 12:44</t>
  </si>
  <si>
    <t>20261012158199</t>
  </si>
  <si>
    <t>2026/10/03 12:46</t>
  </si>
  <si>
    <t>20261012158211</t>
  </si>
  <si>
    <t>2026/10/03 12:49</t>
  </si>
  <si>
    <t>20261012158213</t>
  </si>
  <si>
    <t>NGUYEN THI TINH</t>
  </si>
  <si>
    <t>2026/10/03 12:50</t>
  </si>
  <si>
    <t>20261012158216</t>
  </si>
  <si>
    <t>NGUYEN VAN DUNG</t>
  </si>
  <si>
    <t>2026/10/03 12:51</t>
  </si>
  <si>
    <t>VU SON NGUYEN THANH</t>
  </si>
  <si>
    <t>20261012158220</t>
  </si>
  <si>
    <t>20261012158223</t>
  </si>
  <si>
    <t>NGUYEN VAN HUONG</t>
  </si>
  <si>
    <t>2026/10/03 12:52</t>
  </si>
  <si>
    <t>Dang Thi Bich</t>
  </si>
  <si>
    <t>20261012158226</t>
  </si>
  <si>
    <t>NGUYEN MINH CHAU</t>
  </si>
  <si>
    <t>20261012158232</t>
  </si>
  <si>
    <t>2026/10/03 12:55</t>
  </si>
  <si>
    <t>20261012158237</t>
  </si>
  <si>
    <t>2026/10/03 12:56</t>
  </si>
  <si>
    <t>20261012158240</t>
  </si>
  <si>
    <t>NGUYEN PHUONG NGUYEN</t>
  </si>
  <si>
    <t>2026/10/03 12:57</t>
  </si>
  <si>
    <t>20261012158243</t>
  </si>
  <si>
    <t>NGUYEN DINH THAO</t>
  </si>
  <si>
    <t>2026/10/03 12:58</t>
  </si>
  <si>
    <t>20261012158245</t>
  </si>
  <si>
    <t>20261012158250</t>
  </si>
  <si>
    <t>PHAM THI LE</t>
  </si>
  <si>
    <t>2026/10/03 13:00</t>
  </si>
  <si>
    <t>2026/10/03 13:01</t>
  </si>
  <si>
    <t>20261012158261</t>
  </si>
  <si>
    <t>2026/10/03 13:02</t>
  </si>
  <si>
    <t>20261012158262</t>
  </si>
  <si>
    <t>TRAN THI THANH BINH</t>
  </si>
  <si>
    <t>2026/10/03 13:03</t>
  </si>
  <si>
    <t>20261012158265</t>
  </si>
  <si>
    <t>20261012158283</t>
  </si>
  <si>
    <t>LE THI TRA MY</t>
  </si>
  <si>
    <t>2026/10/03 13:08</t>
  </si>
  <si>
    <t>20261012158287</t>
  </si>
  <si>
    <t>2026/10/03 13:09</t>
  </si>
  <si>
    <t>20261012158302</t>
  </si>
  <si>
    <t>2026/10/03 13:12</t>
  </si>
  <si>
    <t>20261012158309</t>
  </si>
  <si>
    <t>LE THI HIEN LUONG</t>
  </si>
  <si>
    <t>2026/10/03 13:14</t>
  </si>
  <si>
    <t>20261012158311</t>
  </si>
  <si>
    <t>2026/10/03 13:15</t>
  </si>
  <si>
    <t>HOANG THI LAN</t>
  </si>
  <si>
    <t>2026/10/03 13:17</t>
  </si>
  <si>
    <t>20261012158317</t>
  </si>
  <si>
    <t>20261012158323</t>
  </si>
  <si>
    <t>HOANG THI NGA</t>
  </si>
  <si>
    <t>2026/10/03 13:18</t>
  </si>
  <si>
    <t>20261012158324</t>
  </si>
  <si>
    <t>TRAN VAN HUAN</t>
  </si>
  <si>
    <t>2026/10/03 13:19</t>
  </si>
  <si>
    <t>20261012158336</t>
  </si>
  <si>
    <t>2026/10/03 13:20</t>
  </si>
  <si>
    <t>20261012158339</t>
  </si>
  <si>
    <t>DOAN THI MAI DUYEN</t>
  </si>
  <si>
    <t>20261012158341</t>
  </si>
  <si>
    <t>LUONG THI DUNG</t>
  </si>
  <si>
    <t>2026/10/03 13:21</t>
  </si>
  <si>
    <t>20261012158348</t>
  </si>
  <si>
    <t>2026/10/03 13:23</t>
  </si>
  <si>
    <t>20261012158351</t>
  </si>
  <si>
    <t>2026/10/03 13:24</t>
  </si>
  <si>
    <t>20261012158359</t>
  </si>
  <si>
    <t>2026/10/03 13:26</t>
  </si>
  <si>
    <t>20261012158376</t>
  </si>
  <si>
    <t>PHAM TIEN BAC</t>
  </si>
  <si>
    <t>2026/10/03 13:30</t>
  </si>
  <si>
    <t>20261012158378</t>
  </si>
  <si>
    <t>LE THI XUAN</t>
  </si>
  <si>
    <t>20261012158379</t>
  </si>
  <si>
    <t>20261012158380</t>
  </si>
  <si>
    <t>20261012158381</t>
  </si>
  <si>
    <t>NGUYEN SY CHUNG</t>
  </si>
  <si>
    <t>20261012158383</t>
  </si>
  <si>
    <t>20261012158385</t>
  </si>
  <si>
    <t>2026/10/03 13:31</t>
  </si>
  <si>
    <t>20261012158387</t>
  </si>
  <si>
    <t>20261012158396</t>
  </si>
  <si>
    <t>2026/10/03 13:33</t>
  </si>
  <si>
    <t>20261012158399</t>
  </si>
  <si>
    <t>TRAN NGOC HAN</t>
  </si>
  <si>
    <t>2026/10/03 13:34</t>
  </si>
  <si>
    <t>20261012158403</t>
  </si>
  <si>
    <t>20261012158409</t>
  </si>
  <si>
    <t>2026/10/03 13:35</t>
  </si>
  <si>
    <t>20261012158410</t>
  </si>
  <si>
    <t>THAI VAN HUY</t>
  </si>
  <si>
    <t>2026/10/03 13:36</t>
  </si>
  <si>
    <t>20261012158412</t>
  </si>
  <si>
    <t>TRINH ANH TUAN</t>
  </si>
  <si>
    <t>20261012158413</t>
  </si>
  <si>
    <t>20261012158421</t>
  </si>
  <si>
    <t>TRAN VAN BANG</t>
  </si>
  <si>
    <t>2026/10/03 13:37</t>
  </si>
  <si>
    <t>20261012158423</t>
  </si>
  <si>
    <t>LUU THI TAM</t>
  </si>
  <si>
    <t>2026/10/03 13:38</t>
  </si>
  <si>
    <t>20261012158424</t>
  </si>
  <si>
    <t>NGUYEN THANH LONG</t>
  </si>
  <si>
    <t>2026/10/03 13:39</t>
  </si>
  <si>
    <t>PHAM VAN TIEN</t>
  </si>
  <si>
    <t>20261012158436</t>
  </si>
  <si>
    <t>NGUYEN VAN BIEN</t>
  </si>
  <si>
    <t>2026/10/03 13:41</t>
  </si>
  <si>
    <t>20261012158438</t>
  </si>
  <si>
    <t>NGUYEN VAN THANG</t>
  </si>
  <si>
    <t>20261012158439</t>
  </si>
  <si>
    <t>LE THI TRANG</t>
  </si>
  <si>
    <t>2026/10/03 13:42</t>
  </si>
  <si>
    <t>HO THI LUAN</t>
  </si>
  <si>
    <t>2026/10/03 13:43</t>
  </si>
  <si>
    <t>20261012158449</t>
  </si>
  <si>
    <t>2026/10/03 13:45</t>
  </si>
  <si>
    <t>2026/10/03 13:48</t>
  </si>
  <si>
    <t>20261012158457</t>
  </si>
  <si>
    <t>LE THI THU</t>
  </si>
  <si>
    <t>20261012158467</t>
  </si>
  <si>
    <t>2026/10/03 13:53</t>
  </si>
  <si>
    <t>20261012158469</t>
  </si>
  <si>
    <t>DIEU THI QUYEN</t>
  </si>
  <si>
    <t>20261012158478</t>
  </si>
  <si>
    <t>NGUYEN THI DAO</t>
  </si>
  <si>
    <t>2026/10/03 13:57</t>
  </si>
  <si>
    <t>20261012158479</t>
  </si>
  <si>
    <t>VU XUAN LUONG</t>
  </si>
  <si>
    <t>20261012158483</t>
  </si>
  <si>
    <t>NGUYEN PHI LINH</t>
  </si>
  <si>
    <t>20261012158486</t>
  </si>
  <si>
    <t>LE THI HANH</t>
  </si>
  <si>
    <t>2026/10/03 13:58</t>
  </si>
  <si>
    <t>20261012158489</t>
  </si>
  <si>
    <t>CHU DINH TUAN</t>
  </si>
  <si>
    <t>2026/10/03 13:59</t>
  </si>
  <si>
    <t>20261012158492</t>
  </si>
  <si>
    <t>DANG DINH THUONG</t>
  </si>
  <si>
    <t>20261012158751</t>
  </si>
  <si>
    <t>2026/10/03 14:01</t>
  </si>
  <si>
    <t>20261012158752</t>
  </si>
  <si>
    <t>NGUYEN VAN LINH</t>
  </si>
  <si>
    <t>20261012158761</t>
  </si>
  <si>
    <t>2026/10/03 14:03</t>
  </si>
  <si>
    <t>20261012158765</t>
  </si>
  <si>
    <t>TRAN DUY NAM</t>
  </si>
  <si>
    <t>2026/10/03 14:05</t>
  </si>
  <si>
    <t>20261012158770</t>
  </si>
  <si>
    <t>VI HA NHAT LINH</t>
  </si>
  <si>
    <t>2026/10/03 14:07</t>
  </si>
  <si>
    <t>20261012158782</t>
  </si>
  <si>
    <t>2026/10/03 14:11</t>
  </si>
  <si>
    <t>20261012158790</t>
  </si>
  <si>
    <t>2026/10/03 14:15</t>
  </si>
  <si>
    <t>20261012158791</t>
  </si>
  <si>
    <t>BUI VAN THUAN</t>
  </si>
  <si>
    <t>20261012158794</t>
  </si>
  <si>
    <t>TRAN VAN PHAP</t>
  </si>
  <si>
    <t>2026/10/03 14:17</t>
  </si>
  <si>
    <t>20261012158802</t>
  </si>
  <si>
    <t>LUONG THE DUYET</t>
  </si>
  <si>
    <t>2026/10/03 14:20</t>
  </si>
  <si>
    <t>20261012158804</t>
  </si>
  <si>
    <t>BUI THI THUYEN</t>
  </si>
  <si>
    <t>2026/10/03 14:21</t>
  </si>
  <si>
    <t>HOANG TRONG QUY</t>
  </si>
  <si>
    <t>2026/10/03 14:24</t>
  </si>
  <si>
    <t>20261012158809</t>
  </si>
  <si>
    <t>20261012158815</t>
  </si>
  <si>
    <t>2026/10/03 14:27</t>
  </si>
  <si>
    <t>20261012158816</t>
  </si>
  <si>
    <t>NGUYEN VIET NGOC</t>
  </si>
  <si>
    <t>20261012158829</t>
  </si>
  <si>
    <t>DINH QUANG THONG</t>
  </si>
  <si>
    <t>2026/10/03 14:32</t>
  </si>
  <si>
    <t>20261012158838</t>
  </si>
  <si>
    <t>2026/10/03 14:36</t>
  </si>
  <si>
    <t>20261012158846</t>
  </si>
  <si>
    <t>LE NHU MAU</t>
  </si>
  <si>
    <t>2026/10/03 14:39</t>
  </si>
  <si>
    <t>20261012158853</t>
  </si>
  <si>
    <t>2026/10/03 14:40</t>
  </si>
  <si>
    <t>20261012158857</t>
  </si>
  <si>
    <t>2026/10/03 14:43</t>
  </si>
  <si>
    <t>20261012158866</t>
  </si>
  <si>
    <t>TRAN THU PHUONG</t>
  </si>
  <si>
    <t>2026/10/03 14:48</t>
  </si>
  <si>
    <t>20261012158867</t>
  </si>
  <si>
    <t>PHAM VAN VAN</t>
  </si>
  <si>
    <t>TRAN LAN NHI</t>
  </si>
  <si>
    <t>20261012158872</t>
  </si>
  <si>
    <t>2026/10/03 14:49</t>
  </si>
  <si>
    <t>20261012158881</t>
  </si>
  <si>
    <t>2026/10/03 14:52</t>
  </si>
  <si>
    <t>20261012158886</t>
  </si>
  <si>
    <t>TRAN MINH QUAN</t>
  </si>
  <si>
    <t>2026/10/03 14:54</t>
  </si>
  <si>
    <t>20261012158891</t>
  </si>
  <si>
    <t>TRUONG HOANG TIEN</t>
  </si>
  <si>
    <t>2026/10/03 14:56</t>
  </si>
  <si>
    <t>20261012158896</t>
  </si>
  <si>
    <t>2026/10/03 14:58</t>
  </si>
  <si>
    <t>20261012158909</t>
  </si>
  <si>
    <t>2026/10/03 15:01</t>
  </si>
  <si>
    <t>20261012158934</t>
  </si>
  <si>
    <t>2026/10/03 15:10</t>
  </si>
  <si>
    <t>20261012158954</t>
  </si>
  <si>
    <t>LE THI LUONG</t>
  </si>
  <si>
    <t>2026/10/03 15:16</t>
  </si>
  <si>
    <t>20261012158956</t>
  </si>
  <si>
    <t>NGUYEN DUY HUNG</t>
  </si>
  <si>
    <t>20261012158962</t>
  </si>
  <si>
    <t>2026/10/03 15:17</t>
  </si>
  <si>
    <t>20261012158964</t>
  </si>
  <si>
    <t>LE THI THUY LINH</t>
  </si>
  <si>
    <t>2026/10/03 15:18</t>
  </si>
  <si>
    <t>20261012158971</t>
  </si>
  <si>
    <t>2026/10/03 15:20</t>
  </si>
  <si>
    <t>20261012158972</t>
  </si>
  <si>
    <t>20261012158974</t>
  </si>
  <si>
    <t>2026/10/03 15:21</t>
  </si>
  <si>
    <t>20261012158985</t>
  </si>
  <si>
    <t>MY HUONG</t>
  </si>
  <si>
    <t>2026/10/03 15:26</t>
  </si>
  <si>
    <t>20261012158992</t>
  </si>
  <si>
    <t>PHAM HUU THANG</t>
  </si>
  <si>
    <t>2026/10/03 15:28</t>
  </si>
  <si>
    <t>20261012158999</t>
  </si>
  <si>
    <t>NGUYEN THI THAO NGAN</t>
  </si>
  <si>
    <t>2026/10/03 15:31</t>
  </si>
  <si>
    <t>20261012159003</t>
  </si>
  <si>
    <t>NGUYEN THI LOI</t>
  </si>
  <si>
    <t>2026/10/03 15:33</t>
  </si>
  <si>
    <t>20261012159013</t>
  </si>
  <si>
    <t>NGUYEN VAN BINH</t>
  </si>
  <si>
    <t>2026/10/03 15:36</t>
  </si>
  <si>
    <t>20261012159014</t>
  </si>
  <si>
    <t>20261012159022</t>
  </si>
  <si>
    <t>2026/10/03 15:38</t>
  </si>
  <si>
    <t>20261012159024</t>
  </si>
  <si>
    <t>2026/10/03 15:39</t>
  </si>
  <si>
    <t>20261012159029</t>
  </si>
  <si>
    <t>LE TRUONG VIEN</t>
  </si>
  <si>
    <t>2026/10/03 15:40</t>
  </si>
  <si>
    <t>20261012159037</t>
  </si>
  <si>
    <t>TRAN THI HOAN</t>
  </si>
  <si>
    <t>2026/10/03 15:41</t>
  </si>
  <si>
    <t>20261012159040</t>
  </si>
  <si>
    <t>NGUYEN THI MY NGOC</t>
  </si>
  <si>
    <t>2026/10/03 15:42</t>
  </si>
  <si>
    <t>20261012159047</t>
  </si>
  <si>
    <t>HA VAN SON</t>
  </si>
  <si>
    <t>2026/10/03 15:44</t>
  </si>
  <si>
    <t>20261012159065</t>
  </si>
  <si>
    <t>THAO BICH CHAM</t>
  </si>
  <si>
    <t>2026/10/03 15:49</t>
  </si>
  <si>
    <t>20261012159074</t>
  </si>
  <si>
    <t>VO THAO MINH PHUONG</t>
  </si>
  <si>
    <t>2026/10/03 15:51</t>
  </si>
  <si>
    <t>2026/10/03 15:54</t>
  </si>
  <si>
    <t>20261012159089</t>
  </si>
  <si>
    <t>2026/10/03 15:55</t>
  </si>
  <si>
    <t>20261012159105</t>
  </si>
  <si>
    <t>2026/10/03 15:59</t>
  </si>
  <si>
    <t>20261012159109</t>
  </si>
  <si>
    <t>DO THANH DAT</t>
  </si>
  <si>
    <t>20261012159113</t>
  </si>
  <si>
    <t>2026/10/03 16:01</t>
  </si>
  <si>
    <t>20261012159120</t>
  </si>
  <si>
    <t>2026/10/03 16:03</t>
  </si>
  <si>
    <t>20261012159133</t>
  </si>
  <si>
    <t>2026/10/03 16:05</t>
  </si>
  <si>
    <t>20261012159135</t>
  </si>
  <si>
    <t>TONG HAI LONG</t>
  </si>
  <si>
    <t>2026/10/03 16:07</t>
  </si>
  <si>
    <t>20261012159138</t>
  </si>
  <si>
    <t>TRUONG VAN THANH</t>
  </si>
  <si>
    <t>2026/10/03 16:08</t>
  </si>
  <si>
    <t>20261012159143</t>
  </si>
  <si>
    <t>THACH NGOC SON</t>
  </si>
  <si>
    <t>2026/10/03 16:09</t>
  </si>
  <si>
    <t>20261012159144</t>
  </si>
  <si>
    <t>20261012159145</t>
  </si>
  <si>
    <t>20261012159151</t>
  </si>
  <si>
    <t>PHAN HUNG TRANG</t>
  </si>
  <si>
    <t>2026/10/03 16:11</t>
  </si>
  <si>
    <t>20261012159153</t>
  </si>
  <si>
    <t>NGUYEN THI HONG LOAN</t>
  </si>
  <si>
    <t>2026/10/03 16:12</t>
  </si>
  <si>
    <t>20261012159155</t>
  </si>
  <si>
    <t>20261012159158</t>
  </si>
  <si>
    <t>2026/10/03 16:13</t>
  </si>
  <si>
    <t>20261012159161</t>
  </si>
  <si>
    <t>2026/10/03 16:14</t>
  </si>
  <si>
    <t>20261012159165</t>
  </si>
  <si>
    <t>TRAN THI BE SANG</t>
  </si>
  <si>
    <t>2026/10/03 16:15</t>
  </si>
  <si>
    <t>20261012159166</t>
  </si>
  <si>
    <t>LE THI BICH HUE</t>
  </si>
  <si>
    <t>20261012159169</t>
  </si>
  <si>
    <t>2026/10/03 16:16</t>
  </si>
  <si>
    <t>20261012159175</t>
  </si>
  <si>
    <t>2026/10/03 16:17</t>
  </si>
  <si>
    <t>20261012159177</t>
  </si>
  <si>
    <t>2026/10/03 16:18</t>
  </si>
  <si>
    <t>2026/10/03 16:19</t>
  </si>
  <si>
    <t>20261012159186</t>
  </si>
  <si>
    <t>2026/10/03 16:22</t>
  </si>
  <si>
    <t>20261012159188</t>
  </si>
  <si>
    <t>TRAN NGOC HOA</t>
  </si>
  <si>
    <t>20261012159197</t>
  </si>
  <si>
    <t>MAI THI DIEU</t>
  </si>
  <si>
    <t>2026/10/03 16:25</t>
  </si>
  <si>
    <t>20261012159198</t>
  </si>
  <si>
    <t>20261012159200</t>
  </si>
  <si>
    <t>NGUYEN CONG DUONG</t>
  </si>
  <si>
    <t>2026/10/03 16:26</t>
  </si>
  <si>
    <t>NGO THI MONG</t>
  </si>
  <si>
    <t>2026/10/03 16:29</t>
  </si>
  <si>
    <t>20261012159210</t>
  </si>
  <si>
    <t>KIEU THI LOAN</t>
  </si>
  <si>
    <t>20261012159214</t>
  </si>
  <si>
    <t>2026/10/03 16:30</t>
  </si>
  <si>
    <t>20261012159220</t>
  </si>
  <si>
    <t>2026/10/03 16:31</t>
  </si>
  <si>
    <t>20261012159222</t>
  </si>
  <si>
    <t>20261012159229</t>
  </si>
  <si>
    <t>VO THI MY DUYEN</t>
  </si>
  <si>
    <t>2026/10/03 16:34</t>
  </si>
  <si>
    <t>20261012159234</t>
  </si>
  <si>
    <t>NGUYEN CONG DAN</t>
  </si>
  <si>
    <t>2026/10/03 16:35</t>
  </si>
  <si>
    <t>20261012159235</t>
  </si>
  <si>
    <t>2026/10/03 16:36</t>
  </si>
  <si>
    <t>20261012159236</t>
  </si>
  <si>
    <t>20261012159239</t>
  </si>
  <si>
    <t>2026/10/03 16:38</t>
  </si>
  <si>
    <t>20261012159245</t>
  </si>
  <si>
    <t>DANG THI KHE</t>
  </si>
  <si>
    <t>2026/10/03 16:40</t>
  </si>
  <si>
    <t>20261012159248</t>
  </si>
  <si>
    <t>2026/10/03 16:41</t>
  </si>
  <si>
    <t>20261012159249</t>
  </si>
  <si>
    <t>2026/10/03 16:42</t>
  </si>
  <si>
    <t>20261012159252</t>
  </si>
  <si>
    <t>NGUYEN THUONG THI HOAI</t>
  </si>
  <si>
    <t>20261012159259</t>
  </si>
  <si>
    <t>NGUYEN THI BICH</t>
  </si>
  <si>
    <t>2026/10/03 16:45</t>
  </si>
  <si>
    <t>20261012159260</t>
  </si>
  <si>
    <t>NGUYEN THI THU HUONG</t>
  </si>
  <si>
    <t>20261012159263</t>
  </si>
  <si>
    <t>2026/10/03 16:48</t>
  </si>
  <si>
    <t>20261012159270</t>
  </si>
  <si>
    <t>2026/10/03 16:51</t>
  </si>
  <si>
    <t>20261012159279</t>
  </si>
  <si>
    <t>2026/10/03 16:55</t>
  </si>
  <si>
    <t>20261012159288</t>
  </si>
  <si>
    <t>2026/10/03 16:57</t>
  </si>
  <si>
    <t>20261012159310</t>
  </si>
  <si>
    <t>LE THI THU HANG</t>
  </si>
  <si>
    <t>2026/10/03 17:05</t>
  </si>
  <si>
    <t>20261012159314</t>
  </si>
  <si>
    <t>VU VAN HUONG</t>
  </si>
  <si>
    <t>2026/10/03 17:07</t>
  </si>
  <si>
    <t>20261012159316</t>
  </si>
  <si>
    <t>20261012159318</t>
  </si>
  <si>
    <t>VU DUY THANH</t>
  </si>
  <si>
    <t>2026/10/03 17:08</t>
  </si>
  <si>
    <t>20261012159323</t>
  </si>
  <si>
    <t>2026/10/03 17:14</t>
  </si>
  <si>
    <t>20261012159352</t>
  </si>
  <si>
    <t>2026/10/03 17:16</t>
  </si>
  <si>
    <t>20261012159356</t>
  </si>
  <si>
    <t>PHAM THI LAN ANH</t>
  </si>
  <si>
    <t>2026/10/03 17:17</t>
  </si>
  <si>
    <t>20261012159359</t>
  </si>
  <si>
    <t>NGUYEN THI CHI</t>
  </si>
  <si>
    <t>2026/10/03 17:18</t>
  </si>
  <si>
    <t>20261012159362</t>
  </si>
  <si>
    <t>2026/10/03 17:19</t>
  </si>
  <si>
    <t>20261012159366</t>
  </si>
  <si>
    <t>LE THI NGOC MAI</t>
  </si>
  <si>
    <t>20261012159378</t>
  </si>
  <si>
    <t>NGUYEN VAN CANH</t>
  </si>
  <si>
    <t>2026/10/03 17:21</t>
  </si>
  <si>
    <t>20261012159394</t>
  </si>
  <si>
    <t>2026/10/03 17:25</t>
  </si>
  <si>
    <t>20261012159398</t>
  </si>
  <si>
    <t>LANG THI BICH XUYEN</t>
  </si>
  <si>
    <t>2026/10/03 17:26</t>
  </si>
  <si>
    <t>20261012159417</t>
  </si>
  <si>
    <t>NGUYEN VAN NHAN</t>
  </si>
  <si>
    <t>2026/10/03 17:32</t>
  </si>
  <si>
    <t>2026/10/03 17:33</t>
  </si>
  <si>
    <t>20261012159437</t>
  </si>
  <si>
    <t>2026/10/03 17:37</t>
  </si>
  <si>
    <t>20261012159439</t>
  </si>
  <si>
    <t>NGUYEN VU LUAN</t>
  </si>
  <si>
    <t>2026/10/03 17:38</t>
  </si>
  <si>
    <t>20261012159450</t>
  </si>
  <si>
    <t>PHAN DUC CUONG</t>
  </si>
  <si>
    <t>2026/10/03 17:41</t>
  </si>
  <si>
    <t>20261012159451</t>
  </si>
  <si>
    <t>20261012159453</t>
  </si>
  <si>
    <t>HO THI TAM</t>
  </si>
  <si>
    <t>2026/10/03 17:42</t>
  </si>
  <si>
    <t>20261012159455</t>
  </si>
  <si>
    <t>TRAN THUONG THI HOAI</t>
  </si>
  <si>
    <t>2026/10/03 17:44</t>
  </si>
  <si>
    <t>2026/10/03 17:45</t>
  </si>
  <si>
    <t>20261012159468</t>
  </si>
  <si>
    <t>DOAN THI THU THUONG</t>
  </si>
  <si>
    <t>20261012159480</t>
  </si>
  <si>
    <t>2026/10/03 17:48</t>
  </si>
  <si>
    <t>20261012159483</t>
  </si>
  <si>
    <t>DummyLname DummyMname DummyFname</t>
  </si>
  <si>
    <t>2026/10/03 17:49</t>
  </si>
  <si>
    <t>20261012159488</t>
  </si>
  <si>
    <t>2026/10/03 17:50</t>
  </si>
  <si>
    <t>20261012159490</t>
  </si>
  <si>
    <t>LE VAN BAO</t>
  </si>
  <si>
    <t>2026/10/03 17:51</t>
  </si>
  <si>
    <t>20261012159492</t>
  </si>
  <si>
    <t>NGUYEN THI THANH BINH</t>
  </si>
  <si>
    <t>2026/10/03 17:52</t>
  </si>
  <si>
    <t>20261012159495</t>
  </si>
  <si>
    <t>DINH VAN TUAN</t>
  </si>
  <si>
    <t>2026/10/03 17:53</t>
  </si>
  <si>
    <t>20261012159505</t>
  </si>
  <si>
    <t>2026/10/03 17:56</t>
  </si>
  <si>
    <t>2026/10/03 17:59</t>
  </si>
  <si>
    <t>2026/10/03 18:04</t>
  </si>
  <si>
    <t>20261012159539</t>
  </si>
  <si>
    <t>NGUYEN NHUT VY</t>
  </si>
  <si>
    <t>2026/10/03 18:06</t>
  </si>
  <si>
    <t>20261012159544</t>
  </si>
  <si>
    <t>2026/10/03 18:07</t>
  </si>
  <si>
    <t>20261012159545</t>
  </si>
  <si>
    <t>PHAN THI HONG GAM</t>
  </si>
  <si>
    <t>2026/10/03 18:08</t>
  </si>
  <si>
    <t>20261012159555</t>
  </si>
  <si>
    <t>NGUYEN THI BAY</t>
  </si>
  <si>
    <t>2026/10/03 18:11</t>
  </si>
  <si>
    <t>20261012159559</t>
  </si>
  <si>
    <t>2026/10/03 18:13</t>
  </si>
  <si>
    <t>20261012159565</t>
  </si>
  <si>
    <t>2026/10/03 18:15</t>
  </si>
  <si>
    <t>20261012159568</t>
  </si>
  <si>
    <t>2026/10/03 18:16</t>
  </si>
  <si>
    <t>20261012159574</t>
  </si>
  <si>
    <t>DANG NGOC SUONG</t>
  </si>
  <si>
    <t>2026/10/03 18:17</t>
  </si>
  <si>
    <t>20261012159583</t>
  </si>
  <si>
    <t>PHAN THI THANH</t>
  </si>
  <si>
    <t>2026/10/03 18:19</t>
  </si>
  <si>
    <t>20261012159582</t>
  </si>
  <si>
    <t>THAI THI THU</t>
  </si>
  <si>
    <t>20261012159614</t>
  </si>
  <si>
    <t>2026/10/03 18:28</t>
  </si>
  <si>
    <t>20261012159618</t>
  </si>
  <si>
    <t>LE VAN PHONG</t>
  </si>
  <si>
    <t>2026/10/03 18:29</t>
  </si>
  <si>
    <t>20261012159623</t>
  </si>
  <si>
    <t>NGUYEN LINH THI PHUONG</t>
  </si>
  <si>
    <t>2026/10/03 18:30</t>
  </si>
  <si>
    <t>20261012159624</t>
  </si>
  <si>
    <t>NGUYEN THI VAN</t>
  </si>
  <si>
    <t>NGUYEN SY HOANG</t>
  </si>
  <si>
    <t>2026/10/03 18:42</t>
  </si>
  <si>
    <t>20261012159659</t>
  </si>
  <si>
    <t>VU THI THUY LICH</t>
  </si>
  <si>
    <t>2026/10/03 18:43</t>
  </si>
  <si>
    <t>20261012159665</t>
  </si>
  <si>
    <t>2026/10/03 18:44</t>
  </si>
  <si>
    <t>20261012159675</t>
  </si>
  <si>
    <t>NGUYEN HONG SON</t>
  </si>
  <si>
    <t>2026/10/03 18:48</t>
  </si>
  <si>
    <t>20261012159678</t>
  </si>
  <si>
    <t>NGUYEN DANH MINH</t>
  </si>
  <si>
    <t>2026/10/03 18:49</t>
  </si>
  <si>
    <t>20261012159682</t>
  </si>
  <si>
    <t>2026/10/03 18:50</t>
  </si>
  <si>
    <t>20261012159685</t>
  </si>
  <si>
    <t>NGUYEN VAN HUNG</t>
  </si>
  <si>
    <t>20261012159686</t>
  </si>
  <si>
    <t>KIEU QUANG SON</t>
  </si>
  <si>
    <t>20261012159689</t>
  </si>
  <si>
    <t>HOANG VIET TUNG</t>
  </si>
  <si>
    <t>2026/10/03 18:51</t>
  </si>
  <si>
    <t>20261012159699</t>
  </si>
  <si>
    <t>2026/10/03 18:54</t>
  </si>
  <si>
    <t>20261012159704</t>
  </si>
  <si>
    <t>NGO QUANG HUONG</t>
  </si>
  <si>
    <t>2026/10/03 18:55</t>
  </si>
  <si>
    <t>20261012159708</t>
  </si>
  <si>
    <t>HO THI PHUONG HOA</t>
  </si>
  <si>
    <t>20261012159713</t>
  </si>
  <si>
    <t>TRAN THI MY TRINH</t>
  </si>
  <si>
    <t>2026/10/03 18:56</t>
  </si>
  <si>
    <t>20261012159721</t>
  </si>
  <si>
    <t>2026/10/03 18:59</t>
  </si>
  <si>
    <t>20261012159723</t>
  </si>
  <si>
    <t>NGUYEN THANH DAT</t>
  </si>
  <si>
    <t>20261012159725</t>
  </si>
  <si>
    <t>HOANG VAN PHUONG</t>
  </si>
  <si>
    <t>20261012159728</t>
  </si>
  <si>
    <t>2026/10/03 19:00</t>
  </si>
  <si>
    <t>20261012159729</t>
  </si>
  <si>
    <t>PHAM THI NGOC</t>
  </si>
  <si>
    <t>20261012159734</t>
  </si>
  <si>
    <t>VU VAN DAY</t>
  </si>
  <si>
    <t>2026/10/03 19:02</t>
  </si>
  <si>
    <t>20261012159763</t>
  </si>
  <si>
    <t>2026/10/03 19:11</t>
  </si>
  <si>
    <t>2026/10/03 19:13</t>
  </si>
  <si>
    <t>2026/10/03 19:14</t>
  </si>
  <si>
    <t>20261012159782</t>
  </si>
  <si>
    <t>2026/10/03 19:16</t>
  </si>
  <si>
    <t>20261012159787</t>
  </si>
  <si>
    <t>TRAN THUY TIEN</t>
  </si>
  <si>
    <t>2026/10/03 19:19</t>
  </si>
  <si>
    <t>20261012159790</t>
  </si>
  <si>
    <t>2026/10/03 19:20</t>
  </si>
  <si>
    <t>2026/10/03 19:22</t>
  </si>
  <si>
    <t>20261012159802</t>
  </si>
  <si>
    <t>NGUYEN THI NGOC HUYEN</t>
  </si>
  <si>
    <t>20261012159810</t>
  </si>
  <si>
    <t>2026/10/03 19:24</t>
  </si>
  <si>
    <t>20261012159817</t>
  </si>
  <si>
    <t>2026/10/03 19:27</t>
  </si>
  <si>
    <t>MAI THI NHINH</t>
  </si>
  <si>
    <t>20261012159836</t>
  </si>
  <si>
    <t>2026/10/03 19:31</t>
  </si>
  <si>
    <t>20261012159844</t>
  </si>
  <si>
    <t>NGUYEN GIA BANG</t>
  </si>
  <si>
    <t>2026/10/03 19:33</t>
  </si>
  <si>
    <t>20261012159845</t>
  </si>
  <si>
    <t>20261012159846</t>
  </si>
  <si>
    <t>DOI THI THUY</t>
  </si>
  <si>
    <t>PHAM DINH THANH</t>
  </si>
  <si>
    <t>Waiting for input/入力待ち</t>
  </si>
  <si>
    <t>2026/10/03 19:34</t>
  </si>
  <si>
    <t>20261012159878</t>
  </si>
  <si>
    <t>2026/10/03 19:42</t>
  </si>
  <si>
    <t>20261012159880</t>
  </si>
  <si>
    <t>NGUYEN VAN HIEU</t>
  </si>
  <si>
    <t>20261012159884</t>
  </si>
  <si>
    <t>HOANG VAN THUAN</t>
  </si>
  <si>
    <t>2026/10/03 19:43</t>
  </si>
  <si>
    <t>20261012159889</t>
  </si>
  <si>
    <t>2026/10/03 19:44</t>
  </si>
  <si>
    <t>20261012159896</t>
  </si>
  <si>
    <t>20261012159897</t>
  </si>
  <si>
    <t>20261012159905</t>
  </si>
  <si>
    <t>2026/10/03 19:46</t>
  </si>
  <si>
    <t>20261012159910</t>
  </si>
  <si>
    <t>TRAN THI HAU</t>
  </si>
  <si>
    <t>20261012159918</t>
  </si>
  <si>
    <t>2026/10/03 19:48</t>
  </si>
  <si>
    <t>20261012159922</t>
  </si>
  <si>
    <t>VU THI NUONG</t>
  </si>
  <si>
    <t>2026/10/03 19:49</t>
  </si>
  <si>
    <t>20261012159931</t>
  </si>
  <si>
    <t>NGUYEN HUU THANH</t>
  </si>
  <si>
    <t>2026/10/03 19:50</t>
  </si>
  <si>
    <t>20261012159932</t>
  </si>
  <si>
    <t>LY VAN CHUYEN</t>
  </si>
  <si>
    <t>20261012159934</t>
  </si>
  <si>
    <t>NGO NGOC KHANH</t>
  </si>
  <si>
    <t>2026/10/03 19:51</t>
  </si>
  <si>
    <t>20261012159935</t>
  </si>
  <si>
    <t>BUI THI HUE</t>
  </si>
  <si>
    <t>20261012159937</t>
  </si>
  <si>
    <t>NGUYEN TRINH THI TUYET</t>
  </si>
  <si>
    <t>2026/10/03 19:52</t>
  </si>
  <si>
    <t>20261012159938</t>
  </si>
  <si>
    <t>20261012159940</t>
  </si>
  <si>
    <t>20261012159956</t>
  </si>
  <si>
    <t>NGUYEN THI VAN ANH</t>
  </si>
  <si>
    <t>2026/10/03 19:56</t>
  </si>
  <si>
    <t>20261012159957</t>
  </si>
  <si>
    <t>20261012159961</t>
  </si>
  <si>
    <t>2026/10/03 19:57</t>
  </si>
  <si>
    <t>20261012159969</t>
  </si>
  <si>
    <t>2026/10/03 19:58</t>
  </si>
  <si>
    <t>20261012159979</t>
  </si>
  <si>
    <t>2026/10/03 20:00</t>
  </si>
  <si>
    <t>20261012159981</t>
  </si>
  <si>
    <t>VU THI NGA</t>
  </si>
  <si>
    <t>20261012159982</t>
  </si>
  <si>
    <t>H DA MI KPA</t>
  </si>
  <si>
    <t>20261012159983</t>
  </si>
  <si>
    <t>TRAN GIANG HOANG HUONG</t>
  </si>
  <si>
    <t>20261012159984</t>
  </si>
  <si>
    <t>2026/10/03 20:01</t>
  </si>
  <si>
    <t>20261012159985</t>
  </si>
  <si>
    <t>20261012159989</t>
  </si>
  <si>
    <t>2026/10/03 20:02</t>
  </si>
  <si>
    <t>20261012159992</t>
  </si>
  <si>
    <t>NGUYEN THI HAI</t>
  </si>
  <si>
    <t>2026/10/03 20:03</t>
  </si>
  <si>
    <t>20261012159993</t>
  </si>
  <si>
    <t>20261012159996</t>
  </si>
  <si>
    <t>LE XUAN DUC</t>
  </si>
  <si>
    <t>2026/10/03 20:04</t>
  </si>
  <si>
    <t>20261012160003</t>
  </si>
  <si>
    <t>NGUYEN VU BAO</t>
  </si>
  <si>
    <t>2026/10/03 20:06</t>
  </si>
  <si>
    <t>20261012160016</t>
  </si>
  <si>
    <t>2026/10/03 20:10</t>
  </si>
  <si>
    <t>20261012160019</t>
  </si>
  <si>
    <t>2026/10/03 20:11</t>
  </si>
  <si>
    <t>20261012160021</t>
  </si>
  <si>
    <t>2026/10/03 20:12</t>
  </si>
  <si>
    <t>20261012160029</t>
  </si>
  <si>
    <t>2026/10/03 20:14</t>
  </si>
  <si>
    <t>20261012160037</t>
  </si>
  <si>
    <t>2026/10/03 20:17</t>
  </si>
  <si>
    <t>20261012160045</t>
  </si>
  <si>
    <t>HUYNH TU UYEN</t>
  </si>
  <si>
    <t>2026/10/03 20:18</t>
  </si>
  <si>
    <t>20261012160056</t>
  </si>
  <si>
    <t>2026/10/03 20:20</t>
  </si>
  <si>
    <t>20261012160059</t>
  </si>
  <si>
    <t>2026/10/03 20:21</t>
  </si>
  <si>
    <t>20261012160062</t>
  </si>
  <si>
    <t>2026/10/03 20:22</t>
  </si>
  <si>
    <t>20261012160066</t>
  </si>
  <si>
    <t>2026/10/03 20:23</t>
  </si>
  <si>
    <t>20261012160081</t>
  </si>
  <si>
    <t>DAM MINH ANH</t>
  </si>
  <si>
    <t>2026/10/03 20:26</t>
  </si>
  <si>
    <t>20261012160091</t>
  </si>
  <si>
    <t>2026/10/03 20:29</t>
  </si>
  <si>
    <t>20261012160100</t>
  </si>
  <si>
    <t>2026/10/03 20:32</t>
  </si>
  <si>
    <t>20261012160104</t>
  </si>
  <si>
    <t>LE MINH HIEU</t>
  </si>
  <si>
    <t>2026/10/03 20:33</t>
  </si>
  <si>
    <t>20261012160105</t>
  </si>
  <si>
    <t>20261012160116</t>
  </si>
  <si>
    <t>LE THI CAM DUYEN</t>
  </si>
  <si>
    <t>2026/10/03 20:36</t>
  </si>
  <si>
    <t>20261012160119</t>
  </si>
  <si>
    <t>2026/10/03 20:37</t>
  </si>
  <si>
    <t>20261012160120</t>
  </si>
  <si>
    <t>HUYNH QUOC LAM</t>
  </si>
  <si>
    <t>20261012160125</t>
  </si>
  <si>
    <t>LAM HOANG THANH</t>
  </si>
  <si>
    <t>2026/10/03 20:38</t>
  </si>
  <si>
    <t>20261012160131</t>
  </si>
  <si>
    <t>2026/10/03 20:40</t>
  </si>
  <si>
    <t>20261012160133</t>
  </si>
  <si>
    <t>TRINH HAI YEN</t>
  </si>
  <si>
    <t>2026/10/03 20:41</t>
  </si>
  <si>
    <t>20261012160134</t>
  </si>
  <si>
    <t>20261012160135</t>
  </si>
  <si>
    <t>NGUYEN XUAN HAU</t>
  </si>
  <si>
    <t>20261012160141</t>
  </si>
  <si>
    <t>2026/10/03 20:43</t>
  </si>
  <si>
    <t>20261012160149</t>
  </si>
  <si>
    <t>2026/10/03 20:46</t>
  </si>
  <si>
    <t>20261012160151</t>
  </si>
  <si>
    <t>NGUYEN THI THU QUYNH</t>
  </si>
  <si>
    <t>20261012160161</t>
  </si>
  <si>
    <t>PHAM THI LAN</t>
  </si>
  <si>
    <t>2026/10/03 20:52</t>
  </si>
  <si>
    <t>20261012160166</t>
  </si>
  <si>
    <t>TRAN THI MINH LOAN</t>
  </si>
  <si>
    <t>2026/10/03 20:53</t>
  </si>
  <si>
    <t>20261012160169</t>
  </si>
  <si>
    <t>2026/10/03 20:55</t>
  </si>
  <si>
    <t>20261012160171</t>
  </si>
  <si>
    <t>20261012160182</t>
  </si>
  <si>
    <t>2026/10/03 20:58</t>
  </si>
  <si>
    <t>20261012160189</t>
  </si>
  <si>
    <t>NGUYEN VAN CAN</t>
  </si>
  <si>
    <t>2026/10/03 20:59</t>
  </si>
  <si>
    <t>20261012160191</t>
  </si>
  <si>
    <t>TRAN PHAM NGOC THOA</t>
  </si>
  <si>
    <t>2026/10/03 21:00</t>
  </si>
  <si>
    <t>20261012160192</t>
  </si>
  <si>
    <t>BUI BICH TRAN</t>
  </si>
  <si>
    <t>20261012160205</t>
  </si>
  <si>
    <t>BUI CHI TRUONG</t>
  </si>
  <si>
    <t>2026/10/03 21:05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</si>
</sst>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 #,##0.00_ ;_ * \-#,##0.00_ ;_ * &quot;-&quot;??_ ;_ @_ "/>
    <numFmt numFmtId="165" formatCode="_ * #,##0.00_ ;_ * \-#,##0.00_ ;_ * \-??_ ;_ @_ "/>
    <numFmt numFmtId="166" formatCode="d/mm/yyyy;@"/>
    <numFmt numFmtId="167" formatCode="0.000000000"/>
    <numFmt numFmtId="168" formatCode="m/d;@"/>
    <numFmt numFmtId="169" formatCode="0_);[Red]\(0\)"/>
    <numFmt numFmtId="170" formatCode="dd/mm/yyyy;@"/>
    <numFmt numFmtId="171" formatCode="h:mm:ss;@"/>
    <numFmt numFmtId="172" formatCode="0.0"/>
    <numFmt numFmtId="173" formatCode="_-* #,##0.0_-;\-* #,##0.0_-;_-* \-_-;_-@_-"/>
    <numFmt numFmtId="174" formatCode="_-* #,##0_-;\-* #,##0_-;_-* \-_-;_-@_-"/>
    <numFmt numFmtId="175" formatCode="0.0%"/>
    <numFmt numFmtId="176" formatCode="_-* #,##0.00_-;\-* #,##0.00_-;_-* \-_-;_-@_-"/>
    <numFmt numFmtId="177" formatCode="#,##0.00_ ;\-#,##0.00\ "/>
    <numFmt numFmtId="178" formatCode="yyyy&quot;年&quot;m&quot;月&quot;;@"/>
    <numFmt numFmtId="179" formatCode="m&quot;月&quot;d&quot;日&quot;;@"/>
    <numFmt numFmtId="180" formatCode="yyyy/mmm"/>
    <numFmt numFmtId="181" formatCode="ddd"/>
    <numFmt numFmtId="182" formatCode="#,##0.0_);[Red]\(#,##0.0\)"/>
    <numFmt numFmtId="183" formatCode="_ * #,##0_ ;_ * \-#,##0_ ;_ * \-??_ ;_ @_ "/>
  </numFmts>
  <fonts count="133">
    <font>
      <sz val="11"/>
      <color rgb="FF000000"/>
      <name val="Calibri"/>
      <charset val="134"/>
    </font>
    <font>
      <b/>
      <sz val="9"/>
      <color rgb="FFFFFFFF"/>
      <name val="Arial"/>
      <family val="2"/>
    </font>
    <font>
      <b/>
      <sz val="9"/>
      <color rgb="FFFFFFFF"/>
      <name val="游ゴシック"/>
      <family val="3"/>
      <charset val="128"/>
    </font>
    <font>
      <b/>
      <sz val="9"/>
      <color rgb="FFFFFFFF"/>
      <name val="ＭＳ Ｐゴシック"/>
      <family val="3"/>
      <charset val="128"/>
    </font>
    <font>
      <sz val="9"/>
      <color rgb="FF000000"/>
      <name val="ＭＳ Ｐゴシック"/>
      <family val="3"/>
      <charset val="128"/>
    </font>
    <font>
      <sz val="9"/>
      <color rgb="FF000000"/>
      <name val="Arial"/>
      <family val="2"/>
    </font>
    <font>
      <sz val="9"/>
      <color rgb="FF000000"/>
      <name val="游ゴシック"/>
      <family val="3"/>
      <charset val="128"/>
    </font>
    <font>
      <b/>
      <sz val="9"/>
      <color rgb="FFFF0000"/>
      <name val="Arial"/>
      <family val="2"/>
    </font>
    <font>
      <sz val="12"/>
      <color rgb="FF000000"/>
      <name val="Arial"/>
      <family val="2"/>
    </font>
    <font>
      <u/>
      <sz val="9"/>
      <color rgb="FF0563C1"/>
      <name val="Arial"/>
      <family val="2"/>
    </font>
    <font>
      <sz val="12"/>
      <name val="Arial"/>
      <family val="2"/>
    </font>
    <font>
      <sz val="12"/>
      <color rgb="FFC00000"/>
      <name val="Arial"/>
      <family val="2"/>
    </font>
    <font>
      <sz val="9"/>
      <name val="Arial"/>
      <family val="2"/>
    </font>
    <font>
      <sz val="12"/>
      <color theme="1"/>
      <name val="Calibri"/>
      <family val="2"/>
    </font>
    <font>
      <u/>
      <sz val="11"/>
      <color theme="1"/>
      <name val="Calibri"/>
      <family val="2"/>
    </font>
    <font>
      <sz val="11"/>
      <color theme="1"/>
      <name val="Calibri"/>
      <family val="2"/>
      <scheme val="minor"/>
    </font>
    <font>
      <sz val="11"/>
      <color theme="1"/>
      <name val="Calibri"/>
      <family val="2"/>
    </font>
    <font>
      <sz val="12"/>
      <color rgb="FF000000"/>
      <name val="Calibri"/>
      <family val="2"/>
    </font>
    <font>
      <b/>
      <sz val="10"/>
      <name val="Tahoma"/>
      <family val="2"/>
    </font>
    <font>
      <b/>
      <sz val="10"/>
      <color rgb="FF000000"/>
      <name val="Tahoma"/>
      <family val="2"/>
    </font>
    <font>
      <b/>
      <sz val="12"/>
      <color rgb="FFFF0000"/>
      <name val="Tahoma"/>
      <family val="2"/>
    </font>
    <font>
      <b/>
      <sz val="9"/>
      <name val="Calibri"/>
      <family val="2"/>
    </font>
    <font>
      <b/>
      <sz val="9"/>
      <color rgb="FF000000"/>
      <name val="Calibri"/>
      <family val="2"/>
    </font>
    <font>
      <b/>
      <sz val="10"/>
      <color rgb="FFFF0000"/>
      <name val="Tahoma"/>
      <family val="2"/>
    </font>
    <font>
      <sz val="11"/>
      <name val="Calibri"/>
      <family val="2"/>
    </font>
    <font>
      <sz val="10"/>
      <name val="Calibri"/>
      <family val="2"/>
    </font>
    <font>
      <sz val="12"/>
      <color rgb="FF000000"/>
      <name val="Tahoma"/>
      <family val="2"/>
    </font>
    <font>
      <sz val="9"/>
      <name val="Calibri"/>
      <family val="2"/>
    </font>
    <font>
      <sz val="9"/>
      <color indexed="50"/>
      <name val="Calibri"/>
      <family val="2"/>
    </font>
    <font>
      <sz val="9"/>
      <color rgb="FFFF0000"/>
      <name val="Calibri"/>
      <family val="2"/>
    </font>
    <font>
      <sz val="10"/>
      <name val="Tahoma"/>
      <family val="2"/>
    </font>
    <font>
      <sz val="10"/>
      <color rgb="FF000000"/>
      <name val="Calibri"/>
      <family val="2"/>
    </font>
    <font>
      <sz val="9"/>
      <color rgb="FF000000"/>
      <name val="Calibri"/>
      <family val="2"/>
    </font>
    <font>
      <sz val="11"/>
      <color rgb="FF212121"/>
      <name val="Arial"/>
      <family val="2"/>
    </font>
    <font>
      <u/>
      <sz val="11"/>
      <color rgb="FF0563C1"/>
      <name val="Calibri"/>
      <family val="2"/>
    </font>
    <font>
      <sz val="12"/>
      <name val="Meiryo"/>
      <charset val="128"/>
    </font>
    <font>
      <sz val="10"/>
      <color rgb="FF000000"/>
      <name val="Tahoma"/>
      <family val="2"/>
    </font>
    <font>
      <b/>
      <sz val="12"/>
      <name val="Tahoma"/>
      <family val="2"/>
    </font>
    <font>
      <b/>
      <sz val="12"/>
      <color rgb="FFC00000"/>
      <name val="Tahoma"/>
      <family val="2"/>
    </font>
    <font>
      <b/>
      <sz val="12"/>
      <color rgb="FFC00000"/>
      <name val="Calibri"/>
      <family val="2"/>
      <scheme val="minor"/>
    </font>
    <font>
      <sz val="11"/>
      <name val="Calibri"/>
      <family val="2"/>
      <scheme val="minor"/>
    </font>
    <font>
      <sz val="12"/>
      <color theme="1"/>
      <name val="Calibri"/>
      <family val="2"/>
      <scheme val="minor"/>
    </font>
    <font>
      <sz val="11"/>
      <color indexed="8"/>
      <name val="Calibri"/>
      <family val="2"/>
    </font>
    <font>
      <sz val="11"/>
      <color rgb="FF000000"/>
      <name val="Tahoma"/>
      <family val="2"/>
    </font>
    <font>
      <b/>
      <sz val="11"/>
      <color rgb="FF000000"/>
      <name val="Tahoma"/>
      <family val="2"/>
    </font>
    <font>
      <b/>
      <sz val="11"/>
      <name val="Tahoma"/>
      <family val="2"/>
    </font>
    <font>
      <b/>
      <sz val="11"/>
      <color rgb="FFFF0000"/>
      <name val="Tahoma"/>
      <family val="2"/>
    </font>
    <font>
      <sz val="11"/>
      <color theme="1"/>
      <name val="Calibri"/>
      <family val="2"/>
    </font>
    <font>
      <b/>
      <sz val="12"/>
      <color rgb="FF000000"/>
      <name val="Calibri"/>
      <family val="2"/>
    </font>
    <font>
      <u/>
      <sz val="11"/>
      <color rgb="FF800080"/>
      <name val="Calibri"/>
      <family val="2"/>
    </font>
    <font>
      <u/>
      <sz val="12"/>
      <color rgb="FF800080"/>
      <name val="Calibri"/>
      <family val="2"/>
    </font>
    <font>
      <b/>
      <sz val="10"/>
      <color rgb="FF000000"/>
      <name val="Calibri"/>
      <family val="2"/>
    </font>
    <font>
      <b/>
      <sz val="12"/>
      <color rgb="FF000000"/>
      <name val="Microsoft YaHei"/>
      <family val="2"/>
    </font>
    <font>
      <sz val="12"/>
      <color rgb="FF000000"/>
      <name val="Calibri"/>
      <family val="2"/>
    </font>
    <font>
      <b/>
      <sz val="12"/>
      <color rgb="FF56585B"/>
      <name val="Calibri"/>
      <family val="2"/>
    </font>
    <font>
      <sz val="12"/>
      <color theme="1"/>
      <name val="Arial"/>
      <family val="2"/>
    </font>
    <font>
      <sz val="11"/>
      <color theme="1"/>
      <name val="Times New Roman"/>
      <family val="1"/>
    </font>
    <font>
      <sz val="10.5"/>
      <color theme="1"/>
      <name val="Times New Roman"/>
      <family val="1"/>
    </font>
    <font>
      <sz val="10.5"/>
      <color theme="1"/>
      <name val="Arial"/>
      <family val="2"/>
    </font>
    <font>
      <sz val="12"/>
      <color theme="1"/>
      <name val="Times New Roman"/>
      <family val="1"/>
    </font>
    <font>
      <sz val="10.5"/>
      <color theme="1"/>
      <name val="Segoe UI"/>
      <family val="2"/>
    </font>
    <font>
      <u/>
      <sz val="9.75"/>
      <color theme="1"/>
      <name val="Segoe UI"/>
      <family val="2"/>
    </font>
    <font>
      <u/>
      <sz val="10.5"/>
      <color theme="1"/>
      <name val="Segoe UI"/>
      <family val="2"/>
    </font>
    <font>
      <sz val="11.25"/>
      <color theme="1"/>
      <name val="Segoe UI"/>
      <family val="2"/>
    </font>
    <font>
      <sz val="10"/>
      <color theme="1"/>
      <name val="Calibri"/>
      <family val="2"/>
      <scheme val="minor"/>
    </font>
    <font>
      <sz val="12"/>
      <color theme="1"/>
      <name val="ＭＳ ゴシック"/>
      <family val="3"/>
      <charset val="128"/>
    </font>
    <font>
      <b/>
      <sz val="12"/>
      <color theme="1"/>
      <name val="Times New Roman"/>
      <family val="1"/>
    </font>
    <font>
      <b/>
      <sz val="9"/>
      <color theme="1"/>
      <name val="Segoe UI"/>
      <family val="2"/>
    </font>
    <font>
      <u/>
      <sz val="12"/>
      <color theme="1"/>
      <name val="Times New Roman"/>
      <family val="1"/>
    </font>
    <font>
      <sz val="10.5"/>
      <color theme="1"/>
      <name val="Calibri"/>
      <family val="2"/>
      <scheme val="minor"/>
    </font>
    <font>
      <b/>
      <sz val="11"/>
      <color theme="1"/>
      <name val="Times New Roman"/>
      <family val="1"/>
    </font>
    <font>
      <u/>
      <sz val="12"/>
      <color theme="1"/>
      <name val="Calibri"/>
      <family val="2"/>
    </font>
    <font>
      <sz val="9"/>
      <color theme="1"/>
      <name val="Segoe UI"/>
      <family val="2"/>
    </font>
    <font>
      <b/>
      <sz val="12"/>
      <name val="Arial"/>
      <family val="2"/>
    </font>
    <font>
      <sz val="11"/>
      <color theme="0"/>
      <name val="Calibri"/>
      <family val="2"/>
    </font>
    <font>
      <sz val="12"/>
      <color theme="0"/>
      <name val="Arial"/>
      <family val="2"/>
    </font>
    <font>
      <b/>
      <sz val="12"/>
      <color rgb="FFFFFFFF"/>
      <name val="Arial"/>
      <family val="2"/>
    </font>
    <font>
      <i/>
      <sz val="12"/>
      <color rgb="FFFF0000"/>
      <name val="Arial"/>
      <family val="2"/>
    </font>
    <font>
      <i/>
      <sz val="12"/>
      <color rgb="FFFFFF00"/>
      <name val="Arial"/>
      <family val="2"/>
    </font>
    <font>
      <b/>
      <i/>
      <sz val="12"/>
      <color rgb="FFFFFF00"/>
      <name val="Arial"/>
      <family val="2"/>
    </font>
    <font>
      <sz val="12"/>
      <color rgb="FF0000CC"/>
      <name val="Arial"/>
      <family val="2"/>
    </font>
    <font>
      <b/>
      <sz val="12"/>
      <color rgb="FFFF0000"/>
      <name val="Arial"/>
      <family val="2"/>
    </font>
    <font>
      <sz val="12"/>
      <color rgb="FFFF0000"/>
      <name val="Arial"/>
      <family val="2"/>
    </font>
    <font>
      <b/>
      <sz val="12"/>
      <color rgb="FF000000"/>
      <name val="Arial"/>
      <family val="2"/>
    </font>
    <font>
      <sz val="11"/>
      <color rgb="FF000000"/>
      <name val="Calibri"/>
      <family val="2"/>
      <scheme val="minor"/>
    </font>
    <font>
      <b/>
      <u/>
      <sz val="12"/>
      <color rgb="FFFF0000"/>
      <name val="Calibri"/>
      <family val="2"/>
    </font>
    <font>
      <b/>
      <u/>
      <sz val="12"/>
      <color theme="1"/>
      <name val="Calibri"/>
      <family val="2"/>
    </font>
    <font>
      <b/>
      <sz val="11"/>
      <name val="Calibri"/>
      <family val="2"/>
      <scheme val="minor"/>
    </font>
    <font>
      <b/>
      <sz val="11"/>
      <color rgb="FFFFFFFF"/>
      <name val="Calibri"/>
      <family val="2"/>
      <scheme val="minor"/>
    </font>
    <font>
      <sz val="12"/>
      <color rgb="FF000000"/>
      <name val="Calibri"/>
      <family val="2"/>
      <scheme val="minor"/>
    </font>
    <font>
      <b/>
      <sz val="11"/>
      <color rgb="FFFF0000"/>
      <name val="Calibri"/>
      <family val="2"/>
      <scheme val="minor"/>
    </font>
    <font>
      <b/>
      <sz val="16"/>
      <name val="Meiryo"/>
      <charset val="128"/>
    </font>
    <font>
      <sz val="12"/>
      <name val="Calibri"/>
      <family val="2"/>
    </font>
    <font>
      <sz val="10"/>
      <name val="Meiryo"/>
      <charset val="128"/>
    </font>
    <font>
      <b/>
      <sz val="10"/>
      <name val="Meiryo"/>
      <charset val="128"/>
    </font>
    <font>
      <sz val="12"/>
      <name val="Times New Roman"/>
      <family val="1"/>
    </font>
    <font>
      <b/>
      <sz val="12"/>
      <name val="Meiryo"/>
      <charset val="128"/>
    </font>
    <font>
      <sz val="12"/>
      <name val="MS Gothic"/>
      <charset val="134"/>
    </font>
    <font>
      <sz val="12"/>
      <color rgb="FF000000"/>
      <name val="Meiryo"/>
      <charset val="134"/>
    </font>
    <font>
      <b/>
      <sz val="12"/>
      <color rgb="FF000000"/>
      <name val="Meiryo"/>
      <charset val="134"/>
    </font>
    <font>
      <sz val="12"/>
      <name val="SimSun"/>
    </font>
    <font>
      <sz val="11"/>
      <name val="Times New Roman"/>
      <family val="1"/>
    </font>
    <font>
      <b/>
      <sz val="12"/>
      <name val="Meiryo"/>
      <charset val="134"/>
    </font>
    <font>
      <sz val="11"/>
      <color indexed="50"/>
      <name val="Calibri"/>
      <family val="2"/>
      <scheme val="minor"/>
    </font>
    <font>
      <sz val="11"/>
      <color indexed="8"/>
      <name val="Calibri"/>
      <family val="2"/>
      <scheme val="minor"/>
    </font>
    <font>
      <sz val="11"/>
      <color indexed="8"/>
      <name val="ＭＳ Ｐゴシック"/>
      <family val="3"/>
      <charset val="128"/>
    </font>
    <font>
      <u/>
      <sz val="11"/>
      <color rgb="FF0000FF"/>
      <name val="Calibri"/>
      <family val="2"/>
      <scheme val="minor"/>
    </font>
    <font>
      <u/>
      <sz val="12"/>
      <color theme="10"/>
      <name val="Calibri"/>
      <family val="2"/>
      <scheme val="minor"/>
    </font>
    <font>
      <u/>
      <sz val="12"/>
      <color indexed="12"/>
      <name val="Calibri"/>
      <family val="2"/>
    </font>
    <font>
      <u/>
      <sz val="12"/>
      <color rgb="FF0563C1"/>
      <name val="Calibri"/>
      <family val="2"/>
    </font>
    <font>
      <u/>
      <sz val="12"/>
      <color indexed="30"/>
      <name val="Calibri"/>
      <family val="2"/>
    </font>
    <font>
      <u/>
      <sz val="11"/>
      <color indexed="30"/>
      <name val="Calibri"/>
      <family val="2"/>
    </font>
    <font>
      <sz val="12"/>
      <color indexed="8"/>
      <name val="Calibri"/>
      <family val="2"/>
    </font>
    <font>
      <u/>
      <sz val="11"/>
      <color rgb="FF0000FF"/>
      <name val="Calibri"/>
      <family val="2"/>
    </font>
    <font>
      <sz val="11"/>
      <color rgb="FF000000"/>
      <name val="SimSun"/>
    </font>
    <font>
      <sz val="11"/>
      <color rgb="FF000000"/>
      <name val="MS Gothic"/>
      <charset val="134"/>
    </font>
    <font>
      <sz val="12"/>
      <name val="Cambria"/>
      <family val="1"/>
    </font>
    <font>
      <sz val="11"/>
      <name val="Arial"/>
      <family val="2"/>
    </font>
    <font>
      <sz val="11"/>
      <name val="MS Gothic"/>
      <charset val="134"/>
    </font>
    <font>
      <sz val="11"/>
      <color rgb="FF000000"/>
      <name val="Calibri"/>
      <family val="2"/>
    </font>
    <font>
      <sz val="12"/>
      <color rgb="FF000000"/>
      <name val="Calibri"/>
      <family val="2"/>
    </font>
    <font>
      <b/>
      <sz val="12"/>
      <color rgb="FF56585B"/>
      <name val="Calibri"/>
      <family val="2"/>
    </font>
    <font>
      <sz val="11"/>
      <name val="Calibri"/>
      <family val="2"/>
    </font>
    <font>
      <sz val="11"/>
      <name val="Times New Roman"/>
      <family val="1"/>
    </font>
    <font>
      <u/>
      <sz val="11"/>
      <color rgb="FF800080"/>
      <name val="Calibri"/>
      <family val="2"/>
    </font>
    <font>
      <sz val="11"/>
      <color indexed="8"/>
      <name val="Times New Roman"/>
      <family val="1"/>
    </font>
    <font>
      <sz val="11"/>
      <color rgb="FF000000"/>
      <name val="Times New Roman"/>
      <family val="1"/>
    </font>
    <font>
      <sz val="11"/>
      <color theme="1"/>
      <name val="Times New Roman"/>
      <family val="1"/>
    </font>
    <font>
      <sz val="12"/>
      <color theme="1"/>
      <name val="Times New Roman"/>
      <family val="1"/>
    </font>
    <font>
      <sz val="11"/>
      <color rgb="FF181818"/>
      <name val="Segoe UI"/>
      <family val="2"/>
    </font>
    <font>
      <sz val="12"/>
      <color theme="1"/>
      <name val="Calibri"/>
      <family val="2"/>
      <scheme val="minor"/>
    </font>
    <font>
      <sz val="10.5"/>
      <color theme="1"/>
      <name val="Times New Roman"/>
      <family val="1"/>
    </font>
    <font>
      <sz val="10.5"/>
      <color rgb="FF181818"/>
      <name val="Times New Roman"/>
      <family val="1"/>
    </font>
  </fonts>
  <fills count="29">
    <fill>
      <patternFill patternType="none"/>
    </fill>
    <fill>
      <patternFill patternType="gray125"/>
    </fill>
    <fill>
      <patternFill patternType="solid">
        <fgColor rgb="FF7F7F7F"/>
        <bgColor rgb="FF808080"/>
      </patternFill>
    </fill>
    <fill>
      <patternFill patternType="solid">
        <fgColor rgb="FFFFFFFF"/>
        <bgColor rgb="FFEDEDED"/>
      </patternFill>
    </fill>
    <fill>
      <patternFill patternType="solid">
        <fgColor rgb="FFFFFF00"/>
        <bgColor rgb="FFFFFF00"/>
      </patternFill>
    </fill>
    <fill>
      <patternFill patternType="solid">
        <fgColor rgb="FFFFFFFF"/>
        <bgColor indexed="64"/>
      </patternFill>
    </fill>
    <fill>
      <patternFill patternType="solid">
        <fgColor theme="0"/>
        <bgColor indexed="64"/>
      </patternFill>
    </fill>
    <fill>
      <patternFill patternType="solid">
        <fgColor rgb="FFFFFFFF"/>
        <bgColor rgb="FFF2F2F2"/>
      </patternFill>
    </fill>
    <fill>
      <patternFill patternType="solid">
        <fgColor indexed="19"/>
        <bgColor indexed="19"/>
      </patternFill>
    </fill>
    <fill>
      <patternFill patternType="solid">
        <fgColor rgb="FFFFFF00"/>
        <bgColor rgb="FFD0CECE"/>
      </patternFill>
    </fill>
    <fill>
      <patternFill patternType="solid">
        <fgColor rgb="FFFFFF00"/>
        <bgColor indexed="64"/>
      </patternFill>
    </fill>
    <fill>
      <patternFill patternType="solid">
        <fgColor rgb="FFC9C9C9"/>
        <bgColor rgb="FFD0CECE"/>
      </patternFill>
    </fill>
    <fill>
      <patternFill patternType="solid">
        <fgColor theme="2" tint="-9.9978637043366805E-2"/>
        <bgColor indexed="64"/>
      </patternFill>
    </fill>
    <fill>
      <patternFill patternType="solid">
        <fgColor theme="0"/>
        <bgColor rgb="FFEDEDED"/>
      </patternFill>
    </fill>
    <fill>
      <patternFill patternType="solid">
        <fgColor theme="0"/>
        <bgColor rgb="FFF2F2F2"/>
      </patternFill>
    </fill>
    <fill>
      <patternFill patternType="solid">
        <fgColor theme="0"/>
        <bgColor rgb="FFFFF2CC"/>
      </patternFill>
    </fill>
    <fill>
      <patternFill patternType="solid">
        <fgColor rgb="FFEDEDED"/>
        <bgColor rgb="FFFFF2CC"/>
      </patternFill>
    </fill>
    <fill>
      <patternFill patternType="solid">
        <fgColor rgb="FFFFFF00"/>
        <bgColor rgb="FFFFF2CC"/>
      </patternFill>
    </fill>
    <fill>
      <patternFill patternType="solid">
        <fgColor rgb="FFFFFF00"/>
        <bgColor rgb="FFEDEDED"/>
      </patternFill>
    </fill>
    <fill>
      <patternFill patternType="solid">
        <fgColor theme="0" tint="-0.34998626667073579"/>
        <bgColor rgb="FFEDEDED"/>
      </patternFill>
    </fill>
    <fill>
      <patternFill patternType="solid">
        <fgColor theme="0"/>
        <bgColor rgb="FFFFFF00"/>
      </patternFill>
    </fill>
    <fill>
      <patternFill patternType="solid">
        <fgColor theme="2" tint="-0.249977111117893"/>
        <bgColor rgb="FFEDEDED"/>
      </patternFill>
    </fill>
    <fill>
      <patternFill patternType="solid">
        <fgColor theme="2" tint="-0.249977111117893"/>
        <bgColor indexed="64"/>
      </patternFill>
    </fill>
    <fill>
      <patternFill patternType="solid">
        <fgColor rgb="FFBDD7EE"/>
        <bgColor rgb="FFD0CECE"/>
      </patternFill>
    </fill>
    <fill>
      <patternFill patternType="solid">
        <fgColor rgb="FFC0C0C0"/>
        <bgColor rgb="FFBFBFBF"/>
      </patternFill>
    </fill>
    <fill>
      <patternFill patternType="solid">
        <fgColor theme="0" tint="-0.249977111117893"/>
        <bgColor rgb="FFEDEDED"/>
      </patternFill>
    </fill>
    <fill>
      <patternFill patternType="solid">
        <fgColor rgb="FFBFBFBF"/>
        <bgColor rgb="FFC0C0C0"/>
      </patternFill>
    </fill>
    <fill>
      <patternFill patternType="solid">
        <fgColor theme="0"/>
        <bgColor rgb="FFBFBFBF"/>
      </patternFill>
    </fill>
    <fill>
      <patternFill patternType="solid">
        <fgColor rgb="FFFFFFFF"/>
      </patternFill>
    </fill>
  </fills>
  <borders count="45">
    <border>
      <left/>
      <right/>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style="thin">
        <color auto="1"/>
      </top>
      <bottom/>
      <diagonal/>
    </border>
    <border>
      <left style="medium">
        <color auto="1"/>
      </left>
      <right style="thin">
        <color rgb="FF808080"/>
      </right>
      <top style="medium">
        <color auto="1"/>
      </top>
      <bottom style="thin">
        <color rgb="FF808080"/>
      </bottom>
      <diagonal/>
    </border>
    <border>
      <left style="thin">
        <color rgb="FF808080"/>
      </left>
      <right style="thin">
        <color rgb="FF808080"/>
      </right>
      <top style="medium">
        <color auto="1"/>
      </top>
      <bottom style="thin">
        <color rgb="FF808080"/>
      </bottom>
      <diagonal/>
    </border>
    <border>
      <left style="medium">
        <color auto="1"/>
      </left>
      <right style="thin">
        <color rgb="FF808080"/>
      </right>
      <top style="thin">
        <color rgb="FF808080"/>
      </top>
      <bottom style="medium">
        <color auto="1"/>
      </bottom>
      <diagonal/>
    </border>
    <border>
      <left style="thin">
        <color rgb="FF808080"/>
      </left>
      <right style="thin">
        <color rgb="FF808080"/>
      </right>
      <top style="thin">
        <color rgb="FF808080"/>
      </top>
      <bottom style="medium">
        <color auto="1"/>
      </bottom>
      <diagonal/>
    </border>
    <border>
      <left style="medium">
        <color auto="1"/>
      </left>
      <right style="thin">
        <color rgb="FF808080"/>
      </right>
      <top style="medium">
        <color auto="1"/>
      </top>
      <bottom/>
      <diagonal/>
    </border>
    <border>
      <left style="thin">
        <color rgb="FF808080"/>
      </left>
      <right style="thin">
        <color rgb="FF808080"/>
      </right>
      <top/>
      <bottom style="thin">
        <color rgb="FF808080"/>
      </bottom>
      <diagonal/>
    </border>
    <border>
      <left style="medium">
        <color auto="1"/>
      </left>
      <right style="thin">
        <color rgb="FF808080"/>
      </right>
      <top/>
      <bottom/>
      <diagonal/>
    </border>
    <border>
      <left style="thin">
        <color rgb="FF808080"/>
      </left>
      <right style="thin">
        <color rgb="FF808080"/>
      </right>
      <top style="thin">
        <color rgb="FF808080"/>
      </top>
      <bottom style="thin">
        <color rgb="FF808080"/>
      </bottom>
      <diagonal/>
    </border>
    <border>
      <left style="medium">
        <color auto="1"/>
      </left>
      <right style="thin">
        <color rgb="FF808080"/>
      </right>
      <top/>
      <bottom style="medium">
        <color auto="1"/>
      </bottom>
      <diagonal/>
    </border>
    <border>
      <left style="thin">
        <color rgb="FF808080"/>
      </left>
      <right style="thin">
        <color rgb="FF808080"/>
      </right>
      <top style="thin">
        <color rgb="FF808080"/>
      </top>
      <bottom/>
      <diagonal/>
    </border>
    <border>
      <left style="thin">
        <color auto="1"/>
      </left>
      <right style="thin">
        <color auto="1"/>
      </right>
      <top style="medium">
        <color auto="1"/>
      </top>
      <bottom style="thin">
        <color auto="1"/>
      </bottom>
      <diagonal/>
    </border>
    <border>
      <left style="thin">
        <color rgb="FF808080"/>
      </left>
      <right style="thin">
        <color rgb="FF808080"/>
      </right>
      <top style="medium">
        <color auto="1"/>
      </top>
      <bottom style="thin">
        <color auto="1"/>
      </bottom>
      <diagonal/>
    </border>
    <border>
      <left style="thin">
        <color rgb="FF808080"/>
      </left>
      <right style="thin">
        <color rgb="FF808080"/>
      </right>
      <top style="medium">
        <color auto="1"/>
      </top>
      <bottom/>
      <diagonal/>
    </border>
    <border>
      <left style="thin">
        <color rgb="FF808080"/>
      </left>
      <right style="thin">
        <color rgb="FF808080"/>
      </right>
      <top/>
      <bottom/>
      <diagonal/>
    </border>
    <border>
      <left style="thin">
        <color rgb="FF808080"/>
      </left>
      <right style="thin">
        <color rgb="FF808080"/>
      </right>
      <top style="thin">
        <color auto="1"/>
      </top>
      <bottom style="thin">
        <color rgb="FF808080"/>
      </bottom>
      <diagonal/>
    </border>
    <border>
      <left style="thin">
        <color rgb="FF808080"/>
      </left>
      <right style="thin">
        <color rgb="FF808080"/>
      </right>
      <top style="thin">
        <color auto="1"/>
      </top>
      <bottom/>
      <diagonal/>
    </border>
    <border>
      <left/>
      <right style="thin">
        <color rgb="FF808080"/>
      </right>
      <top style="thin">
        <color rgb="FF808080"/>
      </top>
      <bottom style="thin">
        <color rgb="FF808080"/>
      </bottom>
      <diagonal/>
    </border>
    <border>
      <left style="thin">
        <color rgb="FF808080"/>
      </left>
      <right style="thin">
        <color rgb="FF808080"/>
      </right>
      <top/>
      <bottom style="medium">
        <color auto="1"/>
      </bottom>
      <diagonal/>
    </border>
    <border>
      <left/>
      <right style="thin">
        <color rgb="FF808080"/>
      </right>
      <top style="thin">
        <color rgb="FF808080"/>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medium">
        <color auto="1"/>
      </left>
      <right/>
      <top/>
      <bottom/>
      <diagonal/>
    </border>
    <border>
      <left style="thin">
        <color rgb="FF808080"/>
      </left>
      <right style="thin">
        <color auto="1"/>
      </right>
      <top style="medium">
        <color auto="1"/>
      </top>
      <bottom style="thin">
        <color rgb="FF808080"/>
      </bottom>
      <diagonal/>
    </border>
    <border>
      <left style="thin">
        <color auto="1"/>
      </left>
      <right style="thin">
        <color rgb="FF808080"/>
      </right>
      <top style="thin">
        <color rgb="FF808080"/>
      </top>
      <bottom style="medium">
        <color auto="1"/>
      </bottom>
      <diagonal/>
    </border>
    <border>
      <left style="thin">
        <color rgb="FF808080"/>
      </left>
      <right style="thin">
        <color rgb="FF808080"/>
      </right>
      <top style="thin">
        <color auto="1"/>
      </top>
      <bottom style="medium">
        <color auto="1"/>
      </bottom>
      <diagonal/>
    </border>
    <border>
      <left/>
      <right/>
      <top style="medium">
        <color auto="1"/>
      </top>
      <bottom/>
      <diagonal/>
    </border>
    <border>
      <left style="thin">
        <color auto="1"/>
      </left>
      <right/>
      <top style="thin">
        <color auto="1"/>
      </top>
      <bottom/>
      <diagonal/>
    </border>
  </borders>
  <cellStyleXfs count="149">
    <xf numFmtId="0" fontId="0" fillId="0" borderId="0">
      <alignment vertical="center"/>
    </xf>
    <xf numFmtId="40" fontId="119" fillId="0" borderId="0" applyBorder="0" applyProtection="0">
      <alignment vertical="center"/>
    </xf>
    <xf numFmtId="9" fontId="119" fillId="0" borderId="0" applyBorder="0" applyProtection="0">
      <alignment vertical="center"/>
    </xf>
    <xf numFmtId="0" fontId="34" fillId="0" borderId="0" applyBorder="0" applyProtection="0">
      <alignment vertical="center"/>
    </xf>
    <xf numFmtId="164" fontId="103" fillId="0" borderId="0" applyFont="0" applyFill="0" applyBorder="0" applyAlignment="0" applyProtection="0">
      <alignment vertical="center"/>
    </xf>
    <xf numFmtId="164" fontId="104" fillId="0" borderId="0" applyFont="0" applyFill="0" applyBorder="0" applyAlignment="0" applyProtection="0">
      <alignment vertical="center"/>
    </xf>
    <xf numFmtId="164" fontId="104" fillId="0" borderId="0" applyFont="0" applyFill="0" applyBorder="0" applyAlignment="0" applyProtection="0">
      <alignment vertical="center"/>
    </xf>
    <xf numFmtId="164" fontId="103" fillId="0" borderId="0" applyFont="0" applyFill="0" applyBorder="0" applyAlignment="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40" fontId="42" fillId="0" borderId="0" applyBorder="0" applyProtection="0">
      <alignment vertical="center"/>
    </xf>
    <xf numFmtId="40" fontId="42" fillId="0" borderId="0" applyBorder="0" applyProtection="0">
      <alignment vertical="center"/>
    </xf>
    <xf numFmtId="40" fontId="119" fillId="0" borderId="0" applyBorder="0" applyProtection="0">
      <alignment vertical="center"/>
    </xf>
    <xf numFmtId="40" fontId="119" fillId="0" borderId="0" applyBorder="0" applyProtection="0">
      <alignment vertical="center"/>
    </xf>
    <xf numFmtId="164" fontId="15" fillId="0" borderId="0" applyFont="0" applyFill="0" applyBorder="0" applyAlignment="0" applyProtection="0">
      <alignment vertical="center"/>
    </xf>
    <xf numFmtId="40" fontId="119" fillId="0" borderId="0" applyBorder="0" applyProtection="0">
      <alignment vertical="center"/>
    </xf>
    <xf numFmtId="40" fontId="119" fillId="0" borderId="0" applyBorder="0" applyProtection="0">
      <alignment vertical="center"/>
    </xf>
    <xf numFmtId="0" fontId="105" fillId="0" borderId="0"/>
    <xf numFmtId="0" fontId="105" fillId="0" borderId="0"/>
    <xf numFmtId="0" fontId="42" fillId="0" borderId="0"/>
    <xf numFmtId="0" fontId="42" fillId="0" borderId="0"/>
    <xf numFmtId="0" fontId="42" fillId="0" borderId="0"/>
    <xf numFmtId="0" fontId="105" fillId="0" borderId="0"/>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106" fillId="0" borderId="0" applyNumberFormat="0" applyFill="0" applyBorder="0" applyAlignment="0" applyProtection="0">
      <alignment vertical="center"/>
    </xf>
    <xf numFmtId="0" fontId="34" fillId="0" borderId="0" applyBorder="0" applyProtection="0">
      <alignment vertical="center"/>
    </xf>
    <xf numFmtId="0" fontId="34" fillId="0" borderId="0" applyBorder="0" applyProtection="0">
      <alignment vertical="center"/>
    </xf>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8" fillId="0" borderId="0" applyNumberFormat="0" applyFill="0" applyBorder="0" applyAlignment="0" applyProtection="0"/>
    <xf numFmtId="0" fontId="108" fillId="0" borderId="0" applyNumberFormat="0" applyFill="0" applyBorder="0" applyAlignment="0" applyProtection="0"/>
    <xf numFmtId="0" fontId="109" fillId="0" borderId="0" applyBorder="0" applyProtection="0">
      <alignment vertical="top"/>
    </xf>
    <xf numFmtId="0" fontId="109" fillId="0" borderId="0" applyBorder="0" applyProtection="0">
      <alignment vertical="top"/>
    </xf>
    <xf numFmtId="0" fontId="109" fillId="0" borderId="0" applyBorder="0" applyProtection="0">
      <alignment vertical="top"/>
    </xf>
    <xf numFmtId="0" fontId="110" fillId="0" borderId="0" applyBorder="0" applyProtection="0">
      <alignment vertical="top"/>
    </xf>
    <xf numFmtId="0" fontId="110" fillId="0" borderId="0" applyBorder="0" applyProtection="0">
      <alignment vertical="top"/>
    </xf>
    <xf numFmtId="0" fontId="34" fillId="0" borderId="0" applyBorder="0" applyProtection="0">
      <alignment vertical="center"/>
    </xf>
    <xf numFmtId="0" fontId="34" fillId="0" borderId="0" applyBorder="0" applyProtection="0">
      <alignment vertical="center"/>
    </xf>
    <xf numFmtId="0" fontId="111" fillId="0" borderId="0" applyBorder="0" applyProtection="0">
      <alignment vertical="center"/>
    </xf>
    <xf numFmtId="0" fontId="111" fillId="0" borderId="0" applyBorder="0" applyProtection="0">
      <alignment vertical="center"/>
    </xf>
    <xf numFmtId="0" fontId="42" fillId="0" borderId="0">
      <alignment vertical="top"/>
    </xf>
    <xf numFmtId="0" fontId="42" fillId="0" borderId="0">
      <alignment vertical="top"/>
    </xf>
    <xf numFmtId="0" fontId="42" fillId="0" borderId="0">
      <alignment vertical="top"/>
    </xf>
    <xf numFmtId="0" fontId="42" fillId="0" borderId="0"/>
    <xf numFmtId="0" fontId="41" fillId="0" borderId="0"/>
    <xf numFmtId="0" fontId="15" fillId="0" borderId="0">
      <alignment vertical="center"/>
    </xf>
    <xf numFmtId="0" fontId="42" fillId="0" borderId="0">
      <alignment vertical="center"/>
    </xf>
    <xf numFmtId="0" fontId="42"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5" fillId="0" borderId="0">
      <alignment vertical="center"/>
    </xf>
    <xf numFmtId="0" fontId="15" fillId="0" borderId="0">
      <alignment vertical="center"/>
    </xf>
    <xf numFmtId="0" fontId="119" fillId="0" borderId="0">
      <alignment vertical="center"/>
    </xf>
    <xf numFmtId="0" fontId="119" fillId="0" borderId="0">
      <alignment vertical="center"/>
    </xf>
    <xf numFmtId="0" fontId="104" fillId="0" borderId="0">
      <alignment vertical="center"/>
    </xf>
    <xf numFmtId="0" fontId="41" fillId="0" borderId="0"/>
    <xf numFmtId="0" fontId="41" fillId="0" borderId="0"/>
    <xf numFmtId="0" fontId="41" fillId="0" borderId="0"/>
    <xf numFmtId="0" fontId="112" fillId="0" borderId="0"/>
    <xf numFmtId="0" fontId="112" fillId="0" borderId="0"/>
    <xf numFmtId="0" fontId="15" fillId="0" borderId="0"/>
    <xf numFmtId="0" fontId="17" fillId="0" borderId="0">
      <alignment vertical="top"/>
    </xf>
    <xf numFmtId="0" fontId="17" fillId="0" borderId="0">
      <alignment vertical="top"/>
    </xf>
    <xf numFmtId="0" fontId="17" fillId="0" borderId="0">
      <alignment vertical="top"/>
    </xf>
    <xf numFmtId="0" fontId="104" fillId="0" borderId="0">
      <alignment vertical="center"/>
    </xf>
    <xf numFmtId="0" fontId="15" fillId="0" borderId="0"/>
    <xf numFmtId="0" fontId="15" fillId="0" borderId="0"/>
    <xf numFmtId="0" fontId="15" fillId="0" borderId="0"/>
    <xf numFmtId="0" fontId="104" fillId="0" borderId="0">
      <alignment vertical="center"/>
    </xf>
    <xf numFmtId="0" fontId="15" fillId="0" borderId="0"/>
    <xf numFmtId="0" fontId="15" fillId="0" borderId="0"/>
    <xf numFmtId="0" fontId="15" fillId="0" borderId="0"/>
    <xf numFmtId="0" fontId="15" fillId="0" borderId="0"/>
    <xf numFmtId="0" fontId="104" fillId="0" borderId="0"/>
    <xf numFmtId="0" fontId="104" fillId="0" borderId="0"/>
    <xf numFmtId="0" fontId="104" fillId="0" borderId="0"/>
    <xf numFmtId="0" fontId="15" fillId="0" borderId="0"/>
    <xf numFmtId="0" fontId="56" fillId="0" borderId="0"/>
    <xf numFmtId="0" fontId="56" fillId="0" borderId="0"/>
    <xf numFmtId="0" fontId="15" fillId="0" borderId="0"/>
    <xf numFmtId="0" fontId="15" fillId="0" borderId="0"/>
    <xf numFmtId="9" fontId="119" fillId="0" borderId="0" applyBorder="0" applyProtection="0">
      <alignment vertical="center"/>
    </xf>
    <xf numFmtId="9" fontId="119" fillId="0" borderId="0" applyBorder="0" applyProtection="0">
      <alignment vertical="center"/>
    </xf>
    <xf numFmtId="9" fontId="103" fillId="0" borderId="0" applyFont="0" applyFill="0" applyBorder="0" applyAlignment="0" applyProtection="0"/>
    <xf numFmtId="9" fontId="103" fillId="0" borderId="0" applyFont="0" applyFill="0" applyBorder="0" applyAlignment="0" applyProtection="0"/>
    <xf numFmtId="9" fontId="103" fillId="0" borderId="0" applyFont="0" applyFill="0" applyBorder="0" applyAlignment="0" applyProtection="0">
      <alignment vertical="center"/>
    </xf>
    <xf numFmtId="9" fontId="103" fillId="0" borderId="0" applyFont="0" applyFill="0" applyBorder="0" applyAlignment="0" applyProtection="0">
      <alignment vertical="center"/>
    </xf>
    <xf numFmtId="165" fontId="17" fillId="0" borderId="0" applyBorder="0" applyProtection="0">
      <alignment vertical="top"/>
    </xf>
    <xf numFmtId="165" fontId="17" fillId="0" borderId="0" applyBorder="0" applyProtection="0">
      <alignment vertical="top"/>
    </xf>
    <xf numFmtId="165" fontId="17" fillId="0" borderId="0" applyBorder="0" applyProtection="0">
      <alignment vertical="top"/>
    </xf>
    <xf numFmtId="165" fontId="112" fillId="0" borderId="0" applyBorder="0" applyProtection="0">
      <alignment vertical="top"/>
    </xf>
    <xf numFmtId="165" fontId="112" fillId="0" borderId="0" applyBorder="0" applyProtection="0">
      <alignment vertical="top"/>
    </xf>
    <xf numFmtId="0" fontId="113" fillId="0" borderId="0" applyBorder="0" applyProtection="0">
      <alignment vertical="top"/>
    </xf>
    <xf numFmtId="0" fontId="113" fillId="0" borderId="0" applyBorder="0" applyProtection="0">
      <alignment vertical="top"/>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0" fontId="119" fillId="0" borderId="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119" fillId="0" borderId="0" applyBorder="0" applyProtection="0">
      <alignment vertical="center"/>
    </xf>
    <xf numFmtId="38" fontId="42" fillId="0" borderId="0" applyBorder="0" applyProtection="0">
      <alignment vertical="center"/>
    </xf>
    <xf numFmtId="38" fontId="42" fillId="0" borderId="0" applyBorder="0" applyProtection="0">
      <alignment vertical="center"/>
    </xf>
  </cellStyleXfs>
  <cellXfs count="607">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5" fillId="3" borderId="4" xfId="0" applyFont="1" applyFill="1" applyBorder="1" applyAlignment="1">
      <alignment horizontal="center" wrapText="1"/>
    </xf>
    <xf numFmtId="0" fontId="5" fillId="3" borderId="4" xfId="0" applyFont="1" applyFill="1" applyBorder="1" applyAlignment="1">
      <alignment wrapText="1"/>
    </xf>
    <xf numFmtId="0" fontId="6" fillId="0" borderId="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4" borderId="4" xfId="0" applyFont="1" applyFill="1" applyBorder="1" applyAlignment="1">
      <alignment horizontal="center" wrapText="1"/>
    </xf>
    <xf numFmtId="0" fontId="5" fillId="4" borderId="4" xfId="0" applyFont="1" applyFill="1" applyBorder="1" applyAlignment="1">
      <alignment wrapText="1"/>
    </xf>
    <xf numFmtId="0" fontId="7" fillId="4" borderId="4" xfId="0" applyFont="1" applyFill="1" applyBorder="1" applyAlignment="1">
      <alignment horizontal="center" wrapText="1"/>
    </xf>
    <xf numFmtId="0" fontId="7" fillId="4" borderId="4" xfId="0" applyFont="1" applyFill="1" applyBorder="1" applyAlignment="1">
      <alignment wrapText="1"/>
    </xf>
    <xf numFmtId="0" fontId="8" fillId="3" borderId="4" xfId="0" applyFont="1" applyFill="1" applyBorder="1" applyAlignment="1"/>
    <xf numFmtId="0" fontId="9" fillId="3" borderId="4" xfId="3" applyFont="1" applyFill="1" applyBorder="1" applyAlignment="1" applyProtection="1">
      <alignment wrapText="1"/>
    </xf>
    <xf numFmtId="0" fontId="10" fillId="3" borderId="4" xfId="0" applyFont="1" applyFill="1" applyBorder="1" applyAlignment="1"/>
    <xf numFmtId="0" fontId="11" fillId="3" borderId="4" xfId="0" applyFont="1" applyFill="1" applyBorder="1" applyAlignment="1"/>
    <xf numFmtId="0" fontId="12" fillId="3" borderId="4" xfId="0" applyFont="1" applyFill="1" applyBorder="1" applyAlignment="1">
      <alignment horizontal="center" wrapText="1"/>
    </xf>
    <xf numFmtId="0" fontId="12" fillId="3" borderId="4" xfId="0" applyFont="1" applyFill="1" applyBorder="1" applyAlignment="1">
      <alignment wrapText="1"/>
    </xf>
    <xf numFmtId="0" fontId="5" fillId="4" borderId="4" xfId="0" applyFont="1" applyFill="1" applyBorder="1" applyAlignment="1">
      <alignment horizontal="left" wrapText="1"/>
    </xf>
    <xf numFmtId="0" fontId="5" fillId="0" borderId="0" xfId="0" applyFont="1" applyAlignment="1">
      <alignment wrapText="1"/>
    </xf>
    <xf numFmtId="0" fontId="5" fillId="3" borderId="0" xfId="0" applyFont="1" applyFill="1" applyAlignment="1">
      <alignment wrapText="1"/>
    </xf>
    <xf numFmtId="0" fontId="13" fillId="5" borderId="4" xfId="0" applyFont="1" applyFill="1" applyBorder="1" applyAlignment="1">
      <alignment horizontal="left"/>
    </xf>
    <xf numFmtId="0" fontId="14" fillId="0" borderId="4" xfId="3" applyFont="1" applyBorder="1">
      <alignment vertical="center"/>
    </xf>
    <xf numFmtId="0" fontId="15" fillId="0" borderId="4" xfId="109" applyFont="1" applyBorder="1"/>
    <xf numFmtId="0" fontId="16" fillId="0" borderId="4" xfId="0" applyFont="1" applyBorder="1">
      <alignment vertical="center"/>
    </xf>
    <xf numFmtId="0" fontId="16" fillId="0" borderId="4" xfId="3" applyFont="1" applyBorder="1">
      <alignment vertical="center"/>
    </xf>
    <xf numFmtId="0" fontId="17" fillId="5" borderId="4" xfId="0" applyFont="1" applyFill="1" applyBorder="1" applyAlignment="1">
      <alignment horizontal="left"/>
    </xf>
    <xf numFmtId="0" fontId="16" fillId="6" borderId="4" xfId="3" applyFont="1" applyFill="1" applyBorder="1">
      <alignment vertical="center"/>
    </xf>
    <xf numFmtId="0" fontId="0" fillId="0" borderId="4" xfId="0" applyBorder="1" applyAlignment="1">
      <alignment horizontal="left" vertical="center"/>
    </xf>
    <xf numFmtId="1" fontId="18" fillId="3" borderId="0" xfId="0" applyNumberFormat="1" applyFont="1" applyFill="1">
      <alignment vertical="center"/>
    </xf>
    <xf numFmtId="166" fontId="19" fillId="3" borderId="0" xfId="0" applyNumberFormat="1" applyFont="1" applyFill="1" applyAlignment="1">
      <alignment horizontal="left"/>
    </xf>
    <xf numFmtId="0" fontId="20" fillId="3" borderId="0" xfId="0" applyFont="1" applyFill="1" applyAlignment="1">
      <alignment horizontal="left" vertical="center"/>
    </xf>
    <xf numFmtId="0" fontId="0" fillId="0" borderId="0" xfId="0" applyAlignment="1">
      <alignment horizontal="left" vertical="center"/>
    </xf>
    <xf numFmtId="0" fontId="21" fillId="7" borderId="6" xfId="130" applyFont="1" applyFill="1" applyBorder="1">
      <alignment vertical="center"/>
    </xf>
    <xf numFmtId="0" fontId="22" fillId="7" borderId="6" xfId="130" applyFont="1" applyFill="1" applyBorder="1">
      <alignment vertical="center"/>
    </xf>
    <xf numFmtId="0" fontId="0" fillId="0" borderId="0" xfId="0" applyAlignment="1">
      <alignment horizontal="left"/>
    </xf>
    <xf numFmtId="0" fontId="23" fillId="3" borderId="0" xfId="0" applyFont="1" applyFill="1" applyAlignment="1"/>
    <xf numFmtId="1" fontId="24" fillId="3" borderId="0" xfId="141" applyNumberFormat="1" applyFont="1" applyFill="1" applyBorder="1">
      <alignment vertical="center"/>
    </xf>
    <xf numFmtId="166" fontId="25" fillId="3" borderId="0" xfId="141" applyNumberFormat="1" applyFont="1" applyFill="1" applyAlignment="1">
      <alignment horizontal="left" vertical="center"/>
    </xf>
    <xf numFmtId="0" fontId="26" fillId="0" borderId="0" xfId="0" applyFont="1" applyAlignment="1">
      <alignment horizontal="left" vertical="center"/>
    </xf>
    <xf numFmtId="0" fontId="27" fillId="7" borderId="4" xfId="130" applyFont="1" applyFill="1" applyBorder="1">
      <alignment vertical="center"/>
    </xf>
    <xf numFmtId="0" fontId="28" fillId="8" borderId="4" xfId="130" applyFont="1" applyFill="1" applyBorder="1">
      <alignment vertical="center"/>
    </xf>
    <xf numFmtId="0" fontId="29" fillId="7" borderId="4" xfId="130" applyFont="1" applyFill="1" applyBorder="1">
      <alignment vertical="center"/>
    </xf>
    <xf numFmtId="1" fontId="30" fillId="3" borderId="0" xfId="0" applyNumberFormat="1" applyFont="1" applyFill="1">
      <alignment vertical="center"/>
    </xf>
    <xf numFmtId="166" fontId="31" fillId="0" borderId="0" xfId="0" applyNumberFormat="1" applyFont="1" applyAlignment="1">
      <alignment horizontal="left"/>
    </xf>
    <xf numFmtId="167" fontId="27" fillId="7" borderId="4" xfId="130" applyNumberFormat="1" applyFont="1" applyFill="1" applyBorder="1">
      <alignment vertical="center"/>
    </xf>
    <xf numFmtId="0" fontId="32" fillId="7" borderId="4" xfId="130" applyFont="1" applyFill="1" applyBorder="1">
      <alignment vertical="center"/>
    </xf>
    <xf numFmtId="165" fontId="27" fillId="7" borderId="4" xfId="123" applyFont="1" applyFill="1" applyBorder="1" applyAlignment="1" applyProtection="1">
      <alignment vertical="center"/>
    </xf>
    <xf numFmtId="0" fontId="33" fillId="0" borderId="0" xfId="0" applyFont="1">
      <alignment vertical="center"/>
    </xf>
    <xf numFmtId="0" fontId="34" fillId="0" borderId="0" xfId="3">
      <alignment vertical="center"/>
    </xf>
    <xf numFmtId="0" fontId="35" fillId="0" borderId="0" xfId="0" applyFont="1">
      <alignment vertical="center"/>
    </xf>
    <xf numFmtId="168" fontId="36" fillId="3" borderId="0" xfId="0" applyNumberFormat="1" applyFont="1" applyFill="1" applyAlignment="1"/>
    <xf numFmtId="165" fontId="27" fillId="7" borderId="7" xfId="123" applyFont="1" applyFill="1" applyBorder="1" applyAlignment="1" applyProtection="1">
      <alignment vertical="center"/>
    </xf>
    <xf numFmtId="0" fontId="32" fillId="7" borderId="7" xfId="130" applyFont="1" applyFill="1" applyBorder="1">
      <alignment vertical="center"/>
    </xf>
    <xf numFmtId="0" fontId="29" fillId="7" borderId="7" xfId="130" applyFont="1" applyFill="1" applyBorder="1">
      <alignment vertical="center"/>
    </xf>
    <xf numFmtId="0" fontId="37" fillId="9" borderId="4" xfId="0" applyFont="1" applyFill="1" applyBorder="1" applyAlignment="1">
      <alignment horizontal="center" vertical="center"/>
    </xf>
    <xf numFmtId="166" fontId="37" fillId="9" borderId="4" xfId="0" applyNumberFormat="1" applyFont="1" applyFill="1" applyBorder="1" applyAlignment="1">
      <alignment horizontal="center" vertical="center"/>
    </xf>
    <xf numFmtId="0" fontId="37" fillId="9" borderId="4" xfId="0" applyFont="1" applyFill="1" applyBorder="1" applyAlignment="1">
      <alignment horizontal="left" vertical="center"/>
    </xf>
    <xf numFmtId="0" fontId="37" fillId="10" borderId="4" xfId="0" applyFont="1" applyFill="1" applyBorder="1" applyAlignment="1">
      <alignment horizontal="center" vertical="center"/>
    </xf>
    <xf numFmtId="0" fontId="37" fillId="4" borderId="4" xfId="0" applyFont="1" applyFill="1" applyBorder="1" applyAlignment="1">
      <alignment horizontal="center" vertical="center"/>
    </xf>
    <xf numFmtId="0" fontId="38" fillId="9" borderId="4" xfId="0" applyFont="1" applyFill="1" applyBorder="1" applyAlignment="1">
      <alignment horizontal="center" vertical="center" wrapText="1"/>
    </xf>
    <xf numFmtId="166" fontId="38" fillId="9" borderId="4" xfId="0" applyNumberFormat="1" applyFont="1" applyFill="1" applyBorder="1" applyAlignment="1">
      <alignment horizontal="center" vertical="center" wrapText="1"/>
    </xf>
    <xf numFmtId="0" fontId="38" fillId="9" borderId="8" xfId="0" applyFont="1" applyFill="1" applyBorder="1" applyAlignment="1">
      <alignment horizontal="left" vertical="center" wrapText="1"/>
    </xf>
    <xf numFmtId="0" fontId="20" fillId="9" borderId="8" xfId="0" applyFont="1" applyFill="1" applyBorder="1" applyAlignment="1">
      <alignment horizontal="center" vertical="center" wrapText="1"/>
    </xf>
    <xf numFmtId="0" fontId="38" fillId="9" borderId="8" xfId="0" applyFont="1" applyFill="1" applyBorder="1" applyAlignment="1">
      <alignment horizontal="center" vertical="center" wrapText="1"/>
    </xf>
    <xf numFmtId="0" fontId="39" fillId="9" borderId="8" xfId="50" applyFont="1" applyFill="1" applyBorder="1" applyAlignment="1">
      <alignment horizontal="center" vertical="center" wrapText="1"/>
    </xf>
    <xf numFmtId="0" fontId="38" fillId="10" borderId="8" xfId="0" applyFont="1" applyFill="1" applyBorder="1" applyAlignment="1">
      <alignment horizontal="center" vertical="center" wrapText="1"/>
    </xf>
    <xf numFmtId="169" fontId="13" fillId="6" borderId="8" xfId="1" applyNumberFormat="1" applyFont="1" applyFill="1" applyBorder="1">
      <alignment vertical="center"/>
    </xf>
    <xf numFmtId="166" fontId="24" fillId="6" borderId="4" xfId="130" applyNumberFormat="1" applyFont="1" applyFill="1" applyBorder="1">
      <alignment vertical="center"/>
    </xf>
    <xf numFmtId="166" fontId="40" fillId="0" borderId="4" xfId="130" applyNumberFormat="1" applyFont="1" applyBorder="1">
      <alignment vertical="center"/>
    </xf>
    <xf numFmtId="0" fontId="41" fillId="0" borderId="4" xfId="0" applyFont="1" applyBorder="1" applyAlignment="1"/>
    <xf numFmtId="0" fontId="0" fillId="0" borderId="4" xfId="0" applyBorder="1">
      <alignment vertical="center"/>
    </xf>
    <xf numFmtId="0" fontId="41" fillId="0" borderId="9" xfId="0" applyFont="1" applyBorder="1" applyAlignment="1"/>
    <xf numFmtId="0" fontId="42" fillId="0" borderId="4" xfId="0" applyFont="1" applyBorder="1" applyAlignment="1"/>
    <xf numFmtId="0" fontId="43" fillId="0" borderId="0" xfId="141" applyNumberFormat="1" applyFont="1" applyAlignment="1"/>
    <xf numFmtId="0" fontId="44" fillId="0" borderId="0" xfId="0" applyFont="1">
      <alignment vertical="center"/>
    </xf>
    <xf numFmtId="0" fontId="43" fillId="0" borderId="0" xfId="0" applyFont="1">
      <alignment vertical="center"/>
    </xf>
    <xf numFmtId="170" fontId="40" fillId="0" borderId="4" xfId="130" applyNumberFormat="1" applyFont="1" applyBorder="1" applyAlignment="1">
      <alignment horizontal="left" vertical="top"/>
    </xf>
    <xf numFmtId="1" fontId="45" fillId="11" borderId="4" xfId="141" applyNumberFormat="1" applyFont="1" applyFill="1" applyBorder="1" applyAlignment="1">
      <alignment horizontal="center" vertical="center"/>
    </xf>
    <xf numFmtId="170" fontId="45" fillId="11" borderId="4" xfId="141" applyNumberFormat="1" applyFont="1" applyFill="1" applyBorder="1" applyAlignment="1">
      <alignment horizontal="left" vertical="center"/>
    </xf>
    <xf numFmtId="1" fontId="45" fillId="4" borderId="4" xfId="141" applyNumberFormat="1" applyFont="1" applyFill="1" applyBorder="1" applyAlignment="1">
      <alignment horizontal="center" vertical="center" wrapText="1"/>
    </xf>
    <xf numFmtId="1" fontId="45" fillId="12" borderId="4" xfId="141" applyNumberFormat="1" applyFont="1" applyFill="1" applyBorder="1" applyAlignment="1">
      <alignment horizontal="center" vertical="center" wrapText="1"/>
    </xf>
    <xf numFmtId="1" fontId="46" fillId="11" borderId="4" xfId="141" applyNumberFormat="1" applyFont="1" applyFill="1" applyBorder="1" applyAlignment="1">
      <alignment horizontal="center" vertical="center" wrapText="1"/>
    </xf>
    <xf numFmtId="0" fontId="119" fillId="0" borderId="4" xfId="141" applyNumberFormat="1" applyBorder="1" applyAlignment="1"/>
    <xf numFmtId="2" fontId="24" fillId="6" borderId="8" xfId="53" applyNumberFormat="1" applyFont="1" applyFill="1" applyBorder="1">
      <alignment vertical="center"/>
    </xf>
    <xf numFmtId="2" fontId="24" fillId="6" borderId="1" xfId="53" applyNumberFormat="1" applyFont="1" applyFill="1" applyBorder="1">
      <alignment vertical="center"/>
    </xf>
    <xf numFmtId="2" fontId="24" fillId="0" borderId="1" xfId="53" applyNumberFormat="1" applyFont="1" applyBorder="1">
      <alignment vertical="center"/>
    </xf>
    <xf numFmtId="2" fontId="24" fillId="6" borderId="10" xfId="53" applyNumberFormat="1" applyFont="1" applyFill="1" applyBorder="1">
      <alignment vertical="center"/>
    </xf>
    <xf numFmtId="0" fontId="17" fillId="0" borderId="0" xfId="0" applyFont="1" applyAlignment="1">
      <alignment horizontal="right" vertical="center"/>
    </xf>
    <xf numFmtId="0" fontId="48" fillId="3" borderId="0" xfId="0" applyFont="1" applyFill="1" applyAlignment="1">
      <alignment horizontal="left"/>
    </xf>
    <xf numFmtId="14" fontId="0" fillId="0" borderId="0" xfId="0" applyNumberFormat="1" applyAlignment="1">
      <alignment horizontal="left" vertical="center"/>
    </xf>
    <xf numFmtId="0" fontId="49" fillId="0" borderId="0" xfId="3" applyFont="1" applyBorder="1" applyAlignment="1">
      <alignment horizontal="left" vertical="center"/>
    </xf>
    <xf numFmtId="0" fontId="50" fillId="3" borderId="0" xfId="3" applyFont="1" applyFill="1" applyBorder="1" applyAlignment="1" applyProtection="1">
      <alignment horizontal="left"/>
    </xf>
    <xf numFmtId="0" fontId="51" fillId="3" borderId="8" xfId="0" applyFont="1" applyFill="1" applyBorder="1" applyAlignment="1">
      <alignment horizontal="left" vertical="center" wrapText="1"/>
    </xf>
    <xf numFmtId="0" fontId="52" fillId="3" borderId="8" xfId="0" applyFont="1" applyFill="1" applyBorder="1" applyAlignment="1">
      <alignment horizontal="right" vertical="center" wrapText="1"/>
    </xf>
    <xf numFmtId="1" fontId="0" fillId="0" borderId="0" xfId="0" applyNumberFormat="1">
      <alignment vertical="center"/>
    </xf>
    <xf numFmtId="40" fontId="0" fillId="0" borderId="0" xfId="0" applyNumberFormat="1">
      <alignment vertical="center"/>
    </xf>
    <xf numFmtId="0" fontId="55" fillId="0" borderId="4" xfId="0" applyFont="1" applyBorder="1">
      <alignment vertical="center"/>
    </xf>
    <xf numFmtId="0" fontId="8" fillId="0" borderId="4" xfId="0" applyFont="1" applyBorder="1" applyAlignment="1"/>
    <xf numFmtId="0" fontId="0" fillId="6" borderId="4" xfId="0" applyFill="1" applyBorder="1">
      <alignment vertical="center"/>
    </xf>
    <xf numFmtId="14" fontId="0" fillId="6" borderId="4" xfId="0" applyNumberFormat="1" applyFill="1" applyBorder="1" applyAlignment="1">
      <alignment horizontal="left" vertical="center"/>
    </xf>
    <xf numFmtId="0" fontId="0" fillId="6" borderId="0" xfId="0" applyFill="1">
      <alignment vertical="center"/>
    </xf>
    <xf numFmtId="1" fontId="18" fillId="13" borderId="0" xfId="0" applyNumberFormat="1" applyFont="1" applyFill="1">
      <alignment vertical="center"/>
    </xf>
    <xf numFmtId="166" fontId="19" fillId="13" borderId="0" xfId="0" applyNumberFormat="1" applyFont="1" applyFill="1" applyAlignment="1">
      <alignment horizontal="left"/>
    </xf>
    <xf numFmtId="0" fontId="20" fillId="13" borderId="0" xfId="0" applyFont="1" applyFill="1" applyAlignment="1">
      <alignment horizontal="left" vertical="center"/>
    </xf>
    <xf numFmtId="0" fontId="0" fillId="6" borderId="0" xfId="0" applyFill="1" applyAlignment="1">
      <alignment horizontal="left" vertical="center"/>
    </xf>
    <xf numFmtId="0" fontId="21" fillId="14" borderId="6" xfId="130" applyFont="1" applyFill="1" applyBorder="1">
      <alignment vertical="center"/>
    </xf>
    <xf numFmtId="0" fontId="22" fillId="14" borderId="6" xfId="130" applyFont="1" applyFill="1" applyBorder="1">
      <alignment vertical="center"/>
    </xf>
    <xf numFmtId="0" fontId="0" fillId="6" borderId="0" xfId="0" applyFill="1" applyAlignment="1">
      <alignment horizontal="left"/>
    </xf>
    <xf numFmtId="0" fontId="23" fillId="13" borderId="0" xfId="0" applyFont="1" applyFill="1" applyAlignment="1"/>
    <xf numFmtId="1" fontId="24" fillId="13" borderId="0" xfId="141" applyNumberFormat="1" applyFont="1" applyFill="1" applyBorder="1">
      <alignment vertical="center"/>
    </xf>
    <xf numFmtId="0" fontId="26" fillId="6" borderId="0" xfId="0" applyFont="1" applyFill="1" applyAlignment="1">
      <alignment horizontal="left" vertical="center"/>
    </xf>
    <xf numFmtId="0" fontId="27" fillId="14" borderId="4" xfId="130" applyFont="1" applyFill="1" applyBorder="1">
      <alignment vertical="center"/>
    </xf>
    <xf numFmtId="0" fontId="29" fillId="14" borderId="4" xfId="130" applyFont="1" applyFill="1" applyBorder="1">
      <alignment vertical="center"/>
    </xf>
    <xf numFmtId="1" fontId="30" fillId="13" borderId="0" xfId="0" applyNumberFormat="1" applyFont="1" applyFill="1">
      <alignment vertical="center"/>
    </xf>
    <xf numFmtId="166" fontId="31" fillId="6" borderId="0" xfId="0" applyNumberFormat="1" applyFont="1" applyFill="1" applyAlignment="1">
      <alignment horizontal="left"/>
    </xf>
    <xf numFmtId="167" fontId="27" fillId="14" borderId="4" xfId="130" applyNumberFormat="1" applyFont="1" applyFill="1" applyBorder="1">
      <alignment vertical="center"/>
    </xf>
    <xf numFmtId="0" fontId="32" fillId="14" borderId="4" xfId="130" applyFont="1" applyFill="1" applyBorder="1">
      <alignment vertical="center"/>
    </xf>
    <xf numFmtId="165" fontId="27" fillId="14" borderId="4" xfId="123" applyFont="1" applyFill="1" applyBorder="1" applyAlignment="1" applyProtection="1">
      <alignment vertical="center"/>
    </xf>
    <xf numFmtId="0" fontId="33" fillId="6" borderId="0" xfId="0" applyFont="1" applyFill="1">
      <alignment vertical="center"/>
    </xf>
    <xf numFmtId="0" fontId="34" fillId="6" borderId="0" xfId="3" applyFill="1">
      <alignment vertical="center"/>
    </xf>
    <xf numFmtId="0" fontId="35" fillId="6" borderId="0" xfId="0" applyFont="1" applyFill="1">
      <alignment vertical="center"/>
    </xf>
    <xf numFmtId="168" fontId="36" fillId="13" borderId="0" xfId="0" applyNumberFormat="1" applyFont="1" applyFill="1" applyAlignment="1"/>
    <xf numFmtId="165" fontId="27" fillId="14" borderId="7" xfId="123" applyFont="1" applyFill="1" applyBorder="1" applyAlignment="1" applyProtection="1">
      <alignment vertical="center"/>
    </xf>
    <xf numFmtId="0" fontId="32" fillId="14" borderId="7" xfId="130" applyFont="1" applyFill="1" applyBorder="1">
      <alignment vertical="center"/>
    </xf>
    <xf numFmtId="0" fontId="29" fillId="14" borderId="7" xfId="130" applyFont="1" applyFill="1" applyBorder="1">
      <alignment vertical="center"/>
    </xf>
    <xf numFmtId="0" fontId="37" fillId="9" borderId="4" xfId="0" applyFont="1" applyFill="1" applyBorder="1" applyAlignment="1">
      <alignment horizontal="left" vertical="top"/>
    </xf>
    <xf numFmtId="0" fontId="38" fillId="10" borderId="8" xfId="0" applyFont="1" applyFill="1" applyBorder="1" applyAlignment="1">
      <alignment horizontal="left" vertical="center" wrapText="1"/>
    </xf>
    <xf numFmtId="0" fontId="16" fillId="6" borderId="4" xfId="0" applyFont="1" applyFill="1" applyBorder="1" applyAlignment="1">
      <alignment horizontal="center" vertical="center"/>
    </xf>
    <xf numFmtId="0" fontId="41" fillId="6" borderId="4" xfId="49" applyFill="1" applyBorder="1"/>
    <xf numFmtId="0" fontId="16" fillId="6" borderId="4" xfId="0" applyFont="1" applyFill="1" applyBorder="1" applyAlignment="1">
      <alignment horizontal="left"/>
    </xf>
    <xf numFmtId="0" fontId="16" fillId="6" borderId="4" xfId="0" applyFont="1" applyFill="1" applyBorder="1" applyAlignment="1"/>
    <xf numFmtId="0" fontId="16" fillId="6" borderId="4" xfId="0" applyFont="1" applyFill="1" applyBorder="1">
      <alignment vertical="center"/>
    </xf>
    <xf numFmtId="0" fontId="16" fillId="6" borderId="0" xfId="0" applyFont="1" applyFill="1">
      <alignment vertical="center"/>
    </xf>
    <xf numFmtId="171" fontId="56" fillId="6" borderId="4" xfId="130" applyNumberFormat="1" applyFont="1" applyFill="1" applyBorder="1">
      <alignment vertical="center"/>
    </xf>
    <xf numFmtId="0" fontId="16" fillId="6" borderId="4" xfId="0" applyFont="1" applyFill="1" applyBorder="1" applyAlignment="1">
      <alignment wrapText="1"/>
    </xf>
    <xf numFmtId="171" fontId="16" fillId="6" borderId="4" xfId="0" applyNumberFormat="1" applyFont="1" applyFill="1" applyBorder="1" applyAlignment="1">
      <alignment horizontal="left"/>
    </xf>
    <xf numFmtId="0" fontId="41" fillId="6" borderId="4" xfId="49" applyFill="1" applyBorder="1" applyAlignment="1">
      <alignment horizontal="left"/>
    </xf>
    <xf numFmtId="0" fontId="13" fillId="6" borderId="4" xfId="0" applyFont="1" applyFill="1" applyBorder="1" applyAlignment="1">
      <alignment wrapText="1" readingOrder="1"/>
    </xf>
    <xf numFmtId="1" fontId="16" fillId="6" borderId="4" xfId="0" applyNumberFormat="1" applyFont="1" applyFill="1" applyBorder="1" applyAlignment="1">
      <alignment horizontal="left"/>
    </xf>
    <xf numFmtId="1" fontId="16" fillId="6" borderId="4" xfId="0" applyNumberFormat="1" applyFont="1" applyFill="1" applyBorder="1" applyAlignment="1"/>
    <xf numFmtId="0" fontId="15" fillId="6" borderId="4" xfId="50" applyFill="1" applyBorder="1" applyAlignment="1">
      <alignment horizontal="left"/>
    </xf>
    <xf numFmtId="0" fontId="16" fillId="6" borderId="8" xfId="3" applyFont="1" applyFill="1" applyBorder="1" applyAlignment="1" applyProtection="1">
      <alignment horizontal="left" vertical="center"/>
    </xf>
    <xf numFmtId="0" fontId="15" fillId="6" borderId="4" xfId="50" applyFill="1" applyBorder="1" applyAlignment="1"/>
    <xf numFmtId="0" fontId="57" fillId="6" borderId="4" xfId="0" applyFont="1" applyFill="1" applyBorder="1" applyAlignment="1">
      <alignment horizontal="left"/>
    </xf>
    <xf numFmtId="0" fontId="16" fillId="6" borderId="4" xfId="3" applyFont="1" applyFill="1" applyBorder="1" applyAlignment="1" applyProtection="1">
      <alignment horizontal="left" vertical="center"/>
    </xf>
    <xf numFmtId="171" fontId="56" fillId="6" borderId="4" xfId="131" applyNumberFormat="1" applyFont="1" applyFill="1" applyBorder="1" applyAlignment="1">
      <alignment horizontal="left" vertical="center"/>
    </xf>
    <xf numFmtId="171" fontId="56" fillId="6" borderId="4" xfId="130" applyNumberFormat="1" applyFont="1" applyFill="1" applyBorder="1" applyAlignment="1">
      <alignment horizontal="left" vertical="center"/>
    </xf>
    <xf numFmtId="0" fontId="56" fillId="6" borderId="4" xfId="50" applyFont="1" applyFill="1" applyBorder="1">
      <alignment vertical="center"/>
    </xf>
    <xf numFmtId="1" fontId="58" fillId="6" borderId="4" xfId="0" applyNumberFormat="1" applyFont="1" applyFill="1" applyBorder="1" applyAlignment="1"/>
    <xf numFmtId="0" fontId="59" fillId="6" borderId="4" xfId="50" applyFont="1" applyFill="1" applyBorder="1" applyAlignment="1">
      <alignment horizontal="left"/>
    </xf>
    <xf numFmtId="0" fontId="59" fillId="6" borderId="4" xfId="0" applyFont="1" applyFill="1" applyBorder="1" applyAlignment="1">
      <alignment horizontal="left" vertical="center" wrapText="1" readingOrder="1"/>
    </xf>
    <xf numFmtId="0" fontId="59" fillId="6" borderId="4" xfId="0" applyFont="1" applyFill="1" applyBorder="1" applyAlignment="1">
      <alignment vertical="center" wrapText="1" readingOrder="1"/>
    </xf>
    <xf numFmtId="0" fontId="60" fillId="6" borderId="4" xfId="0" applyFont="1" applyFill="1" applyBorder="1" applyAlignment="1"/>
    <xf numFmtId="0" fontId="61" fillId="6" borderId="4" xfId="0" applyFont="1" applyFill="1" applyBorder="1" applyAlignment="1"/>
    <xf numFmtId="0" fontId="62" fillId="6" borderId="4" xfId="0" applyFont="1" applyFill="1" applyBorder="1" applyAlignment="1"/>
    <xf numFmtId="0" fontId="59" fillId="6" borderId="4" xfId="0" applyFont="1" applyFill="1" applyBorder="1" applyAlignment="1">
      <alignment horizontal="left" vertical="center"/>
    </xf>
    <xf numFmtId="0" fontId="63" fillId="6" borderId="4" xfId="0" applyFont="1" applyFill="1" applyBorder="1" applyAlignment="1">
      <alignment horizontal="left"/>
    </xf>
    <xf numFmtId="0" fontId="16" fillId="6" borderId="4" xfId="0" applyFont="1" applyFill="1" applyBorder="1" applyAlignment="1">
      <alignment horizontal="left" wrapText="1"/>
    </xf>
    <xf numFmtId="0" fontId="56" fillId="6" borderId="4" xfId="50" applyFont="1" applyFill="1" applyBorder="1" applyAlignment="1">
      <alignment horizontal="left"/>
    </xf>
    <xf numFmtId="0" fontId="56" fillId="6" borderId="5" xfId="0" applyFont="1" applyFill="1" applyBorder="1" applyAlignment="1">
      <alignment horizontal="left"/>
    </xf>
    <xf numFmtId="169" fontId="63" fillId="6" borderId="4" xfId="0" applyNumberFormat="1" applyFont="1" applyFill="1" applyBorder="1" applyAlignment="1"/>
    <xf numFmtId="0" fontId="16" fillId="6" borderId="5" xfId="0" applyFont="1" applyFill="1" applyBorder="1" applyAlignment="1">
      <alignment horizontal="left"/>
    </xf>
    <xf numFmtId="0" fontId="64" fillId="6" borderId="4" xfId="0" applyFont="1" applyFill="1" applyBorder="1" applyAlignment="1"/>
    <xf numFmtId="0" fontId="56" fillId="6" borderId="4" xfId="0" applyFont="1" applyFill="1" applyBorder="1" applyAlignment="1">
      <alignment wrapText="1" readingOrder="1"/>
    </xf>
    <xf numFmtId="171" fontId="56" fillId="6" borderId="5" xfId="130" applyNumberFormat="1" applyFont="1" applyFill="1" applyBorder="1">
      <alignment vertical="center"/>
    </xf>
    <xf numFmtId="0" fontId="56" fillId="6" borderId="4" xfId="50" applyFont="1" applyFill="1" applyBorder="1" applyAlignment="1">
      <alignment horizontal="left" vertical="center"/>
    </xf>
    <xf numFmtId="0" fontId="65" fillId="6" borderId="4" xfId="0" applyFont="1" applyFill="1" applyBorder="1" applyAlignment="1">
      <alignment horizontal="center" vertical="center" wrapText="1" readingOrder="1"/>
    </xf>
    <xf numFmtId="171" fontId="15" fillId="6" borderId="9" xfId="130" applyNumberFormat="1" applyFont="1" applyFill="1" applyBorder="1" applyAlignment="1">
      <alignment horizontal="center" vertical="center"/>
    </xf>
    <xf numFmtId="0" fontId="41" fillId="6" borderId="4" xfId="0" applyFont="1" applyFill="1" applyBorder="1" applyAlignment="1">
      <alignment horizontal="center" vertical="center" wrapText="1" readingOrder="1"/>
    </xf>
    <xf numFmtId="0" fontId="66" fillId="6" borderId="4" xfId="0" applyFont="1" applyFill="1" applyBorder="1" applyAlignment="1">
      <alignment horizontal="center" wrapText="1" readingOrder="1"/>
    </xf>
    <xf numFmtId="0" fontId="15" fillId="6" borderId="4" xfId="50" applyFill="1" applyBorder="1" applyAlignment="1">
      <alignment horizontal="center" vertical="center"/>
    </xf>
    <xf numFmtId="0" fontId="13" fillId="6" borderId="4" xfId="0" applyFont="1" applyFill="1" applyBorder="1" applyAlignment="1">
      <alignment horizontal="center" vertical="center" wrapText="1" readingOrder="1"/>
    </xf>
    <xf numFmtId="171" fontId="56" fillId="6" borderId="4" xfId="54" applyNumberFormat="1" applyFont="1" applyFill="1" applyBorder="1" applyAlignment="1">
      <alignment horizontal="left" vertical="center"/>
    </xf>
    <xf numFmtId="171" fontId="59" fillId="6" borderId="4" xfId="131" applyNumberFormat="1" applyFont="1" applyFill="1" applyBorder="1" applyAlignment="1">
      <alignment horizontal="left" vertical="center"/>
    </xf>
    <xf numFmtId="0" fontId="56" fillId="6" borderId="4" xfId="50" applyFont="1" applyFill="1" applyBorder="1" applyAlignment="1">
      <alignment horizontal="center" vertical="center" wrapText="1"/>
    </xf>
    <xf numFmtId="0" fontId="56" fillId="6" borderId="4" xfId="0" applyFont="1" applyFill="1" applyBorder="1" applyAlignment="1">
      <alignment horizontal="left"/>
    </xf>
    <xf numFmtId="1" fontId="15" fillId="6" borderId="4" xfId="130" applyNumberFormat="1" applyFont="1" applyFill="1" applyBorder="1" applyAlignment="1">
      <alignment horizontal="center" vertical="center"/>
    </xf>
    <xf numFmtId="49" fontId="15" fillId="6" borderId="4" xfId="50" applyNumberFormat="1" applyFill="1" applyBorder="1" applyAlignment="1">
      <alignment horizontal="center" vertical="center"/>
    </xf>
    <xf numFmtId="171" fontId="56" fillId="6" borderId="4" xfId="53" applyNumberFormat="1" applyFont="1" applyFill="1" applyBorder="1" applyAlignment="1">
      <alignment horizontal="left" vertical="center"/>
    </xf>
    <xf numFmtId="0" fontId="56" fillId="6" borderId="4" xfId="78" applyFont="1" applyFill="1" applyBorder="1" applyAlignment="1">
      <alignment horizontal="left"/>
    </xf>
    <xf numFmtId="0" fontId="56" fillId="6" borderId="4" xfId="130" applyFont="1" applyFill="1" applyBorder="1" applyAlignment="1">
      <alignment horizontal="left" vertical="center"/>
    </xf>
    <xf numFmtId="1" fontId="56" fillId="6" borderId="4" xfId="130" applyNumberFormat="1" applyFont="1" applyFill="1" applyBorder="1" applyAlignment="1">
      <alignment horizontal="left" vertical="center"/>
    </xf>
    <xf numFmtId="0" fontId="60" fillId="6" borderId="4" xfId="0" applyFont="1" applyFill="1" applyBorder="1" applyAlignment="1">
      <alignment horizontal="left"/>
    </xf>
    <xf numFmtId="171" fontId="16" fillId="6" borderId="4" xfId="3" applyNumberFormat="1" applyFont="1" applyFill="1" applyBorder="1" applyAlignment="1">
      <alignment horizontal="left" vertical="center"/>
    </xf>
    <xf numFmtId="0" fontId="62" fillId="6" borderId="4" xfId="0" applyFont="1" applyFill="1" applyBorder="1" applyAlignment="1">
      <alignment horizontal="left"/>
    </xf>
    <xf numFmtId="0" fontId="15" fillId="6" borderId="0" xfId="50" applyFill="1" applyAlignment="1"/>
    <xf numFmtId="0" fontId="59" fillId="6" borderId="4" xfId="0" applyFont="1" applyFill="1" applyBorder="1" applyAlignment="1">
      <alignment horizontal="left" wrapText="1" readingOrder="1"/>
    </xf>
    <xf numFmtId="0" fontId="59" fillId="6" borderId="4" xfId="0" applyFont="1" applyFill="1" applyBorder="1" applyAlignment="1">
      <alignment wrapText="1" readingOrder="1"/>
    </xf>
    <xf numFmtId="166" fontId="15" fillId="6" borderId="10" xfId="130" applyNumberFormat="1" applyFont="1" applyFill="1" applyBorder="1">
      <alignment vertical="center"/>
    </xf>
    <xf numFmtId="0" fontId="59" fillId="6" borderId="4" xfId="0" applyFont="1" applyFill="1" applyBorder="1" applyAlignment="1">
      <alignment horizontal="left"/>
    </xf>
    <xf numFmtId="171" fontId="16" fillId="6" borderId="4" xfId="130" applyNumberFormat="1" applyFont="1" applyFill="1" applyBorder="1" applyAlignment="1">
      <alignment horizontal="left" vertical="center"/>
    </xf>
    <xf numFmtId="0" fontId="59" fillId="6" borderId="5" xfId="0" applyFont="1" applyFill="1" applyBorder="1" applyAlignment="1">
      <alignment vertical="center" wrapText="1" readingOrder="1"/>
    </xf>
    <xf numFmtId="0" fontId="67" fillId="6" borderId="0" xfId="0" applyFont="1" applyFill="1" applyAlignment="1"/>
    <xf numFmtId="0" fontId="68" fillId="6" borderId="4" xfId="3" applyFont="1" applyFill="1" applyBorder="1" applyAlignment="1">
      <alignment horizontal="left" vertical="center"/>
    </xf>
    <xf numFmtId="0" fontId="14" fillId="6" borderId="0" xfId="3" applyFont="1" applyFill="1">
      <alignment vertical="center"/>
    </xf>
    <xf numFmtId="0" fontId="56" fillId="6" borderId="5" xfId="50" applyFont="1" applyFill="1" applyBorder="1">
      <alignment vertical="center"/>
    </xf>
    <xf numFmtId="0" fontId="16" fillId="6" borderId="4" xfId="0" applyFont="1" applyFill="1" applyBorder="1" applyAlignment="1">
      <alignment horizontal="left" wrapText="1" readingOrder="1"/>
    </xf>
    <xf numFmtId="0" fontId="15" fillId="6" borderId="4" xfId="50" applyFill="1" applyBorder="1" applyAlignment="1">
      <alignment horizontal="center"/>
    </xf>
    <xf numFmtId="1" fontId="56" fillId="6" borderId="4" xfId="130" applyNumberFormat="1" applyFont="1" applyFill="1" applyBorder="1">
      <alignment vertical="center"/>
    </xf>
    <xf numFmtId="0" fontId="16" fillId="6" borderId="4" xfId="0" applyFont="1" applyFill="1" applyBorder="1" applyAlignment="1">
      <alignment wrapText="1" readingOrder="1"/>
    </xf>
    <xf numFmtId="0" fontId="57" fillId="6" borderId="4" xfId="0" applyFont="1" applyFill="1" applyBorder="1" applyAlignment="1">
      <alignment horizontal="right"/>
    </xf>
    <xf numFmtId="0" fontId="59" fillId="6" borderId="4" xfId="50" applyFont="1" applyFill="1" applyBorder="1" applyAlignment="1">
      <alignment horizontal="left" vertical="center"/>
    </xf>
    <xf numFmtId="0" fontId="16" fillId="6" borderId="4" xfId="50" applyFont="1" applyFill="1" applyBorder="1">
      <alignment vertical="center"/>
    </xf>
    <xf numFmtId="0" fontId="16" fillId="6" borderId="4" xfId="50" applyFont="1" applyFill="1" applyBorder="1" applyAlignment="1">
      <alignment horizontal="center" vertical="center" wrapText="1"/>
    </xf>
    <xf numFmtId="0" fontId="16" fillId="6" borderId="4" xfId="50" applyFont="1" applyFill="1" applyBorder="1" applyAlignment="1">
      <alignment horizontal="center" vertical="center"/>
    </xf>
    <xf numFmtId="0" fontId="15" fillId="6" borderId="4" xfId="0" applyFont="1" applyFill="1" applyBorder="1" applyAlignment="1">
      <alignment horizontal="center" vertical="center" wrapText="1"/>
    </xf>
    <xf numFmtId="0" fontId="15" fillId="6" borderId="4" xfId="0" applyFont="1" applyFill="1" applyBorder="1" applyAlignment="1">
      <alignment horizontal="left" vertical="center"/>
    </xf>
    <xf numFmtId="0" fontId="56" fillId="6" borderId="4" xfId="50" applyFont="1" applyFill="1" applyBorder="1" applyAlignment="1">
      <alignment horizontal="center" vertical="center"/>
    </xf>
    <xf numFmtId="0" fontId="15" fillId="6" borderId="4" xfId="0" applyFont="1" applyFill="1" applyBorder="1" applyAlignment="1">
      <alignment horizontal="left" vertical="center" wrapText="1"/>
    </xf>
    <xf numFmtId="49" fontId="56" fillId="6" borderId="9" xfId="0" applyNumberFormat="1" applyFont="1" applyFill="1" applyBorder="1">
      <alignment vertical="center"/>
    </xf>
    <xf numFmtId="0" fontId="69" fillId="6" borderId="4" xfId="0" applyFont="1" applyFill="1" applyBorder="1" applyAlignment="1">
      <alignment horizontal="left" indent="6"/>
    </xf>
    <xf numFmtId="0" fontId="56" fillId="6" borderId="4" xfId="130" applyFont="1" applyFill="1" applyBorder="1">
      <alignment vertical="center"/>
    </xf>
    <xf numFmtId="0" fontId="69" fillId="6" borderId="0" xfId="0" applyFont="1" applyFill="1" applyAlignment="1">
      <alignment horizontal="left" indent="7"/>
    </xf>
    <xf numFmtId="0" fontId="57" fillId="6" borderId="4" xfId="0" applyFont="1" applyFill="1" applyBorder="1" applyAlignment="1"/>
    <xf numFmtId="0" fontId="15" fillId="6" borderId="4" xfId="0" applyFont="1" applyFill="1" applyBorder="1">
      <alignment vertical="center"/>
    </xf>
    <xf numFmtId="171" fontId="16" fillId="6" borderId="4" xfId="130" applyNumberFormat="1" applyFont="1" applyFill="1" applyBorder="1">
      <alignment vertical="center"/>
    </xf>
    <xf numFmtId="166" fontId="15" fillId="6" borderId="4" xfId="130" applyNumberFormat="1" applyFont="1" applyFill="1" applyBorder="1">
      <alignment vertical="center"/>
    </xf>
    <xf numFmtId="171" fontId="15" fillId="6" borderId="4" xfId="59" applyNumberFormat="1" applyFill="1" applyBorder="1">
      <alignment vertical="center"/>
    </xf>
    <xf numFmtId="0" fontId="15" fillId="6" borderId="9" xfId="0" applyFont="1" applyFill="1" applyBorder="1">
      <alignment vertical="center"/>
    </xf>
    <xf numFmtId="0" fontId="15" fillId="0" borderId="0" xfId="0" applyFont="1">
      <alignment vertical="center"/>
    </xf>
    <xf numFmtId="171" fontId="15" fillId="6" borderId="4" xfId="130" applyNumberFormat="1" applyFont="1" applyFill="1" applyBorder="1">
      <alignment vertical="center"/>
    </xf>
    <xf numFmtId="0" fontId="56" fillId="6" borderId="4" xfId="50" applyFont="1" applyFill="1" applyBorder="1" applyAlignment="1">
      <alignment horizontal="left" wrapText="1"/>
    </xf>
    <xf numFmtId="0" fontId="56" fillId="6" borderId="4" xfId="3" applyFont="1" applyFill="1" applyBorder="1">
      <alignment vertical="center"/>
    </xf>
    <xf numFmtId="0" fontId="56" fillId="6" borderId="9" xfId="50" applyFont="1" applyFill="1" applyBorder="1" applyAlignment="1">
      <alignment horizontal="left"/>
    </xf>
    <xf numFmtId="0" fontId="56" fillId="6" borderId="4" xfId="0" applyFont="1" applyFill="1" applyBorder="1" applyAlignment="1"/>
    <xf numFmtId="0" fontId="56" fillId="6" borderId="9" xfId="50" applyFont="1" applyFill="1" applyBorder="1">
      <alignment vertical="center"/>
    </xf>
    <xf numFmtId="0" fontId="56" fillId="6" borderId="4" xfId="0" applyFont="1" applyFill="1" applyBorder="1" applyAlignment="1">
      <alignment wrapText="1"/>
    </xf>
    <xf numFmtId="0" fontId="56" fillId="6" borderId="0" xfId="0" applyFont="1" applyFill="1" applyAlignment="1"/>
    <xf numFmtId="0" fontId="70" fillId="6" borderId="4" xfId="0" applyFont="1" applyFill="1" applyBorder="1" applyAlignment="1">
      <alignment horizontal="center" wrapText="1" readingOrder="1"/>
    </xf>
    <xf numFmtId="0" fontId="56" fillId="6" borderId="4" xfId="0" applyFont="1" applyFill="1" applyBorder="1" applyAlignment="1">
      <alignment horizontal="left" wrapText="1" readingOrder="1"/>
    </xf>
    <xf numFmtId="0" fontId="56" fillId="6" borderId="9" xfId="0" applyFont="1" applyFill="1" applyBorder="1" applyAlignment="1"/>
    <xf numFmtId="0" fontId="56" fillId="6" borderId="4" xfId="50" applyFont="1" applyFill="1" applyBorder="1" applyAlignment="1"/>
    <xf numFmtId="171" fontId="56" fillId="6" borderId="4" xfId="131" applyNumberFormat="1" applyFont="1" applyFill="1" applyBorder="1">
      <alignment vertical="center"/>
    </xf>
    <xf numFmtId="171" fontId="56" fillId="6" borderId="4" xfId="54" applyNumberFormat="1" applyFont="1" applyFill="1" applyBorder="1">
      <alignment vertical="center"/>
    </xf>
    <xf numFmtId="0" fontId="16" fillId="6" borderId="4" xfId="3" applyFont="1" applyFill="1" applyBorder="1" applyProtection="1">
      <alignment vertical="center"/>
    </xf>
    <xf numFmtId="0" fontId="59" fillId="6" borderId="4" xfId="0" applyFont="1" applyFill="1" applyBorder="1" applyAlignment="1">
      <alignment horizontal="center"/>
    </xf>
    <xf numFmtId="0" fontId="59" fillId="6" borderId="9" xfId="50" applyFont="1" applyFill="1" applyBorder="1" applyAlignment="1">
      <alignment horizontal="left"/>
    </xf>
    <xf numFmtId="0" fontId="56" fillId="6" borderId="9" xfId="0" applyFont="1" applyFill="1" applyBorder="1" applyAlignment="1">
      <alignment vertical="center" wrapText="1"/>
    </xf>
    <xf numFmtId="0" fontId="15" fillId="6" borderId="9" xfId="50" applyFill="1" applyBorder="1" applyAlignment="1"/>
    <xf numFmtId="0" fontId="15" fillId="6" borderId="8" xfId="50" applyFill="1" applyBorder="1" applyAlignment="1"/>
    <xf numFmtId="171" fontId="15" fillId="6" borderId="8" xfId="130" applyNumberFormat="1" applyFont="1" applyFill="1" applyBorder="1">
      <alignment vertical="center"/>
    </xf>
    <xf numFmtId="0" fontId="15" fillId="6" borderId="11" xfId="50" applyFill="1" applyBorder="1" applyAlignment="1"/>
    <xf numFmtId="0" fontId="15" fillId="6" borderId="4" xfId="50" applyFill="1" applyBorder="1" applyAlignment="1">
      <alignment wrapText="1"/>
    </xf>
    <xf numFmtId="0" fontId="15" fillId="6" borderId="4" xfId="50" applyFill="1" applyBorder="1" applyAlignment="1">
      <alignment horizontal="left" wrapText="1"/>
    </xf>
    <xf numFmtId="0" fontId="71" fillId="6" borderId="9" xfId="0" applyFont="1" applyFill="1" applyBorder="1" applyAlignment="1">
      <alignment wrapText="1" readingOrder="1"/>
    </xf>
    <xf numFmtId="0" fontId="13" fillId="6" borderId="4" xfId="0" applyFont="1" applyFill="1" applyBorder="1" applyAlignment="1"/>
    <xf numFmtId="0" fontId="59" fillId="6" borderId="10" xfId="0" applyFont="1" applyFill="1" applyBorder="1" applyAlignment="1">
      <alignment wrapText="1" readingOrder="1"/>
    </xf>
    <xf numFmtId="0" fontId="41" fillId="6" borderId="9" xfId="0" applyFont="1" applyFill="1" applyBorder="1" applyAlignment="1">
      <alignment wrapText="1"/>
    </xf>
    <xf numFmtId="1" fontId="59" fillId="6" borderId="4" xfId="0" applyNumberFormat="1" applyFont="1" applyFill="1" applyBorder="1" applyAlignment="1">
      <alignment horizontal="center" wrapText="1" readingOrder="1"/>
    </xf>
    <xf numFmtId="0" fontId="56" fillId="6" borderId="12" xfId="0" applyFont="1" applyFill="1" applyBorder="1" applyAlignment="1">
      <alignment horizontal="center" vertical="center"/>
    </xf>
    <xf numFmtId="0" fontId="56" fillId="6" borderId="9" xfId="0" applyFont="1" applyFill="1" applyBorder="1" applyAlignment="1">
      <alignment horizontal="center" vertical="center"/>
    </xf>
    <xf numFmtId="0" fontId="56" fillId="6" borderId="9" xfId="50" applyFont="1" applyFill="1" applyBorder="1" applyAlignment="1">
      <alignment horizontal="center" vertical="center"/>
    </xf>
    <xf numFmtId="171" fontId="56" fillId="6" borderId="4" xfId="0" applyNumberFormat="1" applyFont="1" applyFill="1" applyBorder="1" applyAlignment="1"/>
    <xf numFmtId="171" fontId="59" fillId="6" borderId="4" xfId="131" applyNumberFormat="1" applyFont="1" applyFill="1" applyBorder="1">
      <alignment vertical="center"/>
    </xf>
    <xf numFmtId="0" fontId="59" fillId="6" borderId="4" xfId="78" applyFont="1" applyFill="1" applyBorder="1" applyAlignment="1"/>
    <xf numFmtId="0" fontId="57" fillId="6" borderId="4" xfId="0" applyFont="1" applyFill="1" applyBorder="1" applyAlignment="1">
      <alignment horizontal="center"/>
    </xf>
    <xf numFmtId="0" fontId="14" fillId="6" borderId="4" xfId="3" applyFont="1" applyFill="1" applyBorder="1">
      <alignment vertical="center"/>
    </xf>
    <xf numFmtId="0" fontId="15" fillId="6" borderId="4" xfId="97" applyFont="1" applyFill="1" applyBorder="1" applyAlignment="1"/>
    <xf numFmtId="0" fontId="16" fillId="6" borderId="4" xfId="0" applyFont="1" applyFill="1" applyBorder="1" applyAlignment="1">
      <alignment vertical="center" wrapText="1" readingOrder="1"/>
    </xf>
    <xf numFmtId="0" fontId="16" fillId="6" borderId="4" xfId="50" applyFont="1" applyFill="1" applyBorder="1" applyAlignment="1">
      <alignment horizontal="left" vertical="center" wrapText="1"/>
    </xf>
    <xf numFmtId="0" fontId="13" fillId="6" borderId="9" xfId="0" applyFont="1" applyFill="1" applyBorder="1" applyAlignment="1">
      <alignment wrapText="1" readingOrder="1"/>
    </xf>
    <xf numFmtId="0" fontId="15" fillId="6" borderId="4" xfId="97" applyFont="1" applyFill="1" applyBorder="1" applyAlignment="1">
      <alignment wrapText="1"/>
    </xf>
    <xf numFmtId="0" fontId="15" fillId="6" borderId="10" xfId="130" applyFont="1" applyFill="1" applyBorder="1">
      <alignment vertical="center"/>
    </xf>
    <xf numFmtId="0" fontId="15" fillId="6" borderId="4" xfId="59" applyFill="1" applyBorder="1">
      <alignment vertical="center"/>
    </xf>
    <xf numFmtId="0" fontId="15" fillId="6" borderId="4" xfId="130" applyFont="1" applyFill="1" applyBorder="1">
      <alignment vertical="center"/>
    </xf>
    <xf numFmtId="0" fontId="15" fillId="6" borderId="12" xfId="130" applyFont="1" applyFill="1" applyBorder="1">
      <alignment vertical="center"/>
    </xf>
    <xf numFmtId="0" fontId="16" fillId="6" borderId="9" xfId="0" applyFont="1" applyFill="1" applyBorder="1" applyAlignment="1"/>
    <xf numFmtId="0" fontId="16" fillId="6" borderId="4" xfId="0" applyFont="1" applyFill="1" applyBorder="1" applyAlignment="1">
      <alignment horizontal="left" vertical="center"/>
    </xf>
    <xf numFmtId="171" fontId="16" fillId="6" borderId="4" xfId="0" applyNumberFormat="1" applyFont="1" applyFill="1" applyBorder="1" applyAlignment="1"/>
    <xf numFmtId="1" fontId="16" fillId="6" borderId="9" xfId="0" applyNumberFormat="1" applyFont="1" applyFill="1" applyBorder="1" applyAlignment="1"/>
    <xf numFmtId="0" fontId="16" fillId="0" borderId="4" xfId="0" applyFont="1" applyBorder="1" applyAlignment="1"/>
    <xf numFmtId="0" fontId="16" fillId="0" borderId="9" xfId="0" applyFont="1" applyBorder="1" applyAlignment="1"/>
    <xf numFmtId="171" fontId="16" fillId="0" borderId="4" xfId="0" applyNumberFormat="1" applyFont="1" applyBorder="1" applyAlignment="1"/>
    <xf numFmtId="1" fontId="16" fillId="0" borderId="4" xfId="0" applyNumberFormat="1" applyFont="1" applyBorder="1" applyAlignment="1"/>
    <xf numFmtId="0" fontId="16" fillId="6" borderId="8" xfId="0" applyFont="1" applyFill="1" applyBorder="1" applyAlignment="1"/>
    <xf numFmtId="0" fontId="13" fillId="6" borderId="4" xfId="0" applyFont="1" applyFill="1" applyBorder="1" applyAlignment="1">
      <alignment wrapText="1"/>
    </xf>
    <xf numFmtId="0" fontId="41" fillId="6" borderId="10" xfId="84" applyFont="1" applyFill="1" applyBorder="1" applyAlignment="1"/>
    <xf numFmtId="0" fontId="15" fillId="6" borderId="9" xfId="112" applyFill="1" applyBorder="1" applyAlignment="1">
      <alignment wrapText="1"/>
    </xf>
    <xf numFmtId="171" fontId="15" fillId="6" borderId="4" xfId="131" applyNumberFormat="1" applyFont="1" applyFill="1" applyBorder="1">
      <alignment vertical="center"/>
    </xf>
    <xf numFmtId="171" fontId="15" fillId="6" borderId="5" xfId="131" applyNumberFormat="1" applyFont="1" applyFill="1" applyBorder="1">
      <alignment vertical="center"/>
    </xf>
    <xf numFmtId="0" fontId="15" fillId="6" borderId="4" xfId="84" applyFont="1" applyFill="1" applyBorder="1" applyAlignment="1"/>
    <xf numFmtId="0" fontId="15" fillId="6" borderId="10" xfId="84" applyFont="1" applyFill="1" applyBorder="1" applyAlignment="1"/>
    <xf numFmtId="1" fontId="15" fillId="6" borderId="4" xfId="84" applyNumberFormat="1" applyFont="1" applyFill="1" applyBorder="1" applyAlignment="1">
      <alignment horizontal="left"/>
    </xf>
    <xf numFmtId="0" fontId="41" fillId="6" borderId="4" xfId="84" applyFont="1" applyFill="1" applyBorder="1" applyAlignment="1"/>
    <xf numFmtId="0" fontId="16" fillId="6" borderId="10" xfId="0" applyFont="1" applyFill="1" applyBorder="1" applyAlignment="1"/>
    <xf numFmtId="0" fontId="72" fillId="6" borderId="0" xfId="0" applyFont="1" applyFill="1">
      <alignment vertical="center"/>
    </xf>
    <xf numFmtId="0" fontId="16" fillId="6" borderId="9" xfId="0" applyFont="1" applyFill="1" applyBorder="1">
      <alignment vertical="center"/>
    </xf>
    <xf numFmtId="0" fontId="13" fillId="6" borderId="4" xfId="115" applyFont="1" applyFill="1" applyBorder="1" applyAlignment="1">
      <alignment wrapText="1" readingOrder="1"/>
    </xf>
    <xf numFmtId="0" fontId="16" fillId="6" borderId="10" xfId="0" applyFont="1" applyFill="1" applyBorder="1">
      <alignment vertical="center"/>
    </xf>
    <xf numFmtId="0" fontId="16" fillId="6" borderId="11" xfId="0" applyFont="1" applyFill="1" applyBorder="1" applyAlignment="1"/>
    <xf numFmtId="0" fontId="16" fillId="6" borderId="8" xfId="0" applyFont="1" applyFill="1" applyBorder="1">
      <alignment vertical="center"/>
    </xf>
    <xf numFmtId="0" fontId="0" fillId="6" borderId="4" xfId="0" applyFill="1" applyBorder="1" applyAlignment="1">
      <alignment horizontal="center" vertical="center"/>
    </xf>
    <xf numFmtId="0" fontId="0" fillId="6" borderId="4" xfId="0" applyFill="1" applyBorder="1" applyAlignment="1"/>
    <xf numFmtId="1" fontId="0" fillId="6" borderId="4" xfId="0" applyNumberFormat="1" applyFill="1" applyBorder="1" applyAlignment="1"/>
    <xf numFmtId="0" fontId="0" fillId="6" borderId="9" xfId="0" applyFill="1" applyBorder="1" applyAlignment="1"/>
    <xf numFmtId="0" fontId="0" fillId="0" borderId="9" xfId="0" applyBorder="1">
      <alignment vertical="center"/>
    </xf>
    <xf numFmtId="0" fontId="0" fillId="0" borderId="13" xfId="0" applyBorder="1">
      <alignment vertical="center"/>
    </xf>
    <xf numFmtId="0" fontId="0" fillId="0" borderId="10" xfId="0" applyBorder="1" applyAlignment="1">
      <alignment horizontal="left" vertical="center"/>
    </xf>
    <xf numFmtId="1" fontId="73" fillId="3" borderId="0" xfId="0" applyNumberFormat="1" applyFont="1" applyFill="1">
      <alignment vertical="center"/>
    </xf>
    <xf numFmtId="0" fontId="8" fillId="3" borderId="0" xfId="0" applyFont="1" applyFill="1" applyAlignment="1"/>
    <xf numFmtId="1" fontId="10" fillId="3" borderId="0" xfId="0" applyNumberFormat="1" applyFont="1" applyFill="1">
      <alignment vertical="center"/>
    </xf>
    <xf numFmtId="172" fontId="0" fillId="0" borderId="0" xfId="0" applyNumberFormat="1" applyAlignment="1">
      <alignment horizontal="right"/>
    </xf>
    <xf numFmtId="0" fontId="17" fillId="0" borderId="0" xfId="0" applyFont="1" applyAlignment="1"/>
    <xf numFmtId="14" fontId="10" fillId="3" borderId="0" xfId="0" applyNumberFormat="1" applyFont="1" applyFill="1" applyAlignment="1">
      <alignment horizontal="left" vertical="center"/>
    </xf>
    <xf numFmtId="14" fontId="10" fillId="3" borderId="0" xfId="0" applyNumberFormat="1" applyFont="1" applyFill="1">
      <alignment vertical="center"/>
    </xf>
    <xf numFmtId="0" fontId="8" fillId="3" borderId="4" xfId="0" applyFont="1" applyFill="1" applyBorder="1" applyAlignment="1">
      <alignment horizontal="center" wrapText="1"/>
    </xf>
    <xf numFmtId="172" fontId="8" fillId="3" borderId="4" xfId="0" applyNumberFormat="1" applyFont="1" applyFill="1" applyBorder="1" applyAlignment="1">
      <alignment horizontal="right" wrapText="1"/>
    </xf>
    <xf numFmtId="0" fontId="8" fillId="3" borderId="0" xfId="0" applyFont="1" applyFill="1" applyAlignment="1">
      <alignment wrapText="1"/>
    </xf>
    <xf numFmtId="0" fontId="8" fillId="3" borderId="2" xfId="0" applyFont="1" applyFill="1" applyBorder="1" applyAlignment="1"/>
    <xf numFmtId="172" fontId="8" fillId="3" borderId="8" xfId="0" applyNumberFormat="1" applyFont="1" applyFill="1" applyBorder="1" applyAlignment="1">
      <alignment horizontal="right"/>
    </xf>
    <xf numFmtId="0" fontId="8" fillId="3" borderId="0" xfId="0" applyFont="1" applyFill="1" applyAlignment="1">
      <alignment horizontal="center" wrapText="1"/>
    </xf>
    <xf numFmtId="172" fontId="8" fillId="3" borderId="1" xfId="0" applyNumberFormat="1" applyFont="1" applyFill="1" applyBorder="1" applyAlignment="1">
      <alignment horizontal="right" wrapText="1"/>
    </xf>
    <xf numFmtId="0" fontId="8" fillId="3" borderId="2" xfId="0" applyFont="1" applyFill="1" applyBorder="1" applyAlignment="1">
      <alignment wrapText="1"/>
    </xf>
    <xf numFmtId="0" fontId="8" fillId="3" borderId="14" xfId="0" applyFont="1" applyFill="1" applyBorder="1" applyAlignment="1">
      <alignment wrapText="1"/>
    </xf>
    <xf numFmtId="172" fontId="8" fillId="3" borderId="10" xfId="0" applyNumberFormat="1" applyFont="1" applyFill="1" applyBorder="1" applyAlignment="1">
      <alignment horizontal="right" wrapText="1"/>
    </xf>
    <xf numFmtId="9" fontId="17" fillId="0" borderId="0" xfId="0" applyNumberFormat="1" applyFont="1" applyAlignment="1"/>
    <xf numFmtId="0" fontId="74" fillId="0" borderId="0" xfId="0" applyFont="1">
      <alignment vertical="center"/>
    </xf>
    <xf numFmtId="0" fontId="75" fillId="3" borderId="0" xfId="0" applyFont="1" applyFill="1" applyAlignment="1">
      <alignment wrapText="1"/>
    </xf>
    <xf numFmtId="0" fontId="76" fillId="2" borderId="8" xfId="0" applyFont="1" applyFill="1" applyBorder="1" applyAlignment="1">
      <alignment horizontal="center" vertical="center"/>
    </xf>
    <xf numFmtId="0" fontId="76" fillId="2" borderId="4" xfId="0" applyFont="1" applyFill="1" applyBorder="1" applyAlignment="1">
      <alignment horizontal="center" vertical="center" wrapText="1"/>
    </xf>
    <xf numFmtId="172" fontId="76" fillId="2" borderId="4" xfId="0" applyNumberFormat="1" applyFont="1" applyFill="1" applyBorder="1" applyAlignment="1">
      <alignment horizontal="right" wrapText="1"/>
    </xf>
    <xf numFmtId="0" fontId="76" fillId="2" borderId="8" xfId="0" applyFont="1" applyFill="1" applyBorder="1" applyAlignment="1">
      <alignment horizontal="center" vertical="center" wrapText="1"/>
    </xf>
    <xf numFmtId="0" fontId="76" fillId="2" borderId="1" xfId="0" applyFont="1" applyFill="1" applyBorder="1" applyAlignment="1">
      <alignment horizontal="center" vertical="center"/>
    </xf>
    <xf numFmtId="0" fontId="77" fillId="2" borderId="10" xfId="0" applyFont="1" applyFill="1" applyBorder="1" applyAlignment="1">
      <alignment horizontal="center" vertical="center"/>
    </xf>
    <xf numFmtId="0" fontId="78" fillId="2" borderId="10" xfId="0" applyFont="1" applyFill="1" applyBorder="1" applyAlignment="1">
      <alignment horizontal="center" vertical="center" wrapText="1"/>
    </xf>
    <xf numFmtId="0" fontId="79" fillId="2" borderId="10" xfId="0" applyFont="1" applyFill="1" applyBorder="1" applyAlignment="1">
      <alignment horizontal="center" vertical="center"/>
    </xf>
    <xf numFmtId="0" fontId="79" fillId="2" borderId="10" xfId="0" applyFont="1" applyFill="1" applyBorder="1" applyAlignment="1">
      <alignment horizontal="center" vertical="center" wrapText="1"/>
    </xf>
    <xf numFmtId="0" fontId="8" fillId="3" borderId="4" xfId="0" applyFont="1" applyFill="1" applyBorder="1" applyAlignment="1">
      <alignment horizontal="center"/>
    </xf>
    <xf numFmtId="173" fontId="8" fillId="0" borderId="4" xfId="0" applyNumberFormat="1" applyFont="1" applyBorder="1" applyAlignment="1"/>
    <xf numFmtId="173" fontId="8" fillId="0" borderId="4" xfId="0" applyNumberFormat="1" applyFont="1" applyBorder="1" applyAlignment="1">
      <alignment wrapText="1"/>
    </xf>
    <xf numFmtId="172" fontId="8" fillId="0" borderId="4" xfId="0" applyNumberFormat="1" applyFont="1" applyBorder="1" applyAlignment="1">
      <alignment horizontal="right" wrapText="1"/>
    </xf>
    <xf numFmtId="173" fontId="8" fillId="3" borderId="4" xfId="0" applyNumberFormat="1" applyFont="1" applyFill="1" applyBorder="1" applyAlignment="1">
      <alignment wrapText="1"/>
    </xf>
    <xf numFmtId="173" fontId="8" fillId="15" borderId="4" xfId="0" applyNumberFormat="1" applyFont="1" applyFill="1" applyBorder="1" applyAlignment="1">
      <alignment wrapText="1"/>
    </xf>
    <xf numFmtId="173" fontId="8" fillId="3" borderId="4" xfId="0" applyNumberFormat="1" applyFont="1" applyFill="1" applyBorder="1" applyAlignment="1">
      <alignment horizontal="center" wrapText="1"/>
    </xf>
    <xf numFmtId="174" fontId="80" fillId="16" borderId="4" xfId="0" applyNumberFormat="1" applyFont="1" applyFill="1" applyBorder="1" applyAlignment="1">
      <alignment horizontal="left"/>
    </xf>
    <xf numFmtId="173" fontId="80" fillId="0" borderId="4" xfId="0" applyNumberFormat="1" applyFont="1" applyBorder="1" applyAlignment="1">
      <alignment wrapText="1"/>
    </xf>
    <xf numFmtId="0" fontId="81" fillId="4" borderId="4" xfId="0" applyFont="1" applyFill="1" applyBorder="1" applyAlignment="1">
      <alignment horizontal="center" vertical="center"/>
    </xf>
    <xf numFmtId="0" fontId="81" fillId="4" borderId="4" xfId="0" applyFont="1" applyFill="1" applyBorder="1">
      <alignment vertical="center"/>
    </xf>
    <xf numFmtId="174" fontId="81" fillId="17" borderId="4" xfId="0" applyNumberFormat="1" applyFont="1" applyFill="1" applyBorder="1" applyAlignment="1">
      <alignment horizontal="right" vertical="center"/>
    </xf>
    <xf numFmtId="174" fontId="81" fillId="10" borderId="4" xfId="0" applyNumberFormat="1" applyFont="1" applyFill="1" applyBorder="1" applyAlignment="1">
      <alignment horizontal="right" vertical="center"/>
    </xf>
    <xf numFmtId="9" fontId="81" fillId="18" borderId="4" xfId="2" applyFont="1" applyFill="1" applyBorder="1" applyAlignment="1" applyProtection="1">
      <alignment horizontal="right" vertical="center"/>
    </xf>
    <xf numFmtId="175" fontId="81" fillId="18" borderId="4" xfId="2" applyNumberFormat="1" applyFont="1" applyFill="1" applyBorder="1" applyAlignment="1" applyProtection="1">
      <alignment horizontal="right" vertical="center"/>
    </xf>
    <xf numFmtId="9" fontId="17" fillId="0" borderId="0" xfId="0" applyNumberFormat="1" applyFont="1">
      <alignment vertical="center"/>
    </xf>
    <xf numFmtId="174" fontId="55" fillId="0" borderId="4" xfId="0" applyNumberFormat="1" applyFont="1" applyBorder="1" applyAlignment="1">
      <alignment horizontal="left"/>
    </xf>
    <xf numFmtId="174" fontId="10" fillId="6" borderId="4" xfId="0" applyNumberFormat="1" applyFont="1" applyFill="1" applyBorder="1" applyAlignment="1">
      <alignment horizontal="left"/>
    </xf>
    <xf numFmtId="176" fontId="80" fillId="15" borderId="4" xfId="0" applyNumberFormat="1" applyFont="1" applyFill="1" applyBorder="1" applyAlignment="1">
      <alignment horizontal="left"/>
    </xf>
    <xf numFmtId="9" fontId="8" fillId="13" borderId="4" xfId="2" applyFont="1" applyFill="1" applyBorder="1" applyAlignment="1" applyProtection="1"/>
    <xf numFmtId="9" fontId="8" fillId="3" borderId="4" xfId="2" applyFont="1" applyFill="1" applyBorder="1" applyAlignment="1" applyProtection="1"/>
    <xf numFmtId="0" fontId="17" fillId="0" borderId="0" xfId="0" applyFont="1">
      <alignment vertical="center"/>
    </xf>
    <xf numFmtId="0" fontId="8" fillId="13" borderId="4" xfId="0" applyFont="1" applyFill="1" applyBorder="1" applyAlignment="1">
      <alignment horizontal="center"/>
    </xf>
    <xf numFmtId="0" fontId="8" fillId="0" borderId="4" xfId="0" applyFont="1" applyBorder="1" applyAlignment="1">
      <alignment horizontal="center"/>
    </xf>
    <xf numFmtId="0" fontId="47" fillId="0" borderId="4" xfId="3" applyFont="1" applyBorder="1">
      <alignment vertical="center"/>
    </xf>
    <xf numFmtId="0" fontId="8" fillId="19" borderId="4" xfId="0" applyFont="1" applyFill="1" applyBorder="1" applyAlignment="1">
      <alignment horizontal="center"/>
    </xf>
    <xf numFmtId="0" fontId="11" fillId="19" borderId="4" xfId="0" applyFont="1" applyFill="1" applyBorder="1" applyAlignment="1"/>
    <xf numFmtId="0" fontId="8" fillId="19" borderId="4" xfId="0" applyFont="1" applyFill="1" applyBorder="1" applyAlignment="1"/>
    <xf numFmtId="0" fontId="83" fillId="4" borderId="4" xfId="0" applyFont="1" applyFill="1" applyBorder="1" applyAlignment="1">
      <alignment horizontal="center"/>
    </xf>
    <xf numFmtId="0" fontId="81" fillId="4" borderId="4" xfId="0" applyFont="1" applyFill="1" applyBorder="1" applyAlignment="1"/>
    <xf numFmtId="0" fontId="8" fillId="4" borderId="4" xfId="0" applyFont="1" applyFill="1" applyBorder="1" applyAlignment="1"/>
    <xf numFmtId="0" fontId="83" fillId="4" borderId="4" xfId="0" applyFont="1" applyFill="1" applyBorder="1" applyAlignment="1"/>
    <xf numFmtId="172" fontId="83" fillId="4" borderId="4" xfId="0" applyNumberFormat="1" applyFont="1" applyFill="1" applyBorder="1" applyAlignment="1"/>
    <xf numFmtId="0" fontId="55" fillId="20" borderId="4" xfId="0" applyFont="1" applyFill="1" applyBorder="1" applyAlignment="1"/>
    <xf numFmtId="0" fontId="84" fillId="20" borderId="4" xfId="0" applyFont="1" applyFill="1" applyBorder="1" applyAlignment="1"/>
    <xf numFmtId="0" fontId="0" fillId="0" borderId="15" xfId="0" applyBorder="1">
      <alignment vertical="center"/>
    </xf>
    <xf numFmtId="174" fontId="85" fillId="0" borderId="0" xfId="0" applyNumberFormat="1" applyFont="1" applyAlignment="1"/>
    <xf numFmtId="174" fontId="86" fillId="0" borderId="0" xfId="0" applyNumberFormat="1" applyFont="1" applyAlignment="1"/>
    <xf numFmtId="177" fontId="85" fillId="0" borderId="0" xfId="0" applyNumberFormat="1" applyFont="1" applyAlignment="1"/>
    <xf numFmtId="0" fontId="48" fillId="0" borderId="0" xfId="0" applyFont="1" applyAlignment="1"/>
    <xf numFmtId="1" fontId="87" fillId="3" borderId="0" xfId="0" applyNumberFormat="1" applyFont="1" applyFill="1">
      <alignment vertical="center"/>
    </xf>
    <xf numFmtId="0" fontId="84" fillId="0" borderId="0" xfId="0" applyFont="1" applyAlignment="1"/>
    <xf numFmtId="178" fontId="40" fillId="3" borderId="0" xfId="0" applyNumberFormat="1" applyFont="1" applyFill="1" applyAlignment="1">
      <alignment horizontal="left" vertical="center"/>
    </xf>
    <xf numFmtId="0" fontId="84" fillId="0" borderId="3" xfId="0" applyFont="1" applyBorder="1" applyAlignment="1">
      <alignment horizontal="center" vertical="center"/>
    </xf>
    <xf numFmtId="0" fontId="0" fillId="0" borderId="3" xfId="0" applyBorder="1" applyAlignment="1">
      <alignment horizontal="center" vertical="center"/>
    </xf>
    <xf numFmtId="0" fontId="88" fillId="2" borderId="1" xfId="0" applyFont="1" applyFill="1" applyBorder="1" applyAlignment="1">
      <alignment horizontal="center" vertical="center"/>
    </xf>
    <xf numFmtId="0" fontId="84" fillId="3" borderId="4" xfId="0" applyFont="1" applyFill="1" applyBorder="1" applyAlignment="1">
      <alignment horizontal="center"/>
    </xf>
    <xf numFmtId="0" fontId="84" fillId="3" borderId="4" xfId="0" applyFont="1" applyFill="1" applyBorder="1" applyAlignment="1"/>
    <xf numFmtId="179" fontId="84" fillId="0" borderId="4" xfId="0" applyNumberFormat="1" applyFont="1" applyBorder="1">
      <alignment vertical="center"/>
    </xf>
    <xf numFmtId="0" fontId="89" fillId="3" borderId="4" xfId="0" applyFont="1" applyFill="1" applyBorder="1" applyAlignment="1"/>
    <xf numFmtId="0" fontId="84" fillId="0" borderId="4" xfId="0" applyFont="1" applyBorder="1">
      <alignment vertical="center"/>
    </xf>
    <xf numFmtId="0" fontId="90" fillId="4" borderId="4" xfId="0" applyFont="1" applyFill="1" applyBorder="1" applyAlignment="1">
      <alignment horizontal="center"/>
    </xf>
    <xf numFmtId="0" fontId="90" fillId="4" borderId="4" xfId="0" applyFont="1" applyFill="1" applyBorder="1" applyAlignment="1"/>
    <xf numFmtId="175" fontId="90" fillId="4" borderId="4" xfId="0" applyNumberFormat="1" applyFont="1" applyFill="1" applyBorder="1" applyAlignment="1">
      <alignment horizontal="right" vertical="center"/>
    </xf>
    <xf numFmtId="9" fontId="90" fillId="4" borderId="4" xfId="0" applyNumberFormat="1" applyFont="1" applyFill="1" applyBorder="1">
      <alignment vertical="center"/>
    </xf>
    <xf numFmtId="175" fontId="90" fillId="4" borderId="4" xfId="0" applyNumberFormat="1" applyFont="1" applyFill="1" applyBorder="1">
      <alignment vertical="center"/>
    </xf>
    <xf numFmtId="9" fontId="90" fillId="18" borderId="4" xfId="2" applyFont="1" applyFill="1" applyBorder="1" applyAlignment="1" applyProtection="1">
      <alignment horizontal="right" vertical="center"/>
    </xf>
    <xf numFmtId="9" fontId="119" fillId="0" borderId="4" xfId="2" applyBorder="1">
      <alignment vertical="center"/>
    </xf>
    <xf numFmtId="9" fontId="15" fillId="0" borderId="4" xfId="0" applyNumberFormat="1" applyFont="1" applyBorder="1">
      <alignment vertical="center"/>
    </xf>
    <xf numFmtId="9" fontId="84" fillId="0" borderId="4" xfId="0" applyNumberFormat="1" applyFont="1" applyBorder="1">
      <alignment vertical="center"/>
    </xf>
    <xf numFmtId="9" fontId="84" fillId="13" borderId="4" xfId="2" applyFont="1" applyFill="1" applyBorder="1" applyAlignment="1" applyProtection="1"/>
    <xf numFmtId="0" fontId="40" fillId="3" borderId="4" xfId="0" applyFont="1" applyFill="1" applyBorder="1" applyAlignment="1">
      <alignment horizontal="center"/>
    </xf>
    <xf numFmtId="0" fontId="89" fillId="0" borderId="4" xfId="0" applyFont="1" applyBorder="1" applyAlignment="1"/>
    <xf numFmtId="9" fontId="119" fillId="6" borderId="4" xfId="2" applyFill="1" applyBorder="1">
      <alignment vertical="center"/>
    </xf>
    <xf numFmtId="9" fontId="15" fillId="6" borderId="4" xfId="0" applyNumberFormat="1" applyFont="1" applyFill="1" applyBorder="1">
      <alignment vertical="center"/>
    </xf>
    <xf numFmtId="0" fontId="41" fillId="0" borderId="4" xfId="0" applyFont="1" applyBorder="1">
      <alignment vertical="center"/>
    </xf>
    <xf numFmtId="0" fontId="84" fillId="21" borderId="4" xfId="0" applyFont="1" applyFill="1" applyBorder="1" applyAlignment="1">
      <alignment horizontal="center"/>
    </xf>
    <xf numFmtId="0" fontId="40" fillId="21" borderId="4" xfId="0" applyFont="1" applyFill="1" applyBorder="1" applyAlignment="1">
      <alignment horizontal="center"/>
    </xf>
    <xf numFmtId="0" fontId="84" fillId="21" borderId="4" xfId="0" applyFont="1" applyFill="1" applyBorder="1" applyAlignment="1"/>
    <xf numFmtId="0" fontId="0" fillId="22" borderId="4" xfId="0" applyFill="1" applyBorder="1">
      <alignment vertical="center"/>
    </xf>
    <xf numFmtId="1" fontId="119" fillId="22" borderId="4" xfId="2" applyNumberFormat="1" applyFill="1" applyBorder="1">
      <alignment vertical="center"/>
    </xf>
    <xf numFmtId="0" fontId="0" fillId="10" borderId="4" xfId="0" applyFill="1" applyBorder="1" applyAlignment="1">
      <alignment horizontal="left" vertical="center"/>
    </xf>
    <xf numFmtId="0" fontId="91" fillId="0" borderId="0" xfId="0" applyFont="1" applyAlignment="1">
      <alignment horizontal="left" vertical="center"/>
    </xf>
    <xf numFmtId="1" fontId="92" fillId="0" borderId="0" xfId="0" applyNumberFormat="1" applyFont="1">
      <alignment vertical="center"/>
    </xf>
    <xf numFmtId="0" fontId="93" fillId="0" borderId="0" xfId="0" applyFont="1" applyAlignment="1">
      <alignment horizontal="left" vertical="center"/>
    </xf>
    <xf numFmtId="180" fontId="93" fillId="0" borderId="0" xfId="0" applyNumberFormat="1" applyFont="1" applyAlignment="1">
      <alignment horizontal="left" vertical="center"/>
    </xf>
    <xf numFmtId="0" fontId="24" fillId="0" borderId="0" xfId="0" applyFont="1">
      <alignment vertical="center"/>
    </xf>
    <xf numFmtId="1" fontId="24" fillId="0" borderId="0" xfId="0" applyNumberFormat="1" applyFont="1">
      <alignment vertical="center"/>
    </xf>
    <xf numFmtId="14" fontId="0" fillId="0" borderId="0" xfId="0" applyNumberFormat="1">
      <alignment vertical="center"/>
    </xf>
    <xf numFmtId="1" fontId="94" fillId="23" borderId="16"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wrapText="1"/>
    </xf>
    <xf numFmtId="1" fontId="94" fillId="23" borderId="17" xfId="0" applyNumberFormat="1" applyFont="1" applyFill="1" applyBorder="1" applyAlignment="1">
      <alignment horizontal="center" vertical="center"/>
    </xf>
    <xf numFmtId="168" fontId="94" fillId="23" borderId="17" xfId="0" applyNumberFormat="1" applyFont="1" applyFill="1" applyBorder="1" applyAlignment="1">
      <alignment horizontal="center" vertical="center"/>
    </xf>
    <xf numFmtId="1" fontId="94" fillId="23" borderId="18"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wrapText="1"/>
    </xf>
    <xf numFmtId="1" fontId="94" fillId="23" borderId="19" xfId="0" applyNumberFormat="1" applyFont="1" applyFill="1" applyBorder="1" applyAlignment="1">
      <alignment horizontal="center" vertical="center"/>
    </xf>
    <xf numFmtId="181" fontId="94" fillId="23" borderId="19" xfId="0" applyNumberFormat="1" applyFont="1" applyFill="1" applyBorder="1" applyAlignment="1">
      <alignment horizontal="center" vertical="center"/>
    </xf>
    <xf numFmtId="0" fontId="35" fillId="24" borderId="21" xfId="0" applyFont="1" applyFill="1" applyBorder="1" applyAlignment="1">
      <alignment horizontal="left" vertical="center"/>
    </xf>
    <xf numFmtId="38" fontId="96" fillId="25" borderId="21" xfId="1" applyNumberFormat="1" applyFont="1" applyFill="1" applyBorder="1" applyProtection="1">
      <alignment vertical="center"/>
    </xf>
    <xf numFmtId="1" fontId="35" fillId="24" borderId="21" xfId="0" applyNumberFormat="1" applyFont="1" applyFill="1" applyBorder="1" applyAlignment="1">
      <alignment horizontal="right" vertical="center"/>
    </xf>
    <xf numFmtId="0" fontId="35" fillId="3" borderId="23" xfId="0" applyFont="1" applyFill="1" applyBorder="1" applyAlignment="1">
      <alignment horizontal="left" vertical="center"/>
    </xf>
    <xf numFmtId="38" fontId="96" fillId="3" borderId="23" xfId="1" applyNumberFormat="1" applyFont="1" applyFill="1" applyBorder="1" applyProtection="1">
      <alignment vertical="center"/>
    </xf>
    <xf numFmtId="0" fontId="35" fillId="3" borderId="23" xfId="0" applyFont="1" applyFill="1" applyBorder="1" applyAlignment="1">
      <alignment horizontal="right" vertical="center"/>
    </xf>
    <xf numFmtId="0" fontId="35" fillId="3" borderId="19" xfId="0" applyFont="1" applyFill="1" applyBorder="1" applyAlignment="1">
      <alignment horizontal="left" vertical="center"/>
    </xf>
    <xf numFmtId="38" fontId="96" fillId="3" borderId="19" xfId="1" applyNumberFormat="1" applyFont="1" applyFill="1" applyBorder="1" applyProtection="1">
      <alignment vertical="center"/>
    </xf>
    <xf numFmtId="0" fontId="35" fillId="3" borderId="19" xfId="0" applyFont="1" applyFill="1" applyBorder="1" applyAlignment="1">
      <alignment horizontal="right" vertical="center"/>
    </xf>
    <xf numFmtId="0" fontId="35" fillId="24" borderId="17" xfId="0" applyFont="1" applyFill="1" applyBorder="1" applyAlignment="1">
      <alignment horizontal="left" vertical="center"/>
    </xf>
    <xf numFmtId="1" fontId="35" fillId="24" borderId="17" xfId="0" applyNumberFormat="1" applyFont="1" applyFill="1" applyBorder="1" applyAlignment="1">
      <alignment horizontal="right" vertical="center"/>
    </xf>
    <xf numFmtId="0" fontId="35" fillId="3" borderId="23" xfId="0" applyFont="1" applyFill="1" applyBorder="1" applyAlignment="1">
      <alignment vertical="center" wrapText="1"/>
    </xf>
    <xf numFmtId="0" fontId="35" fillId="3" borderId="25" xfId="0" applyFont="1" applyFill="1" applyBorder="1" applyAlignment="1">
      <alignment horizontal="left" vertical="center"/>
    </xf>
    <xf numFmtId="174" fontId="35" fillId="3" borderId="23" xfId="1" applyNumberFormat="1" applyFont="1" applyFill="1" applyBorder="1" applyAlignment="1" applyProtection="1">
      <alignment horizontal="right" vertical="center"/>
    </xf>
    <xf numFmtId="0" fontId="35" fillId="3" borderId="19" xfId="0" applyFont="1" applyFill="1" applyBorder="1" applyAlignment="1">
      <alignment vertical="center" wrapText="1"/>
    </xf>
    <xf numFmtId="174" fontId="35" fillId="24" borderId="17" xfId="1" applyNumberFormat="1" applyFont="1" applyFill="1" applyBorder="1" applyAlignment="1" applyProtection="1">
      <alignment horizontal="right" vertical="center"/>
    </xf>
    <xf numFmtId="174" fontId="35" fillId="3" borderId="23" xfId="15" applyNumberFormat="1" applyFont="1" applyFill="1" applyBorder="1" applyAlignment="1" applyProtection="1">
      <alignment horizontal="right" vertical="center"/>
    </xf>
    <xf numFmtId="174" fontId="35" fillId="3" borderId="23" xfId="9" applyNumberFormat="1" applyFont="1" applyFill="1" applyBorder="1" applyAlignment="1" applyProtection="1">
      <alignment horizontal="right" vertical="center"/>
    </xf>
    <xf numFmtId="174" fontId="35" fillId="3" borderId="23" xfId="18" applyNumberFormat="1" applyFont="1" applyFill="1" applyBorder="1" applyAlignment="1" applyProtection="1">
      <alignment horizontal="right" vertical="center"/>
    </xf>
    <xf numFmtId="0" fontId="35" fillId="3" borderId="23" xfId="1" applyNumberFormat="1" applyFont="1" applyFill="1" applyBorder="1" applyAlignment="1" applyProtection="1">
      <alignment horizontal="right" vertical="center"/>
    </xf>
    <xf numFmtId="0" fontId="35" fillId="3" borderId="23" xfId="15" applyNumberFormat="1" applyFont="1" applyFill="1" applyBorder="1" applyAlignment="1" applyProtection="1">
      <alignment horizontal="right" vertical="center"/>
    </xf>
    <xf numFmtId="0" fontId="35" fillId="3" borderId="23" xfId="9" applyNumberFormat="1" applyFont="1" applyFill="1" applyBorder="1" applyAlignment="1" applyProtection="1">
      <alignment horizontal="right" vertical="center"/>
    </xf>
    <xf numFmtId="0" fontId="35" fillId="3" borderId="23" xfId="18" applyNumberFormat="1" applyFont="1" applyFill="1" applyBorder="1" applyAlignment="1" applyProtection="1">
      <alignment horizontal="right" vertical="center"/>
    </xf>
    <xf numFmtId="174" fontId="35" fillId="3" borderId="25" xfId="1" applyNumberFormat="1" applyFont="1" applyFill="1" applyBorder="1" applyAlignment="1" applyProtection="1">
      <alignment horizontal="right" vertical="center"/>
    </xf>
    <xf numFmtId="174" fontId="35" fillId="3" borderId="19" xfId="1" applyNumberFormat="1" applyFont="1" applyFill="1" applyBorder="1" applyAlignment="1" applyProtection="1">
      <alignment horizontal="right" vertical="center"/>
    </xf>
    <xf numFmtId="174" fontId="35" fillId="3" borderId="25" xfId="15" applyNumberFormat="1" applyFont="1" applyFill="1" applyBorder="1" applyAlignment="1" applyProtection="1">
      <alignment horizontal="right" vertical="center"/>
    </xf>
    <xf numFmtId="174" fontId="35" fillId="3" borderId="19" xfId="9" applyNumberFormat="1" applyFont="1" applyFill="1" applyBorder="1" applyAlignment="1" applyProtection="1">
      <alignment horizontal="right" vertical="center"/>
    </xf>
    <xf numFmtId="174" fontId="35" fillId="3" borderId="25" xfId="18" applyNumberFormat="1" applyFont="1" applyFill="1" applyBorder="1" applyAlignment="1" applyProtection="1">
      <alignment horizontal="right" vertical="center"/>
    </xf>
    <xf numFmtId="0" fontId="35" fillId="3" borderId="26" xfId="0" applyFont="1" applyFill="1" applyBorder="1" applyAlignment="1">
      <alignment horizontal="left" vertical="center"/>
    </xf>
    <xf numFmtId="182" fontId="96" fillId="3" borderId="27" xfId="1" applyNumberFormat="1" applyFont="1" applyFill="1" applyBorder="1" applyProtection="1">
      <alignment vertical="center"/>
    </xf>
    <xf numFmtId="173" fontId="35" fillId="3" borderId="27" xfId="1" applyNumberFormat="1" applyFont="1" applyFill="1" applyBorder="1" applyAlignment="1" applyProtection="1">
      <alignment horizontal="right" vertical="center"/>
    </xf>
    <xf numFmtId="173" fontId="35" fillId="3" borderId="21" xfId="1" applyNumberFormat="1" applyFont="1" applyFill="1" applyBorder="1" applyAlignment="1" applyProtection="1">
      <alignment horizontal="right" vertical="center"/>
    </xf>
    <xf numFmtId="173" fontId="35" fillId="3" borderId="17" xfId="15" applyNumberFormat="1" applyFont="1" applyFill="1" applyBorder="1" applyAlignment="1" applyProtection="1">
      <alignment horizontal="right" vertical="center"/>
    </xf>
    <xf numFmtId="173" fontId="35" fillId="3" borderId="21" xfId="9" applyNumberFormat="1" applyFont="1" applyFill="1" applyBorder="1" applyAlignment="1" applyProtection="1">
      <alignment horizontal="right" vertical="center"/>
    </xf>
    <xf numFmtId="173" fontId="35" fillId="3" borderId="28" xfId="1" applyNumberFormat="1" applyFont="1" applyFill="1" applyBorder="1" applyAlignment="1" applyProtection="1">
      <alignment horizontal="right" vertical="center"/>
    </xf>
    <xf numFmtId="173" fontId="35" fillId="3" borderId="27" xfId="18" applyNumberFormat="1" applyFont="1" applyFill="1" applyBorder="1" applyAlignment="1" applyProtection="1">
      <alignment horizontal="right" vertical="center"/>
    </xf>
    <xf numFmtId="173" fontId="35" fillId="3" borderId="17" xfId="1" applyNumberFormat="1" applyFont="1" applyFill="1" applyBorder="1" applyAlignment="1" applyProtection="1">
      <alignment horizontal="right" vertical="center"/>
    </xf>
    <xf numFmtId="0" fontId="35" fillId="3" borderId="4" xfId="0" applyFont="1" applyFill="1" applyBorder="1" applyAlignment="1">
      <alignment horizontal="left" vertical="center"/>
    </xf>
    <xf numFmtId="182" fontId="96" fillId="3" borderId="29" xfId="1" applyNumberFormat="1" applyFont="1" applyFill="1" applyBorder="1" applyProtection="1">
      <alignment vertical="center"/>
    </xf>
    <xf numFmtId="173" fontId="35" fillId="3" borderId="21" xfId="15" applyNumberFormat="1" applyFont="1" applyFill="1" applyBorder="1" applyAlignment="1" applyProtection="1">
      <alignment horizontal="right" vertical="center"/>
    </xf>
    <xf numFmtId="173" fontId="35" fillId="3" borderId="30" xfId="1" applyNumberFormat="1" applyFont="1" applyFill="1" applyBorder="1" applyAlignment="1" applyProtection="1">
      <alignment horizontal="right" vertical="center"/>
    </xf>
    <xf numFmtId="173" fontId="35" fillId="3" borderId="21" xfId="18" applyNumberFormat="1" applyFont="1" applyFill="1" applyBorder="1" applyAlignment="1" applyProtection="1">
      <alignment horizontal="right" vertical="center"/>
    </xf>
    <xf numFmtId="0" fontId="98" fillId="0" borderId="8" xfId="0" applyFont="1" applyBorder="1">
      <alignment vertical="center"/>
    </xf>
    <xf numFmtId="175" fontId="99" fillId="0" borderId="31" xfId="2" applyNumberFormat="1" applyFont="1" applyBorder="1" applyProtection="1">
      <alignment vertical="center"/>
    </xf>
    <xf numFmtId="9" fontId="98" fillId="0" borderId="21" xfId="2" applyFont="1" applyBorder="1" applyProtection="1">
      <alignment vertical="center"/>
    </xf>
    <xf numFmtId="38" fontId="96" fillId="25" borderId="17" xfId="1" applyNumberFormat="1" applyFont="1" applyFill="1" applyBorder="1" applyProtection="1">
      <alignment vertical="center"/>
    </xf>
    <xf numFmtId="38" fontId="35" fillId="24" borderId="17" xfId="0" applyNumberFormat="1" applyFont="1" applyFill="1" applyBorder="1" applyAlignment="1">
      <alignment horizontal="left" vertical="center"/>
    </xf>
    <xf numFmtId="0" fontId="35" fillId="0" borderId="23" xfId="0" applyFont="1" applyBorder="1" applyAlignment="1">
      <alignment horizontal="left" vertical="center"/>
    </xf>
    <xf numFmtId="38" fontId="35" fillId="3" borderId="23" xfId="1" applyNumberFormat="1" applyFont="1" applyFill="1" applyBorder="1" applyProtection="1">
      <alignment vertical="center"/>
    </xf>
    <xf numFmtId="38" fontId="35" fillId="3" borderId="23" xfId="16" applyNumberFormat="1" applyFont="1" applyFill="1" applyBorder="1" applyProtection="1">
      <alignment vertical="center"/>
    </xf>
    <xf numFmtId="38" fontId="35" fillId="3" borderId="23" xfId="19" applyNumberFormat="1" applyFont="1" applyFill="1" applyBorder="1" applyProtection="1">
      <alignment vertical="center"/>
    </xf>
    <xf numFmtId="0" fontId="35" fillId="3" borderId="23" xfId="1" applyNumberFormat="1" applyFont="1" applyFill="1" applyBorder="1" applyProtection="1">
      <alignment vertical="center"/>
    </xf>
    <xf numFmtId="0" fontId="35" fillId="3" borderId="23" xfId="16" applyNumberFormat="1" applyFont="1" applyFill="1" applyBorder="1" applyProtection="1">
      <alignment vertical="center"/>
    </xf>
    <xf numFmtId="0" fontId="35" fillId="3" borderId="23" xfId="19" applyNumberFormat="1" applyFont="1" applyFill="1" applyBorder="1" applyProtection="1">
      <alignment vertical="center"/>
    </xf>
    <xf numFmtId="0" fontId="35" fillId="0" borderId="32" xfId="0" applyFont="1" applyBorder="1">
      <alignment vertical="center"/>
    </xf>
    <xf numFmtId="1" fontId="35" fillId="0" borderId="23" xfId="0" applyNumberFormat="1" applyFont="1" applyBorder="1" applyAlignment="1">
      <alignment horizontal="right" vertical="center"/>
    </xf>
    <xf numFmtId="0" fontId="35" fillId="0" borderId="32" xfId="0" applyFont="1" applyBorder="1" applyAlignment="1">
      <alignment vertical="center" wrapText="1"/>
    </xf>
    <xf numFmtId="0" fontId="35" fillId="0" borderId="34" xfId="0" applyFont="1" applyBorder="1" applyAlignment="1">
      <alignment horizontal="left" vertical="center"/>
    </xf>
    <xf numFmtId="1" fontId="35" fillId="0" borderId="19" xfId="0" applyNumberFormat="1" applyFont="1" applyBorder="1" applyAlignment="1">
      <alignment horizontal="right" vertical="center"/>
    </xf>
    <xf numFmtId="0" fontId="35" fillId="26" borderId="17" xfId="0" applyFont="1" applyFill="1" applyBorder="1" applyAlignment="1">
      <alignment horizontal="left" vertical="center"/>
    </xf>
    <xf numFmtId="1" fontId="35" fillId="26" borderId="17" xfId="0" applyNumberFormat="1" applyFont="1" applyFill="1" applyBorder="1" applyAlignment="1">
      <alignment horizontal="right" vertical="center"/>
    </xf>
    <xf numFmtId="0" fontId="35" fillId="0" borderId="25" xfId="0" applyFont="1" applyBorder="1">
      <alignment vertical="center"/>
    </xf>
    <xf numFmtId="0" fontId="100" fillId="0" borderId="25" xfId="0" applyFont="1" applyBorder="1" applyAlignment="1">
      <alignment horizontal="left" vertical="center"/>
    </xf>
    <xf numFmtId="0" fontId="35" fillId="13" borderId="26" xfId="0" applyFont="1" applyFill="1" applyBorder="1" applyAlignment="1">
      <alignment horizontal="left" vertical="center"/>
    </xf>
    <xf numFmtId="38" fontId="96" fillId="3" borderId="21" xfId="1" applyNumberFormat="1" applyFont="1" applyFill="1" applyBorder="1" applyProtection="1">
      <alignment vertical="center"/>
    </xf>
    <xf numFmtId="1" fontId="35" fillId="27" borderId="26" xfId="0" applyNumberFormat="1" applyFont="1" applyFill="1" applyBorder="1" applyAlignment="1">
      <alignment horizontal="right" vertical="center"/>
    </xf>
    <xf numFmtId="0" fontId="35" fillId="3" borderId="10" xfId="0" applyFont="1" applyFill="1" applyBorder="1" applyAlignment="1">
      <alignment horizontal="left" vertical="center"/>
    </xf>
    <xf numFmtId="0" fontId="35" fillId="3" borderId="10" xfId="0" applyFont="1" applyFill="1" applyBorder="1" applyAlignment="1">
      <alignment horizontal="right" vertical="center"/>
    </xf>
    <xf numFmtId="20" fontId="35" fillId="3" borderId="4" xfId="0" applyNumberFormat="1" applyFont="1" applyFill="1" applyBorder="1" applyAlignment="1">
      <alignment horizontal="right" vertical="center"/>
    </xf>
    <xf numFmtId="38" fontId="35" fillId="3" borderId="4" xfId="0" applyNumberFormat="1" applyFont="1" applyFill="1" applyBorder="1" applyAlignment="1">
      <alignment horizontal="right" vertical="center"/>
    </xf>
    <xf numFmtId="0" fontId="35" fillId="18" borderId="38" xfId="0" applyFont="1" applyFill="1" applyBorder="1" applyAlignment="1">
      <alignment horizontal="left" vertical="center"/>
    </xf>
    <xf numFmtId="38" fontId="96" fillId="18" borderId="38" xfId="1" applyNumberFormat="1" applyFont="1" applyFill="1" applyBorder="1" applyProtection="1">
      <alignment vertical="center"/>
    </xf>
    <xf numFmtId="0" fontId="35" fillId="18" borderId="38" xfId="0" applyFont="1" applyFill="1" applyBorder="1" applyAlignment="1">
      <alignment horizontal="right" vertical="center"/>
    </xf>
    <xf numFmtId="3" fontId="35" fillId="18" borderId="38" xfId="0" applyNumberFormat="1" applyFont="1" applyFill="1" applyBorder="1" applyAlignment="1">
      <alignment horizontal="right" vertical="center"/>
    </xf>
    <xf numFmtId="169" fontId="35" fillId="3" borderId="10" xfId="0" applyNumberFormat="1" applyFont="1" applyFill="1" applyBorder="1" applyAlignment="1">
      <alignment horizontal="left" vertical="center"/>
    </xf>
    <xf numFmtId="183" fontId="35" fillId="3" borderId="21" xfId="141" applyNumberFormat="1" applyFont="1" applyFill="1" applyBorder="1" applyAlignment="1" applyProtection="1">
      <alignment horizontal="right" vertical="center"/>
    </xf>
    <xf numFmtId="0" fontId="101" fillId="0" borderId="4" xfId="0" applyFont="1" applyBorder="1">
      <alignment vertical="center"/>
    </xf>
    <xf numFmtId="0" fontId="35" fillId="3" borderId="4" xfId="0" applyFont="1" applyFill="1" applyBorder="1">
      <alignment vertical="center"/>
    </xf>
    <xf numFmtId="183" fontId="35" fillId="3" borderId="23" xfId="141" applyNumberFormat="1" applyFont="1" applyFill="1" applyBorder="1" applyAlignment="1" applyProtection="1">
      <alignment horizontal="right" vertical="center"/>
    </xf>
    <xf numFmtId="183" fontId="35" fillId="3" borderId="23" xfId="144" applyNumberFormat="1" applyFont="1" applyFill="1" applyBorder="1" applyAlignment="1" applyProtection="1">
      <alignment horizontal="right" vertical="center"/>
    </xf>
    <xf numFmtId="169" fontId="35" fillId="3" borderId="4" xfId="0" applyNumberFormat="1" applyFont="1" applyFill="1" applyBorder="1" applyAlignment="1">
      <alignment horizontal="left" vertical="center"/>
    </xf>
    <xf numFmtId="169" fontId="35" fillId="3" borderId="38" xfId="0" applyNumberFormat="1" applyFont="1" applyFill="1" applyBorder="1" applyAlignment="1">
      <alignment horizontal="left" vertical="center"/>
    </xf>
    <xf numFmtId="183" fontId="35" fillId="3" borderId="19" xfId="141" applyNumberFormat="1" applyFont="1" applyFill="1" applyBorder="1" applyAlignment="1" applyProtection="1">
      <alignment horizontal="right" vertical="center"/>
    </xf>
    <xf numFmtId="0" fontId="0" fillId="0" borderId="39" xfId="0" applyBorder="1">
      <alignment vertical="center"/>
    </xf>
    <xf numFmtId="174" fontId="35" fillId="24" borderId="40" xfId="1" applyNumberFormat="1" applyFont="1" applyFill="1" applyBorder="1" applyAlignment="1" applyProtection="1">
      <alignment horizontal="right" vertical="center"/>
    </xf>
    <xf numFmtId="1" fontId="35" fillId="3" borderId="23" xfId="1" applyNumberFormat="1" applyFont="1" applyFill="1" applyBorder="1" applyAlignment="1" applyProtection="1">
      <alignment horizontal="right" vertical="center"/>
    </xf>
    <xf numFmtId="172" fontId="102" fillId="3" borderId="23" xfId="0" applyNumberFormat="1" applyFont="1" applyFill="1" applyBorder="1" applyAlignment="1">
      <alignment horizontal="right" vertical="center"/>
    </xf>
    <xf numFmtId="0" fontId="35" fillId="3" borderId="21" xfId="0" applyFont="1" applyFill="1" applyBorder="1" applyAlignment="1">
      <alignment horizontal="right" vertical="center"/>
    </xf>
    <xf numFmtId="0" fontId="35" fillId="3" borderId="41" xfId="0" applyFont="1" applyFill="1" applyBorder="1" applyAlignment="1">
      <alignment horizontal="left" vertical="center"/>
    </xf>
    <xf numFmtId="175" fontId="99" fillId="0" borderId="42" xfId="2" applyNumberFormat="1" applyFont="1" applyBorder="1" applyAlignment="1" applyProtection="1">
      <alignment horizontal="right" vertical="center"/>
    </xf>
    <xf numFmtId="9" fontId="98" fillId="0" borderId="42" xfId="2" applyFont="1" applyBorder="1" applyProtection="1">
      <alignment vertical="center"/>
    </xf>
    <xf numFmtId="0" fontId="0" fillId="0" borderId="43" xfId="0" applyBorder="1">
      <alignment vertical="center"/>
    </xf>
    <xf numFmtId="0" fontId="16" fillId="6" borderId="4" xfId="0" quotePrefix="1" applyFont="1" applyFill="1" applyBorder="1" applyAlignment="1"/>
    <xf numFmtId="0" fontId="16" fillId="6" borderId="4" xfId="0" quotePrefix="1" applyFont="1" applyFill="1" applyBorder="1" applyAlignment="1">
      <alignment horizontal="left"/>
    </xf>
    <xf numFmtId="0" fontId="15" fillId="6" borderId="4" xfId="50" quotePrefix="1" applyFill="1" applyBorder="1" applyAlignment="1">
      <alignment horizontal="left"/>
    </xf>
    <xf numFmtId="0" fontId="59" fillId="6" borderId="4" xfId="50" quotePrefix="1" applyFont="1" applyFill="1" applyBorder="1" applyAlignment="1">
      <alignment horizontal="left"/>
    </xf>
    <xf numFmtId="0" fontId="56" fillId="6" borderId="4" xfId="0" quotePrefix="1" applyFont="1" applyFill="1" applyBorder="1" applyAlignment="1">
      <alignment horizontal="left"/>
    </xf>
    <xf numFmtId="0" fontId="56" fillId="6" borderId="4" xfId="50" quotePrefix="1" applyFont="1" applyFill="1" applyBorder="1" applyAlignment="1">
      <alignment horizontal="center" vertical="center" wrapText="1"/>
    </xf>
    <xf numFmtId="0" fontId="59" fillId="6" borderId="4" xfId="0" quotePrefix="1" applyFont="1" applyFill="1" applyBorder="1" applyAlignment="1">
      <alignment vertical="center" wrapText="1" readingOrder="1"/>
    </xf>
    <xf numFmtId="0" fontId="59" fillId="6" borderId="4" xfId="0" quotePrefix="1" applyFont="1" applyFill="1" applyBorder="1" applyAlignment="1">
      <alignment horizontal="left" vertical="center" wrapText="1" readingOrder="1"/>
    </xf>
    <xf numFmtId="0" fontId="57" fillId="6" borderId="4" xfId="0" quotePrefix="1" applyFont="1" applyFill="1" applyBorder="1" applyAlignment="1">
      <alignment horizontal="left"/>
    </xf>
    <xf numFmtId="0" fontId="60" fillId="6" borderId="4" xfId="0" quotePrefix="1" applyFont="1" applyFill="1" applyBorder="1" applyAlignment="1"/>
    <xf numFmtId="0" fontId="59" fillId="6" borderId="4" xfId="0" quotePrefix="1" applyFont="1" applyFill="1" applyBorder="1" applyAlignment="1">
      <alignment wrapText="1" readingOrder="1"/>
    </xf>
    <xf numFmtId="0" fontId="15" fillId="6" borderId="4" xfId="0" quotePrefix="1" applyFont="1" applyFill="1" applyBorder="1" applyAlignment="1">
      <alignment horizontal="left" vertical="center"/>
    </xf>
    <xf numFmtId="0" fontId="56" fillId="6" borderId="4" xfId="50" quotePrefix="1" applyFont="1" applyFill="1" applyBorder="1" applyAlignment="1">
      <alignment horizontal="left" vertical="center" wrapText="1"/>
    </xf>
    <xf numFmtId="0" fontId="56" fillId="6" borderId="4" xfId="0" quotePrefix="1" applyFont="1" applyFill="1" applyBorder="1" applyAlignment="1">
      <alignment horizontal="left" wrapText="1" readingOrder="1"/>
    </xf>
    <xf numFmtId="0" fontId="56" fillId="6" borderId="4" xfId="0" quotePrefix="1" applyFont="1" applyFill="1" applyBorder="1" applyAlignment="1"/>
    <xf numFmtId="0" fontId="59" fillId="6" borderId="4" xfId="0" quotePrefix="1" applyFont="1" applyFill="1" applyBorder="1" applyAlignment="1">
      <alignment horizontal="left"/>
    </xf>
    <xf numFmtId="0" fontId="59" fillId="6" borderId="4" xfId="97" quotePrefix="1" applyFont="1" applyFill="1" applyBorder="1" applyAlignment="1">
      <alignment wrapText="1"/>
    </xf>
    <xf numFmtId="0" fontId="0" fillId="0" borderId="15" xfId="0" pivotButton="1" applyBorder="1">
      <alignment vertical="center"/>
    </xf>
    <xf numFmtId="0" fontId="0" fillId="0" borderId="11" xfId="0" applyBorder="1">
      <alignment vertical="center"/>
    </xf>
    <xf numFmtId="0" fontId="0" fillId="0" borderId="4" xfId="0" pivotButton="1" applyBorder="1">
      <alignment vertical="center"/>
    </xf>
    <xf numFmtId="0" fontId="0" fillId="0" borderId="44" xfId="0" applyBorder="1">
      <alignment vertical="center"/>
    </xf>
    <xf numFmtId="0" fontId="120" fillId="28" borderId="4" xfId="0" applyFont="1" applyFill="1" applyBorder="1" applyAlignment="1"/>
    <xf numFmtId="0" fontId="120" fillId="28" borderId="4" xfId="0" applyFont="1" applyFill="1" applyBorder="1" applyAlignment="1">
      <alignment horizontal="left"/>
    </xf>
    <xf numFmtId="0" fontId="120" fillId="28" borderId="4" xfId="0" applyFont="1" applyFill="1" applyBorder="1" applyAlignment="1">
      <alignment horizontal="right"/>
    </xf>
    <xf numFmtId="0" fontId="51" fillId="0" borderId="8" xfId="0" applyFont="1" applyBorder="1" applyAlignment="1">
      <alignment horizontal="left" vertical="center"/>
    </xf>
    <xf numFmtId="0" fontId="51" fillId="0" borderId="8" xfId="0" applyFont="1" applyBorder="1" applyAlignment="1">
      <alignment horizontal="left" vertical="center" wrapText="1"/>
    </xf>
    <xf numFmtId="0" fontId="0" fillId="0" borderId="4" xfId="0" applyBorder="1" applyAlignment="1"/>
    <xf numFmtId="14" fontId="31" fillId="0" borderId="4" xfId="0" applyNumberFormat="1" applyFont="1" applyBorder="1" applyAlignment="1">
      <alignment horizontal="left" vertical="center" wrapText="1"/>
    </xf>
    <xf numFmtId="0" fontId="121" fillId="0" borderId="4" xfId="0" applyFont="1" applyBorder="1" applyAlignment="1"/>
    <xf numFmtId="0" fontId="120" fillId="0" borderId="4" xfId="0" applyFont="1" applyBorder="1" applyAlignment="1">
      <alignment horizontal="right"/>
    </xf>
    <xf numFmtId="0" fontId="17" fillId="0" borderId="4" xfId="0" applyFont="1" applyBorder="1" applyAlignment="1"/>
    <xf numFmtId="0" fontId="17" fillId="0" borderId="4" xfId="0" applyFont="1" applyBorder="1" applyAlignment="1">
      <alignment horizontal="left"/>
    </xf>
    <xf numFmtId="0" fontId="17" fillId="0" borderId="4" xfId="0" applyFont="1" applyBorder="1" applyAlignment="1">
      <alignment horizontal="right"/>
    </xf>
    <xf numFmtId="0" fontId="53" fillId="0" borderId="4" xfId="0" applyFont="1" applyBorder="1" applyAlignment="1">
      <alignment horizontal="left"/>
    </xf>
    <xf numFmtId="0" fontId="54" fillId="0" borderId="4" xfId="0" applyFont="1" applyBorder="1" applyAlignment="1"/>
    <xf numFmtId="0" fontId="8" fillId="0" borderId="4" xfId="0" applyFont="1" applyBorder="1">
      <alignment vertical="center"/>
    </xf>
    <xf numFmtId="0" fontId="17" fillId="0" borderId="4" xfId="90" applyFont="1" applyBorder="1" applyAlignment="1">
      <alignment horizontal="left"/>
    </xf>
    <xf numFmtId="0" fontId="17" fillId="0" borderId="4" xfId="90" applyFont="1" applyBorder="1" applyAlignment="1">
      <alignment horizontal="right"/>
    </xf>
    <xf numFmtId="0" fontId="17" fillId="0" borderId="4" xfId="0" applyFont="1" applyBorder="1" applyAlignment="1">
      <alignment horizontal="right" vertical="center"/>
    </xf>
    <xf numFmtId="0" fontId="17" fillId="0" borderId="4" xfId="0" applyFont="1" applyBorder="1" applyAlignment="1">
      <alignment horizontal="left" vertical="center"/>
    </xf>
    <xf numFmtId="170" fontId="15" fillId="0" borderId="4" xfId="130" applyNumberFormat="1" applyFont="1" applyBorder="1" applyAlignment="1">
      <alignment horizontal="left" vertical="top"/>
    </xf>
    <xf numFmtId="2" fontId="122" fillId="6" borderId="8" xfId="53" applyNumberFormat="1" applyFont="1" applyFill="1" applyBorder="1">
      <alignment vertical="center"/>
    </xf>
    <xf numFmtId="2" fontId="122" fillId="6" borderId="1" xfId="53" applyNumberFormat="1" applyFont="1" applyFill="1" applyBorder="1">
      <alignment vertical="center"/>
    </xf>
    <xf numFmtId="2" fontId="122" fillId="6" borderId="10" xfId="53" applyNumberFormat="1" applyFont="1" applyFill="1" applyBorder="1">
      <alignment vertical="center"/>
    </xf>
    <xf numFmtId="0" fontId="124" fillId="0" borderId="4" xfId="3" applyFont="1" applyBorder="1">
      <alignment vertical="center"/>
    </xf>
    <xf numFmtId="2" fontId="122" fillId="0" borderId="1" xfId="53" applyNumberFormat="1" applyFont="1" applyBorder="1">
      <alignment vertical="center"/>
    </xf>
    <xf numFmtId="0" fontId="0" fillId="0" borderId="0" xfId="0" pivotButton="1">
      <alignment vertical="center"/>
    </xf>
    <xf numFmtId="166" fontId="101" fillId="0" borderId="4" xfId="130" applyNumberFormat="1" applyFont="1" applyBorder="1">
      <alignment vertical="center"/>
    </xf>
    <xf numFmtId="0" fontId="56" fillId="0" borderId="4" xfId="0" applyFont="1" applyBorder="1" applyAlignment="1"/>
    <xf numFmtId="0" fontId="34" fillId="0" borderId="10" xfId="3" applyBorder="1" applyProtection="1">
      <alignment vertical="center"/>
    </xf>
    <xf numFmtId="171" fontId="125" fillId="0" borderId="4" xfId="0" applyNumberFormat="1" applyFont="1" applyBorder="1">
      <alignment vertical="center"/>
    </xf>
    <xf numFmtId="0" fontId="126" fillId="0" borderId="4" xfId="50" applyFont="1" applyBorder="1" applyAlignment="1"/>
    <xf numFmtId="0" fontId="56" fillId="0" borderId="4" xfId="50" applyFont="1" applyBorder="1">
      <alignment vertical="center"/>
    </xf>
    <xf numFmtId="0" fontId="101" fillId="0" borderId="4" xfId="50" applyFont="1" applyBorder="1" applyAlignment="1"/>
    <xf numFmtId="169" fontId="56" fillId="0" borderId="4" xfId="50" applyNumberFormat="1" applyFont="1" applyBorder="1" applyAlignment="1">
      <alignment horizontal="left" vertical="center" wrapText="1"/>
    </xf>
    <xf numFmtId="49" fontId="127" fillId="0" borderId="4" xfId="0" applyNumberFormat="1" applyFont="1" applyBorder="1" applyAlignment="1">
      <alignment horizontal="center" vertical="center"/>
    </xf>
    <xf numFmtId="171" fontId="101" fillId="0" borderId="4" xfId="130" applyNumberFormat="1" applyFont="1" applyBorder="1">
      <alignment vertical="center"/>
    </xf>
    <xf numFmtId="171" fontId="101" fillId="0" borderId="4" xfId="53" applyNumberFormat="1" applyFont="1" applyBorder="1">
      <alignment vertical="center"/>
    </xf>
    <xf numFmtId="0" fontId="128" fillId="0" borderId="4" xfId="50" applyFont="1" applyBorder="1" applyAlignment="1">
      <alignment horizontal="center" vertical="center"/>
    </xf>
    <xf numFmtId="169" fontId="129" fillId="0" borderId="0" xfId="0" applyNumberFormat="1" applyFont="1" applyAlignment="1">
      <alignment horizontal="left"/>
    </xf>
    <xf numFmtId="171" fontId="101" fillId="0" borderId="4" xfId="54" applyNumberFormat="1" applyFont="1" applyBorder="1">
      <alignment vertical="center"/>
    </xf>
    <xf numFmtId="0" fontId="130" fillId="5" borderId="4" xfId="0" applyFont="1" applyFill="1" applyBorder="1" applyAlignment="1">
      <alignment wrapText="1"/>
    </xf>
    <xf numFmtId="166" fontId="123" fillId="0" borderId="4" xfId="130" applyNumberFormat="1" applyFont="1" applyBorder="1">
      <alignment vertical="center"/>
    </xf>
    <xf numFmtId="0" fontId="131" fillId="0" borderId="4" xfId="0" applyFont="1" applyBorder="1" applyAlignment="1"/>
    <xf numFmtId="171" fontId="123" fillId="0" borderId="4" xfId="130" applyNumberFormat="1" applyFont="1" applyBorder="1">
      <alignment vertical="center"/>
    </xf>
    <xf numFmtId="0" fontId="127" fillId="0" borderId="4" xfId="50" applyFont="1" applyBorder="1">
      <alignment vertical="center"/>
    </xf>
    <xf numFmtId="0" fontId="127" fillId="0" borderId="4" xfId="50" quotePrefix="1" applyFont="1" applyBorder="1" applyAlignment="1">
      <alignment horizontal="right" vertical="center" wrapText="1"/>
    </xf>
    <xf numFmtId="0" fontId="132" fillId="0" borderId="4" xfId="0" quotePrefix="1" applyFont="1" applyBorder="1" applyAlignment="1">
      <alignment horizontal="right"/>
    </xf>
    <xf numFmtId="0" fontId="127" fillId="0" borderId="4" xfId="50" applyFont="1" applyBorder="1" applyAlignment="1">
      <alignment horizontal="right" vertical="center" wrapText="1"/>
    </xf>
    <xf numFmtId="0" fontId="0" fillId="0" borderId="10" xfId="0" applyBorder="1">
      <alignment vertical="center"/>
    </xf>
    <xf numFmtId="0" fontId="81" fillId="19" borderId="5" xfId="0" applyFont="1" applyFill="1" applyBorder="1" applyAlignment="1">
      <alignment horizontal="center"/>
    </xf>
    <xf numFmtId="0" fontId="81" fillId="19" borderId="13" xfId="0" applyFont="1" applyFill="1" applyBorder="1" applyAlignment="1">
      <alignment horizontal="center"/>
    </xf>
    <xf numFmtId="0" fontId="81" fillId="19" borderId="9" xfId="0" applyFont="1" applyFill="1" applyBorder="1" applyAlignment="1">
      <alignment horizontal="center"/>
    </xf>
    <xf numFmtId="0" fontId="82" fillId="19" borderId="5" xfId="0" applyFont="1" applyFill="1" applyBorder="1" applyAlignment="1">
      <alignment horizontal="center"/>
    </xf>
    <xf numFmtId="0" fontId="82" fillId="19" borderId="13" xfId="0" applyFont="1" applyFill="1" applyBorder="1" applyAlignment="1">
      <alignment horizontal="center"/>
    </xf>
    <xf numFmtId="0" fontId="82" fillId="19" borderId="9" xfId="0" applyFont="1" applyFill="1" applyBorder="1" applyAlignment="1">
      <alignment horizontal="center"/>
    </xf>
    <xf numFmtId="0" fontId="97" fillId="3" borderId="20" xfId="0" applyFont="1" applyFill="1" applyBorder="1" applyAlignment="1">
      <alignment horizontal="center" vertical="center" wrapText="1"/>
    </xf>
    <xf numFmtId="0" fontId="97" fillId="3" borderId="22" xfId="0" applyFont="1" applyFill="1" applyBorder="1" applyAlignment="1">
      <alignment horizontal="center" vertical="center" wrapText="1"/>
    </xf>
    <xf numFmtId="0" fontId="97" fillId="3" borderId="24" xfId="0" applyFont="1" applyFill="1" applyBorder="1" applyAlignment="1">
      <alignment horizontal="center" vertical="center" wrapText="1"/>
    </xf>
    <xf numFmtId="0" fontId="35" fillId="3" borderId="20" xfId="0" applyFont="1" applyFill="1" applyBorder="1" applyAlignment="1">
      <alignment horizontal="center" vertical="center" wrapText="1"/>
    </xf>
    <xf numFmtId="0" fontId="35" fillId="3" borderId="22" xfId="0" applyFont="1" applyFill="1" applyBorder="1" applyAlignment="1">
      <alignment horizontal="center" vertical="center" wrapText="1"/>
    </xf>
    <xf numFmtId="0" fontId="35" fillId="3" borderId="24" xfId="0" applyFont="1" applyFill="1" applyBorder="1" applyAlignment="1">
      <alignment horizontal="center" vertical="center" wrapText="1"/>
    </xf>
    <xf numFmtId="0" fontId="97" fillId="3" borderId="35" xfId="0" applyFont="1" applyFill="1" applyBorder="1" applyAlignment="1">
      <alignment horizontal="center" vertical="center" wrapText="1"/>
    </xf>
    <xf numFmtId="0" fontId="97" fillId="3" borderId="36" xfId="0" applyFont="1" applyFill="1" applyBorder="1" applyAlignment="1">
      <alignment horizontal="center" vertical="center" wrapText="1"/>
    </xf>
    <xf numFmtId="0" fontId="97" fillId="3" borderId="37" xfId="0" applyFont="1" applyFill="1" applyBorder="1" applyAlignment="1">
      <alignment horizontal="center" vertical="center" wrapText="1"/>
    </xf>
    <xf numFmtId="169" fontId="35" fillId="3" borderId="35" xfId="0" applyNumberFormat="1" applyFont="1" applyFill="1" applyBorder="1" applyAlignment="1">
      <alignment horizontal="center" vertical="center" wrapText="1"/>
    </xf>
    <xf numFmtId="169" fontId="35" fillId="3" borderId="36" xfId="0" applyNumberFormat="1" applyFont="1" applyFill="1" applyBorder="1" applyAlignment="1">
      <alignment horizontal="center" vertical="center" wrapText="1"/>
    </xf>
    <xf numFmtId="169" fontId="35" fillId="3" borderId="37" xfId="0" applyNumberFormat="1" applyFont="1" applyFill="1" applyBorder="1" applyAlignment="1">
      <alignment horizontal="center" vertical="center" wrapText="1"/>
    </xf>
    <xf numFmtId="0" fontId="35" fillId="0" borderId="25" xfId="0" applyFont="1" applyBorder="1" applyAlignment="1">
      <alignment horizontal="center" vertical="center" wrapText="1"/>
    </xf>
    <xf numFmtId="0" fontId="35" fillId="0" borderId="29" xfId="0" applyFont="1" applyBorder="1" applyAlignment="1">
      <alignment horizontal="center" vertical="center" wrapText="1"/>
    </xf>
    <xf numFmtId="0" fontId="35" fillId="0" borderId="33" xfId="0" applyFont="1" applyBorder="1" applyAlignment="1">
      <alignment horizontal="center" vertical="center" wrapText="1"/>
    </xf>
    <xf numFmtId="0" fontId="95" fillId="3" borderId="20" xfId="0" applyFont="1" applyFill="1" applyBorder="1" applyAlignment="1">
      <alignment horizontal="center" vertical="center" wrapText="1"/>
    </xf>
    <xf numFmtId="0" fontId="95" fillId="3" borderId="22" xfId="0" applyFont="1" applyFill="1" applyBorder="1" applyAlignment="1">
      <alignment horizontal="center" vertical="center" wrapText="1"/>
    </xf>
    <xf numFmtId="0" fontId="95" fillId="3" borderId="24" xfId="0" applyFont="1" applyFill="1" applyBorder="1" applyAlignment="1">
      <alignment horizontal="center" vertical="center" wrapText="1"/>
    </xf>
  </cellXfs>
  <cellStyles count="149">
    <cellStyle name="Comma" xfId="1" builtinId="3"/>
    <cellStyle name="Comma [0] 2" xfId="4" xr:uid="{00000000-0005-0000-0000-000031000000}"/>
    <cellStyle name="Comma [0] 2 10" xfId="5" xr:uid="{00000000-0005-0000-0000-000032000000}"/>
    <cellStyle name="Comma [0] 2 10 2" xfId="6" xr:uid="{00000000-0005-0000-0000-000033000000}"/>
    <cellStyle name="Comma [0] 2 2" xfId="7" xr:uid="{00000000-0005-0000-0000-000034000000}"/>
    <cellStyle name="Comma 100" xfId="8" xr:uid="{00000000-0005-0000-0000-000035000000}"/>
    <cellStyle name="Comma 18" xfId="9" xr:uid="{00000000-0005-0000-0000-000036000000}"/>
    <cellStyle name="Comma 2" xfId="10" xr:uid="{00000000-0005-0000-0000-000037000000}"/>
    <cellStyle name="Comma 2 2" xfId="11" xr:uid="{00000000-0005-0000-0000-000038000000}"/>
    <cellStyle name="Comma 2 3" xfId="12" xr:uid="{00000000-0005-0000-0000-000039000000}"/>
    <cellStyle name="Comma 2 6" xfId="13" xr:uid="{00000000-0005-0000-0000-00003A000000}"/>
    <cellStyle name="Comma 2 6 2" xfId="14" xr:uid="{00000000-0005-0000-0000-00003B000000}"/>
    <cellStyle name="Comma 23 2 2 2" xfId="15" xr:uid="{00000000-0005-0000-0000-00003C000000}"/>
    <cellStyle name="Comma 24 2 2 2" xfId="16" xr:uid="{00000000-0005-0000-0000-00003D000000}"/>
    <cellStyle name="Comma 3" xfId="17" xr:uid="{00000000-0005-0000-0000-00003E000000}"/>
    <cellStyle name="Comma 87" xfId="18" xr:uid="{00000000-0005-0000-0000-00003F000000}"/>
    <cellStyle name="Comma 88" xfId="19" xr:uid="{00000000-0005-0000-0000-000040000000}"/>
    <cellStyle name="Excel Built-in Normal" xfId="20" xr:uid="{00000000-0005-0000-0000-000041000000}"/>
    <cellStyle name="Excel Built-in Normal 2" xfId="21" xr:uid="{00000000-0005-0000-0000-000042000000}"/>
    <cellStyle name="Excel Built-in Normal 2 2" xfId="22" xr:uid="{00000000-0005-0000-0000-000043000000}"/>
    <cellStyle name="Excel Built-in Normal 3" xfId="23" xr:uid="{00000000-0005-0000-0000-000044000000}"/>
    <cellStyle name="Excel Built-in Normal 4" xfId="24" xr:uid="{00000000-0005-0000-0000-000045000000}"/>
    <cellStyle name="Excel Built-in Normal 5" xfId="25" xr:uid="{00000000-0005-0000-0000-000046000000}"/>
    <cellStyle name="Hyperlink" xfId="3" builtinId="8"/>
    <cellStyle name="Hyperlink 2" xfId="26" xr:uid="{00000000-0005-0000-0000-000047000000}"/>
    <cellStyle name="Hyperlink 2 13" xfId="27" xr:uid="{00000000-0005-0000-0000-000048000000}"/>
    <cellStyle name="Hyperlink 2 13 2" xfId="28" xr:uid="{00000000-0005-0000-0000-000049000000}"/>
    <cellStyle name="Hyperlink 2 2" xfId="29" xr:uid="{00000000-0005-0000-0000-00004A000000}"/>
    <cellStyle name="Hyperlink 2 3" xfId="30" xr:uid="{00000000-0005-0000-0000-00004B000000}"/>
    <cellStyle name="Hyperlink 3" xfId="31" xr:uid="{00000000-0005-0000-0000-00004C000000}"/>
    <cellStyle name="Hyperlink 3 2" xfId="32" xr:uid="{00000000-0005-0000-0000-00004D000000}"/>
    <cellStyle name="Hyperlink 3 3" xfId="33" xr:uid="{00000000-0005-0000-0000-00004E000000}"/>
    <cellStyle name="Hyperlink 3 5" xfId="34" xr:uid="{00000000-0005-0000-0000-00004F000000}"/>
    <cellStyle name="Hyperlink 3 5 2" xfId="35" xr:uid="{00000000-0005-0000-0000-000050000000}"/>
    <cellStyle name="Hyperlink 4" xfId="36" xr:uid="{00000000-0005-0000-0000-000051000000}"/>
    <cellStyle name="Hyperlink 4 2" xfId="37" xr:uid="{00000000-0005-0000-0000-000052000000}"/>
    <cellStyle name="Hyperlink 4 3" xfId="38" xr:uid="{00000000-0005-0000-0000-000053000000}"/>
    <cellStyle name="Hyperlink 4 5" xfId="39" xr:uid="{00000000-0005-0000-0000-000054000000}"/>
    <cellStyle name="Hyperlink 4 5 2" xfId="40" xr:uid="{00000000-0005-0000-0000-000055000000}"/>
    <cellStyle name="Hyperlink 5" xfId="41" xr:uid="{00000000-0005-0000-0000-000056000000}"/>
    <cellStyle name="Hyperlink 6" xfId="42" xr:uid="{00000000-0005-0000-0000-000057000000}"/>
    <cellStyle name="Hyperlink 8" xfId="43" xr:uid="{00000000-0005-0000-0000-000058000000}"/>
    <cellStyle name="Hyperlink 8 2" xfId="44" xr:uid="{00000000-0005-0000-0000-000059000000}"/>
    <cellStyle name="Normal" xfId="0" builtinId="0"/>
    <cellStyle name="Normal 11 14 3 4 2" xfId="45" xr:uid="{00000000-0005-0000-0000-00005A000000}"/>
    <cellStyle name="Normal 11 14 3 4 2 2" xfId="46" xr:uid="{00000000-0005-0000-0000-00005B000000}"/>
    <cellStyle name="Normal 11 14 3 4 2 3" xfId="47" xr:uid="{00000000-0005-0000-0000-00005C000000}"/>
    <cellStyle name="Normal 12" xfId="48" xr:uid="{00000000-0005-0000-0000-00005D000000}"/>
    <cellStyle name="Normal 19 2 2 2" xfId="49" xr:uid="{00000000-0005-0000-0000-00005E000000}"/>
    <cellStyle name="Normal 2" xfId="50" xr:uid="{00000000-0005-0000-0000-00005F000000}"/>
    <cellStyle name="Normal 2 12" xfId="51" xr:uid="{00000000-0005-0000-0000-000060000000}"/>
    <cellStyle name="Normal 2 12 2" xfId="52" xr:uid="{00000000-0005-0000-0000-000061000000}"/>
    <cellStyle name="Normal 2 2" xfId="53" xr:uid="{00000000-0005-0000-0000-000062000000}"/>
    <cellStyle name="Normal 2 2 2" xfId="54" xr:uid="{00000000-0005-0000-0000-000063000000}"/>
    <cellStyle name="Normal 2 2 2 2" xfId="55" xr:uid="{00000000-0005-0000-0000-000064000000}"/>
    <cellStyle name="Normal 2 2 2 3" xfId="56" xr:uid="{00000000-0005-0000-0000-000065000000}"/>
    <cellStyle name="Normal 2 2 2 4" xfId="57" xr:uid="{00000000-0005-0000-0000-000066000000}"/>
    <cellStyle name="Normal 2 2 2 5" xfId="58" xr:uid="{00000000-0005-0000-0000-000067000000}"/>
    <cellStyle name="Normal 2 2 3" xfId="59" xr:uid="{00000000-0005-0000-0000-000068000000}"/>
    <cellStyle name="Normal 2 2 3 2" xfId="60" xr:uid="{00000000-0005-0000-0000-000069000000}"/>
    <cellStyle name="Normal 2 2 3 3" xfId="61" xr:uid="{00000000-0005-0000-0000-00006A000000}"/>
    <cellStyle name="Normal 2 2 3 4" xfId="62" xr:uid="{00000000-0005-0000-0000-00006B000000}"/>
    <cellStyle name="Normal 2 2 3 5" xfId="63" xr:uid="{00000000-0005-0000-0000-00006C000000}"/>
    <cellStyle name="Normal 2 2 4" xfId="64" xr:uid="{00000000-0005-0000-0000-00006D000000}"/>
    <cellStyle name="Normal 2 2 4 2" xfId="65" xr:uid="{00000000-0005-0000-0000-00006E000000}"/>
    <cellStyle name="Normal 2 2 4 3" xfId="66" xr:uid="{00000000-0005-0000-0000-00006F000000}"/>
    <cellStyle name="Normal 2 2 5" xfId="67" xr:uid="{00000000-0005-0000-0000-000070000000}"/>
    <cellStyle name="Normal 2 2 6" xfId="68" xr:uid="{00000000-0005-0000-0000-000071000000}"/>
    <cellStyle name="Normal 2 2 7" xfId="69" xr:uid="{00000000-0005-0000-0000-000072000000}"/>
    <cellStyle name="Normal 2 3" xfId="70" xr:uid="{00000000-0005-0000-0000-000073000000}"/>
    <cellStyle name="Normal 2 3 2" xfId="71" xr:uid="{00000000-0005-0000-0000-000074000000}"/>
    <cellStyle name="Normal 2 3 2 2" xfId="72" xr:uid="{00000000-0005-0000-0000-000075000000}"/>
    <cellStyle name="Normal 2 3 2 3" xfId="73" xr:uid="{00000000-0005-0000-0000-000076000000}"/>
    <cellStyle name="Normal 2 3 3" xfId="74" xr:uid="{00000000-0005-0000-0000-000077000000}"/>
    <cellStyle name="Normal 2 3 4" xfId="75" xr:uid="{00000000-0005-0000-0000-000078000000}"/>
    <cellStyle name="Normal 2 3 4 2" xfId="76" xr:uid="{00000000-0005-0000-0000-000079000000}"/>
    <cellStyle name="Normal 2 3 5" xfId="77" xr:uid="{00000000-0005-0000-0000-00007A000000}"/>
    <cellStyle name="Normal 2 4" xfId="78" xr:uid="{00000000-0005-0000-0000-00007B000000}"/>
    <cellStyle name="Normal 2 4 2" xfId="79" xr:uid="{00000000-0005-0000-0000-00007C000000}"/>
    <cellStyle name="Normal 2 4 3" xfId="80" xr:uid="{00000000-0005-0000-0000-00007D000000}"/>
    <cellStyle name="Normal 2 4 4" xfId="81" xr:uid="{00000000-0005-0000-0000-00007E000000}"/>
    <cellStyle name="Normal 2 4 4 2" xfId="82" xr:uid="{00000000-0005-0000-0000-00007F000000}"/>
    <cellStyle name="Normal 2 4 5" xfId="83" xr:uid="{00000000-0005-0000-0000-000080000000}"/>
    <cellStyle name="Normal 2 5" xfId="84" xr:uid="{00000000-0005-0000-0000-000081000000}"/>
    <cellStyle name="Normal 2 6" xfId="85" xr:uid="{00000000-0005-0000-0000-000082000000}"/>
    <cellStyle name="Normal 2 7" xfId="86" xr:uid="{00000000-0005-0000-0000-000083000000}"/>
    <cellStyle name="Normal 2 7 2" xfId="87" xr:uid="{00000000-0005-0000-0000-000084000000}"/>
    <cellStyle name="Normal 2 8" xfId="88" xr:uid="{00000000-0005-0000-0000-000085000000}"/>
    <cellStyle name="Normal 2 9" xfId="89" xr:uid="{00000000-0005-0000-0000-000086000000}"/>
    <cellStyle name="Normal 22" xfId="90" xr:uid="{00000000-0005-0000-0000-000087000000}"/>
    <cellStyle name="Normal 3" xfId="91" xr:uid="{00000000-0005-0000-0000-000088000000}"/>
    <cellStyle name="Normal 3 2" xfId="92" xr:uid="{00000000-0005-0000-0000-000089000000}"/>
    <cellStyle name="Normal 3 3" xfId="93" xr:uid="{00000000-0005-0000-0000-00008A000000}"/>
    <cellStyle name="Normal 3 6" xfId="94" xr:uid="{00000000-0005-0000-0000-00008B000000}"/>
    <cellStyle name="Normal 3 6 2" xfId="95" xr:uid="{00000000-0005-0000-0000-00008C000000}"/>
    <cellStyle name="Normal 30" xfId="96" xr:uid="{00000000-0005-0000-0000-00008D000000}"/>
    <cellStyle name="Normal 4" xfId="97" xr:uid="{00000000-0005-0000-0000-00008E000000}"/>
    <cellStyle name="Normal 4 12" xfId="98" xr:uid="{00000000-0005-0000-0000-00008F000000}"/>
    <cellStyle name="Normal 4 12 2" xfId="99" xr:uid="{00000000-0005-0000-0000-000090000000}"/>
    <cellStyle name="Normal 4 2" xfId="100" xr:uid="{00000000-0005-0000-0000-000091000000}"/>
    <cellStyle name="Normal 4 2 2" xfId="101" xr:uid="{00000000-0005-0000-0000-000092000000}"/>
    <cellStyle name="Normal 4 3" xfId="102" xr:uid="{00000000-0005-0000-0000-000093000000}"/>
    <cellStyle name="Normal 4 4" xfId="103" xr:uid="{00000000-0005-0000-0000-000094000000}"/>
    <cellStyle name="Normal 4 5" xfId="104" xr:uid="{00000000-0005-0000-0000-000095000000}"/>
    <cellStyle name="Normal 5" xfId="105" xr:uid="{00000000-0005-0000-0000-000096000000}"/>
    <cellStyle name="Normal 5 2" xfId="106" xr:uid="{00000000-0005-0000-0000-000097000000}"/>
    <cellStyle name="Normal 5 3" xfId="107" xr:uid="{00000000-0005-0000-0000-000098000000}"/>
    <cellStyle name="Normal 5 4" xfId="108" xr:uid="{00000000-0005-0000-0000-000099000000}"/>
    <cellStyle name="Normal 6" xfId="109" xr:uid="{00000000-0005-0000-0000-00009A000000}"/>
    <cellStyle name="Normal 6 2" xfId="110" xr:uid="{00000000-0005-0000-0000-00009B000000}"/>
    <cellStyle name="Normal 6 3" xfId="111" xr:uid="{00000000-0005-0000-0000-00009C000000}"/>
    <cellStyle name="Normal 7" xfId="112" xr:uid="{00000000-0005-0000-0000-00009D000000}"/>
    <cellStyle name="Normal 7 10" xfId="113" xr:uid="{00000000-0005-0000-0000-00009E000000}"/>
    <cellStyle name="Normal 7 10 2" xfId="114" xr:uid="{00000000-0005-0000-0000-00009F000000}"/>
    <cellStyle name="Normal 8" xfId="115" xr:uid="{00000000-0005-0000-0000-0000A0000000}"/>
    <cellStyle name="Normal 9" xfId="116" xr:uid="{00000000-0005-0000-0000-0000A1000000}"/>
    <cellStyle name="Percent" xfId="2" builtinId="5"/>
    <cellStyle name="Percent 10" xfId="117" xr:uid="{00000000-0005-0000-0000-0000A2000000}"/>
    <cellStyle name="Percent 10 2" xfId="118" xr:uid="{00000000-0005-0000-0000-0000A3000000}"/>
    <cellStyle name="Percent 2 2" xfId="119" xr:uid="{00000000-0005-0000-0000-0000A4000000}"/>
    <cellStyle name="Percent 2 2 2" xfId="120" xr:uid="{00000000-0005-0000-0000-0000A5000000}"/>
    <cellStyle name="Percent 3" xfId="121" xr:uid="{00000000-0005-0000-0000-0000A6000000}"/>
    <cellStyle name="Percent 3 2" xfId="122" xr:uid="{00000000-0005-0000-0000-0000A7000000}"/>
    <cellStyle name="Style 1" xfId="123" xr:uid="{00000000-0005-0000-0000-0000A8000000}"/>
    <cellStyle name="Style 1 2" xfId="124" xr:uid="{00000000-0005-0000-0000-0000A9000000}"/>
    <cellStyle name="Style 1 3" xfId="125" xr:uid="{00000000-0005-0000-0000-0000AA000000}"/>
    <cellStyle name="Style 1 5" xfId="126" xr:uid="{00000000-0005-0000-0000-0000AB000000}"/>
    <cellStyle name="Style 1 5 2" xfId="127" xr:uid="{00000000-0005-0000-0000-0000AC000000}"/>
    <cellStyle name="Style 2" xfId="128" xr:uid="{00000000-0005-0000-0000-0000AD000000}"/>
    <cellStyle name="Style 2 2" xfId="129" xr:uid="{00000000-0005-0000-0000-0000AE000000}"/>
    <cellStyle name="Style 3" xfId="130" xr:uid="{00000000-0005-0000-0000-0000AF000000}"/>
    <cellStyle name="Style 3 2" xfId="131" xr:uid="{00000000-0005-0000-0000-0000B0000000}"/>
    <cellStyle name="Style 3 2 2" xfId="132" xr:uid="{00000000-0005-0000-0000-0000B1000000}"/>
    <cellStyle name="Style 3 2 3" xfId="133" xr:uid="{00000000-0005-0000-0000-0000B2000000}"/>
    <cellStyle name="Style 3 2 4" xfId="134" xr:uid="{00000000-0005-0000-0000-0000B3000000}"/>
    <cellStyle name="Style 3 2 4 2" xfId="135" xr:uid="{00000000-0005-0000-0000-0000B4000000}"/>
    <cellStyle name="Style 3 2 5" xfId="136" xr:uid="{00000000-0005-0000-0000-0000B5000000}"/>
    <cellStyle name="Style 3 3" xfId="137" xr:uid="{00000000-0005-0000-0000-0000B6000000}"/>
    <cellStyle name="Style 3 4" xfId="138" xr:uid="{00000000-0005-0000-0000-0000B7000000}"/>
    <cellStyle name="Style 3 5" xfId="139" xr:uid="{00000000-0005-0000-0000-0000B8000000}"/>
    <cellStyle name="Style 3 6" xfId="140" xr:uid="{00000000-0005-0000-0000-0000B9000000}"/>
    <cellStyle name="TableStyleLight1" xfId="141" xr:uid="{00000000-0005-0000-0000-0000BA000000}"/>
    <cellStyle name="TableStyleLight1 10 2" xfId="142" xr:uid="{00000000-0005-0000-0000-0000BB000000}"/>
    <cellStyle name="TableStyleLight1 2" xfId="143" xr:uid="{00000000-0005-0000-0000-0000BC000000}"/>
    <cellStyle name="TableStyleLight1 2 2 2 2" xfId="144" xr:uid="{00000000-0005-0000-0000-0000BD000000}"/>
    <cellStyle name="TableStyleLight1 2 2 2 2 2 2 2" xfId="145" xr:uid="{00000000-0005-0000-0000-0000BE000000}"/>
    <cellStyle name="TableStyleLight1 3" xfId="146" xr:uid="{00000000-0005-0000-0000-0000BF000000}"/>
    <cellStyle name="TableStyleLight1 5" xfId="147" xr:uid="{00000000-0005-0000-0000-0000C0000000}"/>
    <cellStyle name="TableStyleLight1 5 2" xfId="148" xr:uid="{00000000-0005-0000-0000-0000C1000000}"/>
  </cellStyles>
  <dxfs count="51">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border>
        <horizontal style="thin">
          <color indexed="64"/>
        </horizontal>
      </border>
    </dxf>
    <dxf>
      <border>
        <horizontal style="thin">
          <color indexed="64"/>
        </horizontal>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auto="1"/>
        </top>
      </border>
    </dxf>
    <dxf>
      <border>
        <top style="thin">
          <color auto="1"/>
        </top>
      </border>
    </dxf>
    <dxf>
      <border>
        <left style="thin">
          <color auto="1"/>
        </left>
      </border>
    </dxf>
    <dxf>
      <border>
        <left style="thin">
          <color auto="1"/>
        </left>
      </border>
    </dxf>
    <dxf>
      <border>
        <left style="thin">
          <color auto="1"/>
        </left>
      </border>
    </dxf>
    <dxf>
      <border>
        <left style="thin">
          <color auto="1"/>
        </left>
      </border>
    </dxf>
    <dxf>
      <border>
        <left style="thin">
          <color auto="1"/>
        </left>
      </border>
    </dxf>
    <dxf>
      <border>
        <bottom style="thin">
          <color auto="1"/>
        </bottom>
      </border>
    </dxf>
    <dxf>
      <border>
        <left style="thin">
          <color auto="1"/>
        </left>
      </border>
    </dxf>
    <dxf>
      <border>
        <left style="thin">
          <color auto="1"/>
        </left>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border>
        <horizontal style="thin">
          <color indexed="64"/>
        </horizontal>
      </border>
    </dxf>
    <dxf>
      <border>
        <horizontal style="thin">
          <color indexed="64"/>
        </horizontal>
      </bord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s>
  <tableStyles count="0" defaultTableStyle="TableStyleMedium2" defaultPivotStyle="PivotStyleLight16"/>
  <colors>
    <mruColors>
      <color rgb="FFFFFF00"/>
      <color rgb="FFFF0000"/>
      <color rgb="FF181818"/>
      <color rgb="FFEDEDED"/>
      <color rgb="FFA6A6A6"/>
      <color rgb="FFC0C0C0"/>
      <color rgb="FF0000CC"/>
      <color rgb="FFE2EFD9"/>
      <color rgb="FF00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299.506356134261" createdVersion="8" refreshedVersion="8" minRefreshableVersion="3" recordCount="5404" xr:uid="{00000000-000A-0000-FFFF-FFFF00000000}">
  <cacheSource type="worksheet">
    <worksheetSource ref="A9:N99550" sheet="1. CSKH"/>
  </cacheSource>
  <cacheFields count="14">
    <cacheField name="No/順序数" numFmtId="0">
      <sharedItems containsBlank="1" containsMixedTypes="1" containsNumber="1" containsInteger="1" minValue="1" maxValue="2214"/>
    </cacheField>
    <cacheField name="Date/日付" numFmtId="0">
      <sharedItems containsDate="1" containsBlank="1" containsMixedTypes="1" minDate="2026-10-03T00:00:00" maxDate="2026-10-04T00:00:00"/>
    </cacheField>
    <cacheField name="CHANNEL/連絡チャネル" numFmtId="0">
      <sharedItems containsBlank="1"/>
    </cacheField>
    <cacheField name="Customer/顧客" numFmtId="0">
      <sharedItems containsBlank="1" containsMixedTypes="1" containsNumber="1" containsInteger="1" minValue="1664045710316570" maxValue="8.9633500000000003E+20"/>
    </cacheField>
    <cacheField name="Supporter/サポーター" numFmtId="0">
      <sharedItems containsBlank="1"/>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ount="96">
        <s v="Chủ đề mà OP đã hỗ trợ kh, lựa chọn chính xác từ 1-12"/>
        <s v="11. Gặp nhân viên SBI/オペレーターに問い合わせ"/>
        <s v="1. Đăng ký mới/新規登録"/>
        <s v="3. Tình trạng thẻ/カード発送状況"/>
        <s v="9. Giấy CNCT/送金明細書"/>
        <s v="6. Tình trạng giao dịch/取引状況"/>
        <s v="2. Thêm người nhận/受取人追加登録"/>
        <s v="7. Cập nhật thẻ ngoại kiều/在留カード更新"/>
        <s v="13. Đăng ký sử dụng APP/アプリ登録 "/>
        <s v="8. Tỷ giá/Lệ phí/為替レート/手数料"/>
        <s v="5. Đổi thông tin thẻ/カード情報変更"/>
        <s v="4. Phát hành lại thẻ/カード再発行"/>
        <s v="10. Gửi My Number/マイナンバー"/>
        <s v="14. NEOBANK - SSNB"/>
        <m/>
        <s v="" u="1"/>
        <s v="12. Gặp nhân viên SBI/オペレーターに問い合わせ" u="1"/>
        <s v="13. Gặp nhân viên SBI/オペレーターに問い合わせ" u="1"/>
        <s v="14. Gặp nhân viên SBI/オペレーターに問い合わせ" u="1"/>
        <s v="15. Gặp nhân viên SBI/オペレーターに問い合わせ" u="1"/>
        <s v="16. Gặp nhân viên SBI/オペレーターに問い合わせ" u="1"/>
        <s v="17. Gặp nhân viên SBI/オペレーターに問い合わせ" u="1"/>
        <s v="18. Gặp nhân viên SBI/オペレーターに問い合わせ" u="1"/>
        <s v="19. Gặp nhân viên SBI/オペレーターに問い合わせ" u="1"/>
        <s v="20. Gặp nhân viên SBI/オペレーターに問い合わせ" u="1"/>
        <s v="21. Gặp nhân viên SBI/オペレーターに問い合わせ" u="1"/>
        <s v="22. Gặp nhân viên SBI/オペレーターに問い合わせ" u="1"/>
        <s v="23. Gặp nhân viên SBI/オペレーターに問い合わせ" u="1"/>
        <s v="24. Gặp nhân viên SBI/オペレーターに問い合わせ" u="1"/>
        <s v="25. Gặp nhân viên SBI/オペレーターに問い合わせ" u="1"/>
        <s v="26. Gặp nhân viên SBI/オペレーターに問い合わせ" u="1"/>
        <s v="12. Đánh giá KH (claim/khen chê)/お客様からの評価・クレーム" u="1"/>
        <s v="KH đã đc hỗ trợ" u="1"/>
        <s v="Đã gửi đủ 38 man" u="1"/>
        <s v="15. Case khó" u="1"/>
        <s v="13. Đăng ký sử dụng APP/アプリ登録" u="1"/>
        <s v="3. Thêm người nhận/受取人追加登録" u="1"/>
        <s v="tien.ntt@altius-link.com.vn" u="1"/>
        <s v="11.Gặp nhân viên SBI/オペレーターに問い合わせ_x000a_" u="1"/>
        <s v="sender_id _x000a_3523243151116330 _x000a_sender_name _x000a_Thuỳ. Ht" u="1"/>
        <s v="sender_id _x000a_9269613033140717 _x000a_sender_name _x000a_Thảo Te" u="1"/>
        <s v="11.Gặp nhân viên SBI/オペレーターに問い合わせ" u="1"/>
        <s v="8. Cập nhật thẻ ngoại kiều/在留カード更新" u="1"/>
        <s v="9. Cập nhật thẻ ngoại kiều/在留カード更新" u="1"/>
        <s v="10. Cập nhật thẻ ngoại kiều/在留カード更新" u="1"/>
        <s v="11. Cập nhật thẻ ngoại kiều/在留カード更新" u="1"/>
        <s v="12. Cập nhật thẻ ngoại kiều/在留カード更新" u="1"/>
        <s v="13. Cập nhật thẻ ngoại kiều/在留カード更新" u="1"/>
        <s v="14. Cập nhật thẻ ngoại kiều/在留カード更新" u="1"/>
        <s v="15. Cập nhật thẻ ngoại kiều/在留カード更新" u="1"/>
        <s v="16. Cập nhật thẻ ngoại kiều/在留カード更新" u="1"/>
        <s v="17. Cập nhật thẻ ngoại kiều/在留カード更新" u="1"/>
        <s v="18. Cập nhật thẻ ngoại kiều/在留カード更新" u="1"/>
        <s v="QUYNH NHU" u="1"/>
        <s v="NGUYEN HOANG LONG" u="1"/>
        <s v="DINH THU THUY" u="1"/>
        <s v="BICH" u="1"/>
        <s v="VU VAN" u="1"/>
        <s v="NGUYEN LAN HUONG" u="1"/>
        <s v="TRAN TRUNG DUC " u="1"/>
        <s v="hong thuy " u="1"/>
        <s v="THAI " u="1"/>
        <s v="Thay đổi mail" u="1"/>
        <s v="6. Đổi thông tin thẻ/カード情報変更" u="1"/>
        <s v="Không tìm thấy kênh liên hệ" u="1"/>
        <s v="PHUNG LAN HUONG" u="1"/>
        <s v="BUI THI KIM LINH" u="1"/>
        <s v="BUI ANH MINH" u="1"/>
        <s v="NGUYEN THI YEN" u="1"/>
        <s v="NGUYEN XUAN QUANG" u="1"/>
        <s v="HIEU " u="1"/>
        <s v="BÍCH" u="1"/>
        <s v="LUU NGOC QUANG " u="1"/>
        <s v="PHAM THI THU HOAI" u="1"/>
        <s v="HIEU" u="1"/>
        <s v="THANH DIEU THUY" u="1"/>
        <s v="NGO QUANG THAI " u="1"/>
        <s v="NGUYEN THI NGOC THU" u="1"/>
        <s v="NGOC THUY " u="1"/>
        <s v="LE QUANG HUY " u="1"/>
        <s v="TRAN PHUONG THAO" u="1"/>
        <s v="VU NHU QUYNH" u="1"/>
        <s v="12. Đánh giá KH (claim/khen chê) (顧客の批評（好評・不評）)" u="1"/>
        <s v="19. Cập nhật thẻ ngoại kiều/在留カード更新" u="1"/>
        <s v="20. Cập nhật thẻ ngoại kiều/在留カード更新" u="1"/>
        <s v="21. Cập nhật thẻ ngoại kiều/在留カード更新" u="1"/>
        <s v="22. Cập nhật thẻ ngoại kiều/在留カード更新" u="1"/>
        <s v="23. Cập nhật thẻ ngoại kiều/在留カード更新" u="1"/>
        <s v="Xử lý DKM" u="1"/>
        <s v="Xử lý case (BO Team)" u="1"/>
        <s v="JP khác" u="1"/>
        <s v="1967310996697465_x000a_sender_name_x000a_Nguyễn Hiếu" u="1"/>
        <s v="Trần Hữu Sơn_x000a_Chưa có thông tin_x000a_2334173679990385" u="1"/>
        <s v="6. Tình trạng giao dịch" u="1"/>
        <s v="3. Tình trạng thẻ" u="1"/>
        <s v="11. Gặp nhân viên SBI " u="1"/>
      </sharedItems>
    </cacheField>
    <cacheField name="sender_id/連絡先" numFmtId="0">
      <sharedItems containsBlank="1" containsMixedTypes="1" containsNumber="1" containsInteger="1" minValue="20260711512208" maxValue="9.8953900000000003E+20"/>
    </cacheField>
    <cacheField name="ma_kh/顧客コード" numFmtId="0">
      <sharedItems containsBlank="1"/>
    </cacheField>
    <cacheField name="DETAIL of Outbound Reply/アウトバウンド返信の詳細" numFmtId="0">
      <sharedItems containsBlank="1"/>
    </cacheField>
    <cacheField name="TEAM"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299.506356712962" createdVersion="8" refreshedVersion="8" minRefreshableVersion="3" recordCount="226" xr:uid="{00000000-000A-0000-FFFF-FFFF01000000}">
  <cacheSource type="worksheet">
    <worksheetSource ref="B5:L123953" sheet="3. Other Tasks &amp; Working time"/>
  </cacheSource>
  <cacheFields count="11">
    <cacheField name="NO." numFmtId="0">
      <sharedItems containsNonDate="0" containsString="0" containsBlank="1"/>
    </cacheField>
    <cacheField name="DATE" numFmtId="0">
      <sharedItems containsNonDate="0" containsDate="1" containsString="0" containsBlank="1" minDate="2026-10-03T00:00:00" maxDate="2026-10-04T00:00:00"/>
    </cacheField>
    <cacheField name="TEAM" numFmtId="0">
      <sharedItems containsNonDate="0" containsString="0" containsBlank="1"/>
    </cacheField>
    <cacheField name="Supporter Email" numFmtId="0">
      <sharedItems containsBlank="1" count="187">
        <s v="anh.bn1@altius-link.com.vn"/>
        <s v="thu.ntn@altius-link.com.vn"/>
        <s v="duong.tt@altius-link.com.vn"/>
        <s v="phong.ht@altius-link.com.vn"/>
        <s v="thai.nq@altius-link.com.vn"/>
        <s v="thuy.ln@altius-link.com.vn"/>
        <s v="thuy.ntt1@altius-link.com.vn"/>
        <s v="thang.nt@altius-link.com.vn"/>
        <s v="trang.nt@altius-link.com.vn"/>
        <s v="cuc.ht@altius-link.com.vn"/>
        <s v="long.thq@altius-link.com.vn"/>
        <s v="linh.dp1@altius-link.com.vn"/>
        <s v="bach.vh@altius-link.com.vn"/>
        <s v="anh.np@altius-link.com.vn"/>
        <s v="van.vth1@altius-link.com.vn"/>
        <s v="linh.btk@altius-link.com.vn"/>
        <s v="bao.nq@altius-link.com.vn"/>
        <s v="huong.tl@altius-link.com.vn"/>
        <s v="huong.pl@altius-link.com.vn"/>
        <s v="bich.dt@altius-link.com.vn"/>
        <s v="thao.tp@altius-link.com.vn"/>
        <s v="huy.d@altius-link.com.vn"/>
        <s v="ly.ntk1@altius-link.com.vn"/>
        <m/>
        <s v="quynh.dtn1@altius-link.com.vn" u="1"/>
        <s v="tu.nt1@altius-link.com.vn" u="1"/>
        <s v="thuy.nth@altius-link.com.vn" u="1"/>
        <s v="ly.ntk@altius-link.com.vn" u="1"/>
        <s v="nguyen.nt@altius-link.com.vn" u="1"/>
        <s v="minh.dn@altius-link.com.vn" u="1"/>
        <s v="quynh.vn@altius-link.com.vn" u="1"/>
        <s v="duc.tt@altius-link.com.vn" u="1"/>
        <s v="long.lv@altius-link.com.vn" u="1"/>
        <s v="thuy.dt@altius-link.com.vn" u="1"/>
        <s v="tu.nt2@altius-link.com.vn" u="1"/>
        <s v="trang.th@altius-link.com.vn" u="1"/>
        <s v="linh.lp@altius-link.com.vn" u="1"/>
        <s v="uyen.dt@altius-link.com.vn" u="1"/>
        <s v=" linh.dp1@altius-link.com.vn" u="1"/>
        <s v="tien.ntt@altius-link.com.vn" u="1"/>
        <s v="trang.tt1@altius-link.com.vn" u="1"/>
        <s v="trang.nt4@altius-link.com.vn" u="1"/>
        <s v="huy.lq2@altius-link.com.vn" u="1"/>
        <s v="long.nh@altius-link.com.vn" u="1"/>
        <s v="minh.dq@altius-link.com.vn" u="1"/>
        <s v="hien.dtt@altius-link.com.vn" u="1"/>
        <s v="huong.nl@altius-link.com.vn" u="1"/>
        <s v="hang.bt1@altius-link.com.vn" u="1"/>
        <s v="minh.ba@altius-link.com.vn" u="1"/>
        <s v="hieu.dm@altius-link.com.vn" u="1"/>
        <s v="cuc.ht@altius-link.com.vn_x000a_" u="1"/>
        <s v="oanh.ntp@altius-link.com.vn" u="1"/>
        <s v="quang.nx@altius-link.com.vn" u="1"/>
        <s v="yen.nt1@altius-link.com.vn" u="1"/>
        <s v="anh.bn1@altius-link.com.vn_x000a_" u="1"/>
        <s v="anh.bn@altius-link.com.vn" u="1"/>
        <s v="anh.ptp1@altius-link.com.vn" u="1"/>
        <s v="cuc.ptk@altius-link.com.vn" u="1"/>
        <s v="quang.ln@altius-link.com.vn" u="1"/>
        <s v="thuy.nt6@altius-link.com.vn" u="1"/>
        <s v="thuy.ht1@altius-link.com.vn" u="1"/>
        <s v="chi.dl@altius-link.com.vn" u="1"/>
        <s v="hien.dm1@altius-link.com.vn" u="1"/>
        <s v="giang.lth@altius-link.com.vn" u="1"/>
        <s v="hien.vt@altius-link.com.vn" u="1"/>
        <s v="thuy.nt5@altius-link.com.vn" u="1"/>
        <s v="lam.nt@altius-link.com.vn" u="1"/>
        <s v="dien.ntv@altius-link.com.vn" u="1"/>
        <s v="linh.ln@altius-link.com.vn" u="1"/>
        <s v="anh.btn@altius-link.com.vn" u="1"/>
        <s v="hien.dm@altius-link.com.vn" u="1"/>
        <s v="hien.dt2@altius-link.com.vn" u="1"/>
        <s v="ly.bt@altius-link.com.vn" u="1"/>
        <s v="trang.lx@altius-link.com.vn" u="1"/>
        <s v="bang.nvd@altius-link.com.vn" u="1"/>
        <s v="phuong.km@altius-link.com.vn" u="1"/>
        <s v="linh.lt4@altius-link.com.vn" u="1"/>
        <s v="son.nt1@altius-link.com.vn" u="1"/>
        <s v="hoai.pt@altius-link.com.vn" u="1"/>
        <s v=" thuy.ht1@altius-link.com.vn" u="1"/>
        <s v="tinh.nt1@altius-link.com.vn" u="1"/>
        <s v="phuong.cm@altius-link.com.vn" u="1"/>
        <s v="hien.vt@altius-link.com.vn_x0009_" u="1"/>
        <s v="nghia.pq@altius-link.com.vn" u="1"/>
        <s v="tho.lt@altius-link.com.vn" u="1"/>
        <s v="chi.lh@altius-link.com.vn" u="1"/>
        <s v="manh.nd1@altius-link.com.vn" u="1"/>
        <s v="phuong.nt1@altius-link.com.vn" u="1"/>
        <s v="huy.nq1@altius-link.com.vn" u="1"/>
        <s v="van.nt1@altius-link.com.vn" u="1"/>
        <s v="linh.ht@altius-link.com.vn" u="1"/>
        <s v="duong.lv@altius-link.com.vn" u="1"/>
        <s v="huy.lq1@altius-link.com.vn" u="1"/>
        <s v="thao.np3@altius-link.com.vn" u="1"/>
        <s v="nhung.lth@altius-link.com.vn" u="1"/>
        <s v="ngoc.btb1@altius-link.com.vn" u="1"/>
        <s v="oanh.dt@altius-link.com.vn" u="1"/>
        <s v="huong.nt4@altius-link.com.vn" u="1"/>
        <s v="ha.ntt@altius-link.com.vn" u="1"/>
        <s v="hue.dt@altius-link.com.vn" u="1"/>
        <s v="hoai.ptt@altius-link.com.vn" u="1"/>
        <s v="huyen.nn@altius-link.com.vn" u="1"/>
        <s v="tuan.na@altius-link.com.vn" u="1"/>
        <s v="nhan.cp@altius-link.com.vn" u="1"/>
        <s v="van.vth@relia-vietnam.com.vn" u="1"/>
        <s v="linh.lt1@altius-link.com.vn" u="1"/>
        <s v="hang.lt1@altius-link.com.vn" u="1"/>
        <s v="anh.ntp@altius-link.com.vn" u="1"/>
        <s v="huy.lq@altius-link.com.vn" u="1"/>
        <s v="anh.ttc@altius-link.com.vn" u="1"/>
        <s v="linh.nk1@altius-link.com.vn" u="1"/>
        <s v="huyen.ptn1@altius-link.com.vn" u="1"/>
        <s v="luyen.pt@altius-link.com.vn" u="1"/>
        <s v="chi.ltk@altius-link.com.vn" u="1"/>
        <s v="ha.nt1@altius-link.com.vn" u="1"/>
        <s v="ha.dt@altius-link.com.vn" u="1"/>
        <s v="uyen.ltt@altius-link.com.vn" u="1"/>
        <s v="dung.btt@altius-link.com.vn" u="1"/>
        <s v="tuan.nt@altius-link.com.vn" u="1"/>
        <s v="thao.ntp5@altius-link.com.vn" u="1"/>
        <s v="han.pt@altius-link.com.vn" u="1"/>
        <s v="" u="1"/>
        <s v="ngoc.ntc@altius-link.com.vn" u="1"/>
        <s v="huong.ttt@altius-link.com.vn" u="1"/>
        <s v="hang.lt2@altius-link.com.vn" u="1"/>
        <s v="hang.lt3@altius-link.com.vn" u="1"/>
        <s v="hang.lt4@altius-link.com.vn" u="1"/>
        <s v="hang.lt5@altius-link.com.vn" u="1"/>
        <s v="hang.lt6@altius-link.com.vn" u="1"/>
        <s v="hang.lt7@altius-link.com.vn" u="1"/>
        <s v="hang.lt8@altius-link.com.vn" u="1"/>
        <s v=" linh.ht@altius-link.com.vn" u="1"/>
        <s v="anh.ttc@altius-link.vn" u="1"/>
        <s v="anh.ptk1@altius-link.com.vn" u="1"/>
        <s v="chi.nl@altius-link.com.vn" u="1"/>
        <s v="cuc.ptk@altius-link.vn" u="1"/>
        <s v="anh.nh4@altius-link.com.vn" u="1"/>
        <s v="trang.bt@altius-link.com.vn" u="1"/>
        <s v="hien.ntt4@altius-link.com.vn" u="1"/>
        <s v="hanh.dth1@altius-link.com.vn" u="1"/>
        <s v="anh.hh@altius-link.com.vn" u="1"/>
        <s v="hao.pv@altius-link.com.vn" u="1"/>
        <s v="thu.dt@altius-link.com.vn" u="1"/>
        <s v="ngoan.ttb@altius-link.com.vn" u="1"/>
        <s v="duy.tt@altius-link.com.vn" u="1"/>
        <s v="diep.lt@altius-link.com.vn" u="1"/>
        <s v="duyen.nt@altius-link.com.vn" u="1"/>
        <s v="van.nt1@relia-vietnam.com.vn" u="1"/>
        <s v="van.nt2@altius-link.com.vn" u="1"/>
        <s v="van.nt3@altius-link.com.vn" u="1"/>
        <s v="van.nt4@altius-link.com.vn" u="1"/>
        <s v="van.nt5@altius-link.com.vn" u="1"/>
        <s v="van.nt6@altius-link.com.vn" u="1"/>
        <s v="van.nt7@altius-link.com.vn" u="1"/>
        <s v="thu.ntn@relia-vietnam.com.vn" u="1"/>
        <s v="thuy.ntt1@relia-vietnam.com.vn" u="1"/>
        <s v="chi.nl@relia-vietnam.com.vn" u="1"/>
        <s v="duc.tt@relia-vietnam.com.vn" u="1"/>
        <s v="thao.np2@relia-vietnam.com.vn" u="1"/>
        <s v="luyen.lt@relia-vietnam.com.vn" u="1"/>
        <s v="thang.nt@relia-vietnam.com.vn" u="1"/>
        <s v="nhung.lp@relia-vietnam.com.vn" u="1"/>
        <s v="hoai.ptt@relia-vietnam.com.vn" u="1"/>
        <s v="huong.nl@relia-vietnam.com.vn" u="1"/>
        <s v="linh.nt2@relia-vietnam.com.vn" u="1"/>
        <s v="linh.ptk@relia-vietnam.com.vn" u="1"/>
        <s v="phuong.cm@relia-vietnam.com.vn" u="1"/>
        <s v="yen.nh1@relia-vietnam.com.vn" u="1"/>
        <s v="linh.dh@relia-vietnam.com.vn" u="1"/>
        <s v="trang.nt@relia-vietnam.com.vn" u="1"/>
        <s v="huyen.nn@relia-vietnam.com.vn" u="1"/>
        <s v="le.nt@relia-vietnam.com.vn" u="1"/>
        <s v="thu.dt@relia-vietnam.com.vn" u="1"/>
        <s v="duong.lv@relia-vietnam.com.vn" u="1"/>
        <s v="ngoc.btb@relia-vietnam.com.vn" u="1"/>
        <s v="hue.dt@alitus-link.com.vn" u="1"/>
        <s v="anh.ptk1@relia-vietnam.com.vn" u="1"/>
        <s v="anh.ptk@relia-vietnam.com.vn" u="1"/>
        <s v="ly.pt@relia-vietnam.com.vn" u="1"/>
        <s v="thuy.dt@relia-vietnam.com.vn" u="1"/>
        <s v="duyen.nt@relia-vietnam.com.vn" u="1"/>
        <s v="hoang.bh@relia-vietnam.com.vn" u="1"/>
        <s v="hanh.dth1@relia-vietnam.com.vn" u="1"/>
        <s v="bich.dt@relia-vietnam.com.vn" u="1"/>
        <s v="hue.dt@relia-vietnam.com.vn" u="1"/>
        <s v="phong.tx@relia-vietnam.com.vn" u="1"/>
        <s v="diep.lt@relia-vietnam.com.vn" u="1"/>
      </sharedItems>
    </cacheField>
    <cacheField name="TỔNG GIỜ LÀM" numFmtId="0">
      <sharedItems containsString="0" containsBlank="1" containsNumber="1" minValue="4" maxValue="8.0016666666666669"/>
    </cacheField>
    <cacheField name="Tổng số giờ đã hỗ trợ KH_x000a_(Lập Case+Không lập Case)" numFmtId="0">
      <sharedItems containsString="0" containsBlank="1" containsNumber="1" minValue="2" maxValue="7"/>
    </cacheField>
    <cacheField name="Tổng số giờ đã Outbound" numFmtId="0">
      <sharedItems containsString="0" containsBlank="1" containsNumber="1" containsInteger="1" minValue="4" maxValue="4"/>
    </cacheField>
    <cacheField name="Tổng số giờ đã xử lý case" numFmtId="0">
      <sharedItems containsString="0" containsBlank="1" containsNumber="1" minValue="0.29166666666666702" maxValue="3.6470588235294099"/>
    </cacheField>
    <cacheField name="Trả lời Comment" numFmtId="0">
      <sharedItems containsString="0" containsBlank="1" containsNumber="1" minValue="0.25" maxValue="0.25"/>
    </cacheField>
    <cacheField name="Đăng ký mới + webform + Gọi OB" numFmtId="0">
      <sharedItems containsNonDate="0" containsString="0" containsBlank="1"/>
    </cacheField>
    <cacheField name="Khác"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299.506356944446" createdVersion="8" refreshedVersion="8" minRefreshableVersion="3" recordCount="1318" xr:uid="{00000000-000A-0000-FFFF-FFFF02000000}">
  <cacheSource type="worksheet">
    <worksheetSource ref="B6:H1324" sheet="2. SF Case info"/>
  </cacheSource>
  <cacheFields count="7">
    <cacheField name="Case information/案件情報: Case Number/案件番号" numFmtId="0">
      <sharedItems containsBlank="1"/>
    </cacheField>
    <cacheField name="Customer information/顧客情報:取引先名" numFmtId="0">
      <sharedItems containsBlank="1"/>
    </cacheField>
    <cacheField name="Case Status/案件ステータス" numFmtId="0">
      <sharedItems containsBlank="1"/>
    </cacheField>
    <cacheField name="案件作成日時" numFmtId="0">
      <sharedItems containsBlank="1" containsMixedTypes="1" containsNumber="1" minValue="45999.556250000001" maxValue="45999.556250000001" count="274">
        <s v="2026/10/03 11:12"/>
        <s v="2026/10/03 11:17"/>
        <s v="2026/10/03 11:29"/>
        <s v="2026/10/03 11:31"/>
        <s v="2026/10/03 11:45"/>
        <s v="2026/10/03 11:57"/>
        <s v="2026/10/03 11:58"/>
        <s v="2026/10/03 11:59"/>
        <s v="2026/10/03 12:02"/>
        <s v="2026/10/03 12:04"/>
        <s v="2026/10/03 12:05"/>
        <s v="2026/10/03 12:09"/>
        <s v="2026/10/03 12:12"/>
        <s v="2026/10/03 12:13"/>
        <s v="2026/10/03 12:14"/>
        <s v="2026/10/03 12:15"/>
        <s v="2026/10/03 12:16"/>
        <s v="2026/10/03 12:17"/>
        <s v="2026/10/03 12:18"/>
        <s v="2026/10/03 12:19"/>
        <s v="2026/10/03 12:21"/>
        <s v="2026/10/03 12:22"/>
        <s v="2026/10/03 12:23"/>
        <s v="2026/10/03 12:25"/>
        <s v="2026/10/03 12:28"/>
        <s v="2026/10/03 12:29"/>
        <s v="2026/10/03 12:30"/>
        <s v="2026/10/03 12:31"/>
        <s v="2026/10/03 12:32"/>
        <s v="2026/10/03 12:33"/>
        <s v="2026/10/03 12:34"/>
        <s v="2026/10/03 12:35"/>
        <s v="2026/10/03 12:36"/>
        <s v="2026/10/03 12:38"/>
        <s v="2026/10/03 12:39"/>
        <s v="2026/10/03 12:40"/>
        <s v="2026/10/03 12:41"/>
        <s v="2026/10/03 12:43"/>
        <s v="2026/10/03 12:44"/>
        <s v="2026/10/03 12:46"/>
        <s v="2026/10/03 12:49"/>
        <s v="2026/10/03 12:50"/>
        <s v="2026/10/03 12:51"/>
        <s v="2026/10/03 12:52"/>
        <s v="2026/10/03 12:55"/>
        <s v="2026/10/03 12:56"/>
        <s v="2026/10/03 12:57"/>
        <s v="2026/10/03 12:58"/>
        <s v="2026/10/03 13:00"/>
        <s v="2026/10/03 13:01"/>
        <s v="2026/10/03 13:02"/>
        <s v="2026/10/03 13:03"/>
        <s v="2026/10/03 13:08"/>
        <s v="2026/10/03 13:09"/>
        <s v="2026/10/03 13:12"/>
        <s v="2026/10/03 13:14"/>
        <s v="2026/10/03 13:15"/>
        <s v="2026/10/03 13:17"/>
        <s v="2026/10/03 13:18"/>
        <s v="2026/10/03 13:19"/>
        <s v="2026/10/03 13:20"/>
        <s v="2026/10/03 13:21"/>
        <s v="2026/10/03 13:23"/>
        <s v="2026/10/03 13:24"/>
        <s v="2026/10/03 13:26"/>
        <s v="2026/10/03 13:30"/>
        <s v="2026/10/03 13:31"/>
        <s v="2026/10/03 13:33"/>
        <s v="2026/10/03 13:34"/>
        <s v="2026/10/03 13:35"/>
        <s v="2026/10/03 13:36"/>
        <s v="2026/10/03 13:37"/>
        <s v="2026/10/03 13:38"/>
        <s v="2026/10/03 13:39"/>
        <s v="2026/10/03 13:41"/>
        <s v="2026/10/03 13:42"/>
        <s v="2026/10/03 13:43"/>
        <s v="2026/10/03 13:45"/>
        <s v="2026/10/03 13:48"/>
        <s v="2026/10/03 13:53"/>
        <s v="2026/10/03 13:57"/>
        <s v="2026/10/03 13:58"/>
        <s v="2026/10/03 13:59"/>
        <s v="2026/10/03 14:01"/>
        <s v="2026/10/03 14:03"/>
        <s v="2026/10/03 14:05"/>
        <s v="2026/10/03 14:07"/>
        <s v="2026/10/03 14:11"/>
        <s v="2026/10/03 14:15"/>
        <s v="2026/10/03 14:17"/>
        <s v="2026/10/03 14:20"/>
        <s v="2026/10/03 14:21"/>
        <s v="2026/10/03 14:24"/>
        <s v="2026/10/03 14:27"/>
        <s v="2026/10/03 14:32"/>
        <s v="2026/10/03 14:36"/>
        <s v="2026/10/03 14:39"/>
        <s v="2026/10/03 14:40"/>
        <s v="2026/10/03 14:43"/>
        <s v="2026/10/03 14:48"/>
        <s v="2026/10/03 14:49"/>
        <s v="2026/10/03 14:52"/>
        <s v="2026/10/03 14:54"/>
        <s v="2026/10/03 14:56"/>
        <s v="2026/10/03 14:58"/>
        <s v="2026/10/03 15:01"/>
        <s v="2026/10/03 15:10"/>
        <s v="2026/10/03 15:16"/>
        <s v="2026/10/03 15:17"/>
        <s v="2026/10/03 15:18"/>
        <s v="2026/10/03 15:20"/>
        <s v="2026/10/03 15:21"/>
        <s v="2026/10/03 15:26"/>
        <s v="2026/10/03 15:28"/>
        <s v="2026/10/03 15:31"/>
        <s v="2026/10/03 15:33"/>
        <s v="2026/10/03 15:36"/>
        <s v="2026/10/03 15:38"/>
        <s v="2026/10/03 15:39"/>
        <s v="2026/10/03 15:40"/>
        <s v="2026/10/03 15:41"/>
        <s v="2026/10/03 15:42"/>
        <s v="2026/10/03 15:44"/>
        <s v="2026/10/03 15:49"/>
        <s v="2026/10/03 15:51"/>
        <s v="2026/10/03 15:54"/>
        <s v="2026/10/03 15:55"/>
        <s v="2026/10/03 15:59"/>
        <s v="2026/10/03 16:01"/>
        <s v="2026/10/03 16:03"/>
        <s v="2026/10/03 16:05"/>
        <s v="2026/10/03 16:07"/>
        <s v="2026/10/03 16:08"/>
        <s v="2026/10/03 16:09"/>
        <s v="2026/10/03 16:11"/>
        <s v="2026/10/03 16:12"/>
        <s v="2026/10/03 16:13"/>
        <s v="2026/10/03 16:14"/>
        <s v="2026/10/03 16:15"/>
        <s v="2026/10/03 16:16"/>
        <s v="2026/10/03 16:17"/>
        <s v="2026/10/03 16:18"/>
        <s v="2026/10/03 16:19"/>
        <s v="2026/10/03 16:22"/>
        <s v="2026/10/03 16:25"/>
        <s v="2026/10/03 16:26"/>
        <s v="2026/10/03 16:29"/>
        <s v="2026/10/03 16:30"/>
        <s v="2026/10/03 16:31"/>
        <s v="2026/10/03 16:34"/>
        <s v="2026/10/03 16:35"/>
        <s v="2026/10/03 16:36"/>
        <s v="2026/10/03 16:38"/>
        <s v="2026/10/03 16:40"/>
        <s v="2026/10/03 16:41"/>
        <s v="2026/10/03 16:42"/>
        <s v="2026/10/03 16:45"/>
        <s v="2026/10/03 16:48"/>
        <s v="2026/10/03 16:51"/>
        <s v="2026/10/03 16:55"/>
        <s v="2026/10/03 16:57"/>
        <s v="2026/10/03 17:05"/>
        <s v="2026/10/03 17:07"/>
        <s v="2026/10/03 17:08"/>
        <s v="2026/10/03 17:14"/>
        <s v="2026/10/03 17:16"/>
        <s v="2026/10/03 17:17"/>
        <s v="2026/10/03 17:18"/>
        <s v="2026/10/03 17:19"/>
        <s v="2026/10/03 17:21"/>
        <s v="2026/10/03 17:25"/>
        <s v="2026/10/03 17:26"/>
        <s v="2026/10/03 17:32"/>
        <s v="2026/10/03 17:33"/>
        <s v="2026/10/03 17:37"/>
        <s v="2026/10/03 17:38"/>
        <s v="2026/10/03 17:41"/>
        <s v="2026/10/03 17:42"/>
        <s v="2026/10/03 17:44"/>
        <s v="2026/10/03 17:45"/>
        <s v="2026/10/03 17:48"/>
        <s v="2026/10/03 17:49"/>
        <s v="2026/10/03 17:50"/>
        <s v="2026/10/03 17:51"/>
        <s v="2026/10/03 17:52"/>
        <s v="2026/10/03 17:53"/>
        <s v="2026/10/03 17:56"/>
        <s v="2026/10/03 17:59"/>
        <s v="2026/10/03 18:04"/>
        <s v="2026/10/03 18:06"/>
        <s v="2026/10/03 18:07"/>
        <s v="2026/10/03 18:08"/>
        <s v="2026/10/03 18:11"/>
        <s v="2026/10/03 18:13"/>
        <s v="2026/10/03 18:15"/>
        <s v="2026/10/03 18:16"/>
        <s v="2026/10/03 18:17"/>
        <s v="2026/10/03 18:19"/>
        <s v="2026/10/03 18:28"/>
        <s v="2026/10/03 18:29"/>
        <s v="2026/10/03 18:30"/>
        <s v="2026/10/03 18:42"/>
        <s v="2026/10/03 18:43"/>
        <s v="2026/10/03 18:44"/>
        <s v="2026/10/03 18:48"/>
        <s v="2026/10/03 18:49"/>
        <s v="2026/10/03 18:50"/>
        <s v="2026/10/03 18:51"/>
        <s v="2026/10/03 18:54"/>
        <s v="2026/10/03 18:55"/>
        <s v="2026/10/03 18:56"/>
        <s v="2026/10/03 18:59"/>
        <s v="2026/10/03 19:00"/>
        <s v="2026/10/03 19:02"/>
        <s v="2026/10/03 19:11"/>
        <s v="2026/10/03 19:13"/>
        <s v="2026/10/03 19:14"/>
        <s v="2026/10/03 19:16"/>
        <s v="2026/10/03 19:19"/>
        <s v="2026/10/03 19:20"/>
        <s v="2026/10/03 19:22"/>
        <s v="2026/10/03 19:24"/>
        <s v="2026/10/03 19:27"/>
        <s v="2026/10/03 19:31"/>
        <s v="2026/10/03 19:33"/>
        <s v="2026/10/03 19:34"/>
        <s v="2026/10/03 19:42"/>
        <s v="2026/10/03 19:43"/>
        <s v="2026/10/03 19:44"/>
        <s v="2026/10/03 19:46"/>
        <s v="2026/10/03 19:48"/>
        <s v="2026/10/03 19:49"/>
        <s v="2026/10/03 19:50"/>
        <s v="2026/10/03 19:51"/>
        <s v="2026/10/03 19:52"/>
        <s v="2026/10/03 19:56"/>
        <s v="2026/10/03 19:57"/>
        <s v="2026/10/03 19:58"/>
        <s v="2026/10/03 20:00"/>
        <s v="2026/10/03 20:01"/>
        <s v="2026/10/03 20:02"/>
        <s v="2026/10/03 20:03"/>
        <s v="2026/10/03 20:04"/>
        <s v="2026/10/03 20:06"/>
        <s v="2026/10/03 20:10"/>
        <s v="2026/10/03 20:11"/>
        <s v="2026/10/03 20:12"/>
        <s v="2026/10/03 20:14"/>
        <s v="2026/10/03 20:17"/>
        <s v="2026/10/03 20:18"/>
        <s v="2026/10/03 20:20"/>
        <s v="2026/10/03 20:21"/>
        <s v="2026/10/03 20:22"/>
        <s v="2026/10/03 20:23"/>
        <s v="2026/10/03 20:26"/>
        <s v="2026/10/03 20:29"/>
        <s v="2026/10/03 20:32"/>
        <s v="2026/10/03 20:33"/>
        <s v="2026/10/03 20:36"/>
        <s v="2026/10/03 20:37"/>
        <s v="2026/10/03 20:38"/>
        <s v="2026/10/03 20:40"/>
        <s v="2026/10/03 20:41"/>
        <s v="2026/10/03 20:43"/>
        <s v="2026/10/03 20:46"/>
        <s v="2026/10/03 20:52"/>
        <s v="2026/10/03 20:53"/>
        <s v="2026/10/03 20:55"/>
        <s v="2026/10/03 20:58"/>
        <s v="2026/10/03 20:59"/>
        <s v="2026/10/03 21:00"/>
        <s v="2026/10/03 21:05"/>
        <m/>
        <n v="45999.556250000001" u="1"/>
      </sharedItems>
    </cacheField>
    <cacheField name="Requested By/案件登録者" numFmtId="0">
      <sharedItems containsBlank="1"/>
    </cacheField>
    <cacheField name="Supporter email" numFmtId="0">
      <sharedItems containsBlank="1" count="124">
        <s v="van.vth1@altius-link.com.vn"/>
        <s v="thu.ntn@altius-link.com.vn"/>
        <s v="huy.d@altius-link.com.vn"/>
        <s v="bao.nq@altius-link.com.vn"/>
        <s v="thuy.ln@altius-link.com.vn"/>
        <s v="anh.bn1@altius-link.com.vn"/>
        <s v="thai.nq@altius-link.com.vn"/>
        <s v="hoai.ptt@altius-link.vn"/>
        <s v="huong.pl@altius-link.com.vn"/>
        <s v="thuy.ntt1@altius-link.com.vn"/>
        <s v="linh.dp1@altius-link.com.vn"/>
        <s v="duong.tt@altius-link.com.vn"/>
        <s v="long.thq@altius-link.com.vn"/>
        <s v="bach.vh@altius-link.com.vn"/>
        <s v="phong.ht@altius-link.com.vn"/>
        <s v="linh.btk@altius-link.com.vn"/>
        <s v="trang.nt@altius-link.com.vn"/>
        <s v="cuc.ht@altius-link.com.vn"/>
        <s v="bich.dt@altius-link.com.vn"/>
        <s v="anh.np@altius-link.com.vn"/>
        <s v="ly.ntk1@altius-link.com.vn"/>
        <s v="thang.nt@altius-link.com.vn"/>
        <s v="thao.tp@altius-link.com.vn"/>
        <s v="huong.tl@altius-link.com.vn"/>
        <s v="quang.ln@altius-link.com.vn"/>
        <m/>
        <s v="ly.ntk@altius-link.com.vn" u="1"/>
        <s v="tu.nt1@altius-link.com.vn" u="1"/>
        <s v="quynh.dtn1@altius-link.com.vn" u="1"/>
        <s v="oanh.dtk@altius-link.vn" u="1"/>
        <s v="huy.nq1@altius-link.vn" u="1"/>
        <s v="thuy.nth@altius-link.com.vn" u="1"/>
        <s v="minh.dn@altius-link.com.vn" u="1"/>
        <s v="nguyen.nt@altius-link.com.vn" u="1"/>
        <s v="quynh.vn@altius-link.com.vn" u="1"/>
        <s v="duc.tt@altius-link.com.vn" u="1"/>
        <s v="long.lv@altius-link.com.vn" u="1"/>
        <s v="thuy.dt@altius-link.com.vn" u="1"/>
        <s v="trang.th@altius-link.com.vn" u="1"/>
        <e v="#N/A" u="1"/>
        <s v="linh.lp@altius-link.com.vn" u="1"/>
        <s v="uyen.dt@altius-link.com.vn" u="1"/>
        <s v="tien.ntt@altius-link.com.vn" u="1"/>
        <s v="trang.tt1@altius-link.com.vn" u="1"/>
        <s v="trang.nt4@altius-link.com.vn" u="1"/>
        <s v="huy.lq2@altius-link.com.vn" u="1"/>
        <s v="long.nh@altius-link.com.vn" u="1"/>
        <s v="minh.dq@altius-link.com.vn" u="1"/>
        <s v="hien.dtt@altius-link.com.vn" u="1"/>
        <s v="hang.bt1@altius-link.com.vn" u="1"/>
        <s v="huong.nl@altius-link.com.vn" u="1"/>
        <s v="minh.ba@altius-link.com.vn" u="1"/>
        <s v="hieu.dm@altius-link.com.vn" u="1"/>
        <s v="hoai.ptt@altius-link.com.vn" u="1"/>
        <s v="quang.nx@altius-link.com.vn" u="1"/>
        <s v="oanh.ntp@altius-link.com.vn" u="1"/>
        <s v="yen.nt1@altius-link.com.vn" u="1"/>
        <s v="anh.ptk1@altius-link.com.vn" u="1"/>
        <s v="anh.ptp1@altius-link.com.vn" u="1"/>
        <s v="bang.nvd@altius-link.com.vn" u="1"/>
        <s v="cuc.ptk@altius-link.com.vn" u="1"/>
        <s v="thuy.nt6@altius-link.com.vn" u="1"/>
        <s v="anh.bn@altius-link.com.vn" u="1"/>
        <s v="thuy.ht1@altius-link.com.vn" u="1"/>
        <s v="chi.dl@altius-link.com.vn" u="1"/>
        <s v="hien.dm1@altius-link.com.vn" u="1"/>
        <s v="tinh.nt1@altius-link.com.vn" u="1"/>
        <s v="manh.nd1@altius-link.com.vn" u="1"/>
        <s v="giang.lth@altius-link.com.vn" u="1"/>
        <s v="hien.vt@altius-link.com.vn" u="1"/>
        <s v="chien.ha@altius-link.com.vn" u="1"/>
        <s v="lam.nt@altius-link.com.vn" u="1"/>
        <s v="thuy.nt5@altius-link.com.vn" u="1"/>
        <s v="dien.ntv@altius-link.com.vn" u="1"/>
        <s v="linh.ln@altius-link.com.vn" u="1"/>
        <s v="anh.btn@altius-link.com.vn" u="1"/>
        <s v="phuong.cm@altius-link.com.vn" u="1"/>
        <s v="ly.bt@altius-link.com.vn" u="1"/>
        <s v="hien.dt2@altius-link.com.vn" u="1"/>
        <s v="trang.lx@altius-link.com.vn" u="1"/>
        <s v="phuong.km@altius-link.com.vn" u="1"/>
        <s v="linh.lt4@altius-link.com.vn" u="1"/>
        <s v="son.nt1@altius-link.com.vn" u="1"/>
        <s v="van.nt1@altius-link.com.vn" u="1"/>
        <s v="hoai.pt@altius-link.com.vn" u="1"/>
        <s v="nghia.pq@altius-link.com.vn" u="1"/>
        <s v="tho.lt@altius-link.com.vn" u="1"/>
        <s v="chi.lh@altius-link.com.vn" u="1"/>
        <s v="phuong.nt1@altius-link.com.vn" u="1"/>
        <s v="thao.vtp@altius-link.vn" u="1"/>
        <s v="quynh.dtn@altius-link.com.vn" u="1"/>
        <s v="huy.nq1@altius-link.com.vn" u="1"/>
        <s v="linh.ht@altius-link.com.vn" u="1"/>
        <s v="duong.lv@altius-link.com.vn" u="1"/>
        <s v="nhung.lth@altius-link.com.vn" u="1"/>
        <s v="thao.np3@altius-link.com.vn" u="1"/>
        <s v="oanh.dt@altius-link.com.vn" u="1"/>
        <s v="ngoc.btb1@altius-link.com.vn" u="1"/>
        <s v="huong.nt4@altius-link.com.vn" u="1"/>
        <s v="ha.ntt@altius-link.com.vn" u="1"/>
        <s v="hue.dt@altius-link.com.vn" u="1"/>
        <s v="hoa.dt@altius-link.vn" u="1"/>
        <s v="cuc.ptk@altius-link.vn" u="1"/>
        <s v="huyen.nn@altius-link.com.vn" u="1"/>
        <s v="tuan.na@altius-link.com.vn" u="1"/>
        <s v="nhan.cp@altius-link.com.vn" u="1"/>
        <s v="linh.lt1@altius-link.com.vn" u="1"/>
        <s v="hang.lt1@altius-link.com.vn" u="1"/>
        <s v="huyen.ptn1@altius-link.com.vn" u="1"/>
        <s v="anh.ttc@altius-link.com.vn" u="1"/>
        <s v="luyen.pt@altius-link.com.vn" u="1"/>
        <s v="chi.ltk@altius-link.com.vn" u="1"/>
        <s v="linh.nk1@altius-link.com.vn" u="1"/>
        <s v="huy.lq@altius-link.com.vn" u="1"/>
        <s v="anh.ntp@altius-link.com.vn" u="1"/>
        <s v="ha.nt1@altius-link.com.vn" u="1"/>
        <s v="dung.btt@altius-link.com.vn" u="1"/>
        <s v="uyen.ltt@altius-link.com.vn" u="1"/>
        <s v="ha.dt@altius-link.com.vn" u="1"/>
        <s v="tuan.nt@altius-link.com.vn" u="1"/>
        <s v="thao.ntp5@altius-link.com.vn" u="1"/>
        <s v="han.pt@altius-link.com.vn" u="1"/>
        <s v="ngoc.ntc@altius-link.com.vn" u="1"/>
        <s v="huong.ttt@altius-link.com.vn" u="1"/>
      </sharedItems>
    </cacheField>
    <cacheField name="Date" numFmtId="14">
      <sharedItems containsNonDate="0" containsDate="1" containsString="0" containsBlank="1" minDate="2026-10-03T00:00:00" maxDate="2026-10-04T00: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m Thi Thu Hoai" refreshedDate="46299.506357407408" createdVersion="8" refreshedVersion="8" minRefreshableVersion="3" recordCount="5404" xr:uid="{00000000-000A-0000-FFFF-FFFF03000000}">
  <cacheSource type="worksheet">
    <worksheetSource ref="A9:M99550" sheet="1. CSKH"/>
  </cacheSource>
  <cacheFields count="13">
    <cacheField name="No/順序数" numFmtId="0">
      <sharedItems containsBlank="1" containsMixedTypes="1" containsNumber="1" containsInteger="1" minValue="1" maxValue="2214"/>
    </cacheField>
    <cacheField name="Date/日付" numFmtId="0">
      <sharedItems containsDate="1" containsBlank="1" containsMixedTypes="1" minDate="2025-11-24T00:00:00" maxDate="2026-11-04T00:00:00" count="255">
        <s v="Ngày đã hỗ trợ"/>
        <d v="2026-10-03T00:00:00"/>
        <m/>
        <d v="2026-10-02T00:00:00" u="1"/>
        <d v="2026-10-01T00:00:00" u="1"/>
        <d v="2026-09-30T00:00:00" u="1"/>
        <d v="2026-09-29T00:00:00" u="1"/>
        <d v="2026-09-28T00:00:00" u="1"/>
        <d v="2026-09-27T00:00:00" u="1"/>
        <d v="2026-09-26T00:00:00" u="1"/>
        <d v="2026-09-25T00:00:00" u="1"/>
        <d v="2026-09-24T00:00:00" u="1"/>
        <d v="2026-09-23T00:00:00" u="1"/>
        <d v="2026-09-22T00:00:00" u="1"/>
        <d v="2026-09-21T00:00:00" u="1"/>
        <d v="2026-09-20T00:00:00" u="1"/>
        <d v="2026-09-18T00:00:00" u="1"/>
        <d v="2026-09-17T00:00:00" u="1"/>
        <d v="2026-09-16T00:00:00" u="1"/>
        <d v="2026-09-15T00:00:00" u="1"/>
        <d v="2026-09-14T00:00:00" u="1"/>
        <d v="2026-09-13T00:00:00" u="1"/>
        <d v="2026-09-12T00:00:00" u="1"/>
        <d v="2026-09-11T00:00:00" u="1"/>
        <d v="2026-09-10T00:00:00" u="1"/>
        <d v="2026-09-09T00:00:00" u="1"/>
        <d v="2026-09-08T00:00:00" u="1"/>
        <d v="2026-09-07T00:00:00" u="1"/>
        <d v="2026-09-06T00:00:00" u="1"/>
        <d v="2026-09-05T00:00:00" u="1"/>
        <d v="2026-09-04T00:00:00" u="1"/>
        <d v="2026-09-03T00:00:00" u="1"/>
        <d v="2026-09-02T00:00:00" u="1"/>
        <d v="2026-09-01T00:00:00" u="1"/>
        <d v="2026-08-31T00:00:00" u="1"/>
        <d v="2026-08-30T00:00:00" u="1"/>
        <d v="2026-08-29T00:00:00" u="1"/>
        <d v="2026-08-28T00:00:00" u="1"/>
        <d v="2026-08-27T00:00:00" u="1"/>
        <d v="2026-08-26T00:00:00" u="1"/>
        <d v="2026-08-25T00:00:00" u="1"/>
        <d v="2026-08-24T00:00:00" u="1"/>
        <d v="2026-08-23T00:00:00" u="1"/>
        <d v="2026-08-22T00:00:00" u="1"/>
        <d v="2026-08-21T00:00:00" u="1"/>
        <d v="2026-08-20T00:00:00" u="1"/>
        <d v="2026-08-19T00:00:00" u="1"/>
        <d v="2026-08-18T00:00:00" u="1"/>
        <d v="2026-08-17T00:00:00" u="1"/>
        <d v="2026-08-16T00:00:00" u="1"/>
        <d v="2026-08-15T00:00:00" u="1"/>
        <d v="2026-08-14T00:00:00" u="1"/>
        <d v="2026-08-13T00:00:00" u="1"/>
        <d v="2026-08-12T00:00:00" u="1"/>
        <d v="2026-08-11T00:00:00" u="1"/>
        <d v="2026-08-10T00:00:00" u="1"/>
        <d v="2026-08-09T00:00:00" u="1"/>
        <d v="2026-08-08T00:00:00" u="1"/>
        <d v="2026-08-07T00:00:00" u="1"/>
        <d v="2026-08-06T00:00:00" u="1"/>
        <d v="2026-08-05T00:00:00" u="1"/>
        <d v="2026-08-04T00:00:00" u="1"/>
        <d v="2026-08-03T00:00:00" u="1"/>
        <d v="2026-08-02T00:00:00" u="1"/>
        <d v="2026-08-01T00:00:00" u="1"/>
        <d v="2026-07-31T00:00:00" u="1"/>
        <d v="2026-07-30T00:00:00" u="1"/>
        <d v="2026-07-29T00:00:00" u="1"/>
        <d v="2026-07-28T00:00:00" u="1"/>
        <d v="2026-07-27T00:00:00" u="1"/>
        <d v="2026-07-26T00:00:00" u="1"/>
        <d v="2026-07-25T00:00:00" u="1"/>
        <d v="2026-07-24T00:00:00" u="1"/>
        <d v="2026-07-23T00:00:00" u="1"/>
        <d v="2026-07-22T00:00:00" u="1"/>
        <d v="2026-07-21T00:00:00" u="1"/>
        <d v="2026-07-20T00:00:00" u="1"/>
        <d v="2026-07-19T00:00:00" u="1"/>
        <d v="2026-07-18T00:00:00" u="1"/>
        <d v="2026-07-17T00:00:00" u="1"/>
        <d v="2026-07-16T00:00:00" u="1"/>
        <d v="2026-07-15T00:00:00" u="1"/>
        <d v="2026-07-14T00:00:00" u="1"/>
        <d v="2026-07-13T00:00:00" u="1"/>
        <d v="2026-07-12T00:00:00" u="1"/>
        <d v="2026-07-11T00:00:00" u="1"/>
        <d v="2026-07-10T00:00:00" u="1"/>
        <d v="2026-07-09T00:00:00" u="1"/>
        <d v="2026-07-08T00:00:00" u="1"/>
        <d v="2026-07-07T00:00:00" u="1"/>
        <d v="2026-07-06T00:00:00" u="1"/>
        <d v="2026-07-05T00:00:00" u="1"/>
        <d v="2026-07-04T00:00:00" u="1"/>
        <d v="2026-07-03T00:00:00" u="1"/>
        <d v="2026-07-02T00:00:00" u="1"/>
        <d v="2026-07-01T00:00:00" u="1"/>
        <d v="2026-06-30T00:00:00" u="1"/>
        <d v="2026-06-29T00:00:00" u="1"/>
        <d v="2026-06-28T00:00:00" u="1"/>
        <d v="2026-06-27T00:00:00" u="1"/>
        <d v="2026-06-26T00:00:00" u="1"/>
        <d v="2026-06-25T00:00:00" u="1"/>
        <d v="2026-06-24T00:00:00" u="1"/>
        <d v="2026-06-23T00:00:00" u="1"/>
        <d v="2026-06-22T00:00:00" u="1"/>
        <d v="2026-06-21T00:00:00" u="1"/>
        <d v="2026-06-20T00:00:00" u="1"/>
        <d v="2026-06-19T00:00:00" u="1"/>
        <d v="2026-06-18T00:00:00" u="1"/>
        <d v="2026-06-17T00:00:00" u="1"/>
        <d v="2026-06-16T00:00:00" u="1"/>
        <d v="2026-06-15T00:00:00" u="1"/>
        <d v="2026-06-14T00:00:00" u="1"/>
        <d v="2026-06-13T00:00:00" u="1"/>
        <d v="2026-06-12T00:00:00" u="1"/>
        <d v="2026-06-11T00:00:00" u="1"/>
        <d v="2026-06-10T00:00:00" u="1"/>
        <d v="2026-06-09T00:00:00" u="1"/>
        <d v="2026-06-08T00:00:00" u="1"/>
        <d v="2026-06-07T00:00:00" u="1"/>
        <d v="2026-06-06T00:00:00" u="1"/>
        <d v="2026-06-05T00:00:00" u="1"/>
        <d v="2026-06-04T00:00:00" u="1"/>
        <d v="2026-06-03T00:00:00" u="1"/>
        <d v="2026-06-02T00:00:00" u="1"/>
        <d v="2026-06-01T00:00:00" u="1"/>
        <d v="2026-05-01T00:00:00" u="1"/>
        <d v="2026-04-30T00:00:00" u="1"/>
        <d v="2026-04-29T00:00:00" u="1"/>
        <d v="2026-04-28T00:00:00" u="1"/>
        <d v="2026-04-27T00:00:00" u="1"/>
        <d v="2026-04-26T00:00:00" u="1"/>
        <d v="2026-04-25T00:00:00" u="1"/>
        <d v="2026-04-24T00:00:00" u="1"/>
        <d v="2026-04-23T00:00:00" u="1"/>
        <d v="2026-04-22T00:00:00" u="1"/>
        <d v="2026-04-21T00:00:00" u="1"/>
        <d v="2026-04-20T00:00:00" u="1"/>
        <d v="2026-04-19T00:00:00" u="1"/>
        <d v="2026-04-18T00:00:00" u="1"/>
        <d v="2026-04-17T00:00:00" u="1"/>
        <d v="2026-04-16T00:00:00" u="1"/>
        <d v="2026-04-15T00:00:00" u="1"/>
        <d v="2026-04-14T00:00:00" u="1"/>
        <d v="2026-04-13T00:00:00" u="1"/>
        <d v="2026-04-12T00:00:00" u="1"/>
        <d v="2026-04-11T00:00:00" u="1"/>
        <d v="2026-04-10T00:00:00" u="1"/>
        <d v="2026-04-09T00:00:00" u="1"/>
        <d v="2026-04-08T00:00:00" u="1"/>
        <d v="2026-04-07T00:00:00" u="1"/>
        <d v="2026-04-06T00:00:00" u="1"/>
        <d v="2026-04-05T00:00:00" u="1"/>
        <d v="2026-04-04T00:00:00" u="1"/>
        <d v="2026-04-03T00:00:00" u="1"/>
        <d v="2026-04-02T00:00:00" u="1"/>
        <d v="2026-04-01T00:00:00" u="1"/>
        <d v="2026-03-31T00:00:00" u="1"/>
        <d v="2026-03-30T00:00:00" u="1"/>
        <d v="2026-03-29T00:00:00" u="1"/>
        <d v="2026-03-28T00:00:00" u="1"/>
        <d v="2026-03-27T00:00:00" u="1"/>
        <d v="2026-03-26T00:00:00" u="1"/>
        <d v="2026-03-25T00:00:00" u="1"/>
        <d v="2026-03-24T00:00:00" u="1"/>
        <d v="2026-03-23T00:00:00" u="1"/>
        <d v="2026-03-22T00:00:00" u="1"/>
        <d v="2026-03-21T00:00:00" u="1"/>
        <d v="2026-03-20T00:00:00" u="1"/>
        <s v="20/3/2026" u="1"/>
        <s v="20/03/2026" u="1"/>
        <d v="2026-03-19T00:00:00" u="1"/>
        <d v="2026-03-18T00:00:00" u="1"/>
        <d v="2026-03-17T00:00:00" u="1"/>
        <d v="2026-03-16T00:00:00" u="1"/>
        <d v="2026-03-15T00:00:00" u="1"/>
        <d v="2026-03-14T00:00:00" u="1"/>
        <d v="2026-03-13T00:00:00" u="1"/>
        <d v="2026-03-12T00:00:00" u="1"/>
        <d v="2026-03-11T00:00:00" u="1"/>
        <d v="2026-03-10T00:00:00" u="1"/>
        <s v="11/03/202612:57 CH" u="1"/>
        <d v="2026-11-03T00:00:00" u="1"/>
        <d v="2026-03-09T00:00:00" u="1"/>
        <d v="2026-03-08T00:00:00" u="1"/>
        <d v="2026-03-07T00:00:00" u="1"/>
        <d v="2026-03-06T00:00:00" u="1"/>
        <d v="2026-03-05T00:00:00" u="1"/>
        <d v="2026-03-04T00:00:00" u="1"/>
        <d v="2026-03-02T00:00:00" u="1"/>
        <d v="2026-03-01T00:00:00" u="1"/>
        <d v="2026-02-28T00:00:00" u="1"/>
        <d v="2026-02-27T00:00:00" u="1"/>
        <d v="2026-02-26T00:00:00" u="1"/>
        <d v="2026-02-25T00:00:00" u="1"/>
        <d v="2026-02-24T00:00:00" u="1"/>
        <d v="2026-02-23T00:00:00" u="1"/>
        <d v="2026-02-22T00:00:00" u="1"/>
        <d v="2026-02-21T00:00:00" u="1"/>
        <d v="2026-02-20T00:00:00" u="1"/>
        <d v="2026-02-19T00:00:00" u="1"/>
        <d v="2026-02-16T00:00:00" u="1"/>
        <d v="2026-02-15T00:00:00" u="1"/>
        <d v="2026-02-14T00:00:00" u="1"/>
        <d v="2026-02-13T00:00:00" u="1"/>
        <d v="2026-02-12T00:00:00" u="1"/>
        <d v="2026-02-11T00:00:00" u="1"/>
        <d v="2026-02-10T00:00:00" u="1"/>
        <d v="2026-02-09T00:00:00" u="1"/>
        <d v="2026-02-08T00:00:00" u="1"/>
        <d v="2026-02-07T00:00:00" u="1"/>
        <d v="2026-02-06T00:00:00" u="1"/>
        <d v="2026-02-05T00:00:00" u="1"/>
        <d v="2026-02-04T00:00:00" u="1"/>
        <d v="2026-02-03T00:00:00" u="1"/>
        <d v="2026-02-02T00:00:00" u="1"/>
        <d v="2026-02-01T00:00:00" u="1"/>
        <d v="2026-01-02T00:00:00" u="1"/>
        <d v="2025-12-30T00:00:00" u="1"/>
        <d v="2025-12-29T00:00:00" u="1"/>
        <d v="2025-12-28T00:00:00" u="1"/>
        <d v="2025-12-27T00:00:00" u="1"/>
        <d v="2025-12-26T00:00:00" u="1"/>
        <d v="2025-12-25T00:00:00" u="1"/>
        <d v="2025-12-24T00:00:00" u="1"/>
        <d v="2025-12-23T00:00:00" u="1"/>
        <d v="2025-12-22T00:00:00" u="1"/>
        <d v="2025-12-21T00:00:00" u="1"/>
        <d v="2025-12-20T00:00:00" u="1"/>
        <d v="2025-12-19T00:00:00" u="1"/>
        <d v="2025-12-18T00:00:00" u="1"/>
        <d v="2025-12-17T00:00:00" u="1"/>
        <d v="2025-12-16T00:00:00" u="1"/>
        <d v="2025-12-15T00:00:00" u="1"/>
        <d v="2025-12-14T00:00:00" u="1"/>
        <d v="2025-12-13T00:00:00" u="1"/>
        <d v="2025-12-12T00:00:00" u="1"/>
        <d v="2025-12-11T00:00:00" u="1"/>
        <d v="2025-12-10T00:00:00" u="1"/>
        <d v="2025-12-09T00:00:00" u="1"/>
        <d v="2025-12-08T00:00:00" u="1"/>
        <d v="2025-12-07T00:00:00" u="1"/>
        <d v="2025-12-06T00:00:00" u="1"/>
        <d v="2025-12-05T00:00:00" u="1"/>
        <d v="2025-12-04T00:00:00" u="1"/>
        <d v="2025-12-03T00:00:00" u="1"/>
        <d v="2025-12-02T00:00:00" u="1"/>
        <d v="2025-12-01T00:00:00" u="1"/>
        <d v="2025-11-30T00:00:00" u="1"/>
        <d v="2025-11-29T00:00:00" u="1"/>
        <d v="2025-11-28T00:00:00" u="1"/>
        <d v="2025-11-27T00:00:00" u="1"/>
        <d v="2025-11-26T00:00:00" u="1"/>
        <d v="2025-11-25T00:00:00" u="1"/>
        <d v="2025-11-24T00:00:00" u="1"/>
      </sharedItems>
    </cacheField>
    <cacheField name="CHANNEL/連絡チャネル" numFmtId="0">
      <sharedItems containsBlank="1" count="51">
        <s v="Zalo/Viber/Line_x000a_Tel_x000a_Xử lý case (BO Team)"/>
        <s v="CHAT BOT"/>
        <s v="Xử lý case (BO Team)"/>
        <s v="Tel/Hotline"/>
        <s v="Zalo L"/>
        <s v="Trả lời Comment"/>
        <s v="JP khác "/>
        <s v="Zalo T"/>
        <m/>
        <s v="Viber T" u="1"/>
        <s v="Setsumekai" u="1"/>
        <s v="Outbound" u="1"/>
        <s v="Line T" u="1"/>
        <s v="ĐKM" u="1"/>
        <s v="Comment" u="1"/>
        <s v="Webform" u="1"/>
        <s v="Set sumekai" u="1"/>
        <s v="Viber L" u="1"/>
        <s v="Outbound Reply" u="1"/>
        <s v="VAN LUONG LAM" u="1"/>
        <s v="DUC VUONG TRINH" u="1"/>
        <s v="VAN TO TA" u="1"/>
        <s v="QUANG TIEN PHAM" u="1"/>
        <s v="THI NHAN TRAN" u="1"/>
        <s v="HUU ANH NGUYEN" u="1"/>
        <s v="MINH DUC NGUYEN" u="1"/>
        <s v="THI LAM CAM" u="1"/>
        <s v="THANH NHU NGUYEN" u="1"/>
        <s v="DINH DUNG NGUYEN" u="1"/>
        <s v="VAN QUY PHAM" u="1"/>
        <s v="THI NGOC THANH NGUYEN" u="1"/>
        <s v="NGUYEN DINH HAU" u="1"/>
        <s v="THI PHUONG DUNG LE" u="1"/>
        <s v="THI THUY PHAM" u="1"/>
        <s v="JP khác" u="1"/>
        <s v="Xử lý DKM" u="1"/>
        <s v="Webfrom" u="1"/>
        <s v="NGUYEN MANH SANG" u="1"/>
        <s v="Line L" u="1"/>
        <s v="Xử lý đăng ký mới " u="1"/>
        <s v=" webform" u="1"/>
        <s v="Line ID " u="1"/>
        <s v="Haravan" u="1"/>
        <s v="OB" u="1"/>
        <s v="DKM" u="1"/>
        <s v="WEB FORM" u="1"/>
        <s v="_x000a_Tel/hotline_x000a_" u="1"/>
        <s v=" Xử lý DKM" u="1"/>
        <s v="đăng ký webform" u="1"/>
        <s v="Trả lời cmt" u="1"/>
        <s v="Zalo/Viber/Line_x000a_Tel_x000a_" u="1"/>
      </sharedItems>
    </cacheField>
    <cacheField name="Customer/顧客" numFmtId="0">
      <sharedItems containsBlank="1" containsMixedTypes="1" containsNumber="1" containsInteger="1" minValue="1664045710316570" maxValue="8.9633500000000003E+20"/>
    </cacheField>
    <cacheField name="Supporter/サポーター" numFmtId="0">
      <sharedItems containsBlank="1" count="91">
        <s v="Email của OP hỗ trợ"/>
        <s v="quang.ln@altius-link.com.vn"/>
        <s v="huong.tl@altius-link.com.vn"/>
        <s v="bich.dt@altius-link.com.vn"/>
        <s v="bao.nq@altius-link.com.vn"/>
        <s v="hoai.ptt@altius-link.vn"/>
        <s v="thuy.ntt1@altius-link.com.vn"/>
        <s v="linh.btk@altius-link.com.vn"/>
        <s v="thao.tp@altius-link.com.vn"/>
        <s v="huy.d@altius-link.com.vn"/>
        <s v="anh.np@altius-link.com.vn"/>
        <s v="bach.vh@altius-link.com.vn"/>
        <s v="huong.pl@altius-link.com.vn"/>
        <s v="trang.nt@altius-link.com.vn"/>
        <s v="linh.dp1@altius-link.com.vn"/>
        <s v="van.vth1@altius-link.com.vn"/>
        <s v="thuy.ln@altius-link.com.vn"/>
        <s v="ly.ntk1@altius-link.com.vn"/>
        <s v="thai.nq@altius-link.com.vn"/>
        <s v="thang.nt@altius-link.com.vn"/>
        <s v="long.thq@altius-link.com.vn"/>
        <s v="duong.tt@altius-link.com.vn"/>
        <s v="cuc.ht@altius-link.com.vn"/>
        <s v="phong.ht@altius-link.com.vn"/>
        <s v="anh.bn1@altius-link.com.vn"/>
        <s v="thu.ntn@altius-link.com.vn"/>
        <m/>
        <s v="nguyen.nt@altius-link.com.vn" u="1"/>
        <s v="minh.dn@altius-link.com.vn" u="1"/>
        <s v="ly.ntk@altius-link.com.vn" u="1"/>
        <s v="thuy.nth@altius-link.com.vn" u="1"/>
        <s v="huy.nq1@altius-link.vn" u="1"/>
        <s v="tu.nt1@altius-link.com.vn" u="1"/>
        <s v="quynh.dtn1@altius-link.com.vn" u="1"/>
        <s v="oanh.dtk@altius-link.vn" u="1"/>
        <s v="thunguye@remit.jp" u="1"/>
        <s v="tu.nt2@altius-link.com.vn" u="1"/>
        <s v="thuy.dt@altius-link.com.vn" u="1"/>
        <s v="long.lv@altius-link.com.vn" u="1"/>
        <s v="duc.tt@altius-link.com.vn" u="1"/>
        <s v="quynh.vn@altius-link.com.vn" u="1"/>
        <s v="trang.th@altius-link.com.vn" u="1"/>
        <s v="hoale@remit.jp" u="1"/>
        <s v="linh.lp@altius-link.com.vn" u="1"/>
        <s v="uyen.dt@altius-link.com.vn" u="1"/>
        <s v="haipt38@fpt.com" u="1"/>
        <s v=" A0011626674" u="1"/>
        <s v="tien.ntt@altius-link.com.vn" u="1"/>
        <s v="trang.tt1@altius-link.com.vn" u="1"/>
        <s v="hoanbui@remit.jp" u="1"/>
        <s v="trang.nt4@altius-link.com.vn" u="1"/>
        <s v="linhnguy@remit.jp" u="1"/>
        <s v="nhathphi@remit.jp" u="1"/>
        <s v="huy.lq2@altius-link.com.vn" u="1"/>
        <s v="thunguyen@remit.jp" u="1"/>
        <s v="long.nh@altius-link.com.vn" u="1"/>
        <s v="thhoang@sbigroup.co.jp" u="1"/>
        <s v="minh.dq@altius-link.com.vn" u="1"/>
        <s v="nhanguye@remit.jp" u="1"/>
        <s v="hang.bt1@altius-link.com.vn" u="1"/>
        <s v="huong.nl@altius-link.com.vn" u="1"/>
        <s v="hien.dtt@altius-link.com.vn" u="1"/>
        <s v="minh.ba@altius-link.com.vn" u="1"/>
        <s v="hieu.dm@altius-link.com.vn" u="1"/>
        <s v="hoai.ptt@altius-link.com.vn" u="1"/>
        <s v="yen.nt1@altius-link.com.vn" u="1"/>
        <s v="anh.ptk1@altius-link.com.vn" u="1"/>
        <s v="quang.nx@altius-link.com.vn" u="1"/>
        <s v="oanh.ntp@altius-link.com.vn" u="1"/>
        <s v="anh.ptp1@altius-link.com.vn" u="1"/>
        <s v="trang.tt2@altius-link.com.vn" u="1"/>
        <s v="trang.tt3@altius-link.com.vn" u="1"/>
        <s v="trang.tt4@altius-link.com.vn" u="1"/>
        <s v="trang.tt5@altius-link.com.vn" u="1"/>
        <s v="cuc.ptk@altius-link.com.vn" u="1"/>
        <s v="hien.dm1@altius-link.com.vn" u="1"/>
        <s v="thuy.nt6@altius-link.com.vn" u="1"/>
        <s v="anh.bn@altius-link.com.vn" u="1"/>
        <s v="thuy.ht1@altius-link.com.vn" u="1"/>
        <s v="chi.dl@altius-link.com.vn" u="1"/>
        <s v="hien.vt@altius-link.com.vn" u="1"/>
        <s v="giang.lth@altius-link.com.vn" u="1"/>
        <s v="chien.ha@altius-link.com.vn" u="1"/>
        <s v="lam.nt@altius-link.com.vn" u="1"/>
        <s v="thuy.nt5@altius-link.com.vn" u="1"/>
        <s v="dien.ntv@altius-link.com.vn" u="1"/>
        <s v="linh.ln@altius-link.com.vn" u="1"/>
        <s v="anh.btn@altius-link.com.vn" u="1"/>
        <s v="hien.dt2@altius-link.com.vn" u="1"/>
        <s v="ly.bt@altius-link.com.vn" u="1"/>
        <s v="trang.lx@altius-link.com.vn" u="1"/>
      </sharedItems>
    </cacheField>
    <cacheField name="Start Time/始まる時間" numFmtId="0">
      <sharedItems containsBlank="1"/>
    </cacheField>
    <cacheField name="End Time/終了時間" numFmtId="0">
      <sharedItems containsBlank="1"/>
    </cacheField>
    <cacheField name="Request Description/リクエストの説明" numFmtId="0">
      <sharedItems containsBlank="1"/>
    </cacheField>
    <cacheField name="Session Note/セッションノート" numFmtId="0">
      <sharedItems containsBlank="1"/>
    </cacheField>
    <cacheField name="Topic Level 1/トピックレベル" numFmtId="0">
      <sharedItems containsBlank="1"/>
    </cacheField>
    <cacheField name="sender_id/連絡先" numFmtId="0">
      <sharedItems containsBlank="1" containsMixedTypes="1" containsNumber="1" containsInteger="1" minValue="20260711512208" maxValue="9.8953900000000003E+20"/>
    </cacheField>
    <cacheField name="ma_kh/顧客コード" numFmtId="0">
      <sharedItems containsBlank="1"/>
    </cacheField>
    <cacheField name="DETAIL of Outbound Reply/アウトバウンド返信の詳細"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4">
  <r>
    <s v="Số thứ tự"/>
    <s v="Ngày đã hỗ trợ"/>
    <s v="Zalo/Viber/Line_x000a_Tel_x000a_Xử lý case (BO Team)"/>
    <s v="Tên ID của KH_x000a_Tel/Xử lý case (BO Team): Tên Khách hàng"/>
    <s v="Email của OP hỗ trợ"/>
    <m/>
    <m/>
    <s v="Ghi chú tình trạng hỗ trợ KH_x000a_-OK: hỗ trợ hoàn thiện_x000a_- CHƯA: hỗ trợ chưa hoàn thiện_x000a_Lưu ý: ghi rõ lý do vì sao chưa._x000a_Ví dụ: CHƯA (Chờ thẻ nk rõ nét)"/>
    <s v="ghi chú tình trạng OUTBOUND (nếu có)"/>
    <x v="0"/>
    <s v="Lưu thông tin để có thể tìm kiếm được KH: mã sender ID trong live support, số điện thoại KH gọi điện đến, tên zalo, viber, line của KH…"/>
    <s v="Mã khách hàng._x000a_(ĐIỀN NẾU CÓ)"/>
    <s v="ĐIỀN NẾU ở  CUSTOMER chọn Outbound Reply"/>
    <m/>
  </r>
  <r>
    <n v="1"/>
    <d v="2026-10-03T00:00:00"/>
    <s v="CHAT BOT"/>
    <s v="Hoa Phu Dung"/>
    <s v="quang.ln@altius-link.com.vn"/>
    <s v="2026-10-03 17:19:30+07:00"/>
    <s v="2026-10-03 19:08:15+07:00"/>
    <s v="OK"/>
    <s v=""/>
    <x v="1"/>
    <s v="26056754090601079"/>
    <s v="A0011570917"/>
    <m/>
    <m/>
  </r>
  <r>
    <n v="2"/>
    <d v="2026-10-03T00:00:00"/>
    <s v="CHAT BOT"/>
    <s v="Thu Hằngg"/>
    <s v="huong.tl@altius-link.com.vn"/>
    <s v="2026-10-03 16:23:53+07:00"/>
    <s v="2026-10-03 19:07:43+07:00"/>
    <s v="Chưa (chưa phản hồi )"/>
    <s v=""/>
    <x v="2"/>
    <s v="28225682273769238"/>
    <s v=""/>
    <m/>
    <m/>
  </r>
  <r>
    <n v="3"/>
    <d v="2026-10-03T00:00:00"/>
    <s v="CHAT BOT"/>
    <s v="Rin Sophie"/>
    <s v="huong.tl@altius-link.com.vn"/>
    <s v="2026-10-03 15:17:53+07:00"/>
    <s v="2026-10-03 19:07:22+07:00"/>
    <s v="OK"/>
    <s v=""/>
    <x v="1"/>
    <s v="6110307375682227"/>
    <s v="A0011023185"/>
    <m/>
    <m/>
  </r>
  <r>
    <n v="4"/>
    <d v="2026-10-03T00:00:00"/>
    <s v="CHAT BOT"/>
    <s v="Nguyễn Anh Quang"/>
    <s v="quang.ln@altius-link.com.vn"/>
    <s v="2026-10-02 19:37:14+07:00"/>
    <s v="2026-10-03 19:07:16+07:00"/>
    <s v="Chưa (chưa phản hồi )"/>
    <s v=""/>
    <x v="3"/>
    <s v="25740190738971895"/>
    <s v="A0011519430"/>
    <m/>
    <m/>
  </r>
  <r>
    <n v="5"/>
    <d v="2026-10-03T00:00:00"/>
    <s v="CHAT BOT"/>
    <s v="Linh Capuchino's"/>
    <s v="huong.tl@altius-link.com.vn"/>
    <s v="2026-10-03 15:08:42+07:00"/>
    <s v="2026-10-03 19:07:06+07:00"/>
    <s v="OK"/>
    <s v=""/>
    <x v="4"/>
    <s v="1925211284263245"/>
    <s v="A0010407248"/>
    <m/>
    <m/>
  </r>
  <r>
    <n v="6"/>
    <d v="2026-10-03T00:00:00"/>
    <s v="CHAT BOT"/>
    <s v="Yến Nguyễn"/>
    <s v="quang.ln@altius-link.com.vn"/>
    <s v="2026-10-02 19:41:28+07:00"/>
    <s v="2026-10-03 19:07:06+07:00"/>
    <s v="Chưa (chưa phản hồi )"/>
    <s v=""/>
    <x v="1"/>
    <s v="7363829280313140"/>
    <s v="A0010802913"/>
    <m/>
    <m/>
  </r>
  <r>
    <n v="7"/>
    <d v="2026-10-03T00:00:00"/>
    <s v="CHAT BOT"/>
    <s v="Công Thành"/>
    <s v="huong.tl@altius-link.com.vn"/>
    <s v="2026-10-03 15:40:41+07:00"/>
    <s v="2026-10-03 19:06:48+07:00"/>
    <s v="Chưa (Chờ KH phản hồi)"/>
    <s v=""/>
    <x v="4"/>
    <s v="4457172804303296"/>
    <s v="A0010871045"/>
    <m/>
    <m/>
  </r>
  <r>
    <n v="8"/>
    <d v="2026-10-03T00:00:00"/>
    <s v="CHAT BOT"/>
    <s v="Nguyễn Văn Tuấn"/>
    <s v="huong.tl@altius-link.com.vn"/>
    <s v="2026-10-03 15:20:10+07:00"/>
    <s v="2026-10-03 19:06:26+07:00"/>
    <s v="OK"/>
    <s v=""/>
    <x v="1"/>
    <s v="38021719117475110"/>
    <s v=" A0010841334"/>
    <m/>
    <m/>
  </r>
  <r>
    <n v="9"/>
    <d v="2026-10-03T00:00:00"/>
    <s v="CHAT BOT"/>
    <s v="Luan Pham"/>
    <s v="bich.dt@altius-link.com.vn"/>
    <s v="2026-10-03 17:11:20+07:00"/>
    <s v="2026-10-03 19:06:22+07:00"/>
    <s v="chưa"/>
    <s v=""/>
    <x v="5"/>
    <s v="9921253781228052"/>
    <s v="A0010656091"/>
    <m/>
    <m/>
  </r>
  <r>
    <n v="10"/>
    <d v="2026-10-03T00:00:00"/>
    <s v="CHAT BOT"/>
    <s v="Nguyễn Bắc"/>
    <s v="huong.tl@altius-link.com.vn"/>
    <s v="2026-10-03 14:54:41+07:00"/>
    <s v="2026-10-03 19:06:09+07:00"/>
    <s v="OK"/>
    <s v=""/>
    <x v="1"/>
    <s v="3343816568996810"/>
    <s v="A0010631006"/>
    <m/>
    <m/>
  </r>
  <r>
    <n v="11"/>
    <d v="2026-10-03T00:00:00"/>
    <s v="CHAT BOT"/>
    <s v="Hồng Thoan Phạm"/>
    <s v="quang.ln@altius-link.com.vn"/>
    <s v="2026-10-03 18:29:12+07:00"/>
    <s v="2026-10-03 19:06:02+07:00"/>
    <s v="Chưa (hết ca)"/>
    <s v=""/>
    <x v="6"/>
    <s v="24382439591352588"/>
    <s v="A0011471294"/>
    <m/>
    <m/>
  </r>
  <r>
    <n v="12"/>
    <d v="2026-10-03T00:00:00"/>
    <s v="CHAT BOT"/>
    <s v="Trưởng Phạm"/>
    <s v="quang.ln@altius-link.com.vn"/>
    <s v="2026-10-03 18:39:28+07:00"/>
    <s v="2026-10-03 19:05:47+07:00"/>
    <s v="Chưa (Chờ KH phản hồi)"/>
    <s v=""/>
    <x v="3"/>
    <s v="29730427963223569"/>
    <s v=""/>
    <m/>
    <m/>
  </r>
  <r>
    <n v="13"/>
    <d v="2026-10-03T00:00:00"/>
    <s v="CHAT BOT"/>
    <s v="Kim Oanh"/>
    <s v="huong.tl@altius-link.com.vn"/>
    <s v="2026-10-03 14:41:52+07:00"/>
    <s v="2026-10-03 19:05:43+07:00"/>
    <s v="OK"/>
    <s v=""/>
    <x v="3"/>
    <s v="6438984282782997"/>
    <s v="A0011007173"/>
    <m/>
    <m/>
  </r>
  <r>
    <n v="14"/>
    <d v="2026-10-03T00:00:00"/>
    <s v="CHAT BOT"/>
    <s v="Lê Vân Annh"/>
    <s v="bao.nq@altius-link.com.vn"/>
    <s v="2026-10-03 18:09:29+07:00"/>
    <s v="2026-10-03 19:05:35+07:00"/>
    <s v="OK"/>
    <s v=""/>
    <x v="1"/>
    <s v="6610754065621793"/>
    <s v="A0011137493"/>
    <m/>
    <m/>
  </r>
  <r>
    <n v="15"/>
    <d v="2026-10-03T00:00:00"/>
    <s v="CHAT BOT"/>
    <s v="Hải Đăng"/>
    <s v="huong.tl@altius-link.com.vn"/>
    <s v="2026-10-03 10:49:21+07:00"/>
    <s v="2026-10-03 19:05:27+07:00"/>
    <s v="Chưa (Chờ KH phản hồi)"/>
    <s v=""/>
    <x v="1"/>
    <s v="1528869470570914"/>
    <s v="A0010251593"/>
    <m/>
    <m/>
  </r>
  <r>
    <n v="16"/>
    <d v="2026-10-03T00:00:00"/>
    <s v="CHAT BOT"/>
    <s v="Nguyễn Văn Bình"/>
    <s v="huong.tl@altius-link.com.vn"/>
    <s v="2026-10-03 13:22:22+07:00"/>
    <s v="2026-10-03 19:05:05+07:00"/>
    <s v="OK"/>
    <s v=""/>
    <x v="7"/>
    <s v="4139426872750467"/>
    <s v="A0010762385"/>
    <m/>
    <m/>
  </r>
  <r>
    <n v="17"/>
    <d v="2026-10-03T00:00:00"/>
    <s v="CHAT BOT"/>
    <s v="Nguyễn Linh"/>
    <s v="bao.nq@altius-link.com.vn"/>
    <s v="2026-10-03 17:01:09+07:00"/>
    <s v="2026-10-03 19:04:56+07:00"/>
    <s v="Chưa (chưa phản hồi )"/>
    <s v=""/>
    <x v="7"/>
    <s v="25756998880666489"/>
    <s v=""/>
    <m/>
    <m/>
  </r>
  <r>
    <n v="18"/>
    <d v="2026-10-03T00:00:00"/>
    <s v="CHAT BOT"/>
    <s v="Hoàn Nguyễn"/>
    <s v="hoai.ptt@altius-link.vn"/>
    <s v="2026-10-03 18:39:22+07:00"/>
    <s v="2026-10-03 19:04:45+07:00"/>
    <s v="Chưa (Chờ KH phản hồi)"/>
    <s v=""/>
    <x v="3"/>
    <s v="7890760887660694"/>
    <s v="A0010986613"/>
    <m/>
    <m/>
  </r>
  <r>
    <n v="19"/>
    <d v="2026-10-03T00:00:00"/>
    <s v="CHAT BOT"/>
    <s v="Trâmm"/>
    <s v="huong.tl@altius-link.com.vn"/>
    <s v="2026-10-03 11:06:54+07:00"/>
    <s v="2026-10-03 19:04:45+07:00"/>
    <s v="Chưa (Chờ KH phản hồi)"/>
    <s v=""/>
    <x v="1"/>
    <s v="28611769175146986"/>
    <s v="A0011707815"/>
    <m/>
    <m/>
  </r>
  <r>
    <n v="20"/>
    <d v="2026-10-03T00:00:00"/>
    <s v="CHAT BOT"/>
    <s v="Nguyễn Thành Đạt"/>
    <s v="bao.nq@altius-link.com.vn"/>
    <s v="2026-10-03 15:44:09+07:00"/>
    <s v="2026-10-03 19:04:36+07:00"/>
    <s v="OK"/>
    <s v=""/>
    <x v="4"/>
    <s v="28304709832518523"/>
    <s v="A0011573193"/>
    <m/>
    <m/>
  </r>
  <r>
    <n v="21"/>
    <d v="2026-10-03T00:00:00"/>
    <s v="CHAT BOT"/>
    <s v="Minh Anh"/>
    <s v="huong.tl@altius-link.com.vn"/>
    <s v="2026-10-03 11:06:06+07:00"/>
    <s v="2026-10-03 19:04:30+07:00"/>
    <s v="OK"/>
    <s v=""/>
    <x v="8"/>
    <s v="6600037433367930"/>
    <s v="A0010986283"/>
    <m/>
    <m/>
  </r>
  <r>
    <n v="22"/>
    <d v="2026-10-03T00:00:00"/>
    <s v="CHAT BOT"/>
    <s v="Vũ Như Quỳnh"/>
    <s v="hoai.ptt@altius-link.vn"/>
    <s v="2026-10-03 18:26:24+07:00"/>
    <s v="2026-10-03 19:04:26+07:00"/>
    <s v="Chưa (Chờ KH phản hồi)"/>
    <s v=""/>
    <x v="3"/>
    <s v="28452950267657322"/>
    <s v="A0011670192"/>
    <m/>
    <m/>
  </r>
  <r>
    <n v="23"/>
    <d v="2026-10-03T00:00:00"/>
    <s v="CHAT BOT"/>
    <s v="Tân Nguyễn"/>
    <s v="hoai.ptt@altius-link.vn"/>
    <s v="2026-10-03 18:37:05+07:00"/>
    <s v="2026-10-03 19:04:17+07:00"/>
    <s v="Chưa (Chờ KH phản hồi)"/>
    <s v=""/>
    <x v="1"/>
    <s v="24921681084133994"/>
    <s v="A0011437909"/>
    <m/>
    <m/>
  </r>
  <r>
    <n v="24"/>
    <d v="2026-10-03T00:00:00"/>
    <s v="CHAT BOT"/>
    <s v="Ngọc Bích"/>
    <s v="bao.nq@altius-link.com.vn"/>
    <s v="2026-10-03 10:30:45+07:00"/>
    <s v="2026-10-03 19:04:15+07:00"/>
    <s v="OK"/>
    <s v=""/>
    <x v="1"/>
    <s v="5664630046929741"/>
    <s v="A0010605521"/>
    <m/>
    <m/>
  </r>
  <r>
    <n v="25"/>
    <d v="2026-10-03T00:00:00"/>
    <s v="CHAT BOT"/>
    <s v="Nguyễn Công Bảo"/>
    <s v="huong.tl@altius-link.com.vn"/>
    <s v="2026-10-03 11:01:41+07:00"/>
    <s v="2026-10-03 19:04:06+07:00"/>
    <s v="Chưa (chưa phản hồi )"/>
    <s v=""/>
    <x v="1"/>
    <s v="7729590183749137"/>
    <s v="A0010986230"/>
    <m/>
    <m/>
  </r>
  <r>
    <n v="26"/>
    <d v="2026-10-03T00:00:00"/>
    <s v="CHAT BOT"/>
    <s v="Văn Vinh"/>
    <s v="bich.dt@altius-link.com.vn"/>
    <s v="2026-10-03 11:47:04+07:00"/>
    <s v="2026-10-03 19:04:03+07:00"/>
    <s v="OK"/>
    <s v=""/>
    <x v="3"/>
    <s v="25333001206402366"/>
    <s v="A0011556514"/>
    <m/>
    <m/>
  </r>
  <r>
    <n v="27"/>
    <d v="2026-10-03T00:00:00"/>
    <s v="CHAT BOT"/>
    <s v="Thanh Tú"/>
    <s v="huong.tl@altius-link.com.vn"/>
    <s v="2026-10-03 17:30:18+07:00"/>
    <s v="2026-10-03 19:03:50+07:00"/>
    <s v="OK"/>
    <s v=""/>
    <x v="3"/>
    <s v="25740962535495559"/>
    <s v="A0011508851"/>
    <m/>
    <m/>
  </r>
  <r>
    <n v="28"/>
    <d v="2026-10-03T00:00:00"/>
    <s v="CHAT BOT"/>
    <s v="Danh Luu"/>
    <s v="bich.dt@altius-link.com.vn"/>
    <s v="2026-10-03 15:15:05+07:00"/>
    <s v="2026-10-03 19:03:46+07:00"/>
    <s v="OK"/>
    <s v=""/>
    <x v="3"/>
    <s v="4988075234597001"/>
    <s v="A0010657013"/>
    <m/>
    <m/>
  </r>
  <r>
    <n v="29"/>
    <d v="2026-10-03T00:00:00"/>
    <s v="CHAT BOT"/>
    <s v="Vu Duy Thanh"/>
    <s v="bich.dt@altius-link.com.vn"/>
    <s v="2026-10-03 15:07:57+07:00"/>
    <s v="2026-10-03 19:03:32+07:00"/>
    <s v="OK"/>
    <s v=""/>
    <x v="6"/>
    <s v="7224350684286454"/>
    <s v="A0011131718"/>
    <m/>
    <m/>
  </r>
  <r>
    <n v="30"/>
    <d v="2026-10-03T00:00:00"/>
    <s v="CHAT BOT"/>
    <s v="Mỹ Hậu"/>
    <s v="huong.tl@altius-link.com.vn"/>
    <s v="2026-10-03 17:16:21+07:00"/>
    <s v="2026-10-03 19:03:15+07:00"/>
    <s v="Chưa (Chờ KH phản hồi)"/>
    <s v=""/>
    <x v="5"/>
    <s v="5879291978798328"/>
    <s v="A0010991837"/>
    <m/>
    <m/>
  </r>
  <r>
    <n v="31"/>
    <d v="2026-10-03T00:00:00"/>
    <s v="CHAT BOT"/>
    <s v="Nguyễn Huy Hoàng"/>
    <s v="bao.nq@altius-link.com.vn"/>
    <s v="2026-10-03 13:59:57+07:00"/>
    <s v="2026-10-03 19:03:12+07:00"/>
    <s v="OK"/>
    <s v=""/>
    <x v="1"/>
    <s v="4862067300561766"/>
    <s v="A0010873384"/>
    <m/>
    <m/>
  </r>
  <r>
    <n v="32"/>
    <d v="2026-10-03T00:00:00"/>
    <s v="CHAT BOT"/>
    <s v="Việt Trinh"/>
    <s v="bich.dt@altius-link.com.vn"/>
    <s v="2026-10-03 16:44:01+07:00"/>
    <s v="2026-10-03 19:02:55+07:00"/>
    <s v="OK"/>
    <s v=""/>
    <x v="3"/>
    <s v="5780027772028083"/>
    <s v="A0010998264"/>
    <m/>
    <m/>
  </r>
  <r>
    <n v="33"/>
    <d v="2026-10-03T00:00:00"/>
    <s v="CHAT BOT"/>
    <s v="NGUYEN VAN TIEN"/>
    <s v="bao.nq@altius-link.com.vn"/>
    <s v="2026-10-03 10:39:15+07:00"/>
    <s v="2026-10-03 19:02:48+07:00"/>
    <s v="OK"/>
    <s v=""/>
    <x v="3"/>
    <s v="38930394326604451"/>
    <s v="A0010538134"/>
    <m/>
    <m/>
  </r>
  <r>
    <n v="34"/>
    <d v="2026-10-03T00:00:00"/>
    <s v="CHAT BOT"/>
    <s v="Thanh Hà"/>
    <s v="huong.tl@altius-link.com.vn"/>
    <s v="2026-10-03 16:46:15+07:00"/>
    <s v="2026-10-03 19:02:46+07:00"/>
    <s v="OK"/>
    <s v=""/>
    <x v="5"/>
    <s v="8286564764717304"/>
    <s v="A0010972047"/>
    <m/>
    <m/>
  </r>
  <r>
    <n v="35"/>
    <d v="2026-10-03T00:00:00"/>
    <s v="CHAT BOT"/>
    <s v="Vũ Thị Ngọc Huyền"/>
    <s v="bich.dt@altius-link.com.vn"/>
    <s v="2026-10-03 16:41:24+07:00"/>
    <s v="2026-10-03 19:02:44+07:00"/>
    <s v="OK"/>
    <s v=""/>
    <x v="3"/>
    <s v="7729830330363461"/>
    <s v="A0011020171"/>
    <m/>
    <m/>
  </r>
  <r>
    <n v="36"/>
    <d v="2026-10-03T00:00:00"/>
    <s v="CHAT BOT"/>
    <s v="Cường Tàu"/>
    <s v="bich.dt@altius-link.com.vn"/>
    <s v="2026-10-03 16:49:51+07:00"/>
    <s v="2026-10-03 19:02:34+07:00"/>
    <s v="OK"/>
    <s v=""/>
    <x v="3"/>
    <s v="28484070977918908"/>
    <s v="A0011265767"/>
    <m/>
    <m/>
  </r>
  <r>
    <n v="37"/>
    <d v="2026-10-03T00:00:00"/>
    <s v="CHAT BOT"/>
    <s v="Can Nguyen"/>
    <s v="huong.tl@altius-link.com.vn"/>
    <s v="2026-10-03 19:02:20+07:00"/>
    <s v="2026-10-03 19:02:30+07:00"/>
    <s v="Chưa (hết ca)"/>
    <s v=""/>
    <x v="1"/>
    <s v="8146302238776133"/>
    <s v="A0010869880"/>
    <m/>
    <m/>
  </r>
  <r>
    <n v="38"/>
    <d v="2026-10-03T00:00:00"/>
    <s v="CHAT BOT"/>
    <s v="Đới Thuý"/>
    <s v="bich.dt@altius-link.com.vn"/>
    <s v="2026-10-03 16:44:24+07:00"/>
    <s v="2026-10-03 19:02:20+07:00"/>
    <s v="chưa"/>
    <s v=""/>
    <x v="3"/>
    <s v="5737143749669540"/>
    <s v="A0010657410"/>
    <m/>
    <m/>
  </r>
  <r>
    <n v="39"/>
    <d v="2026-10-03T00:00:00"/>
    <s v="CHAT BOT"/>
    <s v="Can Nguyen"/>
    <s v="huong.tl@altius-link.com.vn"/>
    <s v="2026-10-03 16:08:34+07:00"/>
    <s v="2026-10-03 19:02:19+07:00"/>
    <s v="OK"/>
    <s v=""/>
    <x v="4"/>
    <s v="8146302238776133"/>
    <s v="A0010869880"/>
    <m/>
    <m/>
  </r>
  <r>
    <n v="40"/>
    <d v="2026-10-03T00:00:00"/>
    <s v="CHAT BOT"/>
    <s v="Khanhh Pham"/>
    <s v="bich.dt@altius-link.com.vn"/>
    <s v="2026-10-03 17:00:47+07:00"/>
    <s v="2026-10-03 19:02:04+07:00"/>
    <s v="chưa"/>
    <s v=""/>
    <x v="3"/>
    <s v="38170182409295986"/>
    <s v="a0011711839"/>
    <m/>
    <m/>
  </r>
  <r>
    <n v="41"/>
    <d v="2026-10-03T00:00:00"/>
    <s v="CHAT BOT"/>
    <s v="Ng Hà Trang"/>
    <s v="bich.dt@altius-link.com.vn"/>
    <s v="2026-10-03 16:50:06+07:00"/>
    <s v="2026-10-03 19:01:53+07:00"/>
    <s v="OK"/>
    <s v=""/>
    <x v="5"/>
    <s v="8579755288759220"/>
    <s v="A0011289304"/>
    <m/>
    <m/>
  </r>
  <r>
    <n v="42"/>
    <d v="2026-10-03T00:00:00"/>
    <s v="CHAT BOT"/>
    <s v="Nguyễn Văn Hiệu"/>
    <s v="bich.dt@altius-link.com.vn"/>
    <s v="2026-10-03 17:42:06+07:00"/>
    <s v="2026-10-03 19:01:44+07:00"/>
    <s v="OK"/>
    <s v=""/>
    <x v="8"/>
    <s v="3550344964993236"/>
    <s v="A0010420310"/>
    <m/>
    <m/>
  </r>
  <r>
    <n v="43"/>
    <d v="2026-10-03T00:00:00"/>
    <s v="CHAT BOT"/>
    <s v="Maxlen Max Len"/>
    <s v="bich.dt@altius-link.com.vn"/>
    <s v="2026-10-03 17:48:40+07:00"/>
    <s v="2026-10-03 19:01:33+07:00"/>
    <s v="OK"/>
    <s v=""/>
    <x v="3"/>
    <s v="28586120054355992"/>
    <s v="A0011711557"/>
    <m/>
    <m/>
  </r>
  <r>
    <n v="44"/>
    <d v="2026-10-03T00:00:00"/>
    <s v="CHAT BOT"/>
    <s v="Nguyễn Khánh"/>
    <s v="bich.dt@altius-link.com.vn"/>
    <s v="2026-10-03 18:04:40+07:00"/>
    <s v="2026-10-03 19:01:21+07:00"/>
    <s v="OK"/>
    <s v=""/>
    <x v="3"/>
    <s v="5079523788834545"/>
    <s v=" A0010367288"/>
    <m/>
    <m/>
  </r>
  <r>
    <n v="45"/>
    <d v="2026-10-03T00:00:00"/>
    <s v="CHAT BOT"/>
    <s v="Thảo Phương"/>
    <s v="thuy.ntt1@altius-link.com.vn"/>
    <s v="2026-10-03 17:39:46+07:00"/>
    <s v="2026-10-03 19:01:18+07:00"/>
    <s v="OK"/>
    <s v=""/>
    <x v="8"/>
    <s v="2702038879876123"/>
    <s v="A0010506242"/>
    <m/>
    <m/>
  </r>
  <r>
    <n v="46"/>
    <d v="2026-10-03T00:00:00"/>
    <s v="CHAT BOT"/>
    <s v="Hậu Trần"/>
    <s v="bich.dt@altius-link.com.vn"/>
    <s v="2026-10-03 18:15:36+07:00"/>
    <s v="2026-10-03 19:01:14+07:00"/>
    <s v="chưa phản hồi"/>
    <s v=""/>
    <x v="3"/>
    <s v="25326314090386641"/>
    <s v="A0011355766"/>
    <m/>
    <m/>
  </r>
  <r>
    <n v="47"/>
    <d v="2026-10-03T00:00:00"/>
    <s v="CHAT BOT"/>
    <s v="Le Nhat Hao"/>
    <s v="bich.dt@altius-link.com.vn"/>
    <s v="2026-10-03 18:21:17+07:00"/>
    <s v="2026-10-03 19:01:04+07:00"/>
    <s v="OK"/>
    <s v=""/>
    <x v="5"/>
    <s v="1496573723752425"/>
    <s v="A0010300672"/>
    <m/>
    <m/>
  </r>
  <r>
    <n v="48"/>
    <d v="2026-10-03T00:00:00"/>
    <s v="CHAT BOT"/>
    <s v="Nam Huy"/>
    <s v="thuy.ntt1@altius-link.com.vn"/>
    <s v="2026-10-03 15:36:20+07:00"/>
    <s v="2026-10-03 19:01:02+07:00"/>
    <s v="OK"/>
    <s v=""/>
    <x v="9"/>
    <s v="8037009926413657"/>
    <s v="A0011284690"/>
    <m/>
    <m/>
  </r>
  <r>
    <n v="49"/>
    <d v="2026-10-03T00:00:00"/>
    <s v="CHAT BOT"/>
    <s v="Phạm Ngọc Thương"/>
    <s v="bao.nq@altius-link.com.vn"/>
    <s v="2026-10-03 10:34:23+07:00"/>
    <s v="2026-10-03 19:00:57+07:00"/>
    <s v="OK"/>
    <s v=""/>
    <x v="8"/>
    <s v="3924363844270698"/>
    <s v="A0011154925"/>
    <m/>
    <m/>
  </r>
  <r>
    <n v="50"/>
    <d v="2026-10-03T00:00:00"/>
    <s v="CHAT BOT"/>
    <s v="Lê Quốc Trung"/>
    <s v="thuy.ntt1@altius-link.com.vn"/>
    <s v="2026-10-03 17:12:24+07:00"/>
    <s v="2026-10-03 19:00:55+07:00"/>
    <s v="OK"/>
    <s v=""/>
    <x v="1"/>
    <s v="3278316052225895"/>
    <s v="A0010798733"/>
    <m/>
    <m/>
  </r>
  <r>
    <n v="51"/>
    <d v="2026-10-03T00:00:00"/>
    <s v="CHAT BOT"/>
    <s v="Tráng Hùng"/>
    <s v="thuy.ntt1@altius-link.com.vn"/>
    <s v="2026-10-03 17:06:55+07:00"/>
    <s v="2026-10-03 19:00:46+07:00"/>
    <s v="OK"/>
    <s v=""/>
    <x v="9"/>
    <s v="24105099222468950"/>
    <s v="A0010505764"/>
    <m/>
    <m/>
  </r>
  <r>
    <n v="52"/>
    <d v="2026-10-03T00:00:00"/>
    <s v="CHAT BOT"/>
    <s v="Nguyễn Hạnh"/>
    <s v="bich.dt@altius-link.com.vn"/>
    <s v="2026-10-03 17:51:33+07:00"/>
    <s v="2026-10-03 19:00:39+07:00"/>
    <s v="chưa"/>
    <s v=""/>
    <x v="3"/>
    <s v="5546854822044338"/>
    <s v="A0010946641"/>
    <m/>
    <m/>
  </r>
  <r>
    <n v="53"/>
    <d v="2026-10-03T00:00:00"/>
    <s v="CHAT BOT"/>
    <s v="Nhật Lệ Vũ"/>
    <s v="linh.btk@altius-link.com.vn"/>
    <s v="2026-10-03 18:03:03+07:00"/>
    <s v="2026-10-03 19:00:37+07:00"/>
    <s v="Chưa (hết ca)"/>
    <s v=""/>
    <x v="3"/>
    <s v="2267428296615776"/>
    <s v="A0010423431"/>
    <m/>
    <m/>
  </r>
  <r>
    <n v="54"/>
    <d v="2026-10-03T00:00:00"/>
    <s v="CHAT BOT"/>
    <s v="Trần Phương"/>
    <s v="bich.dt@altius-link.com.vn"/>
    <s v="2026-10-03 16:12:49+07:00"/>
    <s v="2026-10-03 19:00:30+07:00"/>
    <s v="OK"/>
    <s v=""/>
    <x v="3"/>
    <s v="3576784019044404"/>
    <s v="A0010454606"/>
    <m/>
    <m/>
  </r>
  <r>
    <n v="55"/>
    <d v="2026-10-03T00:00:00"/>
    <s v="CHAT BOT"/>
    <s v="Cu Tit"/>
    <s v="thuy.ntt1@altius-link.com.vn"/>
    <s v="2026-10-03 11:10:38+07:00"/>
    <s v="2026-10-03 19:00:23+07:00"/>
    <s v="OK"/>
    <s v=""/>
    <x v="8"/>
    <s v="38124800453834460"/>
    <s v="A0010654035"/>
    <m/>
    <m/>
  </r>
  <r>
    <n v="56"/>
    <d v="2026-10-03T00:00:00"/>
    <s v="CHAT BOT"/>
    <s v="Nguyễn Tuấn Vũ"/>
    <s v="bich.dt@altius-link.com.vn"/>
    <s v="2026-10-03 14:24:40+07:00"/>
    <s v="2026-10-03 19:00:22+07:00"/>
    <s v="OK"/>
    <s v=""/>
    <x v="7"/>
    <s v="8774701209233762"/>
    <s v="A0011314135"/>
    <m/>
    <m/>
  </r>
  <r>
    <n v="57"/>
    <d v="2026-10-03T00:00:00"/>
    <s v="CHAT BOT"/>
    <s v="Huy Nguyễn"/>
    <s v="linh.btk@altius-link.com.vn"/>
    <s v="2026-10-03 04:40:23+07:00"/>
    <s v="2026-10-03 19:00:13+07:00"/>
    <s v="Chưa (hết ca)"/>
    <s v=""/>
    <x v="3"/>
    <s v="2225678267526216"/>
    <s v="A0011495303"/>
    <m/>
    <m/>
  </r>
  <r>
    <n v="58"/>
    <d v="2026-10-03T00:00:00"/>
    <s v="CHAT BOT"/>
    <s v="Hiến Phạm"/>
    <s v="bich.dt@altius-link.com.vn"/>
    <s v="2026-10-03 16:27:08+07:00"/>
    <s v="2026-10-03 19:00:12+07:00"/>
    <s v="OK"/>
    <s v=""/>
    <x v="3"/>
    <s v="5479863725438584"/>
    <s v="A0010916891"/>
    <m/>
    <m/>
  </r>
  <r>
    <n v="59"/>
    <d v="2026-10-03T00:00:00"/>
    <s v="CHAT BOT"/>
    <s v="Nguyễn Ngọc Quân"/>
    <s v="thuy.ntt1@altius-link.com.vn"/>
    <s v="2026-10-02 20:52:53+07:00"/>
    <s v="2026-10-03 19:00:09+07:00"/>
    <s v="Chưa (chưa phản hồi )"/>
    <s v=""/>
    <x v="1"/>
    <s v="5942606119140639"/>
    <s v="A0010993035"/>
    <m/>
    <m/>
  </r>
  <r>
    <n v="60"/>
    <d v="2026-10-03T00:00:00"/>
    <s v="CHAT BOT"/>
    <s v="Hữu Dương"/>
    <s v="bich.dt@altius-link.com.vn"/>
    <s v="2026-10-03 11:12:10+07:00"/>
    <s v="2026-10-03 19:00:03+07:00"/>
    <s v="OK"/>
    <s v=""/>
    <x v="3"/>
    <s v="33692821227030083"/>
    <s v="A0011496165"/>
    <m/>
    <m/>
  </r>
  <r>
    <n v="61"/>
    <d v="2026-10-03T00:00:00"/>
    <s v="CHAT BOT"/>
    <s v="Giang Cao"/>
    <s v="bao.nq@altius-link.com.vn"/>
    <s v="2026-10-03 10:00:13+07:00"/>
    <s v="2026-10-03 19:00:02+07:00"/>
    <s v="OK"/>
    <s v=""/>
    <x v="7"/>
    <s v="24321697377517031"/>
    <s v="A0010945470"/>
    <m/>
    <m/>
  </r>
  <r>
    <n v="62"/>
    <d v="2026-10-03T00:00:00"/>
    <s v="CHAT BOT"/>
    <s v="Phi Ngọc"/>
    <s v="bich.dt@altius-link.com.vn"/>
    <s v="2026-10-03 16:27:10+07:00"/>
    <s v="2026-10-03 18:59:53+07:00"/>
    <s v="OK"/>
    <s v=""/>
    <x v="3"/>
    <s v="3720257574760687"/>
    <s v="A0010578301"/>
    <m/>
    <m/>
  </r>
  <r>
    <n v="63"/>
    <d v="2026-10-03T00:00:00"/>
    <s v="CHAT BOT"/>
    <s v="Lê EM"/>
    <s v="thuy.ntt1@altius-link.com.vn"/>
    <s v="2026-10-03 15:54:47+07:00"/>
    <s v="2026-10-03 18:59:48+07:00"/>
    <s v="Chưa (chưa phản hồi )"/>
    <s v=""/>
    <x v="1"/>
    <s v="3700667036617321"/>
    <s v="A0010411487"/>
    <m/>
    <m/>
  </r>
  <r>
    <n v="64"/>
    <d v="2026-10-03T00:00:00"/>
    <s v="CHAT BOT"/>
    <s v="Hoàng Thị Thảo"/>
    <s v="bao.nq@altius-link.com.vn"/>
    <s v="2026-10-03 09:45:30+07:00"/>
    <s v="2026-10-03 18:59:48+07:00"/>
    <s v="OK"/>
    <s v=""/>
    <x v="4"/>
    <s v="9194634373948034"/>
    <s v="A0011321315"/>
    <m/>
    <m/>
  </r>
  <r>
    <n v="65"/>
    <d v="2026-10-03T00:00:00"/>
    <s v="CHAT BOT"/>
    <s v="Hạt Tiêu"/>
    <s v="bich.dt@altius-link.com.vn"/>
    <s v="2026-10-03 13:24:15+07:00"/>
    <s v="2026-10-03 18:59:45+07:00"/>
    <s v="OK"/>
    <s v=""/>
    <x v="3"/>
    <s v="2838510166245152"/>
    <s v="A0010640397"/>
    <m/>
    <m/>
  </r>
  <r>
    <n v="66"/>
    <d v="2026-10-03T00:00:00"/>
    <s v="CHAT BOT"/>
    <s v="Trang Xuân"/>
    <s v="thao.tp@altius-link.com.vn"/>
    <s v="2026-10-03 18:59:33+07:00"/>
    <s v="2026-10-03 18:59:41+07:00"/>
    <s v="Chưa (Chờ KH phản hồi)"/>
    <s v=""/>
    <x v="1"/>
    <s v="6988594934535502"/>
    <s v="A0011039106"/>
    <m/>
    <m/>
  </r>
  <r>
    <n v="67"/>
    <d v="2026-10-03T00:00:00"/>
    <s v="CHAT BOT"/>
    <s v="Trần Bobo"/>
    <s v="bich.dt@altius-link.com.vn"/>
    <s v="2026-10-03 15:15:18+07:00"/>
    <s v="2026-10-03 18:59:37+07:00"/>
    <s v="OK"/>
    <s v=""/>
    <x v="3"/>
    <s v="3295657440547559"/>
    <s v=" A0010537682"/>
    <m/>
    <m/>
  </r>
  <r>
    <n v="68"/>
    <d v="2026-10-03T00:00:00"/>
    <s v="CHAT BOT"/>
    <s v="Trang Xuân"/>
    <s v="thao.tp@altius-link.com.vn"/>
    <s v="2026-10-03 18:58:53+07:00"/>
    <s v="2026-10-03 18:59:33+07:00"/>
    <s v="OK"/>
    <s v=""/>
    <x v="1"/>
    <s v="6988594934535502"/>
    <s v="A0011039106"/>
    <m/>
    <m/>
  </r>
  <r>
    <n v="69"/>
    <d v="2026-10-03T00:00:00"/>
    <s v="CHAT BOT"/>
    <s v="Nguyễn Ngọc Kim Cát"/>
    <s v="bao.nq@altius-link.com.vn"/>
    <s v="2026-10-03 16:59:25+07:00"/>
    <s v="2026-10-03 18:59:31+07:00"/>
    <s v="OK"/>
    <s v=""/>
    <x v="4"/>
    <s v="5392949280810518"/>
    <s v="A0010950577"/>
    <m/>
    <m/>
  </r>
  <r>
    <n v="70"/>
    <d v="2026-10-03T00:00:00"/>
    <s v="CHAT BOT"/>
    <s v="Phương Thuý"/>
    <s v="bich.dt@altius-link.com.vn"/>
    <s v="2026-10-03 16:04:23+07:00"/>
    <s v="2026-10-03 18:59:28+07:00"/>
    <s v="OK"/>
    <s v=""/>
    <x v="5"/>
    <s v="2705054756173517"/>
    <s v="A0010537614"/>
    <m/>
    <m/>
  </r>
  <r>
    <n v="71"/>
    <d v="2026-10-03T00:00:00"/>
    <s v="CHAT BOT"/>
    <s v="Trần Hải Đăng"/>
    <s v="bich.dt@altius-link.com.vn"/>
    <s v="2026-10-03 15:20:01+07:00"/>
    <s v="2026-10-03 18:59:20+07:00"/>
    <s v="chưa phản hồi"/>
    <s v=""/>
    <x v="3"/>
    <s v="6126548797384502"/>
    <s v="A0010849588"/>
    <m/>
    <m/>
  </r>
  <r>
    <n v="72"/>
    <d v="2026-10-03T00:00:00"/>
    <s v="CHAT BOT"/>
    <s v="Phúc Thị Hằng"/>
    <s v="thuy.ntt1@altius-link.com.vn"/>
    <s v="2026-10-02 20:13:26+07:00"/>
    <s v="2026-10-03 18:59:17+07:00"/>
    <s v="OK"/>
    <s v=""/>
    <x v="1"/>
    <s v="8053377581369851"/>
    <s v="A0010968925"/>
    <m/>
    <m/>
  </r>
  <r>
    <n v="73"/>
    <d v="2026-10-03T00:00:00"/>
    <s v="CHAT BOT"/>
    <s v="Xuân Hậu"/>
    <s v="linh.btk@altius-link.com.vn"/>
    <s v="2026-10-03 17:17:38+07:00"/>
    <s v="2026-10-03 18:59:17+07:00"/>
    <s v="Chưa (hết ca)"/>
    <s v=""/>
    <x v="3"/>
    <s v="25810335085280409"/>
    <s v="A0011149184"/>
    <m/>
    <m/>
  </r>
  <r>
    <n v="74"/>
    <d v="2026-10-03T00:00:00"/>
    <s v="CHAT BOT"/>
    <s v="Nguyễn Quang Định"/>
    <s v="bich.dt@altius-link.com.vn"/>
    <s v="2026-10-03 15:16:15+07:00"/>
    <s v="2026-10-03 18:59:06+07:00"/>
    <s v="OK"/>
    <s v=""/>
    <x v="3"/>
    <s v="26082461294748620"/>
    <s v="A0011519261"/>
    <m/>
    <m/>
  </r>
  <r>
    <n v="75"/>
    <d v="2026-10-03T00:00:00"/>
    <s v="CHAT BOT"/>
    <s v="Chí Phèo Đức"/>
    <s v="bao.nq@altius-link.com.vn"/>
    <s v="2026-10-03 17:56:48+07:00"/>
    <s v="2026-10-03 18:58:59+07:00"/>
    <s v="OK"/>
    <s v=""/>
    <x v="7"/>
    <s v="2302775579760624"/>
    <s v="A0010703757"/>
    <m/>
    <m/>
  </r>
  <r>
    <n v="76"/>
    <d v="2026-10-03T00:00:00"/>
    <s v="CHAT BOT"/>
    <s v="Yên Như"/>
    <s v="bich.dt@altius-link.com.vn"/>
    <s v="2026-10-03 14:46:38+07:00"/>
    <s v="2026-10-03 18:58:58+07:00"/>
    <s v="OK"/>
    <s v=""/>
    <x v="3"/>
    <s v="4342460539176839"/>
    <s v="A0010854232"/>
    <m/>
    <m/>
  </r>
  <r>
    <n v="77"/>
    <d v="2026-10-03T00:00:00"/>
    <s v="CHAT BOT"/>
    <s v="Cậu Út"/>
    <s v="bich.dt@altius-link.com.vn"/>
    <s v="2026-10-03 18:38:47+07:00"/>
    <s v="2026-10-03 18:58:48+07:00"/>
    <s v="OK"/>
    <s v=""/>
    <x v="5"/>
    <s v="3801494333208918"/>
    <s v="A0010801176"/>
    <m/>
    <m/>
  </r>
  <r>
    <n v="78"/>
    <d v="2026-10-03T00:00:00"/>
    <s v="CHAT BOT"/>
    <s v="Đông Nhím QC"/>
    <s v="thuy.ntt1@altius-link.com.vn"/>
    <s v="2026-10-03 13:58:39+07:00"/>
    <s v="2026-10-03 18:58:39+07:00"/>
    <s v="OK"/>
    <s v=""/>
    <x v="10"/>
    <s v="5346079938811502"/>
    <s v="A0010947542"/>
    <m/>
    <m/>
  </r>
  <r>
    <n v="79"/>
    <d v="2026-10-03T00:00:00"/>
    <s v="CHAT BOT"/>
    <s v="Đới Thúy"/>
    <s v="bich.dt@altius-link.com.vn"/>
    <s v="2026-10-03 17:33:40+07:00"/>
    <s v="2026-10-03 18:58:38+07:00"/>
    <s v="chưa lập case thêm thẻ"/>
    <s v=""/>
    <x v="6"/>
    <s v="2413067215441804"/>
    <s v="A0010657410"/>
    <m/>
    <m/>
  </r>
  <r>
    <n v="80"/>
    <d v="2026-10-03T00:00:00"/>
    <s v="CHAT BOT"/>
    <s v="Thuy Hùng"/>
    <s v="thuy.ntt1@altius-link.com.vn"/>
    <s v="2026-10-03 13:47:13+07:00"/>
    <s v="2026-10-03 18:58:25+07:00"/>
    <s v="OK"/>
    <s v=""/>
    <x v="1"/>
    <s v="4735269896534639"/>
    <s v="A0010602357"/>
    <m/>
    <m/>
  </r>
  <r>
    <n v="81"/>
    <d v="2026-10-03T00:00:00"/>
    <s v="CHAT BOT"/>
    <s v="Nguyễn Thị Thu Trang"/>
    <s v="thuy.ntt1@altius-link.com.vn"/>
    <s v="2026-10-03 14:00:02+07:00"/>
    <s v="2026-10-03 18:58:18+07:00"/>
    <s v="OK"/>
    <s v=""/>
    <x v="4"/>
    <s v="39463370289920789"/>
    <s v=""/>
    <m/>
    <m/>
  </r>
  <r>
    <n v="82"/>
    <d v="2026-10-03T00:00:00"/>
    <s v="CHAT BOT"/>
    <s v="Thị Tâm"/>
    <s v="huy.d@altius-link.com.vn"/>
    <s v="2026-10-03 15:02:56+07:00"/>
    <s v="2026-10-03 18:58:06+07:00"/>
    <s v="Chưa (Chờ KH phản hồi)"/>
    <s v=""/>
    <x v="1"/>
    <s v="26283285154648599"/>
    <s v="A0011107023"/>
    <m/>
    <m/>
  </r>
  <r>
    <n v="83"/>
    <d v="2026-10-03T00:00:00"/>
    <s v="CHAT BOT"/>
    <s v="Nguyễn Thắm"/>
    <s v="thuy.ntt1@altius-link.com.vn"/>
    <s v="2026-10-03 14:07:35+07:00"/>
    <s v="2026-10-03 18:58:03+07:00"/>
    <s v="OK"/>
    <s v=""/>
    <x v="1"/>
    <s v="2061518560601351"/>
    <s v="A0010502183"/>
    <m/>
    <m/>
  </r>
  <r>
    <n v="84"/>
    <d v="2026-10-03T00:00:00"/>
    <s v="CHAT BOT"/>
    <s v="Duy Thuỷ"/>
    <s v="linh.btk@altius-link.com.vn"/>
    <s v="2026-10-03 17:32:19+07:00"/>
    <s v="2026-10-03 18:57:52+07:00"/>
    <s v="Chưa (hết ca)"/>
    <s v=""/>
    <x v="3"/>
    <s v="4397341473615330"/>
    <s v="A0010867432"/>
    <m/>
    <m/>
  </r>
  <r>
    <n v="85"/>
    <d v="2026-10-03T00:00:00"/>
    <s v="CHAT BOT"/>
    <s v="Kim Liên"/>
    <s v="huy.d@altius-link.com.vn"/>
    <s v="2026-10-03 18:53:54+07:00"/>
    <s v="2026-10-03 18:57:50+07:00"/>
    <s v="OK"/>
    <s v=""/>
    <x v="4"/>
    <s v="24335215352811742"/>
    <s v="A0011388607"/>
    <m/>
    <m/>
  </r>
  <r>
    <n v="86"/>
    <d v="2026-10-03T00:00:00"/>
    <s v="CHAT BOT"/>
    <s v="Nam Trần"/>
    <s v="thao.tp@altius-link.com.vn"/>
    <s v="2026-10-03 18:57:42+07:00"/>
    <s v="2026-10-03 18:57:48+07:00"/>
    <s v="Chưa (Chờ KH phản hồi)"/>
    <s v=""/>
    <x v="1"/>
    <s v="2383463591691872"/>
    <s v="A0010723949"/>
    <m/>
    <m/>
  </r>
  <r>
    <n v="87"/>
    <d v="2026-10-03T00:00:00"/>
    <s v="CHAT BOT"/>
    <s v="Nguyen Bao"/>
    <s v="linh.btk@altius-link.com.vn"/>
    <s v="2026-10-03 16:59:52+07:00"/>
    <s v="2026-10-03 18:57:44+07:00"/>
    <s v="Chưa (hết ca)"/>
    <s v=""/>
    <x v="5"/>
    <s v="1463369530390087"/>
    <s v="A0010410553"/>
    <m/>
    <m/>
  </r>
  <r>
    <n v="88"/>
    <d v="2026-10-03T00:00:00"/>
    <s v="CHAT BOT"/>
    <s v="Bố Cu Ben"/>
    <s v="thuy.ntt1@altius-link.com.vn"/>
    <s v="2026-10-03 13:46:43+07:00"/>
    <s v="2026-10-03 18:57:42+07:00"/>
    <s v="OK"/>
    <s v=""/>
    <x v="1"/>
    <s v="4439930669456036"/>
    <s v="A0010185133"/>
    <m/>
    <m/>
  </r>
  <r>
    <n v="89"/>
    <d v="2026-10-03T00:00:00"/>
    <s v="CHAT BOT"/>
    <s v="Nam Trần"/>
    <s v="thao.tp@altius-link.com.vn"/>
    <s v="2026-10-03 18:57:00+07:00"/>
    <s v="2026-10-03 18:57:41+07:00"/>
    <s v="OK"/>
    <s v=""/>
    <x v="1"/>
    <s v="2383463591691872"/>
    <s v="A0010723949"/>
    <m/>
    <m/>
  </r>
  <r>
    <n v="90"/>
    <d v="2026-10-03T00:00:00"/>
    <s v="CHAT BOT"/>
    <s v="Anh Tuan VJ"/>
    <s v="linh.btk@altius-link.com.vn"/>
    <s v="2026-10-03 17:40:53+07:00"/>
    <s v="2026-10-03 18:57:33+07:00"/>
    <s v="Chưa (hết ca)"/>
    <s v=""/>
    <x v="3"/>
    <s v="2408733165875587"/>
    <s v="A0010672046"/>
    <m/>
    <m/>
  </r>
  <r>
    <n v="91"/>
    <d v="2026-10-03T00:00:00"/>
    <s v="CHAT BOT"/>
    <s v="Nam Tran"/>
    <s v="linh.btk@altius-link.com.vn"/>
    <s v="2026-10-03 16:49:21+07:00"/>
    <s v="2026-10-03 18:57:20+07:00"/>
    <s v="Chưa (hết ca)"/>
    <s v=""/>
    <x v="3"/>
    <s v="26505264245773588"/>
    <s v="A0010794538"/>
    <m/>
    <m/>
  </r>
  <r>
    <n v="92"/>
    <d v="2026-10-03T00:00:00"/>
    <s v="CHAT BOT"/>
    <s v="Hương"/>
    <s v="thuy.ntt1@altius-link.com.vn"/>
    <s v="2026-10-02 20:07:26+07:00"/>
    <s v="2026-10-03 18:57:16+07:00"/>
    <s v="Chưa (chưa phản hồi )"/>
    <s v=""/>
    <x v="5"/>
    <s v="8191163574279485"/>
    <s v="A0011158779"/>
    <m/>
    <m/>
  </r>
  <r>
    <n v="93"/>
    <d v="2026-10-03T00:00:00"/>
    <s v="CHAT BOT"/>
    <s v="Lâm Huỳnh"/>
    <s v="bich.dt@altius-link.com.vn"/>
    <s v="2026-10-03 11:13:28+07:00"/>
    <s v="2026-10-03 18:57:15+07:00"/>
    <s v="chưa"/>
    <s v=""/>
    <x v="3"/>
    <s v="8672995169415728"/>
    <s v="A0011288848"/>
    <m/>
    <m/>
  </r>
  <r>
    <n v="94"/>
    <d v="2026-10-03T00:00:00"/>
    <s v="CHAT BOT"/>
    <s v="Hoàng Thuỳ Trang"/>
    <s v="anh.np@altius-link.com.vn"/>
    <s v="2026-10-03 18:48:46+07:00"/>
    <s v="2026-10-03 18:57:12+07:00"/>
    <s v="Chưa (hết ca)"/>
    <s v=""/>
    <x v="1"/>
    <s v="5414868475272133"/>
    <s v="A0010504340"/>
    <m/>
    <m/>
  </r>
  <r>
    <n v="95"/>
    <d v="2026-10-03T00:00:00"/>
    <s v="CHAT BOT"/>
    <s v="Hồng Ân"/>
    <s v="bach.vh@altius-link.com.vn"/>
    <s v="2026-10-03 15:09:11+07:00"/>
    <s v="2026-10-03 18:57:05+07:00"/>
    <s v="Chưa (hết ca)"/>
    <s v=""/>
    <x v="1"/>
    <s v="28954166017557407"/>
    <s v=""/>
    <m/>
    <m/>
  </r>
  <r>
    <n v="96"/>
    <d v="2026-10-03T00:00:00"/>
    <s v="CHAT BOT"/>
    <s v="Hồ Hiền"/>
    <s v="linh.btk@altius-link.com.vn"/>
    <s v="2026-10-03 16:42:11+07:00"/>
    <s v="2026-10-03 18:57:04+07:00"/>
    <s v="Chưa (hết ca)"/>
    <s v=""/>
    <x v="8"/>
    <s v="1199133110173762"/>
    <s v="A0010289620"/>
    <m/>
    <m/>
  </r>
  <r>
    <n v="97"/>
    <d v="2026-10-03T00:00:00"/>
    <s v="CHAT BOT"/>
    <s v="Phạm Thịi Thu Trangg"/>
    <s v="linh.btk@altius-link.com.vn"/>
    <s v="2026-10-03 15:26:03+07:00"/>
    <s v="2026-10-03 18:56:52+07:00"/>
    <s v="OK"/>
    <s v=""/>
    <x v="5"/>
    <s v="6140829686004418"/>
    <s v="A0011046723"/>
    <m/>
    <m/>
  </r>
  <r>
    <n v="98"/>
    <d v="2026-10-03T00:00:00"/>
    <s v="CHAT BOT"/>
    <s v="Trần Văn Mạnh"/>
    <s v="bach.vh@altius-link.com.vn"/>
    <s v="2026-10-03 15:19:37+07:00"/>
    <s v="2026-10-03 18:56:52+07:00"/>
    <s v="Chưa (hết ca)"/>
    <s v=""/>
    <x v="1"/>
    <s v="8085655451467605"/>
    <s v="A0011196434"/>
    <m/>
    <m/>
  </r>
  <r>
    <n v="99"/>
    <d v="2026-10-03T00:00:00"/>
    <s v="CHAT BOT"/>
    <s v="Đỗ Ninh"/>
    <s v="bich.dt@altius-link.com.vn"/>
    <s v="2026-10-03 16:54:56+07:00"/>
    <s v="2026-10-03 18:56:48+07:00"/>
    <s v="OK"/>
    <s v=""/>
    <x v="3"/>
    <s v="4317749251672587"/>
    <s v="A0010849529"/>
    <m/>
    <m/>
  </r>
  <r>
    <n v="100"/>
    <d v="2026-10-03T00:00:00"/>
    <s v="CHAT BOT"/>
    <s v="Trường Đặng"/>
    <s v="bach.vh@altius-link.com.vn"/>
    <s v="2026-10-03 15:14:06+07:00"/>
    <s v="2026-10-03 18:56:43+07:00"/>
    <s v="Chưa (hết ca)"/>
    <s v=""/>
    <x v="1"/>
    <s v="5504141072978502"/>
    <s v="A0010969491"/>
    <m/>
    <m/>
  </r>
  <r>
    <n v="101"/>
    <d v="2026-10-03T00:00:00"/>
    <s v="CHAT BOT"/>
    <s v="Nga Nguyen"/>
    <s v="huong.pl@altius-link.com.vn"/>
    <s v="2026-10-03 09:38:39+07:00"/>
    <s v="2026-10-03 18:56:36+07:00"/>
    <s v="OK"/>
    <s v=""/>
    <x v="7"/>
    <s v="6231908836819269"/>
    <s v="A0010839921"/>
    <m/>
    <m/>
  </r>
  <r>
    <n v="102"/>
    <d v="2026-10-03T00:00:00"/>
    <s v="CHAT BOT"/>
    <s v="Phạm Văn Nghĩa"/>
    <s v="bich.dt@altius-link.com.vn"/>
    <s v="2026-10-03 16:14:39+07:00"/>
    <s v="2026-10-03 18:56:35+07:00"/>
    <s v="chưa"/>
    <s v=""/>
    <x v="3"/>
    <s v="6172722662741816"/>
    <s v="A0010994776"/>
    <m/>
    <m/>
  </r>
  <r>
    <n v="103"/>
    <d v="2026-10-03T00:00:00"/>
    <s v="CHAT BOT"/>
    <s v="Hồ Viết Đạt"/>
    <s v="bach.vh@altius-link.com.vn"/>
    <s v="2026-10-03 15:21:13+07:00"/>
    <s v="2026-10-03 18:56:33+07:00"/>
    <s v="Chưa (hết ca)"/>
    <s v=""/>
    <x v="1"/>
    <s v="8063299020408733"/>
    <s v="A0011005838"/>
    <m/>
    <m/>
  </r>
  <r>
    <n v="104"/>
    <d v="2026-10-03T00:00:00"/>
    <s v="CHAT BOT"/>
    <s v="Nguyen Bao"/>
    <s v="trang.nt@altius-link.com.vn"/>
    <s v="2026-10-03 15:32:07+07:00"/>
    <s v="2026-10-03 18:56:29+07:00"/>
    <s v="Chưa (chưa phản hồi )"/>
    <s v=""/>
    <x v="3"/>
    <s v="39369483592642811"/>
    <s v="A0011715496"/>
    <m/>
    <m/>
  </r>
  <r>
    <n v="105"/>
    <d v="2026-10-03T00:00:00"/>
    <s v="CHAT BOT"/>
    <s v="Thuỳ Linh"/>
    <s v="bich.dt@altius-link.com.vn"/>
    <s v="2026-10-03 15:05:30+07:00"/>
    <s v="2026-10-03 18:56:26+07:00"/>
    <s v="OK"/>
    <s v=""/>
    <x v="5"/>
    <s v="7356763527670279"/>
    <s v="A0011156279"/>
    <m/>
    <m/>
  </r>
  <r>
    <n v="106"/>
    <d v="2026-10-03T00:00:00"/>
    <s v="CHAT BOT"/>
    <s v="Ngọc Hiếu"/>
    <s v="bach.vh@altius-link.com.vn"/>
    <s v="2026-10-03 15:39:24+07:00"/>
    <s v="2026-10-03 18:56:23+07:00"/>
    <s v="Chưa (hết ca)"/>
    <s v=""/>
    <x v="1"/>
    <s v="24582902191322369"/>
    <s v="A0011465609"/>
    <m/>
    <m/>
  </r>
  <r>
    <n v="107"/>
    <d v="2026-10-03T00:00:00"/>
    <s v="CHAT BOT"/>
    <s v="Thắm Samm"/>
    <s v="linh.btk@altius-link.com.vn"/>
    <s v="2026-10-02 23:35:39+07:00"/>
    <s v="2026-10-03 18:56:19+07:00"/>
    <s v="Chưa (chưa phản hồi )"/>
    <s v=""/>
    <x v="3"/>
    <s v="8860804390654211"/>
    <s v="A0011271811"/>
    <m/>
    <m/>
  </r>
  <r>
    <n v="108"/>
    <d v="2026-10-03T00:00:00"/>
    <s v="CHAT BOT"/>
    <s v="Mỹ Ngọc"/>
    <s v="bich.dt@altius-link.com.vn"/>
    <s v="2026-10-03 13:41:14+07:00"/>
    <s v="2026-10-03 18:56:15+07:00"/>
    <s v="OK"/>
    <s v=""/>
    <x v="3"/>
    <s v="28368704416094315"/>
    <s v="A0011501436"/>
    <m/>
    <m/>
  </r>
  <r>
    <n v="109"/>
    <d v="2026-10-03T00:00:00"/>
    <s v="CHAT BOT"/>
    <s v="Nhuận Tuấn"/>
    <s v="bach.vh@altius-link.com.vn"/>
    <s v="2026-10-03 09:58:12+07:00"/>
    <s v="2026-10-03 18:56:14+07:00"/>
    <s v="Chưa (hết ca)"/>
    <s v=""/>
    <x v="1"/>
    <s v="5796654093755606"/>
    <s v="A0010655961"/>
    <m/>
    <m/>
  </r>
  <r>
    <n v="110"/>
    <d v="2026-10-03T00:00:00"/>
    <s v="CHAT BOT"/>
    <s v="Thế Toàn"/>
    <s v="linh.dp1@altius-link.com.vn"/>
    <s v="2026-10-03 11:11:05+07:00"/>
    <s v="2026-10-03 18:56:09+07:00"/>
    <s v="Chưa (Chờ KH phản hồi)"/>
    <s v=""/>
    <x v="7"/>
    <s v="5770692476383887"/>
    <s v="A0011032552"/>
    <m/>
    <m/>
  </r>
  <r>
    <n v="111"/>
    <d v="2026-10-03T00:00:00"/>
    <s v="CHAT BOT"/>
    <s v="Đinh Tuấn"/>
    <s v="bich.dt@altius-link.com.vn"/>
    <s v="2026-10-03 14:42:03+07:00"/>
    <s v="2026-10-03 18:56:04+07:00"/>
    <s v="OK"/>
    <s v=""/>
    <x v="5"/>
    <s v="8475457972495276"/>
    <s v="A0010863472"/>
    <m/>
    <m/>
  </r>
  <r>
    <n v="112"/>
    <d v="2026-10-03T00:00:00"/>
    <s v="CHAT BOT"/>
    <s v="Thuy Nguyen"/>
    <s v="linh.btk@altius-link.com.vn"/>
    <s v="2026-10-03 12:54:34+07:00"/>
    <s v="2026-10-03 18:56:01+07:00"/>
    <s v="OK"/>
    <s v=""/>
    <x v="3"/>
    <s v="25927981926786919"/>
    <s v="A0011159471"/>
    <m/>
    <m/>
  </r>
  <r>
    <n v="113"/>
    <d v="2026-10-03T00:00:00"/>
    <s v="CHAT BOT"/>
    <s v="Chuot Con"/>
    <s v="van.vth1@altius-link.com.vn"/>
    <s v="2026-10-03 18:03:35+07:00"/>
    <s v="2026-10-03 18:56:01+07:00"/>
    <s v="Chưa (hết ca)"/>
    <s v=""/>
    <x v="3"/>
    <s v="2188748311199160"/>
    <s v="A0010478012"/>
    <m/>
    <m/>
  </r>
  <r>
    <n v="114"/>
    <d v="2026-10-03T00:00:00"/>
    <s v="CHAT BOT"/>
    <s v="Đậu Tuấn"/>
    <s v="bach.vh@altius-link.com.vn"/>
    <s v="2026-10-03 09:10:37+07:00"/>
    <s v="2026-10-03 18:55:58+07:00"/>
    <s v="Chưa (hết ca)"/>
    <s v=""/>
    <x v="1"/>
    <s v="3717073751697034"/>
    <s v="A0010303482"/>
    <m/>
    <m/>
  </r>
  <r>
    <n v="115"/>
    <d v="2026-10-03T00:00:00"/>
    <s v="CHAT BOT"/>
    <s v="Trần Loan"/>
    <s v="linh.dp1@altius-link.com.vn"/>
    <s v="2026-10-03 08:15:52+07:00"/>
    <s v="2026-10-03 18:55:54+07:00"/>
    <s v="Chưa (hết ca)"/>
    <s v=""/>
    <x v="11"/>
    <s v="4472896596090789"/>
    <s v="A0010153201"/>
    <m/>
    <m/>
  </r>
  <r>
    <n v="116"/>
    <d v="2026-10-03T00:00:00"/>
    <s v="CHAT BOT"/>
    <s v="Huyền Trang"/>
    <s v="bach.vh@altius-link.com.vn"/>
    <s v="2026-10-03 15:07:59+07:00"/>
    <s v="2026-10-03 18:55:47+07:00"/>
    <s v="Chưa (hết ca)"/>
    <s v=""/>
    <x v="1"/>
    <s v="25097112853293909"/>
    <s v="A0011457829"/>
    <m/>
    <m/>
  </r>
  <r>
    <n v="117"/>
    <d v="2026-10-03T00:00:00"/>
    <s v="CHAT BOT"/>
    <s v="Thuỷ Jenny"/>
    <s v="linh.btk@altius-link.com.vn"/>
    <s v="2026-10-03 12:35:08+07:00"/>
    <s v="2026-10-03 18:55:45+07:00"/>
    <s v="Chưa (chưa phản hồi )"/>
    <s v=""/>
    <x v="3"/>
    <s v="28504768862485751"/>
    <s v=""/>
    <m/>
    <m/>
  </r>
  <r>
    <n v="118"/>
    <d v="2026-10-03T00:00:00"/>
    <s v="CHAT BOT"/>
    <s v="Thiện Trịnh"/>
    <s v="bach.vh@altius-link.com.vn"/>
    <s v="2026-10-03 15:12:48+07:00"/>
    <s v="2026-10-03 18:55:38+07:00"/>
    <s v="Chưa (hết ca)"/>
    <s v=""/>
    <x v="1"/>
    <s v="1391608284296288"/>
    <s v="A0010426747"/>
    <m/>
    <m/>
  </r>
  <r>
    <n v="119"/>
    <d v="2026-10-03T00:00:00"/>
    <s v="CHAT BOT"/>
    <s v="Hiếu Bùi"/>
    <s v="linh.btk@altius-link.com.vn"/>
    <s v="2026-10-03 05:40:20+07:00"/>
    <s v="2026-10-03 18:55:30+07:00"/>
    <s v="Chưa (chưa phản hồi )"/>
    <s v=""/>
    <x v="3"/>
    <s v="1781037638682327"/>
    <s v="A0010406555"/>
    <m/>
    <m/>
  </r>
  <r>
    <n v="120"/>
    <d v="2026-10-03T00:00:00"/>
    <s v="CHAT BOT"/>
    <s v="Đơ Lôu"/>
    <s v="bach.vh@altius-link.com.vn"/>
    <s v="2026-10-02 20:03:10+07:00"/>
    <s v="2026-10-03 18:55:27+07:00"/>
    <s v="Chưa (hết ca)"/>
    <s v=""/>
    <x v="1"/>
    <s v="5678937168832337"/>
    <s v="A0010553764"/>
    <m/>
    <m/>
  </r>
  <r>
    <n v="121"/>
    <d v="2026-10-03T00:00:00"/>
    <s v="CHAT BOT"/>
    <s v="Nguyễn My"/>
    <s v="bach.vh@altius-link.com.vn"/>
    <s v="2026-10-03 10:18:12+07:00"/>
    <s v="2026-10-03 18:55:15+07:00"/>
    <s v="Chưa (hết ca)"/>
    <s v=""/>
    <x v="1"/>
    <s v="9042983155727493"/>
    <s v="A0010983957"/>
    <m/>
    <m/>
  </r>
  <r>
    <n v="122"/>
    <d v="2026-10-03T00:00:00"/>
    <s v="CHAT BOT"/>
    <s v="Lê H Chí"/>
    <s v="linh.btk@altius-link.com.vn"/>
    <s v="2026-10-03 04:57:26+07:00"/>
    <s v="2026-10-03 18:55:09+07:00"/>
    <s v="Chưa (chưa phản hồi )"/>
    <s v=""/>
    <x v="3"/>
    <s v="5461494460563678"/>
    <s v="A0010909906"/>
    <m/>
    <m/>
  </r>
  <r>
    <n v="123"/>
    <d v="2026-10-03T00:00:00"/>
    <s v="CHAT BOT"/>
    <s v="Vuong Duy"/>
    <s v="van.vth1@altius-link.com.vn"/>
    <s v="2026-10-03 17:04:36+07:00"/>
    <s v="2026-10-03 18:55:08+07:00"/>
    <s v="Chưa (hết ca)"/>
    <s v=""/>
    <x v="3"/>
    <s v="4587803281298925"/>
    <s v="A0010659851"/>
    <m/>
    <m/>
  </r>
  <r>
    <n v="124"/>
    <d v="2026-10-03T00:00:00"/>
    <s v="CHAT BOT"/>
    <s v="Chung Nguyen"/>
    <s v="thuy.ln@altius-link.com.vn"/>
    <s v="2026-10-03 18:51:32+07:00"/>
    <s v="2026-10-03 18:55:06+07:00"/>
    <s v="Chưa (hết ca)"/>
    <s v=""/>
    <x v="1"/>
    <s v="5563353620420717"/>
    <s v="A0010632423"/>
    <m/>
    <m/>
  </r>
  <r>
    <n v="125"/>
    <d v="2026-10-03T00:00:00"/>
    <s v="CHAT BOT"/>
    <s v="Nguyễn Ngô Nam"/>
    <s v="bich.dt@altius-link.com.vn"/>
    <s v="2026-10-03 13:25:48+07:00"/>
    <s v="2026-10-03 18:55:06+07:00"/>
    <s v="OK"/>
    <s v=""/>
    <x v="3"/>
    <s v="9611298358934017"/>
    <s v="A0010576108"/>
    <m/>
    <m/>
  </r>
  <r>
    <n v="126"/>
    <d v="2026-10-03T00:00:00"/>
    <s v="CHAT BOT"/>
    <s v="Nguyễn Hoài Nam"/>
    <s v="bach.vh@altius-link.com.vn"/>
    <s v="2026-10-03 10:06:03+07:00"/>
    <s v="2026-10-03 18:55:04+07:00"/>
    <s v="Chưa (hết ca)"/>
    <s v=""/>
    <x v="1"/>
    <s v="5461011513934895"/>
    <s v="A0010983327"/>
    <m/>
    <m/>
  </r>
  <r>
    <n v="127"/>
    <d v="2026-10-03T00:00:00"/>
    <s v="CHAT BOT"/>
    <s v="Nhi Yến"/>
    <s v="bich.dt@altius-link.com.vn"/>
    <s v="2026-10-03 16:15:23+07:00"/>
    <s v="2026-10-03 18:54:57+07:00"/>
    <s v="chưa"/>
    <s v=""/>
    <x v="3"/>
    <s v="28879692121664658"/>
    <s v=""/>
    <m/>
    <m/>
  </r>
  <r>
    <n v="128"/>
    <d v="2026-10-03T00:00:00"/>
    <s v="CHAT BOT"/>
    <s v="Hoài Nguyễn Đình"/>
    <s v="bach.vh@altius-link.com.vn"/>
    <s v="2026-10-03 09:50:28+07:00"/>
    <s v="2026-10-03 18:54:55+07:00"/>
    <s v="Chưa (hết ca)"/>
    <s v=""/>
    <x v="1"/>
    <s v="4165975106764886"/>
    <s v="A0010838527"/>
    <m/>
    <m/>
  </r>
  <r>
    <n v="129"/>
    <d v="2026-10-03T00:00:00"/>
    <s v="CHAT BOT"/>
    <s v="Phạm Huyền"/>
    <s v="linh.btk@altius-link.com.vn"/>
    <s v="2026-10-03 11:39:29+07:00"/>
    <s v="2026-10-03 18:54:53+07:00"/>
    <s v="Chưa (chưa phản hồi )"/>
    <s v=""/>
    <x v="3"/>
    <s v="5227599610622921"/>
    <s v="A0011488916"/>
    <m/>
    <m/>
  </r>
  <r>
    <n v="130"/>
    <d v="2026-10-03T00:00:00"/>
    <s v="CHAT BOT"/>
    <s v="Thỏ Đế"/>
    <s v="van.vth1@altius-link.com.vn"/>
    <s v="2026-10-03 16:39:42+07:00"/>
    <s v="2026-10-03 18:54:49+07:00"/>
    <s v="Chưa (hết ca)"/>
    <s v=""/>
    <x v="3"/>
    <s v="2373546779356815"/>
    <s v="A0010606225"/>
    <m/>
    <m/>
  </r>
  <r>
    <n v="131"/>
    <d v="2026-10-03T00:00:00"/>
    <s v="CHAT BOT"/>
    <s v="Thiem Pham"/>
    <s v="bich.dt@altius-link.com.vn"/>
    <s v="2026-10-03 13:41:36+07:00"/>
    <s v="2026-10-03 18:54:47+07:00"/>
    <s v="OK"/>
    <s v=""/>
    <x v="5"/>
    <s v="5856578511065900"/>
    <s v="A0011019550"/>
    <m/>
    <m/>
  </r>
  <r>
    <n v="132"/>
    <d v="2026-10-03T00:00:00"/>
    <s v="CHAT BOT"/>
    <s v="Nguyễn Thuỳ Trang"/>
    <s v="ly.ntk1@altius-link.com.vn"/>
    <s v="2026-10-03 10:41:29+07:00"/>
    <s v="2026-10-03 18:54:45+07:00"/>
    <s v="Chưa (chưa phản hồi )"/>
    <s v=""/>
    <x v="7"/>
    <s v="1477141692377461"/>
    <s v="A0010417229"/>
    <m/>
    <m/>
  </r>
  <r>
    <n v="133"/>
    <d v="2026-10-03T00:00:00"/>
    <s v="CHAT BOT"/>
    <s v="Nguyen Dang Can"/>
    <s v="bach.vh@altius-link.com.vn"/>
    <s v="2026-10-03 08:10:20+07:00"/>
    <s v="2026-10-03 18:54:43+07:00"/>
    <s v="Chưa (hết ca)"/>
    <s v=""/>
    <x v="1"/>
    <s v="5562737417174990"/>
    <s v="A0010550490"/>
    <m/>
    <m/>
  </r>
  <r>
    <n v="134"/>
    <d v="2026-10-03T00:00:00"/>
    <s v="CHAT BOT"/>
    <s v="Phạm Khánh Huyền"/>
    <s v="thai.nq@altius-link.com.vn"/>
    <s v="2026-10-03 17:58:56+07:00"/>
    <s v="2026-10-03 18:54:42+07:00"/>
    <s v="Chưa (hết ca)"/>
    <s v=""/>
    <x v="1"/>
    <s v="28881690768182176"/>
    <s v="A0011682474"/>
    <m/>
    <m/>
  </r>
  <r>
    <n v="135"/>
    <d v="2026-10-03T00:00:00"/>
    <s v="CHAT BOT"/>
    <s v="Lê Thu Phương"/>
    <s v="thang.nt@altius-link.com.vn"/>
    <s v="2026-10-03 18:42:35+07:00"/>
    <s v="2026-10-03 18:54:33+07:00"/>
    <s v="OK"/>
    <s v=""/>
    <x v="4"/>
    <s v="8217499211594005"/>
    <s v="A0011197031"/>
    <m/>
    <m/>
  </r>
  <r>
    <n v="136"/>
    <d v="2026-10-03T00:00:00"/>
    <s v="CHAT BOT"/>
    <s v="Nguyễn Văn Kiên"/>
    <s v="bich.dt@altius-link.com.vn"/>
    <s v="2026-10-03 16:49:10+07:00"/>
    <s v="2026-10-03 18:54:33+07:00"/>
    <s v="OK"/>
    <s v=""/>
    <x v="3"/>
    <s v="9159126754105093"/>
    <s v="A0011036223"/>
    <m/>
    <m/>
  </r>
  <r>
    <n v="137"/>
    <d v="2026-10-03T00:00:00"/>
    <s v="CHAT BOT"/>
    <s v="Đức Hương"/>
    <s v="linh.btk@altius-link.com.vn"/>
    <s v="2026-10-03 04:28:40+07:00"/>
    <s v="2026-10-03 18:54:32+07:00"/>
    <s v="Chưa (chưa phản hồi )"/>
    <s v=""/>
    <x v="3"/>
    <s v="1761517877218312"/>
    <s v="A0010497897"/>
    <m/>
    <m/>
  </r>
  <r>
    <n v="138"/>
    <d v="2026-10-03T00:00:00"/>
    <s v="CHAT BOT"/>
    <s v="Bích Huế"/>
    <s v="thai.nq@altius-link.com.vn"/>
    <s v="2026-10-03 13:25:20+07:00"/>
    <s v="2026-10-03 18:54:28+07:00"/>
    <s v="Chưa (hết ca)"/>
    <s v=""/>
    <x v="1"/>
    <s v="25276872281920224"/>
    <s v="A0011390973"/>
    <m/>
    <m/>
  </r>
  <r>
    <n v="139"/>
    <d v="2026-10-03T00:00:00"/>
    <s v="CHAT BOT"/>
    <s v="Tự Tâm"/>
    <s v="bach.vh@altius-link.com.vn"/>
    <s v="2026-10-03 08:02:13+07:00"/>
    <s v="2026-10-03 18:54:27+07:00"/>
    <s v="OK"/>
    <s v=""/>
    <x v="1"/>
    <s v="28911835258453919"/>
    <s v=""/>
    <m/>
    <m/>
  </r>
  <r>
    <n v="140"/>
    <d v="2026-10-03T00:00:00"/>
    <s v="CHAT BOT"/>
    <s v="Trần Kiều Trang"/>
    <s v="thao.tp@altius-link.com.vn"/>
    <s v="2026-10-03 18:54:18+07:00"/>
    <s v="2026-10-03 18:54:25+07:00"/>
    <s v="Chưa (Chờ KH phản hồi)"/>
    <s v=""/>
    <x v="1"/>
    <s v="9247353758638587"/>
    <s v="A0011130121"/>
    <m/>
    <m/>
  </r>
  <r>
    <n v="141"/>
    <d v="2026-10-03T00:00:00"/>
    <s v="CHAT BOT"/>
    <s v="Hà Cường"/>
    <s v="trang.nt@altius-link.com.vn"/>
    <s v="2026-10-03 18:30:49+07:00"/>
    <s v="2026-10-03 18:54:25+07:00"/>
    <s v="Chưa (chưa phản hồi )"/>
    <s v=""/>
    <x v="3"/>
    <s v="3901424053301335"/>
    <s v="A0010860433"/>
    <m/>
    <m/>
  </r>
  <r>
    <n v="142"/>
    <d v="2026-10-03T00:00:00"/>
    <s v="CHAT BOT"/>
    <s v="A'nh Tuấn"/>
    <s v="bich.dt@altius-link.com.vn"/>
    <s v="2026-10-03 15:28:56+07:00"/>
    <s v="2026-10-03 18:54:22+07:00"/>
    <s v="OK"/>
    <s v=""/>
    <x v="5"/>
    <s v="6636101683163399"/>
    <s v="A0011036542"/>
    <m/>
    <m/>
  </r>
  <r>
    <n v="143"/>
    <d v="2026-10-03T00:00:00"/>
    <s v="CHAT BOT"/>
    <s v="Trần Minh Thảo"/>
    <s v="bach.vh@altius-link.com.vn"/>
    <s v="2026-10-03 12:32:52+07:00"/>
    <s v="2026-10-03 18:54:20+07:00"/>
    <s v="OK"/>
    <s v=""/>
    <x v="1"/>
    <s v="8541260882569421"/>
    <s v="A0011017041"/>
    <m/>
    <m/>
  </r>
  <r>
    <n v="144"/>
    <d v="2026-10-03T00:00:00"/>
    <s v="CHAT BOT"/>
    <s v="Lê Thanh Phúc"/>
    <s v="linh.btk@altius-link.com.vn"/>
    <s v="2026-10-03 10:39:05+07:00"/>
    <s v="2026-10-03 18:54:18+07:00"/>
    <s v="Chưa (chưa phản hồi )"/>
    <s v=""/>
    <x v="3"/>
    <s v="8427720530573230"/>
    <s v="A0010986227"/>
    <m/>
    <m/>
  </r>
  <r>
    <n v="145"/>
    <d v="2026-10-03T00:00:00"/>
    <s v="CHAT BOT"/>
    <s v="Trần Kiều Trang"/>
    <s v="thao.tp@altius-link.com.vn"/>
    <s v="2026-10-03 18:53:39+07:00"/>
    <s v="2026-10-03 18:54:17+07:00"/>
    <s v="OK"/>
    <s v=""/>
    <x v="1"/>
    <s v="9247353758638587"/>
    <s v="A0011130121"/>
    <m/>
    <m/>
  </r>
  <r>
    <n v="146"/>
    <d v="2026-10-03T00:00:00"/>
    <s v="CHAT BOT"/>
    <s v="Fān NgỌc BícH"/>
    <s v="van.vth1@altius-link.com.vn"/>
    <s v="2026-10-03 17:24:02+07:00"/>
    <s v="2026-10-03 18:54:16+07:00"/>
    <s v="Chưa (hết ca)"/>
    <s v=""/>
    <x v="3"/>
    <s v="27820388410929293"/>
    <s v="A0011448024"/>
    <m/>
    <m/>
  </r>
  <r>
    <n v="147"/>
    <d v="2026-10-03T00:00:00"/>
    <s v="CHAT BOT"/>
    <s v="Thanh Phong"/>
    <s v="thuy.ntt1@altius-link.com.vn"/>
    <s v="2026-10-02 20:04:26+07:00"/>
    <s v="2026-10-03 18:54:16+07:00"/>
    <s v="OK"/>
    <s v=""/>
    <x v="10"/>
    <s v="8388239827899786"/>
    <s v="A0011305201"/>
    <m/>
    <m/>
  </r>
  <r>
    <n v="148"/>
    <d v="2026-10-03T00:00:00"/>
    <s v="CHAT BOT"/>
    <s v="Đặng Ngọc Sương"/>
    <s v="bich.dt@altius-link.com.vn"/>
    <s v="2026-10-03 17:53:30+07:00"/>
    <s v="2026-10-03 18:54:13+07:00"/>
    <s v="OK"/>
    <s v=""/>
    <x v="3"/>
    <s v="6255980581167633"/>
    <s v="a0011054914"/>
    <m/>
    <m/>
  </r>
  <r>
    <n v="149"/>
    <d v="2026-10-03T00:00:00"/>
    <s v="CHAT BOT"/>
    <s v="Kim Tho"/>
    <s v="bach.vh@altius-link.com.vn"/>
    <s v="2026-10-03 09:19:24+07:00"/>
    <s v="2026-10-03 18:54:12+07:00"/>
    <s v="Chưa (hết ca)"/>
    <s v=""/>
    <x v="1"/>
    <s v="6055640344526361"/>
    <s v="A0010851367"/>
    <m/>
    <m/>
  </r>
  <r>
    <n v="150"/>
    <d v="2026-10-03T00:00:00"/>
    <s v="CHAT BOT"/>
    <s v="Nguyễn Hồng Quân"/>
    <s v="thai.nq@altius-link.com.vn"/>
    <s v="2026-10-03 13:36:49+07:00"/>
    <s v="2026-10-03 18:54:12+07:00"/>
    <s v="Chưa (hết ca)"/>
    <s v=""/>
    <x v="1"/>
    <s v="1888785501204315"/>
    <s v="A0010544706"/>
    <m/>
    <m/>
  </r>
  <r>
    <n v="151"/>
    <d v="2026-10-03T00:00:00"/>
    <s v="CHAT BOT"/>
    <s v="Dũng Luxury's"/>
    <s v="huong.pl@altius-link.com.vn"/>
    <s v="2026-10-03 09:47:49+07:00"/>
    <s v="2026-10-03 18:54:10+07:00"/>
    <s v="Chưa (chưa phản hồi )"/>
    <s v=""/>
    <x v="4"/>
    <s v="1960378770705925"/>
    <s v="A0010415187"/>
    <m/>
    <m/>
  </r>
  <r>
    <n v="152"/>
    <d v="2026-10-03T00:00:00"/>
    <s v="CHAT BOT"/>
    <s v="Đoàn Tấn Đệ"/>
    <s v="ly.ntk1@altius-link.com.vn"/>
    <s v="2026-10-03 16:52:24+07:00"/>
    <s v="2026-10-03 18:54:09+07:00"/>
    <s v="Chưa (hết ca)"/>
    <s v=""/>
    <x v="1"/>
    <s v="6899767626739081"/>
    <s v="A0011023297"/>
    <m/>
    <m/>
  </r>
  <r>
    <n v="153"/>
    <d v="2026-10-03T00:00:00"/>
    <s v="CHAT BOT"/>
    <s v="Thuy Han"/>
    <s v="thang.nt@altius-link.com.vn"/>
    <s v="2026-10-03 18:52:08+07:00"/>
    <s v="2026-10-03 18:54:08+07:00"/>
    <s v="OK"/>
    <s v=""/>
    <x v="6"/>
    <s v="25301080379526481"/>
    <s v="A0011516839"/>
    <m/>
    <m/>
  </r>
  <r>
    <n v="154"/>
    <d v="2026-10-03T00:00:00"/>
    <s v="CHAT BOT"/>
    <s v="Hoàng Phú"/>
    <s v="van.vth1@altius-link.com.vn"/>
    <s v="2026-10-02 19:44:47+07:00"/>
    <s v="2026-10-03 18:54:07+07:00"/>
    <s v="Chưa (hết ca)"/>
    <s v=""/>
    <x v="3"/>
    <s v="2769654156482484"/>
    <s v="A0010745006"/>
    <m/>
    <m/>
  </r>
  <r>
    <n v="155"/>
    <d v="2026-10-03T00:00:00"/>
    <s v="CHAT BOT"/>
    <s v="Thành Vạn’"/>
    <s v="linh.btk@altius-link.com.vn"/>
    <s v="2026-10-02 21:43:01+07:00"/>
    <s v="2026-10-03 18:54:04+07:00"/>
    <s v="Chưa (chưa phản hồi )"/>
    <s v=""/>
    <x v="3"/>
    <s v="5809176222516492"/>
    <s v="A0011032488"/>
    <m/>
    <m/>
  </r>
  <r>
    <n v="156"/>
    <d v="2026-10-03T00:00:00"/>
    <s v="CHAT BOT"/>
    <s v="Nắm Lấy Tay Anh"/>
    <s v="thuy.ntt1@altius-link.com.vn"/>
    <s v="2026-10-02 20:10:18+07:00"/>
    <s v="2026-10-03 18:54:00+07:00"/>
    <s v="OK"/>
    <s v=""/>
    <x v="1"/>
    <s v="4797644686956542"/>
    <s v="A0010683571"/>
    <m/>
    <m/>
  </r>
  <r>
    <n v="157"/>
    <d v="2026-10-03T00:00:00"/>
    <s v="CHAT BOT"/>
    <s v="Đức Lương"/>
    <s v="bach.vh@altius-link.com.vn"/>
    <s v="2026-10-03 13:46:42+07:00"/>
    <s v="2026-10-03 18:53:59+07:00"/>
    <s v="Chưa (hết ca)"/>
    <s v=""/>
    <x v="12"/>
    <s v="616578915133075"/>
    <s v="A0010417228"/>
    <m/>
    <m/>
  </r>
  <r>
    <n v="158"/>
    <d v="2026-10-03T00:00:00"/>
    <s v="CHAT BOT"/>
    <s v="Cun Xu"/>
    <s v="huong.pl@altius-link.com.vn"/>
    <s v="2026-10-03 12:19:38+07:00"/>
    <s v="2026-10-03 18:53:59+07:00"/>
    <s v="OK"/>
    <s v=""/>
    <x v="4"/>
    <s v="4714920651920057"/>
    <s v="A0010690349"/>
    <m/>
    <m/>
  </r>
  <r>
    <n v="159"/>
    <d v="2026-10-03T00:00:00"/>
    <s v="CHAT BOT"/>
    <s v="Nguyễn Thành Trung"/>
    <s v="thai.nq@altius-link.com.vn"/>
    <s v="2026-10-03 10:02:49+07:00"/>
    <s v="2026-10-03 18:53:57+07:00"/>
    <s v="OK"/>
    <s v=""/>
    <x v="1"/>
    <s v="8323045631109613"/>
    <s v="A0011289745"/>
    <m/>
    <m/>
  </r>
  <r>
    <n v="160"/>
    <d v="2026-10-03T00:00:00"/>
    <s v="CHAT BOT"/>
    <s v="️️️️️️️️️️️️️️️️️️️️️️️️️️️️️️️️️️️️️️️️️️️️️️️️️️️️️️️️️️️️️️️️️️️️️️️️️️️️️️️️️️️️️️️️️️️️️️️️️️️️️️️️️️️️️️️️️️️️️️️️️️️️️️️️️️️️️️️️️️️️️️️️️️️️️️️️️️️️️️️️️️️️️️️️️️"/>
    <s v="linh.btk@altius-link.com.vn"/>
    <s v="2026-10-02 22:28:23+07:00"/>
    <s v="2026-10-03 18:53:51+07:00"/>
    <s v="Chưa (chưa phản hồi )"/>
    <s v=""/>
    <x v="3"/>
    <s v="2155346751199790"/>
    <s v="A0010581981"/>
    <m/>
    <m/>
  </r>
  <r>
    <n v="161"/>
    <d v="2026-10-03T00:00:00"/>
    <s v="CHAT BOT"/>
    <s v="Hoàng Trần"/>
    <s v="thang.nt@altius-link.com.vn"/>
    <s v="2026-10-03 18:43:00+07:00"/>
    <s v="2026-10-03 18:53:49+07:00"/>
    <s v="OK"/>
    <s v=""/>
    <x v="3"/>
    <s v="5691529307541686"/>
    <s v="A0010872490"/>
    <m/>
    <m/>
  </r>
  <r>
    <n v="162"/>
    <d v="2026-10-03T00:00:00"/>
    <s v="CHAT BOT"/>
    <s v="Nguyễn Bích"/>
    <s v="trang.nt@altius-link.com.vn"/>
    <s v="2026-10-03 11:53:34+07:00"/>
    <s v="2026-10-03 18:53:49+07:00"/>
    <s v="Chưa (chưa phản hồi )"/>
    <s v=""/>
    <x v="3"/>
    <s v="3102755789801694"/>
    <s v="A0010549361"/>
    <m/>
    <m/>
  </r>
  <r>
    <n v="163"/>
    <d v="2026-10-03T00:00:00"/>
    <s v="CHAT BOT"/>
    <s v="Uoi Bkrong"/>
    <s v="bach.vh@altius-link.com.vn"/>
    <s v="2026-10-03 08:19:49+07:00"/>
    <s v="2026-10-03 18:53:43+07:00"/>
    <s v="Chưa (hết ca)"/>
    <s v=""/>
    <x v="1"/>
    <s v="25111956081765959"/>
    <s v="A0011492779"/>
    <m/>
    <m/>
  </r>
  <r>
    <n v="164"/>
    <d v="2026-10-03T00:00:00"/>
    <s v="CHAT BOT"/>
    <s v="クエン グエン・ティエン"/>
    <s v="thai.nq@altius-link.com.vn"/>
    <s v="2026-10-03 13:29:13+07:00"/>
    <s v="2026-10-03 18:53:43+07:00"/>
    <s v="OK"/>
    <s v=""/>
    <x v="1"/>
    <s v="6966238240121656"/>
    <s v="A0011006297"/>
    <m/>
    <m/>
  </r>
  <r>
    <n v="165"/>
    <d v="2026-10-03T00:00:00"/>
    <s v="CHAT BOT"/>
    <s v="Nguyễn Sỹ Hoàng"/>
    <s v="long.thq@altius-link.com.vn"/>
    <s v="2026-10-03 18:53:36+07:00"/>
    <s v="2026-10-03 18:53:42+07:00"/>
    <s v="ok 3"/>
    <s v=""/>
    <x v="13"/>
    <s v="2946848952029070"/>
    <s v="A0010791720"/>
    <m/>
    <m/>
  </r>
  <r>
    <n v="166"/>
    <d v="2026-10-03T00:00:00"/>
    <s v="CHAT BOT"/>
    <s v="Long Nguyễn"/>
    <s v="linh.btk@altius-link.com.vn"/>
    <s v="2026-10-02 21:44:17+07:00"/>
    <s v="2026-10-03 18:53:36+07:00"/>
    <s v="Chưa (chưa phản hồi )"/>
    <s v=""/>
    <x v="3"/>
    <s v="8192112494193403"/>
    <s v="A0010787528"/>
    <m/>
    <m/>
  </r>
  <r>
    <n v="167"/>
    <d v="2026-10-03T00:00:00"/>
    <s v="CHAT BOT"/>
    <s v="Nguyễn Sỹ Hoàng"/>
    <s v="long.thq@altius-link.com.vn"/>
    <s v="2026-10-03 18:53:30+07:00"/>
    <s v="2026-10-03 18:53:36+07:00"/>
    <s v="ok 2"/>
    <s v=""/>
    <x v="1"/>
    <s v="2946848952029070"/>
    <s v="A0010791720"/>
    <m/>
    <m/>
  </r>
  <r>
    <n v="168"/>
    <d v="2026-10-03T00:00:00"/>
    <s v="CHAT BOT"/>
    <s v="Lê Tiến"/>
    <s v="thang.nt@altius-link.com.vn"/>
    <s v="2026-10-03 18:43:11+07:00"/>
    <s v="2026-10-03 18:53:35+07:00"/>
    <s v="OK"/>
    <s v=""/>
    <x v="1"/>
    <s v="5525660084158090"/>
    <s v="A0011714113"/>
    <m/>
    <m/>
  </r>
  <r>
    <n v="169"/>
    <d v="2026-10-03T00:00:00"/>
    <s v="CHAT BOT"/>
    <s v="Luân Phạm"/>
    <s v="bach.vh@altius-link.com.vn"/>
    <s v="2026-10-03 15:42:06+07:00"/>
    <s v="2026-10-03 18:53:33+07:00"/>
    <s v="Chưa (hết ca)"/>
    <s v=""/>
    <x v="1"/>
    <s v="32951737664424739"/>
    <s v="A0010748732"/>
    <m/>
    <m/>
  </r>
  <r>
    <n v="170"/>
    <d v="2026-10-03T00:00:00"/>
    <s v="CHAT BOT"/>
    <s v="Nguyễn Sỹ Hoàng"/>
    <s v="long.thq@altius-link.com.vn"/>
    <s v="2026-10-02 19:49:58+07:00"/>
    <s v="2026-10-03 18:53:29+07:00"/>
    <s v="OK"/>
    <s v=""/>
    <x v="8"/>
    <s v="2946848952029070"/>
    <s v="A0010791720"/>
    <m/>
    <m/>
  </r>
  <r>
    <n v="171"/>
    <d v="2026-10-03T00:00:00"/>
    <s v="CHAT BOT"/>
    <s v="Huỳnh Thụy Trà Giang"/>
    <s v="bich.dt@altius-link.com.vn"/>
    <s v="2026-10-03 17:02:37+07:00"/>
    <s v="2026-10-03 18:53:21+07:00"/>
    <s v="OK"/>
    <s v=""/>
    <x v="3"/>
    <s v="2776563865745109"/>
    <s v="A0010549470"/>
    <m/>
    <m/>
  </r>
  <r>
    <n v="172"/>
    <d v="2026-10-03T00:00:00"/>
    <s v="CHAT BOT"/>
    <s v="Hoàng Hướng"/>
    <s v="bach.vh@altius-link.com.vn"/>
    <s v="2026-10-03 17:27:05+07:00"/>
    <s v="2026-10-03 18:53:21+07:00"/>
    <s v="OK"/>
    <s v=""/>
    <x v="1"/>
    <s v="5481016258654629"/>
    <s v="A0010991567"/>
    <m/>
    <m/>
  </r>
  <r>
    <n v="173"/>
    <d v="2026-10-03T00:00:00"/>
    <s v="CHAT BOT"/>
    <s v="HT Vui"/>
    <s v="bach.vh@altius-link.com.vn"/>
    <s v="2026-10-03 17:04:43+07:00"/>
    <s v="2026-10-03 18:53:10+07:00"/>
    <s v="Chưa (hết ca)"/>
    <s v=""/>
    <x v="1"/>
    <s v="28722850980710958"/>
    <s v="A0011632649"/>
    <m/>
    <m/>
  </r>
  <r>
    <n v="174"/>
    <d v="2026-10-03T00:00:00"/>
    <s v="CHAT BOT"/>
    <s v="Tâm's Xù's"/>
    <s v="linh.btk@altius-link.com.vn"/>
    <s v="2026-10-03 05:02:27+07:00"/>
    <s v="2026-10-03 18:53:08+07:00"/>
    <s v="Chưa (chưa phản hồi )"/>
    <s v=""/>
    <x v="3"/>
    <s v="5566268753471204"/>
    <s v="A0010868070"/>
    <m/>
    <m/>
  </r>
  <r>
    <n v="175"/>
    <d v="2026-10-03T00:00:00"/>
    <s v="CHAT BOT"/>
    <s v="Qui Nguyen"/>
    <s v="thang.nt@altius-link.com.vn"/>
    <s v="2026-10-03 18:41:32+07:00"/>
    <s v="2026-10-03 18:53:07+07:00"/>
    <s v="OK"/>
    <s v=""/>
    <x v="3"/>
    <s v="25452755737678073"/>
    <s v="A0011283028"/>
    <m/>
    <m/>
  </r>
  <r>
    <n v="176"/>
    <d v="2026-10-03T00:00:00"/>
    <s v="CHAT BOT"/>
    <s v="Nguyễn Thu Trang"/>
    <s v="huong.tl@altius-link.com.vn"/>
    <s v="2026-10-03 17:47:09+07:00"/>
    <s v="2026-10-03 18:52:54+07:00"/>
    <s v="Chưa (hết ca)"/>
    <s v=""/>
    <x v="11"/>
    <s v="5719198378122485"/>
    <s v="A0010852856"/>
    <m/>
    <m/>
  </r>
  <r>
    <n v="177"/>
    <d v="2026-10-03T00:00:00"/>
    <s v="CHAT BOT"/>
    <s v="Thu Hằng"/>
    <s v="linh.btk@altius-link.com.vn"/>
    <s v="2026-10-03 05:33:02+07:00"/>
    <s v="2026-10-03 18:52:51+07:00"/>
    <s v="Chưa (chưa phản hồi )"/>
    <s v=""/>
    <x v="4"/>
    <s v="27684047857909804"/>
    <s v="A0011326019"/>
    <m/>
    <m/>
  </r>
  <r>
    <n v="178"/>
    <d v="2026-10-03T00:00:00"/>
    <s v="CHAT BOT"/>
    <s v="Thúy Nana"/>
    <s v="thang.nt@altius-link.com.vn"/>
    <s v="2026-10-03 18:43:33+07:00"/>
    <s v="2026-10-03 18:52:44+07:00"/>
    <s v="OK"/>
    <s v=""/>
    <x v="4"/>
    <s v="28504787662463112"/>
    <s v="A0011456313"/>
    <m/>
    <m/>
  </r>
  <r>
    <n v="179"/>
    <d v="2026-10-03T00:00:00"/>
    <s v="CHAT BOT"/>
    <s v="Bearbrick Han"/>
    <s v="bach.vh@altius-link.com.vn"/>
    <s v="2026-10-03 13:51:46+07:00"/>
    <s v="2026-10-03 18:52:43+07:00"/>
    <s v="Chưa (hết ca)"/>
    <s v=""/>
    <x v="1"/>
    <s v="7377095362383170"/>
    <s v=""/>
    <m/>
    <m/>
  </r>
  <r>
    <n v="180"/>
    <d v="2026-10-03T00:00:00"/>
    <s v="CHAT BOT"/>
    <s v="Lê Văn Minh Từ"/>
    <s v="linh.btk@altius-link.com.vn"/>
    <s v="2026-10-02 21:39:20+07:00"/>
    <s v="2026-10-03 18:52:33+07:00"/>
    <s v="Chưa (chưa phản hồi )"/>
    <s v=""/>
    <x v="3"/>
    <s v="26745922665081960"/>
    <s v="A0011666235"/>
    <m/>
    <m/>
  </r>
  <r>
    <n v="181"/>
    <d v="2026-10-03T00:00:00"/>
    <s v="CHAT BOT"/>
    <s v="Xuân Trường"/>
    <s v="bach.vh@altius-link.com.vn"/>
    <s v="2026-10-03 07:47:44+07:00"/>
    <s v="2026-10-03 18:52:32+07:00"/>
    <s v="Chưa (hết ca)"/>
    <s v=""/>
    <x v="1"/>
    <s v="3574040205972284"/>
    <s v="A0010695900"/>
    <m/>
    <m/>
  </r>
  <r>
    <n v="182"/>
    <d v="2026-10-03T00:00:00"/>
    <s v="CHAT BOT"/>
    <s v="Đoan Thành Văn"/>
    <s v="linh.dp1@altius-link.com.vn"/>
    <s v="2026-10-03 10:37:57+07:00"/>
    <s v="2026-10-03 18:52:30+07:00"/>
    <s v="Chưa (hết ca)"/>
    <s v=""/>
    <x v="7"/>
    <s v="2664701040280037"/>
    <s v="A0010492510"/>
    <m/>
    <m/>
  </r>
  <r>
    <n v="183"/>
    <d v="2026-10-03T00:00:00"/>
    <s v="CHAT BOT"/>
    <s v="Le Trung Quang"/>
    <s v="bich.dt@altius-link.com.vn"/>
    <s v="2026-10-03 18:17:06+07:00"/>
    <s v="2026-10-03 18:52:25+07:00"/>
    <s v="chưa"/>
    <s v=""/>
    <x v="6"/>
    <s v="4647907471977794"/>
    <s v="A0010387221"/>
    <m/>
    <m/>
  </r>
  <r>
    <n v="184"/>
    <d v="2026-10-03T00:00:00"/>
    <s v="CHAT BOT"/>
    <s v="Trần Thị Lý"/>
    <s v="thao.tp@altius-link.com.vn"/>
    <s v="2026-10-03 18:52:13+07:00"/>
    <s v="2026-10-03 18:52:19+07:00"/>
    <s v="Chưa (Chờ KH phản hồi)"/>
    <s v=""/>
    <x v="1"/>
    <s v="24309031768745481"/>
    <s v="A0011019667"/>
    <m/>
    <m/>
  </r>
  <r>
    <n v="185"/>
    <d v="2026-10-03T00:00:00"/>
    <s v="CHAT BOT"/>
    <s v="Dương Tấn Sang"/>
    <s v="linh.btk@altius-link.com.vn"/>
    <s v="2026-10-02 21:31:18+07:00"/>
    <s v="2026-10-03 18:52:18+07:00"/>
    <s v="Chưa (chưa phản hồi )"/>
    <s v=""/>
    <x v="3"/>
    <s v="35198962183022253"/>
    <s v="A0011586572"/>
    <m/>
    <m/>
  </r>
  <r>
    <n v="186"/>
    <d v="2026-10-03T00:00:00"/>
    <s v="CHAT BOT"/>
    <s v="Trần Thị Lý"/>
    <s v="thao.tp@altius-link.com.vn"/>
    <s v="2026-10-03 18:50:57+07:00"/>
    <s v="2026-10-03 18:52:12+07:00"/>
    <s v="OK"/>
    <s v=""/>
    <x v="1"/>
    <s v="24309031768745481"/>
    <s v="A0011019667"/>
    <m/>
    <m/>
  </r>
  <r>
    <n v="187"/>
    <d v="2026-10-03T00:00:00"/>
    <s v="CHAT BOT"/>
    <s v="Nguyễn Nam"/>
    <s v="thang.nt@altius-link.com.vn"/>
    <s v="2026-10-03 18:49:09+07:00"/>
    <s v="2026-10-03 18:52:12+07:00"/>
    <s v="OK"/>
    <s v=""/>
    <x v="6"/>
    <s v="27624860387159407"/>
    <s v="A0011133333"/>
    <m/>
    <m/>
  </r>
  <r>
    <n v="188"/>
    <d v="2026-10-03T00:00:00"/>
    <s v="CHAT BOT"/>
    <s v="Thuy Han"/>
    <s v="van.vth1@altius-link.com.vn"/>
    <s v="2026-10-03 16:40:21+07:00"/>
    <s v="2026-10-03 18:52:08+07:00"/>
    <s v="Chưa (hết ca)"/>
    <s v=""/>
    <x v="6"/>
    <s v="25301080379526481"/>
    <s v="A0011516839"/>
    <m/>
    <m/>
  </r>
  <r>
    <n v="189"/>
    <d v="2026-10-03T00:00:00"/>
    <s v="CHAT BOT"/>
    <s v="Nguyễn Hạnh"/>
    <s v="linh.btk@altius-link.com.vn"/>
    <s v="2026-10-03 15:56:09+07:00"/>
    <s v="2026-10-03 18:52:03+07:00"/>
    <s v="Chưa (hết ca)"/>
    <s v=""/>
    <x v="3"/>
    <s v="2674441015995603"/>
    <s v="A0011676794"/>
    <m/>
    <m/>
  </r>
  <r>
    <n v="190"/>
    <d v="2026-10-03T00:00:00"/>
    <s v="CHAT BOT"/>
    <s v="Tống Văn Sự"/>
    <s v="van.vth1@altius-link.com.vn"/>
    <s v="2026-10-03 15:04:46+07:00"/>
    <s v="2026-10-03 18:51:57+07:00"/>
    <s v="Chưa (hết ca)"/>
    <s v=""/>
    <x v="7"/>
    <s v="6360266030728547"/>
    <s v="A0010913342"/>
    <m/>
    <m/>
  </r>
  <r>
    <n v="191"/>
    <d v="2026-10-03T00:00:00"/>
    <s v="CHAT BOT"/>
    <s v="Xuân Hoàng"/>
    <s v="linh.btk@altius-link.com.vn"/>
    <s v="2026-10-03 18:31:53+07:00"/>
    <s v="2026-10-03 18:51:54+07:00"/>
    <s v="Chưa (hết ca)"/>
    <s v=""/>
    <x v="3"/>
    <s v="25316768168024887"/>
    <s v="A0011109296"/>
    <m/>
    <m/>
  </r>
  <r>
    <n v="192"/>
    <d v="2026-10-03T00:00:00"/>
    <s v="CHAT BOT"/>
    <s v="Yến Nhi"/>
    <s v="thang.nt@altius-link.com.vn"/>
    <s v="2026-10-03 18:31:57+07:00"/>
    <s v="2026-10-03 18:51:52+07:00"/>
    <s v="Chưa (Chờ KH phản hồi)"/>
    <s v=""/>
    <x v="7"/>
    <s v="8738099222925669"/>
    <s v="A0011138066"/>
    <m/>
    <m/>
  </r>
  <r>
    <n v="193"/>
    <d v="2026-10-03T00:00:00"/>
    <s v="CHAT BOT"/>
    <s v="Bé Lỳ さくら"/>
    <s v="huong.tl@altius-link.com.vn"/>
    <s v="2026-10-03 15:02:02+07:00"/>
    <s v="2026-10-03 18:51:45+07:00"/>
    <s v="Chưa (chưa phản hồi )"/>
    <s v=""/>
    <x v="1"/>
    <s v="24720941037495628"/>
    <s v="A0011238736"/>
    <m/>
    <m/>
  </r>
  <r>
    <n v="194"/>
    <d v="2026-10-03T00:00:00"/>
    <s v="CHAT BOT"/>
    <s v="Nguyễn Túc"/>
    <s v="linh.btk@altius-link.com.vn"/>
    <s v="2026-10-03 15:59:39+07:00"/>
    <s v="2026-10-03 18:51:45+07:00"/>
    <s v="Chưa (hết ca)"/>
    <s v=""/>
    <x v="3"/>
    <s v="4372325802892928"/>
    <s v="A0010637892"/>
    <m/>
    <m/>
  </r>
  <r>
    <n v="195"/>
    <d v="2026-10-03T00:00:00"/>
    <s v="CHAT BOT"/>
    <s v="Mưa Rain"/>
    <s v="long.thq@altius-link.com.vn"/>
    <s v="2026-10-02 19:55:33+07:00"/>
    <s v="2026-10-03 18:51:44+07:00"/>
    <s v="Chưa (hết ca)"/>
    <s v=""/>
    <x v="1"/>
    <s v="2509073952467889"/>
    <s v="A0010263671"/>
    <m/>
    <m/>
  </r>
  <r>
    <n v="196"/>
    <d v="2026-10-03T00:00:00"/>
    <s v="CHAT BOT"/>
    <s v="Quýnh Đặng"/>
    <s v="linh.btk@altius-link.com.vn"/>
    <s v="2026-10-03 16:07:09+07:00"/>
    <s v="2026-10-03 18:51:31+07:00"/>
    <s v="Chưa (hết ca)"/>
    <s v=""/>
    <x v="3"/>
    <s v="5426414190752117"/>
    <s v="A0010966523"/>
    <m/>
    <m/>
  </r>
  <r>
    <n v="197"/>
    <d v="2026-10-03T00:00:00"/>
    <s v="CHAT BOT"/>
    <s v="Thúy Trinh"/>
    <s v="huong.tl@altius-link.com.vn"/>
    <s v="2026-10-03 15:22:01+07:00"/>
    <s v="2026-10-03 18:51:31+07:00"/>
    <s v="Chưa (chưa phản hồi )"/>
    <s v=""/>
    <x v="1"/>
    <s v="28119293767740069"/>
    <s v="A0011708873"/>
    <m/>
    <m/>
  </r>
  <r>
    <n v="198"/>
    <d v="2026-10-03T00:00:00"/>
    <s v="CHAT BOT"/>
    <s v="Doan Buivan"/>
    <s v="huy.d@altius-link.com.vn"/>
    <s v="2026-10-03 14:17:59+07:00"/>
    <s v="2026-10-03 18:51:30+07:00"/>
    <s v="OK"/>
    <s v=""/>
    <x v="11"/>
    <s v="1800492213338733"/>
    <s v="A0010511251"/>
    <m/>
    <m/>
  </r>
  <r>
    <n v="199"/>
    <d v="2026-10-03T00:00:00"/>
    <s v="CHAT BOT"/>
    <s v="Nguyen Thien Phuc"/>
    <s v="thang.nt@altius-link.com.vn"/>
    <s v="2026-10-03 18:30:25+07:00"/>
    <s v="2026-10-03 18:51:29+07:00"/>
    <s v="Chưa (Chờ KH phản hồi)"/>
    <s v=""/>
    <x v="5"/>
    <s v="7250451085007778"/>
    <s v="A0011054112"/>
    <m/>
    <m/>
  </r>
  <r>
    <n v="200"/>
    <d v="2026-10-03T00:00:00"/>
    <s v="CHAT BOT"/>
    <s v="Huong Trinh"/>
    <s v="linh.btk@altius-link.com.vn"/>
    <s v="2026-10-03 16:37:38+07:00"/>
    <s v="2026-10-03 18:51:22+07:00"/>
    <s v="Chưa (hết ca)"/>
    <s v=""/>
    <x v="3"/>
    <s v="6172603569438208"/>
    <s v="A0010783572"/>
    <m/>
    <m/>
  </r>
  <r>
    <n v="201"/>
    <d v="2026-10-03T00:00:00"/>
    <s v="CHAT BOT"/>
    <s v="Trọng Diễn"/>
    <s v="thang.nt@altius-link.com.vn"/>
    <s v="2026-10-03 18:32:19+07:00"/>
    <s v="2026-10-03 18:51:16+07:00"/>
    <s v="Chưa (Chờ KH phản hồi)"/>
    <s v=""/>
    <x v="6"/>
    <s v="29135732546018240"/>
    <s v="A0011555170"/>
    <m/>
    <m/>
  </r>
  <r>
    <n v="202"/>
    <d v="2026-10-03T00:00:00"/>
    <s v="CHAT BOT"/>
    <s v="Lê Viết Tú"/>
    <s v="linh.btk@altius-link.com.vn"/>
    <s v="2026-10-03 16:47:41+07:00"/>
    <s v="2026-10-03 18:51:13+07:00"/>
    <s v="Chưa (hết ca)"/>
    <s v=""/>
    <x v="3"/>
    <s v="5206758026104488"/>
    <s v="A0010847967"/>
    <m/>
    <m/>
  </r>
  <r>
    <n v="203"/>
    <d v="2026-10-03T00:00:00"/>
    <s v="CHAT BOT"/>
    <s v="Hồng Lee"/>
    <s v="huong.tl@altius-link.com.vn"/>
    <s v="2026-10-03 15:06:52+07:00"/>
    <s v="2026-10-03 18:51:08+07:00"/>
    <s v="Chưa (chưa phản hồi )"/>
    <s v=""/>
    <x v="1"/>
    <s v="7991812047599744"/>
    <s v="A0011247282"/>
    <m/>
    <m/>
  </r>
  <r>
    <n v="204"/>
    <d v="2026-10-03T00:00:00"/>
    <s v="CHAT BOT"/>
    <s v="Nguyễn Huy Quang"/>
    <s v="linh.btk@altius-link.com.vn"/>
    <s v="2026-10-03 16:46:07+07:00"/>
    <s v="2026-10-03 18:51:05+07:00"/>
    <s v="Chưa (hết ca)"/>
    <s v=""/>
    <x v="3"/>
    <s v="3498474980271422"/>
    <s v="A0010827862"/>
    <m/>
    <m/>
  </r>
  <r>
    <n v="205"/>
    <d v="2026-10-03T00:00:00"/>
    <s v="CHAT BOT"/>
    <s v="Hải Thanhh"/>
    <s v="long.thq@altius-link.com.vn"/>
    <s v="2026-10-03 18:50:47+07:00"/>
    <s v="2026-10-03 18:50:57+07:00"/>
    <s v="ok 2"/>
    <s v=""/>
    <x v="5"/>
    <s v="4359592570831883"/>
    <s v="A0010931035"/>
    <m/>
    <m/>
  </r>
  <r>
    <n v="206"/>
    <d v="2026-10-03T00:00:00"/>
    <s v="CHAT BOT"/>
    <s v="Thanh Tâm"/>
    <s v="huy.d@altius-link.com.vn"/>
    <s v="2026-10-03 15:36:17+07:00"/>
    <s v="2026-10-03 18:50:56+07:00"/>
    <s v="Chưa (Chờ KH phản hồi)"/>
    <s v=""/>
    <x v="1"/>
    <s v="28737093202592330"/>
    <s v="A0011454086"/>
    <m/>
    <m/>
  </r>
  <r>
    <n v="207"/>
    <d v="2026-10-03T00:00:00"/>
    <s v="CHAT BOT"/>
    <s v="Trần Minh Nguyệt"/>
    <s v="huong.tl@altius-link.com.vn"/>
    <s v="2026-10-03 15:11:38+07:00"/>
    <s v="2026-10-03 18:50:55+07:00"/>
    <s v="Chưa (chưa phản hồi )"/>
    <s v=""/>
    <x v="1"/>
    <s v="2657634427681926"/>
    <s v=""/>
    <m/>
    <m/>
  </r>
  <r>
    <n v="208"/>
    <d v="2026-10-03T00:00:00"/>
    <s v="CHAT BOT"/>
    <s v="Trang Pi"/>
    <s v="linh.btk@altius-link.com.vn"/>
    <s v="2026-10-03 18:20:18+07:00"/>
    <s v="2026-10-03 18:50:55+07:00"/>
    <s v="Chưa (hết ca)"/>
    <s v=""/>
    <x v="3"/>
    <s v="9415365985202605"/>
    <s v="A0010931787"/>
    <m/>
    <m/>
  </r>
  <r>
    <n v="209"/>
    <d v="2026-10-03T00:00:00"/>
    <s v="CHAT BOT"/>
    <s v="Thư Nami"/>
    <s v="thang.nt@altius-link.com.vn"/>
    <s v="2026-10-03 18:45:48+07:00"/>
    <s v="2026-10-03 18:50:51+07:00"/>
    <s v="Chưa (Chờ KH phản hồi)"/>
    <s v=""/>
    <x v="8"/>
    <s v="6004703372943127"/>
    <s v="A0011016369"/>
    <m/>
    <m/>
  </r>
  <r>
    <n v="210"/>
    <d v="2026-10-03T00:00:00"/>
    <s v="CHAT BOT"/>
    <s v="Hải Thanhh"/>
    <s v="long.thq@altius-link.com.vn"/>
    <s v="2026-10-03 12:04:47+07:00"/>
    <s v="2026-10-03 18:50:46+07:00"/>
    <s v="OK"/>
    <s v=""/>
    <x v="7"/>
    <s v="4359592570831883"/>
    <s v="A0010931035"/>
    <m/>
    <m/>
  </r>
  <r>
    <n v="211"/>
    <d v="2026-10-03T00:00:00"/>
    <s v="CHAT BOT"/>
    <s v="Hà Huyền"/>
    <s v="linh.btk@altius-link.com.vn"/>
    <s v="2026-10-03 18:25:24+07:00"/>
    <s v="2026-10-03 18:50:45+07:00"/>
    <s v="Chưa (hết ca)"/>
    <s v=""/>
    <x v="3"/>
    <s v="2858506050919575"/>
    <s v="A0010786329"/>
    <m/>
    <m/>
  </r>
  <r>
    <n v="212"/>
    <d v="2026-10-03T00:00:00"/>
    <s v="CHAT BOT"/>
    <s v="Phạm Thị Hải Yến"/>
    <s v="huong.tl@altius-link.com.vn"/>
    <s v="2026-10-03 15:14:35+07:00"/>
    <s v="2026-10-03 18:50:39+07:00"/>
    <s v="Chưa (chưa phản hồi )"/>
    <s v=""/>
    <x v="1"/>
    <s v="4086420074785589"/>
    <s v="A0010927205"/>
    <m/>
    <m/>
  </r>
  <r>
    <n v="213"/>
    <d v="2026-10-03T00:00:00"/>
    <s v="CHAT BOT"/>
    <s v="Phạm Phú"/>
    <s v="long.thq@altius-link.com.vn"/>
    <s v="2026-10-02 19:57:47+07:00"/>
    <s v="2026-10-03 18:50:33+07:00"/>
    <s v="OK"/>
    <s v=""/>
    <x v="1"/>
    <s v="38817369751241565"/>
    <s v="A0011678205"/>
    <m/>
    <m/>
  </r>
  <r>
    <n v="214"/>
    <d v="2026-10-03T00:00:00"/>
    <s v="CHAT BOT"/>
    <s v="Huế Nguyễn"/>
    <s v="anh.np@altius-link.com.vn"/>
    <s v="2026-10-03 18:41:44+07:00"/>
    <s v="2026-10-03 18:50:32+07:00"/>
    <s v="OK"/>
    <s v=""/>
    <x v="3"/>
    <s v="25370677065849542"/>
    <s v="A0010830231"/>
    <m/>
    <m/>
  </r>
  <r>
    <n v="215"/>
    <d v="2026-10-03T00:00:00"/>
    <s v="CHAT BOT"/>
    <s v="Trần Thủy Tiên"/>
    <s v="thuy.ntt1@altius-link.com.vn"/>
    <s v="2026-10-03 13:44:18+07:00"/>
    <s v="2026-10-03 18:50:32+07:00"/>
    <s v="OK"/>
    <s v=""/>
    <x v="5"/>
    <s v="2291714334290983"/>
    <s v="A0010678642"/>
    <m/>
    <m/>
  </r>
  <r>
    <n v="216"/>
    <d v="2026-10-03T00:00:00"/>
    <s v="CHAT BOT"/>
    <s v="Huyền Trang"/>
    <s v="huy.d@altius-link.com.vn"/>
    <s v="2026-10-03 13:01:19+07:00"/>
    <s v="2026-10-03 18:50:27+07:00"/>
    <s v="Chưa (Chờ KH phản hồi)"/>
    <s v=""/>
    <x v="6"/>
    <s v="6383199938470868"/>
    <s v="A0011084776"/>
    <m/>
    <m/>
  </r>
  <r>
    <n v="217"/>
    <d v="2026-10-03T00:00:00"/>
    <s v="CHAT BOT"/>
    <s v="Luyen Nguyen"/>
    <s v="linh.btk@altius-link.com.vn"/>
    <s v="2026-10-03 18:26:18+07:00"/>
    <s v="2026-10-03 18:50:27+07:00"/>
    <s v="Chưa (hết ca)"/>
    <s v=""/>
    <x v="3"/>
    <s v="8396041407190418"/>
    <s v="A0011334035"/>
    <m/>
    <m/>
  </r>
  <r>
    <n v="218"/>
    <d v="2026-10-03T00:00:00"/>
    <s v="CHAT BOT"/>
    <s v="Thanh Hằng"/>
    <s v="huong.pl@altius-link.com.vn"/>
    <s v="2026-10-03 18:09:02+07:00"/>
    <s v="2026-10-03 18:50:23+07:00"/>
    <s v="OK"/>
    <s v=""/>
    <x v="1"/>
    <s v="3039287926157029"/>
    <s v="A0010763556"/>
    <m/>
    <m/>
  </r>
  <r>
    <n v="219"/>
    <d v="2026-10-03T00:00:00"/>
    <s v="CHAT BOT"/>
    <s v="Huỳnh Đô"/>
    <s v="long.thq@altius-link.com.vn"/>
    <s v="2026-10-03 15:27:06+07:00"/>
    <s v="2026-10-03 18:50:18+07:00"/>
    <s v="OK"/>
    <s v=""/>
    <x v="1"/>
    <s v="27872304942378389"/>
    <s v=""/>
    <m/>
    <m/>
  </r>
  <r>
    <n v="220"/>
    <d v="2026-10-03T00:00:00"/>
    <s v="CHAT BOT"/>
    <s v="Đức Hồng"/>
    <s v="huong.pl@altius-link.com.vn"/>
    <s v="2026-10-03 15:47:38+07:00"/>
    <s v="2026-10-03 18:50:16+07:00"/>
    <s v="OK"/>
    <s v=""/>
    <x v="1"/>
    <s v="1418679404920675"/>
    <s v="A0011467090"/>
    <m/>
    <m/>
  </r>
  <r>
    <n v="221"/>
    <d v="2026-10-03T00:00:00"/>
    <s v="CHAT BOT"/>
    <s v="Ánh Hồng"/>
    <s v="huy.d@altius-link.com.vn"/>
    <s v="2026-10-03 18:44:05+07:00"/>
    <s v="2026-10-03 18:50:13+07:00"/>
    <s v="OK"/>
    <s v=""/>
    <x v="4"/>
    <s v="4353359624788956"/>
    <s v="A0010935975"/>
    <m/>
    <m/>
  </r>
  <r>
    <n v="222"/>
    <d v="2026-10-03T00:00:00"/>
    <s v="CHAT BOT"/>
    <s v="Ri Ri"/>
    <s v="thuy.ln@altius-link.com.vn"/>
    <s v="2026-10-03 18:08:50+07:00"/>
    <s v="2026-10-03 18:50:10+07:00"/>
    <s v="Chưa (hết ca)"/>
    <s v=""/>
    <x v="3"/>
    <s v="3201005433336396"/>
    <s v="A0010761311"/>
    <m/>
    <m/>
  </r>
  <r>
    <n v="223"/>
    <d v="2026-10-03T00:00:00"/>
    <s v="CHAT BOT"/>
    <s v="Duy Nguyễn"/>
    <s v="thang.nt@altius-link.com.vn"/>
    <s v="2026-10-03 18:47:48+07:00"/>
    <s v="2026-10-03 18:50:09+07:00"/>
    <s v="OK"/>
    <s v=""/>
    <x v="3"/>
    <s v="4661265307327910"/>
    <s v="A0010722369"/>
    <m/>
    <m/>
  </r>
  <r>
    <n v="224"/>
    <d v="2026-10-03T00:00:00"/>
    <s v="CHAT BOT"/>
    <s v="Đinh Tố Nga"/>
    <s v="huong.pl@altius-link.com.vn"/>
    <s v="2026-10-03 13:53:05+07:00"/>
    <s v="2026-10-03 18:50:04+07:00"/>
    <s v="OK"/>
    <s v=""/>
    <x v="3"/>
    <s v="9299280896779389"/>
    <s v="a0010990865"/>
    <m/>
    <m/>
  </r>
  <r>
    <n v="225"/>
    <d v="2026-10-03T00:00:00"/>
    <s v="CHAT BOT"/>
    <s v="Hải Trần"/>
    <s v="long.thq@altius-link.com.vn"/>
    <s v="2026-10-03 18:49:56+07:00"/>
    <s v="2026-10-03 18:50:02+07:00"/>
    <s v="ok 2"/>
    <s v=""/>
    <x v="5"/>
    <s v="5030973513693762"/>
    <s v="A0011062662"/>
    <m/>
    <m/>
  </r>
  <r>
    <n v="226"/>
    <d v="2026-10-03T00:00:00"/>
    <s v="CHAT BOT"/>
    <s v="Khánh Ly"/>
    <s v="huong.tl@altius-link.com.vn"/>
    <s v="2026-10-03 15:00:28+07:00"/>
    <s v="2026-10-03 18:50:01+07:00"/>
    <s v="Chưa (chưa phản hồi )"/>
    <s v=""/>
    <x v="1"/>
    <s v="28638432989153734"/>
    <s v=""/>
    <m/>
    <m/>
  </r>
  <r>
    <n v="227"/>
    <d v="2026-10-03T00:00:00"/>
    <s v="CHAT BOT"/>
    <s v="Khánh Hưng"/>
    <s v="duong.tt@altius-link.com.vn"/>
    <s v="2026-10-03 18:26:10+07:00"/>
    <s v="2026-10-03 18:50:00+07:00"/>
    <s v="Chưa (hết ca)"/>
    <s v=""/>
    <x v="1"/>
    <s v="1390682667659771"/>
    <s v="A0010298306"/>
    <m/>
    <m/>
  </r>
  <r>
    <n v="228"/>
    <d v="2026-10-03T00:00:00"/>
    <s v="CHAT BOT"/>
    <s v="Hà Huy Hoàng"/>
    <s v="cuc.ht@altius-link.com.vn"/>
    <s v="2026-10-03 10:14:37+07:00"/>
    <s v="2026-10-03 18:50:00+07:00"/>
    <s v="Chưa (hết ca)"/>
    <s v=""/>
    <x v="3"/>
    <s v="6082440288458429"/>
    <s v="A0010660924"/>
    <m/>
    <m/>
  </r>
  <r>
    <n v="229"/>
    <d v="2026-10-03T00:00:00"/>
    <s v="CHAT BOT"/>
    <s v="Thư Xuân"/>
    <s v="thuy.ln@altius-link.com.vn"/>
    <s v="2026-10-03 18:14:38+07:00"/>
    <s v="2026-10-03 18:49:57+07:00"/>
    <s v="Chưa (hết ca)"/>
    <s v=""/>
    <x v="4"/>
    <s v="6433661116725612"/>
    <s v="A0011108283"/>
    <m/>
    <m/>
  </r>
  <r>
    <n v="230"/>
    <d v="2026-10-03T00:00:00"/>
    <s v="CHAT BOT"/>
    <s v="Hải Trần"/>
    <s v="long.thq@altius-link.com.vn"/>
    <s v="2026-10-03 14:29:29+07:00"/>
    <s v="2026-10-03 18:49:55+07:00"/>
    <s v="OK"/>
    <s v=""/>
    <x v="1"/>
    <s v="5030973513693762"/>
    <s v="A0011062662"/>
    <m/>
    <m/>
  </r>
  <r>
    <n v="231"/>
    <d v="2026-10-03T00:00:00"/>
    <s v="CHAT BOT"/>
    <s v="Bé Hạnh"/>
    <s v="thang.nt@altius-link.com.vn"/>
    <s v="2026-10-03 18:47:37+07:00"/>
    <s v="2026-10-03 18:49:52+07:00"/>
    <s v="OK"/>
    <s v=""/>
    <x v="1"/>
    <s v="27772206115770840"/>
    <s v="A0011674469"/>
    <m/>
    <m/>
  </r>
  <r>
    <n v="232"/>
    <d v="2026-10-03T00:00:00"/>
    <s v="CHAT BOT"/>
    <s v="Nguyen Tuan Anh"/>
    <s v="linh.dp1@altius-link.com.vn"/>
    <s v="2026-10-03 15:08:04+07:00"/>
    <s v="2026-10-03 18:49:49+07:00"/>
    <s v="Chưa (hết ca)"/>
    <s v=""/>
    <x v="1"/>
    <s v="8526959353983857"/>
    <s v="A0011281827"/>
    <m/>
    <m/>
  </r>
  <r>
    <n v="233"/>
    <d v="2026-10-03T00:00:00"/>
    <s v="CHAT BOT"/>
    <s v="Tuệ Lâm"/>
    <s v="linh.btk@altius-link.com.vn"/>
    <s v="2026-10-03 16:36:29+07:00"/>
    <s v="2026-10-03 18:49:48+07:00"/>
    <s v="Chưa (hết ca)"/>
    <s v=""/>
    <x v="3"/>
    <s v="4722632324418918"/>
    <s v="A0010607994"/>
    <m/>
    <m/>
  </r>
  <r>
    <n v="234"/>
    <d v="2026-10-03T00:00:00"/>
    <s v="CHAT BOT"/>
    <s v="Hop Nguyen"/>
    <s v="huong.tl@altius-link.com.vn"/>
    <s v="2026-10-03 15:01:27+07:00"/>
    <s v="2026-10-03 18:49:47+07:00"/>
    <s v="Chưa (chưa phản hồi )"/>
    <s v=""/>
    <x v="1"/>
    <s v="27348635654812328"/>
    <s v=""/>
    <m/>
    <m/>
  </r>
  <r>
    <n v="235"/>
    <d v="2026-10-03T00:00:00"/>
    <s v="CHAT BOT"/>
    <s v="Mai Hoàng"/>
    <s v="thang.nt@altius-link.com.vn"/>
    <s v="2026-10-03 18:46:56+07:00"/>
    <s v="2026-10-03 18:49:42+07:00"/>
    <s v="Chưa (Chờ KH phản hồi)"/>
    <s v=""/>
    <x v="11"/>
    <s v="2664170370358733"/>
    <s v="A0011080984"/>
    <m/>
    <m/>
  </r>
  <r>
    <n v="236"/>
    <d v="2026-10-03T00:00:00"/>
    <s v="CHAT BOT"/>
    <s v="Tuệ Đàm Văn"/>
    <s v="linh.btk@altius-link.com.vn"/>
    <s v="2026-10-03 17:29:45+07:00"/>
    <s v="2026-10-03 18:49:39+07:00"/>
    <s v="Chưa (hết ca)"/>
    <s v=""/>
    <x v="3"/>
    <s v="3196504267142499"/>
    <s v="A0010606180"/>
    <m/>
    <m/>
  </r>
  <r>
    <n v="237"/>
    <d v="2026-10-03T00:00:00"/>
    <s v="CHAT BOT"/>
    <s v="Hoài Sùng"/>
    <s v="thuy.ln@altius-link.com.vn"/>
    <s v="2026-10-03 17:12:10+07:00"/>
    <s v="2026-10-03 18:49:37+07:00"/>
    <s v="OK"/>
    <s v=""/>
    <x v="1"/>
    <s v="5265916626856449"/>
    <s v="A0010847782 "/>
    <m/>
    <m/>
  </r>
  <r>
    <n v="238"/>
    <d v="2026-10-03T00:00:00"/>
    <s v="CHAT BOT"/>
    <s v="Hồng Thương"/>
    <s v="bach.vh@altius-link.com.vn"/>
    <s v="2026-10-03 15:24:42+07:00"/>
    <s v="2026-10-03 18:49:34+07:00"/>
    <s v="OK"/>
    <s v=""/>
    <x v="1"/>
    <s v="25665195756494176"/>
    <s v="A0011556061"/>
    <m/>
    <m/>
  </r>
  <r>
    <n v="239"/>
    <d v="2026-10-03T00:00:00"/>
    <s v="CHAT BOT"/>
    <s v="Phạm Thị Tố Uyên"/>
    <s v="thang.nt@altius-link.com.vn"/>
    <s v="2026-10-03 18:47:26+07:00"/>
    <s v="2026-10-03 18:49:30+07:00"/>
    <s v="Chưa (Chờ KH phản hồi)"/>
    <s v=""/>
    <x v="4"/>
    <s v="8357541537655561"/>
    <s v="A0011247238"/>
    <m/>
    <m/>
  </r>
  <r>
    <n v="240"/>
    <d v="2026-10-03T00:00:00"/>
    <s v="CHAT BOT"/>
    <s v="Quốc Trọng"/>
    <s v="linh.btk@altius-link.com.vn"/>
    <s v="2026-10-03 17:28:01+07:00"/>
    <s v="2026-10-03 18:49:29+07:00"/>
    <s v="Chưa (hết ca)"/>
    <s v=""/>
    <x v="8"/>
    <s v="3834386333303225"/>
    <s v="A0010777423"/>
    <m/>
    <m/>
  </r>
  <r>
    <n v="241"/>
    <d v="2026-10-03T00:00:00"/>
    <s v="CHAT BOT"/>
    <s v="Đỗ Thanh"/>
    <s v="huong.tl@altius-link.com.vn"/>
    <s v="2026-10-03 14:59:01+07:00"/>
    <s v="2026-10-03 18:49:29+07:00"/>
    <s v="Chưa (chưa phản hồi )"/>
    <s v=""/>
    <x v="1"/>
    <s v="38797753226534537"/>
    <s v=""/>
    <m/>
    <m/>
  </r>
  <r>
    <n v="242"/>
    <d v="2026-10-03T00:00:00"/>
    <s v="CHAT BOT"/>
    <s v="Trần Nguyễn Dũng"/>
    <s v="thuy.ln@altius-link.com.vn"/>
    <s v="2026-10-03 13:42:14+07:00"/>
    <s v="2026-10-03 18:49:23+07:00"/>
    <s v="Chưa (hết ca)"/>
    <s v=""/>
    <x v="5"/>
    <s v="1955447891146984"/>
    <s v="A0010438566"/>
    <m/>
    <m/>
  </r>
  <r>
    <n v="243"/>
    <d v="2026-10-03T00:00:00"/>
    <s v="CHAT BOT"/>
    <s v="Hương Giang"/>
    <s v="thang.nt@altius-link.com.vn"/>
    <s v="2026-10-03 18:47:13+07:00"/>
    <s v="2026-10-03 18:49:20+07:00"/>
    <s v="Chưa (Chờ KH phản hồi)"/>
    <s v=""/>
    <x v="5"/>
    <s v="28345868641773532"/>
    <s v=""/>
    <m/>
    <m/>
  </r>
  <r>
    <n v="244"/>
    <d v="2026-10-03T00:00:00"/>
    <s v="CHAT BOT"/>
    <s v="Phí Nhài"/>
    <s v="linh.btk@altius-link.com.vn"/>
    <s v="2026-10-03 17:19:30+07:00"/>
    <s v="2026-10-03 18:49:20+07:00"/>
    <s v="Chưa (hết ca)"/>
    <s v=""/>
    <x v="3"/>
    <s v="6326043287503109"/>
    <s v="A0010523053"/>
    <m/>
    <m/>
  </r>
  <r>
    <n v="245"/>
    <d v="2026-10-03T00:00:00"/>
    <s v="CHAT BOT"/>
    <s v="Nguyễn Ngọc Cường"/>
    <s v="cuc.ht@altius-link.com.vn"/>
    <s v="2026-10-03 18:49:10+07:00"/>
    <s v="2026-10-03 18:49:18+07:00"/>
    <s v="Chưa (hết ca)"/>
    <s v=""/>
    <x v="13"/>
    <s v="28315596074736833"/>
    <s v="A0011694980"/>
    <m/>
    <m/>
  </r>
  <r>
    <n v="246"/>
    <d v="2026-10-03T00:00:00"/>
    <s v="CHAT BOT"/>
    <s v="Đỗ Hoàng Nhật Uyên"/>
    <s v="long.thq@altius-link.com.vn"/>
    <s v="2026-10-03 14:49:35+07:00"/>
    <s v="2026-10-03 18:49:15+07:00"/>
    <s v="OK"/>
    <s v=""/>
    <x v="1"/>
    <s v="9200988973276263"/>
    <s v="A0010984622"/>
    <m/>
    <m/>
  </r>
  <r>
    <n v="247"/>
    <d v="2026-10-03T00:00:00"/>
    <s v="CHAT BOT"/>
    <s v="Vi Thị Kim Thoa"/>
    <s v="huong.tl@altius-link.com.vn"/>
    <s v="2026-10-03 14:33:03+07:00"/>
    <s v="2026-10-03 18:49:15+07:00"/>
    <s v="Chưa (chưa phản hồi )"/>
    <s v=""/>
    <x v="1"/>
    <s v="5734637239968100"/>
    <s v="A0011014409"/>
    <m/>
    <m/>
  </r>
  <r>
    <n v="248"/>
    <d v="2026-10-03T00:00:00"/>
    <s v="CHAT BOT"/>
    <s v="Đỗ Hậu"/>
    <s v="thuy.ln@altius-link.com.vn"/>
    <s v="2026-10-03 17:30:13+07:00"/>
    <s v="2026-10-03 18:49:10+07:00"/>
    <s v="Chưa (hết ca)"/>
    <s v=""/>
    <x v="1"/>
    <s v="4727143383974048"/>
    <s v="A0010751264"/>
    <m/>
    <m/>
  </r>
  <r>
    <n v="249"/>
    <d v="2026-10-03T00:00:00"/>
    <s v="CHAT BOT"/>
    <s v="Nguyễn Ngọc Cường"/>
    <s v="cuc.ht@altius-link.com.vn"/>
    <s v="2026-10-03 16:28:05+07:00"/>
    <s v="2026-10-03 18:49:09+07:00"/>
    <s v="OK"/>
    <s v=""/>
    <x v="7"/>
    <s v="28315596074736833"/>
    <s v="A0011694980"/>
    <m/>
    <m/>
  </r>
  <r>
    <n v="250"/>
    <d v="2026-10-03T00:00:00"/>
    <s v="CHAT BOT"/>
    <s v="Nguyễn Nam"/>
    <s v="thai.nq@altius-link.com.vn"/>
    <s v="2026-10-03 13:43:15+07:00"/>
    <s v="2026-10-03 18:49:09+07:00"/>
    <s v="Chưa (hết ca)"/>
    <s v=""/>
    <x v="1"/>
    <s v="27624860387159407"/>
    <s v="A0011133333"/>
    <m/>
    <m/>
  </r>
  <r>
    <n v="251"/>
    <d v="2026-10-03T00:00:00"/>
    <s v="CHAT BOT"/>
    <s v="Thịi Linh"/>
    <s v="thang.nt@altius-link.com.vn"/>
    <s v="2026-10-03 18:46:56+07:00"/>
    <s v="2026-10-03 18:49:06+07:00"/>
    <s v="Chưa (Chờ KH phản hồi)"/>
    <s v=""/>
    <x v="4"/>
    <s v="28829798756710578"/>
    <s v=""/>
    <m/>
    <m/>
  </r>
  <r>
    <n v="252"/>
    <d v="2026-10-03T00:00:00"/>
    <s v="CHAT BOT"/>
    <s v="Mai Chinh"/>
    <s v="van.vth1@altius-link.com.vn"/>
    <s v="2026-10-03 14:24:54+07:00"/>
    <s v="2026-10-03 18:49:02+07:00"/>
    <s v="Chưa (hết ca)"/>
    <s v=""/>
    <x v="3"/>
    <s v="4102774739793814"/>
    <s v="A0010515483"/>
    <m/>
    <m/>
  </r>
  <r>
    <n v="253"/>
    <d v="2026-10-03T00:00:00"/>
    <s v="CHAT BOT"/>
    <s v="Nhật Minh Minh Nhật"/>
    <s v="thuy.ln@altius-link.com.vn"/>
    <s v="2026-10-03 17:33:58+07:00"/>
    <s v="2026-10-03 18:48:58+07:00"/>
    <s v="Chưa (hết ca)"/>
    <s v=""/>
    <x v="3"/>
    <s v="6017913021585615"/>
    <s v="A0010954217"/>
    <m/>
    <m/>
  </r>
  <r>
    <n v="254"/>
    <d v="2026-10-03T00:00:00"/>
    <s v="CHAT BOT"/>
    <s v="Tiến Duyên"/>
    <s v="long.thq@altius-link.com.vn"/>
    <s v="2026-10-03 10:50:57+07:00"/>
    <s v="2026-10-03 18:48:55+07:00"/>
    <s v="OK"/>
    <s v=""/>
    <x v="1"/>
    <s v="5646324545397984"/>
    <s v="A0010940101"/>
    <m/>
    <m/>
  </r>
  <r>
    <n v="255"/>
    <d v="2026-10-03T00:00:00"/>
    <s v="CHAT BOT"/>
    <s v="Hoàng Thị Dung"/>
    <s v="thang.nt@altius-link.com.vn"/>
    <s v="2026-10-03 18:46:21+07:00"/>
    <s v="2026-10-03 18:48:54+07:00"/>
    <s v="Chưa (Chờ KH phản hồi)"/>
    <s v=""/>
    <x v="6"/>
    <s v="3549342355080584"/>
    <s v="A0011003335"/>
    <m/>
    <m/>
  </r>
  <r>
    <n v="256"/>
    <d v="2026-10-03T00:00:00"/>
    <s v="CHAT BOT"/>
    <s v="Phương Thuỳ"/>
    <s v="huong.tl@altius-link.com.vn"/>
    <s v="2026-10-03 14:35:21+07:00"/>
    <s v="2026-10-03 18:48:51+07:00"/>
    <s v="Chưa (chưa phản hồi )"/>
    <s v=""/>
    <x v="1"/>
    <s v="9488564641180331"/>
    <s v="A0011265685"/>
    <m/>
    <m/>
  </r>
  <r>
    <n v="257"/>
    <d v="2026-10-03T00:00:00"/>
    <s v="CHAT BOT"/>
    <s v="Đặng Quang Hải"/>
    <s v="linh.btk@altius-link.com.vn"/>
    <s v="2026-10-03 16:34:07+07:00"/>
    <s v="2026-10-03 18:48:50+07:00"/>
    <s v="Chưa (hết ca)"/>
    <s v=""/>
    <x v="8"/>
    <s v="6114015188700643"/>
    <s v="A0010954026"/>
    <m/>
    <m/>
  </r>
  <r>
    <n v="258"/>
    <d v="2026-10-03T00:00:00"/>
    <s v="CHAT BOT"/>
    <s v="Cảnh Nguyễn"/>
    <s v="van.vth1@altius-link.com.vn"/>
    <s v="2026-10-03 14:41:15+07:00"/>
    <s v="2026-10-03 18:48:47+07:00"/>
    <s v="Chưa (hết ca)"/>
    <s v=""/>
    <x v="3"/>
    <s v="4208554659154819"/>
    <s v="A0010565013"/>
    <m/>
    <m/>
  </r>
  <r>
    <n v="259"/>
    <d v="2026-10-03T00:00:00"/>
    <s v="CHAT BOT"/>
    <s v="Nguyễn Viết Xuân"/>
    <s v="thuy.ntt1@altius-link.com.vn"/>
    <s v="2026-10-03 11:25:12+07:00"/>
    <s v="2026-10-03 18:48:46+07:00"/>
    <s v="OK"/>
    <s v=""/>
    <x v="8"/>
    <s v="5071691496267318"/>
    <s v="A0011016400"/>
    <m/>
    <m/>
  </r>
  <r>
    <n v="260"/>
    <d v="2026-10-03T00:00:00"/>
    <s v="CHAT BOT"/>
    <s v="Ha Tran Van"/>
    <s v="thuy.ln@altius-link.com.vn"/>
    <s v="2026-10-03 17:28:27+07:00"/>
    <s v="2026-10-03 18:48:40+07:00"/>
    <s v="OK"/>
    <s v=""/>
    <x v="3"/>
    <s v="6248409408511550"/>
    <s v="A0010615040"/>
    <m/>
    <m/>
  </r>
  <r>
    <n v="261"/>
    <d v="2026-10-03T00:00:00"/>
    <s v="CHAT BOT"/>
    <s v="Ngoãn Lương"/>
    <s v="huy.d@altius-link.com.vn"/>
    <s v="2026-10-03 14:40:30+07:00"/>
    <s v="2026-10-03 18:48:40+07:00"/>
    <s v="OK"/>
    <s v=""/>
    <x v="4"/>
    <s v="5520653801337153"/>
    <s v="A0011020425"/>
    <m/>
    <m/>
  </r>
  <r>
    <n v="262"/>
    <d v="2026-10-03T00:00:00"/>
    <s v="CHAT BOT"/>
    <s v="Thành Tiger"/>
    <s v="huong.pl@altius-link.com.vn"/>
    <s v="2026-10-03 18:37:16+07:00"/>
    <s v="2026-10-03 18:48:40+07:00"/>
    <s v="OK"/>
    <s v=""/>
    <x v="8"/>
    <s v="5085871574795449"/>
    <s v="A0010681484"/>
    <m/>
    <m/>
  </r>
  <r>
    <n v="263"/>
    <d v="2026-10-03T00:00:00"/>
    <s v="CHAT BOT"/>
    <s v="Huan Bui"/>
    <s v="thai.nq@altius-link.com.vn"/>
    <s v="2026-10-03 13:08:57+07:00"/>
    <s v="2026-10-03 18:48:38+07:00"/>
    <s v="Chưa (chưa phản hồi )"/>
    <s v=""/>
    <x v="1"/>
    <s v="28358962677061666"/>
    <s v="A0010659072"/>
    <m/>
    <m/>
  </r>
  <r>
    <n v="264"/>
    <d v="2026-10-03T00:00:00"/>
    <s v="CHAT BOT"/>
    <s v="Hiền Lương"/>
    <s v="van.vth1@altius-link.com.vn"/>
    <s v="2026-10-03 18:48:19+07:00"/>
    <s v="2026-10-03 18:48:37+07:00"/>
    <s v="OK"/>
    <s v=""/>
    <x v="3"/>
    <s v="8257136954340337"/>
    <s v="A0011024120"/>
    <m/>
    <m/>
  </r>
  <r>
    <n v="265"/>
    <d v="2026-10-03T00:00:00"/>
    <s v="CHAT BOT"/>
    <s v="Huong Vu"/>
    <s v="thang.nt@altius-link.com.vn"/>
    <s v="2026-10-03 18:46:09+07:00"/>
    <s v="2026-10-03 18:48:37+07:00"/>
    <s v="Chưa (Chờ KH phản hồi)"/>
    <s v=""/>
    <x v="4"/>
    <s v="5287966447985518"/>
    <s v="A0010936787"/>
    <m/>
    <m/>
  </r>
  <r>
    <n v="266"/>
    <d v="2026-10-03T00:00:00"/>
    <s v="CHAT BOT"/>
    <s v="Tr Ường"/>
    <s v="huong.tl@altius-link.com.vn"/>
    <s v="2026-10-03 13:53:52+07:00"/>
    <s v="2026-10-03 18:48:36+07:00"/>
    <s v="Chưa (chưa phản hồi )"/>
    <s v=""/>
    <x v="1"/>
    <s v="29009936211931687"/>
    <s v="A0011717680"/>
    <m/>
    <m/>
  </r>
  <r>
    <n v="267"/>
    <d v="2026-10-03T00:00:00"/>
    <s v="CHAT BOT"/>
    <s v="Nguyễn Danh Kiên"/>
    <s v="cuc.ht@altius-link.com.vn"/>
    <s v="2026-10-03 16:32:18+07:00"/>
    <s v="2026-10-03 18:48:35+07:00"/>
    <s v="Chưa (hết ca)"/>
    <s v=""/>
    <x v="3"/>
    <s v="5772560352776255"/>
    <s v="A0010990159"/>
    <m/>
    <m/>
  </r>
  <r>
    <n v="268"/>
    <d v="2026-10-03T00:00:00"/>
    <s v="CHAT BOT"/>
    <s v="Vũ Ngà"/>
    <s v="long.thq@altius-link.com.vn"/>
    <s v="2026-10-03 14:20:36+07:00"/>
    <s v="2026-10-03 18:48:34+07:00"/>
    <s v="OK"/>
    <s v=""/>
    <x v="1"/>
    <s v="2839173026164421"/>
    <s v="A0010680825"/>
    <m/>
    <m/>
  </r>
  <r>
    <n v="269"/>
    <d v="2026-10-03T00:00:00"/>
    <s v="CHAT BOT"/>
    <s v="Thiên Phúc"/>
    <s v="huong.pl@altius-link.com.vn"/>
    <s v="2026-10-03 18:05:00+07:00"/>
    <s v="2026-10-03 18:48:25+07:00"/>
    <s v="Chưa (chưa phản hồi )"/>
    <s v=""/>
    <x v="3"/>
    <s v="2306199256156213"/>
    <s v="A0010672082 "/>
    <m/>
    <m/>
  </r>
  <r>
    <n v="270"/>
    <d v="2026-10-03T00:00:00"/>
    <s v="CHAT BOT"/>
    <s v="Dũng Hồng"/>
    <s v="thai.nq@altius-link.com.vn"/>
    <s v="2026-10-02 21:51:46+07:00"/>
    <s v="2026-10-03 18:48:25+07:00"/>
    <s v="Chưa (chưa phản hồi )"/>
    <s v=""/>
    <x v="1"/>
    <s v="24925767087067110"/>
    <s v="A0011169681"/>
    <m/>
    <m/>
  </r>
  <r>
    <n v="271"/>
    <d v="2026-10-03T00:00:00"/>
    <s v="CHAT BOT"/>
    <s v="Nguyễn Tuấn"/>
    <s v="thuy.ln@altius-link.com.vn"/>
    <s v="2026-10-03 17:23:28+07:00"/>
    <s v="2026-10-03 18:48:24+07:00"/>
    <s v="Chưa (hết ca)"/>
    <s v=""/>
    <x v="3"/>
    <s v="4017062338368531"/>
    <s v="A0010708467"/>
    <m/>
    <m/>
  </r>
  <r>
    <n v="272"/>
    <d v="2026-10-03T00:00:00"/>
    <s v="CHAT BOT"/>
    <s v="Cầm Pt"/>
    <s v="huong.tl@altius-link.com.vn"/>
    <s v="2026-10-03 15:16:59+07:00"/>
    <s v="2026-10-03 18:48:21+07:00"/>
    <s v="Chưa (chưa phản hồi )"/>
    <s v=""/>
    <x v="1"/>
    <s v="27544331988602489"/>
    <s v="A0011681617"/>
    <m/>
    <m/>
  </r>
  <r>
    <n v="273"/>
    <d v="2026-10-03T00:00:00"/>
    <s v="CHAT BOT"/>
    <s v="Hà Nguyễn Duy Hoàng"/>
    <s v="long.thq@altius-link.com.vn"/>
    <s v="2026-10-03 18:48:12+07:00"/>
    <s v="2026-10-03 18:48:20+07:00"/>
    <s v="ok 2"/>
    <s v=""/>
    <x v="1"/>
    <s v="2866599843372048"/>
    <s v="A0010408386"/>
    <m/>
    <m/>
  </r>
  <r>
    <n v="274"/>
    <d v="2026-10-03T00:00:00"/>
    <s v="CHAT BOT"/>
    <s v="Thu Hoài"/>
    <s v="thang.nt@altius-link.com.vn"/>
    <s v="2026-10-03 18:45:54+07:00"/>
    <s v="2026-10-03 18:48:19+07:00"/>
    <s v="Chưa (Chờ KH phản hồi)"/>
    <s v=""/>
    <x v="2"/>
    <s v="28345624298462747"/>
    <s v=""/>
    <m/>
    <m/>
  </r>
  <r>
    <n v="275"/>
    <d v="2026-10-03T00:00:00"/>
    <s v="CHAT BOT"/>
    <s v="Hiền Lương"/>
    <s v="van.vth1@altius-link.com.vn"/>
    <s v="2026-10-03 08:37:09+07:00"/>
    <s v="2026-10-03 18:48:18+07:00"/>
    <s v="OK"/>
    <s v=""/>
    <x v="4"/>
    <s v="8257136954340337"/>
    <s v="A0011024120"/>
    <m/>
    <m/>
  </r>
  <r>
    <n v="276"/>
    <d v="2026-10-03T00:00:00"/>
    <s v="CHAT BOT"/>
    <s v="Nguyễn Thành"/>
    <s v="thuy.ntt1@altius-link.com.vn"/>
    <s v="2026-10-03 17:13:34+07:00"/>
    <s v="2026-10-03 18:48:17+07:00"/>
    <s v="Chưa (chưa phản hồi )"/>
    <s v=""/>
    <x v="1"/>
    <s v="27156001770711982"/>
    <s v=""/>
    <m/>
    <m/>
  </r>
  <r>
    <n v="277"/>
    <d v="2026-10-03T00:00:00"/>
    <s v="CHAT BOT"/>
    <s v="Đời Không Như Mơ"/>
    <s v="huy.d@altius-link.com.vn"/>
    <s v="2026-10-03 11:20:45+07:00"/>
    <s v="2026-10-03 18:48:12+07:00"/>
    <s v="OK"/>
    <s v=""/>
    <x v="4"/>
    <s v="7645999238774837"/>
    <s v="A0010930177"/>
    <m/>
    <m/>
  </r>
  <r>
    <n v="278"/>
    <d v="2026-10-03T00:00:00"/>
    <s v="CHAT BOT"/>
    <s v="VT Lan"/>
    <s v="thuy.ln@altius-link.com.vn"/>
    <s v="2026-10-03 13:15:59+07:00"/>
    <s v="2026-10-03 18:48:10+07:00"/>
    <s v="Chưa (hết ca)"/>
    <s v=""/>
    <x v="5"/>
    <s v="2601492696591500"/>
    <s v="A0010544929"/>
    <m/>
    <m/>
  </r>
  <r>
    <n v="279"/>
    <d v="2026-10-03T00:00:00"/>
    <s v="CHAT BOT"/>
    <s v="Phượng Lê"/>
    <s v="thai.nq@altius-link.com.vn"/>
    <s v="2026-10-03 09:37:49+07:00"/>
    <s v="2026-10-03 18:48:08+07:00"/>
    <s v="Chưa (chưa phản hồi )"/>
    <s v=""/>
    <x v="1"/>
    <s v="28350571734565800"/>
    <s v=""/>
    <m/>
    <m/>
  </r>
  <r>
    <n v="280"/>
    <d v="2026-10-03T00:00:00"/>
    <s v="CHAT BOT"/>
    <s v="Hà Nguyễn Duy Hoàng"/>
    <s v="long.thq@altius-link.com.vn"/>
    <s v="2026-10-03 12:24:08+07:00"/>
    <s v="2026-10-03 18:48:07+07:00"/>
    <s v="OK"/>
    <s v=""/>
    <x v="8"/>
    <s v="2866599843372048"/>
    <s v="A0010408386"/>
    <m/>
    <m/>
  </r>
  <r>
    <n v="281"/>
    <d v="2026-10-03T00:00:00"/>
    <s v="CHAT BOT"/>
    <s v="Lê Thành Chung"/>
    <s v="cuc.ht@altius-link.com.vn"/>
    <s v="2026-10-03 15:55:54+07:00"/>
    <s v="2026-10-03 18:48:07+07:00"/>
    <s v="Chưa (chưa phản hồi )"/>
    <s v=""/>
    <x v="8"/>
    <s v="6362129120538195"/>
    <s v="A0011081830/A0011710229"/>
    <m/>
    <m/>
  </r>
  <r>
    <n v="282"/>
    <d v="2026-10-03T00:00:00"/>
    <s v="CHAT BOT"/>
    <s v="Nguyễn Tiến Thanh"/>
    <s v="ly.ntk1@altius-link.com.vn"/>
    <s v="2026-10-03 09:10:15+07:00"/>
    <s v="2026-10-03 18:48:06+07:00"/>
    <s v="Chưa (hết ca)"/>
    <s v=""/>
    <x v="10"/>
    <s v="4899605273452632"/>
    <s v="A0010613507"/>
    <m/>
    <m/>
  </r>
  <r>
    <n v="283"/>
    <d v="2026-10-03T00:00:00"/>
    <s v="CHAT BOT"/>
    <s v="Hoàng Hà"/>
    <s v="van.vth1@altius-link.com.vn"/>
    <s v="2026-10-03 16:18:40+07:00"/>
    <s v="2026-10-03 18:48:04+07:00"/>
    <s v="Chưa (hết ca)"/>
    <s v=""/>
    <x v="13"/>
    <s v="28185627814462423"/>
    <s v="A0011480067"/>
    <m/>
    <m/>
  </r>
  <r>
    <n v="284"/>
    <d v="2026-10-03T00:00:00"/>
    <s v="CHAT BOT"/>
    <s v="Trần Ngọc"/>
    <s v="thang.nt@altius-link.com.vn"/>
    <s v="2026-10-03 18:45:43+07:00"/>
    <s v="2026-10-03 18:48:02+07:00"/>
    <s v="Chưa (Chờ KH phản hồi)"/>
    <s v=""/>
    <x v="8"/>
    <s v="8984399271589865"/>
    <s v="A0011285578"/>
    <m/>
    <m/>
  </r>
  <r>
    <n v="285"/>
    <d v="2026-10-03T00:00:00"/>
    <s v="CHAT BOT"/>
    <s v="Vu Cuong"/>
    <s v="huy.d@altius-link.com.vn"/>
    <s v="2026-10-03 14:16:54+07:00"/>
    <s v="2026-10-03 18:47:58+07:00"/>
    <s v="Chưa (Chờ KH phản hồi)"/>
    <s v=""/>
    <x v="1"/>
    <s v="4581198301917027"/>
    <s v="A0010414416"/>
    <m/>
    <m/>
  </r>
  <r>
    <n v="286"/>
    <d v="2026-10-03T00:00:00"/>
    <s v="CHAT BOT"/>
    <s v="Vu Trang"/>
    <s v="thuy.ln@altius-link.com.vn"/>
    <s v="2026-10-03 15:44:25+07:00"/>
    <s v="2026-10-03 18:47:58+07:00"/>
    <s v="OK"/>
    <s v=""/>
    <x v="1"/>
    <s v="27387404350882099"/>
    <s v="A0011661063"/>
    <m/>
    <m/>
  </r>
  <r>
    <n v="287"/>
    <d v="2026-10-03T00:00:00"/>
    <s v="CHAT BOT"/>
    <s v="Viên Chuyen"/>
    <s v="huong.tl@altius-link.com.vn"/>
    <s v="2026-10-03 15:19:21+07:00"/>
    <s v="2026-10-03 18:47:55+07:00"/>
    <s v="Chưa (chưa phản hồi )"/>
    <s v=""/>
    <x v="1"/>
    <s v="2362235387236844"/>
    <s v="A0010226062"/>
    <m/>
    <m/>
  </r>
  <r>
    <n v="288"/>
    <d v="2026-10-03T00:00:00"/>
    <s v="CHAT BOT"/>
    <s v="Lê Văn Sơn"/>
    <s v="thai.nq@altius-link.com.vn"/>
    <s v="2026-10-03 10:44:49+07:00"/>
    <s v="2026-10-03 18:47:49+07:00"/>
    <s v="Chưa (chưa phản hồi )"/>
    <s v=""/>
    <x v="1"/>
    <s v="2332656733425216"/>
    <s v="A0010549355"/>
    <m/>
    <m/>
  </r>
  <r>
    <n v="289"/>
    <d v="2026-10-03T00:00:00"/>
    <s v="CHAT BOT"/>
    <s v="Duy Nguyễn"/>
    <s v="van.vth1@altius-link.com.vn"/>
    <s v="2026-10-03 16:25:02+07:00"/>
    <s v="2026-10-03 18:47:48+07:00"/>
    <s v="Chưa (hết ca)"/>
    <s v=""/>
    <x v="3"/>
    <s v="4661265307327910"/>
    <s v="A0010722369"/>
    <m/>
    <m/>
  </r>
  <r>
    <n v="290"/>
    <d v="2026-10-03T00:00:00"/>
    <s v="CHAT BOT"/>
    <s v="Phạm Kim Chi"/>
    <s v="thang.nt@altius-link.com.vn"/>
    <s v="2026-10-03 18:45:31+07:00"/>
    <s v="2026-10-03 18:47:47+07:00"/>
    <s v="Chưa (Chờ KH phản hồi)"/>
    <s v=""/>
    <x v="3"/>
    <s v="28339843055668106"/>
    <s v="A0011535113"/>
    <m/>
    <m/>
  </r>
  <r>
    <n v="291"/>
    <d v="2026-10-03T00:00:00"/>
    <s v="CHAT BOT"/>
    <s v="Công Dưỡng"/>
    <s v="ly.ntk1@altius-link.com.vn"/>
    <s v="2026-10-03 08:26:45+07:00"/>
    <s v="2026-10-03 18:47:38+07:00"/>
    <s v="OK"/>
    <s v=""/>
    <x v="6"/>
    <s v="2472655399520766"/>
    <s v="A0010672384"/>
    <m/>
    <m/>
  </r>
  <r>
    <n v="292"/>
    <d v="2026-10-03T00:00:00"/>
    <s v="CHAT BOT"/>
    <s v="Bé Hạnh"/>
    <s v="van.vth1@altius-link.com.vn"/>
    <s v="2026-10-03 14:36:25+07:00"/>
    <s v="2026-10-03 18:47:36+07:00"/>
    <s v="Chưa (hết ca)"/>
    <s v=""/>
    <x v="3"/>
    <s v="27772206115770840"/>
    <s v="A0011674469"/>
    <m/>
    <m/>
  </r>
  <r>
    <n v="293"/>
    <d v="2026-10-03T00:00:00"/>
    <s v="CHAT BOT"/>
    <s v="Nguyễn Quang"/>
    <s v="huy.d@altius-link.com.vn"/>
    <s v="2026-10-03 08:54:11+07:00"/>
    <s v="2026-10-03 18:47:36+07:00"/>
    <s v="Chưa (Chờ KH phản hồi)"/>
    <s v=""/>
    <x v="1"/>
    <s v="8311254452219677"/>
    <s v="A0010637176"/>
    <m/>
    <m/>
  </r>
  <r>
    <n v="294"/>
    <d v="2026-10-03T00:00:00"/>
    <s v="CHAT BOT"/>
    <s v="Hằng Bùi"/>
    <s v="thuy.ln@altius-link.com.vn"/>
    <s v="2026-10-03 14:39:39+07:00"/>
    <s v="2026-10-03 18:47:31+07:00"/>
    <s v="OK"/>
    <s v=""/>
    <x v="3"/>
    <s v="3674014326002624"/>
    <s v="A0010742740"/>
    <m/>
    <m/>
  </r>
  <r>
    <n v="295"/>
    <d v="2026-10-03T00:00:00"/>
    <s v="CHAT BOT"/>
    <s v="Dịu Lee"/>
    <s v="huong.tl@altius-link.com.vn"/>
    <s v="2026-10-03 15:24:13+07:00"/>
    <s v="2026-10-03 18:47:29+07:00"/>
    <s v="Chưa (chưa phản hồi )"/>
    <s v=""/>
    <x v="1"/>
    <s v="5259193107543676"/>
    <s v="A0010700399"/>
    <m/>
    <m/>
  </r>
  <r>
    <n v="296"/>
    <d v="2026-10-03T00:00:00"/>
    <s v="CHAT BOT"/>
    <s v="Nhung Lê"/>
    <s v="thai.nq@altius-link.com.vn"/>
    <s v="2026-10-03 10:36:08+07:00"/>
    <s v="2026-10-03 18:47:29+07:00"/>
    <s v="Chưa (chưa phản hồi )"/>
    <s v=""/>
    <x v="1"/>
    <s v="25884954671184594"/>
    <s v="A0011121395"/>
    <m/>
    <m/>
  </r>
  <r>
    <n v="297"/>
    <d v="2026-10-03T00:00:00"/>
    <s v="CHAT BOT"/>
    <s v="Trần Thanh Huệ"/>
    <s v="cuc.ht@altius-link.com.vn"/>
    <s v="2026-10-03 08:31:39+07:00"/>
    <s v="2026-10-03 18:47:29+07:00"/>
    <s v="Chưa (chưa phản hồi )"/>
    <s v=""/>
    <x v="8"/>
    <s v="27219691264296664"/>
    <s v="A0011206814"/>
    <m/>
    <m/>
  </r>
  <r>
    <n v="298"/>
    <d v="2026-10-03T00:00:00"/>
    <s v="CHAT BOT"/>
    <s v="Phạm Thị Tố Uyên"/>
    <s v="van.vth1@altius-link.com.vn"/>
    <s v="2026-10-03 14:31:24+07:00"/>
    <s v="2026-10-03 18:47:25+07:00"/>
    <s v="Chưa (hết ca)"/>
    <s v=""/>
    <x v="4"/>
    <s v="8357541537655561"/>
    <s v="A0011247238"/>
    <m/>
    <m/>
  </r>
  <r>
    <n v="299"/>
    <d v="2026-10-03T00:00:00"/>
    <s v="CHAT BOT"/>
    <s v="Nguyễn Văn Nhật"/>
    <s v="thao.tp@altius-link.com.vn"/>
    <s v="2026-10-03 18:47:17+07:00"/>
    <s v="2026-10-03 18:47:25+07:00"/>
    <s v="Chưa (Chờ KH phản hồi)"/>
    <s v=""/>
    <x v="1"/>
    <s v="2976029455804132"/>
    <s v="A0010679525"/>
    <m/>
    <m/>
  </r>
  <r>
    <n v="300"/>
    <d v="2026-10-03T00:00:00"/>
    <s v="CHAT BOT"/>
    <s v="Binh Ha"/>
    <s v="thang.nt@altius-link.com.vn"/>
    <s v="2026-10-03 18:45:48+07:00"/>
    <s v="2026-10-03 18:47:24+07:00"/>
    <s v="Chưa (Chờ KH phản hồi)"/>
    <s v=""/>
    <x v="7"/>
    <s v="28287261790967041"/>
    <s v=""/>
    <m/>
    <m/>
  </r>
  <r>
    <n v="301"/>
    <d v="2026-10-03T00:00:00"/>
    <s v="CHAT BOT"/>
    <s v="ブイ コン ミン"/>
    <s v="long.thq@altius-link.com.vn"/>
    <s v="2026-10-02 19:47:36+07:00"/>
    <s v="2026-10-03 18:47:20+07:00"/>
    <s v="OK"/>
    <s v=""/>
    <x v="1"/>
    <s v="8505916126192614"/>
    <s v="A0010132291"/>
    <m/>
    <m/>
  </r>
  <r>
    <n v="302"/>
    <d v="2026-10-03T00:00:00"/>
    <s v="CHAT BOT"/>
    <s v="Nguyễn Văn Nhật"/>
    <s v="thao.tp@altius-link.com.vn"/>
    <s v="2026-10-03 18:46:19+07:00"/>
    <s v="2026-10-03 18:47:16+07:00"/>
    <s v="OK"/>
    <s v=""/>
    <x v="1"/>
    <s v="2976029455804132"/>
    <s v="A0010679525"/>
    <m/>
    <m/>
  </r>
  <r>
    <n v="303"/>
    <d v="2026-10-03T00:00:00"/>
    <s v="CHAT BOT"/>
    <s v="Nguyễn Thành"/>
    <s v="thai.nq@altius-link.com.vn"/>
    <s v="2026-10-03 10:25:14+07:00"/>
    <s v="2026-10-03 18:47:13+07:00"/>
    <s v="Chưa (hết ca)"/>
    <s v=""/>
    <x v="1"/>
    <s v="2191679384284152"/>
    <s v="A0010549368"/>
    <m/>
    <m/>
  </r>
  <r>
    <n v="304"/>
    <d v="2026-10-03T00:00:00"/>
    <s v="CHAT BOT"/>
    <s v="Hương Giang"/>
    <s v="van.vth1@altius-link.com.vn"/>
    <s v="2026-10-03 15:57:50+07:00"/>
    <s v="2026-10-03 18:47:13+07:00"/>
    <s v="Chưa (hết ca)"/>
    <s v=""/>
    <x v="3"/>
    <s v="28345868641773532"/>
    <s v=""/>
    <m/>
    <m/>
  </r>
  <r>
    <n v="305"/>
    <d v="2026-10-03T00:00:00"/>
    <s v="CHAT BOT"/>
    <s v="Phương Nuli"/>
    <s v="thuy.ln@altius-link.com.vn"/>
    <s v="2026-10-03 15:03:56+07:00"/>
    <s v="2026-10-03 18:47:12+07:00"/>
    <s v="Chưa (hết ca)"/>
    <s v=""/>
    <x v="3"/>
    <s v="2116981891698326"/>
    <s v="A0010329023"/>
    <m/>
    <m/>
  </r>
  <r>
    <n v="306"/>
    <d v="2026-10-03T00:00:00"/>
    <s v="CHAT BOT"/>
    <s v="Hoàng Toàn"/>
    <s v="cuc.ht@altius-link.com.vn"/>
    <s v="2026-10-03 10:09:45+07:00"/>
    <s v="2026-10-03 18:47:11+07:00"/>
    <s v="Chưa (chưa phản hồi )"/>
    <s v=""/>
    <x v="3"/>
    <s v="5394787827230697"/>
    <s v=""/>
    <m/>
    <m/>
  </r>
  <r>
    <n v="307"/>
    <d v="2026-10-03T00:00:00"/>
    <s v="CHAT BOT"/>
    <s v="Trần Thị Thuỳ Linh"/>
    <s v="thang.nt@altius-link.com.vn"/>
    <s v="2026-10-03 18:46:40+07:00"/>
    <s v="2026-10-03 18:47:03+07:00"/>
    <s v="Chưa (Chờ KH phản hồi)"/>
    <s v=""/>
    <x v="7"/>
    <s v="2695386983862595"/>
    <s v="A0010589366"/>
    <m/>
    <m/>
  </r>
  <r>
    <n v="308"/>
    <d v="2026-10-03T00:00:00"/>
    <s v="CHAT BOT"/>
    <s v="Trịnh Linh"/>
    <s v="long.thq@altius-link.com.vn"/>
    <s v="2026-10-03 12:35:45+07:00"/>
    <s v="2026-10-03 18:47:01+07:00"/>
    <s v="Chưa (Chờ KH phản hồi)"/>
    <s v=""/>
    <x v="1"/>
    <s v="29044670821783256"/>
    <s v=""/>
    <m/>
    <m/>
  </r>
  <r>
    <n v="309"/>
    <d v="2026-10-03T00:00:00"/>
    <s v="CHAT BOT"/>
    <s v="Diệu My"/>
    <s v="cuc.ht@altius-link.com.vn"/>
    <s v="2026-10-03 10:15:38+07:00"/>
    <s v="2026-10-03 18:47:00+07:00"/>
    <s v="OK"/>
    <s v=""/>
    <x v="4"/>
    <s v="27573076298974298"/>
    <s v="A0011191807"/>
    <m/>
    <m/>
  </r>
  <r>
    <n v="310"/>
    <d v="2026-10-03T00:00:00"/>
    <s v="CHAT BOT"/>
    <s v="Mai Hoàng"/>
    <s v="thuy.ln@altius-link.com.vn"/>
    <s v="2026-10-03 14:57:17+07:00"/>
    <s v="2026-10-03 18:46:56+07:00"/>
    <s v="Chưa (hết ca)"/>
    <s v=""/>
    <x v="11"/>
    <s v="2664170370358733"/>
    <s v="A0011080984"/>
    <m/>
    <m/>
  </r>
  <r>
    <n v="311"/>
    <d v="2026-10-03T00:00:00"/>
    <s v="CHAT BOT"/>
    <s v="Thịi Linh"/>
    <s v="van.vth1@altius-link.com.vn"/>
    <s v="2026-10-03 14:56:00+07:00"/>
    <s v="2026-10-03 18:46:56+07:00"/>
    <s v="Chưa (hết ca)"/>
    <s v=""/>
    <x v="4"/>
    <s v="28829798756710578"/>
    <s v=""/>
    <m/>
    <m/>
  </r>
  <r>
    <n v="312"/>
    <d v="2026-10-03T00:00:00"/>
    <s v="CHAT BOT"/>
    <s v="Tran Hà Sang"/>
    <s v="cuc.ht@altius-link.com.vn"/>
    <s v="2026-10-03 06:52:31+07:00"/>
    <s v="2026-10-03 18:46:48+07:00"/>
    <s v="OK"/>
    <s v=""/>
    <x v="4"/>
    <s v="7160610360671740"/>
    <s v="A0011166349"/>
    <m/>
    <m/>
  </r>
  <r>
    <n v="313"/>
    <d v="2026-10-03T00:00:00"/>
    <s v="CHAT BOT"/>
    <s v="Võ Bảo Thy"/>
    <s v="linh.dp1@altius-link.com.vn"/>
    <s v="2026-10-03 18:43:26+07:00"/>
    <s v="2026-10-03 18:46:48+07:00"/>
    <s v="Chưa (hết ca)"/>
    <s v=""/>
    <x v="1"/>
    <s v="1812131055554976"/>
    <s v="A0010624658"/>
    <m/>
    <m/>
  </r>
  <r>
    <n v="314"/>
    <d v="2026-10-03T00:00:00"/>
    <s v="CHAT BOT"/>
    <s v="Lâm's Nguyễn"/>
    <s v="long.thq@altius-link.com.vn"/>
    <s v="2026-10-02 19:57:35+07:00"/>
    <s v="2026-10-03 18:46:47+07:00"/>
    <s v="OK"/>
    <s v=""/>
    <x v="5"/>
    <s v="3166107800102491"/>
    <s v="A0010795682"/>
    <m/>
    <m/>
  </r>
  <r>
    <n v="315"/>
    <d v="2026-10-03T00:00:00"/>
    <s v="CHAT BOT"/>
    <s v="Hop Dang"/>
    <s v="thang.nt@altius-link.com.vn"/>
    <s v="2026-10-03 18:44:49+07:00"/>
    <s v="2026-10-03 18:46:47+07:00"/>
    <s v="Chưa (Chờ KH phản hồi)"/>
    <s v=""/>
    <x v="3"/>
    <s v="6256305931107733"/>
    <s v="A0011356256"/>
    <m/>
    <m/>
  </r>
  <r>
    <n v="316"/>
    <d v="2026-10-03T00:00:00"/>
    <s v="CHAT BOT"/>
    <s v="Thu Quỳnhh"/>
    <s v="thuy.ntt1@altius-link.com.vn"/>
    <s v="2026-10-03 17:33:07+07:00"/>
    <s v="2026-10-03 18:46:41+07:00"/>
    <s v="OK"/>
    <s v=""/>
    <x v="4"/>
    <s v="6221812987898070"/>
    <s v="A0010966563"/>
    <m/>
    <m/>
  </r>
  <r>
    <n v="317"/>
    <d v="2026-10-03T00:00:00"/>
    <s v="CHAT BOT"/>
    <s v="Trần Thị Thuỳ Linh"/>
    <s v="thuy.ln@altius-link.com.vn"/>
    <s v="2026-10-03 14:58:12+07:00"/>
    <s v="2026-10-03 18:46:40+07:00"/>
    <s v="Chưa (hết ca)"/>
    <s v=""/>
    <x v="7"/>
    <s v="2695386983862595"/>
    <s v="A0010589366"/>
    <m/>
    <m/>
  </r>
  <r>
    <n v="318"/>
    <d v="2026-10-03T00:00:00"/>
    <s v="CHAT BOT"/>
    <s v="Nguyễn Hiền"/>
    <s v="cuc.ht@altius-link.com.vn"/>
    <s v="2026-10-03 07:22:14+07:00"/>
    <s v="2026-10-03 18:46:33+07:00"/>
    <s v="Chưa (chưa phản hồi )"/>
    <s v=""/>
    <x v="3"/>
    <s v="2982820198477949"/>
    <s v="A0010680842"/>
    <m/>
    <m/>
  </r>
  <r>
    <n v="319"/>
    <d v="2026-10-03T00:00:00"/>
    <s v="CHAT BOT"/>
    <s v="Đinh Xuân Thưởng"/>
    <s v="long.thq@altius-link.com.vn"/>
    <s v="2026-10-03 18:46:23+07:00"/>
    <s v="2026-10-03 18:46:31+07:00"/>
    <s v="ok 2"/>
    <s v=""/>
    <x v="7"/>
    <s v="24747281398217296"/>
    <s v="A0011486047"/>
    <m/>
    <m/>
  </r>
  <r>
    <n v="320"/>
    <d v="2026-10-03T00:00:00"/>
    <s v="CHAT BOT"/>
    <s v="Lê Thị Thùy Linh"/>
    <s v="linh.dp1@altius-link.com.vn"/>
    <s v="2026-10-03 16:20:58+07:00"/>
    <s v="2026-10-03 18:46:29+07:00"/>
    <s v="OK"/>
    <s v=""/>
    <x v="4"/>
    <s v="24893079146961711"/>
    <s v="A0011269204"/>
    <m/>
    <m/>
  </r>
  <r>
    <n v="321"/>
    <d v="2026-10-03T00:00:00"/>
    <s v="CHAT BOT"/>
    <s v="Dương Tuyết Nhung"/>
    <s v="thang.nt@altius-link.com.vn"/>
    <s v="2026-10-03 18:44:30+07:00"/>
    <s v="2026-10-03 18:46:26+07:00"/>
    <s v="Chưa (Chờ KH phản hồi)"/>
    <s v=""/>
    <x v="1"/>
    <s v="29091609607089319"/>
    <s v=""/>
    <m/>
    <m/>
  </r>
  <r>
    <n v="322"/>
    <d v="2026-10-03T00:00:00"/>
    <s v="CHAT BOT"/>
    <s v="Phạm Thị Vân"/>
    <s v="ly.ntk1@altius-link.com.vn"/>
    <s v="2026-10-03 16:52:51+07:00"/>
    <s v="2026-10-03 18:46:26+07:00"/>
    <s v="Chưa (hết ca)"/>
    <s v=""/>
    <x v="7"/>
    <s v="7169141019809808"/>
    <s v="A0011167776"/>
    <m/>
    <m/>
  </r>
  <r>
    <n v="323"/>
    <d v="2026-10-03T00:00:00"/>
    <s v="CHAT BOT"/>
    <s v="Xuân Tiến"/>
    <s v="cuc.ht@altius-link.com.vn"/>
    <s v="2026-10-03 07:40:23+07:00"/>
    <s v="2026-10-03 18:46:23+07:00"/>
    <s v="Chưa (chưa phản hồi )"/>
    <s v=""/>
    <x v="3"/>
    <s v="8640755992626104"/>
    <s v="A0011275295"/>
    <m/>
    <m/>
  </r>
  <r>
    <n v="324"/>
    <d v="2026-10-03T00:00:00"/>
    <s v="CHAT BOT"/>
    <s v="Đinh Xuân Thưởng"/>
    <s v="long.thq@altius-link.com.vn"/>
    <s v="2026-10-03 11:13:35+07:00"/>
    <s v="2026-10-03 18:46:23+07:00"/>
    <s v="OK"/>
    <s v=""/>
    <x v="8"/>
    <s v="24747281398217296"/>
    <s v="A0011486047"/>
    <m/>
    <m/>
  </r>
  <r>
    <n v="325"/>
    <d v="2026-10-03T00:00:00"/>
    <s v="CHAT BOT"/>
    <s v="Hoàng Thị Dung"/>
    <s v="van.vth1@altius-link.com.vn"/>
    <s v="2026-10-03 15:16:30+07:00"/>
    <s v="2026-10-03 18:46:21+07:00"/>
    <s v="Chưa (hết ca)"/>
    <s v=""/>
    <x v="6"/>
    <s v="3549342355080584"/>
    <s v="A0011003335"/>
    <m/>
    <m/>
  </r>
  <r>
    <n v="326"/>
    <d v="2026-10-03T00:00:00"/>
    <s v="CHAT BOT"/>
    <s v="Tường Phan"/>
    <s v="huong.pl@altius-link.com.vn"/>
    <s v="2026-10-03 16:15:04+07:00"/>
    <s v="2026-10-03 18:46:19+07:00"/>
    <s v="OK"/>
    <s v=""/>
    <x v="3"/>
    <s v="2054742214588219"/>
    <s v="A0010577883"/>
    <m/>
    <m/>
  </r>
  <r>
    <n v="327"/>
    <d v="2026-10-03T00:00:00"/>
    <s v="CHAT BOT"/>
    <s v="ヴーテイ ハー"/>
    <s v="thuy.ln@altius-link.com.vn"/>
    <s v="2026-10-03 16:10:22+07:00"/>
    <s v="2026-10-03 18:46:16+07:00"/>
    <s v="Chưa (hết ca)"/>
    <s v=""/>
    <x v="3"/>
    <s v="5993728103988982"/>
    <s v="A0011577870"/>
    <m/>
    <m/>
  </r>
  <r>
    <n v="328"/>
    <d v="2026-10-03T00:00:00"/>
    <s v="CHAT BOT"/>
    <s v="Phan Thanh Ngọ"/>
    <s v="cuc.ht@altius-link.com.vn"/>
    <s v="2026-10-03 10:14:12+07:00"/>
    <s v="2026-10-03 18:46:13+07:00"/>
    <s v="Chưa (chưa phản hồi )"/>
    <s v=""/>
    <x v="3"/>
    <s v="7782805885180952"/>
    <s v="A0011022479"/>
    <m/>
    <m/>
  </r>
  <r>
    <n v="329"/>
    <d v="2026-10-03T00:00:00"/>
    <s v="CHAT BOT"/>
    <s v="Thu Liểu"/>
    <s v="thang.nt@altius-link.com.vn"/>
    <s v="2026-10-03 18:44:19+07:00"/>
    <s v="2026-10-03 18:46:12+07:00"/>
    <s v="Chưa (Chờ KH phản hồi)"/>
    <s v=""/>
    <x v="5"/>
    <s v="5141644385935564"/>
    <s v="A0011005998"/>
    <m/>
    <m/>
  </r>
  <r>
    <n v="330"/>
    <d v="2026-10-03T00:00:00"/>
    <s v="CHAT BOT"/>
    <s v="Huong Vu"/>
    <s v="van.vth1@altius-link.com.vn"/>
    <s v="2026-10-03 15:31:51+07:00"/>
    <s v="2026-10-03 18:46:09+07:00"/>
    <s v="Chưa (hết ca)"/>
    <s v=""/>
    <x v="4"/>
    <s v="5287966447985518"/>
    <s v="A0010936787"/>
    <m/>
    <m/>
  </r>
  <r>
    <n v="331"/>
    <d v="2026-10-03T00:00:00"/>
    <s v="CHAT BOT"/>
    <s v="Hoàng Đạt"/>
    <s v="bich.dt@altius-link.com.vn"/>
    <s v="2026-10-03 14:26:28+07:00"/>
    <s v="2026-10-03 18:46:09+07:00"/>
    <s v="OK"/>
    <s v=""/>
    <x v="3"/>
    <s v="31531983326448683"/>
    <s v="A0011125721"/>
    <m/>
    <m/>
  </r>
  <r>
    <n v="332"/>
    <d v="2026-10-03T00:00:00"/>
    <s v="CHAT BOT"/>
    <s v="Đoàn Thành Đại"/>
    <s v="trang.nt@altius-link.com.vn"/>
    <s v="2026-10-03 18:29:34+07:00"/>
    <s v="2026-10-03 18:46:06+07:00"/>
    <s v="Chưa (chưa phản hồi )"/>
    <s v=""/>
    <x v="3"/>
    <s v="25746390668351012"/>
    <s v=""/>
    <m/>
    <m/>
  </r>
  <r>
    <n v="333"/>
    <d v="2026-10-03T00:00:00"/>
    <s v="CHAT BOT"/>
    <s v="Tâm NG"/>
    <s v="thuy.ln@altius-link.com.vn"/>
    <s v="2026-10-03 15:49:57+07:00"/>
    <s v="2026-10-03 18:46:05+07:00"/>
    <s v="Chưa (hết ca)"/>
    <s v=""/>
    <x v="3"/>
    <s v="27924159190570436"/>
    <s v="A0011680981"/>
    <m/>
    <m/>
  </r>
  <r>
    <n v="334"/>
    <d v="2026-10-03T00:00:00"/>
    <s v="CHAT BOT"/>
    <s v="Bảo Hiền"/>
    <s v="thang.nt@altius-link.com.vn"/>
    <s v="2026-10-03 18:43:45+07:00"/>
    <s v="2026-10-03 18:45:58+07:00"/>
    <s v="Chưa (Chờ KH phản hồi)"/>
    <s v=""/>
    <x v="3"/>
    <s v="6987152718005474"/>
    <s v="A0011127806"/>
    <m/>
    <m/>
  </r>
  <r>
    <n v="335"/>
    <d v="2026-10-03T00:00:00"/>
    <s v="CHAT BOT"/>
    <s v="Phượng Lê"/>
    <s v="bich.dt@altius-link.com.vn"/>
    <s v="2026-10-03 13:20:15+07:00"/>
    <s v="2026-10-03 18:45:57+07:00"/>
    <s v="OK"/>
    <s v=""/>
    <x v="3"/>
    <s v="2109631679122775"/>
    <s v="A0010601299"/>
    <m/>
    <m/>
  </r>
  <r>
    <n v="336"/>
    <d v="2026-10-03T00:00:00"/>
    <s v="CHAT BOT"/>
    <s v="Nhật Hùng"/>
    <s v="cuc.ht@altius-link.com.vn"/>
    <s v="2026-10-03 10:13:35+07:00"/>
    <s v="2026-10-03 18:45:57+07:00"/>
    <s v="Chưa (chưa phản hồi )"/>
    <s v=""/>
    <x v="3"/>
    <s v="3342180392573198"/>
    <s v="A0010772018"/>
    <m/>
    <m/>
  </r>
  <r>
    <n v="337"/>
    <d v="2026-10-03T00:00:00"/>
    <s v="CHAT BOT"/>
    <s v="Thu Hoài"/>
    <s v="van.vth1@altius-link.com.vn"/>
    <s v="2026-10-03 15:32:39+07:00"/>
    <s v="2026-10-03 18:45:54+07:00"/>
    <s v="Chưa (hết ca)"/>
    <s v=""/>
    <x v="2"/>
    <s v="28345624298462747"/>
    <s v=""/>
    <m/>
    <m/>
  </r>
  <r>
    <n v="338"/>
    <d v="2026-10-03T00:00:00"/>
    <s v="CHAT BOT"/>
    <s v="Nguyễn Tài"/>
    <s v="ly.ntk1@altius-link.com.vn"/>
    <s v="2026-10-03 10:06:06+07:00"/>
    <s v="2026-10-03 18:45:48+07:00"/>
    <s v="OK"/>
    <s v=""/>
    <x v="3"/>
    <s v="5604571699586175"/>
    <s v="A0010772154"/>
    <m/>
    <m/>
  </r>
  <r>
    <n v="339"/>
    <d v="2026-10-03T00:00:00"/>
    <s v="CHAT BOT"/>
    <s v="Binh Ha"/>
    <s v="thuy.ntt1@altius-link.com.vn"/>
    <s v="2026-10-03 17:31:21+07:00"/>
    <s v="2026-10-03 18:45:48+07:00"/>
    <s v="Chưa (chưa phản hồi )"/>
    <s v=""/>
    <x v="6"/>
    <s v="28287261790967041"/>
    <s v=""/>
    <m/>
    <m/>
  </r>
  <r>
    <n v="340"/>
    <d v="2026-10-03T00:00:00"/>
    <s v="CHAT BOT"/>
    <s v="Thư Nami"/>
    <s v="thai.nq@altius-link.com.vn"/>
    <s v="2026-10-03 13:58:42+07:00"/>
    <s v="2026-10-03 18:45:48+07:00"/>
    <s v="Chưa (hết ca)"/>
    <s v=""/>
    <x v="1"/>
    <s v="6004703372943127"/>
    <s v="A0011016369"/>
    <m/>
    <m/>
  </r>
  <r>
    <n v="341"/>
    <d v="2026-10-03T00:00:00"/>
    <s v="CHAT BOT"/>
    <s v="Trương Văn Thành"/>
    <s v="huong.pl@altius-link.com.vn"/>
    <s v="2026-10-03 18:45:39+07:00"/>
    <s v="2026-10-03 18:45:47+07:00"/>
    <s v="OK"/>
    <s v=""/>
    <x v="7"/>
    <s v="1774111965999926"/>
    <s v="A0010509646"/>
    <m/>
    <m/>
  </r>
  <r>
    <n v="342"/>
    <d v="2026-10-03T00:00:00"/>
    <s v="CHAT BOT"/>
    <s v="Nguyễn Phong"/>
    <s v="bich.dt@altius-link.com.vn"/>
    <s v="2026-10-03 14:20:21+07:00"/>
    <s v="2026-10-03 18:45:47+07:00"/>
    <s v="chưa"/>
    <s v=""/>
    <x v="3"/>
    <s v="24816453344646552"/>
    <s v="A0011437816"/>
    <m/>
    <m/>
  </r>
  <r>
    <n v="343"/>
    <d v="2026-10-03T00:00:00"/>
    <s v="CHAT BOT"/>
    <s v="Hoàng Annh"/>
    <s v="thuy.ln@altius-link.com.vn"/>
    <s v="2026-10-03 15:51:34+07:00"/>
    <s v="2026-10-03 18:45:46+07:00"/>
    <s v="Chưa (hết ca)"/>
    <s v=""/>
    <x v="3"/>
    <s v="3782823831733367"/>
    <s v="A0010692958"/>
    <m/>
    <m/>
  </r>
  <r>
    <n v="344"/>
    <d v="2026-10-03T00:00:00"/>
    <s v="CHAT BOT"/>
    <s v="Trần Ngọc"/>
    <s v="van.vth1@altius-link.com.vn"/>
    <s v="2026-10-03 15:29:55+07:00"/>
    <s v="2026-10-03 18:45:43+07:00"/>
    <s v="Chưa (hết ca)"/>
    <s v=""/>
    <x v="3"/>
    <s v="8984399271589865"/>
    <s v="A0011285578"/>
    <m/>
    <m/>
  </r>
  <r>
    <n v="345"/>
    <d v="2026-10-03T00:00:00"/>
    <s v="CHAT BOT"/>
    <s v="Quynh Dam"/>
    <s v="cuc.ht@altius-link.com.vn"/>
    <s v="2026-10-03 10:15:33+07:00"/>
    <s v="2026-10-03 18:45:42+07:00"/>
    <s v="Chưa (chưa phản hồi )"/>
    <s v=""/>
    <x v="5"/>
    <s v="8287490044660907"/>
    <s v="A0011103304"/>
    <m/>
    <m/>
  </r>
  <r>
    <n v="346"/>
    <d v="2026-10-03T00:00:00"/>
    <s v="CHAT BOT"/>
    <s v="Tuấn"/>
    <s v="duong.tt@altius-link.com.vn"/>
    <s v="2026-10-03 18:45:31+07:00"/>
    <s v="2026-10-03 18:45:38+07:00"/>
    <s v="bm"/>
    <s v=""/>
    <x v="1"/>
    <s v="3082162835139671"/>
    <s v="A0010529913"/>
    <m/>
    <m/>
  </r>
  <r>
    <n v="347"/>
    <d v="2026-10-03T00:00:00"/>
    <s v="CHAT BOT"/>
    <s v="Trương Văn Thành"/>
    <s v="huong.pl@altius-link.com.vn"/>
    <s v="2026-10-03 12:43:39+07:00"/>
    <s v="2026-10-03 18:45:38+07:00"/>
    <s v="OK"/>
    <s v=""/>
    <x v="4"/>
    <s v="1774111965999926"/>
    <s v="A0010509646"/>
    <m/>
    <m/>
  </r>
  <r>
    <n v="348"/>
    <d v="2026-10-03T00:00:00"/>
    <s v="CHAT BOT"/>
    <s v="Thanh Nguyễn"/>
    <s v="bich.dt@altius-link.com.vn"/>
    <s v="2026-10-03 13:15:33+07:00"/>
    <s v="2026-10-03 18:45:38+07:00"/>
    <s v="chưa"/>
    <s v=""/>
    <x v="3"/>
    <s v="5547936991952181"/>
    <s v="A0010917047"/>
    <m/>
    <m/>
  </r>
  <r>
    <n v="349"/>
    <d v="2026-10-03T00:00:00"/>
    <s v="CHAT BOT"/>
    <s v="Nguyễn Thị Thu Thúy"/>
    <s v="long.thq@altius-link.com.vn"/>
    <s v="2026-10-02 19:49:02+07:00"/>
    <s v="2026-10-03 18:45:37+07:00"/>
    <s v="OK"/>
    <s v=""/>
    <x v="5"/>
    <s v="6313363228700208"/>
    <s v="A0010946513"/>
    <m/>
    <m/>
  </r>
  <r>
    <n v="350"/>
    <d v="2026-10-03T00:00:00"/>
    <s v="CHAT BOT"/>
    <s v="Ngô Thiên Lý"/>
    <s v="thang.nt@altius-link.com.vn"/>
    <s v="2026-10-03 18:43:34+07:00"/>
    <s v="2026-10-03 18:45:36+07:00"/>
    <s v="Chưa (Chờ KH phản hồi)"/>
    <s v=""/>
    <x v="2"/>
    <s v="28623980287218488"/>
    <s v=""/>
    <m/>
    <m/>
  </r>
  <r>
    <n v="351"/>
    <d v="2026-10-03T00:00:00"/>
    <s v="CHAT BOT"/>
    <s v="Ngoc Nguyenhuu"/>
    <s v="thuy.ln@altius-link.com.vn"/>
    <s v="2026-10-03 18:13:45+07:00"/>
    <s v="2026-10-03 18:45:33+07:00"/>
    <s v="OK"/>
    <s v=""/>
    <x v="1"/>
    <s v="2445338302152248"/>
    <s v="A0010609796"/>
    <m/>
    <m/>
  </r>
  <r>
    <n v="352"/>
    <d v="2026-10-03T00:00:00"/>
    <s v="CHAT BOT"/>
    <s v="Phạm Kim Chi"/>
    <s v="van.vth1@altius-link.com.vn"/>
    <s v="2026-10-03 14:13:17+07:00"/>
    <s v="2026-10-03 18:45:31+07:00"/>
    <s v="Chưa (hết ca)"/>
    <s v=""/>
    <x v="3"/>
    <s v="28339843055668106"/>
    <s v="A0011535113"/>
    <m/>
    <m/>
  </r>
  <r>
    <n v="353"/>
    <d v="2026-10-03T00:00:00"/>
    <s v="CHAT BOT"/>
    <s v="Tuấn"/>
    <s v="duong.tt@altius-link.com.vn"/>
    <s v="2026-10-03 16:25:28+07:00"/>
    <s v="2026-10-03 18:45:31+07:00"/>
    <s v="bm"/>
    <s v=""/>
    <x v="1"/>
    <s v="3082162835139671"/>
    <s v="A0010529913"/>
    <m/>
    <m/>
  </r>
  <r>
    <n v="354"/>
    <d v="2026-10-03T00:00:00"/>
    <s v="CHAT BOT"/>
    <s v="Mai Thuý"/>
    <s v="cuc.ht@altius-link.com.vn"/>
    <s v="2026-10-03 18:45:24+07:00"/>
    <s v="2026-10-03 18:45:30+07:00"/>
    <s v="Chưa (chưa phản hồi )"/>
    <s v=""/>
    <x v="8"/>
    <s v="5736789729777488"/>
    <s v="A0011039473"/>
    <m/>
    <m/>
  </r>
  <r>
    <n v="355"/>
    <d v="2026-10-03T00:00:00"/>
    <s v="CHAT BOT"/>
    <s v="Phan Thi Tra My"/>
    <s v="thai.nq@altius-link.com.vn"/>
    <s v="2026-10-03 09:53:51+07:00"/>
    <s v="2026-10-03 18:45:30+07:00"/>
    <s v="Chưa (chưa phản hồi )"/>
    <s v=""/>
    <x v="1"/>
    <s v="28579426775038981"/>
    <s v="A0011329432"/>
    <m/>
    <m/>
  </r>
  <r>
    <n v="356"/>
    <d v="2026-10-03T00:00:00"/>
    <s v="CHAT BOT"/>
    <s v="ははハ ははハ"/>
    <s v="trang.nt@altius-link.com.vn"/>
    <s v="2026-10-03 13:43:37+07:00"/>
    <s v="2026-10-03 18:45:27+07:00"/>
    <s v="Chưa (chưa phản hồi )"/>
    <s v=""/>
    <x v="3"/>
    <s v="8635705443212165"/>
    <s v="A0011007238"/>
    <m/>
    <m/>
  </r>
  <r>
    <n v="357"/>
    <d v="2026-10-03T00:00:00"/>
    <s v="CHAT BOT"/>
    <s v="Na Na"/>
    <s v="bich.dt@altius-link.com.vn"/>
    <s v="2026-10-03 13:07:14+07:00"/>
    <s v="2026-10-03 18:45:26+07:00"/>
    <s v="chưa"/>
    <s v=""/>
    <x v="3"/>
    <s v="5803468606441174"/>
    <s v="A0011012145"/>
    <m/>
    <m/>
  </r>
  <r>
    <n v="358"/>
    <d v="2026-10-03T00:00:00"/>
    <s v="CHAT BOT"/>
    <s v="Mai Thuý"/>
    <s v="cuc.ht@altius-link.com.vn"/>
    <s v="2026-10-03 10:14:17+07:00"/>
    <s v="2026-10-03 18:45:23+07:00"/>
    <s v="Chưa (chưa phản hồi )"/>
    <s v=""/>
    <x v="3"/>
    <s v="5736789729777488"/>
    <s v="A0011039473"/>
    <m/>
    <m/>
  </r>
  <r>
    <n v="359"/>
    <d v="2026-10-03T00:00:00"/>
    <s v="CHAT BOT"/>
    <s v="Tân Ô Ôrii"/>
    <s v="van.vth1@altius-link.com.vn"/>
    <s v="2026-10-03 18:45:09+07:00"/>
    <s v="2026-10-03 18:45:19+07:00"/>
    <s v="Chưa (hết ca)"/>
    <s v=""/>
    <x v="3"/>
    <s v="2316003991780113"/>
    <s v="A0010656150"/>
    <m/>
    <m/>
  </r>
  <r>
    <n v="360"/>
    <d v="2026-10-03T00:00:00"/>
    <s v="CHAT BOT"/>
    <s v="Mo Nguyen"/>
    <s v="trang.nt@altius-link.com.vn"/>
    <s v="2026-10-03 11:18:20+07:00"/>
    <s v="2026-10-03 18:45:18+07:00"/>
    <s v="OK"/>
    <s v=""/>
    <x v="3"/>
    <s v="2140540759373707"/>
    <s v="A0010544487"/>
    <m/>
    <m/>
  </r>
  <r>
    <n v="361"/>
    <d v="2026-10-03T00:00:00"/>
    <s v="CHAT BOT"/>
    <s v="Hào Hường"/>
    <s v="bich.dt@altius-link.com.vn"/>
    <s v="2026-10-03 13:28:00+07:00"/>
    <s v="2026-10-03 18:45:11+07:00"/>
    <s v="chưa"/>
    <s v=""/>
    <x v="3"/>
    <s v="27549329471410027"/>
    <s v=""/>
    <m/>
    <m/>
  </r>
  <r>
    <n v="362"/>
    <d v="2026-10-03T00:00:00"/>
    <s v="CHAT BOT"/>
    <s v="Phan Đức Anh"/>
    <s v="thai.nq@altius-link.com.vn"/>
    <s v="2026-10-03 09:53:24+07:00"/>
    <s v="2026-10-03 18:45:10+07:00"/>
    <s v="Chưa (chưa phản hồi )"/>
    <s v=""/>
    <x v="1"/>
    <s v="5171220642998889"/>
    <s v="A0010980321"/>
    <m/>
    <m/>
  </r>
  <r>
    <n v="363"/>
    <d v="2026-10-03T00:00:00"/>
    <s v="CHAT BOT"/>
    <s v="Hà Vương"/>
    <s v="thuy.ntt1@altius-link.com.vn"/>
    <s v="2026-10-03 17:36:01+07:00"/>
    <s v="2026-10-03 18:45:07+07:00"/>
    <s v="Chưa (chưa phản hồi )"/>
    <s v=""/>
    <x v="6"/>
    <s v="32792703683678835"/>
    <s v="A0010853884"/>
    <m/>
    <m/>
  </r>
  <r>
    <n v="364"/>
    <d v="2026-10-03T00:00:00"/>
    <s v="CHAT BOT"/>
    <s v="Tân Ô Ôrii"/>
    <s v="van.vth1@altius-link.com.vn"/>
    <s v="2026-10-03 14:50:11+07:00"/>
    <s v="2026-10-03 18:45:07+07:00"/>
    <s v="OK"/>
    <s v=""/>
    <x v="1"/>
    <s v="2316003991780113"/>
    <s v="A0010656150"/>
    <m/>
    <m/>
  </r>
  <r>
    <n v="365"/>
    <d v="2026-10-03T00:00:00"/>
    <s v="CHAT BOT"/>
    <s v="Thao Phạm"/>
    <s v="trang.nt@altius-link.com.vn"/>
    <s v="2026-10-03 13:48:22+07:00"/>
    <s v="2026-10-03 18:45:06+07:00"/>
    <s v="Chưa (chưa phản hồi )"/>
    <s v=""/>
    <x v="3"/>
    <s v="2200113633390888"/>
    <s v="A0011718895"/>
    <m/>
    <m/>
  </r>
  <r>
    <n v="366"/>
    <d v="2026-10-03T00:00:00"/>
    <s v="CHAT BOT"/>
    <s v="ヴー カック フォン"/>
    <s v="cuc.ht@altius-link.com.vn"/>
    <s v="2026-10-03 09:17:15+07:00"/>
    <s v="2026-10-03 18:45:02+07:00"/>
    <s v="Chưa (chưa phản hồi )"/>
    <s v=""/>
    <x v="3"/>
    <s v="2042483979208451"/>
    <s v="A0010604543"/>
    <m/>
    <m/>
  </r>
  <r>
    <n v="367"/>
    <d v="2026-10-03T00:00:00"/>
    <s v="CHAT BOT"/>
    <s v="Su Su"/>
    <s v="phong.ht@altius-link.com.vn"/>
    <s v="2026-10-03 13:58:10+07:00"/>
    <s v="2026-10-03 18:45:00+07:00"/>
    <s v="Chưa (chưa phản hồi )"/>
    <s v=""/>
    <x v="1"/>
    <s v="26375543092143993"/>
    <s v=""/>
    <m/>
    <m/>
  </r>
  <r>
    <n v="368"/>
    <d v="2026-10-03T00:00:00"/>
    <s v="CHAT BOT"/>
    <s v="Nguyễn Lợi"/>
    <s v="thang.nt@altius-link.com.vn"/>
    <s v="2026-10-03 18:42:52+07:00"/>
    <s v="2026-10-03 18:44:59+07:00"/>
    <s v="OK"/>
    <s v=""/>
    <x v="9"/>
    <s v="24473162032331888"/>
    <s v="A0010958999"/>
    <m/>
    <m/>
  </r>
  <r>
    <n v="369"/>
    <d v="2026-10-03T00:00:00"/>
    <s v="CHAT BOT"/>
    <s v="Hoàng Ank"/>
    <s v="trang.nt@altius-link.com.vn"/>
    <s v="2026-10-02 19:44:18+07:00"/>
    <s v="2026-10-03 18:44:59+07:00"/>
    <s v="Chưa (chưa phản hồi )"/>
    <s v=""/>
    <x v="3"/>
    <s v="38458472387077058"/>
    <s v="A0011423517"/>
    <m/>
    <m/>
  </r>
  <r>
    <n v="370"/>
    <d v="2026-10-03T00:00:00"/>
    <s v="CHAT BOT"/>
    <s v="Oăn Oăn"/>
    <s v="bich.dt@altius-link.com.vn"/>
    <s v="2026-10-03 11:10:50+07:00"/>
    <s v="2026-10-03 18:44:58+07:00"/>
    <s v="OK"/>
    <s v=""/>
    <x v="8"/>
    <s v="6354714011293321"/>
    <s v="A0011093821"/>
    <m/>
    <m/>
  </r>
  <r>
    <n v="371"/>
    <d v="2026-10-03T00:00:00"/>
    <s v="CHAT BOT"/>
    <s v="Tú Vũ"/>
    <s v="thuy.ntt1@altius-link.com.vn"/>
    <s v="2026-10-03 14:52:57+07:00"/>
    <s v="2026-10-03 18:44:58+07:00"/>
    <s v="OK"/>
    <s v=""/>
    <x v="5"/>
    <s v="3087826784578285"/>
    <s v="A0010790642"/>
    <m/>
    <m/>
  </r>
  <r>
    <n v="372"/>
    <d v="2026-10-03T00:00:00"/>
    <s v="CHAT BOT"/>
    <s v="Anh Quyen"/>
    <s v="thai.nq@altius-link.com.vn"/>
    <s v="2026-10-03 09:57:08+07:00"/>
    <s v="2026-10-03 18:44:54+07:00"/>
    <s v="Chưa (chưa phản hồi )"/>
    <s v=""/>
    <x v="1"/>
    <s v="8826759310774268"/>
    <s v="a0011147539"/>
    <m/>
    <m/>
  </r>
  <r>
    <n v="373"/>
    <d v="2026-10-03T00:00:00"/>
    <s v="CHAT BOT"/>
    <s v="Huyên Nguyễn"/>
    <s v="thuy.ln@altius-link.com.vn"/>
    <s v="2026-10-03 18:06:32+07:00"/>
    <s v="2026-10-03 18:44:50+07:00"/>
    <s v="OK"/>
    <s v=""/>
    <x v="6"/>
    <s v="6447278562026362"/>
    <s v="A0011106696"/>
    <m/>
    <m/>
  </r>
  <r>
    <n v="374"/>
    <d v="2026-10-03T00:00:00"/>
    <s v="CHAT BOT"/>
    <s v="Hop Dang"/>
    <s v="van.vth1@altius-link.com.vn"/>
    <s v="2026-10-03 15:03:27+07:00"/>
    <s v="2026-10-03 18:44:49+07:00"/>
    <s v="Chưa (hết ca)"/>
    <s v=""/>
    <x v="3"/>
    <s v="6256305931107733"/>
    <s v="A0011356256"/>
    <m/>
    <m/>
  </r>
  <r>
    <n v="375"/>
    <d v="2026-10-03T00:00:00"/>
    <s v="CHAT BOT"/>
    <s v="Quang Nghĩa"/>
    <s v="long.thq@altius-link.com.vn"/>
    <s v="2026-10-02 19:52:51+07:00"/>
    <s v="2026-10-03 18:44:48+07:00"/>
    <s v="OK"/>
    <s v=""/>
    <x v="1"/>
    <s v="2939198849495638"/>
    <s v="A0010787894"/>
    <m/>
    <m/>
  </r>
  <r>
    <n v="376"/>
    <d v="2026-10-03T00:00:00"/>
    <s v="CHAT BOT"/>
    <s v="Nguyễn Văn Chiến"/>
    <s v="phong.ht@altius-link.com.vn"/>
    <s v="2026-10-03 13:56:24+07:00"/>
    <s v="2026-10-03 18:44:47+07:00"/>
    <s v="Chưa (chưa phản hồi )"/>
    <s v=""/>
    <x v="1"/>
    <s v="28149714108026986"/>
    <s v=""/>
    <m/>
    <m/>
  </r>
  <r>
    <n v="377"/>
    <d v="2026-10-03T00:00:00"/>
    <s v="CHAT BOT"/>
    <s v="ソン ヴェン バン"/>
    <s v="bich.dt@altius-link.com.vn"/>
    <s v="2026-10-03 13:38:11+07:00"/>
    <s v="2026-10-03 18:44:45+07:00"/>
    <s v="OK"/>
    <s v=""/>
    <x v="1"/>
    <s v="8552036098151565"/>
    <s v="A0010610074"/>
    <m/>
    <m/>
  </r>
  <r>
    <n v="378"/>
    <d v="2026-10-03T00:00:00"/>
    <s v="CHAT BOT"/>
    <s v="Nguyễn Thành"/>
    <s v="huy.d@altius-link.com.vn"/>
    <s v="2026-10-03 16:10:05+07:00"/>
    <s v="2026-10-03 18:44:44+07:00"/>
    <s v="OK"/>
    <s v=""/>
    <x v="6"/>
    <s v="3720268994760820"/>
    <s v="A0010632599"/>
    <m/>
    <m/>
  </r>
  <r>
    <n v="379"/>
    <d v="2026-10-03T00:00:00"/>
    <s v="CHAT BOT"/>
    <s v="Mén Mén"/>
    <s v="thuy.ntt1@altius-link.com.vn"/>
    <s v="2026-10-03 17:33:59+07:00"/>
    <s v="2026-10-03 18:44:41+07:00"/>
    <s v="Chưa (chưa phản hồi )"/>
    <s v=""/>
    <x v="10"/>
    <s v="38284856281129321"/>
    <s v="A0010912151"/>
    <m/>
    <m/>
  </r>
  <r>
    <n v="380"/>
    <d v="2026-10-03T00:00:00"/>
    <s v="CHAT BOT"/>
    <s v="Zenny Nguyễn"/>
    <s v="thang.nt@altius-link.com.vn"/>
    <s v="2026-10-03 18:42:08+07:00"/>
    <s v="2026-10-03 18:44:40+07:00"/>
    <s v="OK"/>
    <s v=""/>
    <x v="3"/>
    <s v="8307398069370842"/>
    <s v="A0011320900"/>
    <m/>
    <m/>
  </r>
  <r>
    <n v="381"/>
    <d v="2026-10-03T00:00:00"/>
    <s v="CHAT BOT"/>
    <s v="Mỹ Chi"/>
    <s v="thai.nq@altius-link.com.vn"/>
    <s v="2026-10-03 09:56:16+07:00"/>
    <s v="2026-10-03 18:44:39+07:00"/>
    <s v="Chưa (chưa phản hồi )"/>
    <s v=""/>
    <x v="1"/>
    <s v="5217266254987269"/>
    <s v="A0011208503"/>
    <m/>
    <m/>
  </r>
  <r>
    <n v="382"/>
    <d v="2026-10-03T00:00:00"/>
    <s v="CHAT BOT"/>
    <s v="Hoa Cỏ May"/>
    <s v="cuc.ht@altius-link.com.vn"/>
    <s v="2026-10-03 10:13:21+07:00"/>
    <s v="2026-10-03 18:44:33+07:00"/>
    <s v="OK"/>
    <s v=""/>
    <x v="6"/>
    <s v="5765997986826811"/>
    <s v="A0010432682"/>
    <m/>
    <m/>
  </r>
  <r>
    <n v="383"/>
    <d v="2026-10-03T00:00:00"/>
    <s v="CHAT BOT"/>
    <s v="Na Nat"/>
    <s v="phong.ht@altius-link.com.vn"/>
    <s v="2026-10-03 13:57:15+07:00"/>
    <s v="2026-10-03 18:44:32+07:00"/>
    <s v="Chưa (chưa phản hồi )"/>
    <s v=""/>
    <x v="1"/>
    <s v="27383238724689508"/>
    <s v=""/>
    <m/>
    <m/>
  </r>
  <r>
    <n v="384"/>
    <d v="2026-10-03T00:00:00"/>
    <s v="CHAT BOT"/>
    <s v="Dương Tuyết Nhung"/>
    <s v="van.vth1@altius-link.com.vn"/>
    <s v="2026-10-03 15:07:49+07:00"/>
    <s v="2026-10-03 18:44:30+07:00"/>
    <s v="Chưa (hết ca)"/>
    <s v=""/>
    <x v="3"/>
    <s v="29091609607089319"/>
    <s v=""/>
    <m/>
    <m/>
  </r>
  <r>
    <n v="385"/>
    <d v="2026-10-03T00:00:00"/>
    <s v="CHAT BOT"/>
    <s v="Thanh Giang"/>
    <s v="bich.dt@altius-link.com.vn"/>
    <s v="2026-10-03 11:07:15+07:00"/>
    <s v="2026-10-03 18:44:30+07:00"/>
    <s v="OK"/>
    <s v=""/>
    <x v="3"/>
    <s v="8630103050370296"/>
    <s v="A0010658415"/>
    <m/>
    <m/>
  </r>
  <r>
    <n v="386"/>
    <d v="2026-10-03T00:00:00"/>
    <s v="CHAT BOT"/>
    <s v="Viết Lâm"/>
    <s v="trang.nt@altius-link.com.vn"/>
    <s v="2026-10-03 15:34:04+07:00"/>
    <s v="2026-10-03 18:44:30+07:00"/>
    <s v="Chưa (chưa phản hồi )"/>
    <s v=""/>
    <x v="3"/>
    <s v="28855500927473291"/>
    <s v=""/>
    <m/>
    <m/>
  </r>
  <r>
    <n v="387"/>
    <d v="2026-10-03T00:00:00"/>
    <s v="CHAT BOT"/>
    <s v="Thu Thảo"/>
    <s v="long.thq@altius-link.com.vn"/>
    <s v="2026-10-02 19:52:44+07:00"/>
    <s v="2026-10-03 18:44:27+07:00"/>
    <s v="Chưa (Chờ KH phản hồi)"/>
    <s v=""/>
    <x v="1"/>
    <s v="9203732229636914"/>
    <s v="A0011326037"/>
    <m/>
    <m/>
  </r>
  <r>
    <n v="388"/>
    <d v="2026-10-03T00:00:00"/>
    <s v="CHAT BOT"/>
    <s v="Diiên Duên"/>
    <s v="thuy.ln@altius-link.com.vn"/>
    <s v="2026-10-03 18:10:33+07:00"/>
    <s v="2026-10-03 18:44:23+07:00"/>
    <s v="Chưa (hết ca)"/>
    <s v=""/>
    <x v="4"/>
    <s v="8738503786174970"/>
    <s v="A0010931093"/>
    <m/>
    <m/>
  </r>
  <r>
    <n v="389"/>
    <d v="2026-10-03T00:00:00"/>
    <s v="CHAT BOT"/>
    <s v="Thuy Nguyen"/>
    <s v="bich.dt@altius-link.com.vn"/>
    <s v="2026-10-03 11:08:45+07:00"/>
    <s v="2026-10-03 18:44:20+07:00"/>
    <s v="OK"/>
    <s v=""/>
    <x v="5"/>
    <s v="25981119644848207"/>
    <s v="_x0009_ A0011528192"/>
    <m/>
    <m/>
  </r>
  <r>
    <n v="390"/>
    <d v="2026-10-03T00:00:00"/>
    <s v="CHAT BOT"/>
    <s v="Quang Huy"/>
    <s v="thai.nq@altius-link.com.vn"/>
    <s v="2026-10-03 09:56:28+07:00"/>
    <s v="2026-10-03 18:44:20+07:00"/>
    <s v="Chưa (chưa phản hồi )"/>
    <s v=""/>
    <x v="1"/>
    <s v="26082095481470002"/>
    <s v="a0011415804"/>
    <m/>
    <m/>
  </r>
  <r>
    <n v="391"/>
    <d v="2026-10-03T00:00:00"/>
    <s v="CHAT BOT"/>
    <s v="Thu Liểu"/>
    <s v="van.vth1@altius-link.com.vn"/>
    <s v="2026-10-03 15:12:42+07:00"/>
    <s v="2026-10-03 18:44:19+07:00"/>
    <s v="Chưa (hết ca)"/>
    <s v=""/>
    <x v="3"/>
    <s v="5141644385935564"/>
    <s v="A0011005998"/>
    <m/>
    <m/>
  </r>
  <r>
    <n v="392"/>
    <d v="2026-10-03T00:00:00"/>
    <s v="CHAT BOT"/>
    <s v="ティ フエン"/>
    <s v="cuc.ht@altius-link.com.vn"/>
    <s v="2026-10-03 10:14:29+07:00"/>
    <s v="2026-10-03 18:44:19+07:00"/>
    <s v="Chưa (chưa phản hồi )"/>
    <s v=""/>
    <x v="6"/>
    <s v="26385577171030950"/>
    <s v="A0011027112"/>
    <m/>
    <m/>
  </r>
  <r>
    <n v="393"/>
    <d v="2026-10-03T00:00:00"/>
    <s v="CHAT BOT"/>
    <s v="Bin"/>
    <s v="bich.dt@altius-link.com.vn"/>
    <s v="2026-10-03 10:59:03+07:00"/>
    <s v="2026-10-03 18:44:10+07:00"/>
    <s v="OK"/>
    <s v=""/>
    <x v="3"/>
    <s v="26004756745854744"/>
    <s v="A0011466847"/>
    <m/>
    <m/>
  </r>
  <r>
    <n v="394"/>
    <d v="2026-10-03T00:00:00"/>
    <s v="CHAT BOT"/>
    <s v="Yến Bee"/>
    <s v="thai.nq@altius-link.com.vn"/>
    <s v="2026-10-03 09:55:07+07:00"/>
    <s v="2026-10-03 18:44:07+07:00"/>
    <s v="Chưa (chưa phản hồi )"/>
    <s v=""/>
    <x v="1"/>
    <s v="7368916039788925"/>
    <s v="A0010866449"/>
    <m/>
    <m/>
  </r>
  <r>
    <n v="395"/>
    <d v="2026-10-03T00:00:00"/>
    <s v="CHAT BOT"/>
    <s v="Ánh Hồng"/>
    <s v="thuy.ln@altius-link.com.vn"/>
    <s v="2026-10-03 17:33:24+07:00"/>
    <s v="2026-10-03 18:44:04+07:00"/>
    <s v="Chưa (hết ca)"/>
    <s v=""/>
    <x v="4"/>
    <s v="4353359624788956"/>
    <s v="A0010935975"/>
    <m/>
    <m/>
  </r>
  <r>
    <n v="396"/>
    <d v="2026-10-03T00:00:00"/>
    <s v="CHAT BOT"/>
    <s v="Thu Lê"/>
    <s v="cuc.ht@altius-link.com.vn"/>
    <s v="2026-10-03 10:12:26+07:00"/>
    <s v="2026-10-03 18:44:01+07:00"/>
    <s v="Chưa (chưa phản hồi )"/>
    <s v=""/>
    <x v="4"/>
    <s v="3630117810439692"/>
    <s v="A0010861123"/>
    <m/>
    <m/>
  </r>
  <r>
    <n v="397"/>
    <d v="2026-10-03T00:00:00"/>
    <s v="CHAT BOT"/>
    <s v="Hưng Nguyễn"/>
    <s v="bich.dt@altius-link.com.vn"/>
    <s v="2026-10-03 10:16:09+07:00"/>
    <s v="2026-10-03 18:44:01+07:00"/>
    <s v="chưa"/>
    <s v=""/>
    <x v="5"/>
    <s v="37357653637211946"/>
    <s v="A0011685000"/>
    <m/>
    <m/>
  </r>
  <r>
    <n v="398"/>
    <d v="2026-10-03T00:00:00"/>
    <s v="CHAT BOT"/>
    <s v="Tạ Gia Huệ"/>
    <s v="trang.nt@altius-link.com.vn"/>
    <s v="2026-10-03 14:21:11+07:00"/>
    <s v="2026-10-03 18:44:00+07:00"/>
    <s v="Chưa (chưa phản hồi )"/>
    <s v=""/>
    <x v="3"/>
    <s v="2529139237163006"/>
    <s v="A0010651023"/>
    <m/>
    <m/>
  </r>
  <r>
    <n v="399"/>
    <d v="2026-10-03T00:00:00"/>
    <s v="CHAT BOT"/>
    <s v="Luan Nguyen Van"/>
    <s v="thai.nq@altius-link.com.vn"/>
    <s v="2026-10-03 11:28:45+07:00"/>
    <s v="2026-10-03 18:43:53+07:00"/>
    <s v="Chưa (chưa phản hồi )"/>
    <s v=""/>
    <x v="1"/>
    <s v="3932839200060633"/>
    <s v="A0010241613"/>
    <m/>
    <m/>
  </r>
  <r>
    <n v="400"/>
    <d v="2026-10-03T00:00:00"/>
    <s v="CHAT BOT"/>
    <s v="Tung Moon"/>
    <s v="bich.dt@altius-link.com.vn"/>
    <s v="2026-10-03 10:30:53+07:00"/>
    <s v="2026-10-03 18:43:52+07:00"/>
    <s v="chưa"/>
    <s v=""/>
    <x v="5"/>
    <s v="25981646194789515"/>
    <s v="A0011559370 "/>
    <m/>
    <m/>
  </r>
  <r>
    <n v="401"/>
    <d v="2026-10-03T00:00:00"/>
    <s v="CHAT BOT"/>
    <s v="Đức Việt"/>
    <s v="cuc.ht@altius-link.com.vn"/>
    <s v="2026-10-03 06:39:42+07:00"/>
    <s v="2026-10-03 18:43:50+07:00"/>
    <s v="Chưa (chưa phản hồi )"/>
    <s v=""/>
    <x v="3"/>
    <s v="5439584242763566"/>
    <s v="A0010419179"/>
    <m/>
    <m/>
  </r>
  <r>
    <n v="402"/>
    <d v="2026-10-03T00:00:00"/>
    <s v="CHAT BOT"/>
    <s v="Bảo Hiền"/>
    <s v="van.vth1@altius-link.com.vn"/>
    <s v="2026-10-03 14:55:05+07:00"/>
    <s v="2026-10-03 18:43:45+07:00"/>
    <s v="Chưa (hết ca)"/>
    <s v=""/>
    <x v="3"/>
    <s v="6987152718005474"/>
    <s v="A0011127806"/>
    <m/>
    <m/>
  </r>
  <r>
    <n v="403"/>
    <d v="2026-10-03T00:00:00"/>
    <s v="CHAT BOT"/>
    <s v="Hải HảiAnh"/>
    <s v="phong.ht@altius-link.com.vn"/>
    <s v="2026-10-03 13:55:23+07:00"/>
    <s v="2026-10-03 18:43:42+07:00"/>
    <s v="Chưa (chưa phản hồi )"/>
    <s v=""/>
    <x v="1"/>
    <s v="2607693582592858"/>
    <s v="A0010617856"/>
    <m/>
    <m/>
  </r>
  <r>
    <n v="404"/>
    <d v="2026-10-03T00:00:00"/>
    <s v="CHAT BOT"/>
    <s v="Đặng Thanh Huyền"/>
    <s v="long.thq@altius-link.com.vn"/>
    <s v="2026-10-02 19:47:21+07:00"/>
    <s v="2026-10-03 18:43:42+07:00"/>
    <s v="OK"/>
    <s v=""/>
    <x v="1"/>
    <s v="5747659735299732"/>
    <s v="A0011006100"/>
    <m/>
    <m/>
  </r>
  <r>
    <n v="405"/>
    <d v="2026-10-03T00:00:00"/>
    <s v="CHAT BOT"/>
    <s v="Thanh Mùi Lê"/>
    <s v="bich.dt@altius-link.com.vn"/>
    <s v="2026-10-03 10:28:21+07:00"/>
    <s v="2026-10-03 18:43:40+07:00"/>
    <s v="chưa"/>
    <s v=""/>
    <x v="3"/>
    <s v="28425672887097157"/>
    <s v=""/>
    <m/>
    <m/>
  </r>
  <r>
    <n v="406"/>
    <d v="2026-10-03T00:00:00"/>
    <s v="CHAT BOT"/>
    <s v="Ngô Thiên Lý"/>
    <s v="van.vth1@altius-link.com.vn"/>
    <s v="2026-10-03 14:34:20+07:00"/>
    <s v="2026-10-03 18:43:34+07:00"/>
    <s v="Chưa (hết ca)"/>
    <s v=""/>
    <x v="2"/>
    <s v="28623980287218488"/>
    <s v=""/>
    <m/>
    <m/>
  </r>
  <r>
    <n v="407"/>
    <d v="2026-10-03T00:00:00"/>
    <s v="CHAT BOT"/>
    <s v="Thúy Nana"/>
    <s v="thai.nq@altius-link.com.vn"/>
    <s v="2026-10-03 14:41:15+07:00"/>
    <s v="2026-10-03 18:43:33+07:00"/>
    <s v="Chưa (hết ca)"/>
    <s v=""/>
    <x v="1"/>
    <s v="28504787662463112"/>
    <s v="A0011456313"/>
    <m/>
    <m/>
  </r>
  <r>
    <n v="408"/>
    <d v="2026-10-03T00:00:00"/>
    <s v="CHAT BOT"/>
    <s v="Trần Hường"/>
    <s v="cuc.ht@altius-link.com.vn"/>
    <s v="2026-10-03 06:40:48+07:00"/>
    <s v="2026-10-03 18:43:33+07:00"/>
    <s v="Chưa (chưa phản hồi )"/>
    <s v=""/>
    <x v="3"/>
    <s v="3992840094094270"/>
    <s v="A0010752926"/>
    <m/>
    <m/>
  </r>
  <r>
    <n v="409"/>
    <d v="2026-10-03T00:00:00"/>
    <s v="CHAT BOT"/>
    <s v="Huỳnh Phi"/>
    <s v="bich.dt@altius-link.com.vn"/>
    <s v="2026-10-03 10:22:05+07:00"/>
    <s v="2026-10-03 18:43:32+07:00"/>
    <s v="chưa"/>
    <s v=""/>
    <x v="3"/>
    <s v="26034628076225190"/>
    <s v=""/>
    <m/>
    <m/>
  </r>
  <r>
    <n v="410"/>
    <d v="2026-10-03T00:00:00"/>
    <s v="CHAT BOT"/>
    <s v="Tuyết Trinh"/>
    <s v="thuy.ln@altius-link.com.vn"/>
    <s v="2026-10-03 17:16:47+07:00"/>
    <s v="2026-10-03 18:43:31+07:00"/>
    <s v="Chưa (hết ca)"/>
    <s v=""/>
    <x v="7"/>
    <s v="7008553745827267"/>
    <s v="A0011180280"/>
    <m/>
    <m/>
  </r>
  <r>
    <n v="411"/>
    <d v="2026-10-03T00:00:00"/>
    <s v="CHAT BOT"/>
    <s v="ファン ヴァン トン"/>
    <s v="phong.ht@altius-link.com.vn"/>
    <s v="2026-10-03 13:54:41+07:00"/>
    <s v="2026-10-03 18:43:28+07:00"/>
    <s v="Chưa (chưa phản hồi )"/>
    <s v=""/>
    <x v="1"/>
    <s v="28415138771509751"/>
    <s v="A0011688374"/>
    <m/>
    <m/>
  </r>
  <r>
    <n v="412"/>
    <d v="2026-10-03T00:00:00"/>
    <s v="CHAT BOT"/>
    <s v="Võ Bảo Thy"/>
    <s v="linh.dp1@altius-link.com.vn"/>
    <s v="2026-10-03 18:18:50+07:00"/>
    <s v="2026-10-03 18:43:25+07:00"/>
    <s v="OK"/>
    <s v=""/>
    <x v="7"/>
    <s v="1812131055554976"/>
    <s v="A0010624658"/>
    <m/>
    <m/>
  </r>
  <r>
    <n v="413"/>
    <d v="2026-10-03T00:00:00"/>
    <s v="CHAT BOT"/>
    <s v="Lan Anh"/>
    <s v="long.thq@altius-link.com.vn"/>
    <s v="2026-10-02 19:47:17+07:00"/>
    <s v="2026-10-03 18:43:24+07:00"/>
    <s v="OK"/>
    <s v=""/>
    <x v="1"/>
    <s v="6312686722114891"/>
    <s v="A0010963496"/>
    <m/>
    <m/>
  </r>
  <r>
    <n v="414"/>
    <d v="2026-10-03T00:00:00"/>
    <s v="CHAT BOT"/>
    <s v="Phuong Anh"/>
    <s v="van.vth1@altius-link.com.vn"/>
    <s v="2026-10-03 17:58:39+07:00"/>
    <s v="2026-10-03 18:43:23+07:00"/>
    <s v="Chưa (hết ca)"/>
    <s v=""/>
    <x v="3"/>
    <s v="28994957496755805"/>
    <s v=""/>
    <m/>
    <m/>
  </r>
  <r>
    <n v="415"/>
    <d v="2026-10-03T00:00:00"/>
    <s v="CHAT BOT"/>
    <s v="Thảo Thảo"/>
    <s v="thai.nq@altius-link.com.vn"/>
    <s v="2026-10-03 09:55:15+07:00"/>
    <s v="2026-10-03 18:43:22+07:00"/>
    <s v="Chưa (hết ca)"/>
    <s v=""/>
    <x v="1"/>
    <s v="5999098213510762"/>
    <s v="A0010977601"/>
    <m/>
    <m/>
  </r>
  <r>
    <n v="416"/>
    <d v="2026-10-03T00:00:00"/>
    <s v="CHAT BOT"/>
    <s v="Lê Văn Hảo"/>
    <s v="cuc.ht@altius-link.com.vn"/>
    <s v="2026-10-03 07:45:25+07:00"/>
    <s v="2026-10-03 18:43:18+07:00"/>
    <s v="Chưa (chưa phản hồi )"/>
    <s v=""/>
    <x v="7"/>
    <s v="28271953952505326"/>
    <s v=""/>
    <m/>
    <m/>
  </r>
  <r>
    <n v="417"/>
    <d v="2026-10-03T00:00:00"/>
    <s v="CHAT BOT"/>
    <s v="Văn Vọng"/>
    <s v="van.vth1@altius-link.com.vn"/>
    <s v="2026-10-03 17:53:56+07:00"/>
    <s v="2026-10-03 18:43:15+07:00"/>
    <s v="Chưa (hết ca)"/>
    <s v=""/>
    <x v="11"/>
    <s v="26570824555839627"/>
    <s v="A0010706201"/>
    <m/>
    <m/>
  </r>
  <r>
    <n v="418"/>
    <d v="2026-10-03T00:00:00"/>
    <s v="CHAT BOT"/>
    <s v="Dương Duyên"/>
    <s v="phong.ht@altius-link.com.vn"/>
    <s v="2026-10-03 13:52:07+07:00"/>
    <s v="2026-10-03 18:43:13+07:00"/>
    <s v="Chưa (chưa phản hồi )"/>
    <s v=""/>
    <x v="1"/>
    <s v="2346094625466964"/>
    <s v="A0010215177"/>
    <m/>
    <m/>
  </r>
  <r>
    <n v="419"/>
    <d v="2026-10-03T00:00:00"/>
    <s v="CHAT BOT"/>
    <s v="Lê Tiến"/>
    <s v="thai.nq@altius-link.com.vn"/>
    <s v="2026-10-03 15:48:08+07:00"/>
    <s v="2026-10-03 18:43:11+07:00"/>
    <s v="Chưa (hết ca)"/>
    <s v=""/>
    <x v="1"/>
    <s v="5525660084158090"/>
    <s v="A0011714113"/>
    <m/>
    <m/>
  </r>
  <r>
    <n v="420"/>
    <d v="2026-10-03T00:00:00"/>
    <s v="CHAT BOT"/>
    <s v="Đỗ Thế Quyền"/>
    <s v="long.thq@altius-link.com.vn"/>
    <s v="2026-10-02 19:50:24+07:00"/>
    <s v="2026-10-03 18:43:09+07:00"/>
    <s v="Chưa (Chờ KH phản hồi)"/>
    <s v=""/>
    <x v="1"/>
    <s v="2013655505377387"/>
    <s v="A0010417359"/>
    <m/>
    <m/>
  </r>
  <r>
    <n v="421"/>
    <d v="2026-10-03T00:00:00"/>
    <s v="CHAT BOT"/>
    <s v="Hữu Hoàng"/>
    <s v="cuc.ht@altius-link.com.vn"/>
    <s v="2026-10-03 10:13:08+07:00"/>
    <s v="2026-10-03 18:43:05+07:00"/>
    <s v="Chưa (chưa phản hồi )"/>
    <s v=""/>
    <x v="7"/>
    <s v="5702367249821221"/>
    <s v="A0010907461"/>
    <m/>
    <m/>
  </r>
  <r>
    <n v="422"/>
    <d v="2026-10-03T00:00:00"/>
    <s v="CHAT BOT"/>
    <s v="Mỹ Trâm"/>
    <s v="van.vth1@altius-link.com.vn"/>
    <s v="2026-10-03 17:40:22+07:00"/>
    <s v="2026-10-03 18:43:02+07:00"/>
    <s v="Chưa (hết ca)"/>
    <s v=""/>
    <x v="3"/>
    <s v="26119238177690952"/>
    <s v="A0011111120"/>
    <m/>
    <m/>
  </r>
  <r>
    <n v="423"/>
    <d v="2026-10-03T00:00:00"/>
    <s v="CHAT BOT"/>
    <s v="Thành Vinh"/>
    <s v="phong.ht@altius-link.com.vn"/>
    <s v="2026-10-03 13:42:27+07:00"/>
    <s v="2026-10-03 18:43:00+07:00"/>
    <s v="Chưa (chưa phản hồi )"/>
    <s v=""/>
    <x v="1"/>
    <s v="2564452183623849"/>
    <s v=""/>
    <m/>
    <m/>
  </r>
  <r>
    <n v="424"/>
    <d v="2026-10-03T00:00:00"/>
    <s v="CHAT BOT"/>
    <s v="Hoàng Trần"/>
    <s v="thai.nq@altius-link.com.vn"/>
    <s v="2026-10-03 15:59:20+07:00"/>
    <s v="2026-10-03 18:43:00+07:00"/>
    <s v="Chưa (hết ca)"/>
    <s v=""/>
    <x v="1"/>
    <s v="5691529307541686"/>
    <s v="A0010872490"/>
    <m/>
    <m/>
  </r>
  <r>
    <n v="425"/>
    <d v="2026-10-03T00:00:00"/>
    <s v="CHAT BOT"/>
    <s v="Nguyễn Lợi"/>
    <s v="van.vth1@altius-link.com.vn"/>
    <s v="2026-10-03 17:38:28+07:00"/>
    <s v="2026-10-03 18:42:52+07:00"/>
    <s v="Chưa (hết ca)"/>
    <s v=""/>
    <x v="3"/>
    <s v="24473162032331888"/>
    <s v="A0010958999"/>
    <m/>
    <m/>
  </r>
  <r>
    <n v="426"/>
    <d v="2026-10-03T00:00:00"/>
    <s v="CHAT BOT"/>
    <s v="Guong Vo"/>
    <s v="cuc.ht@altius-link.com.vn"/>
    <s v="2026-10-03 09:36:04+07:00"/>
    <s v="2026-10-03 18:42:51+07:00"/>
    <s v="Chưa (chưa phản hồi )"/>
    <s v=""/>
    <x v="6"/>
    <s v="38817042071274045"/>
    <s v="A0011708862"/>
    <m/>
    <m/>
  </r>
  <r>
    <n v="427"/>
    <d v="2026-10-03T00:00:00"/>
    <s v="CHAT BOT"/>
    <s v="Mợ Chảnh"/>
    <s v="phong.ht@altius-link.com.vn"/>
    <s v="2026-10-03 13:41:27+07:00"/>
    <s v="2026-10-03 18:42:46+07:00"/>
    <s v="Chưa (chưa phản hồi )"/>
    <s v=""/>
    <x v="1"/>
    <s v="1945425748892351"/>
    <s v=""/>
    <m/>
    <m/>
  </r>
  <r>
    <n v="428"/>
    <d v="2026-10-03T00:00:00"/>
    <s v="CHAT BOT"/>
    <s v="Nguyễn Ngọc Ánh"/>
    <s v="thai.nq@altius-link.com.vn"/>
    <s v="2026-10-03 16:22:56+07:00"/>
    <s v="2026-10-03 18:42:46+07:00"/>
    <s v="Chưa (hết ca)"/>
    <s v=""/>
    <x v="1"/>
    <s v="8010602115722326"/>
    <s v="A0011201679"/>
    <m/>
    <m/>
  </r>
  <r>
    <n v="429"/>
    <d v="2026-10-03T00:00:00"/>
    <s v="CHAT BOT"/>
    <s v="Trịnh Hải Yến"/>
    <s v="duong.tt@altius-link.com.vn"/>
    <s v="2026-10-03 18:26:39+07:00"/>
    <s v="2026-10-03 18:42:44+07:00"/>
    <s v="Chưa (chưa phản hồi )"/>
    <s v=""/>
    <x v="1"/>
    <s v="28733173956293913"/>
    <s v="A0011650849"/>
    <m/>
    <m/>
  </r>
  <r>
    <n v="430"/>
    <d v="2026-10-03T00:00:00"/>
    <s v="CHAT BOT"/>
    <s v="西本恵美利"/>
    <s v="cuc.ht@altius-link.com.vn"/>
    <s v="2026-10-03 10:15:48+07:00"/>
    <s v="2026-10-03 18:42:41+07:00"/>
    <s v="Chưa (chưa phản hồi )"/>
    <s v=""/>
    <x v="6"/>
    <s v="3077320692309073"/>
    <s v="A0010696208"/>
    <m/>
    <m/>
  </r>
  <r>
    <n v="431"/>
    <d v="2026-10-03T00:00:00"/>
    <s v="CHAT BOT"/>
    <s v="Lê Tiến Dũng"/>
    <s v="van.vth1@altius-link.com.vn"/>
    <s v="2026-10-03 17:32:32+07:00"/>
    <s v="2026-10-03 18:42:37+07:00"/>
    <s v="Chưa (hết ca)"/>
    <s v=""/>
    <x v="4"/>
    <s v="4731509870250102"/>
    <s v="A0010871043"/>
    <m/>
    <m/>
  </r>
  <r>
    <n v="432"/>
    <d v="2026-10-03T00:00:00"/>
    <s v="CHAT BOT"/>
    <s v="Lê Thu Phương"/>
    <s v="thai.nq@altius-link.com.vn"/>
    <s v="2026-10-03 17:01:27+07:00"/>
    <s v="2026-10-03 18:42:35+07:00"/>
    <s v="Chưa (hết ca)"/>
    <s v=""/>
    <x v="1"/>
    <s v="8217499211594005"/>
    <s v="A0011197031"/>
    <m/>
    <m/>
  </r>
  <r>
    <n v="433"/>
    <d v="2026-10-03T00:00:00"/>
    <s v="CHAT BOT"/>
    <s v="Đỗ Hoàng"/>
    <s v="phong.ht@altius-link.com.vn"/>
    <s v="2026-10-03 13:39:29+07:00"/>
    <s v="2026-10-03 18:42:32+07:00"/>
    <s v="Chưa (chưa phản hồi )"/>
    <s v=""/>
    <x v="1"/>
    <s v="28105275965820551"/>
    <s v=""/>
    <m/>
    <m/>
  </r>
  <r>
    <n v="434"/>
    <d v="2026-10-03T00:00:00"/>
    <s v="CHAT BOT"/>
    <s v="Đoàn Nguyễn"/>
    <s v="thao.tp@altius-link.com.vn"/>
    <s v="2026-10-03 18:42:17+07:00"/>
    <s v="2026-10-03 18:42:31+07:00"/>
    <s v="Chưa (Chờ KH phản hồi)"/>
    <s v=""/>
    <x v="7"/>
    <s v="2868622836516684"/>
    <s v=""/>
    <m/>
    <m/>
  </r>
  <r>
    <n v="435"/>
    <d v="2026-10-03T00:00:00"/>
    <s v="CHAT BOT"/>
    <s v="Nguyễn Thị Trang"/>
    <s v="cuc.ht@altius-link.com.vn"/>
    <s v="2026-10-03 10:15:43+07:00"/>
    <s v="2026-10-03 18:42:30+07:00"/>
    <s v="Chưa (chưa phản hồi )"/>
    <s v=""/>
    <x v="3"/>
    <s v="4425567040852744"/>
    <s v="a0010801844"/>
    <m/>
    <m/>
  </r>
  <r>
    <n v="436"/>
    <d v="2026-10-03T00:00:00"/>
    <s v="CHAT BOT"/>
    <s v="Hồ Tuyết"/>
    <s v="thai.nq@altius-link.com.vn"/>
    <s v="2026-10-03 17:52:33+07:00"/>
    <s v="2026-10-03 18:42:24+07:00"/>
    <s v="OK"/>
    <s v=""/>
    <x v="4"/>
    <s v="5429212223824714"/>
    <s v="A0010945116"/>
    <m/>
    <m/>
  </r>
  <r>
    <n v="437"/>
    <d v="2026-10-03T00:00:00"/>
    <s v="CHAT BOT"/>
    <s v="Nguyen Nhung"/>
    <s v="cuc.ht@altius-link.com.vn"/>
    <s v="2026-10-03 08:48:00+07:00"/>
    <s v="2026-10-03 18:42:21+07:00"/>
    <s v="Chưa (chưa phản hồi )"/>
    <s v=""/>
    <x v="3"/>
    <s v="4920256888074138"/>
    <s v="A0011013115"/>
    <m/>
    <m/>
  </r>
  <r>
    <n v="438"/>
    <d v="2026-10-03T00:00:00"/>
    <s v="CHAT BOT"/>
    <s v="Nhật Kỳ"/>
    <s v="phong.ht@altius-link.com.vn"/>
    <s v="2026-10-03 13:40:18+07:00"/>
    <s v="2026-10-03 18:42:19+07:00"/>
    <s v="Chưa (chưa phản hồi )"/>
    <s v=""/>
    <x v="1"/>
    <s v="3864688583572785"/>
    <s v="A0010237456"/>
    <m/>
    <m/>
  </r>
  <r>
    <n v="439"/>
    <d v="2026-10-03T00:00:00"/>
    <s v="CHAT BOT"/>
    <s v="Hoài Trang"/>
    <s v="trang.nt@altius-link.com.vn"/>
    <s v="2026-10-02 19:46:52+07:00"/>
    <s v="2026-10-03 18:42:19+07:00"/>
    <s v="Chưa (chưa phản hồi )"/>
    <s v=""/>
    <x v="3"/>
    <s v="30680638314913466"/>
    <s v="A0011007854"/>
    <m/>
    <m/>
  </r>
  <r>
    <n v="440"/>
    <d v="2026-10-03T00:00:00"/>
    <s v="CHAT BOT"/>
    <s v="Minh Châu"/>
    <s v="anh.np@altius-link.com.vn"/>
    <s v="2026-10-03 10:53:13+07:00"/>
    <s v="2026-10-03 18:42:16+07:00"/>
    <s v="OK"/>
    <s v=""/>
    <x v="7"/>
    <s v="7944150302325107"/>
    <s v="A0010922564"/>
    <m/>
    <m/>
  </r>
  <r>
    <n v="441"/>
    <d v="2026-10-03T00:00:00"/>
    <s v="CHAT BOT"/>
    <s v="Lan Anh"/>
    <s v="cuc.ht@altius-link.com.vn"/>
    <s v="2026-10-03 10:12:16+07:00"/>
    <s v="2026-10-03 18:42:10+07:00"/>
    <s v="Chưa (chưa phản hồi )"/>
    <s v=""/>
    <x v="6"/>
    <s v="4087093618065349"/>
    <s v="A0010847289"/>
    <m/>
    <m/>
  </r>
  <r>
    <n v="442"/>
    <d v="2026-10-03T00:00:00"/>
    <s v="CHAT BOT"/>
    <s v="Zenny Nguyễn"/>
    <s v="van.vth1@altius-link.com.vn"/>
    <s v="2026-10-03 17:30:26+07:00"/>
    <s v="2026-10-03 18:42:08+07:00"/>
    <s v="Chưa (hết ca)"/>
    <s v=""/>
    <x v="3"/>
    <s v="8307398069370842"/>
    <s v="A0011320900"/>
    <m/>
    <m/>
  </r>
  <r>
    <n v="443"/>
    <d v="2026-10-03T00:00:00"/>
    <s v="CHAT BOT"/>
    <s v="Nguyễn Văn Thế"/>
    <s v="trang.nt@altius-link.com.vn"/>
    <s v="2026-10-03 17:19:56+07:00"/>
    <s v="2026-10-03 18:42:08+07:00"/>
    <s v="OK"/>
    <s v=""/>
    <x v="3"/>
    <s v="6867001326746012"/>
    <s v="A0011176289"/>
    <m/>
    <m/>
  </r>
  <r>
    <n v="444"/>
    <d v="2026-10-03T00:00:00"/>
    <s v="CHAT BOT"/>
    <s v="Hoa Hướng Dương"/>
    <s v="phong.ht@altius-link.com.vn"/>
    <s v="2026-10-02 20:11:23+07:00"/>
    <s v="2026-10-03 18:42:07+07:00"/>
    <s v="Chưa (chưa phản hồi )"/>
    <s v=""/>
    <x v="1"/>
    <s v="2202226283168514"/>
    <s v="A0010311472"/>
    <m/>
    <m/>
  </r>
  <r>
    <n v="445"/>
    <d v="2026-10-03T00:00:00"/>
    <s v="CHAT BOT"/>
    <s v="Quý"/>
    <s v="thao.tp@altius-link.com.vn"/>
    <s v="2026-10-03 18:41:55+07:00"/>
    <s v="2026-10-03 18:42:01+07:00"/>
    <s v="Chưa (Chờ KH phản hồi)"/>
    <s v=""/>
    <x v="1"/>
    <s v="24665213656476392"/>
    <s v="A0011447880"/>
    <m/>
    <m/>
  </r>
  <r>
    <n v="446"/>
    <d v="2026-10-03T00:00:00"/>
    <s v="CHAT BOT"/>
    <s v="Ruby"/>
    <s v="anh.np@altius-link.com.vn"/>
    <s v="2026-10-02 20:01:11+07:00"/>
    <s v="2026-10-03 18:41:56+07:00"/>
    <s v="OK"/>
    <s v=""/>
    <x v="1"/>
    <s v="2764588893666762"/>
    <s v="A0010706205"/>
    <m/>
    <m/>
  </r>
  <r>
    <n v="447"/>
    <d v="2026-10-03T00:00:00"/>
    <s v="CHAT BOT"/>
    <s v="Quý"/>
    <s v="thao.tp@altius-link.com.vn"/>
    <s v="2026-10-03 15:27:17+07:00"/>
    <s v="2026-10-03 18:41:55+07:00"/>
    <s v="OK"/>
    <s v=""/>
    <x v="7"/>
    <s v="24665213656476392"/>
    <s v="A0011447880"/>
    <m/>
    <m/>
  </r>
  <r>
    <n v="448"/>
    <d v="2026-10-03T00:00:00"/>
    <s v="CHAT BOT"/>
    <s v="Thuu Bùi"/>
    <s v="cuc.ht@altius-link.com.vn"/>
    <s v="2026-10-03 05:55:10+07:00"/>
    <s v="2026-10-03 18:41:54+07:00"/>
    <s v="Chưa (chưa phản hồi )"/>
    <s v=""/>
    <x v="3"/>
    <s v="6620447074736625"/>
    <s v="A0011135186"/>
    <m/>
    <m/>
  </r>
  <r>
    <n v="449"/>
    <d v="2026-10-03T00:00:00"/>
    <s v="CHAT BOT"/>
    <s v="Dương Thuỷ"/>
    <s v="phong.ht@altius-link.com.vn"/>
    <s v="2026-10-03 10:09:23+07:00"/>
    <s v="2026-10-03 18:41:52+07:00"/>
    <s v="OK"/>
    <s v=""/>
    <x v="1"/>
    <s v="27619725204375688"/>
    <s v="A0010784187"/>
    <m/>
    <m/>
  </r>
  <r>
    <n v="450"/>
    <d v="2026-10-03T00:00:00"/>
    <s v="CHAT BOT"/>
    <s v="Mai Nguyen"/>
    <s v="thao.tp@altius-link.com.vn"/>
    <s v="2026-10-03 18:41:41+07:00"/>
    <s v="2026-10-03 18:41:47+07:00"/>
    <s v="Chưa (Chờ KH phản hồi)"/>
    <s v=""/>
    <x v="1"/>
    <s v="25939627392384145"/>
    <s v="A0011535173"/>
    <m/>
    <m/>
  </r>
  <r>
    <n v="451"/>
    <d v="2026-10-03T00:00:00"/>
    <s v="CHAT BOT"/>
    <s v="Mai Nguyen"/>
    <s v="thao.tp@altius-link.com.vn"/>
    <s v="2026-10-03 18:28:57+07:00"/>
    <s v="2026-10-03 18:41:40+07:00"/>
    <s v="OK"/>
    <s v=""/>
    <x v="1"/>
    <s v="25939627392384145"/>
    <s v="A0011535173"/>
    <m/>
    <m/>
  </r>
  <r>
    <n v="452"/>
    <d v="2026-10-03T00:00:00"/>
    <s v="CHAT BOT"/>
    <s v="Phạm Thị Lan Anh"/>
    <s v="ly.ntk1@altius-link.com.vn"/>
    <s v="2026-10-03 12:12:42+07:00"/>
    <s v="2026-10-03 18:41:39+07:00"/>
    <s v="OK"/>
    <s v=""/>
    <x v="6"/>
    <s v="24474544892185403"/>
    <s v="A0010374880"/>
    <m/>
    <m/>
  </r>
  <r>
    <n v="453"/>
    <d v="2026-10-03T00:00:00"/>
    <s v="CHAT BOT"/>
    <s v="Hồng Tươi"/>
    <s v="cuc.ht@altius-link.com.vn"/>
    <s v="2026-10-03 10:14:44+07:00"/>
    <s v="2026-10-03 18:41:38+07:00"/>
    <s v="Chưa (chưa phản hồi )"/>
    <s v=""/>
    <x v="6"/>
    <s v="5277265552334045"/>
    <s v="A0010782956"/>
    <m/>
    <m/>
  </r>
  <r>
    <n v="454"/>
    <d v="2026-10-03T00:00:00"/>
    <s v="CHAT BOT"/>
    <s v="Thanh Kiên"/>
    <s v="phong.ht@altius-link.com.vn"/>
    <s v="2026-10-03 13:47:08+07:00"/>
    <s v="2026-10-03 18:41:37+07:00"/>
    <s v="Chưa (chưa phản hồi )"/>
    <s v=""/>
    <x v="4"/>
    <s v="2152895461458152"/>
    <s v="A0010567086"/>
    <m/>
    <m/>
  </r>
  <r>
    <n v="455"/>
    <d v="2026-10-03T00:00:00"/>
    <s v="CHAT BOT"/>
    <s v="Thanh Phương"/>
    <s v="anh.np@altius-link.com.vn"/>
    <s v="2026-10-03 16:19:51+07:00"/>
    <s v="2026-10-03 18:41:34+07:00"/>
    <s v="OK"/>
    <s v=""/>
    <x v="9"/>
    <s v="5355253214551782"/>
    <s v="A0010922559"/>
    <m/>
    <m/>
  </r>
  <r>
    <n v="456"/>
    <d v="2026-10-03T00:00:00"/>
    <s v="CHAT BOT"/>
    <s v="Qui Nguyen"/>
    <s v="trang.nt@altius-link.com.vn"/>
    <s v="2026-10-03 14:51:16+07:00"/>
    <s v="2026-10-03 18:41:32+07:00"/>
    <s v="Chưa (chưa phản hồi )"/>
    <s v=""/>
    <x v="3"/>
    <s v="25452755737678073"/>
    <s v="A0011283028"/>
    <m/>
    <m/>
  </r>
  <r>
    <n v="457"/>
    <d v="2026-10-03T00:00:00"/>
    <s v="CHAT BOT"/>
    <s v="Huỳnh Yến Nhi"/>
    <s v="cuc.ht@altius-link.com.vn"/>
    <s v="2026-10-03 10:15:11+07:00"/>
    <s v="2026-10-03 18:41:25+07:00"/>
    <s v="OK"/>
    <s v=""/>
    <x v="3"/>
    <s v="4866985636758456"/>
    <s v="a0011095038"/>
    <m/>
    <m/>
  </r>
  <r>
    <n v="458"/>
    <d v="2026-10-03T00:00:00"/>
    <s v="CHAT BOT"/>
    <s v="Ngọ Ất"/>
    <s v="trang.nt@altius-link.com.vn"/>
    <s v="2026-10-02 19:45:46+07:00"/>
    <s v="2026-10-03 18:41:23+07:00"/>
    <s v="Chưa (chưa phản hồi )"/>
    <s v=""/>
    <x v="3"/>
    <s v="9837056076422118"/>
    <s v="A0011389439"/>
    <m/>
    <m/>
  </r>
  <r>
    <n v="459"/>
    <d v="2026-10-03T00:00:00"/>
    <s v="CHAT BOT"/>
    <s v="Sang Anh"/>
    <s v="trang.nt@altius-link.com.vn"/>
    <s v="2026-10-03 14:42:16+07:00"/>
    <s v="2026-10-03 18:41:12+07:00"/>
    <s v="Chưa (chưa phản hồi )"/>
    <s v=""/>
    <x v="3"/>
    <s v="5550908475020123"/>
    <s v="a0010418316"/>
    <m/>
    <m/>
  </r>
  <r>
    <n v="460"/>
    <d v="2026-10-03T00:00:00"/>
    <s v="CHAT BOT"/>
    <s v="Thị Thuỳ"/>
    <s v="cuc.ht@altius-link.com.vn"/>
    <s v="2026-10-03 17:03:21+07:00"/>
    <s v="2026-10-03 18:41:07+07:00"/>
    <s v="Chưa (chưa phản hồi )"/>
    <s v=""/>
    <x v="3"/>
    <s v="27560452576902080"/>
    <s v="A0011159418"/>
    <m/>
    <m/>
  </r>
  <r>
    <n v="461"/>
    <d v="2026-10-03T00:00:00"/>
    <s v="CHAT BOT"/>
    <s v="Trần Thắng"/>
    <s v="anh.np@altius-link.com.vn"/>
    <s v="2026-10-03 15:14:53+07:00"/>
    <s v="2026-10-03 18:41:06+07:00"/>
    <s v="Chưa (chưa phản hồi )"/>
    <s v=""/>
    <x v="1"/>
    <s v="9780266668758101"/>
    <s v="A0011110594"/>
    <m/>
    <m/>
  </r>
  <r>
    <n v="462"/>
    <d v="2026-10-03T00:00:00"/>
    <s v="CHAT BOT"/>
    <s v="Lê Thị Linh Đan"/>
    <s v="cuc.ht@altius-link.com.vn"/>
    <s v="2026-10-03 16:46:07+07:00"/>
    <s v="2026-10-03 18:40:54+07:00"/>
    <s v="Chưa (chưa phản hồi )"/>
    <s v=""/>
    <x v="3"/>
    <s v="28198451873152828"/>
    <s v="A0011695023"/>
    <m/>
    <m/>
  </r>
  <r>
    <n v="463"/>
    <d v="2026-10-03T00:00:00"/>
    <s v="CHAT BOT"/>
    <s v="Hà Huyền"/>
    <s v="phong.ht@altius-link.com.vn"/>
    <s v="2026-10-03 10:21:36+07:00"/>
    <s v="2026-10-03 18:40:50+07:00"/>
    <s v="OK"/>
    <s v=""/>
    <x v="1"/>
    <s v="4699973403397430"/>
    <s v="A0010700594"/>
    <m/>
    <m/>
  </r>
  <r>
    <n v="464"/>
    <d v="2026-10-03T00:00:00"/>
    <s v="CHAT BOT"/>
    <s v="Pham Baokhanhngoc"/>
    <s v="trang.nt@altius-link.com.vn"/>
    <s v="2026-10-03 13:48:10+07:00"/>
    <s v="2026-10-03 18:40:50+07:00"/>
    <s v="Chưa (chưa phản hồi )"/>
    <s v=""/>
    <x v="3"/>
    <s v="2829935347040213"/>
    <s v="A0010671870"/>
    <m/>
    <m/>
  </r>
  <r>
    <n v="465"/>
    <d v="2026-10-03T00:00:00"/>
    <s v="CHAT BOT"/>
    <s v="Thanh Tâm"/>
    <s v="thang.nt@altius-link.com.vn"/>
    <s v="2026-10-03 18:31:28+07:00"/>
    <s v="2026-10-03 18:40:47+07:00"/>
    <s v="Chưa (Chờ KH phản hồi)"/>
    <s v=""/>
    <x v="1"/>
    <s v="5323974377725174"/>
    <s v="A0010476626"/>
    <m/>
    <m/>
  </r>
  <r>
    <n v="466"/>
    <d v="2026-10-03T00:00:00"/>
    <s v="CHAT BOT"/>
    <s v="Phương Võ"/>
    <s v="anh.np@altius-link.com.vn"/>
    <s v="2026-10-03 15:50:13+07:00"/>
    <s v="2026-10-03 18:40:42+07:00"/>
    <s v="OK"/>
    <s v=""/>
    <x v="1"/>
    <s v="3558788437466360"/>
    <s v="A0011700397"/>
    <m/>
    <m/>
  </r>
  <r>
    <n v="467"/>
    <d v="2026-10-03T00:00:00"/>
    <s v="CHAT BOT"/>
    <s v="Độc Bước"/>
    <s v="phong.ht@altius-link.com.vn"/>
    <s v="2026-10-03 13:48:41+07:00"/>
    <s v="2026-10-03 18:40:34+07:00"/>
    <s v="Chưa (chưa phản hồi )"/>
    <s v=""/>
    <x v="1"/>
    <s v="4025336670859536"/>
    <s v="A0010851000"/>
    <m/>
    <m/>
  </r>
  <r>
    <n v="468"/>
    <d v="2026-10-03T00:00:00"/>
    <s v="CHAT BOT"/>
    <s v="Nho Quan"/>
    <s v="cuc.ht@altius-link.com.vn"/>
    <s v="2026-10-03 16:49:35+07:00"/>
    <s v="2026-10-03 18:40:34+07:00"/>
    <s v="Chưa (chưa phản hồi )"/>
    <s v=""/>
    <x v="3"/>
    <s v="5855528804535629"/>
    <s v="A0010739836"/>
    <m/>
    <m/>
  </r>
  <r>
    <n v="469"/>
    <d v="2026-10-03T00:00:00"/>
    <s v="CHAT BOT"/>
    <s v="Trọng Hùng"/>
    <s v="trang.nt@altius-link.com.vn"/>
    <s v="2026-10-03 18:38:15+07:00"/>
    <s v="2026-10-03 18:40:24+07:00"/>
    <s v="OK"/>
    <s v=""/>
    <x v="3"/>
    <s v="5290179394371256"/>
    <s v="A0010869083"/>
    <m/>
    <m/>
  </r>
  <r>
    <n v="470"/>
    <d v="2026-10-03T00:00:00"/>
    <s v="CHAT BOT"/>
    <s v="Vũ Bình"/>
    <s v="cuc.ht@altius-link.com.vn"/>
    <s v="2026-10-03 18:40:15+07:00"/>
    <s v="2026-10-03 18:40:23+07:00"/>
    <s v="Chưa (chưa phản hồi )"/>
    <s v=""/>
    <x v="3"/>
    <s v="27012433591754672"/>
    <s v="A0011633234"/>
    <m/>
    <m/>
  </r>
  <r>
    <n v="471"/>
    <d v="2026-10-03T00:00:00"/>
    <s v="CHAT BOT"/>
    <s v="Kim Huê"/>
    <s v="ly.ntk1@altius-link.com.vn"/>
    <s v="2026-10-03 10:25:51+07:00"/>
    <s v="2026-10-03 18:40:22+07:00"/>
    <s v="Chưa (chưa phản hồi )"/>
    <s v=""/>
    <x v="3"/>
    <s v="24794419463518829"/>
    <s v="A0011035759"/>
    <m/>
    <m/>
  </r>
  <r>
    <n v="472"/>
    <d v="2026-10-03T00:00:00"/>
    <s v="CHAT BOT"/>
    <s v="Trang Vũ"/>
    <s v="phong.ht@altius-link.com.vn"/>
    <s v="2026-10-03 13:27:01+07:00"/>
    <s v="2026-10-03 18:40:22+07:00"/>
    <s v="Chưa (chưa phản hồi )"/>
    <s v=""/>
    <x v="4"/>
    <s v="6964729113585532"/>
    <s v="A0011039402"/>
    <m/>
    <m/>
  </r>
  <r>
    <n v="473"/>
    <d v="2026-10-03T00:00:00"/>
    <s v="CHAT BOT"/>
    <s v="Giang Bùi"/>
    <s v="duong.tt@altius-link.com.vn"/>
    <s v="2026-10-03 16:00:20+07:00"/>
    <s v="2026-10-03 18:40:19+07:00"/>
    <s v="Chưa (chưa phản hồi )"/>
    <s v=""/>
    <x v="1"/>
    <s v="8575510452520268"/>
    <s v="A0010968470"/>
    <m/>
    <m/>
  </r>
  <r>
    <n v="474"/>
    <d v="2026-10-03T00:00:00"/>
    <s v="CHAT BOT"/>
    <s v="Vũ Bình"/>
    <s v="cuc.ht@altius-link.com.vn"/>
    <s v="2026-10-03 14:59:51+07:00"/>
    <s v="2026-10-03 18:40:14+07:00"/>
    <s v="OK"/>
    <s v=""/>
    <x v="3"/>
    <s v="27012433591754672"/>
    <s v="A0011633234"/>
    <m/>
    <m/>
  </r>
  <r>
    <n v="475"/>
    <d v="2026-10-03T00:00:00"/>
    <s v="CHAT BOT"/>
    <s v="Quang Vũ"/>
    <s v="anh.np@altius-link.com.vn"/>
    <s v="2026-10-03 13:58:20+07:00"/>
    <s v="2026-10-03 18:40:08+07:00"/>
    <s v="Chưa (chưa phản hồi )"/>
    <s v=""/>
    <x v="1"/>
    <s v="4917682641632179"/>
    <s v="A0010746260"/>
    <m/>
    <m/>
  </r>
  <r>
    <n v="476"/>
    <d v="2026-10-03T00:00:00"/>
    <s v="CHAT BOT"/>
    <s v="Ngân Trương"/>
    <s v="quang.ln@altius-link.com.vn"/>
    <s v="2026-10-03 17:59:58+07:00"/>
    <s v="2026-10-03 18:40:05+07:00"/>
    <s v="OK"/>
    <s v=""/>
    <x v="1"/>
    <s v="8865642633508897"/>
    <s v="A0010971204"/>
    <m/>
    <m/>
  </r>
  <r>
    <n v="477"/>
    <d v="2026-10-03T00:00:00"/>
    <s v="CHAT BOT"/>
    <s v="Thanh Bui"/>
    <s v="cuc.ht@altius-link.com.vn"/>
    <s v="2026-10-03 15:45:40+07:00"/>
    <s v="2026-10-03 18:40:01+07:00"/>
    <s v="Chưa (chưa phản hồi )"/>
    <s v=""/>
    <x v="13"/>
    <s v="28118439501173343"/>
    <s v="A0011513616"/>
    <m/>
    <m/>
  </r>
  <r>
    <n v="478"/>
    <d v="2026-10-03T00:00:00"/>
    <s v="CHAT BOT"/>
    <s v="レーティ タオ ミー"/>
    <s v="duong.tt@altius-link.com.vn"/>
    <s v="2026-10-03 18:08:54+07:00"/>
    <s v="2026-10-03 18:40:00+07:00"/>
    <s v="Chưa (chưa phản hồi )"/>
    <s v=""/>
    <x v="1"/>
    <s v="5440892465972041"/>
    <s v="A0010923830"/>
    <m/>
    <m/>
  </r>
  <r>
    <n v="479"/>
    <d v="2026-10-03T00:00:00"/>
    <s v="CHAT BOT"/>
    <s v="Mai Phương"/>
    <s v="quang.ln@altius-link.com.vn"/>
    <s v="2026-10-03 17:35:18+07:00"/>
    <s v="2026-10-03 18:39:53+07:00"/>
    <s v="OK"/>
    <s v=""/>
    <x v="1"/>
    <s v="28566933959624776"/>
    <s v="A0011591212"/>
    <m/>
    <m/>
  </r>
  <r>
    <n v="480"/>
    <d v="2026-10-03T00:00:00"/>
    <s v="CHAT BOT"/>
    <s v="Trà Ny"/>
    <s v="trang.nt@altius-link.com.vn"/>
    <s v="2026-10-03 17:13:17+07:00"/>
    <s v="2026-10-03 18:39:47+07:00"/>
    <s v="OK"/>
    <s v=""/>
    <x v="3"/>
    <s v="5862451390497441"/>
    <s v="A0010992197"/>
    <m/>
    <m/>
  </r>
  <r>
    <n v="481"/>
    <d v="2026-10-03T00:00:00"/>
    <s v="CHAT BOT"/>
    <s v="Viên Trường Viên"/>
    <s v="anh.np@altius-link.com.vn"/>
    <s v="2026-10-03 13:28:00+07:00"/>
    <s v="2026-10-03 18:39:30+07:00"/>
    <s v="Chưa (chưa phản hồi )"/>
    <s v=""/>
    <x v="1"/>
    <s v="26700611286252660"/>
    <s v="A0011252174"/>
    <m/>
    <m/>
  </r>
  <r>
    <n v="482"/>
    <d v="2026-10-03T00:00:00"/>
    <s v="CHAT BOT"/>
    <s v="Hoàn Nguyễn"/>
    <s v="thao.tp@altius-link.com.vn"/>
    <s v="2026-10-03 18:39:15+07:00"/>
    <s v="2026-10-03 18:39:22+07:00"/>
    <s v="Chưa (Chờ KH phản hồi)"/>
    <s v=""/>
    <x v="1"/>
    <s v="7890760887660694"/>
    <s v="A0010986613"/>
    <m/>
    <m/>
  </r>
  <r>
    <n v="483"/>
    <d v="2026-10-03T00:00:00"/>
    <s v="CHAT BOT"/>
    <s v="Đa Mi"/>
    <s v="duong.tt@altius-link.com.vn"/>
    <s v="2026-10-03 17:52:16+07:00"/>
    <s v="2026-10-03 18:39:15+07:00"/>
    <s v="OK"/>
    <s v=""/>
    <x v="1"/>
    <s v="26707873478819030"/>
    <s v="A0011433998"/>
    <m/>
    <m/>
  </r>
  <r>
    <n v="484"/>
    <d v="2026-10-03T00:00:00"/>
    <s v="CHAT BOT"/>
    <s v="Hoàn Nguyễn"/>
    <s v="thao.tp@altius-link.com.vn"/>
    <s v="2026-10-03 13:47:19+07:00"/>
    <s v="2026-10-03 18:39:15+07:00"/>
    <s v="OK"/>
    <s v=""/>
    <x v="1"/>
    <s v="7890760887660694"/>
    <s v="A0010986613"/>
    <m/>
    <m/>
  </r>
  <r>
    <n v="485"/>
    <d v="2026-10-03T00:00:00"/>
    <s v="CHAT BOT"/>
    <s v="Hanayuki Yuki"/>
    <s v="thang.nt@altius-link.com.vn"/>
    <s v="2026-10-03 18:05:43+07:00"/>
    <s v="2026-10-03 18:38:44+07:00"/>
    <s v="Chưa (Chờ KH phản hồi)"/>
    <s v=""/>
    <x v="3"/>
    <s v="28570498592617201"/>
    <s v="A0011717889"/>
    <m/>
    <m/>
  </r>
  <r>
    <n v="486"/>
    <d v="2026-10-03T00:00:00"/>
    <s v="CHAT BOT"/>
    <s v="Thu Trang"/>
    <s v="thang.nt@altius-link.com.vn"/>
    <s v="2026-10-03 18:38:08+07:00"/>
    <s v="2026-10-03 18:38:30+07:00"/>
    <s v="OK"/>
    <s v=""/>
    <x v="6"/>
    <s v="2946954375415087"/>
    <s v="A0010558864"/>
    <m/>
    <m/>
  </r>
  <r>
    <n v="487"/>
    <d v="2026-10-03T00:00:00"/>
    <s v="CHAT BOT"/>
    <s v="Phạm Văn Tĩnh"/>
    <s v="anh.np@altius-link.com.vn"/>
    <s v="2026-10-03 13:07:49+07:00"/>
    <s v="2026-10-03 18:38:29+07:00"/>
    <s v="Chưa (chưa phản hồi )"/>
    <s v=""/>
    <x v="1"/>
    <s v="4550840585001601"/>
    <s v="A0010660994"/>
    <m/>
    <m/>
  </r>
  <r>
    <n v="488"/>
    <d v="2026-10-03T00:00:00"/>
    <s v="CHAT BOT"/>
    <s v="Thu Trang"/>
    <s v="thang.nt@altius-link.com.vn"/>
    <s v="2026-10-03 17:09:40+07:00"/>
    <s v="2026-10-03 18:38:07+07:00"/>
    <s v="OK"/>
    <s v=""/>
    <x v="7"/>
    <s v="2946954375415087"/>
    <s v="A0010558864"/>
    <m/>
    <m/>
  </r>
  <r>
    <n v="489"/>
    <d v="2026-10-03T00:00:00"/>
    <s v="CHAT BOT"/>
    <s v="Van Thuy"/>
    <s v="thang.nt@altius-link.com.vn"/>
    <s v="2026-10-03 16:01:04+07:00"/>
    <s v="2026-10-03 18:37:59+07:00"/>
    <s v="Chưa (Chờ KH phản hồi)"/>
    <s v=""/>
    <x v="3"/>
    <s v="4387989851315666"/>
    <s v="A0010450844"/>
    <m/>
    <m/>
  </r>
  <r>
    <n v="490"/>
    <d v="2026-10-03T00:00:00"/>
    <s v="CHAT BOT"/>
    <s v="Gia Hân"/>
    <s v="duong.tt@altius-link.com.vn"/>
    <s v="2026-10-03 16:50:42+07:00"/>
    <s v="2026-10-03 18:37:54+07:00"/>
    <s v="Chưa (chưa phản hồi )"/>
    <s v=""/>
    <x v="1"/>
    <s v="25516327884657733"/>
    <s v="A0011336299"/>
    <m/>
    <m/>
  </r>
  <r>
    <n v="491"/>
    <d v="2026-10-03T00:00:00"/>
    <s v="CHAT BOT"/>
    <s v="Thanh Vy"/>
    <s v="linh.dp1@altius-link.com.vn"/>
    <s v="2026-10-03 10:40:39+07:00"/>
    <s v="2026-10-03 18:37:48+07:00"/>
    <s v="OK"/>
    <s v=""/>
    <x v="13"/>
    <s v="24463797513219053"/>
    <s v="A0011094913"/>
    <m/>
    <m/>
  </r>
  <r>
    <n v="492"/>
    <d v="2026-10-03T00:00:00"/>
    <s v="CHAT BOT"/>
    <s v="Vũ Vinh Dũng"/>
    <s v="duong.tt@altius-link.com.vn"/>
    <s v="2026-10-03 08:18:33+07:00"/>
    <s v="2026-10-03 18:37:43+07:00"/>
    <s v="Chưa (chưa phản hồi )"/>
    <s v=""/>
    <x v="1"/>
    <s v="8780054475435081"/>
    <s v="A0011022326"/>
    <m/>
    <m/>
  </r>
  <r>
    <n v="493"/>
    <d v="2026-10-03T00:00:00"/>
    <s v="CHAT BOT"/>
    <s v="Thỵy Sinhh"/>
    <s v="thang.nt@altius-link.com.vn"/>
    <s v="2026-10-03 17:38:42+07:00"/>
    <s v="2026-10-03 18:37:42+07:00"/>
    <s v="Chưa (Chờ KH phản hồi)"/>
    <s v=""/>
    <x v="3"/>
    <s v="28473780855654836"/>
    <s v=""/>
    <m/>
    <m/>
  </r>
  <r>
    <n v="494"/>
    <d v="2026-10-03T00:00:00"/>
    <s v="CHAT BOT"/>
    <s v="Huong Nguyen"/>
    <s v="duong.tt@altius-link.com.vn"/>
    <s v="2026-10-03 15:35:39+07:00"/>
    <s v="2026-10-03 18:37:36+07:00"/>
    <s v="Chưa (chưa phản hồi )"/>
    <s v=""/>
    <x v="1"/>
    <s v="2089537661104268"/>
    <s v="A0010367691"/>
    <m/>
    <m/>
  </r>
  <r>
    <n v="495"/>
    <d v="2026-10-03T00:00:00"/>
    <s v="CHAT BOT"/>
    <s v="Sơn Sơn"/>
    <s v="duong.tt@altius-link.com.vn"/>
    <s v="2026-10-03 15:58:41+07:00"/>
    <s v="2026-10-03 18:37:26+07:00"/>
    <s v="Chưa (chưa phản hồi )"/>
    <s v=""/>
    <x v="1"/>
    <s v="8339300616192246"/>
    <s v=" A0011308620"/>
    <m/>
    <m/>
  </r>
  <r>
    <n v="496"/>
    <d v="2026-10-03T00:00:00"/>
    <s v="CHAT BOT"/>
    <s v="Vũ Thị Mai"/>
    <s v="thang.nt@altius-link.com.vn"/>
    <s v="2026-10-03 17:27:01+07:00"/>
    <s v="2026-10-03 18:37:24+07:00"/>
    <s v="OK"/>
    <s v=""/>
    <x v="1"/>
    <s v="27626758210299117"/>
    <s v="A0011718553"/>
    <m/>
    <m/>
  </r>
  <r>
    <n v="497"/>
    <d v="2026-10-03T00:00:00"/>
    <s v="CHAT BOT"/>
    <s v="Bé Bé"/>
    <s v="duong.tt@altius-link.com.vn"/>
    <s v="2026-10-03 14:33:31+07:00"/>
    <s v="2026-10-03 18:37:17+07:00"/>
    <s v="Chưa (chưa phản hồi )"/>
    <s v=""/>
    <x v="1"/>
    <s v="2480243775366255"/>
    <s v="A0010656223"/>
    <m/>
    <m/>
  </r>
  <r>
    <n v="498"/>
    <d v="2026-10-03T00:00:00"/>
    <s v="CHAT BOT"/>
    <s v="Thành Tiger"/>
    <s v="huong.pl@altius-link.com.vn"/>
    <s v="2026-10-03 17:56:38+07:00"/>
    <s v="2026-10-03 18:37:16+07:00"/>
    <s v="ok1"/>
    <s v=""/>
    <x v="7"/>
    <s v="5085871574795449"/>
    <s v="A0010681484"/>
    <m/>
    <m/>
  </r>
  <r>
    <n v="499"/>
    <d v="2026-10-03T00:00:00"/>
    <s v="CHAT BOT"/>
    <s v="Thu Phương"/>
    <s v="duong.tt@altius-link.com.vn"/>
    <s v="2026-10-03 15:23:32+07:00"/>
    <s v="2026-10-03 18:37:08+07:00"/>
    <s v="Chưa (chưa phản hồi )"/>
    <s v=""/>
    <x v="1"/>
    <s v="9693761220741281"/>
    <s v="A0011006923"/>
    <m/>
    <m/>
  </r>
  <r>
    <n v="500"/>
    <d v="2026-10-03T00:00:00"/>
    <s v="CHAT BOT"/>
    <s v="Ngoan Hoàng"/>
    <s v="thang.nt@altius-link.com.vn"/>
    <s v="2026-10-03 17:21:41+07:00"/>
    <s v="2026-10-03 18:37:06+07:00"/>
    <s v="OK"/>
    <s v=""/>
    <x v="4"/>
    <s v="28333762872925777"/>
    <s v="A0011476155"/>
    <m/>
    <m/>
  </r>
  <r>
    <n v="501"/>
    <d v="2026-10-03T00:00:00"/>
    <s v="CHAT BOT"/>
    <s v="Nguyễn Văn Ban"/>
    <s v="duong.tt@altius-link.com.vn"/>
    <s v="2026-10-03 14:53:08+07:00"/>
    <s v="2026-10-03 18:36:57+07:00"/>
    <s v="Chưa (chưa phản hồi )"/>
    <s v=""/>
    <x v="1"/>
    <s v="3795949930522199"/>
    <s v="A0010263005"/>
    <m/>
    <m/>
  </r>
  <r>
    <n v="502"/>
    <d v="2026-10-03T00:00:00"/>
    <s v="CHAT BOT"/>
    <s v="Hiếu Lê"/>
    <s v="ly.ntk1@altius-link.com.vn"/>
    <s v="2026-10-03 18:11:05+07:00"/>
    <s v="2026-10-03 18:36:57+07:00"/>
    <s v="OK"/>
    <s v=""/>
    <x v="4"/>
    <s v="5278423458920918"/>
    <s v="A0011065240"/>
    <m/>
    <m/>
  </r>
  <r>
    <n v="503"/>
    <d v="2026-10-03T00:00:00"/>
    <s v="CHAT BOT"/>
    <s v="Coming Late"/>
    <s v="thang.nt@altius-link.com.vn"/>
    <s v="2026-10-03 17:14:46+07:00"/>
    <s v="2026-10-03 18:36:55+07:00"/>
    <s v="Chưa (Chờ KH phản hồi)"/>
    <s v=""/>
    <x v="6"/>
    <s v="6616357421710010"/>
    <s v="A0011082620"/>
    <m/>
    <m/>
  </r>
  <r>
    <n v="504"/>
    <d v="2026-10-03T00:00:00"/>
    <s v="CHAT BOT"/>
    <s v="Thảo Nguyênn"/>
    <s v="duong.tt@altius-link.com.vn"/>
    <s v="2026-10-03 15:19:10+07:00"/>
    <s v="2026-10-03 18:36:48+07:00"/>
    <s v="Chưa (chưa phản hồi )"/>
    <s v=""/>
    <x v="1"/>
    <s v="7780135182050688"/>
    <s v=""/>
    <m/>
    <m/>
  </r>
  <r>
    <n v="505"/>
    <d v="2026-10-03T00:00:00"/>
    <s v="CHAT BOT"/>
    <s v="Tóc Saitama"/>
    <s v="thao.tp@altius-link.com.vn"/>
    <s v="2026-10-03 18:36:42+07:00"/>
    <s v="2026-10-03 18:36:46+07:00"/>
    <s v="OK"/>
    <s v=""/>
    <x v="1"/>
    <s v="27285579724454105"/>
    <s v="A0011687492"/>
    <m/>
    <m/>
  </r>
  <r>
    <n v="506"/>
    <d v="2026-10-03T00:00:00"/>
    <s v="CHAT BOT"/>
    <s v="Tóc Saitama"/>
    <s v="thao.tp@altius-link.com.vn"/>
    <s v="2026-10-03 17:08:29+07:00"/>
    <s v="2026-10-03 18:36:41+07:00"/>
    <s v="OK"/>
    <s v=""/>
    <x v="1"/>
    <s v="27285579724454105"/>
    <s v="A0011687492"/>
    <m/>
    <m/>
  </r>
  <r>
    <n v="507"/>
    <d v="2026-10-03T00:00:00"/>
    <s v="CHAT BOT"/>
    <s v="Daly Knul"/>
    <s v="duong.tt@altius-link.com.vn"/>
    <s v="2026-10-03 16:20:23+07:00"/>
    <s v="2026-10-03 18:36:37+07:00"/>
    <s v="Chưa (chưa phản hồi )"/>
    <s v=""/>
    <x v="1"/>
    <s v="9813788155379320"/>
    <s v="A0011394687"/>
    <m/>
    <m/>
  </r>
  <r>
    <n v="508"/>
    <d v="2026-10-03T00:00:00"/>
    <s v="CHAT BOT"/>
    <s v="Trần Thuỷ"/>
    <s v="thang.nt@altius-link.com.vn"/>
    <s v="2026-10-03 16:12:47+07:00"/>
    <s v="2026-10-03 18:36:36+07:00"/>
    <s v="OK"/>
    <s v=""/>
    <x v="1"/>
    <s v="4779215622112963"/>
    <s v="A0010263075"/>
    <m/>
    <m/>
  </r>
  <r>
    <n v="509"/>
    <d v="2026-10-03T00:00:00"/>
    <s v="CHAT BOT"/>
    <s v="Bùi Văn Thuân"/>
    <s v="huong.pl@altius-link.com.vn"/>
    <s v="2026-10-03 12:34:02+07:00"/>
    <s v="2026-10-03 18:36:36+07:00"/>
    <s v="OK"/>
    <s v=""/>
    <x v="8"/>
    <s v="2208714515853274"/>
    <s v="A0010450697"/>
    <m/>
    <m/>
  </r>
  <r>
    <n v="510"/>
    <d v="2026-10-03T00:00:00"/>
    <s v="CHAT BOT"/>
    <s v="Loan Munn"/>
    <s v="huy.d@altius-link.com.vn"/>
    <s v="2026-10-03 18:13:02+07:00"/>
    <s v="2026-10-03 18:36:29+07:00"/>
    <s v="OK"/>
    <s v=""/>
    <x v="10"/>
    <s v="2203481546394541"/>
    <s v="A0011110120"/>
    <m/>
    <m/>
  </r>
  <r>
    <n v="511"/>
    <d v="2026-10-03T00:00:00"/>
    <s v="CHAT BOT"/>
    <s v="Dương Thanh Tùng"/>
    <s v="duong.tt@altius-link.com.vn"/>
    <s v="2026-10-03 15:29:22+07:00"/>
    <s v="2026-10-03 18:36:26+07:00"/>
    <s v="Chưa (chưa phản hồi )"/>
    <s v=""/>
    <x v="1"/>
    <s v="2604688142904453"/>
    <s v="A0010269424"/>
    <m/>
    <m/>
  </r>
  <r>
    <n v="512"/>
    <d v="2026-10-03T00:00:00"/>
    <s v="CHAT BOT"/>
    <s v="Đoàn Bắc"/>
    <s v="thang.nt@altius-link.com.vn"/>
    <s v="2026-10-03 11:31:02+07:00"/>
    <s v="2026-10-03 18:36:22+07:00"/>
    <s v="OK"/>
    <s v=""/>
    <x v="5"/>
    <s v="3808099545924771"/>
    <s v="A0010870438"/>
    <m/>
    <m/>
  </r>
  <r>
    <n v="513"/>
    <d v="2026-10-03T00:00:00"/>
    <s v="CHAT BOT"/>
    <s v="Lann Miuu"/>
    <s v="thang.nt@altius-link.com.vn"/>
    <s v="2026-10-03 11:14:18+07:00"/>
    <s v="2026-10-03 18:36:06+07:00"/>
    <s v="OK"/>
    <s v=""/>
    <x v="7"/>
    <s v="4337059016405864"/>
    <s v="A0010455463"/>
    <m/>
    <m/>
  </r>
  <r>
    <n v="514"/>
    <d v="2026-10-03T00:00:00"/>
    <s v="CHAT BOT"/>
    <s v="Duy Nhỏ"/>
    <s v="huong.pl@altius-link.com.vn"/>
    <s v="2026-10-03 11:51:46+07:00"/>
    <s v="2026-10-03 18:35:58+07:00"/>
    <s v="OK"/>
    <s v=""/>
    <x v="1"/>
    <s v="25517124824538953"/>
    <s v="A0011217379"/>
    <m/>
    <m/>
  </r>
  <r>
    <n v="515"/>
    <d v="2026-10-03T00:00:00"/>
    <s v="CHAT BOT"/>
    <s v="Lê Cúc"/>
    <s v="thang.nt@altius-link.com.vn"/>
    <s v="2026-10-03 10:35:05+07:00"/>
    <s v="2026-10-03 18:35:56+07:00"/>
    <s v="OK"/>
    <s v=""/>
    <x v="1"/>
    <s v="5033646686698795"/>
    <s v="A0010864019"/>
    <m/>
    <m/>
  </r>
  <r>
    <n v="516"/>
    <d v="2026-10-03T00:00:00"/>
    <s v="CHAT BOT"/>
    <s v="Diệp Minh"/>
    <s v="huong.pl@altius-link.com.vn"/>
    <s v="2026-10-03 09:43:52+07:00"/>
    <s v="2026-10-03 18:35:50+07:00"/>
    <s v="OK"/>
    <s v=""/>
    <x v="1"/>
    <s v="2291862184198407"/>
    <s v="A0010510136"/>
    <m/>
    <m/>
  </r>
  <r>
    <n v="517"/>
    <d v="2026-10-03T00:00:00"/>
    <s v="CHAT BOT"/>
    <s v="Đức Bell"/>
    <s v="duong.tt@altius-link.com.vn"/>
    <s v="2026-10-03 15:28:38+07:00"/>
    <s v="2026-10-03 18:35:49+07:00"/>
    <s v="Chưa (chưa phản hồi )"/>
    <s v=""/>
    <x v="1"/>
    <s v="28673701895593431"/>
    <s v=""/>
    <m/>
    <m/>
  </r>
  <r>
    <n v="518"/>
    <d v="2026-10-03T00:00:00"/>
    <s v="CHAT BOT"/>
    <s v="Nguyễn Hạnh"/>
    <s v="anh.np@altius-link.com.vn"/>
    <s v="2026-10-02 20:01:55+07:00"/>
    <s v="2026-10-03 18:35:48+07:00"/>
    <s v="Chưa (chưa phản hồi )"/>
    <s v=""/>
    <x v="8"/>
    <s v="7261928177185603"/>
    <s v="A0011084901"/>
    <m/>
    <m/>
  </r>
  <r>
    <n v="519"/>
    <d v="2026-10-03T00:00:00"/>
    <s v="CHAT BOT"/>
    <s v="Lâm Thiện"/>
    <s v="thang.nt@altius-link.com.vn"/>
    <s v="2026-10-03 11:34:56+07:00"/>
    <s v="2026-10-03 18:35:38+07:00"/>
    <s v="OK"/>
    <s v=""/>
    <x v="3"/>
    <s v="25401976656088618"/>
    <s v="A0011519139"/>
    <m/>
    <m/>
  </r>
  <r>
    <n v="520"/>
    <d v="2026-10-03T00:00:00"/>
    <s v="CHAT BOT"/>
    <s v="Phạm Ngô Thị Bình"/>
    <s v="duong.tt@altius-link.com.vn"/>
    <s v="2026-10-03 16:23:06+07:00"/>
    <s v="2026-10-03 18:35:38+07:00"/>
    <s v="Chưa (chưa phản hồi )"/>
    <s v=""/>
    <x v="1"/>
    <s v="5563200087134597"/>
    <s v=""/>
    <m/>
    <m/>
  </r>
  <r>
    <n v="521"/>
    <d v="2026-10-03T00:00:00"/>
    <s v="CHAT BOT"/>
    <s v="Diệu Linh"/>
    <s v="bich.dt@altius-link.com.vn"/>
    <s v="2026-10-03 18:35:28+07:00"/>
    <s v="2026-10-03 18:35:37+07:00"/>
    <s v="OK"/>
    <s v=""/>
    <x v="3"/>
    <s v="4004604606311378"/>
    <s v="0010864851"/>
    <m/>
    <m/>
  </r>
  <r>
    <n v="522"/>
    <d v="2026-10-03T00:00:00"/>
    <s v="CHAT BOT"/>
    <s v="Thảo Nguyên"/>
    <s v="huong.pl@altius-link.com.vn"/>
    <s v="2026-10-03 10:43:31+07:00"/>
    <s v="2026-10-03 18:35:37+07:00"/>
    <s v="OK"/>
    <s v=""/>
    <x v="1"/>
    <s v="8134433699901505"/>
    <s v="A0011135513"/>
    <m/>
    <m/>
  </r>
  <r>
    <n v="523"/>
    <d v="2026-10-03T00:00:00"/>
    <s v="CHAT BOT"/>
    <s v="Công Tú"/>
    <s v="duong.tt@altius-link.com.vn"/>
    <s v="2026-10-03 12:22:18+07:00"/>
    <s v="2026-10-03 18:35:27+07:00"/>
    <s v="Chưa (chưa phản hồi )"/>
    <s v=""/>
    <x v="1"/>
    <s v="24230318226612468"/>
    <s v="A0010290998"/>
    <m/>
    <m/>
  </r>
  <r>
    <n v="524"/>
    <d v="2026-10-03T00:00:00"/>
    <s v="CHAT BOT"/>
    <s v="Diệu Linh"/>
    <s v="bich.dt@altius-link.com.vn"/>
    <s v="2026-10-03 18:03:47+07:00"/>
    <s v="2026-10-03 18:35:26+07:00"/>
    <s v="OK"/>
    <s v=""/>
    <x v="4"/>
    <s v="4004604606311378"/>
    <s v="0010864851"/>
    <m/>
    <m/>
  </r>
  <r>
    <n v="525"/>
    <d v="2026-10-03T00:00:00"/>
    <s v="CHAT BOT"/>
    <s v="Đỗ Quang Thắng"/>
    <s v="anh.np@altius-link.com.vn"/>
    <s v="2026-10-02 19:32:43+07:00"/>
    <s v="2026-10-03 18:35:16+07:00"/>
    <s v="Chưa (chưa phản hồi )"/>
    <s v=""/>
    <x v="10"/>
    <s v="27664045049938408"/>
    <s v="A0011563428"/>
    <m/>
    <m/>
  </r>
  <r>
    <n v="526"/>
    <d v="2026-10-03T00:00:00"/>
    <s v="CHAT BOT"/>
    <s v="Hùng Suti"/>
    <s v="duong.tt@altius-link.com.vn"/>
    <s v="2026-10-03 15:21:27+07:00"/>
    <s v="2026-10-03 18:35:13+07:00"/>
    <s v="Chưa (chưa phản hồi )"/>
    <s v=""/>
    <x v="1"/>
    <s v="2255063994556357"/>
    <s v="A0010443384"/>
    <m/>
    <m/>
  </r>
  <r>
    <n v="527"/>
    <d v="2026-10-03T00:00:00"/>
    <s v="CHAT BOT"/>
    <s v="Hồ Nhi Tâm"/>
    <s v="ly.ntk1@altius-link.com.vn"/>
    <s v="2026-10-03 15:29:53+07:00"/>
    <s v="2026-10-03 18:35:10+07:00"/>
    <s v="OK"/>
    <s v=""/>
    <x v="4"/>
    <s v="32675781302020120"/>
    <s v="A0011313760"/>
    <m/>
    <m/>
  </r>
  <r>
    <n v="528"/>
    <d v="2026-10-03T00:00:00"/>
    <s v="CHAT BOT"/>
    <s v="Thu Thương"/>
    <s v="thang.nt@altius-link.com.vn"/>
    <s v="2026-10-03 11:03:56+07:00"/>
    <s v="2026-10-03 18:35:07+07:00"/>
    <s v="OK"/>
    <s v=""/>
    <x v="3"/>
    <s v="5093627904094504"/>
    <s v="A0010659084"/>
    <m/>
    <m/>
  </r>
  <r>
    <n v="529"/>
    <d v="2026-10-03T00:00:00"/>
    <s v="CHAT BOT"/>
    <s v="Ng T Hao"/>
    <s v="duong.tt@altius-link.com.vn"/>
    <s v="2026-10-03 12:16:00+07:00"/>
    <s v="2026-10-03 18:35:03+07:00"/>
    <s v="OK"/>
    <s v=""/>
    <x v="1"/>
    <s v="28230647579892432"/>
    <s v="A0011667614"/>
    <m/>
    <m/>
  </r>
  <r>
    <n v="530"/>
    <d v="2026-10-03T00:00:00"/>
    <s v="CHAT BOT"/>
    <s v="Hoàng Thanh Hải"/>
    <s v="huy.d@altius-link.com.vn"/>
    <s v="2026-10-03 17:45:41+07:00"/>
    <s v="2026-10-03 18:34:52+07:00"/>
    <s v="OK"/>
    <s v=""/>
    <x v="1"/>
    <s v="28481034941529808"/>
    <s v="A0010773058"/>
    <m/>
    <m/>
  </r>
  <r>
    <n v="531"/>
    <d v="2026-10-03T00:00:00"/>
    <s v="CHAT BOT"/>
    <s v="Khánh Duy"/>
    <s v="thang.nt@altius-link.com.vn"/>
    <s v="2026-10-03 10:38:40+07:00"/>
    <s v="2026-10-03 18:34:51+07:00"/>
    <s v="OK"/>
    <s v=""/>
    <x v="3"/>
    <s v="28362746140014208"/>
    <s v="A0011718251"/>
    <m/>
    <m/>
  </r>
  <r>
    <n v="532"/>
    <d v="2026-10-03T00:00:00"/>
    <s v="CHAT BOT"/>
    <s v="Hà Hà"/>
    <s v="duong.tt@altius-link.com.vn"/>
    <s v="2026-10-03 15:24:03+07:00"/>
    <s v="2026-10-03 18:34:50+07:00"/>
    <s v="Chưa (chưa phản hồi )"/>
    <s v=""/>
    <x v="1"/>
    <s v="30307900312187715"/>
    <s v="A0011112295"/>
    <m/>
    <m/>
  </r>
  <r>
    <n v="533"/>
    <d v="2026-10-03T00:00:00"/>
    <s v="CHAT BOT"/>
    <s v="Luong Khanh Toan"/>
    <s v="thang.nt@altius-link.com.vn"/>
    <s v="2026-10-03 10:40:51+07:00"/>
    <s v="2026-10-03 18:34:43+07:00"/>
    <s v="OK"/>
    <s v=""/>
    <x v="3"/>
    <s v="38729924666654862"/>
    <s v="A0011718672"/>
    <m/>
    <m/>
  </r>
  <r>
    <n v="534"/>
    <d v="2026-10-03T00:00:00"/>
    <s v="CHAT BOT"/>
    <s v="Nguyễn Quang Bút"/>
    <s v="duong.tt@altius-link.com.vn"/>
    <s v="2026-10-03 15:21:47+07:00"/>
    <s v="2026-10-03 18:34:40+07:00"/>
    <s v="Chưa (chưa phản hồi )"/>
    <s v=""/>
    <x v="1"/>
    <s v="6775978852486149"/>
    <s v="A0011104179"/>
    <m/>
    <m/>
  </r>
  <r>
    <n v="535"/>
    <d v="2026-10-03T00:00:00"/>
    <s v="CHAT BOT"/>
    <s v="Chuối"/>
    <s v="huy.d@altius-link.com.vn"/>
    <s v="2026-10-03 18:26:50+07:00"/>
    <s v="2026-10-03 18:34:34+07:00"/>
    <s v="OK"/>
    <s v=""/>
    <x v="1"/>
    <s v="26041360225526900"/>
    <s v="A0011573563"/>
    <m/>
    <m/>
  </r>
  <r>
    <n v="536"/>
    <d v="2026-10-03T00:00:00"/>
    <s v="CHAT BOT"/>
    <s v="Lê Thị Trà My"/>
    <s v="phong.ht@altius-link.com.vn"/>
    <s v="2026-10-03 10:16:56+07:00"/>
    <s v="2026-10-03 18:34:33+07:00"/>
    <s v="OK"/>
    <s v=""/>
    <x v="4"/>
    <s v="3093521344060321"/>
    <s v="A0010669634"/>
    <m/>
    <m/>
  </r>
  <r>
    <n v="537"/>
    <d v="2026-10-03T00:00:00"/>
    <s v="CHAT BOT"/>
    <s v="Phạm Xuân Bá"/>
    <s v="duong.tt@altius-link.com.vn"/>
    <s v="2026-10-03 15:26:06+07:00"/>
    <s v="2026-10-03 18:34:30+07:00"/>
    <s v="Chưa (chưa phản hồi )"/>
    <s v=""/>
    <x v="1"/>
    <s v="2166302000092043"/>
    <s v="A0010594158"/>
    <m/>
    <m/>
  </r>
  <r>
    <n v="538"/>
    <d v="2026-10-03T00:00:00"/>
    <s v="CHAT BOT"/>
    <s v="Phùng Văn Toản"/>
    <s v="thang.nt@altius-link.com.vn"/>
    <s v="2026-10-03 11:39:17+07:00"/>
    <s v="2026-10-03 18:34:25+07:00"/>
    <s v="OK"/>
    <s v=""/>
    <x v="3"/>
    <s v="7501104366622208"/>
    <s v="A0011696138"/>
    <m/>
    <m/>
  </r>
  <r>
    <n v="539"/>
    <d v="2026-10-03T00:00:00"/>
    <s v="CHAT BOT"/>
    <s v="Hoàng Hoai Anh"/>
    <s v="huy.d@altius-link.com.vn"/>
    <s v="2026-10-03 17:06:07+07:00"/>
    <s v="2026-10-03 18:34:23+07:00"/>
    <s v="OK"/>
    <s v=""/>
    <x v="1"/>
    <s v="26630763769901469"/>
    <s v="A0011257680"/>
    <m/>
    <m/>
  </r>
  <r>
    <n v="540"/>
    <d v="2026-10-03T00:00:00"/>
    <s v="CHAT BOT"/>
    <s v="Hồ Khắc Hiếu"/>
    <s v="duong.tt@altius-link.com.vn"/>
    <s v="2026-10-03 15:25:36+07:00"/>
    <s v="2026-10-03 18:34:21+07:00"/>
    <s v="Chưa (chưa phản hồi )"/>
    <s v=""/>
    <x v="1"/>
    <s v="7721847951251788"/>
    <s v="A0011319302"/>
    <m/>
    <m/>
  </r>
  <r>
    <n v="541"/>
    <d v="2026-10-03T00:00:00"/>
    <s v="CHAT BOT"/>
    <s v="Thanh Nhàn"/>
    <s v="anh.np@altius-link.com.vn"/>
    <s v="2026-10-02 20:02:21+07:00"/>
    <s v="2026-10-03 18:34:15+07:00"/>
    <s v="Chưa (chưa phản hồi )"/>
    <s v=""/>
    <x v="1"/>
    <s v="9174309359291958"/>
    <s v="A0011581583"/>
    <m/>
    <m/>
  </r>
  <r>
    <n v="542"/>
    <d v="2026-10-03T00:00:00"/>
    <s v="CHAT BOT"/>
    <s v="Diemm Quynhh Lee"/>
    <s v="phong.ht@altius-link.com.vn"/>
    <s v="2026-10-03 10:15:32+07:00"/>
    <s v="2026-10-03 18:34:14+07:00"/>
    <s v="OK"/>
    <s v=""/>
    <x v="1"/>
    <s v="9227860947242051"/>
    <s v="A0011301934"/>
    <m/>
    <m/>
  </r>
  <r>
    <n v="543"/>
    <d v="2026-10-03T00:00:00"/>
    <s v="CHAT BOT"/>
    <s v="Le Phong Vu"/>
    <s v="thang.nt@altius-link.com.vn"/>
    <s v="2026-10-03 11:24:00+07:00"/>
    <s v="2026-10-03 18:34:11+07:00"/>
    <s v="OK"/>
    <s v=""/>
    <x v="3"/>
    <s v="39194435680170039"/>
    <s v="A0010991316"/>
    <m/>
    <m/>
  </r>
  <r>
    <n v="544"/>
    <d v="2026-10-03T00:00:00"/>
    <s v="CHAT BOT"/>
    <s v="Phạm Phương Yến"/>
    <s v="duong.tt@altius-link.com.vn"/>
    <s v="2026-10-03 15:25:51+07:00"/>
    <s v="2026-10-03 18:34:10+07:00"/>
    <s v="Chưa (chưa phản hồi )"/>
    <s v=""/>
    <x v="1"/>
    <s v="3948882468512405"/>
    <s v="A0010859032"/>
    <m/>
    <m/>
  </r>
  <r>
    <n v="545"/>
    <d v="2026-10-03T00:00:00"/>
    <s v="CHAT BOT"/>
    <s v="Trần Thị Mỹ Trinh"/>
    <s v="huy.d@altius-link.com.vn"/>
    <s v="2026-10-03 16:53:19+07:00"/>
    <s v="2026-10-03 18:34:06+07:00"/>
    <s v="OK"/>
    <s v=""/>
    <x v="6"/>
    <s v="6816634701705068"/>
    <s v="A0011052847"/>
    <m/>
    <m/>
  </r>
  <r>
    <n v="546"/>
    <d v="2026-10-03T00:00:00"/>
    <s v="CHAT BOT"/>
    <s v="Đức Nguyễn"/>
    <s v="phong.ht@altius-link.com.vn"/>
    <s v="2026-10-03 10:20:08+07:00"/>
    <s v="2026-10-03 18:34:03+07:00"/>
    <s v="OK"/>
    <s v=""/>
    <x v="1"/>
    <s v="4872809199509711"/>
    <s v="A0011118765"/>
    <m/>
    <m/>
  </r>
  <r>
    <n v="547"/>
    <d v="2026-10-03T00:00:00"/>
    <s v="CHAT BOT"/>
    <s v="Huỳnh Kim Cương"/>
    <s v="duong.tt@altius-link.com.vn"/>
    <s v="2026-10-03 15:26:22+07:00"/>
    <s v="2026-10-03 18:34:01+07:00"/>
    <s v="Chưa (chưa phản hồi )"/>
    <s v=""/>
    <x v="1"/>
    <s v="10075413589204972"/>
    <s v="A0010524187"/>
    <m/>
    <m/>
  </r>
  <r>
    <n v="548"/>
    <d v="2026-10-03T00:00:00"/>
    <s v="CHAT BOT"/>
    <s v="Tạ TLan Oanh"/>
    <s v="thang.nt@altius-link.com.vn"/>
    <s v="2026-10-03 11:12:47+07:00"/>
    <s v="2026-10-03 18:33:58+07:00"/>
    <s v="OK"/>
    <s v=""/>
    <x v="1"/>
    <s v="8635410046499139"/>
    <s v="A0010991856"/>
    <m/>
    <m/>
  </r>
  <r>
    <n v="549"/>
    <d v="2026-10-03T00:00:00"/>
    <s v="CHAT BOT"/>
    <s v="Huyền Thi"/>
    <s v="anh.np@altius-link.com.vn"/>
    <s v="2026-10-02 20:02:17+07:00"/>
    <s v="2026-10-03 18:33:53+07:00"/>
    <s v="OK"/>
    <s v=""/>
    <x v="1"/>
    <s v="9397030050403486"/>
    <s v="A0011395629"/>
    <m/>
    <m/>
  </r>
  <r>
    <n v="550"/>
    <d v="2026-10-03T00:00:00"/>
    <s v="CHAT BOT"/>
    <s v="Tiến Dũng"/>
    <s v="duong.tt@altius-link.com.vn"/>
    <s v="2026-10-03 15:28:04+07:00"/>
    <s v="2026-10-03 18:33:50+07:00"/>
    <s v="Chưa (chưa phản hồi )"/>
    <s v=""/>
    <x v="1"/>
    <s v="24491518423857015"/>
    <s v="A0011235292"/>
    <m/>
    <m/>
  </r>
  <r>
    <n v="551"/>
    <d v="2026-10-03T00:00:00"/>
    <s v="CHAT BOT"/>
    <s v="Đặng Thái Sơn"/>
    <s v="thang.nt@altius-link.com.vn"/>
    <s v="2026-10-03 11:10:45+07:00"/>
    <s v="2026-10-03 18:33:46+07:00"/>
    <s v="OK"/>
    <s v=""/>
    <x v="3"/>
    <s v="28894335503536169"/>
    <s v=""/>
    <m/>
    <m/>
  </r>
  <r>
    <n v="552"/>
    <d v="2026-10-03T00:00:00"/>
    <s v="CHAT BOT"/>
    <s v="Ba Hoàng"/>
    <s v="thao.tp@altius-link.com.vn"/>
    <s v="2026-10-03 18:33:37+07:00"/>
    <s v="2026-10-03 18:33:46+07:00"/>
    <s v="Chưa (Chờ KH phản hồi)"/>
    <s v=""/>
    <x v="1"/>
    <s v="9936398959816121"/>
    <s v="A0010521701"/>
    <m/>
    <m/>
  </r>
  <r>
    <n v="553"/>
    <d v="2026-10-03T00:00:00"/>
    <s v="CHAT BOT"/>
    <s v="Trương Công Vũ"/>
    <s v="huy.d@altius-link.com.vn"/>
    <s v="2026-10-03 15:11:23+07:00"/>
    <s v="2026-10-03 18:33:43+07:00"/>
    <s v="OK"/>
    <s v=""/>
    <x v="7"/>
    <s v="25644855111819529"/>
    <s v=""/>
    <m/>
    <m/>
  </r>
  <r>
    <n v="554"/>
    <d v="2026-10-03T00:00:00"/>
    <s v="CHAT BOT"/>
    <s v="Ba Hoàng"/>
    <s v="thao.tp@altius-link.com.vn"/>
    <s v="2026-10-03 18:33:31+07:00"/>
    <s v="2026-10-03 18:33:36+07:00"/>
    <s v="ok3"/>
    <s v=""/>
    <x v="4"/>
    <s v="9936398959816121"/>
    <s v="A0010521701"/>
    <m/>
    <m/>
  </r>
  <r>
    <n v="555"/>
    <d v="2026-10-03T00:00:00"/>
    <s v="CHAT BOT"/>
    <s v="Sen Do"/>
    <s v="anh.np@altius-link.com.vn"/>
    <s v="2026-10-02 20:01:27+07:00"/>
    <s v="2026-10-03 18:33:32+07:00"/>
    <s v="Chưa (chưa phản hồi )"/>
    <s v=""/>
    <x v="1"/>
    <s v="4153152671475100"/>
    <s v="A0011019556"/>
    <m/>
    <m/>
  </r>
  <r>
    <n v="556"/>
    <d v="2026-10-03T00:00:00"/>
    <s v="CHAT BOT"/>
    <s v="Bão Chăm"/>
    <s v="thang.nt@altius-link.com.vn"/>
    <s v="2026-10-03 11:02:55+07:00"/>
    <s v="2026-10-03 18:33:31+07:00"/>
    <s v="OK"/>
    <s v=""/>
    <x v="1"/>
    <s v="4804923559581893"/>
    <s v="A0010718848"/>
    <m/>
    <m/>
  </r>
  <r>
    <n v="557"/>
    <d v="2026-10-03T00:00:00"/>
    <s v="CHAT BOT"/>
    <s v="Ba Hoàng"/>
    <s v="thao.tp@altius-link.com.vn"/>
    <s v="2026-10-03 18:33:24+07:00"/>
    <s v="2026-10-03 18:33:30+07:00"/>
    <s v="ok2"/>
    <s v=""/>
    <x v="8"/>
    <s v="9936398959816121"/>
    <s v="A0010521701"/>
    <m/>
    <m/>
  </r>
  <r>
    <n v="558"/>
    <d v="2026-10-03T00:00:00"/>
    <s v="CHAT BOT"/>
    <s v="Qanug Yhu"/>
    <s v="phong.ht@altius-link.com.vn"/>
    <s v="2026-10-03 10:02:28+07:00"/>
    <s v="2026-10-03 18:33:29+07:00"/>
    <s v="OK"/>
    <s v=""/>
    <x v="1"/>
    <s v="5952772758087649"/>
    <s v="A0011018447"/>
    <m/>
    <m/>
  </r>
  <r>
    <n v="559"/>
    <d v="2026-10-03T00:00:00"/>
    <s v="CHAT BOT"/>
    <s v="Phạm Thu Thủy"/>
    <s v="huy.d@altius-link.com.vn"/>
    <s v="2026-10-03 11:20:05+07:00"/>
    <s v="2026-10-03 18:33:25+07:00"/>
    <s v="OK"/>
    <s v=""/>
    <x v="7"/>
    <s v="5582173338530917"/>
    <s v="A0010985455"/>
    <m/>
    <m/>
  </r>
  <r>
    <n v="560"/>
    <d v="2026-10-03T00:00:00"/>
    <s v="CHAT BOT"/>
    <s v="Ba Hoàng"/>
    <s v="thao.tp@altius-link.com.vn"/>
    <s v="2026-10-03 10:22:59+07:00"/>
    <s v="2026-10-03 18:33:23+07:00"/>
    <s v="ok1"/>
    <s v=""/>
    <x v="7"/>
    <s v="9936398959816121"/>
    <s v="A0010521701"/>
    <m/>
    <m/>
  </r>
  <r>
    <n v="561"/>
    <d v="2026-10-03T00:00:00"/>
    <s v="CHAT BOT"/>
    <s v="Nguyễn Nhung"/>
    <s v="anh.np@altius-link.com.vn"/>
    <s v="2026-10-02 20:03:00+07:00"/>
    <s v="2026-10-03 18:33:19+07:00"/>
    <s v="Chưa (chưa phản hồi )"/>
    <s v=""/>
    <x v="1"/>
    <s v="7104239126319891"/>
    <s v="A0011226525"/>
    <m/>
    <m/>
  </r>
  <r>
    <n v="562"/>
    <d v="2026-10-03T00:00:00"/>
    <s v="CHAT BOT"/>
    <s v="Đậu Đức Quyết"/>
    <s v="thang.nt@altius-link.com.vn"/>
    <s v="2026-10-03 11:01:19+07:00"/>
    <s v="2026-10-03 18:33:16+07:00"/>
    <s v="OK"/>
    <s v=""/>
    <x v="1"/>
    <s v="6511083489014668"/>
    <s v="A0011196668"/>
    <m/>
    <m/>
  </r>
  <r>
    <n v="563"/>
    <d v="2026-10-03T00:00:00"/>
    <s v="CHAT BOT"/>
    <s v="Phạm Ngọc Hân"/>
    <s v="phong.ht@altius-link.com.vn"/>
    <s v="2026-10-03 10:32:47+07:00"/>
    <s v="2026-10-03 18:33:16+07:00"/>
    <s v="OK"/>
    <s v=""/>
    <x v="1"/>
    <s v="25314697894834707"/>
    <s v="A0011471445"/>
    <m/>
    <m/>
  </r>
  <r>
    <n v="564"/>
    <d v="2026-10-03T00:00:00"/>
    <s v="CHAT BOT"/>
    <s v="Quynh Pham"/>
    <s v="huy.d@altius-link.com.vn"/>
    <s v="2026-10-03 08:45:16+07:00"/>
    <s v="2026-10-03 18:33:11+07:00"/>
    <s v="OK"/>
    <s v=""/>
    <x v="1"/>
    <s v="5356518497789822"/>
    <s v="A0010608301"/>
    <m/>
    <m/>
  </r>
  <r>
    <n v="565"/>
    <d v="2026-10-03T00:00:00"/>
    <s v="CHAT BOT"/>
    <s v="Thuỷ Hồng"/>
    <s v="anh.np@altius-link.com.vn"/>
    <s v="2026-10-02 20:02:41+07:00"/>
    <s v="2026-10-03 18:33:07+07:00"/>
    <s v="Chưa (chưa phản hồi )"/>
    <s v=""/>
    <x v="1"/>
    <s v="5286204671503984"/>
    <s v="A0010992129"/>
    <m/>
    <m/>
  </r>
  <r>
    <n v="566"/>
    <d v="2026-10-03T00:00:00"/>
    <s v="CHAT BOT"/>
    <s v="Dũnq Tây"/>
    <s v="thang.nt@altius-link.com.vn"/>
    <s v="2026-10-03 11:44:38+07:00"/>
    <s v="2026-10-03 18:33:05+07:00"/>
    <s v="OK"/>
    <s v=""/>
    <x v="3"/>
    <s v="1656502151103670"/>
    <s v="A0010402130"/>
    <m/>
    <m/>
  </r>
  <r>
    <n v="567"/>
    <d v="2026-10-03T00:00:00"/>
    <s v="CHAT BOT"/>
    <s v="Phạm Tuyền"/>
    <s v="phong.ht@altius-link.com.vn"/>
    <s v="2026-10-03 08:49:16+07:00"/>
    <s v="2026-10-03 18:33:05+07:00"/>
    <s v="OK"/>
    <s v=""/>
    <x v="1"/>
    <s v="4322390657788022"/>
    <s v="A0010474264"/>
    <m/>
    <m/>
  </r>
  <r>
    <n v="568"/>
    <d v="2026-10-03T00:00:00"/>
    <s v="CHAT BOT"/>
    <s v="Dâu Tây"/>
    <s v="thao.tp@altius-link.com.vn"/>
    <s v="2026-10-03 18:23:17+07:00"/>
    <s v="2026-10-03 18:33:03+07:00"/>
    <s v="Chưa (Chờ KH phản hồi)"/>
    <s v=""/>
    <x v="1"/>
    <s v="4139830502802220"/>
    <s v="A0010847788"/>
    <m/>
    <m/>
  </r>
  <r>
    <n v="569"/>
    <d v="2026-10-03T00:00:00"/>
    <s v="CHAT BOT"/>
    <s v="Thắng Đinh"/>
    <s v="thang.nt@altius-link.com.vn"/>
    <s v="2026-10-03 10:53:31+07:00"/>
    <s v="2026-10-03 18:32:56+07:00"/>
    <s v="Chưa (Chờ KH phản hồi)"/>
    <s v=""/>
    <x v="5"/>
    <s v="3259203010831365"/>
    <s v="A0011324597"/>
    <m/>
    <m/>
  </r>
  <r>
    <n v="570"/>
    <d v="2026-10-03T00:00:00"/>
    <s v="CHAT BOT"/>
    <s v="Cốc Cốc"/>
    <s v="thao.tp@altius-link.com.vn"/>
    <s v="2026-10-03 18:21:37+07:00"/>
    <s v="2026-10-03 18:32:52+07:00"/>
    <s v="Chưa (Chờ KH phản hồi)"/>
    <s v=""/>
    <x v="1"/>
    <s v="6208687929143652"/>
    <s v="A0010824414"/>
    <m/>
    <m/>
  </r>
  <r>
    <n v="571"/>
    <d v="2026-10-03T00:00:00"/>
    <s v="CHAT BOT"/>
    <s v="Phùng Tấn Tài"/>
    <s v="phong.ht@altius-link.com.vn"/>
    <s v="2026-10-03 10:19:08+07:00"/>
    <s v="2026-10-03 18:32:49+07:00"/>
    <s v="OK"/>
    <s v=""/>
    <x v="7"/>
    <s v="5542584632498457"/>
    <s v="A0010937308"/>
    <m/>
    <m/>
  </r>
  <r>
    <n v="572"/>
    <d v="2026-10-03T00:00:00"/>
    <s v="CHAT BOT"/>
    <s v="Hoàng Thành"/>
    <s v="thang.nt@altius-link.com.vn"/>
    <s v="2026-10-03 10:43:32+07:00"/>
    <s v="2026-10-03 18:32:48+07:00"/>
    <s v="Chưa (Chờ KH phản hồi)"/>
    <s v=""/>
    <x v="3"/>
    <s v="26651832007846563"/>
    <s v="A0011099075"/>
    <m/>
    <m/>
  </r>
  <r>
    <n v="573"/>
    <d v="2026-10-03T00:00:00"/>
    <s v="CHAT BOT"/>
    <s v="Nguyễn Văn Thuận"/>
    <s v="thao.tp@altius-link.com.vn"/>
    <s v="2026-10-03 18:32:35+07:00"/>
    <s v="2026-10-03 18:32:42+07:00"/>
    <s v="Chưa (Chờ KH phản hồi)"/>
    <s v=""/>
    <x v="11"/>
    <s v="7678452265592618"/>
    <s v="A0011291165"/>
    <m/>
    <m/>
  </r>
  <r>
    <n v="574"/>
    <d v="2026-10-03T00:00:00"/>
    <s v="CHAT BOT"/>
    <s v="Mỹ Lệ"/>
    <s v="anh.np@altius-link.com.vn"/>
    <s v="2026-10-02 20:01:43+07:00"/>
    <s v="2026-10-03 18:32:38+07:00"/>
    <s v="Chưa (chưa phản hồi )"/>
    <s v=""/>
    <x v="1"/>
    <s v="1972616986169505"/>
    <s v="A0010543624 "/>
    <m/>
    <m/>
  </r>
  <r>
    <n v="575"/>
    <d v="2026-10-03T00:00:00"/>
    <s v="CHAT BOT"/>
    <s v="Nguyễn Văn Thuận"/>
    <s v="thao.tp@altius-link.com.vn"/>
    <s v="2026-10-03 10:23:17+07:00"/>
    <s v="2026-10-03 18:32:34+07:00"/>
    <s v="OK"/>
    <s v=""/>
    <x v="7"/>
    <s v="7678452265592618"/>
    <s v="A0011291165"/>
    <m/>
    <m/>
  </r>
  <r>
    <n v="576"/>
    <d v="2026-10-03T00:00:00"/>
    <s v="CHAT BOT"/>
    <s v="Phương Phương"/>
    <s v="phong.ht@altius-link.com.vn"/>
    <s v="2026-10-03 10:11:17+07:00"/>
    <s v="2026-10-03 18:32:23+07:00"/>
    <s v="OK"/>
    <s v=""/>
    <x v="1"/>
    <s v="2856810401022723"/>
    <s v="A0010696668"/>
    <m/>
    <m/>
  </r>
  <r>
    <n v="577"/>
    <d v="2026-10-03T00:00:00"/>
    <s v="CHAT BOT"/>
    <s v="Trọng Diễn"/>
    <s v="thao.tp@altius-link.com.vn"/>
    <s v="2026-10-03 18:32:13+07:00"/>
    <s v="2026-10-03 18:32:19+07:00"/>
    <s v="Chưa (Chờ KH phản hồi)"/>
    <s v=""/>
    <x v="6"/>
    <s v="29135732546018240"/>
    <s v="A0011555170"/>
    <m/>
    <m/>
  </r>
  <r>
    <n v="578"/>
    <d v="2026-10-03T00:00:00"/>
    <s v="CHAT BOT"/>
    <s v="Huyền Trang"/>
    <s v="anh.np@altius-link.com.vn"/>
    <s v="2026-10-03 14:59:39+07:00"/>
    <s v="2026-10-03 18:32:16+07:00"/>
    <s v="Chưa (chưa phản hồi )"/>
    <s v=""/>
    <x v="1"/>
    <s v="2735237579853689"/>
    <s v="A0010692861"/>
    <m/>
    <m/>
  </r>
  <r>
    <n v="579"/>
    <d v="2026-10-03T00:00:00"/>
    <s v="CHAT BOT"/>
    <s v="Trọng Diễn"/>
    <s v="thao.tp@altius-link.com.vn"/>
    <s v="2026-10-03 07:17:28+07:00"/>
    <s v="2026-10-03 18:32:12+07:00"/>
    <s v="OK"/>
    <s v=""/>
    <x v="6"/>
    <s v="29135732546018240"/>
    <s v="A0011555170"/>
    <m/>
    <m/>
  </r>
  <r>
    <n v="580"/>
    <d v="2026-10-03T00:00:00"/>
    <s v="CHAT BOT"/>
    <s v="Nga Hoàng"/>
    <s v="phong.ht@altius-link.com.vn"/>
    <s v="2026-10-03 13:45:29+07:00"/>
    <s v="2026-10-03 18:32:09+07:00"/>
    <s v="OK"/>
    <s v=""/>
    <x v="1"/>
    <s v="9237129529735250"/>
    <s v="A0011274841"/>
    <m/>
    <m/>
  </r>
  <r>
    <n v="581"/>
    <d v="2026-10-03T00:00:00"/>
    <s v="CHAT BOT"/>
    <s v="Kiều Xuân Sang"/>
    <s v="anh.np@altius-link.com.vn"/>
    <s v="2026-10-03 14:58:07+07:00"/>
    <s v="2026-10-03 18:32:00+07:00"/>
    <s v="Chưa (chưa phản hồi )"/>
    <s v=""/>
    <x v="1"/>
    <s v="8551711024843594"/>
    <s v="A0011247925"/>
    <m/>
    <m/>
  </r>
  <r>
    <n v="582"/>
    <d v="2026-10-03T00:00:00"/>
    <s v="CHAT BOT"/>
    <s v="Yến Nhi"/>
    <s v="thao.tp@altius-link.com.vn"/>
    <s v="2026-10-03 12:51:56+07:00"/>
    <s v="2026-10-03 18:31:57+07:00"/>
    <s v="Chưa (Chờ KH phản hồi)"/>
    <s v=""/>
    <x v="7"/>
    <s v="8738099222925669"/>
    <s v="A0011138066"/>
    <m/>
    <m/>
  </r>
  <r>
    <n v="583"/>
    <d v="2026-10-03T00:00:00"/>
    <s v="CHAT BOT"/>
    <s v="Hà Văn Linh"/>
    <s v="phong.ht@altius-link.com.vn"/>
    <s v="2026-10-03 18:31:51+07:00"/>
    <s v="2026-10-03 18:31:56+07:00"/>
    <s v="ok2"/>
    <s v=""/>
    <x v="1"/>
    <s v="9925628787467810"/>
    <s v="A0011335386"/>
    <m/>
    <m/>
  </r>
  <r>
    <n v="584"/>
    <d v="2026-10-03T00:00:00"/>
    <s v="CHAT BOT"/>
    <s v="Hà Văn Linh"/>
    <s v="phong.ht@altius-link.com.vn"/>
    <s v="2026-10-03 08:41:53+07:00"/>
    <s v="2026-10-03 18:31:50+07:00"/>
    <s v="ok1"/>
    <s v=""/>
    <x v="10"/>
    <s v="9925628787467810"/>
    <s v="A0011335386"/>
    <m/>
    <m/>
  </r>
  <r>
    <n v="585"/>
    <d v="2026-10-03T00:00:00"/>
    <s v="CHAT BOT"/>
    <s v="Trần Thị Yến"/>
    <s v="phong.ht@altius-link.com.vn"/>
    <s v="2026-10-03 10:13:27+07:00"/>
    <s v="2026-10-03 18:31:35+07:00"/>
    <s v="OK"/>
    <s v=""/>
    <x v="6"/>
    <s v="5109317832479196"/>
    <s v="A0010918409"/>
    <m/>
    <m/>
  </r>
  <r>
    <n v="586"/>
    <d v="2026-10-03T00:00:00"/>
    <s v="CHAT BOT"/>
    <s v="Sáng Gấu"/>
    <s v="anh.np@altius-link.com.vn"/>
    <s v="2026-10-03 15:16:31+07:00"/>
    <s v="2026-10-03 18:31:35+07:00"/>
    <s v="Chưa (chưa phản hồi )"/>
    <s v=""/>
    <x v="1"/>
    <s v="28745384145057009"/>
    <s v="A0011652078"/>
    <m/>
    <m/>
  </r>
  <r>
    <n v="587"/>
    <d v="2026-10-03T00:00:00"/>
    <s v="CHAT BOT"/>
    <s v="Chery Ngọc"/>
    <s v="anh.np@altius-link.com.vn"/>
    <s v="2026-10-03 15:25:18+07:00"/>
    <s v="2026-10-03 18:31:07+07:00"/>
    <s v="Chưa (chưa phản hồi )"/>
    <s v=""/>
    <x v="1"/>
    <s v="28974113328945797"/>
    <s v=""/>
    <m/>
    <m/>
  </r>
  <r>
    <n v="588"/>
    <d v="2026-10-03T00:00:00"/>
    <s v="CHAT BOT"/>
    <s v="Linh Hoang"/>
    <s v="phong.ht@altius-link.com.vn"/>
    <s v="2026-10-03 07:05:34+07:00"/>
    <s v="2026-10-03 18:30:56+07:00"/>
    <s v="OK"/>
    <s v=""/>
    <x v="1"/>
    <s v="6225364127504882"/>
    <s v="A0010800111"/>
    <m/>
    <m/>
  </r>
  <r>
    <n v="589"/>
    <d v="2026-10-03T00:00:00"/>
    <s v="CHAT BOT"/>
    <s v="Lý Võ"/>
    <s v="anh.np@altius-link.com.vn"/>
    <s v="2026-10-03 15:09:05+07:00"/>
    <s v="2026-10-03 18:30:53+07:00"/>
    <s v="Chưa (chưa phản hồi )"/>
    <s v=""/>
    <x v="1"/>
    <s v="8963353617080860"/>
    <s v="A0011358013"/>
    <m/>
    <m/>
  </r>
  <r>
    <n v="590"/>
    <d v="2026-10-03T00:00:00"/>
    <s v="CHAT BOT"/>
    <s v="Tĩnh Lặng"/>
    <s v="thang.nt@altius-link.com.vn"/>
    <s v="2026-10-03 18:29:05+07:00"/>
    <s v="2026-10-03 18:30:52+07:00"/>
    <s v="Chưa (Chờ KH phản hồi)"/>
    <s v=""/>
    <x v="6"/>
    <s v="5682099321915861"/>
    <s v="A0011015770"/>
    <m/>
    <m/>
  </r>
  <r>
    <n v="591"/>
    <d v="2026-10-03T00:00:00"/>
    <s v="CHAT BOT"/>
    <s v="Cam Van"/>
    <s v="thuy.ntt1@altius-link.com.vn"/>
    <s v="2026-10-03 17:37:14+07:00"/>
    <s v="2026-10-03 18:30:43+07:00"/>
    <s v="OK"/>
    <s v=""/>
    <x v="4"/>
    <s v="9840915372648503"/>
    <s v="_x0009_ A0011036464"/>
    <m/>
    <m/>
  </r>
  <r>
    <n v="592"/>
    <d v="2026-10-03T00:00:00"/>
    <s v="CHAT BOT"/>
    <s v="Đ. Trọng"/>
    <s v="phong.ht@altius-link.com.vn"/>
    <s v="2026-10-03 14:20:17+07:00"/>
    <s v="2026-10-03 18:30:38+07:00"/>
    <s v="OK"/>
    <s v=""/>
    <x v="1"/>
    <s v="9182579898421549"/>
    <s v="A0010292895"/>
    <m/>
    <m/>
  </r>
  <r>
    <n v="593"/>
    <d v="2026-10-03T00:00:00"/>
    <s v="CHAT BOT"/>
    <s v="Hồng Viện"/>
    <s v="anh.np@altius-link.com.vn"/>
    <s v="2026-10-03 15:00:39+07:00"/>
    <s v="2026-10-03 18:30:37+07:00"/>
    <s v="Chưa (chưa phản hồi )"/>
    <s v=""/>
    <x v="1"/>
    <s v="4142633922516543"/>
    <s v="A0010860436"/>
    <m/>
    <m/>
  </r>
  <r>
    <n v="594"/>
    <d v="2026-10-03T00:00:00"/>
    <s v="CHAT BOT"/>
    <s v="Nguyen Thien Phuc"/>
    <s v="thuy.ntt1@altius-link.com.vn"/>
    <s v="2026-10-03 11:17:40+07:00"/>
    <s v="2026-10-03 18:30:25+07:00"/>
    <s v="Chưa (chưa phản hồi )"/>
    <s v=""/>
    <x v="5"/>
    <s v="7250451085007778"/>
    <s v="A0011054112"/>
    <m/>
    <m/>
  </r>
  <r>
    <n v="595"/>
    <d v="2026-10-03T00:00:00"/>
    <s v="CHAT BOT"/>
    <s v="Thảo Trâm"/>
    <s v="phong.ht@altius-link.com.vn"/>
    <s v="2026-10-03 13:38:19+07:00"/>
    <s v="2026-10-03 18:30:20+07:00"/>
    <s v="OK"/>
    <s v=""/>
    <x v="1"/>
    <s v="2826638517367135"/>
    <s v=""/>
    <m/>
    <m/>
  </r>
  <r>
    <n v="596"/>
    <d v="2026-10-03T00:00:00"/>
    <s v="CHAT BOT"/>
    <s v="Trương Trà Giang"/>
    <s v="anh.np@altius-link.com.vn"/>
    <s v="2026-10-03 15:05:47+07:00"/>
    <s v="2026-10-03 18:30:13+07:00"/>
    <s v="OK"/>
    <s v=""/>
    <x v="1"/>
    <s v="28533845782921664"/>
    <s v="A0011637442"/>
    <m/>
    <m/>
  </r>
  <r>
    <n v="597"/>
    <d v="2026-10-03T00:00:00"/>
    <s v="CHAT BOT"/>
    <s v="Hạnh Phạm"/>
    <s v="huong.tl@altius-link.com.vn"/>
    <s v="2026-10-03 17:43:52+07:00"/>
    <s v="2026-10-03 18:30:08+07:00"/>
    <s v="OK"/>
    <s v=""/>
    <x v="5"/>
    <s v="27171101089140257"/>
    <s v="A0010621431"/>
    <m/>
    <m/>
  </r>
  <r>
    <n v="598"/>
    <d v="2026-10-03T00:00:00"/>
    <s v="CHAT BOT"/>
    <s v="Phan Anh JB"/>
    <s v="phong.ht@altius-link.com.vn"/>
    <s v="2026-10-03 13:54:03+07:00"/>
    <s v="2026-10-03 18:30:06+07:00"/>
    <s v="OK"/>
    <s v=""/>
    <x v="1"/>
    <s v="4520981417979302"/>
    <s v="A0010766113"/>
    <m/>
    <m/>
  </r>
  <r>
    <n v="599"/>
    <d v="2026-10-03T00:00:00"/>
    <s v="CHAT BOT"/>
    <s v="Hạnh Nguyễn"/>
    <s v="cuc.ht@altius-link.com.vn"/>
    <s v="2026-10-03 17:00:16+07:00"/>
    <s v="2026-10-03 18:29:58+07:00"/>
    <s v="OK"/>
    <s v=""/>
    <x v="3"/>
    <s v="28764029453232555"/>
    <s v="A0011549092"/>
    <m/>
    <m/>
  </r>
  <r>
    <n v="600"/>
    <d v="2026-10-03T00:00:00"/>
    <s v="CHAT BOT"/>
    <s v="Trần Lan Anh"/>
    <s v="anh.np@altius-link.com.vn"/>
    <s v="2026-10-03 15:01:36+07:00"/>
    <s v="2026-10-03 18:29:56+07:00"/>
    <s v="Chưa (chưa phản hồi )"/>
    <s v=""/>
    <x v="1"/>
    <s v="8979336758857304"/>
    <s v=""/>
    <m/>
    <m/>
  </r>
  <r>
    <n v="601"/>
    <d v="2026-10-03T00:00:00"/>
    <s v="CHAT BOT"/>
    <s v="Trung Đức"/>
    <s v="thuy.ntt1@altius-link.com.vn"/>
    <s v="2026-10-03 11:08:00+07:00"/>
    <s v="2026-10-03 18:29:09+07:00"/>
    <s v="OK"/>
    <s v=""/>
    <x v="1"/>
    <s v="2435709499824556"/>
    <s v="A0010618728"/>
    <m/>
    <m/>
  </r>
  <r>
    <n v="602"/>
    <d v="2026-10-03T00:00:00"/>
    <s v="CHAT BOT"/>
    <s v="Toại Ka"/>
    <s v="thuy.ntt1@altius-link.com.vn"/>
    <s v="2026-10-02 20:14:46+07:00"/>
    <s v="2026-10-03 18:28:56+07:00"/>
    <s v="OK"/>
    <s v=""/>
    <x v="1"/>
    <s v="5006334096154143"/>
    <s v="A0010706188"/>
    <m/>
    <m/>
  </r>
  <r>
    <n v="603"/>
    <d v="2026-10-03T00:00:00"/>
    <s v="CHAT BOT"/>
    <s v="Nguyễn Thị Tình"/>
    <s v="thuy.ntt1@altius-link.com.vn"/>
    <s v="2026-10-03 13:47:44+07:00"/>
    <s v="2026-10-03 18:28:33+07:00"/>
    <s v="OK"/>
    <s v=""/>
    <x v="1"/>
    <s v="28353370580974678"/>
    <s v="A0011296064"/>
    <m/>
    <m/>
  </r>
  <r>
    <n v="604"/>
    <d v="2026-10-03T00:00:00"/>
    <s v="CHAT BOT"/>
    <s v="Toàn Minh"/>
    <s v="anh.np@altius-link.com.vn"/>
    <s v="2026-10-03 15:07:03+07:00"/>
    <s v="2026-10-03 18:28:30+07:00"/>
    <s v="Chưa (chưa phản hồi )"/>
    <s v=""/>
    <x v="1"/>
    <s v="33960145590299449"/>
    <s v="A0011421693"/>
    <m/>
    <m/>
  </r>
  <r>
    <n v="605"/>
    <d v="2026-10-03T00:00:00"/>
    <s v="CHAT BOT"/>
    <s v="Phương Nguyên"/>
    <s v="thuy.ntt1@altius-link.com.vn"/>
    <s v="2026-10-02 20:44:01+07:00"/>
    <s v="2026-10-03 18:28:14+07:00"/>
    <s v="OK"/>
    <s v=""/>
    <x v="4"/>
    <s v="7545110602170961"/>
    <s v="A0011131665"/>
    <m/>
    <m/>
  </r>
  <r>
    <n v="606"/>
    <d v="2026-10-03T00:00:00"/>
    <s v="CHAT BOT"/>
    <s v="Hà Cường"/>
    <s v="thuy.ntt1@altius-link.com.vn"/>
    <s v="2026-10-02 20:14:39+07:00"/>
    <s v="2026-10-03 18:28:02+07:00"/>
    <s v="OK"/>
    <s v=""/>
    <x v="5"/>
    <s v="3901424053301335"/>
    <s v="A0010860433"/>
    <m/>
    <m/>
  </r>
  <r>
    <n v="607"/>
    <d v="2026-10-03T00:00:00"/>
    <s v="CHAT BOT"/>
    <s v="Nguyễn Thanh Hồng"/>
    <s v="trang.nt@altius-link.com.vn"/>
    <s v="2026-10-03 14:27:01+07:00"/>
    <s v="2026-10-03 18:27:12+07:00"/>
    <s v="OK"/>
    <s v=""/>
    <x v="3"/>
    <s v="28255904470772377"/>
    <s v=""/>
    <m/>
    <m/>
  </r>
  <r>
    <n v="608"/>
    <d v="2026-10-03T00:00:00"/>
    <s v="CHAT BOT"/>
    <s v="Nguyệt Em"/>
    <s v="bach.vh@altius-link.com.vn"/>
    <s v="2026-10-03 15:17:42+07:00"/>
    <s v="2026-10-03 18:27:03+07:00"/>
    <s v="OK"/>
    <s v=""/>
    <x v="1"/>
    <s v="27541745892136969"/>
    <s v="A0011041891"/>
    <m/>
    <m/>
  </r>
  <r>
    <n v="609"/>
    <d v="2026-10-03T00:00:00"/>
    <s v="CHAT BOT"/>
    <s v="Trần Hoài Thươnq"/>
    <s v="trang.nt@altius-link.com.vn"/>
    <s v="2026-10-03 14:29:31+07:00"/>
    <s v="2026-10-03 18:26:54+07:00"/>
    <s v="OK"/>
    <s v=""/>
    <x v="3"/>
    <s v="28464252629884237"/>
    <s v=""/>
    <m/>
    <m/>
  </r>
  <r>
    <n v="610"/>
    <d v="2026-10-03T00:00:00"/>
    <s v="CHAT BOT"/>
    <s v="Duẩn Nè"/>
    <s v="trang.nt@altius-link.com.vn"/>
    <s v="2026-10-03 15:25:20+07:00"/>
    <s v="2026-10-03 18:26:42+07:00"/>
    <s v="OK"/>
    <s v=""/>
    <x v="3"/>
    <s v="3103701269754588"/>
    <s v="A0010949227 "/>
    <m/>
    <m/>
  </r>
  <r>
    <n v="611"/>
    <d v="2026-10-03T00:00:00"/>
    <s v="CHAT BOT"/>
    <s v="Ngoan Tran"/>
    <s v="duong.tt@altius-link.com.vn"/>
    <s v="2026-10-03 08:20:41+07:00"/>
    <s v="2026-10-03 18:26:31+07:00"/>
    <s v="OK"/>
    <s v=""/>
    <x v="1"/>
    <s v="9751375148258250"/>
    <s v="A0011020374"/>
    <m/>
    <m/>
  </r>
  <r>
    <n v="612"/>
    <d v="2026-10-03T00:00:00"/>
    <s v="CHAT BOT"/>
    <s v="Mai Diep Trang"/>
    <s v="thuy.ntt1@altius-link.com.vn"/>
    <s v="2026-10-02 20:05:50+07:00"/>
    <s v="2026-10-03 18:26:09+07:00"/>
    <s v="OK"/>
    <s v=""/>
    <x v="1"/>
    <s v="29413338318266974"/>
    <s v="A0011637428"/>
    <m/>
    <m/>
  </r>
  <r>
    <n v="613"/>
    <d v="2026-10-03T00:00:00"/>
    <s v="CHAT BOT"/>
    <s v="Như Luật"/>
    <s v="huong.pl@altius-link.com.vn"/>
    <s v="2026-10-03 10:36:37+07:00"/>
    <s v="2026-10-03 18:26:04+07:00"/>
    <s v="OK"/>
    <s v=""/>
    <x v="1"/>
    <s v="6476799409090193"/>
    <s v="A0011120872"/>
    <m/>
    <m/>
  </r>
  <r>
    <n v="614"/>
    <d v="2026-10-03T00:00:00"/>
    <s v="CHAT BOT"/>
    <s v="Võ Ngọc Tiên"/>
    <s v="thuy.ntt1@altius-link.com.vn"/>
    <s v="2026-10-03 13:46:35+07:00"/>
    <s v="2026-10-03 18:25:35+07:00"/>
    <s v="OK"/>
    <s v=""/>
    <x v="1"/>
    <s v="7484916858273998"/>
    <s v="A0011239826"/>
    <m/>
    <m/>
  </r>
  <r>
    <n v="615"/>
    <d v="2026-10-03T00:00:00"/>
    <s v="CHAT BOT"/>
    <s v="てâm's Em's"/>
    <s v="thuy.ntt1@altius-link.com.vn"/>
    <s v="2026-10-02 20:35:52+07:00"/>
    <s v="2026-10-03 18:25:22+07:00"/>
    <s v="Chưa (chưa phản hồi )"/>
    <s v=""/>
    <x v="1"/>
    <s v="27988732644139827"/>
    <s v=""/>
    <m/>
    <m/>
  </r>
  <r>
    <n v="616"/>
    <d v="2026-10-03T00:00:00"/>
    <s v="CHAT BOT"/>
    <s v="Trần Minh Hiếu"/>
    <s v="huong.pl@altius-link.com.vn"/>
    <s v="2026-10-03 18:25:15+07:00"/>
    <s v="2026-10-03 18:25:21+07:00"/>
    <s v="ok2"/>
    <s v=""/>
    <x v="3"/>
    <s v="6803176473049579"/>
    <s v="A0010931456"/>
    <m/>
    <m/>
  </r>
  <r>
    <n v="617"/>
    <d v="2026-10-03T00:00:00"/>
    <s v="CHAT BOT"/>
    <s v="Trần Minh Hiếu"/>
    <s v="huong.pl@altius-link.com.vn"/>
    <s v="2026-10-03 09:41:46+07:00"/>
    <s v="2026-10-03 18:25:14+07:00"/>
    <s v="OK"/>
    <s v=""/>
    <x v="7"/>
    <s v="6803176473049579"/>
    <s v="A0010931456"/>
    <m/>
    <m/>
  </r>
  <r>
    <n v="618"/>
    <d v="2026-10-03T00:00:00"/>
    <s v="CHAT BOT"/>
    <s v="Thị Thư"/>
    <s v="trang.nt@altius-link.com.vn"/>
    <s v="2026-10-03 14:22:29+07:00"/>
    <s v="2026-10-03 18:25:08+07:00"/>
    <s v="OK"/>
    <s v=""/>
    <x v="3"/>
    <s v="29089199880664601"/>
    <s v="A0011650846"/>
    <m/>
    <m/>
  </r>
  <r>
    <n v="619"/>
    <d v="2026-10-03T00:00:00"/>
    <s v="CHAT BOT"/>
    <s v="Nguyễn Trung"/>
    <s v="thuy.ntt1@altius-link.com.vn"/>
    <s v="2026-10-02 20:08:11+07:00"/>
    <s v="2026-10-03 18:25:04+07:00"/>
    <s v="OK"/>
    <s v=""/>
    <x v="10"/>
    <s v="3084469418335467"/>
    <s v="A0010806508"/>
    <m/>
    <m/>
  </r>
  <r>
    <n v="620"/>
    <d v="2026-10-03T00:00:00"/>
    <s v="CHAT BOT"/>
    <s v="Đào Phương"/>
    <s v="bach.vh@altius-link.com.vn"/>
    <s v="2026-10-03 17:06:26+07:00"/>
    <s v="2026-10-03 18:24:57+07:00"/>
    <s v="OK"/>
    <s v=""/>
    <x v="6"/>
    <s v="5793056577399091"/>
    <s v="A0011010942"/>
    <m/>
    <m/>
  </r>
  <r>
    <n v="621"/>
    <d v="2026-10-03T00:00:00"/>
    <s v="CHAT BOT"/>
    <s v="Triệu Triệu"/>
    <s v="huong.pl@altius-link.com.vn"/>
    <s v="2026-10-03 18:24:20+07:00"/>
    <s v="2026-10-03 18:24:28+07:00"/>
    <s v="OK"/>
    <s v=""/>
    <x v="4"/>
    <s v="5796934833693456"/>
    <s v="A0010944903"/>
    <m/>
    <m/>
  </r>
  <r>
    <n v="622"/>
    <d v="2026-10-03T00:00:00"/>
    <s v="CHAT BOT"/>
    <s v="Trần Thúy Vi"/>
    <s v="anh.np@altius-link.com.vn"/>
    <s v="2026-10-03 15:08:00+07:00"/>
    <s v="2026-10-03 18:24:19+07:00"/>
    <s v="Chưa (chưa phản hồi )"/>
    <s v=""/>
    <x v="1"/>
    <s v="25550921804502819"/>
    <s v="A0011286726"/>
    <m/>
    <m/>
  </r>
  <r>
    <n v="623"/>
    <d v="2026-10-03T00:00:00"/>
    <s v="CHAT BOT"/>
    <s v="Triệu Triệu"/>
    <s v="huong.pl@altius-link.com.vn"/>
    <s v="2026-10-03 09:41:32+07:00"/>
    <s v="2026-10-03 18:24:19+07:00"/>
    <s v="OK"/>
    <s v=""/>
    <x v="3"/>
    <s v="5796934833693456"/>
    <s v="A0010944903"/>
    <m/>
    <m/>
  </r>
  <r>
    <n v="624"/>
    <d v="2026-10-03T00:00:00"/>
    <s v="CHAT BOT"/>
    <s v="Le Van Anh"/>
    <s v="bach.vh@altius-link.com.vn"/>
    <s v="2026-10-03 09:29:37+07:00"/>
    <s v="2026-10-03 18:24:17+07:00"/>
    <s v="OK"/>
    <s v=""/>
    <x v="1"/>
    <s v="6012312315459331"/>
    <s v="A0010771924"/>
    <m/>
    <m/>
  </r>
  <r>
    <n v="625"/>
    <d v="2026-10-03T00:00:00"/>
    <s v="CHAT BOT"/>
    <s v="Lê Ngọc Mai"/>
    <s v="thuy.ln@altius-link.com.vn"/>
    <s v="2026-10-03 18:07:44+07:00"/>
    <s v="2026-10-03 18:24:17+07:00"/>
    <s v="OK"/>
    <s v=""/>
    <x v="3"/>
    <s v="9693226927413145"/>
    <s v="A0011138917"/>
    <m/>
    <m/>
  </r>
  <r>
    <n v="626"/>
    <d v="2026-10-03T00:00:00"/>
    <s v="CHAT BOT"/>
    <s v="Hòa Hoà"/>
    <s v="anh.np@altius-link.com.vn"/>
    <s v="2026-10-03 15:10:09+07:00"/>
    <s v="2026-10-03 18:24:04+07:00"/>
    <s v="Chưa (chưa phản hồi )"/>
    <s v=""/>
    <x v="1"/>
    <s v="28978268455108258"/>
    <s v="A0011177375"/>
    <m/>
    <m/>
  </r>
  <r>
    <n v="627"/>
    <d v="2026-10-03T00:00:00"/>
    <s v="CHAT BOT"/>
    <s v="Phan Hoang"/>
    <s v="duong.tt@altius-link.com.vn"/>
    <s v="2026-10-03 10:45:16+07:00"/>
    <s v="2026-10-03 18:24:01+07:00"/>
    <s v="Chưa (chưa phản hồi )"/>
    <s v=""/>
    <x v="12"/>
    <s v="38702210456093419"/>
    <s v=""/>
    <m/>
    <m/>
  </r>
  <r>
    <n v="628"/>
    <d v="2026-10-03T00:00:00"/>
    <s v="CHAT BOT"/>
    <s v="Trần Nguyên Dũng"/>
    <s v="anh.np@altius-link.com.vn"/>
    <s v="2026-10-03 15:15:45+07:00"/>
    <s v="2026-10-03 18:23:48+07:00"/>
    <s v="Chưa (chưa phản hồi )"/>
    <s v=""/>
    <x v="1"/>
    <s v="6247586122015251"/>
    <s v="A0010983604"/>
    <m/>
    <m/>
  </r>
  <r>
    <n v="629"/>
    <d v="2026-10-03T00:00:00"/>
    <s v="CHAT BOT"/>
    <s v="Trung Pham"/>
    <s v="duong.tt@altius-link.com.vn"/>
    <s v="2026-10-03 18:23:41+07:00"/>
    <s v="2026-10-03 18:23:45+07:00"/>
    <s v="OK"/>
    <s v=""/>
    <x v="4"/>
    <s v="4908574835910520"/>
    <s v="A0010989056"/>
    <m/>
    <m/>
  </r>
  <r>
    <n v="630"/>
    <d v="2026-10-03T00:00:00"/>
    <s v="CHAT BOT"/>
    <s v="Trung Pham"/>
    <s v="duong.tt@altius-link.com.vn"/>
    <s v="2026-10-03 12:54:18+07:00"/>
    <s v="2026-10-03 18:23:40+07:00"/>
    <s v="OK"/>
    <s v=""/>
    <x v="10"/>
    <s v="4908574835910520"/>
    <s v="A0010989056"/>
    <m/>
    <m/>
  </r>
  <r>
    <n v="631"/>
    <d v="2026-10-03T00:00:00"/>
    <s v="CHAT BOT"/>
    <s v="Dương Diệu Linh"/>
    <s v="anh.np@altius-link.com.vn"/>
    <s v="2026-10-03 15:24:47+07:00"/>
    <s v="2026-10-03 18:23:14+07:00"/>
    <s v="Chưa (chưa phản hồi )"/>
    <s v=""/>
    <x v="1"/>
    <s v="2982458751869229"/>
    <s v="A0010666139"/>
    <m/>
    <m/>
  </r>
  <r>
    <n v="632"/>
    <d v="2026-10-03T00:00:00"/>
    <s v="CHAT BOT"/>
    <s v="Ngọc Hà"/>
    <s v="anh.np@altius-link.com.vn"/>
    <s v="2026-10-03 15:23:47+07:00"/>
    <s v="2026-10-03 18:22:54+07:00"/>
    <s v="Chưa (chưa phản hồi )"/>
    <s v=""/>
    <x v="1"/>
    <s v="3117004578351705"/>
    <s v="A0010758581 "/>
    <m/>
    <m/>
  </r>
  <r>
    <n v="633"/>
    <d v="2026-10-03T00:00:00"/>
    <s v="CHAT BOT"/>
    <s v="Khắc Hòa"/>
    <s v="duong.tt@altius-link.com.vn"/>
    <s v="2026-10-03 14:15:45+07:00"/>
    <s v="2026-10-03 18:22:40+07:00"/>
    <s v="Chưa (chưa phản hồi )"/>
    <s v=""/>
    <x v="1"/>
    <s v="7299340830101725"/>
    <s v="A0010967664"/>
    <m/>
    <m/>
  </r>
  <r>
    <n v="634"/>
    <d v="2026-10-03T00:00:00"/>
    <s v="CHAT BOT"/>
    <s v="Tân Cây Gòn"/>
    <s v="duong.tt@altius-link.com.vn"/>
    <s v="2026-10-03 10:44:24+07:00"/>
    <s v="2026-10-03 18:22:28+07:00"/>
    <s v="Chưa (chưa phản hồi )"/>
    <s v=""/>
    <x v="1"/>
    <s v="28683927541238868"/>
    <s v="A0011645149"/>
    <m/>
    <m/>
  </r>
  <r>
    <n v="635"/>
    <d v="2026-10-03T00:00:00"/>
    <s v="CHAT BOT"/>
    <s v="Yến Trịnh"/>
    <s v="trang.nt@altius-link.com.vn"/>
    <s v="2026-10-03 14:02:27+07:00"/>
    <s v="2026-10-03 18:22:18+07:00"/>
    <s v="Chưa (chưa phản hồi )"/>
    <s v=""/>
    <x v="3"/>
    <s v="28043030772041836"/>
    <s v=""/>
    <m/>
    <m/>
  </r>
  <r>
    <n v="636"/>
    <d v="2026-10-03T00:00:00"/>
    <s v="CHAT BOT"/>
    <s v="Trần Yến Nhi"/>
    <s v="anh.np@altius-link.com.vn"/>
    <s v="2026-10-03 15:18:31+07:00"/>
    <s v="2026-10-03 18:22:16+07:00"/>
    <s v="Chưa (chưa phản hồi )"/>
    <s v=""/>
    <x v="1"/>
    <s v="28464594763202744"/>
    <s v="A0011486164"/>
    <m/>
    <m/>
  </r>
  <r>
    <n v="637"/>
    <d v="2026-10-03T00:00:00"/>
    <s v="CHAT BOT"/>
    <s v="Nguyễn Yến"/>
    <s v="trang.nt@altius-link.com.vn"/>
    <s v="2026-10-03 14:01:26+07:00"/>
    <s v="2026-10-03 18:22:02+07:00"/>
    <s v="OK"/>
    <s v=""/>
    <x v="3"/>
    <s v="29064291916501083"/>
    <s v=""/>
    <m/>
    <m/>
  </r>
  <r>
    <n v="638"/>
    <d v="2026-10-03T00:00:00"/>
    <s v="CHAT BOT"/>
    <s v="Trương Văn Tú"/>
    <s v="anh.np@altius-link.com.vn"/>
    <s v="2026-10-03 15:26:15+07:00"/>
    <s v="2026-10-03 18:21:55+07:00"/>
    <s v="Chưa (chưa phản hồi )"/>
    <s v=""/>
    <x v="1"/>
    <s v="2585155611562847"/>
    <s v="A0010486778"/>
    <m/>
    <m/>
  </r>
  <r>
    <n v="639"/>
    <d v="2026-10-03T00:00:00"/>
    <s v="CHAT BOT"/>
    <s v="Phan Hai Yen"/>
    <s v="thai.nq@altius-link.com.vn"/>
    <s v="2026-10-03 17:50:49+07:00"/>
    <s v="2026-10-03 18:21:23+07:00"/>
    <s v="OK"/>
    <s v=""/>
    <x v="1"/>
    <s v="2513147108722198"/>
    <s v="A0010742247"/>
    <m/>
    <m/>
  </r>
  <r>
    <n v="640"/>
    <d v="2026-10-03T00:00:00"/>
    <s v="CHAT BOT"/>
    <s v="Hoa Bùi"/>
    <s v="thang.nt@altius-link.com.vn"/>
    <s v="2026-10-03 10:57:58+07:00"/>
    <s v="2026-10-03 18:21:06+07:00"/>
    <s v="OK"/>
    <s v=""/>
    <x v="1"/>
    <s v="3415943828485030"/>
    <s v="A0010411222"/>
    <m/>
    <m/>
  </r>
  <r>
    <n v="641"/>
    <d v="2026-10-03T00:00:00"/>
    <s v="CHAT BOT"/>
    <s v="Lỳ Lỳ"/>
    <s v="anh.np@altius-link.com.vn"/>
    <s v="2026-10-03 14:56:07+07:00"/>
    <s v="2026-10-03 18:21:05+07:00"/>
    <s v="Chưa (chưa phản hồi )"/>
    <s v=""/>
    <x v="1"/>
    <s v="3722121534495665"/>
    <s v="A0010700463"/>
    <m/>
    <m/>
  </r>
  <r>
    <n v="642"/>
    <d v="2026-10-03T00:00:00"/>
    <s v="CHAT BOT"/>
    <s v="Nguyễn Thủy"/>
    <s v="trang.nt@altius-link.com.vn"/>
    <s v="2026-10-03 13:44:29+07:00"/>
    <s v="2026-10-03 18:21:03+07:00"/>
    <s v="OK"/>
    <s v=""/>
    <x v="3"/>
    <s v="5497337633697653"/>
    <s v="A0010915568"/>
    <m/>
    <m/>
  </r>
  <r>
    <n v="643"/>
    <d v="2026-10-03T00:00:00"/>
    <s v="CHAT BOT"/>
    <s v="Đỗ Thành Đạt"/>
    <s v="trang.nt@altius-link.com.vn"/>
    <s v="2026-10-03 13:57:22+07:00"/>
    <s v="2026-10-03 18:20:40+07:00"/>
    <s v="OK"/>
    <s v=""/>
    <x v="3"/>
    <s v="4454165831355796"/>
    <s v="A0010648569"/>
    <m/>
    <m/>
  </r>
  <r>
    <n v="644"/>
    <d v="2026-10-03T00:00:00"/>
    <s v="CHAT BOT"/>
    <s v="Tùng Hoàng"/>
    <s v="anh.np@altius-link.com.vn"/>
    <s v="2026-10-03 15:17:32+07:00"/>
    <s v="2026-10-03 18:20:00+07:00"/>
    <s v="OK"/>
    <s v=""/>
    <x v="4"/>
    <s v="5873522692668599"/>
    <s v="A0010921021"/>
    <m/>
    <m/>
  </r>
  <r>
    <n v="645"/>
    <d v="2026-10-03T00:00:00"/>
    <s v="CHAT BOT"/>
    <s v="Nghĩa Bùi"/>
    <s v="bich.dt@altius-link.com.vn"/>
    <s v="2026-10-03 18:19:20+07:00"/>
    <s v="2026-10-03 18:20:00+07:00"/>
    <s v="OK"/>
    <s v=""/>
    <x v="5"/>
    <s v="29084027181241613"/>
    <s v="A0011403660"/>
    <m/>
    <m/>
  </r>
  <r>
    <n v="646"/>
    <d v="2026-10-03T00:00:00"/>
    <s v="CHAT BOT"/>
    <s v="Bui Thi Phuuong"/>
    <s v="bich.dt@altius-link.com.vn"/>
    <s v="2026-10-03 18:04:02+07:00"/>
    <s v="2026-10-03 18:19:52+07:00"/>
    <s v="OK"/>
    <s v=""/>
    <x v="7"/>
    <s v="9256368171152142"/>
    <s v="A0010967222"/>
    <m/>
    <m/>
  </r>
  <r>
    <n v="647"/>
    <d v="2026-10-03T00:00:00"/>
    <s v="CHAT BOT"/>
    <s v="Nguyễn Văn Hải"/>
    <s v="anh.np@altius-link.com.vn"/>
    <s v="2026-10-02 20:02:32+07:00"/>
    <s v="2026-10-03 18:19:36+07:00"/>
    <s v="OK"/>
    <s v=""/>
    <x v="1"/>
    <s v="5883578081722679"/>
    <s v="A0010991464 "/>
    <m/>
    <m/>
  </r>
  <r>
    <n v="648"/>
    <d v="2026-10-03T00:00:00"/>
    <s v="CHAT BOT"/>
    <s v="Vũ Khanh"/>
    <s v="bao.nq@altius-link.com.vn"/>
    <s v="2026-10-03 17:01:35+07:00"/>
    <s v="2026-10-03 18:19:36+07:00"/>
    <s v="OK"/>
    <s v=""/>
    <x v="1"/>
    <s v="25697587579849089"/>
    <s v="A0011088086"/>
    <m/>
    <m/>
  </r>
  <r>
    <n v="649"/>
    <d v="2026-10-03T00:00:00"/>
    <s v="CHAT BOT"/>
    <s v="Dũng Hương"/>
    <s v="trang.nt@altius-link.com.vn"/>
    <s v="2026-10-03 15:27:49+07:00"/>
    <s v="2026-10-03 18:19:31+07:00"/>
    <s v="Chưa (chưa phản hồi )"/>
    <s v=""/>
    <x v="3"/>
    <s v="7230351430331455"/>
    <s v="A0011132974"/>
    <m/>
    <m/>
  </r>
  <r>
    <n v="650"/>
    <d v="2026-10-03T00:00:00"/>
    <s v="CHAT BOT"/>
    <s v="Phương Thảo"/>
    <s v="huong.pl@altius-link.com.vn"/>
    <s v="2026-10-03 09:38:41+07:00"/>
    <s v="2026-10-03 18:18:58+07:00"/>
    <s v="OK"/>
    <s v=""/>
    <x v="1"/>
    <s v="7962290577203220"/>
    <s v="A0011269206"/>
    <m/>
    <m/>
  </r>
  <r>
    <n v="651"/>
    <d v="2026-10-03T00:00:00"/>
    <s v="CHAT BOT"/>
    <s v="Trang Trang"/>
    <s v="duong.tt@altius-link.com.vn"/>
    <s v="2026-10-03 17:44:40+07:00"/>
    <s v="2026-10-03 18:18:47+07:00"/>
    <s v="OK"/>
    <s v=""/>
    <x v="1"/>
    <s v="3155512901125960"/>
    <s v="A0010787890"/>
    <m/>
    <m/>
  </r>
  <r>
    <n v="652"/>
    <d v="2026-10-03T00:00:00"/>
    <s v="CHAT BOT"/>
    <s v="Hiệu Nguyễn"/>
    <s v="trang.nt@altius-link.com.vn"/>
    <s v="2026-10-03 15:29:00+07:00"/>
    <s v="2026-10-03 18:18:32+07:00"/>
    <s v="Chưa (chưa phản hồi )"/>
    <s v=""/>
    <x v="3"/>
    <s v="28159012797120570"/>
    <s v=""/>
    <m/>
    <m/>
  </r>
  <r>
    <n v="653"/>
    <d v="2026-10-03T00:00:00"/>
    <s v="CHAT BOT"/>
    <s v="Tú Uyên"/>
    <s v="huong.pl@altius-link.com.vn"/>
    <s v="2026-10-03 09:48:05+07:00"/>
    <s v="2026-10-03 18:18:29+07:00"/>
    <s v="Chưa (chưa phản hồi )"/>
    <s v=""/>
    <x v="4"/>
    <s v="6465530493523320"/>
    <s v="A0010952343"/>
    <m/>
    <m/>
  </r>
  <r>
    <n v="654"/>
    <d v="2026-10-03T00:00:00"/>
    <s v="CHAT BOT"/>
    <s v="Hương Giang"/>
    <s v="cuc.ht@altius-link.com.vn"/>
    <s v="2026-10-03 10:14:35+07:00"/>
    <s v="2026-10-03 18:18:21+07:00"/>
    <s v="OK"/>
    <s v=""/>
    <x v="10"/>
    <s v="5311366492322735"/>
    <s v="A0010846928"/>
    <m/>
    <m/>
  </r>
  <r>
    <n v="655"/>
    <d v="2026-10-03T00:00:00"/>
    <s v="CHAT BOT"/>
    <s v="Hoài Lân"/>
    <s v="anh.np@altius-link.com.vn"/>
    <s v="2026-10-03 17:51:30+07:00"/>
    <s v="2026-10-03 18:17:44+07:00"/>
    <s v="OK"/>
    <s v=""/>
    <x v="1"/>
    <s v="4986591744785660"/>
    <s v="A0010984172"/>
    <m/>
    <m/>
  </r>
  <r>
    <n v="656"/>
    <d v="2026-10-03T00:00:00"/>
    <s v="CHAT BOT"/>
    <s v="Trần Thái"/>
    <s v="anh.np@altius-link.com.vn"/>
    <s v="2026-10-03 17:26:40+07:00"/>
    <s v="2026-10-03 18:17:14+07:00"/>
    <s v="OK"/>
    <s v=""/>
    <x v="3"/>
    <s v="24169183896032597"/>
    <s v="A0011037945"/>
    <m/>
    <m/>
  </r>
  <r>
    <n v="657"/>
    <d v="2026-10-03T00:00:00"/>
    <s v="CHAT BOT"/>
    <s v="Hiệp Nguyễn"/>
    <s v="linh.btk@altius-link.com.vn"/>
    <s v="2026-10-03 18:01:51+07:00"/>
    <s v="2026-10-03 18:16:50+07:00"/>
    <s v="OK"/>
    <s v=""/>
    <x v="8"/>
    <s v="2583944778394423"/>
    <s v="A0010707996"/>
    <m/>
    <m/>
  </r>
  <r>
    <n v="658"/>
    <d v="2026-10-03T00:00:00"/>
    <s v="CHAT BOT"/>
    <s v="Nguyễn Hiếu Phúc"/>
    <s v="huong.pl@altius-link.com.vn"/>
    <s v="2026-10-03 09:42:13+07:00"/>
    <s v="2026-10-03 18:16:27+07:00"/>
    <s v="Chưa (chưa phản hồi )"/>
    <s v=""/>
    <x v="7"/>
    <s v="7972490852825725"/>
    <s v="A0011012890"/>
    <m/>
    <m/>
  </r>
  <r>
    <n v="659"/>
    <d v="2026-10-03T00:00:00"/>
    <s v="CHAT BOT"/>
    <s v="Thức Trương"/>
    <s v="huong.pl@altius-link.com.vn"/>
    <s v="2026-10-03 09:41:40+07:00"/>
    <s v="2026-10-03 18:16:00+07:00"/>
    <s v="Chưa (chưa phản hồi )"/>
    <s v=""/>
    <x v="7"/>
    <s v="34223350270612008"/>
    <s v=""/>
    <m/>
    <m/>
  </r>
  <r>
    <n v="660"/>
    <d v="2026-10-03T00:00:00"/>
    <s v="CHAT BOT"/>
    <s v="Lam Lam"/>
    <s v="linh.dp1@altius-link.com.vn"/>
    <s v="2026-10-03 16:32:31+07:00"/>
    <s v="2026-10-03 18:15:54+07:00"/>
    <s v="Chưa (chưa phản hồi )"/>
    <s v=""/>
    <x v="4"/>
    <s v="26341463232120474"/>
    <s v="A0011296939"/>
    <m/>
    <m/>
  </r>
  <r>
    <n v="661"/>
    <d v="2026-10-03T00:00:00"/>
    <s v="CHAT BOT"/>
    <s v="Kim Oanh"/>
    <s v="huong.pl@altius-link.com.vn"/>
    <s v="2026-10-03 09:39:25+07:00"/>
    <s v="2026-10-03 18:15:44+07:00"/>
    <s v="Chưa (chưa phản hồi )"/>
    <s v=""/>
    <x v="4"/>
    <s v="5264437890346222"/>
    <s v="A0011301913"/>
    <m/>
    <m/>
  </r>
  <r>
    <n v="662"/>
    <d v="2026-10-03T00:00:00"/>
    <s v="CHAT BOT"/>
    <s v="Le Nhat Hao"/>
    <s v="bich.dt@altius-link.com.vn"/>
    <s v="2026-10-03 17:48:07+07:00"/>
    <s v="2026-10-03 18:15:32+07:00"/>
    <s v="OK"/>
    <s v=""/>
    <x v="3"/>
    <s v="1496573723752425"/>
    <s v="A0010300672"/>
    <m/>
    <m/>
  </r>
  <r>
    <n v="663"/>
    <d v="2026-10-03T00:00:00"/>
    <s v="CHAT BOT"/>
    <s v="Thúy Ngần"/>
    <s v="duong.tt@altius-link.com.vn"/>
    <s v="2026-10-03 11:10:02+07:00"/>
    <s v="2026-10-03 18:15:23+07:00"/>
    <s v="Chưa (chưa phản hồi )"/>
    <s v=""/>
    <x v="1"/>
    <s v="32582603891383203"/>
    <s v=""/>
    <m/>
    <m/>
  </r>
  <r>
    <n v="664"/>
    <d v="2026-10-03T00:00:00"/>
    <s v="CHAT BOT"/>
    <s v="Nguyen Duy Đông"/>
    <s v="duong.tt@altius-link.com.vn"/>
    <s v="2026-10-03 08:38:36+07:00"/>
    <s v="2026-10-03 18:15:13+07:00"/>
    <s v="Chưa (chưa phản hồi )"/>
    <s v=""/>
    <x v="1"/>
    <s v="29020371590880046"/>
    <s v="A0011400570"/>
    <m/>
    <m/>
  </r>
  <r>
    <n v="665"/>
    <d v="2026-10-03T00:00:00"/>
    <s v="CHAT BOT"/>
    <s v="Đào Thị Khánh Chi"/>
    <s v="huong.pl@altius-link.com.vn"/>
    <s v="2026-10-03 09:39:22+07:00"/>
    <s v="2026-10-03 18:15:13+07:00"/>
    <s v="OK"/>
    <s v=""/>
    <x v="1"/>
    <s v="24632306533031885"/>
    <s v="A0011474607"/>
    <m/>
    <m/>
  </r>
  <r>
    <n v="666"/>
    <d v="2026-10-03T00:00:00"/>
    <s v="CHAT BOT"/>
    <s v="Phạm Huyền"/>
    <s v="linh.dp1@altius-link.com.vn"/>
    <s v="2026-10-03 16:33:56+07:00"/>
    <s v="2026-10-03 18:15:09+07:00"/>
    <s v="OK"/>
    <s v=""/>
    <x v="8"/>
    <s v="5650173618366657"/>
    <s v="A0010574974"/>
    <m/>
    <m/>
  </r>
  <r>
    <n v="667"/>
    <d v="2026-10-03T00:00:00"/>
    <s v="CHAT BOT"/>
    <s v="Huỳnh Tấn Lộc"/>
    <s v="huong.pl@altius-link.com.vn"/>
    <s v="2026-10-03 09:39:17+07:00"/>
    <s v="2026-10-03 18:14:46+07:00"/>
    <s v="OK"/>
    <s v=""/>
    <x v="1"/>
    <s v="28960636393584981"/>
    <s v="A0011285631"/>
    <m/>
    <m/>
  </r>
  <r>
    <n v="668"/>
    <d v="2026-10-03T00:00:00"/>
    <s v="CHAT BOT"/>
    <s v="Khánh Nguyễn"/>
    <s v="linh.dp1@altius-link.com.vn"/>
    <s v="2026-10-03 16:40:18+07:00"/>
    <s v="2026-10-03 18:14:38+07:00"/>
    <s v="Chưa (Chờ KH phản hồi)"/>
    <s v=""/>
    <x v="4"/>
    <s v="7843233129060312"/>
    <s v="A0011293815"/>
    <m/>
    <m/>
  </r>
  <r>
    <n v="669"/>
    <d v="2026-10-03T00:00:00"/>
    <s v="CHAT BOT"/>
    <s v="Thư Xuân"/>
    <s v="thuy.ln@altius-link.com.vn"/>
    <s v="2026-10-03 18:10:58+07:00"/>
    <s v="2026-10-03 18:14:37+07:00"/>
    <s v="OK"/>
    <s v=""/>
    <x v="10"/>
    <s v="6433661116725612"/>
    <s v="A0011108283"/>
    <m/>
    <m/>
  </r>
  <r>
    <n v="670"/>
    <d v="2026-10-03T00:00:00"/>
    <s v="CHAT BOT"/>
    <s v="Ngô Thị Tính"/>
    <s v="trang.nt@altius-link.com.vn"/>
    <s v="2026-10-03 15:35:33+07:00"/>
    <s v="2026-10-03 18:14:29+07:00"/>
    <s v="Chưa (chưa phản hồi )"/>
    <s v=""/>
    <x v="3"/>
    <s v="3238259496236050"/>
    <s v="A0010759792"/>
    <m/>
    <m/>
  </r>
  <r>
    <n v="671"/>
    <d v="2026-10-03T00:00:00"/>
    <s v="CHAT BOT"/>
    <s v="Phạm Hoàng Đàn"/>
    <s v="huong.pl@altius-link.com.vn"/>
    <s v="2026-10-03 09:39:14+07:00"/>
    <s v="2026-10-03 18:14:16+07:00"/>
    <s v="Chưa (chưa phản hồi )"/>
    <s v=""/>
    <x v="4"/>
    <s v="8745421112156326"/>
    <s v=" A0011200976"/>
    <m/>
    <m/>
  </r>
  <r>
    <n v="672"/>
    <d v="2026-10-03T00:00:00"/>
    <s v="CHAT BOT"/>
    <s v="Nguyễn Dương"/>
    <s v="bich.dt@altius-link.com.vn"/>
    <s v="2026-10-03 14:59:44+07:00"/>
    <s v="2026-10-03 18:14:12+07:00"/>
    <s v="OK"/>
    <s v=""/>
    <x v="3"/>
    <s v="5023327014431535"/>
    <s v="A0010852316"/>
    <m/>
    <m/>
  </r>
  <r>
    <n v="673"/>
    <d v="2026-10-03T00:00:00"/>
    <s v="CHAT BOT"/>
    <s v="Trần Đình Hoàn"/>
    <s v="duong.tt@altius-link.com.vn"/>
    <s v="2026-10-03 11:46:46+07:00"/>
    <s v="2026-10-03 18:14:06+07:00"/>
    <s v="OK"/>
    <s v=""/>
    <x v="1"/>
    <s v="28396059196681385"/>
    <s v=""/>
    <m/>
    <m/>
  </r>
  <r>
    <n v="674"/>
    <d v="2026-10-03T00:00:00"/>
    <s v="CHAT BOT"/>
    <s v="Saruonl Thach"/>
    <s v="duong.tt@altius-link.com.vn"/>
    <s v="2026-10-03 10:10:50+07:00"/>
    <s v="2026-10-03 18:13:54+07:00"/>
    <s v="OK"/>
    <s v=""/>
    <x v="1"/>
    <s v="6312968938804170"/>
    <s v="A0010932351"/>
    <m/>
    <m/>
  </r>
  <r>
    <n v="675"/>
    <d v="2026-10-03T00:00:00"/>
    <s v="CHAT BOT"/>
    <s v="Bảo Quyên"/>
    <s v="trang.nt@altius-link.com.vn"/>
    <s v="2026-10-03 13:50:42+07:00"/>
    <s v="2026-10-03 18:13:45+07:00"/>
    <s v="OK"/>
    <s v=""/>
    <x v="3"/>
    <s v="5734476410010290"/>
    <s v="A0011161668"/>
    <m/>
    <m/>
  </r>
  <r>
    <n v="676"/>
    <d v="2026-10-03T00:00:00"/>
    <s v="CHAT BOT"/>
    <s v="Phạm Thị Phương"/>
    <s v="trang.nt@altius-link.com.vn"/>
    <s v="2026-10-03 13:27:59+07:00"/>
    <s v="2026-10-03 18:13:33+07:00"/>
    <s v="OK"/>
    <s v=""/>
    <x v="3"/>
    <s v="7961810327281350"/>
    <s v="A0011003225"/>
    <m/>
    <m/>
  </r>
  <r>
    <n v="677"/>
    <d v="2026-10-03T00:00:00"/>
    <s v="CHAT BOT"/>
    <s v="Võ Mạnh Hùng"/>
    <s v="linh.dp1@altius-link.com.vn"/>
    <s v="2026-10-03 17:37:30+07:00"/>
    <s v="2026-10-03 18:13:31+07:00"/>
    <s v="OK"/>
    <s v=""/>
    <x v="1"/>
    <s v="3043016769111578"/>
    <s v="A0010708021"/>
    <m/>
    <m/>
  </r>
  <r>
    <n v="678"/>
    <d v="2026-10-03T00:00:00"/>
    <s v="CHAT BOT"/>
    <s v="Nguyễn Thị Bạch Tuyết"/>
    <s v="duong.tt@altius-link.com.vn"/>
    <s v="2026-10-03 11:07:16+07:00"/>
    <s v="2026-10-03 18:13:19+07:00"/>
    <s v="OK"/>
    <s v=""/>
    <x v="1"/>
    <s v="6231058370266781"/>
    <s v=" A0010932279"/>
    <m/>
    <m/>
  </r>
  <r>
    <n v="679"/>
    <d v="2026-10-03T00:00:00"/>
    <s v="CHAT BOT"/>
    <s v="Sinh Nguyễn"/>
    <s v="thuy.ntt1@altius-link.com.vn"/>
    <s v="2026-10-02 20:13:50+07:00"/>
    <s v="2026-10-03 18:13:15+07:00"/>
    <s v="OK"/>
    <s v=""/>
    <x v="1"/>
    <s v="1710033932433804"/>
    <s v="A0010133210"/>
    <m/>
    <m/>
  </r>
  <r>
    <n v="680"/>
    <d v="2026-10-03T00:00:00"/>
    <s v="CHAT BOT"/>
    <s v="Nguyễn Minh Thành"/>
    <s v="duong.tt@altius-link.com.vn"/>
    <s v="2026-10-03 08:05:55+07:00"/>
    <s v="2026-10-03 18:13:06+07:00"/>
    <s v="OK"/>
    <s v=""/>
    <x v="1"/>
    <s v="5976880295657413"/>
    <s v="A0010983566"/>
    <m/>
    <m/>
  </r>
  <r>
    <n v="681"/>
    <d v="2026-10-03T00:00:00"/>
    <s v="CHAT BOT"/>
    <s v="Lê Thị Ánh Tuyết"/>
    <s v="duong.tt@altius-link.com.vn"/>
    <s v="2026-10-03 08:49:27+07:00"/>
    <s v="2026-10-03 18:12:51+07:00"/>
    <s v="Chưa (chưa phản hồi )"/>
    <s v=""/>
    <x v="1"/>
    <s v="7972048689577213"/>
    <s v="A0011271508"/>
    <m/>
    <m/>
  </r>
  <r>
    <n v="682"/>
    <d v="2026-10-03T00:00:00"/>
    <s v="CHAT BOT"/>
    <s v="Ngoc Nguyenhuu"/>
    <s v="duong.tt@altius-link.com.vn"/>
    <s v="2026-10-03 08:24:19+07:00"/>
    <s v="2026-10-03 18:12:41+07:00"/>
    <s v="Chưa (chưa phản hồi )"/>
    <s v=""/>
    <x v="1"/>
    <s v="2445338302152248"/>
    <s v="A0010609796"/>
    <m/>
    <m/>
  </r>
  <r>
    <n v="683"/>
    <d v="2026-10-03T00:00:00"/>
    <s v="CHAT BOT"/>
    <s v="Uyên"/>
    <s v="duong.tt@altius-link.com.vn"/>
    <s v="2026-10-03 06:43:56+07:00"/>
    <s v="2026-10-03 18:12:33+07:00"/>
    <s v="Chưa (chưa phản hồi )"/>
    <s v=""/>
    <x v="1"/>
    <s v="5370700576385217"/>
    <s v="A0010943323"/>
    <m/>
    <m/>
  </r>
  <r>
    <n v="684"/>
    <d v="2026-10-03T00:00:00"/>
    <s v="CHAT BOT"/>
    <s v="Ca Thanh Vĩnh"/>
    <s v="van.vth1@altius-link.com.vn"/>
    <s v="2026-10-03 15:36:02+07:00"/>
    <s v="2026-10-03 18:12:05+07:00"/>
    <s v="OK"/>
    <s v=""/>
    <x v="4"/>
    <s v="25684161311172463"/>
    <s v=""/>
    <m/>
    <m/>
  </r>
  <r>
    <n v="685"/>
    <d v="2026-10-03T00:00:00"/>
    <s v="CHAT BOT"/>
    <s v="Trần Thị Trang"/>
    <s v="huong.pl@altius-link.com.vn"/>
    <s v="2026-10-03 09:43:48+07:00"/>
    <s v="2026-10-03 18:11:51+07:00"/>
    <s v="Chưa (chưa phản hồi )"/>
    <s v=""/>
    <x v="4"/>
    <s v="9665631766809034"/>
    <s v=""/>
    <m/>
    <m/>
  </r>
  <r>
    <n v="686"/>
    <d v="2026-10-03T00:00:00"/>
    <s v="CHAT BOT"/>
    <s v="Hùng Dũng"/>
    <s v="bich.dt@altius-link.com.vn"/>
    <s v="2026-10-03 18:02:25+07:00"/>
    <s v="2026-10-03 18:11:43+07:00"/>
    <s v="OK"/>
    <s v=""/>
    <x v="3"/>
    <s v="9304813162966674"/>
    <s v="A0011393316"/>
    <m/>
    <m/>
  </r>
  <r>
    <n v="687"/>
    <d v="2026-10-03T00:00:00"/>
    <s v="CHAT BOT"/>
    <s v="Nguyễn Thu Hường"/>
    <s v="van.vth1@altius-link.com.vn"/>
    <s v="2026-10-03 14:37:40+07:00"/>
    <s v="2026-10-03 18:11:43+07:00"/>
    <s v="OK"/>
    <s v=""/>
    <x v="4"/>
    <s v="25754026204245089"/>
    <s v="A0011316380"/>
    <m/>
    <m/>
  </r>
  <r>
    <n v="688"/>
    <d v="2026-10-03T00:00:00"/>
    <s v="CHAT BOT"/>
    <s v="Đấy Sất"/>
    <s v="linh.dp1@altius-link.com.vn"/>
    <s v="2026-10-03 17:23:50+07:00"/>
    <s v="2026-10-03 18:11:38+07:00"/>
    <s v="OK"/>
    <s v=""/>
    <x v="8"/>
    <s v="7796572263693685"/>
    <s v="A0010681477"/>
    <m/>
    <m/>
  </r>
  <r>
    <n v="689"/>
    <d v="2026-10-03T00:00:00"/>
    <s v="CHAT BOT"/>
    <s v="Chien Van"/>
    <s v="huong.pl@altius-link.com.vn"/>
    <s v="2026-10-03 15:02:52+07:00"/>
    <s v="2026-10-03 18:11:32+07:00"/>
    <s v="Chưa (chưa phản hồi )"/>
    <s v=""/>
    <x v="1"/>
    <s v="5771153862933381"/>
    <s v="A0010984477"/>
    <m/>
    <m/>
  </r>
  <r>
    <n v="690"/>
    <d v="2026-10-03T00:00:00"/>
    <s v="CHAT BOT"/>
    <s v="Nguyễn Thị Bảy"/>
    <s v="van.vth1@altius-link.com.vn"/>
    <s v="2026-10-03 16:09:47+07:00"/>
    <s v="2026-10-03 18:11:04+07:00"/>
    <s v="OK"/>
    <s v=""/>
    <x v="4"/>
    <s v="25587354234212903"/>
    <s v="A0011118684"/>
    <m/>
    <m/>
  </r>
  <r>
    <n v="691"/>
    <d v="2026-10-03T00:00:00"/>
    <s v="CHAT BOT"/>
    <s v="Đặng Thị Khe"/>
    <s v="van.vth1@altius-link.com.vn"/>
    <s v="2026-10-03 14:38:44+07:00"/>
    <s v="2026-10-03 18:10:36+07:00"/>
    <s v="OK"/>
    <s v=""/>
    <x v="4"/>
    <s v="8124201207669809"/>
    <s v="A0011188295"/>
    <m/>
    <m/>
  </r>
  <r>
    <n v="692"/>
    <d v="2026-10-03T00:00:00"/>
    <s v="CHAT BOT"/>
    <s v="Nguyễn Ngọc Hải"/>
    <s v="thuy.ntt1@altius-link.com.vn"/>
    <s v="2026-10-02 20:09:46+07:00"/>
    <s v="2026-10-03 18:10:10+07:00"/>
    <s v="OK"/>
    <s v=""/>
    <x v="1"/>
    <s v="6193080590735533"/>
    <s v="A0011037639"/>
    <m/>
    <m/>
  </r>
  <r>
    <n v="693"/>
    <d v="2026-10-03T00:00:00"/>
    <s v="CHAT BOT"/>
    <s v="My Phuong"/>
    <s v="trang.nt@altius-link.com.vn"/>
    <s v="2026-10-03 13:27:06+07:00"/>
    <s v="2026-10-03 18:09:50+07:00"/>
    <s v="OK"/>
    <s v=""/>
    <x v="3"/>
    <s v="3580960308596920"/>
    <s v="A0010285131"/>
    <m/>
    <m/>
  </r>
  <r>
    <n v="694"/>
    <d v="2026-10-03T00:00:00"/>
    <s v="CHAT BOT"/>
    <s v="Dung Hoang"/>
    <s v="thuy.ntt1@altius-link.com.vn"/>
    <s v="2026-10-03 13:46:58+07:00"/>
    <s v="2026-10-03 18:08:54+07:00"/>
    <s v="OK"/>
    <s v=""/>
    <x v="1"/>
    <s v="3235509489814826"/>
    <s v="A0010795458"/>
    <m/>
    <m/>
  </r>
  <r>
    <n v="695"/>
    <d v="2026-10-03T00:00:00"/>
    <s v="CHAT BOT"/>
    <s v="Hoàng Thuan"/>
    <s v="linh.dp1@altius-link.com.vn"/>
    <s v="2026-10-03 14:57:00+07:00"/>
    <s v="2026-10-03 18:08:24+07:00"/>
    <s v="OK"/>
    <s v=""/>
    <x v="11"/>
    <s v="25275291275395028"/>
    <s v="A0010861991"/>
    <m/>
    <m/>
  </r>
  <r>
    <n v="696"/>
    <d v="2026-10-03T00:00:00"/>
    <s v="CHAT BOT"/>
    <s v="Trần Thị Thanh Hương"/>
    <s v="thao.tp@altius-link.com.vn"/>
    <s v="2026-10-03 10:31:58+07:00"/>
    <s v="2026-10-03 18:07:47+07:00"/>
    <s v="OK"/>
    <s v=""/>
    <x v="4"/>
    <s v="9985773118163636"/>
    <s v="A0010983725"/>
    <m/>
    <m/>
  </r>
  <r>
    <n v="697"/>
    <d v="2026-10-03T00:00:00"/>
    <s v="CHAT BOT"/>
    <s v="Quynh Hoa"/>
    <s v="huy.d@altius-link.com.vn"/>
    <s v="2026-10-03 17:37:45+07:00"/>
    <s v="2026-10-03 18:07:44+07:00"/>
    <s v="OK"/>
    <s v=""/>
    <x v="6"/>
    <s v="6854945487951987"/>
    <s v="A0011128322"/>
    <m/>
    <m/>
  </r>
  <r>
    <n v="698"/>
    <d v="2026-10-03T00:00:00"/>
    <s v="CHAT BOT"/>
    <s v="Hoàng Tu"/>
    <s v="thao.tp@altius-link.com.vn"/>
    <s v="2026-10-03 16:25:36+07:00"/>
    <s v="2026-10-03 18:07:29+07:00"/>
    <s v="OK"/>
    <s v=""/>
    <x v="1"/>
    <s v="3187820561344750"/>
    <s v="A0010800503"/>
    <m/>
    <m/>
  </r>
  <r>
    <n v="699"/>
    <d v="2026-10-03T00:00:00"/>
    <s v="CHAT BOT"/>
    <s v="Nguyễn Thị Thùy Dương"/>
    <s v="thao.tp@altius-link.com.vn"/>
    <s v="2026-10-03 15:34:34+07:00"/>
    <s v="2026-10-03 18:06:56+07:00"/>
    <s v="OK"/>
    <s v=""/>
    <x v="1"/>
    <s v="5198473596940392"/>
    <s v="a0010963342"/>
    <m/>
    <m/>
  </r>
  <r>
    <n v="700"/>
    <d v="2026-10-03T00:00:00"/>
    <s v="CHAT BOT"/>
    <s v="Nga Ngo Ngoc"/>
    <s v="thao.tp@altius-link.com.vn"/>
    <s v="2026-10-03 10:13:36+07:00"/>
    <s v="2026-10-03 18:06:42+07:00"/>
    <s v="OK"/>
    <s v=""/>
    <x v="1"/>
    <s v="4631957763486752"/>
    <s v="A0010843162"/>
    <m/>
    <m/>
  </r>
  <r>
    <n v="701"/>
    <d v="2026-10-03T00:00:00"/>
    <s v="CHAT BOT"/>
    <s v="Lan Nhii"/>
    <s v="thao.tp@altius-link.com.vn"/>
    <s v="2026-10-03 13:48:31+07:00"/>
    <s v="2026-10-03 18:06:34+07:00"/>
    <s v="OK"/>
    <s v=""/>
    <x v="1"/>
    <s v="24089173380781928"/>
    <s v="A0011028460"/>
    <m/>
    <m/>
  </r>
  <r>
    <n v="702"/>
    <d v="2026-10-03T00:00:00"/>
    <s v="CHAT BOT"/>
    <s v="Dương Loan"/>
    <s v="thuy.ln@altius-link.com.vn"/>
    <s v="2026-10-03 13:44:07+07:00"/>
    <s v="2026-10-03 18:06:21+07:00"/>
    <s v="OK"/>
    <s v=""/>
    <x v="5"/>
    <s v="4930275533652964"/>
    <s v="A0010793181"/>
    <m/>
    <m/>
  </r>
  <r>
    <n v="703"/>
    <d v="2026-10-03T00:00:00"/>
    <s v="CHAT BOT"/>
    <s v="Asahi Phạm"/>
    <s v="thao.tp@altius-link.com.vn"/>
    <s v="2026-10-03 10:18:42+07:00"/>
    <s v="2026-10-03 18:06:11+07:00"/>
    <s v="OK"/>
    <s v=""/>
    <x v="7"/>
    <s v="2037279239722046"/>
    <s v="A0010435850"/>
    <m/>
    <m/>
  </r>
  <r>
    <n v="704"/>
    <d v="2026-10-03T00:00:00"/>
    <s v="CHAT BOT"/>
    <s v="Bùi Văn Hiếu"/>
    <s v="thuy.ln@altius-link.com.vn"/>
    <s v="2026-10-03 13:42:38+07:00"/>
    <s v="2026-10-03 18:06:01+07:00"/>
    <s v="OK"/>
    <s v=""/>
    <x v="6"/>
    <s v="6949227015146459"/>
    <s v="A0011142689"/>
    <m/>
    <m/>
  </r>
  <r>
    <n v="705"/>
    <d v="2026-10-03T00:00:00"/>
    <s v="CHAT BOT"/>
    <s v="Kim Hằng"/>
    <s v="thao.tp@altius-link.com.vn"/>
    <s v="2026-10-03 10:59:38+07:00"/>
    <s v="2026-10-03 18:05:52+07:00"/>
    <s v="OK"/>
    <s v=""/>
    <x v="4"/>
    <s v="24481638678187953"/>
    <s v="A0011318610"/>
    <m/>
    <m/>
  </r>
  <r>
    <n v="706"/>
    <d v="2026-10-03T00:00:00"/>
    <s v="CHAT BOT"/>
    <s v="Quỳnh Hương"/>
    <s v="trang.nt@altius-link.com.vn"/>
    <s v="2026-10-03 17:53:28+07:00"/>
    <s v="2026-10-03 18:05:48+07:00"/>
    <s v="OK"/>
    <s v=""/>
    <x v="3"/>
    <s v="28196167866742689"/>
    <s v="A0011480105"/>
    <m/>
    <m/>
  </r>
  <r>
    <n v="707"/>
    <d v="2026-10-03T00:00:00"/>
    <s v="CHAT BOT"/>
    <s v="Thiết Nguyễn"/>
    <s v="thao.tp@altius-link.com.vn"/>
    <s v="2026-10-03 10:33:20+07:00"/>
    <s v="2026-10-03 18:05:36+07:00"/>
    <s v="Chưa (Chờ KH phản hồi)"/>
    <s v=""/>
    <x v="7"/>
    <s v="2700737353334337"/>
    <s v="A0010650541"/>
    <m/>
    <m/>
  </r>
  <r>
    <n v="708"/>
    <d v="2026-10-03T00:00:00"/>
    <s v="CHAT BOT"/>
    <s v="Minh Hiếu"/>
    <s v="thao.tp@altius-link.com.vn"/>
    <s v="2026-10-03 10:13:28+07:00"/>
    <s v="2026-10-03 18:05:27+07:00"/>
    <s v="Chưa (Chờ KH phản hồi)"/>
    <s v=""/>
    <x v="6"/>
    <s v="6468788963227152"/>
    <s v="A0011043719"/>
    <m/>
    <m/>
  </r>
  <r>
    <n v="709"/>
    <d v="2026-10-03T00:00:00"/>
    <s v="CHAT BOT"/>
    <s v="Giang Nguyễn"/>
    <s v="thao.tp@altius-link.com.vn"/>
    <s v="2026-10-03 10:11:53+07:00"/>
    <s v="2026-10-03 18:05:18+07:00"/>
    <s v="Chưa (Chờ KH phản hồi)"/>
    <s v=""/>
    <x v="2"/>
    <s v="4405010279511669"/>
    <s v=""/>
    <m/>
    <m/>
  </r>
  <r>
    <n v="710"/>
    <d v="2026-10-03T00:00:00"/>
    <s v="CHAT BOT"/>
    <s v="Nguyễn Văn Hùng"/>
    <s v="thao.tp@altius-link.com.vn"/>
    <s v="2026-10-03 10:12:00+07:00"/>
    <s v="2026-10-03 18:05:07+07:00"/>
    <s v="Chưa (Chờ KH phản hồi)"/>
    <s v=""/>
    <x v="1"/>
    <s v="6636074823166937"/>
    <s v=""/>
    <m/>
    <m/>
  </r>
  <r>
    <n v="711"/>
    <d v="2026-10-03T00:00:00"/>
    <s v="CHAT BOT"/>
    <s v="Nhat Trinh Nguyen"/>
    <s v="thao.tp@altius-link.com.vn"/>
    <s v="2026-10-03 18:04:50+07:00"/>
    <s v="2026-10-03 18:04:56+07:00"/>
    <s v="ok2"/>
    <s v=""/>
    <x v="7"/>
    <s v="5483486705021400"/>
    <s v="A0011357980"/>
    <m/>
    <m/>
  </r>
  <r>
    <n v="712"/>
    <d v="2026-10-03T00:00:00"/>
    <s v="CHAT BOT"/>
    <s v="Nhat Trinh Nguyen"/>
    <s v="thao.tp@altius-link.com.vn"/>
    <s v="2026-10-03 10:12:26+07:00"/>
    <s v="2026-10-03 18:04:49+07:00"/>
    <s v="ok1"/>
    <s v=""/>
    <x v="4"/>
    <s v="5483486705021400"/>
    <s v="A0011357980"/>
    <m/>
    <m/>
  </r>
  <r>
    <n v="713"/>
    <d v="2026-10-03T00:00:00"/>
    <s v="CHAT BOT"/>
    <s v="Nghĩa Bùi"/>
    <s v="thao.tp@altius-link.com.vn"/>
    <s v="2026-10-03 08:01:00+07:00"/>
    <s v="2026-10-03 18:04:26+07:00"/>
    <s v="Chưa (Chờ KH phản hồi)"/>
    <s v=""/>
    <x v="5"/>
    <s v="29084027181241613"/>
    <s v="A0011403660"/>
    <m/>
    <m/>
  </r>
  <r>
    <n v="714"/>
    <d v="2026-10-03T00:00:00"/>
    <s v="CHAT BOT"/>
    <s v="Xuân Nam"/>
    <s v="thao.tp@altius-link.com.vn"/>
    <s v="2026-10-03 10:14:34+07:00"/>
    <s v="2026-10-03 18:04:14+07:00"/>
    <s v="Chưa (Chờ KH phản hồi)"/>
    <s v=""/>
    <x v="6"/>
    <s v="8490315881095895"/>
    <s v="A0010634483"/>
    <m/>
    <m/>
  </r>
  <r>
    <n v="715"/>
    <d v="2026-10-03T00:00:00"/>
    <s v="CHAT BOT"/>
    <s v="Phương Nga"/>
    <s v="linh.dp1@altius-link.com.vn"/>
    <s v="2026-10-03 16:46:12+07:00"/>
    <s v="2026-10-03 18:02:47+07:00"/>
    <s v="OK"/>
    <s v=""/>
    <x v="4"/>
    <s v="2908195375857182"/>
    <s v="A0010720895"/>
    <m/>
    <m/>
  </r>
  <r>
    <n v="716"/>
    <d v="2026-10-03T00:00:00"/>
    <s v="CHAT BOT"/>
    <s v="Phạm Hậu"/>
    <s v="thuy.ln@altius-link.com.vn"/>
    <s v="2026-10-03 17:35:54+07:00"/>
    <s v="2026-10-03 18:00:36+07:00"/>
    <s v="OK"/>
    <s v=""/>
    <x v="7"/>
    <s v="33418231471157387"/>
    <s v="A0011330462"/>
    <m/>
    <m/>
  </r>
  <r>
    <n v="717"/>
    <d v="2026-10-03T00:00:00"/>
    <s v="CHAT BOT"/>
    <s v="Nguyễn Minh Ý."/>
    <s v="bao.nq@altius-link.com.vn"/>
    <s v="2026-10-03 16:06:37+07:00"/>
    <s v="2026-10-03 18:00:34+07:00"/>
    <s v="OK"/>
    <s v=""/>
    <x v="5"/>
    <s v="28253819027596808"/>
    <s v="A0011337827"/>
    <m/>
    <m/>
  </r>
  <r>
    <n v="718"/>
    <d v="2026-10-03T00:00:00"/>
    <s v="CHAT BOT"/>
    <s v="So Nee"/>
    <s v="linh.btk@altius-link.com.vn"/>
    <s v="2026-10-03 16:51:36+07:00"/>
    <s v="2026-10-03 17:59:46+07:00"/>
    <s v="OK"/>
    <s v=""/>
    <x v="3"/>
    <s v="28543596125297390"/>
    <s v="A0011658022"/>
    <m/>
    <m/>
  </r>
  <r>
    <n v="719"/>
    <d v="2026-10-03T00:00:00"/>
    <s v="CHAT BOT"/>
    <s v="Mai Thị Nhinh"/>
    <s v="thuy.ln@altius-link.com.vn"/>
    <s v="2026-10-03 17:26:00+07:00"/>
    <s v="2026-10-03 17:59:32+07:00"/>
    <s v="OK"/>
    <s v=""/>
    <x v="7"/>
    <s v="5449103458483381"/>
    <s v="A0010971270"/>
    <m/>
    <m/>
  </r>
  <r>
    <n v="720"/>
    <d v="2026-10-03T00:00:00"/>
    <s v="CHAT BOT"/>
    <s v="Tăng Thảo"/>
    <s v="thuy.ln@altius-link.com.vn"/>
    <s v="2026-10-03 16:07:33+07:00"/>
    <s v="2026-10-03 17:58:33+07:00"/>
    <s v="OK"/>
    <s v=""/>
    <x v="3"/>
    <s v="7367539553271785"/>
    <s v="A0010869620"/>
    <m/>
    <m/>
  </r>
  <r>
    <n v="721"/>
    <d v="2026-10-03T00:00:00"/>
    <s v="CHAT BOT"/>
    <s v="Hậu Trần"/>
    <s v="bich.dt@altius-link.com.vn"/>
    <s v="2026-10-03 16:44:46+07:00"/>
    <s v="2026-10-03 17:58:21+07:00"/>
    <s v="OK"/>
    <s v=""/>
    <x v="5"/>
    <s v="25326314090386641"/>
    <s v="A0011355766"/>
    <m/>
    <m/>
  </r>
  <r>
    <n v="722"/>
    <d v="2026-10-03T00:00:00"/>
    <s v="CHAT BOT"/>
    <s v="Nguyên Clo"/>
    <s v="linh.dp1@altius-link.com.vn"/>
    <s v="2026-10-03 16:22:27+07:00"/>
    <s v="2026-10-03 17:57:56+07:00"/>
    <s v="Chưa (Chờ KH phản hồi)"/>
    <s v=""/>
    <x v="6"/>
    <s v="8766628946706556"/>
    <s v="A0010447463"/>
    <m/>
    <m/>
  </r>
  <r>
    <n v="723"/>
    <d v="2026-10-03T00:00:00"/>
    <s v="CHAT BOT"/>
    <s v="Minh Tuệ"/>
    <s v="huong.pl@altius-link.com.vn"/>
    <s v="2026-10-03 17:25:10+07:00"/>
    <s v="2026-10-03 17:57:44+07:00"/>
    <s v="OK"/>
    <s v=""/>
    <x v="4"/>
    <s v="5644700355580885"/>
    <s v="A0010935846"/>
    <m/>
    <m/>
  </r>
  <r>
    <n v="724"/>
    <d v="2026-10-03T00:00:00"/>
    <s v="CHAT BOT"/>
    <s v="Nguyễn Thị Van Anh"/>
    <s v="linh.dp1@altius-link.com.vn"/>
    <s v="2026-10-03 17:24:58+07:00"/>
    <s v="2026-10-03 17:57:24+07:00"/>
    <s v="OK"/>
    <s v=""/>
    <x v="4"/>
    <s v="24550358964552596"/>
    <s v=""/>
    <m/>
    <m/>
  </r>
  <r>
    <n v="725"/>
    <d v="2026-10-03T00:00:00"/>
    <s v="CHAT BOT"/>
    <s v="Nguyễn Hương"/>
    <s v="ly.ntk1@altius-link.com.vn"/>
    <s v="2026-10-03 12:12:08+07:00"/>
    <s v="2026-10-03 17:56:02+07:00"/>
    <s v="OK"/>
    <s v=""/>
    <x v="7"/>
    <s v="7461017963958325"/>
    <s v="A0011178647"/>
    <m/>
    <m/>
  </r>
  <r>
    <n v="726"/>
    <d v="2026-10-03T00:00:00"/>
    <s v="CHAT BOT"/>
    <s v="Phạm Tuyên"/>
    <s v="ly.ntk1@altius-link.com.vn"/>
    <s v="2026-10-03 10:32:07+07:00"/>
    <s v="2026-10-03 17:55:40+07:00"/>
    <s v="OK"/>
    <s v=""/>
    <x v="8"/>
    <s v="7882695251757391"/>
    <s v="A0011026831"/>
    <m/>
    <m/>
  </r>
  <r>
    <n v="727"/>
    <d v="2026-10-03T00:00:00"/>
    <s v="CHAT BOT"/>
    <s v="Nguyễn Thanh Trung"/>
    <s v="ly.ntk1@altius-link.com.vn"/>
    <s v="2026-10-03 09:27:58+07:00"/>
    <s v="2026-10-03 17:55:04+07:00"/>
    <s v="OK"/>
    <s v=""/>
    <x v="3"/>
    <s v="7307797082629797"/>
    <s v="A0011093644"/>
    <m/>
    <m/>
  </r>
  <r>
    <n v="728"/>
    <d v="2026-10-03T00:00:00"/>
    <s v="CHAT BOT"/>
    <s v="Lý Văn Chuyện"/>
    <s v="linh.dp1@altius-link.com.vn"/>
    <s v="2026-10-03 17:49:58+07:00"/>
    <s v="2026-10-03 17:54:49+07:00"/>
    <s v="OK"/>
    <s v=""/>
    <x v="7"/>
    <s v="5892927130722006"/>
    <s v="A0010990173"/>
    <m/>
    <m/>
  </r>
  <r>
    <n v="729"/>
    <d v="2026-10-03T00:00:00"/>
    <s v="CHAT BOT"/>
    <s v="Hoàng Trang"/>
    <s v="huy.d@altius-link.com.vn"/>
    <s v="2026-10-03 17:45:10+07:00"/>
    <s v="2026-10-03 17:54:32+07:00"/>
    <s v="OK"/>
    <s v=""/>
    <x v="7"/>
    <s v="7088714664501497"/>
    <s v="A0011112252"/>
    <m/>
    <m/>
  </r>
  <r>
    <n v="730"/>
    <d v="2026-10-03T00:00:00"/>
    <s v="CHAT BOT"/>
    <s v="Hoàng Oanh"/>
    <s v="ly.ntk1@altius-link.com.vn"/>
    <s v="2026-10-03 12:12:40+07:00"/>
    <s v="2026-10-03 17:54:30+07:00"/>
    <s v="OK"/>
    <s v=""/>
    <x v="3"/>
    <s v="6694482323997097"/>
    <s v="A0011020900"/>
    <m/>
    <m/>
  </r>
  <r>
    <n v="731"/>
    <d v="2026-10-03T00:00:00"/>
    <s v="CHAT BOT"/>
    <s v="Huong Nguyen"/>
    <s v="huy.d@altius-link.com.vn"/>
    <s v="2026-10-03 17:41:38+07:00"/>
    <s v="2026-10-03 17:52:13+07:00"/>
    <s v="OK"/>
    <s v=""/>
    <x v="1"/>
    <s v="6430638746962590"/>
    <s v="A0010947040"/>
    <m/>
    <m/>
  </r>
  <r>
    <n v="732"/>
    <d v="2026-10-03T00:00:00"/>
    <s v="CHAT BOT"/>
    <s v="Vũ Bùi Ái Nương"/>
    <s v="huong.pl@altius-link.com.vn"/>
    <s v="2026-10-03 17:24:50+07:00"/>
    <s v="2026-10-03 17:51:10+07:00"/>
    <s v="OK"/>
    <s v=""/>
    <x v="4"/>
    <s v="8807207339321674"/>
    <s v="A0011010914"/>
    <m/>
    <m/>
  </r>
  <r>
    <n v="733"/>
    <d v="2026-10-03T00:00:00"/>
    <s v="CHAT BOT"/>
    <s v="Nguyễn Công Dần"/>
    <s v="ly.ntk1@altius-link.com.vn"/>
    <s v="2026-10-03 09:51:46+07:00"/>
    <s v="2026-10-03 17:51:00+07:00"/>
    <s v="OK"/>
    <s v=""/>
    <x v="6"/>
    <s v="9538641099516169"/>
    <s v="A0011129134"/>
    <m/>
    <m/>
  </r>
  <r>
    <n v="734"/>
    <d v="2026-10-03T00:00:00"/>
    <s v="CHAT BOT"/>
    <s v="Lý Văn Chuyện"/>
    <s v="linh.dp1@altius-link.com.vn"/>
    <s v="2026-10-03 17:28:11+07:00"/>
    <s v="2026-10-03 17:49:56+07:00"/>
    <s v="OK"/>
    <s v=""/>
    <x v="1"/>
    <s v="5892927130722006"/>
    <s v="A0010990173"/>
    <m/>
    <m/>
  </r>
  <r>
    <n v="735"/>
    <d v="2026-10-03T00:00:00"/>
    <s v="CHAT BOT"/>
    <s v="Nguyen Dieu Linh"/>
    <s v="ly.ntk1@altius-link.com.vn"/>
    <s v="2026-10-03 07:50:42+07:00"/>
    <s v="2026-10-03 17:49:51+07:00"/>
    <s v="OK"/>
    <s v=""/>
    <x v="7"/>
    <s v="29947549974893381"/>
    <s v="A0011261457"/>
    <m/>
    <m/>
  </r>
  <r>
    <n v="736"/>
    <d v="2026-10-03T00:00:00"/>
    <s v="CHAT BOT"/>
    <s v="Văn Minh"/>
    <s v="thuy.ln@altius-link.com.vn"/>
    <s v="2026-10-03 06:47:19+07:00"/>
    <s v="2026-10-03 17:49:45+07:00"/>
    <s v="OK"/>
    <s v=""/>
    <x v="5"/>
    <s v="26834653132841660"/>
    <s v="A0011491649"/>
    <m/>
    <m/>
  </r>
  <r>
    <n v="737"/>
    <d v="2026-10-03T00:00:00"/>
    <s v="CHAT BOT"/>
    <s v="Phan Huy Tung"/>
    <s v="thuy.ln@altius-link.com.vn"/>
    <s v="2026-10-03 14:33:50+07:00"/>
    <s v="2026-10-03 17:49:28+07:00"/>
    <s v="OK"/>
    <s v=""/>
    <x v="3"/>
    <s v="5727062470675027"/>
    <s v="A0010606940"/>
    <m/>
    <m/>
  </r>
  <r>
    <n v="738"/>
    <d v="2026-10-03T00:00:00"/>
    <s v="CHAT BOT"/>
    <s v="Nguyễn Lan"/>
    <s v="thang.nt@altius-link.com.vn"/>
    <s v="2026-10-03 16:05:04+07:00"/>
    <s v="2026-10-03 17:49:26+07:00"/>
    <s v="OK"/>
    <s v=""/>
    <x v="10"/>
    <s v="31753264430987783"/>
    <s v="A0011474802"/>
    <m/>
    <m/>
  </r>
  <r>
    <n v="739"/>
    <d v="2026-10-03T00:00:00"/>
    <s v="CHAT BOT"/>
    <s v="Hung Lê"/>
    <s v="thang.nt@altius-link.com.vn"/>
    <s v="2026-10-03 17:24:40+07:00"/>
    <s v="2026-10-03 17:49:10+07:00"/>
    <s v="OK"/>
    <s v=""/>
    <x v="3"/>
    <s v="3643359379081573"/>
    <s v="A0010467475"/>
    <m/>
    <m/>
  </r>
  <r>
    <n v="740"/>
    <d v="2026-10-03T00:00:00"/>
    <s v="CHAT BOT"/>
    <s v="Bảo Loan"/>
    <s v="linh.dp1@altius-link.com.vn"/>
    <s v="2026-10-03 17:19:37+07:00"/>
    <s v="2026-10-03 17:49:02+07:00"/>
    <s v="OK"/>
    <s v=""/>
    <x v="1"/>
    <s v="4671449986312340"/>
    <s v="A0011058531"/>
    <m/>
    <m/>
  </r>
  <r>
    <n v="741"/>
    <d v="2026-10-03T00:00:00"/>
    <s v="CHAT BOT"/>
    <s v="Thái Bình"/>
    <s v="huy.d@altius-link.com.vn"/>
    <s v="2026-10-03 16:03:27+07:00"/>
    <s v="2026-10-03 17:48:04+07:00"/>
    <s v="OK"/>
    <s v=""/>
    <x v="7"/>
    <s v="5918307398260332"/>
    <s v="A0010819343"/>
    <m/>
    <m/>
  </r>
  <r>
    <n v="742"/>
    <d v="2026-10-03T00:00:00"/>
    <s v="CHAT BOT"/>
    <s v="Phương Thúy"/>
    <s v="thuy.ln@altius-link.com.vn"/>
    <s v="2026-10-03 14:38:01+07:00"/>
    <s v="2026-10-03 17:47:45+07:00"/>
    <s v="OK"/>
    <s v=""/>
    <x v="8"/>
    <s v="4265039416842395"/>
    <s v="A0010868815"/>
    <m/>
    <m/>
  </r>
  <r>
    <n v="743"/>
    <d v="2026-10-03T00:00:00"/>
    <s v="CHAT BOT"/>
    <s v="Vy Miu'ss"/>
    <s v="thuy.ln@altius-link.com.vn"/>
    <s v="2026-10-03 14:41:21+07:00"/>
    <s v="2026-10-03 17:47:31+07:00"/>
    <s v="OK"/>
    <s v=""/>
    <x v="8"/>
    <s v="2334519603266101"/>
    <s v="A0010379065"/>
    <m/>
    <m/>
  </r>
  <r>
    <n v="744"/>
    <d v="2026-10-03T00:00:00"/>
    <s v="CHAT BOT"/>
    <s v="Bé Mỡ"/>
    <s v="anh.np@altius-link.com.vn"/>
    <s v="2026-10-03 16:45:56+07:00"/>
    <s v="2026-10-03 17:47:23+07:00"/>
    <s v="OK"/>
    <s v=""/>
    <x v="7"/>
    <s v="2671945476236147"/>
    <s v="A0010455961"/>
    <m/>
    <m/>
  </r>
  <r>
    <n v="745"/>
    <d v="2026-10-03T00:00:00"/>
    <s v="CHAT BOT"/>
    <s v="Lê Thị KimThư"/>
    <s v="thuy.ln@altius-link.com.vn"/>
    <s v="2026-10-03 14:36:31+07:00"/>
    <s v="2026-10-03 17:47:02+07:00"/>
    <s v="OK"/>
    <s v=""/>
    <x v="8"/>
    <s v="28581754864797641"/>
    <s v="A0011523057"/>
    <m/>
    <m/>
  </r>
  <r>
    <n v="746"/>
    <d v="2026-10-03T00:00:00"/>
    <s v="CHAT BOT"/>
    <s v="Hoàng Phượng"/>
    <s v="trang.nt@altius-link.com.vn"/>
    <s v="2026-10-03 15:39:56+07:00"/>
    <s v="2026-10-03 17:46:53+07:00"/>
    <s v="OK"/>
    <s v=""/>
    <x v="3"/>
    <s v="24720236080969402"/>
    <s v="A0011435985"/>
    <m/>
    <m/>
  </r>
  <r>
    <n v="747"/>
    <d v="2026-10-03T00:00:00"/>
    <s v="CHAT BOT"/>
    <s v="Tuấn Nguyễn"/>
    <s v="bich.dt@altius-link.com.vn"/>
    <s v="2026-10-03 16:14:12+07:00"/>
    <s v="2026-10-03 17:46:20+07:00"/>
    <s v="OK"/>
    <s v=""/>
    <x v="3"/>
    <s v="6576859452350612"/>
    <s v="A0010309340"/>
    <m/>
    <m/>
  </r>
  <r>
    <n v="748"/>
    <d v="2026-10-03T00:00:00"/>
    <s v="CHAT BOT"/>
    <s v="Hoàng Đông"/>
    <s v="huong.pl@altius-link.com.vn"/>
    <s v="2026-10-03 16:15:03+07:00"/>
    <s v="2026-10-03 17:45:13+07:00"/>
    <s v="OK"/>
    <s v=""/>
    <x v="5"/>
    <s v="5260047240719840"/>
    <s v="A0010573651"/>
    <m/>
    <m/>
  </r>
  <r>
    <n v="749"/>
    <d v="2026-10-03T00:00:00"/>
    <s v="CHAT BOT"/>
    <s v="Hạnh Hạnh"/>
    <s v="thuy.ntt1@altius-link.com.vn"/>
    <s v="2026-10-02 20:25:12+07:00"/>
    <s v="2026-10-03 17:44:09+07:00"/>
    <s v="OK"/>
    <s v=""/>
    <x v="9"/>
    <s v="4315462755238540"/>
    <s v="A0010828594"/>
    <m/>
    <m/>
  </r>
  <r>
    <n v="750"/>
    <d v="2026-10-03T00:00:00"/>
    <s v="CHAT BOT"/>
    <s v="Nguyễn Văn Hiệu"/>
    <s v="bich.dt@altius-link.com.vn"/>
    <s v="2026-10-03 16:57:31+07:00"/>
    <s v="2026-10-03 17:42:03+07:00"/>
    <s v="OK"/>
    <s v=""/>
    <x v="5"/>
    <s v="3550344964993236"/>
    <s v="A0010420310"/>
    <m/>
    <m/>
  </r>
  <r>
    <n v="751"/>
    <d v="2026-10-03T00:00:00"/>
    <s v="CHAT BOT"/>
    <s v="Nguyễn Thị Nhung"/>
    <s v="thuy.ln@altius-link.com.vn"/>
    <s v="2026-10-03 17:11:23+07:00"/>
    <s v="2026-10-03 17:40:19+07:00"/>
    <s v="OK"/>
    <s v=""/>
    <x v="1"/>
    <s v="24873412222283432"/>
    <s v=""/>
    <m/>
    <m/>
  </r>
  <r>
    <n v="752"/>
    <d v="2026-10-03T00:00:00"/>
    <s v="CHAT BOT"/>
    <s v="Hoàng Thị Mai Hương"/>
    <s v="duong.tt@altius-link.com.vn"/>
    <s v="2026-10-03 17:32:50+07:00"/>
    <s v="2026-10-03 17:40:14+07:00"/>
    <s v="OK"/>
    <s v=""/>
    <x v="1"/>
    <s v="5320341088071843"/>
    <s v="A0010983341"/>
    <m/>
    <m/>
  </r>
  <r>
    <n v="753"/>
    <d v="2026-10-03T00:00:00"/>
    <s v="CHAT BOT"/>
    <s v="Mạnh Toàn"/>
    <s v="thuy.ln@altius-link.com.vn"/>
    <s v="2026-10-03 17:11:18+07:00"/>
    <s v="2026-10-03 17:39:59+07:00"/>
    <s v="OK"/>
    <s v=""/>
    <x v="5"/>
    <s v="9610101125716161"/>
    <s v="A0011664456"/>
    <m/>
    <m/>
  </r>
  <r>
    <n v="754"/>
    <d v="2026-10-03T00:00:00"/>
    <s v="CHAT BOT"/>
    <s v="Đặng Ngọc Sương"/>
    <s v="linh.dp1@altius-link.com.vn"/>
    <s v="2026-10-03 16:15:31+07:00"/>
    <s v="2026-10-03 17:39:59+07:00"/>
    <s v="Chưa (Chờ KH phản hồi)"/>
    <s v=""/>
    <x v="4"/>
    <s v="6255980581167633"/>
    <s v="a0011054914"/>
    <m/>
    <m/>
  </r>
  <r>
    <n v="755"/>
    <d v="2026-10-03T00:00:00"/>
    <s v="CHAT BOT"/>
    <s v="Thảo Phương"/>
    <s v="thuy.ntt1@altius-link.com.vn"/>
    <s v="2026-10-02 20:04:52+07:00"/>
    <s v="2026-10-03 17:39:44+07:00"/>
    <s v="OK"/>
    <s v=""/>
    <x v="6"/>
    <s v="2702038879876123"/>
    <s v="A0010506242"/>
    <m/>
    <m/>
  </r>
  <r>
    <n v="756"/>
    <d v="2026-10-03T00:00:00"/>
    <s v="CHAT BOT"/>
    <s v="Nguyễn Vân"/>
    <s v="linh.dp1@altius-link.com.vn"/>
    <s v="2026-10-03 16:18:13+07:00"/>
    <s v="2026-10-03 17:39:42+07:00"/>
    <s v="Chưa (Chờ KH phản hồi)"/>
    <s v=""/>
    <x v="1"/>
    <s v="5647888588642678"/>
    <s v="A0010967900"/>
    <m/>
    <m/>
  </r>
  <r>
    <n v="757"/>
    <d v="2026-10-03T00:00:00"/>
    <s v="CHAT BOT"/>
    <s v="Chu Tuan"/>
    <s v="linh.dp1@altius-link.com.vn"/>
    <s v="2026-10-03 15:47:43+07:00"/>
    <s v="2026-10-03 17:39:24+07:00"/>
    <s v="OK"/>
    <s v=""/>
    <x v="1"/>
    <s v="2853198534776218"/>
    <s v="A0010787899"/>
    <m/>
    <m/>
  </r>
  <r>
    <n v="758"/>
    <d v="2026-10-03T00:00:00"/>
    <s v="CHAT BOT"/>
    <s v="Hải Yến"/>
    <s v="bich.dt@altius-link.com.vn"/>
    <s v="2026-10-03 16:59:28+07:00"/>
    <s v="2026-10-03 17:39:09+07:00"/>
    <s v="OK"/>
    <s v=""/>
    <x v="5"/>
    <s v="29086839807569027"/>
    <s v="A0011623434"/>
    <m/>
    <m/>
  </r>
  <r>
    <n v="759"/>
    <d v="2026-10-03T00:00:00"/>
    <s v="CHAT BOT"/>
    <s v="Đào Thương"/>
    <s v="huy.d@altius-link.com.vn"/>
    <s v="2026-10-03 17:02:33+07:00"/>
    <s v="2026-10-03 17:38:37+07:00"/>
    <s v="OK"/>
    <s v=""/>
    <x v="1"/>
    <s v="6126954457407912"/>
    <s v="A0011122654"/>
    <m/>
    <m/>
  </r>
  <r>
    <n v="760"/>
    <d v="2026-10-03T00:00:00"/>
    <s v="CHAT BOT"/>
    <s v="Bich Nhu"/>
    <s v="linh.dp1@altius-link.com.vn"/>
    <s v="2026-10-03 17:37:57+07:00"/>
    <s v="2026-10-03 17:38:10+07:00"/>
    <s v="OK"/>
    <s v=""/>
    <x v="10"/>
    <s v="9896585597067865"/>
    <s v="A0011242108"/>
    <m/>
    <m/>
  </r>
  <r>
    <n v="761"/>
    <d v="2026-10-03T00:00:00"/>
    <s v="CHAT BOT"/>
    <s v="Bich Nhu"/>
    <s v="linh.dp1@altius-link.com.vn"/>
    <s v="2026-10-03 12:04:02+07:00"/>
    <s v="2026-10-03 17:37:56+07:00"/>
    <s v="Chưa (Chờ KH phản hồi)"/>
    <s v=""/>
    <x v="4"/>
    <s v="9896585597067865"/>
    <s v="A0011242108"/>
    <m/>
    <m/>
  </r>
  <r>
    <n v="762"/>
    <d v="2026-10-03T00:00:00"/>
    <s v="CHAT BOT"/>
    <s v="Ngọc Mai"/>
    <s v="thuy.ln@altius-link.com.vn"/>
    <s v="2026-10-03 13:40:44+07:00"/>
    <s v="2026-10-03 17:36:44+07:00"/>
    <s v="OK"/>
    <s v=""/>
    <x v="5"/>
    <s v="28047160311653084"/>
    <s v="A0011322716"/>
    <m/>
    <m/>
  </r>
  <r>
    <n v="763"/>
    <d v="2026-10-03T00:00:00"/>
    <s v="CHAT BOT"/>
    <s v="Võ Mạnh Hùng"/>
    <s v="linh.dp1@altius-link.com.vn"/>
    <s v="2026-10-03 11:48:41+07:00"/>
    <s v="2026-10-03 17:36:08+07:00"/>
    <s v="OK"/>
    <s v=""/>
    <x v="8"/>
    <s v="3043016769111578"/>
    <s v="A0010708021"/>
    <m/>
    <m/>
  </r>
  <r>
    <n v="764"/>
    <d v="2026-10-03T00:00:00"/>
    <s v="CHAT BOT"/>
    <s v="Phạm Hậu"/>
    <s v="thuy.ln@altius-link.com.vn"/>
    <s v="2026-10-03 16:38:14+07:00"/>
    <s v="2026-10-03 17:35:52+07:00"/>
    <s v="OK"/>
    <s v=""/>
    <x v="1"/>
    <s v="33418231471157387"/>
    <s v="A0011330462"/>
    <m/>
    <m/>
  </r>
  <r>
    <n v="765"/>
    <d v="2026-10-03T00:00:00"/>
    <s v="CHAT BOT"/>
    <s v="Quang Phan Teo"/>
    <s v="bich.dt@altius-link.com.vn"/>
    <s v="2026-10-03 16:15:52+07:00"/>
    <s v="2026-10-03 17:35:43+07:00"/>
    <s v="OK"/>
    <s v=""/>
    <x v="2"/>
    <s v="8282926781782687"/>
    <s v="A0011713835 "/>
    <m/>
    <m/>
  </r>
  <r>
    <n v="766"/>
    <d v="2026-10-03T00:00:00"/>
    <s v="CHAT BOT"/>
    <s v="Phạm Phươnganhh"/>
    <s v="linh.dp1@altius-link.com.vn"/>
    <s v="2026-10-03 10:30:07+07:00"/>
    <s v="2026-10-03 17:35:40+07:00"/>
    <s v="OK"/>
    <s v=""/>
    <x v="1"/>
    <s v="5131663703550165"/>
    <s v="A0010828189"/>
    <m/>
    <m/>
  </r>
  <r>
    <n v="767"/>
    <d v="2026-10-03T00:00:00"/>
    <s v="CHAT BOT"/>
    <s v="Hiểu Phạm"/>
    <s v="linh.dp1@altius-link.com.vn"/>
    <s v="2026-10-03 07:05:27+07:00"/>
    <s v="2026-10-03 17:35:08+07:00"/>
    <s v="Chưa (Chờ KH phản hồi)"/>
    <s v=""/>
    <x v="1"/>
    <s v="5414232068681433"/>
    <s v="A0011078214"/>
    <m/>
    <m/>
  </r>
  <r>
    <n v="768"/>
    <d v="2026-10-03T00:00:00"/>
    <s v="CHAT BOT"/>
    <s v="Trần Phúc"/>
    <s v="linh.dp1@altius-link.com.vn"/>
    <s v="2026-10-03 10:36:14+07:00"/>
    <s v="2026-10-03 17:34:44+07:00"/>
    <s v="Chưa (Chờ KH phản hồi)"/>
    <s v=""/>
    <x v="6"/>
    <s v="5996439043735750"/>
    <s v="A0010976193"/>
    <m/>
    <m/>
  </r>
  <r>
    <n v="769"/>
    <d v="2026-10-03T00:00:00"/>
    <s v="CHAT BOT"/>
    <s v="Hướng Dương"/>
    <s v="van.vth1@altius-link.com.vn"/>
    <s v="2026-10-03 17:20:11+07:00"/>
    <s v="2026-10-03 17:34:32+07:00"/>
    <s v="OK"/>
    <s v=""/>
    <x v="3"/>
    <s v="27568895856146274"/>
    <s v="A0011685333"/>
    <m/>
    <m/>
  </r>
  <r>
    <n v="770"/>
    <d v="2026-10-03T00:00:00"/>
    <s v="CHAT BOT"/>
    <s v="Phương Trang"/>
    <s v="linh.dp1@altius-link.com.vn"/>
    <s v="2026-10-03 14:55:13+07:00"/>
    <s v="2026-10-03 17:34:27+07:00"/>
    <s v="Chưa (Chờ KH phản hồi)"/>
    <s v=""/>
    <x v="1"/>
    <s v="28637509919221229"/>
    <s v="A0011702697"/>
    <m/>
    <m/>
  </r>
  <r>
    <n v="771"/>
    <d v="2026-10-03T00:00:00"/>
    <s v="CHAT BOT"/>
    <s v="Đới Thúy"/>
    <s v="bich.dt@altius-link.com.vn"/>
    <s v="2026-10-03 16:59:35+07:00"/>
    <s v="2026-10-03 17:33:38+07:00"/>
    <s v="OK"/>
    <s v=""/>
    <x v="7"/>
    <s v="2413067215441804"/>
    <s v="A0010657410"/>
    <m/>
    <m/>
  </r>
  <r>
    <n v="772"/>
    <d v="2026-10-03T00:00:00"/>
    <s v="CHAT BOT"/>
    <s v="Viet Anh Nguyen"/>
    <s v="bao.nq@altius-link.com.vn"/>
    <s v="2026-10-03 06:26:26+07:00"/>
    <s v="2026-10-03 17:32:42+07:00"/>
    <s v="OK"/>
    <s v=""/>
    <x v="7"/>
    <s v="9654345371341062"/>
    <s v="A0011321232"/>
    <m/>
    <m/>
  </r>
  <r>
    <n v="773"/>
    <d v="2026-10-03T00:00:00"/>
    <s v="CHAT BOT"/>
    <s v="Minh Lê"/>
    <s v="thai.nq@altius-link.com.vn"/>
    <s v="2026-10-03 17:31:38+07:00"/>
    <s v="2026-10-03 17:31:55+07:00"/>
    <s v="Chưa (chưa phản hồi )"/>
    <s v=""/>
    <x v="1"/>
    <s v="5293046430799243"/>
    <s v="A0010475452"/>
    <m/>
    <m/>
  </r>
  <r>
    <n v="774"/>
    <d v="2026-10-03T00:00:00"/>
    <s v="CHAT BOT"/>
    <s v="Hà Tuấn Anh"/>
    <s v="linh.dp1@altius-link.com.vn"/>
    <s v="2026-10-03 16:48:41+07:00"/>
    <s v="2026-10-03 17:31:06+07:00"/>
    <s v="OK"/>
    <s v=""/>
    <x v="7"/>
    <s v="4693146384097946"/>
    <s v="A0010868806"/>
    <m/>
    <m/>
  </r>
  <r>
    <n v="775"/>
    <d v="2026-10-03T00:00:00"/>
    <s v="CHAT BOT"/>
    <s v="Phạm Duy Khánh"/>
    <s v="thai.nq@altius-link.com.vn"/>
    <s v="2026-10-03 17:26:42+07:00"/>
    <s v="2026-10-03 17:30:35+07:00"/>
    <s v=" ok2 "/>
    <s v=""/>
    <x v="4"/>
    <s v="25313710178281181"/>
    <s v="A0011474658"/>
    <m/>
    <m/>
  </r>
  <r>
    <n v="776"/>
    <d v="2026-10-03T00:00:00"/>
    <s v="CHAT BOT"/>
    <s v="Bảo Nguyễn"/>
    <s v="bao.nq@altius-link.com.vn"/>
    <s v="2026-10-03 17:00:44+07:00"/>
    <s v="2026-10-03 17:29:46+07:00"/>
    <s v="OK"/>
    <s v=""/>
    <x v="4"/>
    <s v="8253425431396819"/>
    <s v="A0010983610"/>
    <m/>
    <m/>
  </r>
  <r>
    <n v="777"/>
    <d v="2026-10-03T00:00:00"/>
    <s v="CHAT BOT"/>
    <s v="Phạm Tấn Đạt"/>
    <s v="huong.tl@altius-link.com.vn"/>
    <s v="2026-10-03 17:17:42+07:00"/>
    <s v="2026-10-03 17:29:28+07:00"/>
    <s v="OK"/>
    <s v=""/>
    <x v="3"/>
    <s v="3550266055001679"/>
    <s v="A0010803588"/>
    <m/>
    <m/>
  </r>
  <r>
    <n v="778"/>
    <d v="2026-10-03T00:00:00"/>
    <s v="CHAT BOT"/>
    <s v="Mai Liên"/>
    <s v="huong.tl@altius-link.com.vn"/>
    <s v="2026-10-03 16:28:02+07:00"/>
    <s v="2026-10-03 17:29:15+07:00"/>
    <s v="OK"/>
    <s v=""/>
    <x v="5"/>
    <s v="3105251322925583"/>
    <s v="A0010796816"/>
    <m/>
    <m/>
  </r>
  <r>
    <n v="779"/>
    <d v="2026-10-03T00:00:00"/>
    <s v="CHAT BOT"/>
    <s v="Nguyễn Huyền"/>
    <s v="huong.pl@altius-link.com.vn"/>
    <s v="2026-10-03 14:18:51+07:00"/>
    <s v="2026-10-03 17:27:40+07:00"/>
    <s v="OK"/>
    <s v=""/>
    <x v="6"/>
    <s v="7807198546014541"/>
    <s v="A0011269093"/>
    <m/>
    <m/>
  </r>
  <r>
    <n v="780"/>
    <d v="2026-10-03T00:00:00"/>
    <s v="CHAT BOT"/>
    <s v="Nguyễn Tiến Mạnh"/>
    <s v="bich.dt@altius-link.com.vn"/>
    <s v="2026-10-03 16:58:32+07:00"/>
    <s v="2026-10-03 17:27:24+07:00"/>
    <s v="OK"/>
    <s v=""/>
    <x v="3"/>
    <s v="5032813340101781"/>
    <s v="A0010917039"/>
    <m/>
    <m/>
  </r>
  <r>
    <n v="781"/>
    <d v="2026-10-03T00:00:00"/>
    <s v="CHAT BOT"/>
    <s v="Phạm Duy Khánh"/>
    <s v="thai.nq@altius-link.com.vn"/>
    <s v="2026-10-03 16:59:08+07:00"/>
    <s v="2026-10-03 17:26:40+07:00"/>
    <s v="ok 1"/>
    <s v=""/>
    <x v="7"/>
    <s v="25313710178281181"/>
    <s v="A0011474658"/>
    <m/>
    <m/>
  </r>
  <r>
    <n v="782"/>
    <d v="2026-10-03T00:00:00"/>
    <s v="CHAT BOT"/>
    <s v="Ngoc Pham Thi"/>
    <s v="bach.vh@altius-link.com.vn"/>
    <s v="2026-10-03 09:43:20+07:00"/>
    <s v="2026-10-03 17:25:52+07:00"/>
    <s v="OK"/>
    <s v=""/>
    <x v="3"/>
    <s v="24743322795265488"/>
    <s v="A0011711558"/>
    <m/>
    <m/>
  </r>
  <r>
    <n v="783"/>
    <d v="2026-10-03T00:00:00"/>
    <s v="CHAT BOT"/>
    <s v="Kim Tuyen"/>
    <s v="thai.nq@altius-link.com.vn"/>
    <s v="2026-10-03 13:39:35+07:00"/>
    <s v="2026-10-03 17:25:26+07:00"/>
    <s v="OK"/>
    <s v=""/>
    <x v="1"/>
    <s v="9940556759332088"/>
    <s v="A0011325116"/>
    <m/>
    <m/>
  </r>
  <r>
    <n v="784"/>
    <d v="2026-10-03T00:00:00"/>
    <s v="CHAT BOT"/>
    <s v="Lan Phương"/>
    <s v="huong.pl@altius-link.com.vn"/>
    <s v="2026-10-03 17:03:27+07:00"/>
    <s v="2026-10-03 17:24:28+07:00"/>
    <s v="OK"/>
    <s v=""/>
    <x v="1"/>
    <s v="25009911195280510"/>
    <s v="A0011322700"/>
    <m/>
    <m/>
  </r>
  <r>
    <n v="785"/>
    <d v="2026-10-03T00:00:00"/>
    <s v="CHAT BOT"/>
    <s v="Nguyễn Hoa"/>
    <s v="huy.d@altius-link.com.vn"/>
    <s v="2026-10-03 17:07:01+07:00"/>
    <s v="2026-10-03 17:24:09+07:00"/>
    <s v="OK"/>
    <s v=""/>
    <x v="4"/>
    <s v="7332738610078421"/>
    <s v="A0011009248"/>
    <m/>
    <m/>
  </r>
  <r>
    <n v="786"/>
    <d v="2026-10-03T00:00:00"/>
    <s v="CHAT BOT"/>
    <s v="Linh Cool"/>
    <s v="hoai.ptt@altius-link.vn"/>
    <s v="2026-09-30 19:48:17+07:00"/>
    <s v="2026-10-03 17:23:52+07:00"/>
    <s v="Chưa (chưa phản hồi )"/>
    <s v=""/>
    <x v="3"/>
    <s v="28202200929435275"/>
    <s v="A0011701257"/>
    <m/>
    <m/>
  </r>
  <r>
    <n v="787"/>
    <d v="2026-10-03T00:00:00"/>
    <s v="CHAT BOT"/>
    <s v="Đấy Sất"/>
    <s v="linh.dp1@altius-link.com.vn"/>
    <s v="2026-10-03 16:44:57+07:00"/>
    <s v="2026-10-03 17:23:48+07:00"/>
    <s v="OK"/>
    <s v=""/>
    <x v="10"/>
    <s v="7796572263693685"/>
    <s v="A0010681477"/>
    <m/>
    <m/>
  </r>
  <r>
    <n v="788"/>
    <d v="2026-10-03T00:00:00"/>
    <s v="CHAT BOT"/>
    <s v="Nguyễn Thắm"/>
    <s v="duong.tt@altius-link.com.vn"/>
    <s v="2026-10-03 10:42:43+07:00"/>
    <s v="2026-10-03 17:21:59+07:00"/>
    <s v="OK"/>
    <s v=""/>
    <x v="1"/>
    <s v="24606112305757693"/>
    <s v="A0010455710"/>
    <m/>
    <m/>
  </r>
  <r>
    <n v="789"/>
    <d v="2026-10-03T00:00:00"/>
    <s v="CHAT BOT"/>
    <s v="Đức Đạt"/>
    <s v="hoai.ptt@altius-link.vn"/>
    <s v="2026-09-30 19:47:28+07:00"/>
    <s v="2026-10-03 17:21:35+07:00"/>
    <s v="Chưa (chưa phản hồi )"/>
    <s v=""/>
    <x v="10"/>
    <s v="4872453092788307"/>
    <s v="A0010858858"/>
    <m/>
    <m/>
  </r>
  <r>
    <n v="790"/>
    <d v="2026-10-03T00:00:00"/>
    <s v="CHAT BOT"/>
    <s v="Miki Anh"/>
    <s v="duong.tt@altius-link.com.vn"/>
    <s v="2026-10-03 17:21:11+07:00"/>
    <s v="2026-10-03 17:21:16+07:00"/>
    <s v="OK"/>
    <s v=""/>
    <x v="8"/>
    <s v="2839017892862767"/>
    <s v="A0010508893 "/>
    <m/>
    <m/>
  </r>
  <r>
    <n v="791"/>
    <d v="2026-10-03T00:00:00"/>
    <s v="CHAT BOT"/>
    <s v="Miki Anh"/>
    <s v="duong.tt@altius-link.com.vn"/>
    <s v="2026-10-03 06:57:33+07:00"/>
    <s v="2026-10-03 17:21:10+07:00"/>
    <s v="OK"/>
    <s v=""/>
    <x v="5"/>
    <s v="2839017892862767"/>
    <s v="A0010508893 "/>
    <m/>
    <m/>
  </r>
  <r>
    <n v="792"/>
    <d v="2026-10-03T00:00:00"/>
    <s v="CHAT BOT"/>
    <s v="Nguyễn Đình Long"/>
    <s v="anh.np@altius-link.com.vn"/>
    <s v="2026-10-03 17:07:31+07:00"/>
    <s v="2026-10-03 17:19:21+07:00"/>
    <s v="OK"/>
    <s v=""/>
    <x v="1"/>
    <s v="9792524264145004"/>
    <s v="A0011022346"/>
    <m/>
    <m/>
  </r>
  <r>
    <n v="793"/>
    <d v="2026-10-03T00:00:00"/>
    <s v="CHAT BOT"/>
    <s v="Nguyễn Quỳnh Như"/>
    <s v="anh.np@altius-link.com.vn"/>
    <s v="2026-10-03 15:57:46+07:00"/>
    <s v="2026-10-03 17:19:08+07:00"/>
    <s v="OK"/>
    <s v=""/>
    <x v="1"/>
    <s v="6144561488994399"/>
    <s v="A0011031925"/>
    <m/>
    <m/>
  </r>
  <r>
    <n v="794"/>
    <d v="2026-10-03T00:00:00"/>
    <s v="CHAT BOT"/>
    <s v="Minh Lýy"/>
    <s v="thai.nq@altius-link.com.vn"/>
    <s v="2026-10-03 17:11:29+07:00"/>
    <s v="2026-10-03 17:18:54+07:00"/>
    <s v="OK"/>
    <s v=""/>
    <x v="1"/>
    <s v="9188728147828115"/>
    <s v="A0011282504"/>
    <m/>
    <m/>
  </r>
  <r>
    <n v="795"/>
    <d v="2026-10-03T00:00:00"/>
    <s v="CHAT BOT"/>
    <s v="鈴木櫻"/>
    <s v="hoai.ptt@altius-link.vn"/>
    <s v="2026-10-02 19:22:25+07:00"/>
    <s v="2026-10-03 17:18:35+07:00"/>
    <s v="OK"/>
    <s v=""/>
    <x v="11"/>
    <s v="3107393522688349"/>
    <s v="A0010539520"/>
    <m/>
    <m/>
  </r>
  <r>
    <n v="796"/>
    <d v="2026-10-03T00:00:00"/>
    <s v="CHAT BOT"/>
    <s v="Anthony Anh"/>
    <s v="linh.btk@altius-link.com.vn"/>
    <s v="2026-10-03 12:35:36+07:00"/>
    <s v="2026-10-03 17:16:48+07:00"/>
    <s v="OK"/>
    <s v=""/>
    <x v="3"/>
    <s v="5889099081151044"/>
    <s v="A0010993160"/>
    <m/>
    <m/>
  </r>
  <r>
    <n v="797"/>
    <d v="2026-10-03T00:00:00"/>
    <s v="CHAT BOT"/>
    <s v="Tuyết Trinh"/>
    <s v="thuy.ln@altius-link.com.vn"/>
    <s v="2026-10-03 17:15:09+07:00"/>
    <s v="2026-10-03 17:16:46+07:00"/>
    <s v="OK"/>
    <s v=""/>
    <x v="4"/>
    <s v="7008553745827267"/>
    <s v="A0011180280"/>
    <m/>
    <m/>
  </r>
  <r>
    <n v="798"/>
    <d v="2026-10-03T00:00:00"/>
    <s v="CHAT BOT"/>
    <s v="Trần Minh Chí"/>
    <s v="duong.tt@altius-link.com.vn"/>
    <s v="2026-10-03 08:17:56+07:00"/>
    <s v="2026-10-03 17:15:52+07:00"/>
    <s v="OK"/>
    <s v=""/>
    <x v="1"/>
    <s v="24964305139865879"/>
    <s v="A0011503038"/>
    <m/>
    <m/>
  </r>
  <r>
    <n v="799"/>
    <d v="2026-10-03T00:00:00"/>
    <s v="CHAT BOT"/>
    <s v="Duy Khánh"/>
    <s v="duong.tt@altius-link.com.vn"/>
    <s v="2026-10-03 10:20:09+07:00"/>
    <s v="2026-10-03 17:15:00+07:00"/>
    <s v="OK"/>
    <s v=""/>
    <x v="1"/>
    <s v="25021163724149264"/>
    <s v="A0010935551"/>
    <m/>
    <m/>
  </r>
  <r>
    <n v="800"/>
    <d v="2026-10-03T00:00:00"/>
    <s v="CHAT BOT"/>
    <s v="Duc Anh"/>
    <s v="duong.tt@altius-link.com.vn"/>
    <s v="2026-10-03 15:22:50+07:00"/>
    <s v="2026-10-03 17:14:49+07:00"/>
    <s v="OK"/>
    <s v=""/>
    <x v="1"/>
    <s v="1608862565884642"/>
    <s v="A0010550164"/>
    <m/>
    <m/>
  </r>
  <r>
    <n v="801"/>
    <d v="2026-10-03T00:00:00"/>
    <s v="CHAT BOT"/>
    <s v="Nguyễn Xuân"/>
    <s v="duong.tt@altius-link.com.vn"/>
    <s v="2026-10-03 15:20:45+07:00"/>
    <s v="2026-10-03 17:14:40+07:00"/>
    <s v="OK"/>
    <s v=""/>
    <x v="1"/>
    <s v="6408339819263629"/>
    <s v="A0011053054"/>
    <m/>
    <m/>
  </r>
  <r>
    <n v="802"/>
    <d v="2026-10-03T00:00:00"/>
    <s v="CHAT BOT"/>
    <s v="Vũ Vũ"/>
    <s v="duong.tt@altius-link.com.vn"/>
    <s v="2026-10-03 10:47:35+07:00"/>
    <s v="2026-10-03 17:14:20+07:00"/>
    <s v="OK"/>
    <s v=""/>
    <x v="1"/>
    <s v="2856706201036122"/>
    <s v="A0010577052"/>
    <m/>
    <m/>
  </r>
  <r>
    <n v="803"/>
    <d v="2026-10-03T00:00:00"/>
    <s v="CHAT BOT"/>
    <s v="Quốc Khánh"/>
    <s v="duong.tt@altius-link.com.vn"/>
    <s v="2026-10-03 07:47:50+07:00"/>
    <s v="2026-10-03 17:14:11+07:00"/>
    <s v="OK"/>
    <s v=""/>
    <x v="1"/>
    <s v="2648557475185725"/>
    <s v="A0010633190"/>
    <m/>
    <m/>
  </r>
  <r>
    <n v="804"/>
    <d v="2026-10-03T00:00:00"/>
    <s v="CHAT BOT"/>
    <s v="Lê Hòe"/>
    <s v="duong.tt@altius-link.com.vn"/>
    <s v="2026-10-03 09:01:17+07:00"/>
    <s v="2026-10-03 17:13:58+07:00"/>
    <s v="OK"/>
    <s v=""/>
    <x v="1"/>
    <s v="4873108086034087"/>
    <s v="A0010863994"/>
    <m/>
    <m/>
  </r>
  <r>
    <n v="805"/>
    <d v="2026-10-03T00:00:00"/>
    <s v="CHAT BOT"/>
    <s v="Tuan Ninh"/>
    <s v="duong.tt@altius-link.com.vn"/>
    <s v="2026-10-03 08:41:49+07:00"/>
    <s v="2026-10-03 17:13:44+07:00"/>
    <s v="OK"/>
    <s v=""/>
    <x v="1"/>
    <s v="3117304091700263"/>
    <s v="A0010529935"/>
    <m/>
    <m/>
  </r>
  <r>
    <n v="806"/>
    <d v="2026-10-03T00:00:00"/>
    <s v="CHAT BOT"/>
    <s v="Nguyet Dinh"/>
    <s v="duong.tt@altius-link.com.vn"/>
    <s v="2026-10-03 08:10:47+07:00"/>
    <s v="2026-10-03 17:13:17+07:00"/>
    <s v="OK"/>
    <s v=""/>
    <x v="1"/>
    <s v="9758600800835775"/>
    <s v="A0011371009"/>
    <m/>
    <m/>
  </r>
  <r>
    <n v="807"/>
    <d v="2026-10-03T00:00:00"/>
    <s v="CHAT BOT"/>
    <s v="Mai Mai"/>
    <s v="duong.tt@altius-link.com.vn"/>
    <s v="2026-10-03 07:16:38+07:00"/>
    <s v="2026-10-03 17:12:52+07:00"/>
    <s v="OK"/>
    <s v=""/>
    <x v="1"/>
    <s v="7882468885160590"/>
    <s v="A0010979750"/>
    <m/>
    <m/>
  </r>
  <r>
    <n v="808"/>
    <d v="2026-10-03T00:00:00"/>
    <s v="CHAT BOT"/>
    <s v="Pham Chuc"/>
    <s v="trang.nt@altius-link.com.vn"/>
    <s v="2026-10-03 14:33:34+07:00"/>
    <s v="2026-10-03 17:12:46+07:00"/>
    <s v="OK"/>
    <s v=""/>
    <x v="3"/>
    <s v="8139908762733514"/>
    <s v="A0011170316"/>
    <m/>
    <m/>
  </r>
  <r>
    <n v="809"/>
    <d v="2026-10-03T00:00:00"/>
    <s v="CHAT BOT"/>
    <s v="Lê Thành Trung"/>
    <s v="linh.dp1@altius-link.com.vn"/>
    <s v="2026-10-03 16:04:49+07:00"/>
    <s v="2026-10-03 17:12:41+07:00"/>
    <s v="OK"/>
    <s v=""/>
    <x v="1"/>
    <s v="4411469688931755"/>
    <s v=" A0010852087"/>
    <m/>
    <m/>
  </r>
  <r>
    <n v="810"/>
    <d v="2026-10-03T00:00:00"/>
    <s v="CHAT BOT"/>
    <s v="Ngọc Lam"/>
    <s v="trang.nt@altius-link.com.vn"/>
    <s v="2026-10-03 13:30:35+07:00"/>
    <s v="2026-10-03 17:12:15+07:00"/>
    <s v="Chưa (chưa phản hồi )"/>
    <s v=""/>
    <x v="3"/>
    <s v="1862759163851774"/>
    <s v="A0010507637"/>
    <m/>
    <m/>
  </r>
  <r>
    <n v="811"/>
    <d v="2026-10-03T00:00:00"/>
    <s v="CHAT BOT"/>
    <s v="ĐứC MạNh"/>
    <s v="trang.nt@altius-link.com.vn"/>
    <s v="2026-10-02 19:46:03+07:00"/>
    <s v="2026-10-03 17:11:48+07:00"/>
    <s v="OK"/>
    <s v=""/>
    <x v="3"/>
    <s v="5910287818988125"/>
    <s v="A0010948570"/>
    <m/>
    <m/>
  </r>
  <r>
    <n v="812"/>
    <d v="2026-10-03T00:00:00"/>
    <s v="CHAT BOT"/>
    <s v="Hà Văn Sơn"/>
    <s v="trang.nt@altius-link.com.vn"/>
    <s v="2026-10-03 13:41:30+07:00"/>
    <s v="2026-10-03 17:11:32+07:00"/>
    <s v="OK"/>
    <s v=""/>
    <x v="3"/>
    <s v="27248191841532087"/>
    <s v="A0011643954"/>
    <m/>
    <m/>
  </r>
  <r>
    <n v="813"/>
    <d v="2026-10-03T00:00:00"/>
    <s v="CHAT BOT"/>
    <s v="Hà Bi"/>
    <s v="thang.nt@altius-link.com.vn"/>
    <s v="2026-10-03 17:05:26+07:00"/>
    <s v="2026-10-03 17:10:55+07:00"/>
    <s v="OK"/>
    <s v=""/>
    <x v="3"/>
    <s v="28443381455318696"/>
    <s v="A0011645713"/>
    <m/>
    <m/>
  </r>
  <r>
    <n v="814"/>
    <d v="2026-10-03T00:00:00"/>
    <s v="CHAT BOT"/>
    <s v="Hachioji Nam"/>
    <s v="anh.np@altius-link.com.vn"/>
    <s v="2026-10-03 15:53:38+07:00"/>
    <s v="2026-10-03 17:10:49+07:00"/>
    <s v="OK"/>
    <s v=""/>
    <x v="1"/>
    <s v="6088404374516645"/>
    <s v="A0011027719 "/>
    <m/>
    <m/>
  </r>
  <r>
    <n v="815"/>
    <d v="2026-10-03T00:00:00"/>
    <s v="CHAT BOT"/>
    <s v="Nguyễn Tiến"/>
    <s v="van.vth1@altius-link.com.vn"/>
    <s v="2026-10-03 15:40:38+07:00"/>
    <s v="2026-10-03 17:10:48+07:00"/>
    <s v="OK"/>
    <s v=""/>
    <x v="3"/>
    <s v="8073980055951714"/>
    <s v="A0011037006"/>
    <m/>
    <m/>
  </r>
  <r>
    <n v="816"/>
    <d v="2026-10-03T00:00:00"/>
    <s v="CHAT BOT"/>
    <s v="Hà Trần"/>
    <s v="trang.nt@altius-link.com.vn"/>
    <s v="2026-10-03 13:40:10+07:00"/>
    <s v="2026-10-03 17:10:33+07:00"/>
    <s v="OK"/>
    <s v=""/>
    <x v="3"/>
    <s v="8360035894071678"/>
    <s v="A0010946861"/>
    <m/>
    <m/>
  </r>
  <r>
    <n v="817"/>
    <d v="2026-10-03T00:00:00"/>
    <s v="CHAT BOT"/>
    <s v="Mai Thúy"/>
    <s v="trang.nt@altius-link.com.vn"/>
    <s v="2026-10-03 15:30:38+07:00"/>
    <s v="2026-10-03 17:10:07+07:00"/>
    <s v="Chưa (chưa phản hồi )"/>
    <s v=""/>
    <x v="3"/>
    <s v="2569392109789613"/>
    <s v="A0010640561"/>
    <m/>
    <m/>
  </r>
  <r>
    <n v="818"/>
    <d v="2026-10-03T00:00:00"/>
    <s v="CHAT BOT"/>
    <s v="Vo ミン　ト-"/>
    <s v="trang.nt@altius-link.com.vn"/>
    <s v="2026-10-02 19:46:20+07:00"/>
    <s v="2026-10-03 17:09:16+07:00"/>
    <s v="Chưa (chưa phản hồi )"/>
    <s v=""/>
    <x v="3"/>
    <s v="6063379643674051"/>
    <s v="A0010982480"/>
    <m/>
    <m/>
  </r>
  <r>
    <n v="819"/>
    <d v="2026-10-03T00:00:00"/>
    <s v="CHAT BOT"/>
    <s v="Triều Emm"/>
    <s v="duong.tt@altius-link.com.vn"/>
    <s v="2026-10-03 16:43:27+07:00"/>
    <s v="2026-10-03 17:08:53+07:00"/>
    <s v="OK"/>
    <s v=""/>
    <x v="1"/>
    <s v="7888304591261053"/>
    <s v="A0011281535"/>
    <m/>
    <m/>
  </r>
  <r>
    <n v="820"/>
    <d v="2026-10-03T00:00:00"/>
    <s v="CHAT BOT"/>
    <s v="Tráng Hùng"/>
    <s v="thuy.ntt1@altius-link.com.vn"/>
    <s v="2026-10-03 13:46:50+07:00"/>
    <s v="2026-10-03 17:06:54+07:00"/>
    <s v="OK"/>
    <s v=""/>
    <x v="4"/>
    <s v="24105099222468950"/>
    <s v="A0010505764"/>
    <m/>
    <m/>
  </r>
  <r>
    <n v="821"/>
    <d v="2026-10-03T00:00:00"/>
    <s v="CHAT BOT"/>
    <s v="Huỳnh Quân"/>
    <s v="trang.nt@altius-link.com.vn"/>
    <s v="2026-10-03 15:38:35+07:00"/>
    <s v="2026-10-03 17:06:36+07:00"/>
    <s v="OK"/>
    <s v=""/>
    <x v="3"/>
    <s v="4651586121560136"/>
    <s v="A0010655131"/>
    <m/>
    <m/>
  </r>
  <r>
    <n v="822"/>
    <d v="2026-10-03T00:00:00"/>
    <s v="CHAT BOT"/>
    <s v="Thương Đoàn"/>
    <s v="trang.nt@altius-link.com.vn"/>
    <s v="2026-10-03 14:25:47+07:00"/>
    <s v="2026-10-03 17:06:20+07:00"/>
    <s v="OK"/>
    <s v=""/>
    <x v="3"/>
    <s v="1568896936559947"/>
    <s v="A0010362003"/>
    <m/>
    <m/>
  </r>
  <r>
    <n v="823"/>
    <d v="2026-10-03T00:00:00"/>
    <s v="CHAT BOT"/>
    <s v="Chi Nana"/>
    <s v="trang.nt@altius-link.com.vn"/>
    <s v="2026-10-03 14:26:37+07:00"/>
    <s v="2026-10-03 17:06:07+07:00"/>
    <s v="OK"/>
    <s v=""/>
    <x v="3"/>
    <s v="6835645439845756"/>
    <s v="A0011115081"/>
    <m/>
    <m/>
  </r>
  <r>
    <n v="824"/>
    <d v="2026-10-03T00:00:00"/>
    <s v="CHAT BOT"/>
    <s v="Hương Giang"/>
    <s v="huy.d@altius-link.com.vn"/>
    <s v="2026-10-03 12:22:11+07:00"/>
    <s v="2026-10-03 17:05:44+07:00"/>
    <s v="OK"/>
    <s v=""/>
    <x v="4"/>
    <s v="2669569016432346"/>
    <s v="A0010721172"/>
    <m/>
    <m/>
  </r>
  <r>
    <n v="825"/>
    <d v="2026-10-03T00:00:00"/>
    <s v="CHAT BOT"/>
    <s v="Nguyễn Hà Huy"/>
    <s v="thuy.ntt1@altius-link.com.vn"/>
    <s v="2026-10-03 16:59:29+07:00"/>
    <s v="2026-10-03 17:02:37+07:00"/>
    <s v="OK"/>
    <s v=""/>
    <x v="3"/>
    <s v="5888320257866246"/>
    <s v="A0010707411"/>
    <m/>
    <m/>
  </r>
  <r>
    <n v="826"/>
    <d v="2026-10-03T00:00:00"/>
    <s v="CHAT BOT"/>
    <s v="Quang Hướng"/>
    <s v="bao.nq@altius-link.com.vn"/>
    <s v="2026-10-03 16:10:35+07:00"/>
    <s v="2026-10-03 16:58:05+07:00"/>
    <s v="OK"/>
    <s v=""/>
    <x v="5"/>
    <s v="2646055188778377"/>
    <s v="A0010675254"/>
    <m/>
    <m/>
  </r>
  <r>
    <n v="827"/>
    <d v="2026-10-03T00:00:00"/>
    <s v="CHAT BOT"/>
    <s v="Hoàng Tuấn"/>
    <s v="bich.dt@altius-link.com.vn"/>
    <s v="2026-10-03 16:26:50+07:00"/>
    <s v="2026-10-03 16:53:40+07:00"/>
    <s v="OK"/>
    <s v=""/>
    <x v="3"/>
    <s v="3600286626704039"/>
    <s v="A0010499135"/>
    <m/>
    <m/>
  </r>
  <r>
    <n v="828"/>
    <d v="2026-10-03T00:00:00"/>
    <s v="CHAT BOT"/>
    <s v="Dương Thanh Tuấn"/>
    <s v="bich.dt@altius-link.com.vn"/>
    <s v="2026-10-03 16:31:08+07:00"/>
    <s v="2026-10-03 16:53:30+07:00"/>
    <s v="OK"/>
    <s v=""/>
    <x v="6"/>
    <s v="27765047083123987"/>
    <s v="A0010869873"/>
    <m/>
    <m/>
  </r>
  <r>
    <n v="829"/>
    <d v="2026-10-03T00:00:00"/>
    <s v="CHAT BOT"/>
    <s v="Hà Bi"/>
    <s v="thuy.ln@altius-link.com.vn"/>
    <s v="2026-10-03 10:29:01+07:00"/>
    <s v="2026-10-03 16:52:05+07:00"/>
    <s v="OK"/>
    <s v=""/>
    <x v="1"/>
    <s v="28443381455318696"/>
    <s v="A0011645713"/>
    <m/>
    <m/>
  </r>
  <r>
    <n v="830"/>
    <d v="2026-10-03T00:00:00"/>
    <s v="CHAT BOT"/>
    <s v="Thêm Đây"/>
    <s v="duong.tt@altius-link.com.vn"/>
    <s v="2026-10-03 16:23:45+07:00"/>
    <s v="2026-10-03 16:51:55+07:00"/>
    <s v="OK"/>
    <s v=""/>
    <x v="1"/>
    <s v="5110278992389405"/>
    <s v="A0010930958"/>
    <m/>
    <m/>
  </r>
  <r>
    <n v="831"/>
    <d v="2026-10-03T00:00:00"/>
    <s v="CHAT BOT"/>
    <s v="Bảo Loan"/>
    <s v="linh.btk@altius-link.com.vn"/>
    <s v="2026-10-02 22:10:54+07:00"/>
    <s v="2026-10-03 16:51:25+07:00"/>
    <s v="OK"/>
    <s v=""/>
    <x v="4"/>
    <s v="4671449986312340"/>
    <s v="A0011058531"/>
    <m/>
    <m/>
  </r>
  <r>
    <n v="832"/>
    <d v="2026-10-03T00:00:00"/>
    <s v="CHAT BOT"/>
    <s v="Nguyen Minh"/>
    <s v="thai.nq@altius-link.com.vn"/>
    <s v="2026-10-03 16:37:44+07:00"/>
    <s v="2026-10-03 16:50:56+07:00"/>
    <s v="OK"/>
    <s v=""/>
    <x v="1"/>
    <s v="6902549563173892"/>
    <s v="A0010684396"/>
    <m/>
    <m/>
  </r>
  <r>
    <n v="833"/>
    <d v="2026-10-03T00:00:00"/>
    <s v="CHAT BOT"/>
    <s v="Em Huy"/>
    <s v="thuy.ln@altius-link.com.vn"/>
    <s v="2026-10-03 15:06:37+07:00"/>
    <s v="2026-10-03 16:50:07+07:00"/>
    <s v="OK"/>
    <s v=""/>
    <x v="4"/>
    <s v="3544801582296619"/>
    <s v="A0010334694"/>
    <m/>
    <m/>
  </r>
  <r>
    <n v="834"/>
    <d v="2026-10-03T00:00:00"/>
    <s v="CHAT BOT"/>
    <s v="Nguyen Huong"/>
    <s v="thuy.ln@altius-link.com.vn"/>
    <s v="2026-10-02 19:59:01+07:00"/>
    <s v="2026-10-03 16:49:36+07:00"/>
    <s v="OK"/>
    <s v=""/>
    <x v="8"/>
    <s v="2483923481634211"/>
    <s v="A0010245062"/>
    <m/>
    <m/>
  </r>
  <r>
    <n v="835"/>
    <d v="2026-10-03T00:00:00"/>
    <s v="CHAT BOT"/>
    <s v="Lê Lê"/>
    <s v="duong.tt@altius-link.com.vn"/>
    <s v="2026-10-03 16:09:34+07:00"/>
    <s v="2026-10-03 16:49:24+07:00"/>
    <s v="OK"/>
    <s v=""/>
    <x v="1"/>
    <s v="5862294467177490"/>
    <s v="A0010630567"/>
    <m/>
    <m/>
  </r>
  <r>
    <n v="836"/>
    <d v="2026-10-03T00:00:00"/>
    <s v="CHAT BOT"/>
    <s v="Ủn Hà"/>
    <s v="thuy.ln@altius-link.com.vn"/>
    <s v="2026-10-03 16:48:49+07:00"/>
    <s v="2026-10-03 16:48:54+07:00"/>
    <s v="OK"/>
    <s v=""/>
    <x v="8"/>
    <s v="6429334270478132"/>
    <s v="A0011022390"/>
    <m/>
    <m/>
  </r>
  <r>
    <n v="837"/>
    <d v="2026-10-03T00:00:00"/>
    <s v="CHAT BOT"/>
    <s v="Ủn Hà"/>
    <s v="thuy.ln@altius-link.com.vn"/>
    <s v="2026-10-03 13:27:05+07:00"/>
    <s v="2026-10-03 16:48:47+07:00"/>
    <s v="OK"/>
    <s v=""/>
    <x v="3"/>
    <s v="6429334270478132"/>
    <s v="A0011022390"/>
    <m/>
    <m/>
  </r>
  <r>
    <n v="838"/>
    <d v="2026-10-03T00:00:00"/>
    <s v="CHAT BOT"/>
    <s v="Nguyễn Khánh"/>
    <s v="thuy.ln@altius-link.com.vn"/>
    <s v="2026-10-03 11:51:32+07:00"/>
    <s v="2026-10-03 16:48:05+07:00"/>
    <s v="OK"/>
    <s v=""/>
    <x v="5"/>
    <s v="28489464714073262"/>
    <s v="A0011710041"/>
    <m/>
    <m/>
  </r>
  <r>
    <n v="839"/>
    <d v="2026-10-03T00:00:00"/>
    <s v="CHAT BOT"/>
    <s v="Quỳnh Hậu"/>
    <s v="thuy.ln@altius-link.com.vn"/>
    <s v="2026-10-03 13:43:13+07:00"/>
    <s v="2026-10-03 16:47:48+07:00"/>
    <s v="OK"/>
    <s v=""/>
    <x v="1"/>
    <s v="28843026278635493"/>
    <s v="A0011495044"/>
    <m/>
    <m/>
  </r>
  <r>
    <n v="840"/>
    <d v="2026-10-03T00:00:00"/>
    <s v="CHAT BOT"/>
    <s v="Nguyễn Tuấn Lịch"/>
    <s v="duong.tt@altius-link.com.vn"/>
    <s v="2026-10-03 07:47:41+07:00"/>
    <s v="2026-10-03 16:47:44+07:00"/>
    <s v="OK"/>
    <s v=""/>
    <x v="1"/>
    <s v="25251260314563597"/>
    <s v="A0011693384"/>
    <m/>
    <m/>
  </r>
  <r>
    <n v="841"/>
    <d v="2026-10-03T00:00:00"/>
    <s v="CHAT BOT"/>
    <s v="Bình Sói"/>
    <s v="thuy.ln@altius-link.com.vn"/>
    <s v="2026-10-02 19:58:08+07:00"/>
    <s v="2026-10-03 16:47:32+07:00"/>
    <s v="OK"/>
    <s v=""/>
    <x v="3"/>
    <s v="2324134324373136"/>
    <s v="A0010677624"/>
    <m/>
    <m/>
  </r>
  <r>
    <n v="842"/>
    <d v="2026-10-03T00:00:00"/>
    <s v="CHAT BOT"/>
    <s v="Lịch Vũ"/>
    <s v="huy.d@altius-link.com.vn"/>
    <s v="2026-10-03 16:34:39+07:00"/>
    <s v="2026-10-03 16:46:50+07:00"/>
    <s v="OK"/>
    <s v=""/>
    <x v="4"/>
    <s v="6437732652916413"/>
    <s v="A0011058886"/>
    <m/>
    <m/>
  </r>
  <r>
    <n v="843"/>
    <d v="2026-10-03T00:00:00"/>
    <s v="CHAT BOT"/>
    <s v="Vũ Mai Ly"/>
    <s v="thuy.ln@altius-link.com.vn"/>
    <s v="2026-10-03 09:56:51+07:00"/>
    <s v="2026-10-03 16:46:37+07:00"/>
    <s v="OK"/>
    <s v=""/>
    <x v="3"/>
    <s v="7562556180535735"/>
    <s v="A0011314099"/>
    <m/>
    <m/>
  </r>
  <r>
    <n v="844"/>
    <d v="2026-10-03T00:00:00"/>
    <s v="CHAT BOT"/>
    <s v="Phương Nga"/>
    <s v="duong.tt@altius-link.com.vn"/>
    <s v="2026-10-03 16:40:18+07:00"/>
    <s v="2026-10-03 16:46:10+07:00"/>
    <s v="OK"/>
    <s v=""/>
    <x v="1"/>
    <s v="2908195375857182"/>
    <s v="A0010720895"/>
    <m/>
    <m/>
  </r>
  <r>
    <n v="845"/>
    <d v="2026-10-03T00:00:00"/>
    <s v="CHAT BOT"/>
    <s v="Khánh Đinh Xuân"/>
    <s v="linh.btk@altius-link.com.vn"/>
    <s v="2026-10-03 16:30:51+07:00"/>
    <s v="2026-10-03 16:44:38+07:00"/>
    <s v="OK"/>
    <s v=""/>
    <x v="5"/>
    <s v="28153506787603708"/>
    <s v="A0010361635"/>
    <m/>
    <m/>
  </r>
  <r>
    <n v="846"/>
    <d v="2026-10-03T00:00:00"/>
    <s v="CHAT BOT"/>
    <s v="Tuấn Kiệt"/>
    <s v="thuy.ln@altius-link.com.vn"/>
    <s v="2026-10-03 12:42:02+07:00"/>
    <s v="2026-10-03 16:43:22+07:00"/>
    <s v="OK"/>
    <s v=""/>
    <x v="5"/>
    <s v="28928432493449587"/>
    <s v="A0011487587"/>
    <m/>
    <m/>
  </r>
  <r>
    <n v="847"/>
    <d v="2026-10-03T00:00:00"/>
    <s v="CHAT BOT"/>
    <s v="Hung Bui"/>
    <s v="bach.vh@altius-link.com.vn"/>
    <s v="2026-10-03 15:08:35+07:00"/>
    <s v="2026-10-03 16:42:41+07:00"/>
    <s v="OK"/>
    <s v=""/>
    <x v="1"/>
    <s v="28514417244887617"/>
    <s v="A0011221073"/>
    <m/>
    <m/>
  </r>
  <r>
    <n v="848"/>
    <d v="2026-10-03T00:00:00"/>
    <s v="CHAT BOT"/>
    <s v="Hà Nguyễn"/>
    <s v="thuy.ln@altius-link.com.vn"/>
    <s v="2026-10-02 19:59:17+07:00"/>
    <s v="2026-10-03 16:42:35+07:00"/>
    <s v="OK"/>
    <s v=""/>
    <x v="3"/>
    <s v="8738152142926262"/>
    <s v="A0010800767"/>
    <m/>
    <m/>
  </r>
  <r>
    <n v="849"/>
    <d v="2026-10-03T00:00:00"/>
    <s v="CHAT BOT"/>
    <s v="Ngọc Bích"/>
    <s v="bach.vh@altius-link.com.vn"/>
    <s v="2026-10-02 19:36:49+07:00"/>
    <s v="2026-10-03 16:41:54+07:00"/>
    <s v="OK"/>
    <s v=""/>
    <x v="6"/>
    <s v="29633102076278766"/>
    <s v="A0011587273"/>
    <m/>
    <m/>
  </r>
  <r>
    <n v="850"/>
    <d v="2026-10-03T00:00:00"/>
    <s v="CHAT BOT"/>
    <s v="Điện Máy Chọn Giống"/>
    <s v="thuy.ln@altius-link.com.vn"/>
    <s v="2026-10-03 09:43:29+07:00"/>
    <s v="2026-10-03 16:41:50+07:00"/>
    <s v="OK"/>
    <s v=""/>
    <x v="3"/>
    <s v="1921515194632084"/>
    <s v="A0011552060"/>
    <m/>
    <m/>
  </r>
  <r>
    <n v="851"/>
    <d v="2026-10-03T00:00:00"/>
    <s v="CHAT BOT"/>
    <s v="Nguyễn Văn Kiên"/>
    <s v="thuy.ln@altius-link.com.vn"/>
    <s v="2026-10-03 09:53:21+07:00"/>
    <s v="2026-10-03 16:40:57+07:00"/>
    <s v="OK"/>
    <s v=""/>
    <x v="3"/>
    <s v="9159126754105093"/>
    <s v="A0011036223"/>
    <m/>
    <m/>
  </r>
  <r>
    <n v="852"/>
    <d v="2026-10-03T00:00:00"/>
    <s v="CHAT BOT"/>
    <s v="Van Nguyen"/>
    <s v="thao.tp@altius-link.com.vn"/>
    <s v="2026-10-03 10:12:57+07:00"/>
    <s v="2026-10-03 16:40:34+07:00"/>
    <s v="OK"/>
    <s v=""/>
    <x v="6"/>
    <s v="26780705368217211"/>
    <s v="A0011118073"/>
    <m/>
    <m/>
  </r>
  <r>
    <n v="853"/>
    <d v="2026-10-03T00:00:00"/>
    <s v="CHAT BOT"/>
    <s v="Nhật Lệ"/>
    <s v="huy.d@altius-link.com.vn"/>
    <s v="2026-10-03 13:01:24+07:00"/>
    <s v="2026-10-03 16:40:33+07:00"/>
    <s v="OK"/>
    <s v=""/>
    <x v="6"/>
    <s v="6380310632087341"/>
    <s v="A0011085528"/>
    <m/>
    <m/>
  </r>
  <r>
    <n v="854"/>
    <d v="2026-10-03T00:00:00"/>
    <s v="CHAT BOT"/>
    <s v="Hoa Nguyen"/>
    <s v="bao.nq@altius-link.com.vn"/>
    <s v="2026-10-03 16:08:52+07:00"/>
    <s v="2026-10-03 16:40:30+07:00"/>
    <s v="OK"/>
    <s v=""/>
    <x v="7"/>
    <s v="23878811215059391"/>
    <s v="A0011151130"/>
    <m/>
    <m/>
  </r>
  <r>
    <n v="855"/>
    <d v="2026-10-03T00:00:00"/>
    <s v="CHAT BOT"/>
    <s v="Nguyễn Diễm"/>
    <s v="huy.d@altius-link.com.vn"/>
    <s v="2026-10-03 16:34:30+07:00"/>
    <s v="2026-10-03 16:40:11+07:00"/>
    <s v="OK"/>
    <s v=""/>
    <x v="5"/>
    <s v="9421467071263599"/>
    <s v="A0011006809"/>
    <m/>
    <m/>
  </r>
  <r>
    <n v="856"/>
    <d v="2026-10-03T00:00:00"/>
    <s v="CHAT BOT"/>
    <s v="Nguyễn Thị Yên"/>
    <s v="thuy.ln@altius-link.com.vn"/>
    <s v="2026-10-03 13:43:25+07:00"/>
    <s v="2026-10-03 16:39:50+07:00"/>
    <s v="OK"/>
    <s v=""/>
    <x v="5"/>
    <s v="33563207303293704"/>
    <s v="A0011524798"/>
    <m/>
    <m/>
  </r>
  <r>
    <n v="857"/>
    <d v="2026-10-03T00:00:00"/>
    <s v="CHAT BOT"/>
    <s v="グェンタイン ヒエソ"/>
    <s v="cuc.ht@altius-link.com.vn"/>
    <s v="2026-10-03 16:39:30+07:00"/>
    <s v="2026-10-03 16:39:34+07:00"/>
    <s v="OK"/>
    <s v=""/>
    <x v="8"/>
    <s v="27046338338349936"/>
    <s v="A0010633715"/>
    <m/>
    <m/>
  </r>
  <r>
    <n v="858"/>
    <d v="2026-10-03T00:00:00"/>
    <s v="CHAT BOT"/>
    <s v="Anh Tai"/>
    <s v="bach.vh@altius-link.com.vn"/>
    <s v="2026-10-03 16:04:20+07:00"/>
    <s v="2026-10-03 16:39:30+07:00"/>
    <s v="OK"/>
    <s v=""/>
    <x v="1"/>
    <s v="2026606874053948"/>
    <s v="A0010594653"/>
    <m/>
    <m/>
  </r>
  <r>
    <n v="859"/>
    <d v="2026-10-03T00:00:00"/>
    <s v="CHAT BOT"/>
    <s v="グェンタイン ヒエソ"/>
    <s v="cuc.ht@altius-link.com.vn"/>
    <s v="2026-10-03 16:39:22+07:00"/>
    <s v="2026-10-03 16:39:28+07:00"/>
    <s v="OK"/>
    <s v=""/>
    <x v="6"/>
    <s v="27046338338349936"/>
    <s v="A0010633715"/>
    <m/>
    <m/>
  </r>
  <r>
    <n v="860"/>
    <d v="2026-10-03T00:00:00"/>
    <s v="CHAT BOT"/>
    <s v="グェンタイン ヒエソ"/>
    <s v="cuc.ht@altius-link.com.vn"/>
    <s v="2026-10-03 06:10:11+07:00"/>
    <s v="2026-10-03 16:39:20+07:00"/>
    <s v="OK"/>
    <s v=""/>
    <x v="3"/>
    <s v="27046338338349936"/>
    <s v="A0010633715"/>
    <m/>
    <m/>
  </r>
  <r>
    <n v="861"/>
    <d v="2026-10-03T00:00:00"/>
    <s v="CHAT BOT"/>
    <s v="Thăng Small"/>
    <s v="bach.vh@altius-link.com.vn"/>
    <s v="2026-10-03 08:05:32+07:00"/>
    <s v="2026-10-03 16:38:54+07:00"/>
    <s v="OK"/>
    <s v=""/>
    <x v="13"/>
    <s v="28679171761690829"/>
    <s v="A0011677773"/>
    <m/>
    <m/>
  </r>
  <r>
    <n v="862"/>
    <d v="2026-10-03T00:00:00"/>
    <s v="CHAT BOT"/>
    <s v="Long Lê"/>
    <s v="linh.dp1@altius-link.com.vn"/>
    <s v="2026-10-03 16:07:00+07:00"/>
    <s v="2026-10-03 16:38:31+07:00"/>
    <s v="OK"/>
    <s v=""/>
    <x v="1"/>
    <s v="24996671389952432"/>
    <s v="A0011453681"/>
    <m/>
    <m/>
  </r>
  <r>
    <n v="863"/>
    <d v="2026-10-03T00:00:00"/>
    <s v="CHAT BOT"/>
    <s v="Kim Hạnh"/>
    <s v="bach.vh@altius-link.com.vn"/>
    <s v="2026-10-03 15:18:21+07:00"/>
    <s v="2026-10-03 16:38:12+07:00"/>
    <s v="OK"/>
    <s v=""/>
    <x v="3"/>
    <s v="5306923846078085"/>
    <s v="A0010949714"/>
    <m/>
    <m/>
  </r>
  <r>
    <n v="864"/>
    <d v="2026-10-03T00:00:00"/>
    <s v="CHAT BOT"/>
    <s v="Đặng Phương Lan"/>
    <s v="van.vth1@altius-link.com.vn"/>
    <s v="2026-10-03 16:37:59+07:00"/>
    <s v="2026-10-03 16:38:05+07:00"/>
    <s v="OK"/>
    <s v=""/>
    <x v="3"/>
    <s v="33552268854418351"/>
    <s v="A0011528854"/>
    <m/>
    <m/>
  </r>
  <r>
    <n v="865"/>
    <d v="2026-10-03T00:00:00"/>
    <s v="CHAT BOT"/>
    <s v="Đặng Phương Lan"/>
    <s v="van.vth1@altius-link.com.vn"/>
    <s v="2026-10-03 15:48:23+07:00"/>
    <s v="2026-10-03 16:37:57+07:00"/>
    <s v="OK"/>
    <s v=""/>
    <x v="1"/>
    <s v="33552268854418351"/>
    <s v="A0011528854"/>
    <m/>
    <m/>
  </r>
  <r>
    <n v="866"/>
    <d v="2026-10-03T00:00:00"/>
    <s v="CHAT BOT"/>
    <s v="Phan Minh"/>
    <s v="bach.vh@altius-link.com.vn"/>
    <s v="2026-10-03 15:10:52+07:00"/>
    <s v="2026-10-03 16:37:27+07:00"/>
    <s v="OK"/>
    <s v=""/>
    <x v="5"/>
    <s v="4949134781859319"/>
    <s v="A0010636588"/>
    <m/>
    <m/>
  </r>
  <r>
    <n v="867"/>
    <d v="2026-10-03T00:00:00"/>
    <s v="CHAT BOT"/>
    <s v="Anh Huyen"/>
    <s v="bich.dt@altius-link.com.vn"/>
    <s v="2026-10-03 14:48:25+07:00"/>
    <s v="2026-10-03 16:36:25+07:00"/>
    <s v="OK"/>
    <s v=""/>
    <x v="3"/>
    <s v="39995750390012177"/>
    <s v="A0010257721"/>
    <m/>
    <m/>
  </r>
  <r>
    <n v="868"/>
    <d v="2026-10-03T00:00:00"/>
    <s v="CHAT BOT"/>
    <s v="HaMy Nguyen"/>
    <s v="huy.d@altius-link.com.vn"/>
    <s v="2026-10-03 15:04:47+07:00"/>
    <s v="2026-10-03 16:36:05+07:00"/>
    <s v="OK"/>
    <s v=""/>
    <x v="1"/>
    <s v="5693715304047387"/>
    <s v="A0011020463"/>
    <m/>
    <m/>
  </r>
  <r>
    <n v="869"/>
    <d v="2026-10-03T00:00:00"/>
    <s v="CHAT BOT"/>
    <s v="Trân Nguyễn"/>
    <s v="trang.nt@altius-link.com.vn"/>
    <s v="2026-10-03 15:41:03+07:00"/>
    <s v="2026-10-03 16:35:25+07:00"/>
    <s v="OK"/>
    <s v=""/>
    <x v="3"/>
    <s v="7885812481492531"/>
    <s v="A0010942606"/>
    <m/>
    <m/>
  </r>
  <r>
    <n v="870"/>
    <d v="2026-10-03T00:00:00"/>
    <s v="CHAT BOT"/>
    <s v="Mười Đức"/>
    <s v="bach.vh@altius-link.com.vn"/>
    <s v="2026-10-03 09:10:40+07:00"/>
    <s v="2026-10-03 16:35:19+07:00"/>
    <s v="OK"/>
    <s v=""/>
    <x v="1"/>
    <s v="5669478986478572"/>
    <s v="A0010777302"/>
    <m/>
    <m/>
  </r>
  <r>
    <n v="871"/>
    <d v="2026-10-03T00:00:00"/>
    <s v="CHAT BOT"/>
    <s v="Mạnh Trường"/>
    <s v="ly.ntk1@altius-link.com.vn"/>
    <s v="2026-10-03 16:28:36+07:00"/>
    <s v="2026-10-03 16:35:15+07:00"/>
    <s v="OK"/>
    <s v=""/>
    <x v="3"/>
    <s v="5287810841338466"/>
    <s v="A0010934408"/>
    <m/>
    <m/>
  </r>
  <r>
    <n v="872"/>
    <d v="2026-10-03T00:00:00"/>
    <s v="CHAT BOT"/>
    <s v="Thuý Kiều"/>
    <s v="linh.btk@altius-link.com.vn"/>
    <s v="2026-10-03 11:37:54+07:00"/>
    <s v="2026-10-03 16:35:06+07:00"/>
    <s v="OK"/>
    <s v=""/>
    <x v="5"/>
    <s v="27436795882671344"/>
    <s v="A0011652844"/>
    <m/>
    <m/>
  </r>
  <r>
    <n v="873"/>
    <d v="2026-10-03T00:00:00"/>
    <s v="CHAT BOT"/>
    <s v="Hoàng Minh"/>
    <s v="trang.nt@altius-link.com.vn"/>
    <s v="2026-10-03 14:51:52+07:00"/>
    <s v="2026-10-03 16:35:01+07:00"/>
    <s v="OK"/>
    <s v=""/>
    <x v="3"/>
    <s v="3386596131387751"/>
    <s v="A0010796796"/>
    <m/>
    <m/>
  </r>
  <r>
    <n v="874"/>
    <d v="2026-10-03T00:00:00"/>
    <s v="CHAT BOT"/>
    <s v="Đỏ Đỏ"/>
    <s v="huy.d@altius-link.com.vn"/>
    <s v="2026-10-03 16:06:52+07:00"/>
    <s v="2026-10-03 16:34:23+07:00"/>
    <s v="OK"/>
    <s v=""/>
    <x v="5"/>
    <s v="27454169890899612"/>
    <s v="A0010384594"/>
    <m/>
    <m/>
  </r>
  <r>
    <n v="875"/>
    <d v="2026-10-03T00:00:00"/>
    <s v="CHAT BOT"/>
    <s v="Phạm Huyền"/>
    <s v="linh.dp1@altius-link.com.vn"/>
    <s v="2026-10-03 16:00:13+07:00"/>
    <s v="2026-10-03 16:33:54+07:00"/>
    <s v="OK"/>
    <s v=""/>
    <x v="5"/>
    <s v="5650173618366657"/>
    <s v="A0010574974"/>
    <m/>
    <m/>
  </r>
  <r>
    <n v="876"/>
    <d v="2026-10-03T00:00:00"/>
    <s v="CHAT BOT"/>
    <s v="Nguyễn Xuân Anh"/>
    <s v="bach.vh@altius-link.com.vn"/>
    <s v="2026-10-03 14:34:14+07:00"/>
    <s v="2026-10-03 16:33:24+07:00"/>
    <s v="OK"/>
    <s v=""/>
    <x v="1"/>
    <s v="2223683701017145"/>
    <s v="A0010486905"/>
    <m/>
    <m/>
  </r>
  <r>
    <n v="877"/>
    <d v="2026-10-03T00:00:00"/>
    <s v="CHAT BOT"/>
    <s v="Phạm Bình"/>
    <s v="bach.vh@altius-link.com.vn"/>
    <s v="2026-10-03 10:15:59+07:00"/>
    <s v="2026-10-03 16:32:49+07:00"/>
    <s v="OK"/>
    <s v=""/>
    <x v="1"/>
    <s v="6568983773127694"/>
    <s v="_x0009_ A0010528392"/>
    <m/>
    <m/>
  </r>
  <r>
    <n v="878"/>
    <d v="2026-10-03T00:00:00"/>
    <s v="CHAT BOT"/>
    <s v="Lê Bảo"/>
    <s v="huong.pl@altius-link.com.vn"/>
    <s v="2026-10-03 16:11:15+07:00"/>
    <s v="2026-10-03 16:31:57+07:00"/>
    <s v="OK"/>
    <s v=""/>
    <x v="7"/>
    <s v="6297240570354288"/>
    <s v="A0010953549"/>
    <m/>
    <m/>
  </r>
  <r>
    <n v="879"/>
    <d v="2026-10-03T00:00:00"/>
    <s v="CHAT BOT"/>
    <s v="Thư Ông Bơ"/>
    <s v="huong.tl@altius-link.com.vn"/>
    <s v="2026-10-03 15:02:57+07:00"/>
    <s v="2026-10-03 16:30:10+07:00"/>
    <s v="OK"/>
    <s v=""/>
    <x v="4"/>
    <s v="5941192942596192"/>
    <s v="A0011026058 "/>
    <m/>
    <m/>
  </r>
  <r>
    <n v="880"/>
    <d v="2026-10-03T00:00:00"/>
    <s v="CHAT BOT"/>
    <s v="Nhân"/>
    <s v="thang.nt@altius-link.com.vn"/>
    <s v="2026-10-03 16:07:13+07:00"/>
    <s v="2026-10-03 16:29:53+07:00"/>
    <s v="OK"/>
    <s v=""/>
    <x v="4"/>
    <s v="9121308871323434"/>
    <s v="A0011210742"/>
    <m/>
    <m/>
  </r>
  <r>
    <n v="881"/>
    <d v="2026-10-03T00:00:00"/>
    <s v="CHAT BOT"/>
    <s v="DrumBảo Quốc"/>
    <s v="linh.dp1@altius-link.com.vn"/>
    <s v="2026-10-03 16:05:54+07:00"/>
    <s v="2026-10-03 16:29:08+07:00"/>
    <s v="OK"/>
    <s v=""/>
    <x v="1"/>
    <s v="2571739292919093"/>
    <s v="A0010619616"/>
    <m/>
    <m/>
  </r>
  <r>
    <n v="882"/>
    <d v="2026-10-03T00:00:00"/>
    <s v="CHAT BOT"/>
    <s v="Đặng Thường"/>
    <s v="bach.vh@altius-link.com.vn"/>
    <s v="2026-10-03 11:49:12+07:00"/>
    <s v="2026-10-03 16:28:47+07:00"/>
    <s v="OK"/>
    <s v=""/>
    <x v="6"/>
    <s v="4527795977282064"/>
    <s v="A0010510237"/>
    <m/>
    <m/>
  </r>
  <r>
    <n v="883"/>
    <d v="2026-10-03T00:00:00"/>
    <s v="CHAT BOT"/>
    <s v="Văn Sáng"/>
    <s v="bach.vh@altius-link.com.vn"/>
    <s v="2026-10-03 11:23:16+07:00"/>
    <s v="2026-10-03 16:28:17+07:00"/>
    <s v="OK"/>
    <s v=""/>
    <x v="1"/>
    <s v="1210054795729983"/>
    <s v="A0010265687"/>
    <m/>
    <m/>
  </r>
  <r>
    <n v="884"/>
    <d v="2026-10-03T00:00:00"/>
    <s v="CHAT BOT"/>
    <s v="Bình Boong"/>
    <s v="bach.vh@altius-link.com.vn"/>
    <s v="2026-10-03 08:19:38+07:00"/>
    <s v="2026-10-03 16:27:37+07:00"/>
    <s v="OK"/>
    <s v=""/>
    <x v="1"/>
    <s v="6174469872617465"/>
    <s v="A0010755954"/>
    <m/>
    <m/>
  </r>
  <r>
    <n v="885"/>
    <d v="2026-10-03T00:00:00"/>
    <s v="CHAT BOT"/>
    <s v="Lee Thoai"/>
    <s v="bich.dt@altius-link.com.vn"/>
    <s v="2026-10-03 14:17:32+07:00"/>
    <s v="2026-10-03 16:26:20+07:00"/>
    <s v="OK"/>
    <s v=""/>
    <x v="3"/>
    <s v="25692924173698682"/>
    <s v="A0011548685"/>
    <m/>
    <m/>
  </r>
  <r>
    <n v="886"/>
    <d v="2026-10-03T00:00:00"/>
    <s v="CHAT BOT"/>
    <s v="Anh Ngoc"/>
    <s v="bich.dt@altius-link.com.vn"/>
    <s v="2026-10-03 11:16:48+07:00"/>
    <s v="2026-10-03 16:26:08+07:00"/>
    <s v="OK"/>
    <s v=""/>
    <x v="3"/>
    <s v="38865983553046911"/>
    <s v="A0011678409"/>
    <m/>
    <m/>
  </r>
  <r>
    <n v="887"/>
    <d v="2026-10-03T00:00:00"/>
    <s v="CHAT BOT"/>
    <s v="Phạm Hữu Thắng"/>
    <s v="bich.dt@altius-link.com.vn"/>
    <s v="2026-10-03 11:44:51+07:00"/>
    <s v="2026-10-03 16:25:54+07:00"/>
    <s v="OK"/>
    <s v=""/>
    <x v="7"/>
    <s v="5653580634736278"/>
    <s v="A0010884494"/>
    <m/>
    <m/>
  </r>
  <r>
    <n v="888"/>
    <d v="2026-10-03T00:00:00"/>
    <s v="CHAT BOT"/>
    <s v="Ng Huyền Trang"/>
    <s v="bich.dt@altius-link.com.vn"/>
    <s v="2026-10-03 11:12:36+07:00"/>
    <s v="2026-10-03 16:25:35+07:00"/>
    <s v="OK"/>
    <s v=""/>
    <x v="5"/>
    <s v="4968499956583503"/>
    <s v="A0011008335"/>
    <m/>
    <m/>
  </r>
  <r>
    <n v="889"/>
    <d v="2026-10-03T00:00:00"/>
    <s v="CHAT BOT"/>
    <s v="Trần Thị Ngát"/>
    <s v="bich.dt@altius-link.com.vn"/>
    <s v="2026-10-03 10:19:09+07:00"/>
    <s v="2026-10-03 16:25:17+07:00"/>
    <s v="OK"/>
    <s v=""/>
    <x v="3"/>
    <s v="5392804757446637"/>
    <s v=""/>
    <m/>
    <m/>
  </r>
  <r>
    <n v="890"/>
    <d v="2026-10-03T00:00:00"/>
    <s v="CHAT BOT"/>
    <s v="Tú Trần Văn"/>
    <s v="bich.dt@altius-link.com.vn"/>
    <s v="2026-10-03 06:37:18+07:00"/>
    <s v="2026-10-03 16:25:09+07:00"/>
    <s v="OK"/>
    <s v=""/>
    <x v="3"/>
    <s v="3070140606395298"/>
    <s v="A0010582809"/>
    <m/>
    <m/>
  </r>
  <r>
    <n v="891"/>
    <d v="2026-10-03T00:00:00"/>
    <s v="CHAT BOT"/>
    <s v="Lê Thị Mai Ngân"/>
    <s v="huong.tl@altius-link.com.vn"/>
    <s v="2026-10-03 16:21:20+07:00"/>
    <s v="2026-10-03 16:25:04+07:00"/>
    <s v="OK"/>
    <s v=""/>
    <x v="9"/>
    <s v="6340282102691205"/>
    <s v="A0010987269"/>
    <m/>
    <m/>
  </r>
  <r>
    <n v="892"/>
    <d v="2026-10-03T00:00:00"/>
    <s v="CHAT BOT"/>
    <s v="Nguyen Hướng"/>
    <s v="bich.dt@altius-link.com.vn"/>
    <s v="2026-10-03 06:52:41+07:00"/>
    <s v="2026-10-03 16:24:59+07:00"/>
    <s v="OK"/>
    <s v=""/>
    <x v="6"/>
    <s v="5256105804401032"/>
    <s v="A0010570971"/>
    <m/>
    <m/>
  </r>
  <r>
    <n v="893"/>
    <d v="2026-10-03T00:00:00"/>
    <s v="CHAT BOT"/>
    <s v="The Anh Le"/>
    <s v="bich.dt@altius-link.com.vn"/>
    <s v="2026-10-03 10:15:18+07:00"/>
    <s v="2026-10-03 16:24:46+07:00"/>
    <s v="OK"/>
    <s v=""/>
    <x v="8"/>
    <s v="9015564885183749"/>
    <s v="A0010398155"/>
    <m/>
    <m/>
  </r>
  <r>
    <n v="894"/>
    <d v="2026-10-03T00:00:00"/>
    <s v="CHAT BOT"/>
    <s v="Hồ Cảnh Tuấn"/>
    <s v="bich.dt@altius-link.com.vn"/>
    <s v="2026-10-03 11:01:28+07:00"/>
    <s v="2026-10-03 16:24:35+07:00"/>
    <s v="OK"/>
    <s v=""/>
    <x v="3"/>
    <s v="39389382837327797"/>
    <s v="A0011500096"/>
    <m/>
    <m/>
  </r>
  <r>
    <n v="895"/>
    <d v="2026-10-03T00:00:00"/>
    <s v="CHAT BOT"/>
    <s v="Võ Lệ"/>
    <s v="bich.dt@altius-link.com.vn"/>
    <s v="2026-10-03 11:11:12+07:00"/>
    <s v="2026-10-03 16:24:21+07:00"/>
    <s v="OK"/>
    <s v=""/>
    <x v="3"/>
    <s v="6492311127534696"/>
    <s v="A0011198872"/>
    <m/>
    <m/>
  </r>
  <r>
    <n v="896"/>
    <d v="2026-10-03T00:00:00"/>
    <s v="CHAT BOT"/>
    <s v="Hoàng Phát"/>
    <s v="bich.dt@altius-link.com.vn"/>
    <s v="2026-10-03 11:14:19+07:00"/>
    <s v="2026-10-03 16:24:10+07:00"/>
    <s v="OK"/>
    <s v=""/>
    <x v="5"/>
    <s v="5822046821211485"/>
    <s v="A0010981336"/>
    <m/>
    <m/>
  </r>
  <r>
    <n v="897"/>
    <d v="2026-10-03T00:00:00"/>
    <s v="CHAT BOT"/>
    <s v="Kim Hường"/>
    <s v="bich.dt@altius-link.com.vn"/>
    <s v="2026-10-03 11:02:05+07:00"/>
    <s v="2026-10-03 16:23:57+07:00"/>
    <s v="OK"/>
    <s v=""/>
    <x v="3"/>
    <s v="3611476665589352"/>
    <s v="A0010455356"/>
    <m/>
    <m/>
  </r>
  <r>
    <n v="898"/>
    <d v="2026-10-03T00:00:00"/>
    <s v="CHAT BOT"/>
    <s v="Ngọc Hân"/>
    <s v="bich.dt@altius-link.com.vn"/>
    <s v="2026-10-03 11:00:14+07:00"/>
    <s v="2026-10-03 16:23:46+07:00"/>
    <s v="OK"/>
    <s v=""/>
    <x v="4"/>
    <s v="37308567655425260"/>
    <s v="A0011439247"/>
    <m/>
    <m/>
  </r>
  <r>
    <n v="899"/>
    <d v="2026-10-03T00:00:00"/>
    <s v="CHAT BOT"/>
    <s v="Trinh Anhtuan"/>
    <s v="bich.dt@altius-link.com.vn"/>
    <s v="2026-10-03 11:16:17+07:00"/>
    <s v="2026-10-03 16:23:37+07:00"/>
    <s v="OK"/>
    <s v=""/>
    <x v="3"/>
    <s v="27817365044599195"/>
    <s v="A0011704590"/>
    <m/>
    <m/>
  </r>
  <r>
    <n v="900"/>
    <d v="2026-10-03T00:00:00"/>
    <s v="CHAT BOT"/>
    <s v="Linh Thị Vũ"/>
    <s v="bich.dt@altius-link.com.vn"/>
    <s v="2026-10-03 14:21:01+07:00"/>
    <s v="2026-10-03 16:23:23+07:00"/>
    <s v="OK"/>
    <s v=""/>
    <x v="3"/>
    <s v="4241395159259720"/>
    <s v="A0010869567"/>
    <m/>
    <m/>
  </r>
  <r>
    <n v="901"/>
    <d v="2026-10-03T00:00:00"/>
    <s v="CHAT BOT"/>
    <s v="Nguyễn Thái Học"/>
    <s v="bich.dt@altius-link.com.vn"/>
    <s v="2026-10-03 11:00:57+07:00"/>
    <s v="2026-10-03 16:23:09+07:00"/>
    <s v="OK"/>
    <s v=""/>
    <x v="5"/>
    <s v="28427687750192312"/>
    <s v="A0011478650"/>
    <m/>
    <m/>
  </r>
  <r>
    <n v="902"/>
    <d v="2026-10-03T00:00:00"/>
    <s v="CHAT BOT"/>
    <s v="Hoàng Rĩnh"/>
    <s v="bich.dt@altius-link.com.vn"/>
    <s v="2026-10-03 12:54:54+07:00"/>
    <s v="2026-10-03 16:22:58+07:00"/>
    <s v="OK"/>
    <s v=""/>
    <x v="5"/>
    <s v="4918896611543530"/>
    <s v="A0010722521"/>
    <m/>
    <m/>
  </r>
  <r>
    <n v="903"/>
    <d v="2026-10-03T00:00:00"/>
    <s v="CHAT BOT"/>
    <s v="Hoàng Tuấn"/>
    <s v="bich.dt@altius-link.com.vn"/>
    <s v="2026-10-03 13:22:51+07:00"/>
    <s v="2026-10-03 16:22:46+07:00"/>
    <s v="OK"/>
    <s v=""/>
    <x v="3"/>
    <s v="3600286626704039"/>
    <s v="A0010499135"/>
    <m/>
    <m/>
  </r>
  <r>
    <n v="904"/>
    <d v="2026-10-03T00:00:00"/>
    <s v="CHAT BOT"/>
    <s v="Ba Rọi"/>
    <s v="bich.dt@altius-link.com.vn"/>
    <s v="2026-10-03 15:21:14+07:00"/>
    <s v="2026-10-03 16:22:35+07:00"/>
    <s v="OK"/>
    <s v=""/>
    <x v="4"/>
    <s v="7044193418989075"/>
    <s v="A0010587957"/>
    <m/>
    <m/>
  </r>
  <r>
    <n v="905"/>
    <d v="2026-10-03T00:00:00"/>
    <s v="CHAT BOT"/>
    <s v="Phan Thủy"/>
    <s v="thai.nq@altius-link.com.vn"/>
    <s v="2026-10-03 10:43:06+07:00"/>
    <s v="2026-10-03 16:21:39+07:00"/>
    <s v="OK"/>
    <s v=""/>
    <x v="4"/>
    <s v="9189794207739045"/>
    <s v="A0011364175"/>
    <m/>
    <m/>
  </r>
  <r>
    <n v="906"/>
    <d v="2026-10-03T00:00:00"/>
    <s v="CHAT BOT"/>
    <s v="Tiên Chibi"/>
    <s v="van.vth1@altius-link.com.vn"/>
    <s v="2026-10-03 15:55:45+07:00"/>
    <s v="2026-10-03 16:15:55+07:00"/>
    <s v="OK"/>
    <s v=""/>
    <x v="3"/>
    <s v="28994040253533339"/>
    <s v=""/>
    <m/>
    <m/>
  </r>
  <r>
    <n v="907"/>
    <d v="2026-10-03T00:00:00"/>
    <s v="CHAT BOT"/>
    <s v="Phương Đông"/>
    <s v="thai.nq@altius-link.com.vn"/>
    <s v="2026-10-03 13:40:27+07:00"/>
    <s v="2026-10-03 16:14:48+07:00"/>
    <s v="OK"/>
    <s v=""/>
    <x v="1"/>
    <s v="26936258536021840"/>
    <s v="A0011208721"/>
    <m/>
    <m/>
  </r>
  <r>
    <n v="908"/>
    <d v="2026-10-03T00:00:00"/>
    <s v="CHAT BOT"/>
    <s v="Doan Ut"/>
    <s v="huong.pl@altius-link.com.vn"/>
    <s v="2026-10-03 15:31:41+07:00"/>
    <s v="2026-10-03 16:12:54+07:00"/>
    <s v="OK"/>
    <s v=""/>
    <x v="1"/>
    <s v="2053097671394400"/>
    <s v="A0010258032"/>
    <m/>
    <m/>
  </r>
  <r>
    <n v="909"/>
    <d v="2026-10-03T00:00:00"/>
    <s v="CHAT BOT"/>
    <s v="Bùi Hồng"/>
    <s v="anh.np@altius-link.com.vn"/>
    <s v="2026-10-03 15:45:08+07:00"/>
    <s v="2026-10-03 16:11:29+07:00"/>
    <s v="OK"/>
    <s v=""/>
    <x v="1"/>
    <s v="5383659451727580"/>
    <s v="A0010928693"/>
    <m/>
    <m/>
  </r>
  <r>
    <n v="910"/>
    <d v="2026-10-03T00:00:00"/>
    <s v="CHAT BOT"/>
    <s v="Trần Thuỷ"/>
    <s v="huong.tl@altius-link.com.vn"/>
    <s v="2026-10-03 14:42:31+07:00"/>
    <s v="2026-10-03 16:11:19+07:00"/>
    <s v="OK"/>
    <s v=""/>
    <x v="1"/>
    <s v="4779215622112963"/>
    <s v="A0010263075"/>
    <m/>
    <m/>
  </r>
  <r>
    <n v="911"/>
    <d v="2026-10-03T00:00:00"/>
    <s v="CHAT BOT"/>
    <s v="Yến Thảo"/>
    <s v="huy.d@altius-link.com.vn"/>
    <s v="2026-10-03 14:18:44+07:00"/>
    <s v="2026-10-03 16:09:36+07:00"/>
    <s v="OK"/>
    <s v=""/>
    <x v="1"/>
    <s v="39039957878981162"/>
    <s v="A0011291645"/>
    <m/>
    <m/>
  </r>
  <r>
    <n v="912"/>
    <d v="2026-10-03T00:00:00"/>
    <s v="CHAT BOT"/>
    <s v="Luyến Trần"/>
    <s v="huy.d@altius-link.com.vn"/>
    <s v="2026-10-03 14:13:24+07:00"/>
    <s v="2026-10-03 16:09:28+07:00"/>
    <s v="OK"/>
    <s v=""/>
    <x v="6"/>
    <s v="5621578577922632"/>
    <s v="A0010857090"/>
    <m/>
    <m/>
  </r>
  <r>
    <n v="913"/>
    <d v="2026-10-03T00:00:00"/>
    <s v="CHAT BOT"/>
    <s v="Hoàng Đông"/>
    <s v="huy.d@altius-link.com.vn"/>
    <s v="2026-10-03 15:15:29+07:00"/>
    <s v="2026-10-03 16:09:01+07:00"/>
    <s v="OK"/>
    <s v=""/>
    <x v="1"/>
    <s v="5260047240719840"/>
    <s v="A0010573651"/>
    <m/>
    <m/>
  </r>
  <r>
    <n v="914"/>
    <d v="2026-10-03T00:00:00"/>
    <s v="CHAT BOT"/>
    <s v="Thào Bích Châm"/>
    <s v="trang.nt@altius-link.com.vn"/>
    <s v="2026-10-03 13:48:20+07:00"/>
    <s v="2026-10-03 16:08:59+07:00"/>
    <s v="OK"/>
    <s v=""/>
    <x v="3"/>
    <s v="31494084673572536"/>
    <s v="A0011457286"/>
    <m/>
    <m/>
  </r>
  <r>
    <n v="915"/>
    <d v="2026-10-03T00:00:00"/>
    <s v="CHAT BOT"/>
    <s v="Nhung Nguyen"/>
    <s v="huy.d@altius-link.com.vn"/>
    <s v="2026-10-03 15:10:27+07:00"/>
    <s v="2026-10-03 16:08:51+07:00"/>
    <s v="OK"/>
    <s v=""/>
    <x v="4"/>
    <s v="4746330552089995"/>
    <s v="A0010549415"/>
    <m/>
    <m/>
  </r>
  <r>
    <n v="916"/>
    <d v="2026-10-03T00:00:00"/>
    <s v="CHAT BOT"/>
    <s v="Tấn Quý"/>
    <s v="huy.d@altius-link.com.vn"/>
    <s v="2026-10-03 15:15:03+07:00"/>
    <s v="2026-10-03 16:08:27+07:00"/>
    <s v="OK"/>
    <s v=""/>
    <x v="6"/>
    <s v="9736120276462879"/>
    <s v="A0011120313"/>
    <m/>
    <m/>
  </r>
  <r>
    <n v="917"/>
    <d v="2026-10-03T00:00:00"/>
    <s v="CHAT BOT"/>
    <s v="Rum Nguyen"/>
    <s v="van.vth1@altius-link.com.vn"/>
    <s v="2026-10-03 15:53:14+07:00"/>
    <s v="2026-10-03 16:07:55+07:00"/>
    <s v="OK"/>
    <s v=""/>
    <x v="3"/>
    <s v="26536247155987906"/>
    <s v="A0011578488"/>
    <m/>
    <m/>
  </r>
  <r>
    <n v="918"/>
    <d v="2026-10-03T00:00:00"/>
    <s v="CHAT BOT"/>
    <s v="Nguyễn Thị Hiền"/>
    <s v="huong.tl@altius-link.com.vn"/>
    <s v="2026-10-03 13:21:33+07:00"/>
    <s v="2026-10-03 16:05:39+07:00"/>
    <s v="OK"/>
    <s v=""/>
    <x v="3"/>
    <s v="28482200321403023"/>
    <s v=""/>
    <m/>
    <m/>
  </r>
  <r>
    <n v="919"/>
    <d v="2026-10-03T00:00:00"/>
    <s v="CHAT BOT"/>
    <s v="ゆ き"/>
    <s v="thao.tp@altius-link.com.vn"/>
    <s v="2026-10-03 15:56:31+07:00"/>
    <s v="2026-10-03 16:03:57+07:00"/>
    <s v="OK"/>
    <s v=""/>
    <x v="5"/>
    <s v="27545922875011425"/>
    <s v="A0011612894"/>
    <m/>
    <m/>
  </r>
  <r>
    <n v="920"/>
    <d v="2026-10-03T00:00:00"/>
    <s v="CHAT BOT"/>
    <s v="Oggy OO"/>
    <s v="bich.dt@altius-link.com.vn"/>
    <s v="2026-10-03 15:17:10+07:00"/>
    <s v="2026-10-03 16:01:35+07:00"/>
    <s v="OK"/>
    <s v=""/>
    <x v="3"/>
    <s v="6199888553453908"/>
    <s v="A0011118881"/>
    <m/>
    <m/>
  </r>
  <r>
    <n v="921"/>
    <d v="2026-10-03T00:00:00"/>
    <s v="CHAT BOT"/>
    <s v="Đặng Đình Tuân"/>
    <s v="thuy.ntt1@altius-link.com.vn"/>
    <s v="2026-10-03 15:51:54+07:00"/>
    <s v="2026-10-03 16:00:50+07:00"/>
    <s v="OK"/>
    <s v=""/>
    <x v="1"/>
    <s v="2671077132991979"/>
    <s v="A0011367577"/>
    <m/>
    <m/>
  </r>
  <r>
    <n v="922"/>
    <d v="2026-10-03T00:00:00"/>
    <s v="CHAT BOT"/>
    <s v="Trần Hanh"/>
    <s v="trang.nt@altius-link.com.vn"/>
    <s v="2026-10-02 19:44:57+07:00"/>
    <s v="2026-10-03 16:00:16+07:00"/>
    <s v="OK"/>
    <s v=""/>
    <x v="3"/>
    <s v="7609774152485619"/>
    <s v="A0011141755"/>
    <m/>
    <m/>
  </r>
  <r>
    <n v="923"/>
    <d v="2026-10-03T00:00:00"/>
    <s v="CHAT BOT"/>
    <s v="Phạm Linh"/>
    <s v="duong.tt@altius-link.com.vn"/>
    <s v="2026-10-03 15:24:23+07:00"/>
    <s v="2026-10-03 16:00:11+07:00"/>
    <s v="OK"/>
    <s v=""/>
    <x v="1"/>
    <s v="3377219169030799"/>
    <s v="A0010672356"/>
    <m/>
    <m/>
  </r>
  <r>
    <n v="924"/>
    <d v="2026-10-03T00:00:00"/>
    <s v="CHAT BOT"/>
    <s v="Ngọc Ánh"/>
    <s v="quang.ln@altius-link.com.vn"/>
    <s v="2026-10-02 19:38:36+07:00"/>
    <s v="2026-10-03 15:59:34+07:00"/>
    <s v="OK"/>
    <s v=""/>
    <x v="1"/>
    <s v="27366156716374744"/>
    <s v="A0011122005"/>
    <m/>
    <m/>
  </r>
  <r>
    <n v="925"/>
    <d v="2026-10-03T00:00:00"/>
    <s v="CHAT BOT"/>
    <s v="Linh Linh Tran"/>
    <s v="duong.tt@altius-link.com.vn"/>
    <s v="2026-10-03 10:44:04+07:00"/>
    <s v="2026-10-03 15:59:23+07:00"/>
    <s v="OK"/>
    <s v=""/>
    <x v="1"/>
    <s v="7969897739751554"/>
    <s v="A0010602548"/>
    <m/>
    <m/>
  </r>
  <r>
    <n v="926"/>
    <d v="2026-10-03T00:00:00"/>
    <s v="CHAT BOT"/>
    <s v="Uyên Trúc"/>
    <s v="quang.ln@altius-link.com.vn"/>
    <s v="2026-10-03 14:53:36+07:00"/>
    <s v="2026-10-03 15:59:02+07:00"/>
    <s v="OK"/>
    <s v=""/>
    <x v="1"/>
    <s v="37740829468895050"/>
    <s v="A0011480051"/>
    <m/>
    <m/>
  </r>
  <r>
    <n v="927"/>
    <d v="2026-10-03T00:00:00"/>
    <s v="CHAT BOT"/>
    <s v="Yuki Hana"/>
    <s v="duong.tt@altius-link.com.vn"/>
    <s v="2026-10-03 15:18:34+07:00"/>
    <s v="2026-10-03 15:57:21+07:00"/>
    <s v="OK"/>
    <s v=""/>
    <x v="1"/>
    <s v="6559657147382533"/>
    <s v="A0010781180"/>
    <m/>
    <m/>
  </r>
  <r>
    <n v="928"/>
    <d v="2026-10-03T00:00:00"/>
    <s v="CHAT BOT"/>
    <s v="Nguyễn Thị Hồng Vân"/>
    <s v="ly.ntk1@altius-link.com.vn"/>
    <s v="2026-10-03 14:16:36+07:00"/>
    <s v="2026-10-03 15:53:55+07:00"/>
    <s v="OK"/>
    <s v=""/>
    <x v="1"/>
    <s v="8487713074577388"/>
    <s v="A0011245391"/>
    <m/>
    <m/>
  </r>
  <r>
    <n v="929"/>
    <d v="2026-10-03T00:00:00"/>
    <s v="CHAT BOT"/>
    <s v="Đức Quang"/>
    <s v="huong.tl@altius-link.com.vn"/>
    <s v="2026-10-03 15:40:48+07:00"/>
    <s v="2026-10-03 15:53:13+07:00"/>
    <s v="OK"/>
    <s v=""/>
    <x v="3"/>
    <s v="28673155438967370"/>
    <s v="A0011713671"/>
    <m/>
    <m/>
  </r>
  <r>
    <n v="930"/>
    <d v="2026-10-03T00:00:00"/>
    <s v="CHAT BOT"/>
    <s v="Đỗ Xuân Bắc"/>
    <s v="thao.tp@altius-link.com.vn"/>
    <s v="2026-10-03 10:59:30+07:00"/>
    <s v="2026-10-03 15:52:31+07:00"/>
    <s v="OK"/>
    <s v=""/>
    <x v="7"/>
    <s v="4512106345520147"/>
    <s v="A0010565463"/>
    <m/>
    <m/>
  </r>
  <r>
    <n v="931"/>
    <d v="2026-10-03T00:00:00"/>
    <s v="CHAT BOT"/>
    <s v="Đặng Đình Tuân"/>
    <s v="thuy.ntt1@altius-link.com.vn"/>
    <s v="2026-10-03 15:48:46+07:00"/>
    <s v="2026-10-03 15:51:52+07:00"/>
    <s v="OK"/>
    <s v=""/>
    <x v="5"/>
    <s v="2671077132991979"/>
    <s v="A0011367577"/>
    <m/>
    <m/>
  </r>
  <r>
    <n v="932"/>
    <d v="2026-10-03T00:00:00"/>
    <s v="CHAT BOT"/>
    <s v="Cuong Phanduc"/>
    <s v="thang.nt@altius-link.com.vn"/>
    <s v="2026-10-03 10:55:23+07:00"/>
    <s v="2026-10-03 15:51:43+07:00"/>
    <s v="OK"/>
    <s v=""/>
    <x v="4"/>
    <s v="24907991875490105"/>
    <s v="A0010560421"/>
    <m/>
    <m/>
  </r>
  <r>
    <n v="933"/>
    <d v="2026-10-03T00:00:00"/>
    <s v="CHAT BOT"/>
    <s v="Hiepp Bap"/>
    <s v="huong.tl@altius-link.com.vn"/>
    <s v="2026-10-03 11:07:11+07:00"/>
    <s v="2026-10-03 15:51:05+07:00"/>
    <s v="OK"/>
    <s v=""/>
    <x v="5"/>
    <s v="4263273737123600"/>
    <s v="A0010443781"/>
    <m/>
    <m/>
  </r>
  <r>
    <n v="934"/>
    <d v="2026-10-03T00:00:00"/>
    <s v="CHAT BOT"/>
    <s v="Ốppa Lộc"/>
    <s v="huong.tl@altius-link.com.vn"/>
    <s v="2026-10-03 15:21:13+07:00"/>
    <s v="2026-10-03 15:48:05+07:00"/>
    <s v="OK"/>
    <s v=""/>
    <x v="1"/>
    <s v="7719501264742027"/>
    <s v="A0010468832"/>
    <m/>
    <m/>
  </r>
  <r>
    <n v="935"/>
    <d v="2026-10-03T00:00:00"/>
    <s v="CHAT BOT"/>
    <s v="Ellie Tieu"/>
    <s v="van.vth1@altius-link.com.vn"/>
    <s v="2026-10-03 14:29:45+07:00"/>
    <s v="2026-10-03 15:46:59+07:00"/>
    <s v="OK"/>
    <s v=""/>
    <x v="3"/>
    <s v="25430061186603358"/>
    <s v="A0011466951"/>
    <m/>
    <m/>
  </r>
  <r>
    <n v="936"/>
    <d v="2026-10-03T00:00:00"/>
    <s v="CHAT BOT"/>
    <s v="Ngoan Đỗ"/>
    <s v="van.vth1@altius-link.com.vn"/>
    <s v="2026-10-03 15:27:44+07:00"/>
    <s v="2026-10-03 15:46:42+07:00"/>
    <s v="OK"/>
    <s v=""/>
    <x v="4"/>
    <s v="25092112437058695"/>
    <s v="A0011351111"/>
    <m/>
    <m/>
  </r>
  <r>
    <n v="937"/>
    <d v="2026-10-03T00:00:00"/>
    <s v="CHAT BOT"/>
    <s v="Nam Lg"/>
    <s v="van.vth1@altius-link.com.vn"/>
    <s v="2026-10-03 15:46:15+07:00"/>
    <s v="2026-10-03 15:46:26+07:00"/>
    <s v="OK"/>
    <s v=""/>
    <x v="3"/>
    <s v="29003150022702599"/>
    <s v="A0010931890"/>
    <m/>
    <m/>
  </r>
  <r>
    <n v="938"/>
    <d v="2026-10-03T00:00:00"/>
    <s v="CHAT BOT"/>
    <s v="Nam Lg"/>
    <s v="van.vth1@altius-link.com.vn"/>
    <s v="2026-10-02 19:44:37+07:00"/>
    <s v="2026-10-03 15:46:13+07:00"/>
    <s v="OK"/>
    <s v=""/>
    <x v="10"/>
    <s v="29003150022702599"/>
    <s v="A0010931890"/>
    <m/>
    <m/>
  </r>
  <r>
    <n v="939"/>
    <d v="2026-10-03T00:00:00"/>
    <s v="CHAT BOT"/>
    <s v="Văn Dũng"/>
    <s v="van.vth1@altius-link.com.vn"/>
    <s v="2026-10-02 19:43:47+07:00"/>
    <s v="2026-10-03 15:45:54+07:00"/>
    <s v="OK"/>
    <s v=""/>
    <x v="3"/>
    <s v="9045446312166011"/>
    <s v="A0011175736"/>
    <m/>
    <m/>
  </r>
  <r>
    <n v="940"/>
    <d v="2026-10-03T00:00:00"/>
    <s v="CHAT BOT"/>
    <s v="Trần Linh"/>
    <s v="thao.tp@altius-link.com.vn"/>
    <s v="2026-10-03 15:45:44+07:00"/>
    <s v="2026-10-03 15:45:50+07:00"/>
    <s v="ok2"/>
    <s v=""/>
    <x v="8"/>
    <s v="6114278011919522"/>
    <s v="A0010819708"/>
    <m/>
    <m/>
  </r>
  <r>
    <n v="941"/>
    <d v="2026-10-03T00:00:00"/>
    <s v="CHAT BOT"/>
    <s v="Trần Linh"/>
    <s v="thao.tp@altius-link.com.vn"/>
    <s v="2026-10-03 14:13:14+07:00"/>
    <s v="2026-10-03 15:45:43+07:00"/>
    <s v="ok1"/>
    <s v=""/>
    <x v="7"/>
    <s v="6114278011919522"/>
    <s v="A0010819708"/>
    <m/>
    <m/>
  </r>
  <r>
    <n v="942"/>
    <d v="2026-10-03T00:00:00"/>
    <s v="CHAT BOT"/>
    <s v="Tô Hữu Định"/>
    <s v="van.vth1@altius-link.com.vn"/>
    <s v="2026-10-02 19:40:33+07:00"/>
    <s v="2026-10-03 15:45:41+07:00"/>
    <s v="OK"/>
    <s v=""/>
    <x v="7"/>
    <s v="32622703037343892"/>
    <s v="A0011309976"/>
    <m/>
    <m/>
  </r>
  <r>
    <n v="943"/>
    <d v="2026-10-03T00:00:00"/>
    <s v="CHAT BOT"/>
    <s v="Ngoan Hoàng"/>
    <s v="anh.np@altius-link.com.vn"/>
    <s v="2026-10-02 20:12:41+07:00"/>
    <s v="2026-10-03 15:45:14+07:00"/>
    <s v="OK"/>
    <s v=""/>
    <x v="3"/>
    <s v="28333762872925777"/>
    <s v="A0011476155"/>
    <m/>
    <m/>
  </r>
  <r>
    <n v="944"/>
    <d v="2026-10-03T00:00:00"/>
    <s v="CHAT BOT"/>
    <s v="Gái Họ Đoàn."/>
    <s v="anh.np@altius-link.com.vn"/>
    <s v="2026-10-03 15:02:35+07:00"/>
    <s v="2026-10-03 15:44:53+07:00"/>
    <s v="OK"/>
    <s v=""/>
    <x v="1"/>
    <s v="7056914441061296"/>
    <s v="A0011045963"/>
    <m/>
    <m/>
  </r>
  <r>
    <n v="945"/>
    <d v="2026-10-03T00:00:00"/>
    <s v="CHAT BOT"/>
    <s v="Nguyễn Minh Thu"/>
    <s v="huong.tl@altius-link.com.vn"/>
    <s v="2026-10-03 13:24:04+07:00"/>
    <s v="2026-10-03 15:44:07+07:00"/>
    <s v="OK"/>
    <s v=""/>
    <x v="5"/>
    <s v="28771007245832253"/>
    <s v="A0011322706"/>
    <m/>
    <m/>
  </r>
  <r>
    <n v="946"/>
    <d v="2026-10-03T00:00:00"/>
    <s v="CHAT BOT"/>
    <s v="Tam Nhu"/>
    <s v="van.vth1@altius-link.com.vn"/>
    <s v="2026-10-02 19:47:39+07:00"/>
    <s v="2026-10-03 15:43:43+07:00"/>
    <s v="OK"/>
    <s v=""/>
    <x v="3"/>
    <s v="8041327342595447"/>
    <s v="A0011264014"/>
    <m/>
    <m/>
  </r>
  <r>
    <n v="947"/>
    <d v="2026-10-03T00:00:00"/>
    <s v="CHAT BOT"/>
    <s v="Thị Phương"/>
    <s v="van.vth1@altius-link.com.vn"/>
    <s v="2026-10-02 19:41:11+07:00"/>
    <s v="2026-10-03 15:43:01+07:00"/>
    <s v="OK"/>
    <s v=""/>
    <x v="3"/>
    <s v="8622238437808292"/>
    <s v="A0011247254"/>
    <m/>
    <m/>
  </r>
  <r>
    <n v="948"/>
    <d v="2026-10-03T00:00:00"/>
    <s v="CHAT BOT"/>
    <s v="Lê Ngọc Hoàn"/>
    <s v="van.vth1@altius-link.com.vn"/>
    <s v="2026-10-03 15:42:42+07:00"/>
    <s v="2026-10-03 15:42:46+07:00"/>
    <s v="OK"/>
    <s v=""/>
    <x v="3"/>
    <s v="3110297632331483"/>
    <s v="A0010744285"/>
    <m/>
    <m/>
  </r>
  <r>
    <n v="949"/>
    <d v="2026-10-03T00:00:00"/>
    <s v="CHAT BOT"/>
    <s v="Lê Ngọc Hoàn"/>
    <s v="van.vth1@altius-link.com.vn"/>
    <s v="2026-10-02 19:45:48+07:00"/>
    <s v="2026-10-03 15:42:40+07:00"/>
    <s v="OK"/>
    <s v=""/>
    <x v="1"/>
    <s v="3110297632331483"/>
    <s v="A0010744285"/>
    <m/>
    <m/>
  </r>
  <r>
    <n v="950"/>
    <d v="2026-10-03T00:00:00"/>
    <s v="CHAT BOT"/>
    <s v="Trân Văn Thức"/>
    <s v="van.vth1@altius-link.com.vn"/>
    <s v="2026-10-03 15:42:12+07:00"/>
    <s v="2026-10-03 15:42:17+07:00"/>
    <s v="OK"/>
    <s v=""/>
    <x v="3"/>
    <s v="6744565645596858"/>
    <s v="A0010441373"/>
    <m/>
    <m/>
  </r>
  <r>
    <n v="951"/>
    <d v="2026-10-03T00:00:00"/>
    <s v="CHAT BOT"/>
    <s v="Trân Văn Thức"/>
    <s v="van.vth1@altius-link.com.vn"/>
    <s v="2026-10-02 19:58:38+07:00"/>
    <s v="2026-10-03 15:42:10+07:00"/>
    <s v="OK"/>
    <s v=""/>
    <x v="1"/>
    <s v="6744565645596858"/>
    <s v="A0010441373"/>
    <m/>
    <m/>
  </r>
  <r>
    <n v="952"/>
    <d v="2026-10-03T00:00:00"/>
    <s v="CHAT BOT"/>
    <s v="Trần Thanh"/>
    <s v="van.vth1@altius-link.com.vn"/>
    <s v="2026-10-02 19:43:40+07:00"/>
    <s v="2026-10-03 15:41:46+07:00"/>
    <s v="Chưa (chưa phản hồi )"/>
    <s v=""/>
    <x v="3"/>
    <s v="8732117883507852"/>
    <s v="A0011149752"/>
    <m/>
    <m/>
  </r>
  <r>
    <n v="953"/>
    <d v="2026-10-03T00:00:00"/>
    <s v="CHAT BOT"/>
    <s v="Lại Đỗ Phương Anh"/>
    <s v="van.vth1@altius-link.com.vn"/>
    <s v="2026-10-02 19:43:31+07:00"/>
    <s v="2026-10-03 15:41:31+07:00"/>
    <s v="OK"/>
    <s v=""/>
    <x v="3"/>
    <s v="24616932577995276"/>
    <s v="A0011322712"/>
    <m/>
    <m/>
  </r>
  <r>
    <n v="954"/>
    <d v="2026-10-03T00:00:00"/>
    <s v="CHAT BOT"/>
    <s v="Ngọc Nguyễn"/>
    <s v="van.vth1@altius-link.com.vn"/>
    <s v="2026-10-02 19:47:30+07:00"/>
    <s v="2026-10-03 15:41:15+07:00"/>
    <s v="Chưa (chưa phản hồi )"/>
    <s v=""/>
    <x v="6"/>
    <s v="9297249690315312"/>
    <s v="A0011058372"/>
    <m/>
    <m/>
  </r>
  <r>
    <n v="955"/>
    <d v="2026-10-03T00:00:00"/>
    <s v="CHAT BOT"/>
    <s v="Hạnh Nhỏ"/>
    <s v="van.vth1@altius-link.com.vn"/>
    <s v="2026-10-02 19:41:16+07:00"/>
    <s v="2026-10-03 15:40:59+07:00"/>
    <s v="Chưa (chưa phản hồi )"/>
    <s v=""/>
    <x v="4"/>
    <s v="6379721695439592"/>
    <s v="A0011055694"/>
    <m/>
    <m/>
  </r>
  <r>
    <n v="956"/>
    <d v="2026-10-03T00:00:00"/>
    <s v="CHAT BOT"/>
    <s v="Gia Cát"/>
    <s v="van.vth1@altius-link.com.vn"/>
    <s v="2026-10-02 19:41:05+07:00"/>
    <s v="2026-10-03 15:40:44+07:00"/>
    <s v="OK"/>
    <s v=""/>
    <x v="7"/>
    <s v="28249798864611233"/>
    <s v="A0011361665"/>
    <m/>
    <m/>
  </r>
  <r>
    <n v="957"/>
    <d v="2026-10-03T00:00:00"/>
    <s v="CHAT BOT"/>
    <s v="Hà Hiển"/>
    <s v="van.vth1@altius-link.com.vn"/>
    <s v="2026-10-02 19:41:00+07:00"/>
    <s v="2026-10-03 15:40:28+07:00"/>
    <s v="Chưa (chưa phản hồi )"/>
    <s v=""/>
    <x v="4"/>
    <s v="2466715403425922"/>
    <s v="A0010675574"/>
    <m/>
    <m/>
  </r>
  <r>
    <n v="958"/>
    <d v="2026-10-03T00:00:00"/>
    <s v="CHAT BOT"/>
    <s v="Ngoc Han"/>
    <s v="van.vth1@altius-link.com.vn"/>
    <s v="2026-10-02 19:40:43+07:00"/>
    <s v="2026-10-03 15:40:12+07:00"/>
    <s v="Chưa (chưa phản hồi )"/>
    <s v=""/>
    <x v="4"/>
    <s v="30195337520081019"/>
    <s v="A0011428162"/>
    <m/>
    <m/>
  </r>
  <r>
    <n v="959"/>
    <d v="2026-10-03T00:00:00"/>
    <s v="CHAT BOT"/>
    <s v="Trần T. Yến Nhii"/>
    <s v="van.vth1@altius-link.com.vn"/>
    <s v="2026-10-02 20:02:43+07:00"/>
    <s v="2026-10-03 15:39:51+07:00"/>
    <s v="OK"/>
    <s v=""/>
    <x v="4"/>
    <s v="5288293251285006"/>
    <s v="A0010980244"/>
    <m/>
    <m/>
  </r>
  <r>
    <n v="960"/>
    <d v="2026-10-03T00:00:00"/>
    <s v="CHAT BOT"/>
    <s v="Đặng Ngọc Sương"/>
    <s v="van.vth1@altius-link.com.vn"/>
    <s v="2026-10-02 19:45:15+07:00"/>
    <s v="2026-10-03 15:39:37+07:00"/>
    <s v="Chưa (chưa phản hồi )"/>
    <s v=""/>
    <x v="4"/>
    <s v="6255980581167633"/>
    <s v="a0011054914"/>
    <m/>
    <m/>
  </r>
  <r>
    <n v="961"/>
    <d v="2026-10-03T00:00:00"/>
    <s v="CHAT BOT"/>
    <s v="Khánh Linh"/>
    <s v="van.vth1@altius-link.com.vn"/>
    <s v="2026-10-02 20:01:24+07:00"/>
    <s v="2026-10-03 15:39:15+07:00"/>
    <s v="Chưa (chưa phản hồi )"/>
    <s v=""/>
    <x v="5"/>
    <s v="8343409992435262"/>
    <s v="A0011340503"/>
    <m/>
    <m/>
  </r>
  <r>
    <n v="962"/>
    <d v="2026-10-03T00:00:00"/>
    <s v="CHAT BOT"/>
    <s v="Người Hoàn Lương"/>
    <s v="van.vth1@altius-link.com.vn"/>
    <s v="2026-10-02 19:58:28+07:00"/>
    <s v="2026-10-03 15:38:56+07:00"/>
    <s v="Chưa (chưa phản hồi )"/>
    <s v=""/>
    <x v="3"/>
    <s v="1515136795194659"/>
    <s v="A0010349323"/>
    <m/>
    <m/>
  </r>
  <r>
    <n v="963"/>
    <d v="2026-10-03T00:00:00"/>
    <s v="CHAT BOT"/>
    <s v="Nhân"/>
    <s v="cuc.ht@altius-link.com.vn"/>
    <s v="2026-10-03 06:27:50+07:00"/>
    <s v="2026-10-03 15:38:52+07:00"/>
    <s v="OK"/>
    <s v=""/>
    <x v="4"/>
    <s v="9121308871323434"/>
    <s v="A0011210742"/>
    <m/>
    <m/>
  </r>
  <r>
    <n v="964"/>
    <d v="2026-10-03T00:00:00"/>
    <s v="CHAT BOT"/>
    <s v="Thang Vu"/>
    <s v="cuc.ht@altius-link.com.vn"/>
    <s v="2026-10-03 15:35:56+07:00"/>
    <s v="2026-10-03 15:36:01+07:00"/>
    <s v="OK"/>
    <s v=""/>
    <x v="3"/>
    <s v="2596313067066698"/>
    <s v="A0010656673"/>
    <m/>
    <m/>
  </r>
  <r>
    <n v="965"/>
    <d v="2026-10-03T00:00:00"/>
    <s v="CHAT BOT"/>
    <s v="Thang Vu"/>
    <s v="cuc.ht@altius-link.com.vn"/>
    <s v="2026-10-03 15:16:01+07:00"/>
    <s v="2026-10-03 15:35:54+07:00"/>
    <s v="OK"/>
    <s v=""/>
    <x v="7"/>
    <s v="2596313067066698"/>
    <s v="A0010656673"/>
    <m/>
    <m/>
  </r>
  <r>
    <n v="966"/>
    <d v="2026-10-03T00:00:00"/>
    <s v="CHAT BOT"/>
    <s v="Nguyễn Đình Văn"/>
    <s v="huong.tl@altius-link.com.vn"/>
    <s v="2026-10-03 15:16:05+07:00"/>
    <s v="2026-10-03 15:34:08+07:00"/>
    <s v="OK"/>
    <s v=""/>
    <x v="1"/>
    <s v="3817321048308049"/>
    <s v="A0010719058"/>
    <m/>
    <m/>
  </r>
  <r>
    <n v="967"/>
    <d v="2026-10-03T00:00:00"/>
    <s v="CHAT BOT"/>
    <s v="Hương Ly"/>
    <s v="linh.dp1@altius-link.com.vn"/>
    <s v="2026-10-03 14:56:08+07:00"/>
    <s v="2026-10-03 15:33:13+07:00"/>
    <s v="OK"/>
    <s v=""/>
    <x v="4"/>
    <s v="27416049984652600"/>
    <s v="A0011286127"/>
    <m/>
    <m/>
  </r>
  <r>
    <n v="968"/>
    <d v="2026-10-03T00:00:00"/>
    <s v="CHAT BOT"/>
    <s v="Minn Quaan"/>
    <s v="linh.dp1@altius-link.com.vn"/>
    <s v="2026-10-03 11:56:11+07:00"/>
    <s v="2026-10-03 15:32:44+07:00"/>
    <s v="OK"/>
    <s v=""/>
    <x v="7"/>
    <s v="25008482422107561"/>
    <s v="A0011512113"/>
    <m/>
    <m/>
  </r>
  <r>
    <n v="969"/>
    <d v="2026-10-03T00:00:00"/>
    <s v="CHAT BOT"/>
    <s v="Ngân Ngân"/>
    <s v="cuc.ht@altius-link.com.vn"/>
    <s v="2026-10-02 21:19:19+07:00"/>
    <s v="2026-10-03 15:31:08+07:00"/>
    <s v="OK"/>
    <s v=""/>
    <x v="3"/>
    <s v="7523596707684099"/>
    <s v="A0010828731"/>
    <m/>
    <m/>
  </r>
  <r>
    <n v="970"/>
    <d v="2026-10-03T00:00:00"/>
    <s v="CHAT BOT"/>
    <s v="Hoàng Thắm"/>
    <s v="linh.dp1@altius-link.com.vn"/>
    <s v="2026-10-03 11:04:36+07:00"/>
    <s v="2026-10-03 15:30:54+07:00"/>
    <s v="OK"/>
    <s v=""/>
    <x v="6"/>
    <s v="7497107576968884"/>
    <s v="A0011142338"/>
    <m/>
    <m/>
  </r>
  <r>
    <n v="971"/>
    <d v="2026-10-03T00:00:00"/>
    <s v="CHAT BOT"/>
    <s v="Yến Đinh"/>
    <s v="duong.tt@altius-link.com.vn"/>
    <s v="2026-10-03 11:57:51+07:00"/>
    <s v="2026-10-03 15:29:57+07:00"/>
    <s v="OK"/>
    <s v=""/>
    <x v="1"/>
    <s v="2351966024854231"/>
    <s v="A0010628517"/>
    <m/>
    <m/>
  </r>
  <r>
    <n v="972"/>
    <d v="2026-10-03T00:00:00"/>
    <s v="CHAT BOT"/>
    <s v="Thư Minh"/>
    <s v="linh.dp1@altius-link.com.vn"/>
    <s v="2026-10-03 15:01:37+07:00"/>
    <s v="2026-10-03 15:29:18+07:00"/>
    <s v="OK"/>
    <s v=""/>
    <x v="1"/>
    <s v="24477938048569883"/>
    <s v="A0011497395"/>
    <m/>
    <m/>
  </r>
  <r>
    <n v="973"/>
    <d v="2026-10-03T00:00:00"/>
    <s v="CHAT BOT"/>
    <s v="Phương Linh"/>
    <s v="linh.dp1@altius-link.com.vn"/>
    <s v="2026-10-03 14:59:49+07:00"/>
    <s v="2026-10-03 15:28:36+07:00"/>
    <s v="OK"/>
    <s v=""/>
    <x v="1"/>
    <s v="29086840060952511"/>
    <s v="A0011417986"/>
    <m/>
    <m/>
  </r>
  <r>
    <n v="974"/>
    <d v="2026-10-03T00:00:00"/>
    <s v="CHAT BOT"/>
    <s v="Maii Hương"/>
    <s v="anh.np@altius-link.com.vn"/>
    <s v="2026-10-03 15:04:35+07:00"/>
    <s v="2026-10-03 15:27:39+07:00"/>
    <s v="OK"/>
    <s v=""/>
    <x v="1"/>
    <s v="24293804926886319"/>
    <s v="A0011437551"/>
    <m/>
    <m/>
  </r>
  <r>
    <n v="975"/>
    <d v="2026-10-03T00:00:00"/>
    <s v="CHAT BOT"/>
    <s v="Ngọc Sơn"/>
    <s v="long.thq@altius-link.com.vn"/>
    <s v="2026-10-02 19:49:53+07:00"/>
    <s v="2026-10-03 15:27:18+07:00"/>
    <s v="OK"/>
    <s v=""/>
    <x v="4"/>
    <s v="26106174455688610"/>
    <s v="A0010835495"/>
    <m/>
    <m/>
  </r>
  <r>
    <n v="976"/>
    <d v="2026-10-03T00:00:00"/>
    <s v="CHAT BOT"/>
    <s v="Nguyễn Loan"/>
    <s v="anh.np@altius-link.com.vn"/>
    <s v="2026-10-03 13:36:25+07:00"/>
    <s v="2026-10-03 15:27:15+07:00"/>
    <s v="OK"/>
    <s v=""/>
    <x v="7"/>
    <s v="9507366959376905"/>
    <s v="A0010390092"/>
    <m/>
    <m/>
  </r>
  <r>
    <n v="977"/>
    <d v="2026-10-03T00:00:00"/>
    <s v="CHAT BOT"/>
    <s v="Duyen Vo"/>
    <s v="linh.btk@altius-link.com.vn"/>
    <s v="2026-10-03 05:11:31+07:00"/>
    <s v="2026-10-03 15:26:58+07:00"/>
    <s v="OK"/>
    <s v=""/>
    <x v="3"/>
    <s v="38527983396845608"/>
    <s v="A0011686613"/>
    <m/>
    <m/>
  </r>
  <r>
    <n v="978"/>
    <d v="2026-10-03T00:00:00"/>
    <s v="CHAT BOT"/>
    <s v="Trường Quốc"/>
    <s v="huong.pl@altius-link.com.vn"/>
    <s v="2026-10-03 14:12:23+07:00"/>
    <s v="2026-10-03 15:26:16+07:00"/>
    <s v="OK"/>
    <s v=""/>
    <x v="1"/>
    <s v="6386219388162412"/>
    <s v="A0010874654"/>
    <m/>
    <m/>
  </r>
  <r>
    <n v="979"/>
    <d v="2026-10-03T00:00:00"/>
    <s v="CHAT BOT"/>
    <s v="Kiều My"/>
    <s v="thai.nq@altius-link.com.vn"/>
    <s v="2026-10-03 15:17:54+07:00"/>
    <s v="2026-10-03 15:26:11+07:00"/>
    <s v="OK"/>
    <s v=""/>
    <x v="4"/>
    <s v="25470656202601501"/>
    <s v=""/>
    <m/>
    <m/>
  </r>
  <r>
    <n v="980"/>
    <d v="2026-10-03T00:00:00"/>
    <s v="CHAT BOT"/>
    <s v="Biên Thảo"/>
    <s v="linh.dp1@altius-link.com.vn"/>
    <s v="2026-10-03 12:26:16+07:00"/>
    <s v="2026-10-03 15:24:36+07:00"/>
    <s v="OK"/>
    <s v=""/>
    <x v="1"/>
    <s v="4117095451748156"/>
    <s v="A0011023426"/>
    <m/>
    <m/>
  </r>
  <r>
    <n v="981"/>
    <d v="2026-10-03T00:00:00"/>
    <s v="CHAT BOT"/>
    <s v="Lê Bích Hạnh"/>
    <s v="cuc.ht@altius-link.com.vn"/>
    <s v="2026-10-03 15:15:39+07:00"/>
    <s v="2026-10-03 15:24:01+07:00"/>
    <s v="OK"/>
    <s v=""/>
    <x v="13"/>
    <s v="28941999448729480"/>
    <s v="A0011480037"/>
    <m/>
    <m/>
  </r>
  <r>
    <n v="982"/>
    <d v="2026-10-03T00:00:00"/>
    <s v="CHAT BOT"/>
    <s v="Lim Giang"/>
    <s v="linh.dp1@altius-link.com.vn"/>
    <s v="2026-10-03 10:51:04+07:00"/>
    <s v="2026-10-03 15:22:51+07:00"/>
    <s v="OK"/>
    <s v=""/>
    <x v="5"/>
    <s v="2529474560457828"/>
    <s v="A0010543702"/>
    <m/>
    <m/>
  </r>
  <r>
    <n v="983"/>
    <d v="2026-10-03T00:00:00"/>
    <s v="CHAT BOT"/>
    <s v="Tuân Con"/>
    <s v="trang.nt@altius-link.com.vn"/>
    <s v="2026-10-03 14:29:30+07:00"/>
    <s v="2026-10-03 15:22:46+07:00"/>
    <s v="OK"/>
    <s v=""/>
    <x v="3"/>
    <s v="6997742140334873"/>
    <s v="A0010572452"/>
    <m/>
    <m/>
  </r>
  <r>
    <n v="984"/>
    <d v="2026-10-03T00:00:00"/>
    <s v="CHAT BOT"/>
    <s v="Minh Anh"/>
    <s v="thuy.ntt1@altius-link.com.vn"/>
    <s v="2026-10-03 15:18:45+07:00"/>
    <s v="2026-10-03 15:19:14+07:00"/>
    <s v="OK"/>
    <s v=""/>
    <x v="3"/>
    <s v="3581222665282615"/>
    <s v="A0010233804"/>
    <m/>
    <m/>
  </r>
  <r>
    <n v="985"/>
    <d v="2026-10-03T00:00:00"/>
    <s v="CHAT BOT"/>
    <s v="Loan Loan"/>
    <s v="anh.np@altius-link.com.vn"/>
    <s v="2026-10-03 15:11:32+07:00"/>
    <s v="2026-10-03 15:17:10+07:00"/>
    <s v="OK"/>
    <s v=""/>
    <x v="1"/>
    <s v="7375678629212364"/>
    <s v="A0011112874"/>
    <m/>
    <m/>
  </r>
  <r>
    <n v="986"/>
    <d v="2026-10-03T00:00:00"/>
    <s v="CHAT BOT"/>
    <s v="Đặng Quỳnh"/>
    <s v="duong.tt@altius-link.com.vn"/>
    <s v="2026-10-03 14:45:39+07:00"/>
    <s v="2026-10-03 15:16:02+07:00"/>
    <s v="OK"/>
    <s v=""/>
    <x v="1"/>
    <s v="6327404697270557"/>
    <s v="A0011104414"/>
    <m/>
    <m/>
  </r>
  <r>
    <n v="987"/>
    <d v="2026-10-03T00:00:00"/>
    <s v="CHAT BOT"/>
    <s v="Ngọc Mai"/>
    <s v="cuc.ht@altius-link.com.vn"/>
    <s v="2026-10-03 12:56:41+07:00"/>
    <s v="2026-10-03 15:13:52+07:00"/>
    <s v="OK"/>
    <s v=""/>
    <x v="5"/>
    <s v="3604053863036559"/>
    <s v="A0010714195"/>
    <m/>
    <m/>
  </r>
  <r>
    <n v="988"/>
    <d v="2026-10-03T00:00:00"/>
    <s v="CHAT BOT"/>
    <s v="Anhbàng Nguyễn"/>
    <s v="thuy.ln@altius-link.com.vn"/>
    <s v="2026-10-03 15:13:18+07:00"/>
    <s v="2026-10-03 15:13:23+07:00"/>
    <s v="OK"/>
    <s v=""/>
    <x v="1"/>
    <s v="4497878146941559"/>
    <s v="A0010780954"/>
    <m/>
    <m/>
  </r>
  <r>
    <n v="989"/>
    <d v="2026-10-03T00:00:00"/>
    <s v="CHAT BOT"/>
    <s v="Anhbàng Nguyễn"/>
    <s v="thuy.ln@altius-link.com.vn"/>
    <s v="2026-10-03 14:46:37+07:00"/>
    <s v="2026-10-03 15:13:17+07:00"/>
    <s v="OK"/>
    <s v=""/>
    <x v="6"/>
    <s v="4497878146941559"/>
    <s v="A0010780954"/>
    <m/>
    <m/>
  </r>
  <r>
    <n v="990"/>
    <d v="2026-10-03T00:00:00"/>
    <s v="CHAT BOT"/>
    <s v="Vân Yoshi"/>
    <s v="van.vth1@altius-link.com.vn"/>
    <s v="2026-10-03 15:10:08+07:00"/>
    <s v="2026-10-03 15:10:13+07:00"/>
    <s v="OK"/>
    <s v=""/>
    <x v="3"/>
    <s v="5829013157214708"/>
    <s v="A0010992741"/>
    <m/>
    <m/>
  </r>
  <r>
    <n v="991"/>
    <d v="2026-10-03T00:00:00"/>
    <s v="CHAT BOT"/>
    <s v="Vân Yoshi"/>
    <s v="van.vth1@altius-link.com.vn"/>
    <s v="2026-10-02 19:43:35+07:00"/>
    <s v="2026-10-03 15:10:06+07:00"/>
    <s v="OK"/>
    <s v=""/>
    <x v="1"/>
    <s v="5829013157214708"/>
    <s v="A0010992741"/>
    <m/>
    <m/>
  </r>
  <r>
    <n v="992"/>
    <d v="2026-10-03T00:00:00"/>
    <s v="CHAT BOT"/>
    <s v="Vu Duy Thanh"/>
    <s v="bich.dt@altius-link.com.vn"/>
    <s v="2026-10-03 15:07:50+07:00"/>
    <s v="2026-10-03 15:07:55+07:00"/>
    <s v="OK"/>
    <s v=""/>
    <x v="4"/>
    <s v="7224350684286454"/>
    <s v="A0011131718"/>
    <m/>
    <m/>
  </r>
  <r>
    <n v="993"/>
    <d v="2026-10-03T00:00:00"/>
    <s v="CHAT BOT"/>
    <s v="Vu Duy Thanh"/>
    <s v="bich.dt@altius-link.com.vn"/>
    <s v="2026-10-03 14:49:17+07:00"/>
    <s v="2026-10-03 15:07:47+07:00"/>
    <s v="OK"/>
    <s v=""/>
    <x v="7"/>
    <s v="7224350684286454"/>
    <s v="A0011131718"/>
    <m/>
    <m/>
  </r>
  <r>
    <n v="994"/>
    <d v="2026-10-03T00:00:00"/>
    <s v="CHAT BOT"/>
    <s v="Đặng Huyền"/>
    <s v="thuy.ln@altius-link.com.vn"/>
    <s v="2026-10-03 13:06:59+07:00"/>
    <s v="2026-10-03 15:07:21+07:00"/>
    <s v="OK"/>
    <s v=""/>
    <x v="5"/>
    <s v="23997624569856441"/>
    <s v="A0011164004"/>
    <m/>
    <m/>
  </r>
  <r>
    <n v="995"/>
    <d v="2026-10-03T00:00:00"/>
    <s v="CHAT BOT"/>
    <s v="Hang Le"/>
    <s v="thao.tp@altius-link.com.vn"/>
    <s v="2026-10-03 14:13:06+07:00"/>
    <s v="2026-10-03 15:06:26+07:00"/>
    <s v="OK"/>
    <s v=""/>
    <x v="4"/>
    <s v="7333825103331547"/>
    <s v="A0011200962"/>
    <m/>
    <m/>
  </r>
  <r>
    <n v="996"/>
    <d v="2026-10-03T00:00:00"/>
    <s v="CHAT BOT"/>
    <s v="Phung Minh"/>
    <s v="thao.tp@altius-link.com.vn"/>
    <s v="2026-10-03 10:30:08+07:00"/>
    <s v="2026-10-03 15:03:50+07:00"/>
    <s v="OK"/>
    <s v=""/>
    <x v="7"/>
    <s v="1862594263786985"/>
    <s v="A0010837126"/>
    <m/>
    <m/>
  </r>
  <r>
    <n v="997"/>
    <d v="2026-10-03T00:00:00"/>
    <s v="CHAT BOT"/>
    <s v="Vu Tinh"/>
    <s v="duong.tt@altius-link.com.vn"/>
    <s v="2026-10-03 14:54:13+07:00"/>
    <s v="2026-10-03 15:03:32+07:00"/>
    <s v="OK"/>
    <s v=""/>
    <x v="1"/>
    <s v="28613450314987003"/>
    <s v="A0011207776"/>
    <m/>
    <m/>
  </r>
  <r>
    <n v="998"/>
    <d v="2026-10-03T00:00:00"/>
    <s v="CHAT BOT"/>
    <s v="Đặng Văn Linh"/>
    <s v="cuc.ht@altius-link.com.vn"/>
    <s v="2026-10-03 10:12:40+07:00"/>
    <s v="2026-10-03 15:03:01+07:00"/>
    <s v="OK"/>
    <s v=""/>
    <x v="7"/>
    <s v="36639498645663904"/>
    <s v="A0011606487"/>
    <m/>
    <m/>
  </r>
  <r>
    <n v="999"/>
    <d v="2026-10-03T00:00:00"/>
    <s v="CHAT BOT"/>
    <s v="Lê HùngAnh"/>
    <s v="huy.d@altius-link.com.vn"/>
    <s v="2026-10-03 14:55:45+07:00"/>
    <s v="2026-10-03 15:00:36+07:00"/>
    <s v="OK"/>
    <s v=""/>
    <x v="1"/>
    <s v="3213020578815695"/>
    <s v="A0011016639/A0010782530"/>
    <m/>
    <m/>
  </r>
  <r>
    <n v="1000"/>
    <d v="2026-10-03T00:00:00"/>
    <s v="CHAT BOT"/>
    <s v="Hồ Hồng"/>
    <s v="huy.d@altius-link.com.vn"/>
    <s v="2026-10-03 12:30:29+07:00"/>
    <s v="2026-10-03 14:54:46+07:00"/>
    <s v="OK"/>
    <s v=""/>
    <x v="4"/>
    <s v="25389315920687070"/>
    <s v="A0011338479"/>
    <m/>
    <m/>
  </r>
  <r>
    <n v="1001"/>
    <d v="2026-10-03T00:00:00"/>
    <s v="CHAT BOT"/>
    <s v="Lê Duy Thành"/>
    <s v="huy.d@altius-link.com.vn"/>
    <s v="2026-10-03 14:47:30+07:00"/>
    <s v="2026-10-03 14:54:32+07:00"/>
    <s v="OK"/>
    <s v=""/>
    <x v="4"/>
    <s v="8810836938939735"/>
    <s v="a0011245406"/>
    <m/>
    <m/>
  </r>
  <r>
    <n v="1002"/>
    <d v="2026-10-03T00:00:00"/>
    <s v="CHAT BOT"/>
    <s v="Tú Vũ"/>
    <s v="thuy.ntt1@altius-link.com.vn"/>
    <s v="2026-10-03 14:52:30+07:00"/>
    <s v="2026-10-03 14:52:56+07:00"/>
    <s v="OK"/>
    <s v=""/>
    <x v="5"/>
    <s v="3087826784578285"/>
    <s v="A0010790642"/>
    <m/>
    <m/>
  </r>
  <r>
    <n v="1003"/>
    <d v="2026-10-03T00:00:00"/>
    <s v="CHAT BOT"/>
    <s v="đào dựa"/>
    <s v="cuc.ht@altius-link.com.vn"/>
    <s v="2026-10-03 14:49:58+07:00"/>
    <s v="2026-10-03 14:50:02+07:00"/>
    <s v="OK"/>
    <s v=""/>
    <x v="8"/>
    <s v="7842973305777267"/>
    <s v="A0010906116"/>
    <m/>
    <m/>
  </r>
  <r>
    <n v="1004"/>
    <d v="2026-10-03T00:00:00"/>
    <s v="CHAT BOT"/>
    <s v="đào dựa"/>
    <s v="cuc.ht@altius-link.com.vn"/>
    <s v="2026-10-03 07:03:57+07:00"/>
    <s v="2026-10-03 14:49:56+07:00"/>
    <s v="OK"/>
    <s v=""/>
    <x v="6"/>
    <s v="7842973305777267"/>
    <s v="A0010906116"/>
    <m/>
    <m/>
  </r>
  <r>
    <n v="1005"/>
    <d v="2026-10-03T00:00:00"/>
    <s v="CHAT BOT"/>
    <s v="Bùi Thúy"/>
    <s v="long.thq@altius-link.com.vn"/>
    <s v="2026-10-03 14:28:10+07:00"/>
    <s v="2026-10-03 14:49:33+07:00"/>
    <s v="OK"/>
    <s v=""/>
    <x v="5"/>
    <s v="5855249311223363"/>
    <s v="A0010982816"/>
    <m/>
    <m/>
  </r>
  <r>
    <n v="1006"/>
    <d v="2026-10-03T00:00:00"/>
    <s v="CHAT BOT"/>
    <s v="Lê Đạt"/>
    <s v="thao.tp@altius-link.com.vn"/>
    <s v="2026-10-03 14:13:21+07:00"/>
    <s v="2026-10-03 14:49:01+07:00"/>
    <s v="OK"/>
    <s v=""/>
    <x v="4"/>
    <s v="6595989483776173"/>
    <s v="A0010859159"/>
    <m/>
    <m/>
  </r>
  <r>
    <n v="1007"/>
    <d v="2026-10-03T00:00:00"/>
    <s v="CHAT BOT"/>
    <s v="Nguyễn Thị Hoài Thương"/>
    <s v="thao.tp@altius-link.com.vn"/>
    <s v="2026-10-03 10:23:02+07:00"/>
    <s v="2026-10-03 14:48:47+07:00"/>
    <s v="OK"/>
    <s v=""/>
    <x v="4"/>
    <s v="6099385406855061"/>
    <s v="A0011074291"/>
    <m/>
    <m/>
  </r>
  <r>
    <n v="1008"/>
    <d v="2026-10-03T00:00:00"/>
    <s v="CHAT BOT"/>
    <s v="Trần Ngọc Hoa"/>
    <s v="huong.tl@altius-link.com.vn"/>
    <s v="2026-10-03 11:46:55+07:00"/>
    <s v="2026-10-03 14:48:05+07:00"/>
    <s v="OK"/>
    <s v=""/>
    <x v="11"/>
    <s v="5845202712274278"/>
    <s v="A0010997578"/>
    <m/>
    <m/>
  </r>
  <r>
    <n v="1009"/>
    <d v="2026-10-03T00:00:00"/>
    <s v="CHAT BOT"/>
    <s v="Anhbàng Nguyễn"/>
    <s v="thuy.ln@altius-link.com.vn"/>
    <s v="2026-10-03 13:33:21+07:00"/>
    <s v="2026-10-03 14:46:36+07:00"/>
    <s v="OK"/>
    <s v=""/>
    <x v="5"/>
    <s v="4497878146941559"/>
    <s v="A0010780954"/>
    <m/>
    <m/>
  </r>
  <r>
    <n v="1010"/>
    <d v="2026-10-03T00:00:00"/>
    <s v="CHAT BOT"/>
    <s v="Nguyễn Huyền"/>
    <s v="linh.dp1@altius-link.com.vn"/>
    <s v="2026-10-03 14:21:52+07:00"/>
    <s v="2026-10-03 14:45:09+07:00"/>
    <s v="OK"/>
    <s v=""/>
    <x v="11"/>
    <s v="5659143660844047"/>
    <s v="A0010849980"/>
    <m/>
    <m/>
  </r>
  <r>
    <n v="1011"/>
    <d v="2026-10-03T00:00:00"/>
    <s v="CHAT BOT"/>
    <s v="Loan Thiều"/>
    <s v="huong.tl@altius-link.com.vn"/>
    <s v="2026-10-03 14:33:08+07:00"/>
    <s v="2026-10-03 14:44:19+07:00"/>
    <s v="OK"/>
    <s v=""/>
    <x v="3"/>
    <s v="28826530530323822"/>
    <s v="A0010504544"/>
    <m/>
    <m/>
  </r>
  <r>
    <n v="1012"/>
    <d v="2026-10-03T00:00:00"/>
    <s v="CHAT BOT"/>
    <s v="Tran Quyet Tam"/>
    <s v="bao.nq@altius-link.com.vn"/>
    <s v="2026-10-03 14:04:26+07:00"/>
    <s v="2026-10-03 14:43:47+07:00"/>
    <s v="OK"/>
    <s v=""/>
    <x v="7"/>
    <s v="1092119974219626"/>
    <s v="A0010257738"/>
    <m/>
    <m/>
  </r>
  <r>
    <n v="1013"/>
    <d v="2026-10-03T00:00:00"/>
    <s v="CHAT BOT"/>
    <s v="Hằng Đỗ"/>
    <s v="thao.tp@altius-link.com.vn"/>
    <s v="2026-10-03 08:26:18+07:00"/>
    <s v="2026-10-03 14:40:56+07:00"/>
    <s v="OK"/>
    <s v=""/>
    <x v="1"/>
    <s v="8044420968942233"/>
    <s v="A0011122859"/>
    <m/>
    <m/>
  </r>
  <r>
    <n v="1014"/>
    <d v="2026-10-03T00:00:00"/>
    <s v="CHAT BOT"/>
    <s v="Lan Lan"/>
    <s v="huy.d@altius-link.com.vn"/>
    <s v="2026-10-03 14:20:03+07:00"/>
    <s v="2026-10-03 14:40:25+07:00"/>
    <s v="OK"/>
    <s v=""/>
    <x v="1"/>
    <s v="6241113915991985"/>
    <s v="A0011119486"/>
    <m/>
    <m/>
  </r>
  <r>
    <n v="1015"/>
    <d v="2026-10-03T00:00:00"/>
    <s v="CHAT BOT"/>
    <s v="Phương Linh"/>
    <s v="thai.nq@altius-link.com.vn"/>
    <s v="2026-10-03 14:23:35+07:00"/>
    <s v="2026-10-03 14:40:24+07:00"/>
    <s v="OK"/>
    <s v=""/>
    <x v="1"/>
    <s v="6006078322821840"/>
    <s v="A0011030796"/>
    <m/>
    <m/>
  </r>
  <r>
    <n v="1016"/>
    <d v="2026-10-03T00:00:00"/>
    <s v="CHAT BOT"/>
    <s v="Đinh Tuyền"/>
    <s v="huy.d@altius-link.com.vn"/>
    <s v="2026-10-03 12:56:10+07:00"/>
    <s v="2026-10-03 14:40:15+07:00"/>
    <s v="OK"/>
    <s v=""/>
    <x v="7"/>
    <s v="3687110621302705"/>
    <s v="A0010678748"/>
    <m/>
    <m/>
  </r>
  <r>
    <n v="1017"/>
    <d v="2026-10-03T00:00:00"/>
    <s v="CHAT BOT"/>
    <s v="Phan Quân"/>
    <s v="huy.d@altius-link.com.vn"/>
    <s v="2026-10-03 11:39:12+07:00"/>
    <s v="2026-10-03 14:39:58+07:00"/>
    <s v="OK"/>
    <s v=""/>
    <x v="1"/>
    <s v="8266455320031769"/>
    <s v="A0011154249"/>
    <m/>
    <m/>
  </r>
  <r>
    <n v="1018"/>
    <d v="2026-10-03T00:00:00"/>
    <s v="CHAT BOT"/>
    <s v="Lãng Dương"/>
    <s v="huy.d@altius-link.com.vn"/>
    <s v="2026-10-03 12:09:37+07:00"/>
    <s v="2026-10-03 14:39:47+07:00"/>
    <s v="OK"/>
    <s v=""/>
    <x v="6"/>
    <s v="8668919693157951"/>
    <s v="A0011162319"/>
    <m/>
    <m/>
  </r>
  <r>
    <n v="1019"/>
    <d v="2026-10-03T00:00:00"/>
    <s v="CHAT BOT"/>
    <s v="Thùy Trang"/>
    <s v="trang.nt@altius-link.com.vn"/>
    <s v="2026-10-02 19:44:46+07:00"/>
    <s v="2026-10-03 14:35:54+07:00"/>
    <s v="OK"/>
    <s v=""/>
    <x v="3"/>
    <s v="9720480217963081"/>
    <s v="A0011323669"/>
    <m/>
    <m/>
  </r>
  <r>
    <n v="1020"/>
    <d v="2026-10-03T00:00:00"/>
    <s v="CHAT BOT"/>
    <s v="Nguyễn Quyết"/>
    <s v="trang.nt@altius-link.com.vn"/>
    <s v="2026-10-02 19:45:24+07:00"/>
    <s v="2026-10-03 14:35:33+07:00"/>
    <s v="OK"/>
    <s v=""/>
    <x v="3"/>
    <s v="25075264312172233"/>
    <s v="A0011517366"/>
    <m/>
    <m/>
  </r>
  <r>
    <n v="1021"/>
    <d v="2026-10-03T00:00:00"/>
    <s v="CHAT BOT"/>
    <s v="Hà Lê"/>
    <s v="trang.nt@altius-link.com.vn"/>
    <s v="2026-10-02 19:47:11+07:00"/>
    <s v="2026-10-03 14:35:16+07:00"/>
    <s v="OK"/>
    <s v=""/>
    <x v="3"/>
    <s v="8523221721093134"/>
    <s v="A0011242118"/>
    <m/>
    <m/>
  </r>
  <r>
    <n v="1022"/>
    <d v="2026-10-03T00:00:00"/>
    <s v="CHAT BOT"/>
    <s v="Khánh Huyền"/>
    <s v="duong.tt@altius-link.com.vn"/>
    <s v="2026-10-03 09:03:33+07:00"/>
    <s v="2026-10-03 14:35:09+07:00"/>
    <s v="OK"/>
    <s v=""/>
    <x v="1"/>
    <s v="26051806601168263"/>
    <s v="A0010718106"/>
    <m/>
    <m/>
  </r>
  <r>
    <n v="1023"/>
    <d v="2026-10-03T00:00:00"/>
    <s v="CHAT BOT"/>
    <s v="Thái Văn Huy"/>
    <s v="linh.dp1@altius-link.com.vn"/>
    <s v="2026-10-03 11:00:48+07:00"/>
    <s v="2026-10-03 14:35:06+07:00"/>
    <s v="OK"/>
    <s v=""/>
    <x v="4"/>
    <s v="32747409041572944"/>
    <s v="A0011449772"/>
    <m/>
    <m/>
  </r>
  <r>
    <n v="1024"/>
    <d v="2026-10-03T00:00:00"/>
    <s v="CHAT BOT"/>
    <s v="Nguyễn Thảo"/>
    <s v="trang.nt@altius-link.com.vn"/>
    <s v="2026-10-02 19:43:23+07:00"/>
    <s v="2026-10-03 14:34:56+07:00"/>
    <s v="OK"/>
    <s v=""/>
    <x v="3"/>
    <s v="9857937990897577"/>
    <s v="A0010945505"/>
    <m/>
    <m/>
  </r>
  <r>
    <n v="1025"/>
    <d v="2026-10-03T00:00:00"/>
    <s v="CHAT BOT"/>
    <s v="Hoàng Trường Giang"/>
    <s v="linh.dp1@altius-link.com.vn"/>
    <s v="2026-10-03 10:39:27+07:00"/>
    <s v="2026-10-03 14:33:27+07:00"/>
    <s v="OK"/>
    <s v=""/>
    <x v="1"/>
    <s v="1391819630942631"/>
    <s v="a0010638140"/>
    <m/>
    <m/>
  </r>
  <r>
    <n v="1026"/>
    <d v="2026-10-03T00:00:00"/>
    <s v="CHAT BOT"/>
    <s v="Trần Thu Hà"/>
    <s v="trang.nt@altius-link.com.vn"/>
    <s v="2026-10-02 19:44:03+07:00"/>
    <s v="2026-10-03 14:32:57+07:00"/>
    <s v="Chưa (chưa phản hồi )"/>
    <s v=""/>
    <x v="3"/>
    <s v="6436179373106918"/>
    <s v="A0011038806"/>
    <m/>
    <m/>
  </r>
  <r>
    <n v="1027"/>
    <d v="2026-10-03T00:00:00"/>
    <s v="CHAT BOT"/>
    <s v="Nguyễn Tân"/>
    <s v="trang.nt@altius-link.com.vn"/>
    <s v="2026-10-03 11:39:16+07:00"/>
    <s v="2026-10-03 14:32:32+07:00"/>
    <s v="OK"/>
    <s v=""/>
    <x v="3"/>
    <s v="6139170539522957"/>
    <s v="A0010789191"/>
    <m/>
    <m/>
  </r>
  <r>
    <n v="1028"/>
    <d v="2026-10-03T00:00:00"/>
    <s v="CHAT BOT"/>
    <s v="Vinh T Phung"/>
    <s v="trang.nt@altius-link.com.vn"/>
    <s v="2026-10-03 10:57:44+07:00"/>
    <s v="2026-10-03 14:32:11+07:00"/>
    <s v="Chưa (chưa phản hồi )"/>
    <s v=""/>
    <x v="3"/>
    <s v="28281628541477542"/>
    <s v="A0010649468"/>
    <m/>
    <m/>
  </r>
  <r>
    <n v="1029"/>
    <d v="2026-10-03T00:00:00"/>
    <s v="CHAT BOT"/>
    <s v="Hung Tran"/>
    <s v="trang.nt@altius-link.com.vn"/>
    <s v="2026-10-02 19:45:17+07:00"/>
    <s v="2026-10-03 14:31:52+07:00"/>
    <s v="OK"/>
    <s v=""/>
    <x v="3"/>
    <s v="6219686021403937"/>
    <s v="A0011037096"/>
    <m/>
    <m/>
  </r>
  <r>
    <n v="1030"/>
    <d v="2026-10-03T00:00:00"/>
    <s v="CHAT BOT"/>
    <s v="Nguyễn Đình Thảo"/>
    <s v="trang.nt@altius-link.com.vn"/>
    <s v="2026-10-02 19:45:17+07:00"/>
    <s v="2026-10-03 14:31:29+07:00"/>
    <s v="OK"/>
    <s v=""/>
    <x v="3"/>
    <s v="3245034428847033"/>
    <s v="A0010748660"/>
    <m/>
    <m/>
  </r>
  <r>
    <n v="1031"/>
    <d v="2026-10-03T00:00:00"/>
    <s v="CHAT BOT"/>
    <s v="Phạm Quyền"/>
    <s v="anh.np@altius-link.com.vn"/>
    <s v="2026-10-03 13:28:56+07:00"/>
    <s v="2026-10-03 14:30:39+07:00"/>
    <s v="OK"/>
    <s v=""/>
    <x v="3"/>
    <s v="8431535816916496"/>
    <s v="A0010656491"/>
    <m/>
    <m/>
  </r>
  <r>
    <n v="1032"/>
    <d v="2026-10-03T00:00:00"/>
    <s v="CHAT BOT"/>
    <s v="Mai Hoàng"/>
    <s v="trang.nt@altius-link.com.vn"/>
    <s v="2026-10-02 19:46:25+07:00"/>
    <s v="2026-10-03 14:30:05+07:00"/>
    <s v="Chưa (chưa phản hồi )"/>
    <s v=""/>
    <x v="3"/>
    <s v="2664170370358733"/>
    <s v="A0011080984"/>
    <m/>
    <m/>
  </r>
  <r>
    <n v="1033"/>
    <d v="2026-10-03T00:00:00"/>
    <s v="CHAT BOT"/>
    <s v="Hoàng Títt"/>
    <s v="trang.nt@altius-link.com.vn"/>
    <s v="2026-10-02 19:45:53+07:00"/>
    <s v="2026-10-03 14:29:31+07:00"/>
    <s v="OK"/>
    <s v=""/>
    <x v="3"/>
    <s v="2392280830800229"/>
    <s v="A0010551054"/>
    <m/>
    <m/>
  </r>
  <r>
    <n v="1034"/>
    <d v="2026-10-03T00:00:00"/>
    <s v="CHAT BOT"/>
    <s v="Tuân Con"/>
    <s v="trang.nt@altius-link.com.vn"/>
    <s v="2026-10-02 19:46:14+07:00"/>
    <s v="2026-10-03 14:28:49+07:00"/>
    <s v="Chưa (chưa phản hồi )"/>
    <s v=""/>
    <x v="3"/>
    <s v="6997742140334873"/>
    <s v="A0010572452"/>
    <m/>
    <m/>
  </r>
  <r>
    <n v="1035"/>
    <d v="2026-10-03T00:00:00"/>
    <s v="CHAT BOT"/>
    <s v="Lê Thị Thắm"/>
    <s v="trang.nt@altius-link.com.vn"/>
    <s v="2026-10-02 19:44:27+07:00"/>
    <s v="2026-10-03 14:28:36+07:00"/>
    <s v="OK"/>
    <s v=""/>
    <x v="3"/>
    <s v="34383507554573694"/>
    <s v="A0011507911"/>
    <m/>
    <m/>
  </r>
  <r>
    <n v="1036"/>
    <d v="2026-10-03T00:00:00"/>
    <s v="CHAT BOT"/>
    <s v="Hoàng Long"/>
    <s v="trang.nt@altius-link.com.vn"/>
    <s v="2026-10-02 19:45:38+07:00"/>
    <s v="2026-10-03 14:28:15+07:00"/>
    <s v="Chưa (chưa phản hồi )"/>
    <s v=""/>
    <x v="3"/>
    <s v="3554917447883089"/>
    <s v="A0010355151"/>
    <m/>
    <m/>
  </r>
  <r>
    <n v="1037"/>
    <d v="2026-10-03T00:00:00"/>
    <s v="CHAT BOT"/>
    <s v="Nguyễn Thị Hồng"/>
    <s v="trang.nt@altius-link.com.vn"/>
    <s v="2026-10-03 14:03:13+07:00"/>
    <s v="2026-10-03 14:27:51+07:00"/>
    <s v="OK"/>
    <s v=""/>
    <x v="3"/>
    <s v="3445547888860487"/>
    <s v="A0010593698"/>
    <m/>
    <m/>
  </r>
  <r>
    <n v="1038"/>
    <d v="2026-10-03T00:00:00"/>
    <s v="CHAT BOT"/>
    <s v="Lê Huy Nam"/>
    <s v="long.thq@altius-link.com.vn"/>
    <s v="2026-10-03 11:29:32+07:00"/>
    <s v="2026-10-03 14:27:47+07:00"/>
    <s v="OK"/>
    <s v=""/>
    <x v="1"/>
    <s v="9769950933020849"/>
    <s v="A0011323338"/>
    <m/>
    <m/>
  </r>
  <r>
    <n v="1039"/>
    <d v="2026-10-03T00:00:00"/>
    <s v="CHAT BOT"/>
    <s v="Thanh Sơn Vu"/>
    <s v="long.thq@altius-link.com.vn"/>
    <s v="2026-10-02 19:47:24+07:00"/>
    <s v="2026-10-03 14:27:32+07:00"/>
    <s v="OK"/>
    <s v=""/>
    <x v="11"/>
    <s v="28400895432865289"/>
    <s v="A0011495043"/>
    <m/>
    <m/>
  </r>
  <r>
    <n v="1040"/>
    <d v="2026-10-03T00:00:00"/>
    <s v="CHAT BOT"/>
    <s v="Hoàng Văn Lê"/>
    <s v="long.thq@altius-link.com.vn"/>
    <s v="2026-10-02 19:54:29+07:00"/>
    <s v="2026-10-03 14:27:22+07:00"/>
    <s v="OK"/>
    <s v=""/>
    <x v="7"/>
    <s v="7069888259771994"/>
    <s v="A0011015412"/>
    <m/>
    <m/>
  </r>
  <r>
    <n v="1041"/>
    <d v="2026-10-03T00:00:00"/>
    <s v="CHAT BOT"/>
    <s v="Kuất Bình"/>
    <s v="long.thq@altius-link.com.vn"/>
    <s v="2026-10-03 14:26:13+07:00"/>
    <s v="2026-10-03 14:26:21+07:00"/>
    <s v="ok 2"/>
    <s v=""/>
    <x v="10"/>
    <s v="2522098174467867"/>
    <s v="A0010646279"/>
    <m/>
    <m/>
  </r>
  <r>
    <n v="1042"/>
    <d v="2026-10-03T00:00:00"/>
    <s v="CHAT BOT"/>
    <s v="Kuất Bình"/>
    <s v="long.thq@altius-link.com.vn"/>
    <s v="2026-10-03 14:05:35+07:00"/>
    <s v="2026-10-03 14:26:11+07:00"/>
    <s v="OK"/>
    <s v=""/>
    <x v="7"/>
    <s v="2522098174467867"/>
    <s v="A0010646279"/>
    <m/>
    <m/>
  </r>
  <r>
    <n v="1043"/>
    <d v="2026-10-03T00:00:00"/>
    <s v="CHAT BOT"/>
    <s v="nguyễn yến Phương"/>
    <s v="huy.d@altius-link.com.vn"/>
    <s v="2026-10-03 14:19:16+07:00"/>
    <s v="2026-10-03 14:24:50+07:00"/>
    <s v="OK"/>
    <s v=""/>
    <x v="1"/>
    <s v="6376558769121536"/>
    <s v="A0011060706"/>
    <m/>
    <m/>
  </r>
  <r>
    <n v="1044"/>
    <d v="2026-10-03T00:00:00"/>
    <s v="CHAT BOT"/>
    <s v="Ngoc Nguyen"/>
    <s v="thai.nq@altius-link.com.vn"/>
    <s v="2026-10-03 14:22:07+07:00"/>
    <s v="2026-10-03 14:24:45+07:00"/>
    <s v="OK"/>
    <s v=""/>
    <x v="4"/>
    <s v="9030762990282130"/>
    <s v="A0010935258"/>
    <m/>
    <m/>
  </r>
  <r>
    <n v="1045"/>
    <d v="2026-10-03T00:00:00"/>
    <s v="CHAT BOT"/>
    <s v="Nguyễn Đức Khánh"/>
    <s v="duong.tt@altius-link.com.vn"/>
    <s v="2026-10-03 14:17:46+07:00"/>
    <s v="2026-10-03 14:24:17+07:00"/>
    <s v="OK"/>
    <s v=""/>
    <x v="1"/>
    <s v="6016996485027120"/>
    <s v="A0011019594"/>
    <m/>
    <m/>
  </r>
  <r>
    <n v="1046"/>
    <d v="2026-10-03T00:00:00"/>
    <s v="CHAT BOT"/>
    <s v="Hồng My"/>
    <s v="huy.d@altius-link.com.vn"/>
    <s v="2026-10-03 12:32:43+07:00"/>
    <s v="2026-10-03 14:23:24+07:00"/>
    <s v="OK"/>
    <s v=""/>
    <x v="7"/>
    <s v="7000436210025912"/>
    <s v="A0011111700"/>
    <m/>
    <m/>
  </r>
  <r>
    <n v="1047"/>
    <d v="2026-10-03T00:00:00"/>
    <s v="CHAT BOT"/>
    <s v="Thành Mai"/>
    <s v="linh.dp1@altius-link.com.vn"/>
    <s v="2026-10-03 11:06:38+07:00"/>
    <s v="2026-10-03 14:23:15+07:00"/>
    <s v="Chưa (Chờ KH phản hồi)"/>
    <s v=""/>
    <x v="6"/>
    <s v="4152047098224804"/>
    <s v="A0010764635"/>
    <m/>
    <m/>
  </r>
  <r>
    <n v="1048"/>
    <d v="2026-10-03T00:00:00"/>
    <s v="CHAT BOT"/>
    <s v="Nguyễn Huyền"/>
    <s v="linh.dp1@altius-link.com.vn"/>
    <s v="2026-10-03 10:31:51+07:00"/>
    <s v="2026-10-03 14:21:51+07:00"/>
    <s v="OK"/>
    <s v=""/>
    <x v="5"/>
    <s v="5659143660844047"/>
    <s v="A0010849980"/>
    <m/>
    <m/>
  </r>
  <r>
    <n v="1049"/>
    <d v="2026-10-03T00:00:00"/>
    <s v="CHAT BOT"/>
    <s v="Nga Nga"/>
    <s v="van.vth1@altius-link.com.vn"/>
    <s v="2026-10-03 14:18:48+07:00"/>
    <s v="2026-10-03 14:18:57+07:00"/>
    <s v="OK"/>
    <s v=""/>
    <x v="3"/>
    <s v="4056194824445022"/>
    <s v="A0010656064"/>
    <m/>
    <m/>
  </r>
  <r>
    <n v="1050"/>
    <d v="2026-10-03T00:00:00"/>
    <s v="CHAT BOT"/>
    <s v="Hoàng Minh Yến"/>
    <s v="thuy.ntt1@altius-link.com.vn"/>
    <s v="2026-10-03 11:50:16+07:00"/>
    <s v="2026-10-03 14:18:55+07:00"/>
    <s v="OK"/>
    <s v=""/>
    <x v="8"/>
    <s v="9836676113070132"/>
    <s v="A0011022924"/>
    <m/>
    <m/>
  </r>
  <r>
    <n v="1051"/>
    <d v="2026-10-03T00:00:00"/>
    <s v="CHAT BOT"/>
    <s v="Tiến Đoàn"/>
    <s v="cuc.ht@altius-link.com.vn"/>
    <s v="2026-10-03 08:23:43+07:00"/>
    <s v="2026-10-03 14:16:38+07:00"/>
    <s v="OK"/>
    <s v=""/>
    <x v="5"/>
    <s v="5315241081938650"/>
    <s v="A0010606317"/>
    <m/>
    <m/>
  </r>
  <r>
    <n v="1052"/>
    <d v="2026-10-03T00:00:00"/>
    <s v="CHAT BOT"/>
    <s v="Nguyễn Thị Hồng Vân"/>
    <s v="ly.ntk1@altius-link.com.vn"/>
    <s v="2026-10-03 10:12:20+07:00"/>
    <s v="2026-10-03 14:16:35+07:00"/>
    <s v="OK"/>
    <s v=""/>
    <x v="1"/>
    <s v="8487713074577388"/>
    <s v="A0011245391"/>
    <m/>
    <m/>
  </r>
  <r>
    <n v="1053"/>
    <d v="2026-10-03T00:00:00"/>
    <s v="CHAT BOT"/>
    <s v="Hiếu Lê"/>
    <s v="bich.dt@altius-link.com.vn"/>
    <s v="2026-10-03 13:43:00+07:00"/>
    <s v="2026-10-03 14:16:28+07:00"/>
    <s v="OK"/>
    <s v=""/>
    <x v="3"/>
    <s v="4965375896887872"/>
    <s v="A0010550148"/>
    <m/>
    <m/>
  </r>
  <r>
    <n v="1054"/>
    <d v="2026-10-03T00:00:00"/>
    <s v="CHAT BOT"/>
    <s v="Trà My"/>
    <s v="bich.dt@altius-link.com.vn"/>
    <s v="2026-10-03 13:44:09+07:00"/>
    <s v="2026-10-03 14:16:17+07:00"/>
    <s v="OK"/>
    <s v=""/>
    <x v="7"/>
    <s v="7221115544599978"/>
    <s v="A0011135611"/>
    <m/>
    <m/>
  </r>
  <r>
    <n v="1055"/>
    <d v="2026-10-03T00:00:00"/>
    <s v="CHAT BOT"/>
    <s v="Ngân Trương"/>
    <s v="thang.nt@altius-link.com.vn"/>
    <s v="2026-10-03 10:59:59+07:00"/>
    <s v="2026-10-03 14:16:15+07:00"/>
    <s v="OK"/>
    <s v=""/>
    <x v="8"/>
    <s v="8865642633508897"/>
    <s v="A0010971204"/>
    <m/>
    <m/>
  </r>
  <r>
    <n v="1056"/>
    <d v="2026-10-03T00:00:00"/>
    <s v="CHAT BOT"/>
    <s v="Thời Nguyễn"/>
    <s v="thang.nt@altius-link.com.vn"/>
    <s v="2026-10-03 11:40:58+07:00"/>
    <s v="2026-10-03 14:15:48+07:00"/>
    <s v="OK"/>
    <s v=""/>
    <x v="7"/>
    <s v="28575763508742711"/>
    <s v=""/>
    <m/>
    <m/>
  </r>
  <r>
    <n v="1057"/>
    <d v="2026-10-03T00:00:00"/>
    <s v="CHAT BOT"/>
    <s v="Vũ Ngà"/>
    <s v="thuy.ln@altius-link.com.vn"/>
    <s v="2026-10-03 13:38:10+07:00"/>
    <s v="2026-10-03 14:13:40+07:00"/>
    <s v="OK"/>
    <s v=""/>
    <x v="3"/>
    <s v="2839173026164421"/>
    <s v="A0010680825"/>
    <m/>
    <m/>
  </r>
  <r>
    <n v="1058"/>
    <d v="2026-10-03T00:00:00"/>
    <s v="CHAT BOT"/>
    <s v="Trường Real"/>
    <s v="linh.btk@altius-link.com.vn"/>
    <s v="2026-10-02 22:31:13+07:00"/>
    <s v="2026-10-03 14:12:11+07:00"/>
    <s v="OK"/>
    <s v=""/>
    <x v="3"/>
    <s v="5828368493863922"/>
    <s v="A0010986412"/>
    <m/>
    <m/>
  </r>
  <r>
    <n v="1059"/>
    <d v="2026-10-03T00:00:00"/>
    <s v="CHAT BOT"/>
    <s v="Lê Thị Thu Trang"/>
    <s v="huy.d@altius-link.com.vn"/>
    <s v="2026-10-03 11:09:33+07:00"/>
    <s v="2026-10-03 14:10:48+07:00"/>
    <s v="OK"/>
    <s v=""/>
    <x v="5"/>
    <s v="5840620199302943"/>
    <s v="A0010947766"/>
    <m/>
    <m/>
  </r>
  <r>
    <n v="1060"/>
    <d v="2026-10-03T00:00:00"/>
    <s v="CHAT BOT"/>
    <s v="Nguyễn Trang"/>
    <s v="linh.dp1@altius-link.com.vn"/>
    <s v="2026-10-03 10:33:44+07:00"/>
    <s v="2026-10-03 14:10:43+07:00"/>
    <s v="OK"/>
    <s v=""/>
    <x v="1"/>
    <s v="5576170915745475"/>
    <s v="A0010678696"/>
    <m/>
    <m/>
  </r>
  <r>
    <n v="1061"/>
    <d v="2026-10-03T00:00:00"/>
    <s v="CHAT BOT"/>
    <s v="Miia Vũ"/>
    <s v="huy.d@altius-link.com.vn"/>
    <s v="2026-10-03 09:50:53+07:00"/>
    <s v="2026-10-03 14:10:26+07:00"/>
    <s v="OK"/>
    <s v=""/>
    <x v="4"/>
    <s v="6682311425216194"/>
    <s v="A0011017551"/>
    <m/>
    <m/>
  </r>
  <r>
    <n v="1062"/>
    <d v="2026-10-03T00:00:00"/>
    <s v="CHAT BOT"/>
    <s v="Loan Rose"/>
    <s v="huy.d@altius-link.com.vn"/>
    <s v="2026-10-03 10:38:44+07:00"/>
    <s v="2026-10-03 14:10:04+07:00"/>
    <s v="OK"/>
    <s v=""/>
    <x v="7"/>
    <s v="27478555138486825"/>
    <s v="A0011498352"/>
    <m/>
    <m/>
  </r>
  <r>
    <n v="1063"/>
    <d v="2026-10-03T00:00:00"/>
    <s v="CHAT BOT"/>
    <s v="Huy Toản"/>
    <s v="huy.d@altius-link.com.vn"/>
    <s v="2026-10-03 13:00:23+07:00"/>
    <s v="2026-10-03 14:09:41+07:00"/>
    <s v="OK"/>
    <s v=""/>
    <x v="4"/>
    <s v="7537088843070696"/>
    <s v="A0010397899"/>
    <m/>
    <m/>
  </r>
  <r>
    <n v="1064"/>
    <d v="2026-10-03T00:00:00"/>
    <s v="CHAT BOT"/>
    <s v="Nhật Uyên"/>
    <s v="thuy.ln@altius-link.com.vn"/>
    <s v="2026-10-03 11:17:49+07:00"/>
    <s v="2026-10-03 14:07:12+07:00"/>
    <s v="OK"/>
    <s v=""/>
    <x v="5"/>
    <s v="8746429508729877"/>
    <s v="A0011037848"/>
    <m/>
    <m/>
  </r>
  <r>
    <n v="1065"/>
    <d v="2026-10-03T00:00:00"/>
    <s v="CHAT BOT"/>
    <s v="Cam Nhung"/>
    <s v="linh.dp1@altius-link.com.vn"/>
    <s v="2026-10-03 10:43:24+07:00"/>
    <s v="2026-10-03 14:06:39+07:00"/>
    <s v="OK"/>
    <s v=""/>
    <x v="7"/>
    <s v="26333226022966154"/>
    <s v="a0011485662"/>
    <m/>
    <m/>
  </r>
  <r>
    <n v="1066"/>
    <d v="2026-10-03T00:00:00"/>
    <s v="CHAT BOT"/>
    <s v="Trần Văn Khoa"/>
    <s v="huong.tl@altius-link.com.vn"/>
    <s v="2026-10-03 13:59:02+07:00"/>
    <s v="2026-10-03 14:01:16+07:00"/>
    <s v="OK"/>
    <s v=""/>
    <x v="1"/>
    <s v="9508308915906680"/>
    <s v="A0010862154"/>
    <m/>
    <m/>
  </r>
  <r>
    <n v="1067"/>
    <d v="2026-10-03T00:00:00"/>
    <s v="CHAT BOT"/>
    <s v="Nguyễn Nghĩa"/>
    <s v="bao.nq@altius-link.com.vn"/>
    <s v="2026-10-03 13:13:12+07:00"/>
    <s v="2026-10-03 13:58:54+07:00"/>
    <s v="OK"/>
    <s v=""/>
    <x v="3"/>
    <s v="5732829583466062"/>
    <s v="A0010450729"/>
    <m/>
    <m/>
  </r>
  <r>
    <n v="1068"/>
    <d v="2026-10-03T00:00:00"/>
    <s v="CHAT BOT"/>
    <s v="Phước Thịnh"/>
    <s v="huy.d@altius-link.com.vn"/>
    <s v="2026-10-03 12:34:15+07:00"/>
    <s v="2026-10-03 13:58:33+07:00"/>
    <s v="OK"/>
    <s v=""/>
    <x v="10"/>
    <s v="32115439264767545"/>
    <s v="A0011051466"/>
    <m/>
    <m/>
  </r>
  <r>
    <n v="1069"/>
    <d v="2026-10-03T00:00:00"/>
    <s v="CHAT BOT"/>
    <s v="Lê Na"/>
    <s v="huy.d@altius-link.com.vn"/>
    <s v="2026-10-03 11:04:42+07:00"/>
    <s v="2026-10-03 13:54:10+07:00"/>
    <s v="OK"/>
    <s v=""/>
    <x v="4"/>
    <s v="6994597767276467"/>
    <s v="A0011170944"/>
    <m/>
    <m/>
  </r>
  <r>
    <n v="1070"/>
    <d v="2026-10-03T00:00:00"/>
    <s v="CHAT BOT"/>
    <s v="Trần Thị Hoàn"/>
    <s v="anh.bn1@altius-link.com.vn"/>
    <s v="2026-10-03 13:36:54+07:00"/>
    <s v="2026-10-03 13:54:04+07:00"/>
    <s v="OK"/>
    <s v=""/>
    <x v="4"/>
    <s v="3492336887460712"/>
    <s v="A0010715973"/>
    <m/>
    <m/>
  </r>
  <r>
    <n v="1071"/>
    <d v="2026-10-03T00:00:00"/>
    <s v="CHAT BOT"/>
    <s v="Hà Thị Ngọc"/>
    <s v="huy.d@altius-link.com.vn"/>
    <s v="2026-10-03 09:33:27+07:00"/>
    <s v="2026-10-03 13:54:02+07:00"/>
    <s v="OK"/>
    <s v=""/>
    <x v="10"/>
    <s v="2085080161527265"/>
    <s v="A0010571023"/>
    <m/>
    <m/>
  </r>
  <r>
    <n v="1072"/>
    <d v="2026-10-03T00:00:00"/>
    <s v="CHAT BOT"/>
    <s v="Tài Tổng"/>
    <s v="huy.d@altius-link.com.vn"/>
    <s v="2026-10-03 11:10:32+07:00"/>
    <s v="2026-10-03 13:53:49+07:00"/>
    <s v="OK"/>
    <s v=""/>
    <x v="1"/>
    <s v="5571285162968533"/>
    <s v="A0010772602"/>
    <m/>
    <m/>
  </r>
  <r>
    <n v="1073"/>
    <d v="2026-10-03T00:00:00"/>
    <s v="CHAT BOT"/>
    <s v="Trang Bùi"/>
    <s v="huy.d@altius-link.com.vn"/>
    <s v="2026-10-03 12:02:27+07:00"/>
    <s v="2026-10-03 13:53:34+07:00"/>
    <s v="OK"/>
    <s v=""/>
    <x v="3"/>
    <s v="6491603297628964"/>
    <s v="A0011006448"/>
    <m/>
    <m/>
  </r>
  <r>
    <n v="1074"/>
    <d v="2026-10-03T00:00:00"/>
    <s v="CHAT BOT"/>
    <s v="Anh Huyen"/>
    <s v="huy.d@altius-link.com.vn"/>
    <s v="2026-10-03 11:27:50+07:00"/>
    <s v="2026-10-03 13:53:18+07:00"/>
    <s v="OK"/>
    <s v=""/>
    <x v="7"/>
    <s v="39995750390012177"/>
    <s v="A0010257721"/>
    <m/>
    <m/>
  </r>
  <r>
    <n v="1075"/>
    <d v="2026-10-03T00:00:00"/>
    <s v="CHAT BOT"/>
    <s v="Giang Truong"/>
    <s v="huy.d@altius-link.com.vn"/>
    <s v="2026-10-03 09:54:41+07:00"/>
    <s v="2026-10-03 13:53:05+07:00"/>
    <s v="OK"/>
    <s v=""/>
    <x v="3"/>
    <s v="5118529044902444"/>
    <s v="A0010360545"/>
    <m/>
    <m/>
  </r>
  <r>
    <n v="1076"/>
    <d v="2026-10-03T00:00:00"/>
    <s v="CHAT BOT"/>
    <s v="Nguyễn Lượng"/>
    <s v="huy.d@altius-link.com.vn"/>
    <s v="2026-10-03 08:55:09+07:00"/>
    <s v="2026-10-03 13:52:37+07:00"/>
    <s v="OK"/>
    <s v=""/>
    <x v="4"/>
    <s v="6574798542602201"/>
    <s v="A0010901838"/>
    <m/>
    <m/>
  </r>
  <r>
    <n v="1077"/>
    <d v="2026-10-03T00:00:00"/>
    <s v="CHAT BOT"/>
    <s v="Nguyen Trong Nhu"/>
    <s v="huy.d@altius-link.com.vn"/>
    <s v="2026-10-03 09:28:25+07:00"/>
    <s v="2026-10-03 13:52:28+07:00"/>
    <s v="OK"/>
    <s v=""/>
    <x v="7"/>
    <s v="7861534820539592"/>
    <s v="A0011147014"/>
    <m/>
    <m/>
  </r>
  <r>
    <n v="1078"/>
    <d v="2026-10-03T00:00:00"/>
    <s v="CHAT BOT"/>
    <s v="Nguyễn Thanh Mai"/>
    <s v="huy.d@altius-link.com.vn"/>
    <s v="2026-10-03 09:51:23+07:00"/>
    <s v="2026-10-03 13:52:20+07:00"/>
    <s v="OK"/>
    <s v=""/>
    <x v="7"/>
    <s v="2945099622204001"/>
    <s v="A0010323432"/>
    <m/>
    <m/>
  </r>
  <r>
    <n v="1079"/>
    <d v="2026-10-03T00:00:00"/>
    <s v="CHAT BOT"/>
    <s v="Ngoc Le"/>
    <s v="huy.d@altius-link.com.vn"/>
    <s v="2026-10-03 08:35:31+07:00"/>
    <s v="2026-10-03 13:52:09+07:00"/>
    <s v="OK"/>
    <s v=""/>
    <x v="4"/>
    <s v="5213355588753987"/>
    <s v="A0010938454"/>
    <m/>
    <m/>
  </r>
  <r>
    <n v="1080"/>
    <d v="2026-10-03T00:00:00"/>
    <s v="CHAT BOT"/>
    <s v="Ba Rọi"/>
    <s v="huy.d@altius-link.com.vn"/>
    <s v="2026-10-03 09:04:33+07:00"/>
    <s v="2026-10-03 13:51:59+07:00"/>
    <s v="OK"/>
    <s v=""/>
    <x v="4"/>
    <s v="7044193418989075"/>
    <s v="A0010587957"/>
    <m/>
    <m/>
  </r>
  <r>
    <n v="1081"/>
    <d v="2026-10-03T00:00:00"/>
    <s v="CHAT BOT"/>
    <s v="Lương Văn Đại"/>
    <s v="huy.d@altius-link.com.vn"/>
    <s v="2026-10-03 09:01:38+07:00"/>
    <s v="2026-10-03 13:51:50+07:00"/>
    <s v="OK"/>
    <s v=""/>
    <x v="4"/>
    <s v="5376169909126600"/>
    <s v="A0010983494"/>
    <m/>
    <m/>
  </r>
  <r>
    <n v="1082"/>
    <d v="2026-10-03T00:00:00"/>
    <s v="CHAT BOT"/>
    <s v="Tuấn Nguyễn"/>
    <s v="thuy.ln@altius-link.com.vn"/>
    <s v="2026-10-03 11:31:53+07:00"/>
    <s v="2026-10-03 13:48:43+07:00"/>
    <s v="OK"/>
    <s v=""/>
    <x v="3"/>
    <s v="6576859452350612"/>
    <s v="A0010309340"/>
    <m/>
    <m/>
  </r>
  <r>
    <n v="1083"/>
    <d v="2026-10-03T00:00:00"/>
    <s v="CHAT BOT"/>
    <s v="Độc Bước"/>
    <s v="anh.bn1@altius-link.com.vn"/>
    <s v="2026-10-03 13:10:42+07:00"/>
    <s v="2026-10-03 13:48:41+07:00"/>
    <s v="Chưa (chưa phản hồi )"/>
    <s v=""/>
    <x v="1"/>
    <s v="4025336670859536"/>
    <s v="A0010851000"/>
    <m/>
    <m/>
  </r>
  <r>
    <n v="1084"/>
    <d v="2026-10-03T00:00:00"/>
    <s v="CHAT BOT"/>
    <s v="Lan Nhii"/>
    <s v="anh.bn1@altius-link.com.vn"/>
    <s v="2026-10-03 13:04:43+07:00"/>
    <s v="2026-10-03 13:48:31+07:00"/>
    <s v="Chưa (chưa phản hồi )"/>
    <s v=""/>
    <x v="6"/>
    <s v="24089173380781928"/>
    <s v="A0011028460"/>
    <m/>
    <m/>
  </r>
  <r>
    <n v="1085"/>
    <d v="2026-10-03T00:00:00"/>
    <s v="CHAT BOT"/>
    <s v="Đỗ Hoàng Nhật Uyên"/>
    <s v="thuy.ln@altius-link.com.vn"/>
    <s v="2026-10-03 06:10:50+07:00"/>
    <s v="2026-10-03 13:48:17+07:00"/>
    <s v="OK"/>
    <s v=""/>
    <x v="3"/>
    <s v="9200988973276263"/>
    <s v="A0010984622"/>
    <m/>
    <m/>
  </r>
  <r>
    <n v="1086"/>
    <d v="2026-10-03T00:00:00"/>
    <s v="CHAT BOT"/>
    <s v="Trần Bá Dũng"/>
    <s v="thuy.ln@altius-link.com.vn"/>
    <s v="2026-10-03 08:41:09+07:00"/>
    <s v="2026-10-03 13:48:01+07:00"/>
    <s v="OK"/>
    <s v=""/>
    <x v="3"/>
    <s v="7668788286476199"/>
    <s v="A0011244427"/>
    <m/>
    <m/>
  </r>
  <r>
    <n v="1087"/>
    <d v="2026-10-03T00:00:00"/>
    <s v="CHAT BOT"/>
    <s v="Gây Mê Ngáo"/>
    <s v="anh.bn1@altius-link.com.vn"/>
    <s v="2026-10-03 06:01:28+07:00"/>
    <s v="2026-10-03 13:47:58+07:00"/>
    <s v="OK"/>
    <s v=""/>
    <x v="1"/>
    <s v="9811925028882218"/>
    <s v="A0011081501"/>
    <m/>
    <m/>
  </r>
  <r>
    <n v="1088"/>
    <d v="2026-10-03T00:00:00"/>
    <s v="CHAT BOT"/>
    <s v="Nguyễn Thị Tình"/>
    <s v="anh.bn1@altius-link.com.vn"/>
    <s v="2026-10-03 13:47:37+07:00"/>
    <s v="2026-10-03 13:47:44+07:00"/>
    <s v="Chưa (chưa phản hồi )"/>
    <s v=""/>
    <x v="6"/>
    <s v="28353370580974678"/>
    <s v="A0011296064"/>
    <m/>
    <m/>
  </r>
  <r>
    <n v="1089"/>
    <d v="2026-10-03T00:00:00"/>
    <s v="CHAT BOT"/>
    <s v="Nguyễn Thị Tình"/>
    <s v="anh.bn1@altius-link.com.vn"/>
    <s v="2026-10-03 10:47:38+07:00"/>
    <s v="2026-10-03 13:47:36+07:00"/>
    <s v="OK"/>
    <s v=""/>
    <x v="7"/>
    <s v="28353370580974678"/>
    <s v="A0011296064"/>
    <m/>
    <m/>
  </r>
  <r>
    <n v="1090"/>
    <d v="2026-10-03T00:00:00"/>
    <s v="CHAT BOT"/>
    <s v="Đơn Giản"/>
    <s v="anh.bn1@altius-link.com.vn"/>
    <s v="2026-10-03 01:26:37+07:00"/>
    <s v="2026-10-03 13:47:29+07:00"/>
    <s v="OK"/>
    <s v=""/>
    <x v="1"/>
    <s v="5495550970506453"/>
    <s v="A0011045406"/>
    <m/>
    <m/>
  </r>
  <r>
    <n v="1091"/>
    <d v="2026-10-03T00:00:00"/>
    <s v="CHAT BOT"/>
    <s v="Hoàn Nguyễn"/>
    <s v="anh.bn1@altius-link.com.vn"/>
    <s v="2026-10-03 07:37:20+07:00"/>
    <s v="2026-10-03 13:47:18+07:00"/>
    <s v="Chưa (chưa phản hồi )"/>
    <s v=""/>
    <x v="6"/>
    <s v="7890760887660694"/>
    <s v="A0010986613"/>
    <m/>
    <m/>
  </r>
  <r>
    <n v="1092"/>
    <d v="2026-10-03T00:00:00"/>
    <s v="CHAT BOT"/>
    <s v="Thanh Kiên"/>
    <s v="anh.bn1@altius-link.com.vn"/>
    <s v="2026-10-02 20:08:23+07:00"/>
    <s v="2026-10-03 13:47:08+07:00"/>
    <s v="Chưa (chưa phản hồi )"/>
    <s v=""/>
    <x v="4"/>
    <s v="2152895461458152"/>
    <s v="A0010567086"/>
    <m/>
    <m/>
  </r>
  <r>
    <n v="1093"/>
    <d v="2026-10-03T00:00:00"/>
    <s v="CHAT BOT"/>
    <s v="Bố Cu Ben"/>
    <s v="thu.ntn@altius-link.com.vn"/>
    <s v="2026-10-03 13:46:37+07:00"/>
    <s v="2026-10-03 13:46:43+07:00"/>
    <s v="Chưa (Chờ KH phản hồi)"/>
    <s v=""/>
    <x v="3"/>
    <s v="4439930669456036"/>
    <s v="A0010185133"/>
    <m/>
    <m/>
  </r>
  <r>
    <n v="1094"/>
    <d v="2026-10-03T00:00:00"/>
    <s v="CHAT BOT"/>
    <s v="Bố Cu Ben"/>
    <s v="thu.ntn@altius-link.com.vn"/>
    <s v="2026-10-02 19:42:12+07:00"/>
    <s v="2026-10-03 13:46:37+07:00"/>
    <s v="OK"/>
    <s v=""/>
    <x v="10"/>
    <s v="4439930669456036"/>
    <s v="A0010185133"/>
    <m/>
    <m/>
  </r>
  <r>
    <n v="1095"/>
    <d v="2026-10-03T00:00:00"/>
    <s v="CHAT BOT"/>
    <s v="Thúy Vi"/>
    <s v="anh.bn1@altius-link.com.vn"/>
    <s v="2026-10-02 19:58:40+07:00"/>
    <s v="2026-10-03 13:46:27+07:00"/>
    <s v="OK"/>
    <s v=""/>
    <x v="1"/>
    <s v="24631945993092675"/>
    <s v=""/>
    <m/>
    <m/>
  </r>
  <r>
    <n v="1096"/>
    <d v="2026-10-03T00:00:00"/>
    <s v="CHAT BOT"/>
    <s v="Ng Hoai Trang"/>
    <s v="anh.bn1@altius-link.com.vn"/>
    <s v="2026-10-03 06:02:40+07:00"/>
    <s v="2026-10-03 13:46:13+07:00"/>
    <s v="OK"/>
    <s v=""/>
    <x v="4"/>
    <s v="4208698729256555"/>
    <s v="A0010853790"/>
    <m/>
    <m/>
  </r>
  <r>
    <n v="1097"/>
    <d v="2026-10-03T00:00:00"/>
    <s v="CHAT BOT"/>
    <s v="Huyền Vy"/>
    <s v="thu.ntn@altius-link.com.vn"/>
    <s v="2026-10-03 08:32:30+07:00"/>
    <s v="2026-10-03 13:45:39+07:00"/>
    <s v="OK"/>
    <s v=""/>
    <x v="3"/>
    <s v="27713636121637115"/>
    <s v="A0011044779"/>
    <m/>
    <m/>
  </r>
  <r>
    <n v="1098"/>
    <d v="2026-10-03T00:00:00"/>
    <s v="CHAT BOT"/>
    <s v="Võ Ngọc Tiên"/>
    <s v="anh.bn1@altius-link.com.vn"/>
    <s v="2026-10-03 11:01:54+07:00"/>
    <s v="2026-10-03 13:45:35+07:00"/>
    <s v="Chưa (chưa phản hồi )"/>
    <s v=""/>
    <x v="1"/>
    <s v="7484916858273998"/>
    <s v="A0011239826"/>
    <m/>
    <m/>
  </r>
  <r>
    <n v="1099"/>
    <d v="2026-10-03T00:00:00"/>
    <s v="CHAT BOT"/>
    <s v="Quỳnh Lơ"/>
    <s v="anh.bn1@altius-link.com.vn"/>
    <s v="2026-10-02 21:16:35+07:00"/>
    <s v="2026-10-03 13:45:27+07:00"/>
    <s v="OK"/>
    <s v=""/>
    <x v="3"/>
    <s v="25773791352310699"/>
    <s v="A0011019709"/>
    <m/>
    <m/>
  </r>
  <r>
    <n v="1100"/>
    <d v="2026-10-03T00:00:00"/>
    <s v="CHAT BOT"/>
    <s v="Đức Lương"/>
    <s v="anh.bn1@altius-link.com.vn"/>
    <s v="2026-10-02 20:26:20+07:00"/>
    <s v="2026-10-03 13:45:13+07:00"/>
    <s v="Chưa (chưa phản hồi )"/>
    <s v=""/>
    <x v="7"/>
    <s v="616578915133075"/>
    <s v="A0010417228"/>
    <m/>
    <m/>
  </r>
  <r>
    <n v="1101"/>
    <d v="2026-10-03T00:00:00"/>
    <s v="CHAT BOT"/>
    <s v="Tráng Hùng"/>
    <s v="anh.bn1@altius-link.com.vn"/>
    <s v="2026-10-02 20:10:16+07:00"/>
    <s v="2026-10-03 13:45:02+07:00"/>
    <s v="Chưa (chưa phản hồi )"/>
    <s v=""/>
    <x v="4"/>
    <s v="24105099222468950"/>
    <s v="A0010505764"/>
    <m/>
    <m/>
  </r>
  <r>
    <n v="1102"/>
    <d v="2026-10-03T00:00:00"/>
    <s v="CHAT BOT"/>
    <s v="Dung Hoang"/>
    <s v="anh.bn1@altius-link.com.vn"/>
    <s v="2026-10-03 11:48:27+07:00"/>
    <s v="2026-10-03 13:44:51+07:00"/>
    <s v="Chưa (chưa phản hồi )"/>
    <s v=""/>
    <x v="3"/>
    <s v="3235509489814826"/>
    <s v="A0010795458"/>
    <m/>
    <m/>
  </r>
  <r>
    <n v="1103"/>
    <d v="2026-10-03T00:00:00"/>
    <s v="CHAT BOT"/>
    <s v="Nga Hoàng"/>
    <s v="anh.bn1@altius-link.com.vn"/>
    <s v="2026-10-03 13:44:25+07:00"/>
    <s v="2026-10-03 13:44:38+07:00"/>
    <s v="Chưa (hết ca)"/>
    <s v=""/>
    <x v="6"/>
    <s v="9237129529735250"/>
    <s v="A0011274841"/>
    <m/>
    <m/>
  </r>
  <r>
    <n v="1104"/>
    <d v="2026-10-03T00:00:00"/>
    <s v="CHAT BOT"/>
    <s v="Nga Hoàng"/>
    <s v="anh.bn1@altius-link.com.vn"/>
    <s v="2026-10-03 07:10:48+07:00"/>
    <s v="2026-10-03 13:44:24+07:00"/>
    <s v="OK"/>
    <s v=""/>
    <x v="6"/>
    <s v="9237129529735250"/>
    <s v="A0011274841"/>
    <m/>
    <m/>
  </r>
  <r>
    <n v="1105"/>
    <d v="2026-10-03T00:00:00"/>
    <s v="CHAT BOT"/>
    <s v="Trần Thủy Tiên"/>
    <s v="thu.ntn@altius-link.com.vn"/>
    <s v="2026-10-03 12:01:16+07:00"/>
    <s v="2026-10-03 13:44:18+07:00"/>
    <s v="OK"/>
    <s v=""/>
    <x v="3"/>
    <s v="2291714334290983"/>
    <s v="A0010678642"/>
    <m/>
    <m/>
  </r>
  <r>
    <n v="1106"/>
    <d v="2026-10-03T00:00:00"/>
    <s v="CHAT BOT"/>
    <s v="Chiên Pham"/>
    <s v="anh.bn1@altius-link.com.vn"/>
    <s v="2026-10-03 13:06:28+07:00"/>
    <s v="2026-10-03 13:44:12+07:00"/>
    <s v="OK"/>
    <s v=""/>
    <x v="3"/>
    <s v="25432454499738347"/>
    <s v="A0010420431"/>
    <m/>
    <m/>
  </r>
  <r>
    <n v="1107"/>
    <d v="2026-10-03T00:00:00"/>
    <s v="CHAT BOT"/>
    <s v="Dương Loan"/>
    <s v="thu.ntn@altius-link.com.vn"/>
    <s v="2026-10-03 12:05:39+07:00"/>
    <s v="2026-10-03 13:44:07+07:00"/>
    <s v="Chưa (Chờ KH phản hồi)"/>
    <s v=""/>
    <x v="5"/>
    <s v="4930275533652964"/>
    <s v="A0010793181"/>
    <m/>
    <m/>
  </r>
  <r>
    <n v="1108"/>
    <d v="2026-10-03T00:00:00"/>
    <s v="CHAT BOT"/>
    <s v="Vu Cuong"/>
    <s v="thu.ntn@altius-link.com.vn"/>
    <s v="2026-10-02 19:41:58+07:00"/>
    <s v="2026-10-03 13:43:59+07:00"/>
    <s v="Chưa (Chờ KH phản hồi)"/>
    <s v=""/>
    <x v="3"/>
    <s v="4581198301917027"/>
    <s v="A0010414416"/>
    <m/>
    <m/>
  </r>
  <r>
    <n v="1109"/>
    <d v="2026-10-03T00:00:00"/>
    <s v="CHAT BOT"/>
    <s v="Thư Nami"/>
    <s v="thu.ntn@altius-link.com.vn"/>
    <s v="2026-10-02 19:42:51+07:00"/>
    <s v="2026-10-03 13:43:48+07:00"/>
    <s v="Chưa (Chờ KH phản hồi)"/>
    <s v=""/>
    <x v="8"/>
    <s v="6004703372943127"/>
    <s v="A0011016369"/>
    <m/>
    <m/>
  </r>
  <r>
    <n v="1110"/>
    <d v="2026-10-03T00:00:00"/>
    <s v="CHAT BOT"/>
    <s v="Quang Vũ"/>
    <s v="thuy.ln@altius-link.com.vn"/>
    <s v="2026-10-02 19:59:01+07:00"/>
    <s v="2026-10-03 13:43:37+07:00"/>
    <s v="OK"/>
    <s v=""/>
    <x v="3"/>
    <s v="4917682641632179"/>
    <s v="A0010746260"/>
    <m/>
    <m/>
  </r>
  <r>
    <n v="1111"/>
    <d v="2026-10-03T00:00:00"/>
    <s v="CHAT BOT"/>
    <s v="ははハ ははハ"/>
    <s v="thu.ntn@altius-link.com.vn"/>
    <s v="2026-10-03 09:01:20+07:00"/>
    <s v="2026-10-03 13:43:37+07:00"/>
    <s v="Chưa (Chờ KH phản hồi)"/>
    <s v=""/>
    <x v="5"/>
    <s v="8635705443212165"/>
    <s v="A0011007238"/>
    <m/>
    <m/>
  </r>
  <r>
    <n v="1112"/>
    <d v="2026-10-03T00:00:00"/>
    <s v="CHAT BOT"/>
    <s v="Khiem Nguyen"/>
    <s v="bich.dt@altius-link.com.vn"/>
    <s v="2026-10-03 13:43:07+07:00"/>
    <s v="2026-10-03 13:43:16+07:00"/>
    <s v="OK"/>
    <s v=""/>
    <x v="3"/>
    <s v="2129799360460596"/>
    <s v="A0010220474"/>
    <m/>
    <m/>
  </r>
  <r>
    <n v="1113"/>
    <d v="2026-10-03T00:00:00"/>
    <s v="CHAT BOT"/>
    <s v="Nguyễn Thảo Ngân"/>
    <s v="anh.np@altius-link.com.vn"/>
    <s v="2026-10-03 13:25:37+07:00"/>
    <s v="2026-10-03 13:43:14+07:00"/>
    <s v="OK"/>
    <s v=""/>
    <x v="4"/>
    <s v="8753046851410517"/>
    <s v="A0011329872"/>
    <m/>
    <m/>
  </r>
  <r>
    <n v="1114"/>
    <d v="2026-10-03T00:00:00"/>
    <s v="CHAT BOT"/>
    <s v="Quỳnh Hậu"/>
    <s v="thu.ntn@altius-link.com.vn"/>
    <s v="2026-10-02 19:41:41+07:00"/>
    <s v="2026-10-03 13:43:13+07:00"/>
    <s v="Chưa (Chờ KH phản hồi)"/>
    <s v=""/>
    <x v="13"/>
    <s v="28843026278635493"/>
    <s v="A0011495044"/>
    <m/>
    <m/>
  </r>
  <r>
    <n v="1115"/>
    <d v="2026-10-03T00:00:00"/>
    <s v="CHAT BOT"/>
    <s v="Trang Anhh"/>
    <s v="thuy.ln@altius-link.com.vn"/>
    <s v="2026-10-02 20:18:53+07:00"/>
    <s v="2026-10-03 13:42:47+07:00"/>
    <s v="OK"/>
    <s v=""/>
    <x v="6"/>
    <s v="2714822068575782"/>
    <s v="A0010587801"/>
    <m/>
    <m/>
  </r>
  <r>
    <n v="1116"/>
    <d v="2026-10-03T00:00:00"/>
    <s v="CHAT BOT"/>
    <s v="Tạ Gia Huệ"/>
    <s v="thuy.ln@altius-link.com.vn"/>
    <s v="2026-10-02 19:59:56+07:00"/>
    <s v="2026-10-03 13:42:22+07:00"/>
    <s v="OK"/>
    <s v=""/>
    <x v="8"/>
    <s v="2529139237163006"/>
    <s v="A0010651023"/>
    <m/>
    <m/>
  </r>
  <r>
    <n v="1117"/>
    <d v="2026-10-03T00:00:00"/>
    <s v="CHAT BOT"/>
    <s v="Trần Nguyễn Dũng"/>
    <s v="thu.ntn@altius-link.com.vn"/>
    <s v="2026-10-02 16:46:17+07:00"/>
    <s v="2026-10-03 13:42:14+07:00"/>
    <s v="Chưa (Chờ KH phản hồi)"/>
    <s v=""/>
    <x v="3"/>
    <s v="1955447891146984"/>
    <s v="A0010438566"/>
    <m/>
    <m/>
  </r>
  <r>
    <n v="1118"/>
    <d v="2026-10-03T00:00:00"/>
    <s v="CHAT BOT"/>
    <s v="Kim Thanh Hoàng"/>
    <s v="anh.bn1@altius-link.com.vn"/>
    <s v="2026-10-03 10:59:46+07:00"/>
    <s v="2026-10-03 13:41:54+07:00"/>
    <s v="OK"/>
    <s v=""/>
    <x v="1"/>
    <s v="5395781930510037"/>
    <s v="A0010415043"/>
    <m/>
    <m/>
  </r>
  <r>
    <n v="1119"/>
    <d v="2026-10-03T00:00:00"/>
    <s v="CHAT BOT"/>
    <s v="Thiết Lê"/>
    <s v="anh.bn1@altius-link.com.vn"/>
    <s v="2026-10-02 20:52:45+07:00"/>
    <s v="2026-10-03 13:38:55+07:00"/>
    <s v="OK"/>
    <s v=""/>
    <x v="4"/>
    <s v="5369212693185172"/>
    <s v="A0011010854"/>
    <m/>
    <m/>
  </r>
  <r>
    <n v="1120"/>
    <d v="2026-10-03T00:00:00"/>
    <s v="CHAT BOT"/>
    <s v="Yên Phan"/>
    <s v="anh.bn1@altius-link.com.vn"/>
    <s v="2026-10-03 08:38:48+07:00"/>
    <s v="2026-10-03 13:38:43+07:00"/>
    <s v="OK"/>
    <s v=""/>
    <x v="1"/>
    <s v="8944193215655774"/>
    <s v="A0011481528"/>
    <m/>
    <m/>
  </r>
  <r>
    <n v="1121"/>
    <d v="2026-10-03T00:00:00"/>
    <s v="CHAT BOT"/>
    <s v="Bảo Quyên"/>
    <s v="anh.bn1@altius-link.com.vn"/>
    <s v="2026-10-02 20:28:30+07:00"/>
    <s v="2026-10-03 13:38:34+07:00"/>
    <s v="OK"/>
    <s v=""/>
    <x v="4"/>
    <s v="5734476410010290"/>
    <s v="A0011161668"/>
    <m/>
    <m/>
  </r>
  <r>
    <n v="1122"/>
    <d v="2026-10-03T00:00:00"/>
    <s v="CHAT BOT"/>
    <s v="Thuyen Linh"/>
    <s v="anh.bn1@altius-link.com.vn"/>
    <s v="2026-10-03 12:17:14+07:00"/>
    <s v="2026-10-03 13:38:23+07:00"/>
    <s v="OK"/>
    <s v=""/>
    <x v="4"/>
    <s v="7908379419265605"/>
    <s v="A0010977495"/>
    <m/>
    <m/>
  </r>
  <r>
    <n v="1123"/>
    <d v="2026-10-03T00:00:00"/>
    <s v="CHAT BOT"/>
    <s v="Tâm Khánh"/>
    <s v="thuy.ln@altius-link.com.vn"/>
    <s v="2026-10-02 19:59:40+07:00"/>
    <s v="2026-10-03 13:37:43+07:00"/>
    <s v="OK"/>
    <s v=""/>
    <x v="3"/>
    <s v="5685903854868789"/>
    <s v="A0010714563"/>
    <m/>
    <m/>
  </r>
  <r>
    <n v="1124"/>
    <d v="2026-10-03T00:00:00"/>
    <s v="CHAT BOT"/>
    <s v="Hồ Long"/>
    <s v="thuy.ln@altius-link.com.vn"/>
    <s v="2026-10-02 19:58:57+07:00"/>
    <s v="2026-10-03 13:37:25+07:00"/>
    <s v="OK"/>
    <s v=""/>
    <x v="5"/>
    <s v="27597724976579361"/>
    <s v="A0011586593"/>
    <m/>
    <m/>
  </r>
  <r>
    <n v="1125"/>
    <d v="2026-10-03T00:00:00"/>
    <s v="CHAT BOT"/>
    <s v="Nguyễn Khánh"/>
    <s v="thuy.ln@altius-link.com.vn"/>
    <s v="2026-10-02 19:58:22+07:00"/>
    <s v="2026-10-03 13:36:51+07:00"/>
    <s v="OK"/>
    <s v=""/>
    <x v="5"/>
    <s v="28741387235454539"/>
    <s v="A0011487577"/>
    <m/>
    <m/>
  </r>
  <r>
    <n v="1126"/>
    <d v="2026-10-03T00:00:00"/>
    <s v="CHAT BOT"/>
    <s v="Hoàng Hướng"/>
    <s v="thuy.ntt1@altius-link.com.vn"/>
    <s v="2026-10-02 20:11:02+07:00"/>
    <s v="2026-10-03 13:35:37+07:00"/>
    <s v="OK"/>
    <s v=""/>
    <x v="10"/>
    <s v="5481016258654629"/>
    <s v="A0010991567"/>
    <m/>
    <m/>
  </r>
  <r>
    <n v="1127"/>
    <d v="2026-10-03T00:00:00"/>
    <s v="CHAT BOT"/>
    <s v="Nguyễn Đạt"/>
    <s v="thu.ntn@altius-link.com.vn"/>
    <s v="2026-10-03 13:23:57+07:00"/>
    <s v="2026-10-03 13:27:30+07:00"/>
    <s v="OK"/>
    <s v=""/>
    <x v="5"/>
    <s v="28012500671677986"/>
    <s v="A0011672537"/>
    <m/>
    <m/>
  </r>
  <r>
    <n v="1128"/>
    <d v="2026-10-03T00:00:00"/>
    <s v="CHAT BOT"/>
    <s v="Phong Vân"/>
    <s v="anh.np@altius-link.com.vn"/>
    <s v="2026-10-03 13:06:31+07:00"/>
    <s v="2026-10-03 13:26:11+07:00"/>
    <s v="OK"/>
    <s v=""/>
    <x v="3"/>
    <s v="4433228650076049"/>
    <s v="A0010742336"/>
    <m/>
    <m/>
  </r>
  <r>
    <n v="1129"/>
    <d v="2026-10-03T00:00:00"/>
    <s v="CHAT BOT"/>
    <s v="Kiều Oanh"/>
    <s v="anh.bn1@altius-link.com.vn"/>
    <s v="2026-10-03 11:27:08+07:00"/>
    <s v="2026-10-03 13:25:59+07:00"/>
    <s v="OK"/>
    <s v=""/>
    <x v="1"/>
    <s v="25888636074080147"/>
    <s v="A0011499706"/>
    <m/>
    <m/>
  </r>
  <r>
    <n v="1130"/>
    <d v="2026-10-03T00:00:00"/>
    <s v="CHAT BOT"/>
    <s v="Ánh Nguyệt Nguyễn"/>
    <s v="anh.bn1@altius-link.com.vn"/>
    <s v="2026-10-03 13:25:32+07:00"/>
    <s v="2026-10-03 13:25:36+07:00"/>
    <s v="OK"/>
    <s v=""/>
    <x v="10"/>
    <s v="3185750231462290"/>
    <s v="A0010956414"/>
    <m/>
    <m/>
  </r>
  <r>
    <n v="1131"/>
    <d v="2026-10-03T00:00:00"/>
    <s v="CHAT BOT"/>
    <s v="Ánh Nguyệt Nguyễn"/>
    <s v="anh.bn1@altius-link.com.vn"/>
    <s v="2026-10-03 01:52:02+07:00"/>
    <s v="2026-10-03 13:25:30+07:00"/>
    <s v="OK"/>
    <s v=""/>
    <x v="7"/>
    <s v="3185750231462290"/>
    <s v="A0010956414"/>
    <m/>
    <m/>
  </r>
  <r>
    <n v="1132"/>
    <d v="2026-10-03T00:00:00"/>
    <s v="CHAT BOT"/>
    <s v="Thái Trần"/>
    <s v="anh.bn1@altius-link.com.vn"/>
    <s v="2026-10-03 05:25:05+07:00"/>
    <s v="2026-10-03 13:25:17+07:00"/>
    <s v="OK"/>
    <s v=""/>
    <x v="7"/>
    <s v="7716453085063447"/>
    <s v="A0010943673"/>
    <m/>
    <m/>
  </r>
  <r>
    <n v="1133"/>
    <d v="2026-10-03T00:00:00"/>
    <s v="CHAT BOT"/>
    <s v="クエン グエン・ティエン"/>
    <s v="thai.nq@altius-link.com.vn"/>
    <s v="2026-10-03 13:07:56+07:00"/>
    <s v="2026-10-03 13:25:13+07:00"/>
    <s v="OK"/>
    <s v=""/>
    <x v="1"/>
    <s v="6966238240121656"/>
    <s v="A0011006297"/>
    <m/>
    <m/>
  </r>
  <r>
    <n v="1134"/>
    <d v="2026-10-03T00:00:00"/>
    <s v="CHAT BOT"/>
    <s v="Luân Em"/>
    <s v="anh.bn1@altius-link.com.vn"/>
    <s v="2026-10-03 11:38:33+07:00"/>
    <s v="2026-10-03 13:25:07+07:00"/>
    <s v="OK"/>
    <s v=""/>
    <x v="7"/>
    <s v="5544229735676934"/>
    <s v="A0011051303"/>
    <m/>
    <m/>
  </r>
  <r>
    <n v="1135"/>
    <d v="2026-10-03T00:00:00"/>
    <s v="CHAT BOT"/>
    <s v="Thị Thư"/>
    <s v="thuy.ntt1@altius-link.com.vn"/>
    <s v="2026-10-02 21:11:07+07:00"/>
    <s v="2026-10-03 13:21:40+07:00"/>
    <s v="OK"/>
    <s v=""/>
    <x v="4"/>
    <s v="29089199880664601"/>
    <s v="A0011650846"/>
    <m/>
    <m/>
  </r>
  <r>
    <n v="1136"/>
    <d v="2026-10-03T00:00:00"/>
    <s v="CHAT BOT"/>
    <s v="Lê Thị Thùy Linh"/>
    <s v="anh.bn1@altius-link.com.vn"/>
    <s v="2026-10-03 13:11:08+07:00"/>
    <s v="2026-10-03 13:20:30+07:00"/>
    <s v="OK"/>
    <s v=""/>
    <x v="4"/>
    <s v="24893079146961711"/>
    <s v="A0011269204"/>
    <m/>
    <m/>
  </r>
  <r>
    <n v="1137"/>
    <d v="2026-10-03T00:00:00"/>
    <s v="CHAT BOT"/>
    <s v="Lê Lương"/>
    <s v="anh.bn1@altius-link.com.vn"/>
    <s v="2026-10-03 13:10:27+07:00"/>
    <s v="2026-10-03 13:18:28+07:00"/>
    <s v="OK"/>
    <s v=""/>
    <x v="4"/>
    <s v="5681632255205776"/>
    <s v="A0010771396"/>
    <m/>
    <m/>
  </r>
  <r>
    <n v="1138"/>
    <d v="2026-10-03T00:00:00"/>
    <s v="CHAT BOT"/>
    <s v="Hoa Bỉ Ngạn"/>
    <s v="anh.np@altius-link.com.vn"/>
    <s v="2026-10-02 20:14:30+07:00"/>
    <s v="2026-10-03 13:17:16+07:00"/>
    <s v="OK"/>
    <s v=""/>
    <x v="4"/>
    <s v="30707442355521614"/>
    <s v="A0010933183"/>
    <m/>
    <m/>
  </r>
  <r>
    <n v="1139"/>
    <d v="2026-10-03T00:00:00"/>
    <s v="CHAT BOT"/>
    <s v="Hoàng Ngọc Tấn"/>
    <s v="thang.nt@altius-link.com.vn"/>
    <s v="2026-10-03 11:04:32+07:00"/>
    <s v="2026-10-03 13:16:30+07:00"/>
    <s v="OK"/>
    <s v=""/>
    <x v="4"/>
    <s v="5574609335956004"/>
    <s v="A0011017289"/>
    <m/>
    <m/>
  </r>
  <r>
    <n v="1140"/>
    <d v="2026-10-03T00:00:00"/>
    <s v="CHAT BOT"/>
    <s v="Định Đạo Đức"/>
    <s v="thu.ntn@altius-link.com.vn"/>
    <s v="2026-10-03 09:59:08+07:00"/>
    <s v="2026-10-03 13:15:03+07:00"/>
    <s v="Chưa (Chờ KH phản hồi)"/>
    <s v=""/>
    <x v="3"/>
    <s v="1570545716341893"/>
    <s v="A0011337872"/>
    <m/>
    <m/>
  </r>
  <r>
    <n v="1141"/>
    <d v="2026-10-03T00:00:00"/>
    <s v="CHAT BOT"/>
    <s v="Kimm Thươngg"/>
    <s v="thuy.ln@altius-link.com.vn"/>
    <s v="2026-10-03 10:48:13+07:00"/>
    <s v="2026-10-03 13:15:02+07:00"/>
    <s v="OK"/>
    <s v=""/>
    <x v="3"/>
    <s v="28083538217898165"/>
    <s v="A0011198555"/>
    <m/>
    <m/>
  </r>
  <r>
    <n v="1142"/>
    <d v="2026-10-03T00:00:00"/>
    <s v="CHAT BOT"/>
    <s v="Hà Bé"/>
    <s v="anh.bn1@altius-link.com.vn"/>
    <s v="2026-10-03 12:40:18+07:00"/>
    <s v="2026-10-03 13:15:00+07:00"/>
    <s v="OK"/>
    <s v=""/>
    <x v="3"/>
    <s v="8992679964138420"/>
    <s v="A0010971848"/>
    <m/>
    <m/>
  </r>
  <r>
    <n v="1143"/>
    <d v="2026-10-03T00:00:00"/>
    <s v="CHAT BOT"/>
    <s v="Lê Thị Yến Nhi"/>
    <s v="phong.ht@altius-link.com.vn"/>
    <s v="2026-10-03 13:12:20+07:00"/>
    <s v="2026-10-03 13:13:41+07:00"/>
    <s v="OK"/>
    <s v=""/>
    <x v="1"/>
    <s v="6218670558234317"/>
    <s v="A0011019832"/>
    <m/>
    <m/>
  </r>
  <r>
    <n v="1144"/>
    <d v="2026-10-03T00:00:00"/>
    <s v="CHAT BOT"/>
    <s v="Thương Cha Nhớ Mẹ"/>
    <s v="bao.nq@altius-link.com.vn"/>
    <s v="2026-10-03 11:40:08+07:00"/>
    <s v="2026-10-03 13:11:42+07:00"/>
    <s v="OK"/>
    <s v=""/>
    <x v="8"/>
    <s v="3386769434770205"/>
    <s v="A0011054765"/>
    <m/>
    <m/>
  </r>
  <r>
    <n v="1145"/>
    <d v="2026-10-03T00:00:00"/>
    <s v="CHAT BOT"/>
    <s v="Huong Ha"/>
    <s v="phong.ht@altius-link.com.vn"/>
    <s v="2026-10-03 13:08:34+07:00"/>
    <s v="2026-10-03 13:10:30+07:00"/>
    <s v="OK"/>
    <s v=""/>
    <x v="1"/>
    <s v="24493298746921720"/>
    <s v="A0011401662"/>
    <m/>
    <m/>
  </r>
  <r>
    <n v="1146"/>
    <d v="2026-10-03T00:00:00"/>
    <s v="CHAT BOT"/>
    <s v="Long Phệ"/>
    <s v="anh.bn1@altius-link.com.vn"/>
    <s v="2026-10-03 11:39:17+07:00"/>
    <s v="2026-10-03 13:09:18+07:00"/>
    <s v="OK"/>
    <s v=""/>
    <x v="7"/>
    <s v="2229500610435832"/>
    <s v="A0010168409"/>
    <m/>
    <m/>
  </r>
  <r>
    <n v="1147"/>
    <d v="2026-10-03T00:00:00"/>
    <s v="CHAT BOT"/>
    <s v="Nguyễn Thanh Hiền"/>
    <s v="bich.dt@altius-link.com.vn"/>
    <s v="2026-10-03 10:29:55+07:00"/>
    <s v="2026-10-03 13:07:53+07:00"/>
    <s v="OK"/>
    <s v=""/>
    <x v="3"/>
    <s v="3630880933685324"/>
    <s v="A0010854661"/>
    <m/>
    <m/>
  </r>
  <r>
    <n v="1148"/>
    <d v="2026-10-03T00:00:00"/>
    <s v="CHAT BOT"/>
    <s v="Mai Hoa"/>
    <s v="anh.np@altius-link.com.vn"/>
    <s v="2026-10-02 20:02:23+07:00"/>
    <s v="2026-10-03 13:07:12+07:00"/>
    <s v="OK"/>
    <s v=""/>
    <x v="4"/>
    <s v="7172458049541934"/>
    <s v="A0011213079"/>
    <m/>
    <m/>
  </r>
  <r>
    <n v="1149"/>
    <d v="2026-10-03T00:00:00"/>
    <s v="CHAT BOT"/>
    <s v="Quốc Tuấn"/>
    <s v="anh.np@altius-link.com.vn"/>
    <s v="2026-10-02 20:03:41+07:00"/>
    <s v="2026-10-03 13:06:51+07:00"/>
    <s v="OK"/>
    <s v=""/>
    <x v="5"/>
    <s v="5199088193474503"/>
    <s v="A0010849431"/>
    <m/>
    <m/>
  </r>
  <r>
    <n v="1150"/>
    <d v="2026-10-03T00:00:00"/>
    <s v="CHAT BOT"/>
    <s v="Lan Nhii"/>
    <s v="anh.bn1@altius-link.com.vn"/>
    <s v="2026-10-03 13:03:03+07:00"/>
    <s v="2026-10-03 13:03:08+07:00"/>
    <s v="OK"/>
    <s v=""/>
    <x v="10"/>
    <s v="24089173380781928"/>
    <s v="A0011028460"/>
    <m/>
    <m/>
  </r>
  <r>
    <n v="1151"/>
    <d v="2026-10-03T00:00:00"/>
    <s v="CHAT BOT"/>
    <s v="Lan Nhii"/>
    <s v="anh.bn1@altius-link.com.vn"/>
    <s v="2026-10-03 12:43:48+07:00"/>
    <s v="2026-10-03 13:03:01+07:00"/>
    <s v="OK"/>
    <s v=""/>
    <x v="7"/>
    <s v="24089173380781928"/>
    <s v="A0011028460"/>
    <m/>
    <m/>
  </r>
  <r>
    <n v="1152"/>
    <d v="2026-10-03T00:00:00"/>
    <s v="CHAT BOT"/>
    <s v="Ngố Xuân"/>
    <s v="linh.dp1@altius-link.com.vn"/>
    <s v="2026-10-03 10:28:40+07:00"/>
    <s v="2026-10-03 13:00:19+07:00"/>
    <s v="OK"/>
    <s v=""/>
    <x v="4"/>
    <s v="26612968155058385"/>
    <s v="A0011489606"/>
    <m/>
    <m/>
  </r>
  <r>
    <n v="1153"/>
    <d v="2026-10-03T00:00:00"/>
    <s v="CHAT BOT"/>
    <s v="Trần Minh Quân"/>
    <s v="huong.pl@altius-link.com.vn"/>
    <s v="2026-10-03 12:51:41+07:00"/>
    <s v="2026-10-03 12:57:43+07:00"/>
    <s v="OK"/>
    <s v=""/>
    <x v="7"/>
    <s v="6614664215258269"/>
    <s v="A0011109118"/>
    <m/>
    <m/>
  </r>
  <r>
    <n v="1154"/>
    <d v="2026-10-03T00:00:00"/>
    <s v="CHAT BOT"/>
    <s v="Hà Trần"/>
    <s v="linh.dp1@altius-link.com.vn"/>
    <s v="2026-10-03 10:40:02+07:00"/>
    <s v="2026-10-03 12:57:35+07:00"/>
    <s v="OK"/>
    <s v=""/>
    <x v="1"/>
    <s v="8360035894071678"/>
    <s v="A0010946861"/>
    <m/>
    <m/>
  </r>
  <r>
    <n v="1155"/>
    <d v="2026-10-03T00:00:00"/>
    <s v="CHAT BOT"/>
    <s v="Tạ Dung"/>
    <s v="thu.ntn@altius-link.com.vn"/>
    <s v="2026-10-03 12:05:34+07:00"/>
    <s v="2026-10-03 12:56:20+07:00"/>
    <s v="OK"/>
    <s v=""/>
    <x v="5"/>
    <s v="1364978703603573"/>
    <s v=""/>
    <m/>
    <m/>
  </r>
  <r>
    <n v="1156"/>
    <d v="2026-10-03T00:00:00"/>
    <s v="CHAT BOT"/>
    <s v="Đạo Võ"/>
    <s v="huy.d@altius-link.com.vn"/>
    <s v="2026-10-03 12:07:18+07:00"/>
    <s v="2026-10-03 12:55:49+07:00"/>
    <s v="OK"/>
    <s v=""/>
    <x v="3"/>
    <s v="3855781104461521"/>
    <s v="A0010396486"/>
    <m/>
    <m/>
  </r>
  <r>
    <n v="1157"/>
    <d v="2026-10-03T00:00:00"/>
    <s v="CHAT BOT"/>
    <s v="Tuấn Lê"/>
    <s v="huy.d@altius-link.com.vn"/>
    <s v="2026-10-03 12:47:21+07:00"/>
    <s v="2026-10-03 12:55:12+07:00"/>
    <s v="Chưa (Chờ KH phản hồi)"/>
    <s v=""/>
    <x v="4"/>
    <s v="7265460946906602"/>
    <s v="A0011214848"/>
    <m/>
    <m/>
  </r>
  <r>
    <n v="1158"/>
    <d v="2026-10-03T00:00:00"/>
    <s v="CHAT BOT"/>
    <s v="Thuy Nguyen"/>
    <s v="long.thq@altius-link.com.vn"/>
    <s v="2026-10-02 19:57:37+07:00"/>
    <s v="2026-10-03 12:54:31+07:00"/>
    <s v="OK"/>
    <s v=""/>
    <x v="1"/>
    <s v="25927981926786919"/>
    <s v="A0011159471"/>
    <m/>
    <m/>
  </r>
  <r>
    <n v="1159"/>
    <d v="2026-10-03T00:00:00"/>
    <s v="CHAT BOT"/>
    <s v="Khoảng Lặng"/>
    <s v="thao.tp@altius-link.com.vn"/>
    <s v="2026-10-03 08:39:51+07:00"/>
    <s v="2026-10-03 12:52:18+07:00"/>
    <s v="OK"/>
    <s v=""/>
    <x v="1"/>
    <s v="38458344037144049"/>
    <s v="A0011711767"/>
    <m/>
    <m/>
  </r>
  <r>
    <n v="1160"/>
    <d v="2026-10-03T00:00:00"/>
    <s v="CHAT BOT"/>
    <s v="Trần Cương"/>
    <s v="linh.btk@altius-link.com.vn"/>
    <s v="2026-10-03 05:20:30+07:00"/>
    <s v="2026-10-03 12:51:13+07:00"/>
    <s v="OK"/>
    <s v=""/>
    <x v="3"/>
    <s v="6053703248058303"/>
    <s v="A0011059401"/>
    <m/>
    <m/>
  </r>
  <r>
    <n v="1161"/>
    <d v="2026-10-03T00:00:00"/>
    <s v="CHAT BOT"/>
    <s v="グエン・ ティ・ ダオ"/>
    <s v="bao.nq@altius-link.com.vn"/>
    <s v="2026-10-03 11:38:55+07:00"/>
    <s v="2026-10-03 12:51:09+07:00"/>
    <s v="OK"/>
    <s v=""/>
    <x v="4"/>
    <s v="7100409990005542"/>
    <s v="A0011183462"/>
    <m/>
    <m/>
  </r>
  <r>
    <n v="1162"/>
    <d v="2026-10-03T00:00:00"/>
    <s v="CHAT BOT"/>
    <s v="Đinh Quang Thông"/>
    <s v="huong.pl@altius-link.com.vn"/>
    <s v="2026-10-03 12:21:26+07:00"/>
    <s v="2026-10-03 12:50:46+07:00"/>
    <s v="OK"/>
    <s v=""/>
    <x v="4"/>
    <s v="8131921246837303"/>
    <s v="A0011032303"/>
    <m/>
    <m/>
  </r>
  <r>
    <n v="1163"/>
    <d v="2026-10-03T00:00:00"/>
    <s v="CHAT BOT"/>
    <s v="Nguyễn Thị Hiền"/>
    <s v="thu.ntn@altius-link.com.vn"/>
    <s v="2026-10-03 12:02:17+07:00"/>
    <s v="2026-10-03 12:49:12+07:00"/>
    <s v="OK"/>
    <s v=""/>
    <x v="3"/>
    <s v="31359121683732642"/>
    <s v="A0011322707"/>
    <m/>
    <m/>
  </r>
  <r>
    <n v="1164"/>
    <d v="2026-10-03T00:00:00"/>
    <s v="CHAT BOT"/>
    <s v="Kẹo Bạc Hà"/>
    <s v="thu.ntn@altius-link.com.vn"/>
    <s v="2026-10-03 12:05:33+07:00"/>
    <s v="2026-10-03 12:49:02+07:00"/>
    <s v="OK"/>
    <s v=""/>
    <x v="3"/>
    <s v="2987269484647408"/>
    <s v="A0010528231"/>
    <m/>
    <m/>
  </r>
  <r>
    <n v="1165"/>
    <d v="2026-10-03T00:00:00"/>
    <s v="CHAT BOT"/>
    <s v="Phạm Thị Phương"/>
    <s v="linh.dp1@altius-link.com.vn"/>
    <s v="2026-10-03 07:52:00+07:00"/>
    <s v="2026-10-03 12:48:39+07:00"/>
    <s v="OK"/>
    <s v=""/>
    <x v="4"/>
    <s v="7961810327281350"/>
    <s v="A0011003225"/>
    <m/>
    <m/>
  </r>
  <r>
    <n v="1166"/>
    <d v="2026-10-03T00:00:00"/>
    <s v="CHAT BOT"/>
    <s v="Nguyễn Tuấn Vũ"/>
    <s v="linh.dp1@altius-link.com.vn"/>
    <s v="2026-10-03 10:39:08+07:00"/>
    <s v="2026-10-03 12:47:53+07:00"/>
    <s v="Chưa (Chờ KH phản hồi)"/>
    <s v=""/>
    <x v="1"/>
    <s v="8774701209233762"/>
    <s v="A0011314135"/>
    <m/>
    <m/>
  </r>
  <r>
    <n v="1167"/>
    <d v="2026-10-03T00:00:00"/>
    <s v="CHAT BOT"/>
    <s v="Vũ Hương"/>
    <s v="ly.ntk1@altius-link.com.vn"/>
    <s v="2026-10-03 12:12:33+07:00"/>
    <s v="2026-10-03 12:44:24+07:00"/>
    <s v="OK"/>
    <s v=""/>
    <x v="3"/>
    <s v="2458909930881750"/>
    <s v="A0010703048"/>
    <m/>
    <m/>
  </r>
  <r>
    <n v="1168"/>
    <d v="2026-10-03T00:00:00"/>
    <s v="CHAT BOT"/>
    <s v="Ngọc Ngọc Trần"/>
    <s v="thao.tp@altius-link.com.vn"/>
    <s v="2026-10-03 12:43:36+07:00"/>
    <s v="2026-10-03 12:43:42+07:00"/>
    <s v="ok3"/>
    <s v=""/>
    <x v="1"/>
    <s v="5622896287727318"/>
    <s v="A0010945219"/>
    <m/>
    <m/>
  </r>
  <r>
    <n v="1169"/>
    <d v="2026-10-03T00:00:00"/>
    <s v="CHAT BOT"/>
    <s v="Ngọc Ngọc Trần"/>
    <s v="thao.tp@altius-link.com.vn"/>
    <s v="2026-10-03 12:43:28+07:00"/>
    <s v="2026-10-03 12:43:34+07:00"/>
    <s v="ok2"/>
    <s v=""/>
    <x v="4"/>
    <s v="5622896287727318"/>
    <s v="A0010945219"/>
    <m/>
    <m/>
  </r>
  <r>
    <n v="1170"/>
    <d v="2026-10-03T00:00:00"/>
    <s v="CHAT BOT"/>
    <s v="Hoàng Trọng Quý"/>
    <s v="anh.bn1@altius-link.com.vn"/>
    <s v="2026-10-03 12:20:19+07:00"/>
    <s v="2026-10-03 12:43:27+07:00"/>
    <s v="OK"/>
    <s v=""/>
    <x v="7"/>
    <s v="28770843212519138"/>
    <s v="A0010973261"/>
    <m/>
    <m/>
  </r>
  <r>
    <n v="1171"/>
    <d v="2026-10-03T00:00:00"/>
    <s v="CHAT BOT"/>
    <s v="Ngọc Ngọc Trần"/>
    <s v="thao.tp@altius-link.com.vn"/>
    <s v="2026-10-03 08:13:03+07:00"/>
    <s v="2026-10-03 12:43:27+07:00"/>
    <s v="ok1"/>
    <s v=""/>
    <x v="7"/>
    <s v="5622896287727318"/>
    <s v="A0010945219"/>
    <m/>
    <m/>
  </r>
  <r>
    <n v="1172"/>
    <d v="2026-10-03T00:00:00"/>
    <s v="CHAT BOT"/>
    <s v="Như Mậu"/>
    <s v="thao.tp@altius-link.com.vn"/>
    <s v="2026-10-03 10:33:34+07:00"/>
    <s v="2026-10-03 12:41:39+07:00"/>
    <s v="OK"/>
    <s v=""/>
    <x v="6"/>
    <s v="8040412159364261"/>
    <s v="A0010990028"/>
    <m/>
    <m/>
  </r>
  <r>
    <n v="1173"/>
    <d v="2026-10-03T00:00:00"/>
    <s v="CHAT BOT"/>
    <s v="Thọ Nguyễn"/>
    <s v="linh.dp1@altius-link.com.vn"/>
    <s v="2026-10-03 12:11:39+07:00"/>
    <s v="2026-10-03 12:36:34+07:00"/>
    <s v="OK"/>
    <s v=""/>
    <x v="1"/>
    <s v="1532508953461726"/>
    <s v="A0010357975"/>
    <m/>
    <m/>
  </r>
  <r>
    <n v="1174"/>
    <d v="2026-10-03T00:00:00"/>
    <s v="CHAT BOT"/>
    <s v="Lê Lan"/>
    <s v="anh.bn1@altius-link.com.vn"/>
    <s v="2026-10-03 12:24:45+07:00"/>
    <s v="2026-10-03 12:35:58+07:00"/>
    <s v="OK"/>
    <s v=""/>
    <x v="3"/>
    <s v="2607538695931370"/>
    <s v="A0010210419"/>
    <m/>
    <m/>
  </r>
  <r>
    <n v="1175"/>
    <d v="2026-10-03T00:00:00"/>
    <s v="CHAT BOT"/>
    <s v="Thai Bom"/>
    <s v="thao.tp@altius-link.com.vn"/>
    <s v="2026-10-03 08:03:58+07:00"/>
    <s v="2026-10-03 12:35:28+07:00"/>
    <s v="OK"/>
    <s v=""/>
    <x v="6"/>
    <s v="3650071875082574"/>
    <s v="A0010837964"/>
    <m/>
    <m/>
  </r>
  <r>
    <n v="1176"/>
    <d v="2026-10-03T00:00:00"/>
    <s v="CHAT BOT"/>
    <s v="Bùi Văn Thuân"/>
    <s v="huong.pl@altius-link.com.vn"/>
    <s v="2026-10-03 12:32:07+07:00"/>
    <s v="2026-10-03 12:34:01+07:00"/>
    <s v="ok2"/>
    <s v=""/>
    <x v="3"/>
    <s v="2208714515853274"/>
    <s v="A0010450697"/>
    <m/>
    <m/>
  </r>
  <r>
    <n v="1177"/>
    <d v="2026-10-03T00:00:00"/>
    <s v="CHAT BOT"/>
    <s v="Bùi Văn Thuân"/>
    <s v="huong.pl@altius-link.com.vn"/>
    <s v="2026-10-03 09:41:15+07:00"/>
    <s v="2026-10-03 12:32:06+07:00"/>
    <s v="ok1"/>
    <s v=""/>
    <x v="7"/>
    <s v="2208714515853274"/>
    <s v="A0010450697"/>
    <m/>
    <m/>
  </r>
  <r>
    <n v="1178"/>
    <d v="2026-10-03T00:00:00"/>
    <s v="CHAT BOT"/>
    <s v="Nguyễn Thị Quỳnh"/>
    <s v="anh.bn1@altius-link.com.vn"/>
    <s v="2026-10-03 04:34:35+07:00"/>
    <s v="2026-10-03 12:31:56+07:00"/>
    <s v="OK"/>
    <s v=""/>
    <x v="1"/>
    <s v="9028947433829705"/>
    <s v="A0011245658"/>
    <m/>
    <m/>
  </r>
  <r>
    <n v="1179"/>
    <d v="2026-10-03T00:00:00"/>
    <s v="CHAT BOT"/>
    <s v="Hoa Nguyen"/>
    <s v="anh.bn1@altius-link.com.vn"/>
    <s v="2026-10-03 06:14:11+07:00"/>
    <s v="2026-10-03 12:31:40+07:00"/>
    <s v="OK"/>
    <s v=""/>
    <x v="4"/>
    <s v="8590522764387512"/>
    <s v="A0011340845"/>
    <m/>
    <m/>
  </r>
  <r>
    <n v="1180"/>
    <d v="2026-10-03T00:00:00"/>
    <s v="CHAT BOT"/>
    <s v="Phan Thị Kiều Tiên"/>
    <s v="anh.bn1@altius-link.com.vn"/>
    <s v="2026-10-03 06:18:58+07:00"/>
    <s v="2026-10-03 12:31:31+07:00"/>
    <s v="OK"/>
    <s v=""/>
    <x v="4"/>
    <s v="4777549075641484"/>
    <s v="A0010524475"/>
    <m/>
    <m/>
  </r>
  <r>
    <n v="1181"/>
    <d v="2026-10-03T00:00:00"/>
    <s v="CHAT BOT"/>
    <s v="Thế Duyệt"/>
    <s v="duong.tt@altius-link.com.vn"/>
    <s v="2026-10-03 12:09:21+07:00"/>
    <s v="2026-10-03 12:30:50+07:00"/>
    <s v="OK"/>
    <s v=""/>
    <x v="1"/>
    <s v="5929597117091906"/>
    <s v="A0011019451"/>
    <m/>
    <m/>
  </r>
  <r>
    <n v="1182"/>
    <d v="2026-10-03T00:00:00"/>
    <s v="CHAT BOT"/>
    <s v="Sơn Nguyễn"/>
    <s v="linh.btk@altius-link.com.vn"/>
    <s v="2026-10-03 12:12:38+07:00"/>
    <s v="2026-10-03 12:30:42+07:00"/>
    <s v="OK"/>
    <s v=""/>
    <x v="3"/>
    <s v="6429264523791394"/>
    <s v="A0011717702"/>
    <m/>
    <m/>
  </r>
  <r>
    <n v="1183"/>
    <d v="2026-10-03T00:00:00"/>
    <s v="CHAT BOT"/>
    <s v="Trương Thuỳ Trang"/>
    <s v="huy.d@altius-link.com.vn"/>
    <s v="2026-10-03 12:15:35+07:00"/>
    <s v="2026-10-03 12:29:35+07:00"/>
    <s v="OK"/>
    <s v=""/>
    <x v="6"/>
    <s v="2292431114200892"/>
    <s v="A0010395294"/>
    <m/>
    <m/>
  </r>
  <r>
    <n v="1184"/>
    <d v="2026-10-03T00:00:00"/>
    <s v="CHAT BOT"/>
    <s v="Hiếu Kỳ"/>
    <s v="van.vth1@altius-link.com.vn"/>
    <s v="2026-10-03 12:28:15+07:00"/>
    <s v="2026-10-03 12:28:24+07:00"/>
    <s v="OK"/>
    <s v=""/>
    <x v="5"/>
    <s v="5237376453032629"/>
    <s v="A0010724582"/>
    <m/>
    <m/>
  </r>
  <r>
    <n v="1185"/>
    <d v="2026-10-03T00:00:00"/>
    <s v="CHAT BOT"/>
    <s v="Võ Văn Tài"/>
    <s v="thu.ntn@altius-link.com.vn"/>
    <s v="2026-10-03 11:58:33+07:00"/>
    <s v="2026-10-03 12:27:06+07:00"/>
    <s v="OK"/>
    <s v=""/>
    <x v="5"/>
    <s v="3846207128763190"/>
    <s v="A0010829276"/>
    <m/>
    <m/>
  </r>
  <r>
    <n v="1186"/>
    <d v="2026-10-03T00:00:00"/>
    <s v="CHAT BOT"/>
    <s v="Biên Thảo"/>
    <s v="linh.dp1@altius-link.com.vn"/>
    <s v="2026-10-03 11:08:53+07:00"/>
    <s v="2026-10-03 12:26:14+07:00"/>
    <s v="ok1"/>
    <s v=""/>
    <x v="4"/>
    <s v="4117095451748156"/>
    <s v="A0011023426"/>
    <m/>
    <m/>
  </r>
  <r>
    <n v="1187"/>
    <d v="2026-10-03T00:00:00"/>
    <s v="CHAT BOT"/>
    <s v="Khiem Nguyen"/>
    <s v="thu.ntn@altius-link.com.vn"/>
    <s v="2026-10-03 12:24:41+07:00"/>
    <s v="2026-10-03 12:24:46+07:00"/>
    <s v="OK"/>
    <s v=""/>
    <x v="3"/>
    <s v="2129799360460596"/>
    <s v="A0010220474"/>
    <m/>
    <m/>
  </r>
  <r>
    <n v="1188"/>
    <d v="2026-10-03T00:00:00"/>
    <s v="CHAT BOT"/>
    <s v="Khiem Nguyen"/>
    <s v="thu.ntn@altius-link.com.vn"/>
    <s v="2026-10-03 10:53:18+07:00"/>
    <s v="2026-10-03 12:24:40+07:00"/>
    <s v="OK"/>
    <s v=""/>
    <x v="3"/>
    <s v="2129799360460596"/>
    <s v="A0010220474"/>
    <m/>
    <m/>
  </r>
  <r>
    <n v="1189"/>
    <d v="2026-10-03T00:00:00"/>
    <s v="CHAT BOT"/>
    <s v="Huy Doan"/>
    <s v="van.vth1@altius-link.com.vn"/>
    <s v="2026-10-03 12:23:44+07:00"/>
    <s v="2026-10-03 12:23:53+07:00"/>
    <s v="OK"/>
    <s v=""/>
    <x v="3"/>
    <s v="5776833905698086"/>
    <s v="A0010671121"/>
    <m/>
    <m/>
  </r>
  <r>
    <n v="1190"/>
    <d v="2026-10-03T00:00:00"/>
    <s v="CHAT BOT"/>
    <s v="Nguyen Van Thang"/>
    <s v="huong.pl@altius-link.com.vn"/>
    <s v="2026-10-03 09:48:24+07:00"/>
    <s v="2026-10-03 12:21:48+07:00"/>
    <s v="OK"/>
    <s v=""/>
    <x v="4"/>
    <s v="6939724856131285"/>
    <s v="A0011201058"/>
    <m/>
    <m/>
  </r>
  <r>
    <n v="1191"/>
    <d v="2026-10-03T00:00:00"/>
    <s v="CHAT BOT"/>
    <s v="Thanh Tâm"/>
    <s v="anh.bn1@altius-link.com.vn"/>
    <s v="2026-10-02 20:39:57+07:00"/>
    <s v="2026-10-03 12:17:53+07:00"/>
    <s v="OK"/>
    <s v=""/>
    <x v="4"/>
    <s v="5323974377725174"/>
    <s v="A0010476626"/>
    <m/>
    <m/>
  </r>
  <r>
    <n v="1192"/>
    <d v="2026-10-03T00:00:00"/>
    <s v="CHAT BOT"/>
    <s v="Tân Vũ"/>
    <s v="anh.bn1@altius-link.com.vn"/>
    <s v="2026-10-03 07:28:41+07:00"/>
    <s v="2026-10-03 12:17:42+07:00"/>
    <s v="OK"/>
    <s v=""/>
    <x v="10"/>
    <s v="1894718153898046"/>
    <s v="A0010480824"/>
    <m/>
    <m/>
  </r>
  <r>
    <n v="1193"/>
    <d v="2026-10-03T00:00:00"/>
    <s v="CHAT BOT"/>
    <s v="Hồ Thanh Xuân"/>
    <s v="linh.btk@altius-link.com.vn"/>
    <s v="2026-10-03 00:43:30+07:00"/>
    <s v="2026-10-03 12:17:37+07:00"/>
    <s v="OK"/>
    <s v=""/>
    <x v="5"/>
    <s v="9168732226502409"/>
    <s v="A0011037240"/>
    <m/>
    <m/>
  </r>
  <r>
    <n v="1194"/>
    <d v="2026-10-03T00:00:00"/>
    <s v="CHAT BOT"/>
    <s v="Công Võ"/>
    <s v="long.thq@altius-link.com.vn"/>
    <s v="2026-10-02 19:57:40+07:00"/>
    <s v="2026-10-03 12:17:25+07:00"/>
    <s v="OK"/>
    <s v=""/>
    <x v="1"/>
    <s v="2747606702016242"/>
    <s v="A0010887660"/>
    <m/>
    <m/>
  </r>
  <r>
    <n v="1195"/>
    <d v="2026-10-03T00:00:00"/>
    <s v="CHAT BOT"/>
    <s v="Nguyễn Đức Tiệp"/>
    <s v="anh.bn1@altius-link.com.vn"/>
    <s v="2026-10-03 12:14:03+07:00"/>
    <s v="2026-10-03 12:16:57+07:00"/>
    <s v="OK"/>
    <s v=""/>
    <x v="1"/>
    <s v="9431337730312651"/>
    <s v="A0011196493"/>
    <m/>
    <m/>
  </r>
  <r>
    <n v="1196"/>
    <d v="2026-10-03T00:00:00"/>
    <s v="CHAT BOT"/>
    <s v="Thanh Tâm"/>
    <s v="cuc.ht@altius-link.com.vn"/>
    <s v="2026-10-03 10:11:07+07:00"/>
    <s v="2026-10-03 12:12:11+07:00"/>
    <s v="OK"/>
    <s v=""/>
    <x v="3"/>
    <s v="3883184805095449"/>
    <s v="A0010502224"/>
    <m/>
    <m/>
  </r>
  <r>
    <n v="1197"/>
    <d v="2026-10-03T00:00:00"/>
    <s v="CHAT BOT"/>
    <s v="Le Thanh Hoang"/>
    <s v="huy.d@altius-link.com.vn"/>
    <s v="2026-10-03 12:09:22+07:00"/>
    <s v="2026-10-03 12:12:06+07:00"/>
    <s v="OK"/>
    <s v=""/>
    <x v="4"/>
    <s v="6867594350033406"/>
    <s v="A0011201021"/>
    <m/>
    <m/>
  </r>
  <r>
    <n v="1198"/>
    <d v="2026-10-03T00:00:00"/>
    <s v="CHAT BOT"/>
    <s v="Chu Tuan"/>
    <s v="huy.d@altius-link.com.vn"/>
    <s v="2026-10-03 11:53:08+07:00"/>
    <s v="2026-10-03 12:08:30+07:00"/>
    <s v="OK"/>
    <s v=""/>
    <x v="7"/>
    <s v="2853198534776218"/>
    <s v="A0010787899"/>
    <m/>
    <m/>
  </r>
  <r>
    <n v="1199"/>
    <d v="2026-10-03T00:00:00"/>
    <s v="CHAT BOT"/>
    <s v="Vân Vân"/>
    <s v="huy.d@altius-link.com.vn"/>
    <s v="2026-10-03 09:50:35+07:00"/>
    <s v="2026-10-03 12:08:15+07:00"/>
    <s v="OK"/>
    <s v=""/>
    <x v="4"/>
    <s v="2900096510034214"/>
    <s v="A0010771320"/>
    <m/>
    <m/>
  </r>
  <r>
    <n v="1200"/>
    <d v="2026-10-03T00:00:00"/>
    <s v="CHAT BOT"/>
    <s v="Hưng Ka"/>
    <s v="cuc.ht@altius-link.com.vn"/>
    <s v="2026-10-03 12:05:20+07:00"/>
    <s v="2026-10-03 12:05:25+07:00"/>
    <s v="OK"/>
    <s v=""/>
    <x v="8"/>
    <s v="2878597865566582"/>
    <s v="A0010422418"/>
    <m/>
    <m/>
  </r>
  <r>
    <n v="1201"/>
    <d v="2026-10-03T00:00:00"/>
    <s v="CHAT BOT"/>
    <s v="Hưng Ka"/>
    <s v="cuc.ht@altius-link.com.vn"/>
    <s v="2026-10-03 10:14:07+07:00"/>
    <s v="2026-10-03 12:05:18+07:00"/>
    <s v="OK"/>
    <s v=""/>
    <x v="3"/>
    <s v="2878597865566582"/>
    <s v="A0010422418"/>
    <m/>
    <m/>
  </r>
  <r>
    <n v="1202"/>
    <d v="2026-10-03T00:00:00"/>
    <s v="CHAT BOT"/>
    <s v="Đặng Thanh Lam"/>
    <s v="linh.dp1@altius-link.com.vn"/>
    <s v="2026-10-03 12:02:05+07:00"/>
    <s v="2026-10-03 12:03:01+07:00"/>
    <s v="OK"/>
    <s v=""/>
    <x v="1"/>
    <s v="26969972659260127"/>
    <s v="A0011437221"/>
    <m/>
    <m/>
  </r>
  <r>
    <n v="1203"/>
    <d v="2026-10-03T00:00:00"/>
    <s v="CHAT BOT"/>
    <s v="Linh Anh"/>
    <s v="huong.pl@altius-link.com.vn"/>
    <s v="2026-10-03 09:41:11+07:00"/>
    <s v="2026-10-03 12:02:53+07:00"/>
    <s v="OK"/>
    <s v=""/>
    <x v="4"/>
    <s v="38227100890237770"/>
    <s v="A0011034453"/>
    <m/>
    <m/>
  </r>
  <r>
    <n v="1204"/>
    <d v="2026-10-03T00:00:00"/>
    <s v="CHAT BOT"/>
    <s v="Thuy Nguyên"/>
    <s v="duong.tt@altius-link.com.vn"/>
    <s v="2026-10-03 08:13:35+07:00"/>
    <s v="2026-10-03 12:02:14+07:00"/>
    <s v="OK"/>
    <s v=""/>
    <x v="1"/>
    <s v="25818616854430164"/>
    <s v="A0011007606"/>
    <m/>
    <m/>
  </r>
  <r>
    <n v="1205"/>
    <d v="2026-10-03T00:00:00"/>
    <s v="CHAT BOT"/>
    <s v="Thanh Tâm"/>
    <s v="phong.ht@altius-link.com.vn"/>
    <s v="2026-10-03 11:58:53+07:00"/>
    <s v="2026-10-03 12:00:32+07:00"/>
    <s v="OK"/>
    <s v=""/>
    <x v="5"/>
    <s v="28737093202592330"/>
    <s v="A0011454086"/>
    <m/>
    <m/>
  </r>
  <r>
    <n v="1206"/>
    <d v="2026-10-03T00:00:00"/>
    <s v="CHAT BOT"/>
    <s v="Hồ Văn Dương"/>
    <s v="thu.ntn@altius-link.com.vn"/>
    <s v="2026-10-02 19:40:22+07:00"/>
    <s v="2026-10-03 11:56:02+07:00"/>
    <s v="OK"/>
    <s v=""/>
    <x v="3"/>
    <s v="8100273036761972"/>
    <s v="A0011286539"/>
    <m/>
    <m/>
  </r>
  <r>
    <n v="1207"/>
    <d v="2026-10-03T00:00:00"/>
    <s v="CHAT BOT"/>
    <s v="Hà Chấn Bằng"/>
    <s v="thu.ntn@altius-link.com.vn"/>
    <s v="2026-10-03 10:31:45+07:00"/>
    <s v="2026-10-03 11:55:28+07:00"/>
    <s v="OK"/>
    <s v=""/>
    <x v="4"/>
    <s v="6709873379036173"/>
    <s v="A0011022013"/>
    <m/>
    <m/>
  </r>
  <r>
    <n v="1208"/>
    <d v="2026-10-03T00:00:00"/>
    <s v="CHAT BOT"/>
    <s v="Quang Tiến HD"/>
    <s v="van.vth1@altius-link.com.vn"/>
    <s v="2026-10-03 11:52:02+07:00"/>
    <s v="2026-10-03 11:55:12+07:00"/>
    <s v="OK"/>
    <s v=""/>
    <x v="1"/>
    <s v="3805621396200833"/>
    <s v="A0010744904"/>
    <m/>
    <m/>
  </r>
  <r>
    <n v="1209"/>
    <d v="2026-10-03T00:00:00"/>
    <s v="CHAT BOT"/>
    <s v="Nguyễn Sỹ Chung"/>
    <s v="cuc.ht@altius-link.com.vn"/>
    <s v="2026-10-03 11:54:00+07:00"/>
    <s v="2026-10-03 11:54:06+07:00"/>
    <s v="OK"/>
    <s v=""/>
    <x v="10"/>
    <s v="25437634312548903"/>
    <s v="A0010594511"/>
    <m/>
    <m/>
  </r>
  <r>
    <n v="1210"/>
    <d v="2026-10-03T00:00:00"/>
    <s v="CHAT BOT"/>
    <s v="Tiểuu Linhh"/>
    <s v="huong.pl@altius-link.com.vn"/>
    <s v="2026-10-02 20:18:42+07:00"/>
    <s v="2026-10-03 11:54:00+07:00"/>
    <s v="OK"/>
    <s v=""/>
    <x v="1"/>
    <s v="1664045710316571"/>
    <s v="A0010302032"/>
    <m/>
    <m/>
  </r>
  <r>
    <n v="1211"/>
    <d v="2026-10-03T00:00:00"/>
    <s v="CHAT BOT"/>
    <s v="Nguyễn Sỹ Chung"/>
    <s v="cuc.ht@altius-link.com.vn"/>
    <s v="2026-10-03 10:15:59+07:00"/>
    <s v="2026-10-03 11:53:59+07:00"/>
    <s v="OK"/>
    <s v=""/>
    <x v="7"/>
    <s v="25437634312548903"/>
    <s v="A0010594511"/>
    <m/>
    <m/>
  </r>
  <r>
    <n v="1212"/>
    <d v="2026-10-03T00:00:00"/>
    <s v="CHAT BOT"/>
    <s v="Ngọc Phan"/>
    <s v="linh.dp1@altius-link.com.vn"/>
    <s v="2026-10-03 10:37:18+07:00"/>
    <s v="2026-10-03 11:52:40+07:00"/>
    <s v="OK"/>
    <s v=""/>
    <x v="7"/>
    <s v="9361106320661034"/>
    <s v="A0011299932"/>
    <m/>
    <m/>
  </r>
  <r>
    <n v="1213"/>
    <d v="2026-10-03T00:00:00"/>
    <s v="CHAT BOT"/>
    <s v="Quang Tiến HD"/>
    <s v="van.vth1@altius-link.com.vn"/>
    <s v="2026-10-03 11:51:51+07:00"/>
    <s v="2026-10-03 11:52:00+07:00"/>
    <s v="OK"/>
    <s v=""/>
    <x v="7"/>
    <s v="3805621396200833"/>
    <s v="A0010744904"/>
    <m/>
    <m/>
  </r>
  <r>
    <n v="1214"/>
    <d v="2026-10-03T00:00:00"/>
    <s v="CHAT BOT"/>
    <s v="Quang Tiến HD"/>
    <s v="van.vth1@altius-link.com.vn"/>
    <s v="2026-10-03 08:20:20+07:00"/>
    <s v="2026-10-03 11:51:49+07:00"/>
    <s v="OK"/>
    <s v=""/>
    <x v="3"/>
    <s v="3805621396200833"/>
    <s v="A0010744904"/>
    <m/>
    <m/>
  </r>
  <r>
    <n v="1215"/>
    <d v="2026-10-03T00:00:00"/>
    <s v="CHAT BOT"/>
    <s v="Lưu Tâm Tâm"/>
    <s v="linh.dp1@altius-link.com.vn"/>
    <s v="2026-10-03 11:09:22+07:00"/>
    <s v="2026-10-03 11:51:49+07:00"/>
    <s v="OK"/>
    <s v=""/>
    <x v="4"/>
    <s v="5919596518066958"/>
    <s v="A0010910579"/>
    <m/>
    <m/>
  </r>
  <r>
    <n v="1216"/>
    <d v="2026-10-03T00:00:00"/>
    <s v="CHAT BOT"/>
    <s v="Hoàng Điệp"/>
    <s v="ly.ntk1@altius-link.com.vn"/>
    <s v="2026-10-03 08:15:13+07:00"/>
    <s v="2026-10-03 11:51:38+07:00"/>
    <s v="OK"/>
    <s v=""/>
    <x v="3"/>
    <s v="8675548959196886"/>
    <s v="A0010851133"/>
    <m/>
    <m/>
  </r>
  <r>
    <n v="1217"/>
    <d v="2026-10-03T00:00:00"/>
    <s v="CHAT BOT"/>
    <s v="Nguyễn Đức Uy"/>
    <s v="ly.ntk1@altius-link.com.vn"/>
    <s v="2026-10-03 11:33:17+07:00"/>
    <s v="2026-10-03 11:51:14+07:00"/>
    <s v="OK"/>
    <s v=""/>
    <x v="5"/>
    <s v="3764650530219772"/>
    <s v="A0010736924"/>
    <m/>
    <m/>
  </r>
  <r>
    <n v="1218"/>
    <d v="2026-10-03T00:00:00"/>
    <s v="CHAT BOT"/>
    <s v="Nguyễn Diệu"/>
    <s v="thu.ntn@altius-link.com.vn"/>
    <s v="2026-10-03 11:50:38+07:00"/>
    <s v="2026-10-03 11:50:42+07:00"/>
    <s v="OK"/>
    <s v=""/>
    <x v="8"/>
    <s v="2532110366851753"/>
    <s v="A0010688223"/>
    <m/>
    <m/>
  </r>
  <r>
    <n v="1219"/>
    <d v="2026-10-03T00:00:00"/>
    <s v="CHAT BOT"/>
    <s v="Nguyễn Diệu"/>
    <s v="thu.ntn@altius-link.com.vn"/>
    <s v="2026-10-02 19:39:33+07:00"/>
    <s v="2026-10-03 11:50:37+07:00"/>
    <s v="OK"/>
    <s v=""/>
    <x v="9"/>
    <s v="2532110366851753"/>
    <s v="A0010688223"/>
    <m/>
    <m/>
  </r>
  <r>
    <n v="1220"/>
    <d v="2026-10-03T00:00:00"/>
    <s v="CHAT BOT"/>
    <s v="Lương Dung"/>
    <s v="cuc.ht@altius-link.com.vn"/>
    <s v="2026-10-03 10:12:44+07:00"/>
    <s v="2026-10-03 11:50:22+07:00"/>
    <s v="OK"/>
    <s v=""/>
    <x v="4"/>
    <s v="25974537802217177"/>
    <s v="a0011005717"/>
    <m/>
    <m/>
  </r>
  <r>
    <n v="1221"/>
    <d v="2026-10-03T00:00:00"/>
    <s v="CHAT BOT"/>
    <s v="Hoàng Minh Yến"/>
    <s v="thuy.ntt1@altius-link.com.vn"/>
    <s v="2026-10-03 11:04:12+07:00"/>
    <s v="2026-10-03 11:50:15+07:00"/>
    <s v="OK"/>
    <s v=""/>
    <x v="5"/>
    <s v="9836676113070132"/>
    <s v="A0011022924"/>
    <m/>
    <m/>
  </r>
  <r>
    <n v="1222"/>
    <d v="2026-10-03T00:00:00"/>
    <s v="CHAT BOT"/>
    <s v="Lan Lan"/>
    <s v="thu.ntn@altius-link.com.vn"/>
    <s v="2026-10-02 19:34:40+07:00"/>
    <s v="2026-10-03 11:50:13+07:00"/>
    <s v="Chưa (Chờ KH phản hồi)"/>
    <s v=""/>
    <x v="3"/>
    <s v="6241113915991985"/>
    <s v="A0011119486"/>
    <m/>
    <m/>
  </r>
  <r>
    <n v="1223"/>
    <d v="2026-10-03T00:00:00"/>
    <s v="CHAT BOT"/>
    <s v="Đoàn Thị Mai Duyên"/>
    <s v="bao.nq@altius-link.com.vn"/>
    <s v="2026-10-03 10:27:17+07:00"/>
    <s v="2026-10-03 11:50:06+07:00"/>
    <s v="OK"/>
    <s v=""/>
    <x v="7"/>
    <s v="3305379032828565"/>
    <s v="A0010454958"/>
    <m/>
    <m/>
  </r>
  <r>
    <n v="1224"/>
    <d v="2026-10-03T00:00:00"/>
    <s v="CHAT BOT"/>
    <s v="Kim Nhi"/>
    <s v="thu.ntn@altius-link.com.vn"/>
    <s v="2026-10-03 09:22:12+07:00"/>
    <s v="2026-10-03 11:49:48+07:00"/>
    <s v="OK"/>
    <s v=""/>
    <x v="3"/>
    <s v="2105109369579881"/>
    <s v="A0010574539"/>
    <m/>
    <m/>
  </r>
  <r>
    <n v="1225"/>
    <d v="2026-10-03T00:00:00"/>
    <s v="CHAT BOT"/>
    <s v="Duy Ok"/>
    <s v="thu.ntn@altius-link.com.vn"/>
    <s v="2026-10-02 19:39:35+07:00"/>
    <s v="2026-10-03 11:49:26+07:00"/>
    <s v="OK"/>
    <s v=""/>
    <x v="3"/>
    <s v="5450633281700692"/>
    <s v="A0011684358"/>
    <m/>
    <m/>
  </r>
  <r>
    <n v="1226"/>
    <d v="2026-10-03T00:00:00"/>
    <s v="CHAT BOT"/>
    <s v="NguYễn HUy SơN"/>
    <s v="thu.ntn@altius-link.com.vn"/>
    <s v="2026-10-02 20:00:13+07:00"/>
    <s v="2026-10-03 11:49:09+07:00"/>
    <s v="OK"/>
    <s v=""/>
    <x v="5"/>
    <s v="28491127477224258"/>
    <s v="A0011488529"/>
    <m/>
    <m/>
  </r>
  <r>
    <n v="1227"/>
    <d v="2026-10-03T00:00:00"/>
    <s v="CHAT BOT"/>
    <s v="Diệu Nam"/>
    <s v="thu.ntn@altius-link.com.vn"/>
    <s v="2026-10-03 09:24:11+07:00"/>
    <s v="2026-10-03 11:48:56+07:00"/>
    <s v="OK"/>
    <s v=""/>
    <x v="3"/>
    <s v="9862735587085157"/>
    <s v="A0010234083"/>
    <m/>
    <m/>
  </r>
  <r>
    <n v="1228"/>
    <d v="2026-10-03T00:00:00"/>
    <s v="CHAT BOT"/>
    <s v="Võ Mạnh Hùng"/>
    <s v="linh.dp1@altius-link.com.vn"/>
    <s v="2026-10-03 11:10:34+07:00"/>
    <s v="2026-10-03 11:48:40+07:00"/>
    <s v="ok1"/>
    <s v=""/>
    <x v="5"/>
    <s v="3043016769111578"/>
    <s v="A0010708021"/>
    <m/>
    <m/>
  </r>
  <r>
    <n v="1229"/>
    <d v="2026-10-03T00:00:00"/>
    <s v="CHAT BOT"/>
    <s v="Ủn Hà"/>
    <s v="huy.d@altius-link.com.vn"/>
    <s v="2026-10-03 11:41:57+07:00"/>
    <s v="2026-10-03 11:48:08+07:00"/>
    <s v="OK"/>
    <s v=""/>
    <x v="7"/>
    <s v="6429334270478132"/>
    <s v="A0011022390"/>
    <m/>
    <m/>
  </r>
  <r>
    <n v="1230"/>
    <d v="2026-10-03T00:00:00"/>
    <s v="CHAT BOT"/>
    <s v="Phú Cường"/>
    <s v="thuy.ln@altius-link.com.vn"/>
    <s v="2026-10-03 11:15:18+07:00"/>
    <s v="2026-10-03 11:47:03+07:00"/>
    <s v="OK"/>
    <s v=""/>
    <x v="3"/>
    <s v="3155499621193509"/>
    <s v="A0010400201"/>
    <m/>
    <m/>
  </r>
  <r>
    <n v="1231"/>
    <d v="2026-10-03T00:00:00"/>
    <s v="CHAT BOT"/>
    <s v="Qyin Lê"/>
    <s v="thang.nt@altius-link.com.vn"/>
    <s v="2026-10-03 11:46:31+07:00"/>
    <s v="2026-10-03 11:46:46+07:00"/>
    <s v="OK"/>
    <s v=""/>
    <x v="1"/>
    <s v="2889129314484396"/>
    <s v="A0010583335"/>
    <m/>
    <m/>
  </r>
  <r>
    <n v="1232"/>
    <d v="2026-10-03T00:00:00"/>
    <s v="CHAT BOT"/>
    <s v="Long Phi"/>
    <s v="ly.ntk1@altius-link.com.vn"/>
    <s v="2026-10-03 10:05:55+07:00"/>
    <s v="2026-10-03 11:45:57+07:00"/>
    <s v="OK"/>
    <s v=""/>
    <x v="5"/>
    <s v="3080321208739684"/>
    <s v="A0010871532"/>
    <m/>
    <m/>
  </r>
  <r>
    <n v="1233"/>
    <d v="2026-10-03T00:00:00"/>
    <s v="CHAT BOT"/>
    <s v="Huynh Huynh"/>
    <s v="linh.btk@altius-link.com.vn"/>
    <s v="2026-10-02 22:56:58+07:00"/>
    <s v="2026-10-03 11:45:26+07:00"/>
    <s v="OK"/>
    <s v=""/>
    <x v="3"/>
    <s v="9084824741543369"/>
    <s v="A0010497709"/>
    <m/>
    <m/>
  </r>
  <r>
    <n v="1234"/>
    <d v="2026-10-03T00:00:00"/>
    <s v="CHAT BOT"/>
    <s v="Bùi Thanh Chúc"/>
    <s v="linh.dp1@altius-link.com.vn"/>
    <s v="2026-10-03 10:27:42+07:00"/>
    <s v="2026-10-03 11:43:55+07:00"/>
    <s v="OK"/>
    <s v=""/>
    <x v="6"/>
    <s v="6669056353123616"/>
    <s v="A0011037586"/>
    <m/>
    <m/>
  </r>
  <r>
    <n v="1235"/>
    <d v="2026-10-03T00:00:00"/>
    <s v="CHAT BOT"/>
    <s v="Trần Huyền"/>
    <s v="cuc.ht@altius-link.com.vn"/>
    <s v="2026-10-03 10:12:53+07:00"/>
    <s v="2026-10-03 11:43:06+07:00"/>
    <s v="OK"/>
    <s v=""/>
    <x v="7"/>
    <s v="6449190798434701"/>
    <s v="A0010668787"/>
    <m/>
    <m/>
  </r>
  <r>
    <n v="1236"/>
    <d v="2026-10-03T00:00:00"/>
    <s v="CHAT BOT"/>
    <s v="Kim Tuyen"/>
    <s v="thang.nt@altius-link.com.vn"/>
    <s v="2026-10-03 11:42:47+07:00"/>
    <s v="2026-10-03 11:43:04+07:00"/>
    <s v="OK"/>
    <s v=""/>
    <x v="1"/>
    <s v="9940556759332088"/>
    <s v="A0011325116"/>
    <m/>
    <m/>
  </r>
  <r>
    <n v="1237"/>
    <d v="2026-10-03T00:00:00"/>
    <s v="CHAT BOT"/>
    <s v="Thanh Tuyền"/>
    <s v="bao.nq@altius-link.com.vn"/>
    <s v="2026-10-03 11:35:36+07:00"/>
    <s v="2026-10-03 11:42:52+07:00"/>
    <s v="OK"/>
    <s v=""/>
    <x v="3"/>
    <s v="1810511949028810"/>
    <s v="A0010428842"/>
    <m/>
    <m/>
  </r>
  <r>
    <n v="1238"/>
    <d v="2026-10-03T00:00:00"/>
    <s v="CHAT BOT"/>
    <s v="Huan Tran"/>
    <s v="linh.dp1@altius-link.com.vn"/>
    <s v="2026-10-03 06:46:14+07:00"/>
    <s v="2026-10-03 11:42:26+07:00"/>
    <s v="OK"/>
    <s v=""/>
    <x v="7"/>
    <s v="3742531232541696"/>
    <s v="A0010766454"/>
    <m/>
    <m/>
  </r>
  <r>
    <n v="1239"/>
    <d v="2026-10-03T00:00:00"/>
    <s v="CHAT BOT"/>
    <s v="Quynh Anh"/>
    <s v="thang.nt@altius-link.com.vn"/>
    <s v="2026-10-03 11:41:58+07:00"/>
    <s v="2026-10-03 11:42:14+07:00"/>
    <s v="OK"/>
    <s v=""/>
    <x v="4"/>
    <s v="6201486099963210"/>
    <s v="A0011008861"/>
    <m/>
    <m/>
  </r>
  <r>
    <n v="1240"/>
    <d v="2026-10-03T00:00:00"/>
    <s v="CHAT BOT"/>
    <s v="Huyên Nguyên Thi"/>
    <s v="cuc.ht@altius-link.com.vn"/>
    <s v="2026-10-03 07:24:12+07:00"/>
    <s v="2026-10-03 11:42:12+07:00"/>
    <s v="OK"/>
    <s v=""/>
    <x v="6"/>
    <s v="8907703769316961"/>
    <s v="A0010556060"/>
    <m/>
    <m/>
  </r>
  <r>
    <n v="1241"/>
    <d v="2026-10-03T00:00:00"/>
    <s v="CHAT BOT"/>
    <s v="My Nhien"/>
    <s v="linh.btk@altius-link.com.vn"/>
    <s v="2026-10-03 05:52:57+07:00"/>
    <s v="2026-10-03 11:41:17+07:00"/>
    <s v="OK"/>
    <s v=""/>
    <x v="3"/>
    <s v="4608750112516457"/>
    <s v="A0010700552"/>
    <m/>
    <m/>
  </r>
  <r>
    <n v="1242"/>
    <d v="2026-10-03T00:00:00"/>
    <s v="CHAT BOT"/>
    <s v="Nguyễn Tân"/>
    <s v="trang.nt@altius-link.com.vn"/>
    <s v="2026-10-02 19:44:47+07:00"/>
    <s v="2026-10-03 11:39:14+07:00"/>
    <s v="OK"/>
    <s v=""/>
    <x v="3"/>
    <s v="6139170539522957"/>
    <s v="A0010789191"/>
    <m/>
    <m/>
  </r>
  <r>
    <n v="1243"/>
    <d v="2026-10-03T00:00:00"/>
    <s v="CHAT BOT"/>
    <s v="Minh Hoàng"/>
    <s v="van.vth1@altius-link.com.vn"/>
    <s v="2026-10-03 11:19:39+07:00"/>
    <s v="2026-10-03 11:38:28+07:00"/>
    <s v="OK"/>
    <s v=""/>
    <x v="3"/>
    <s v="24538064072526422"/>
    <s v="A0011487567"/>
    <m/>
    <m/>
  </r>
  <r>
    <n v="1244"/>
    <d v="2026-10-03T00:00:00"/>
    <s v="CHAT BOT"/>
    <s v="Thuý Kiều"/>
    <s v="bach.vh@altius-link.com.vn"/>
    <s v="2026-10-03 11:36:18+07:00"/>
    <s v="2026-10-03 11:37:53+07:00"/>
    <s v="SSNB"/>
    <s v=""/>
    <x v="1"/>
    <s v="27436795882671344"/>
    <s v="A0011652844"/>
    <m/>
    <m/>
  </r>
  <r>
    <n v="1245"/>
    <d v="2026-10-03T00:00:00"/>
    <s v="CHAT BOT"/>
    <s v="Nguyễn Đạt"/>
    <s v="linh.dp1@altius-link.com.vn"/>
    <s v="2026-10-03 11:05:10+07:00"/>
    <s v="2026-10-03 11:36:28+07:00"/>
    <s v="OK"/>
    <s v=""/>
    <x v="1"/>
    <s v="2166096203512208"/>
    <s v="A0011512774"/>
    <m/>
    <m/>
  </r>
  <r>
    <n v="1246"/>
    <d v="2026-10-03T00:00:00"/>
    <s v="CHAT BOT"/>
    <s v="Lê Ngọc Mai"/>
    <s v="thuy.ln@altius-link.com.vn"/>
    <s v="2026-10-03 06:38:52+07:00"/>
    <s v="2026-10-03 11:34:33+07:00"/>
    <s v="OK"/>
    <s v=""/>
    <x v="3"/>
    <s v="9693226927413145"/>
    <s v="A0011138917"/>
    <m/>
    <m/>
  </r>
  <r>
    <n v="1247"/>
    <d v="2026-10-03T00:00:00"/>
    <s v="CHAT BOT"/>
    <s v="Thuý Thuý"/>
    <s v="thuy.ntt1@altius-link.com.vn"/>
    <s v="2026-10-02 21:06:43+07:00"/>
    <s v="2026-10-03 11:34:23+07:00"/>
    <s v="OK"/>
    <s v=""/>
    <x v="3"/>
    <s v="24741560615538408"/>
    <s v="A0011360861"/>
    <m/>
    <m/>
  </r>
  <r>
    <n v="1248"/>
    <d v="2026-10-03T00:00:00"/>
    <s v="CHAT BOT"/>
    <s v="Bắc Phạm"/>
    <s v="duong.tt@altius-link.com.vn"/>
    <s v="2026-10-03 11:09:31+07:00"/>
    <s v="2026-10-03 11:32:31+07:00"/>
    <s v="OK"/>
    <s v=""/>
    <x v="1"/>
    <s v="5593887020719917"/>
    <s v="A0010853107"/>
    <m/>
    <m/>
  </r>
  <r>
    <n v="1249"/>
    <d v="2026-10-03T00:00:00"/>
    <s v="CHAT BOT"/>
    <s v="Khoa Đặng"/>
    <s v="thuy.ntt1@altius-link.com.vn"/>
    <s v="2026-10-03 10:29:50+07:00"/>
    <s v="2026-10-03 11:32:14+07:00"/>
    <s v="OK"/>
    <s v=""/>
    <x v="3"/>
    <s v="26522629997337983"/>
    <s v="A0011551466"/>
    <m/>
    <m/>
  </r>
  <r>
    <n v="1250"/>
    <d v="2026-10-03T00:00:00"/>
    <s v="CHAT BOT"/>
    <s v="Thanh Tuấn"/>
    <s v="huong.tl@altius-link.com.vn"/>
    <s v="2026-10-03 11:06:04+07:00"/>
    <s v="2026-10-03 11:31:21+07:00"/>
    <s v="OK"/>
    <s v=""/>
    <x v="3"/>
    <s v="38998008356510822"/>
    <s v="A0011444738"/>
    <m/>
    <m/>
  </r>
  <r>
    <n v="1251"/>
    <d v="2026-10-03T00:00:00"/>
    <s v="CHAT BOT"/>
    <s v="Ngọc Ánhh"/>
    <s v="long.thq@altius-link.com.vn"/>
    <s v="2026-10-02 19:55:35+07:00"/>
    <s v="2026-10-03 11:31:18+07:00"/>
    <s v="OK"/>
    <s v=""/>
    <x v="1"/>
    <s v="28640874942198461"/>
    <s v="A0011273621"/>
    <m/>
    <m/>
  </r>
  <r>
    <n v="1252"/>
    <d v="2026-10-03T00:00:00"/>
    <s v="CHAT BOT"/>
    <s v="Yến Đinh"/>
    <s v="thu.ntn@altius-link.com.vn"/>
    <s v="2026-10-02 19:23:49+07:00"/>
    <s v="2026-10-03 11:30:34+07:00"/>
    <s v="Chưa (Chờ KH phản hồi)"/>
    <s v=""/>
    <x v="11"/>
    <s v="2351966024854231"/>
    <s v="A0010628517"/>
    <m/>
    <m/>
  </r>
  <r>
    <n v="1253"/>
    <d v="2026-10-03T00:00:00"/>
    <s v="CHAT BOT"/>
    <s v="Phan Cường"/>
    <s v="linh.dp1@altius-link.com.vn"/>
    <s v="2026-10-03 10:42:26+07:00"/>
    <s v="2026-10-03 11:29:36+07:00"/>
    <s v="OK"/>
    <s v=""/>
    <x v="1"/>
    <s v="3509840529041287"/>
    <s v="A0010716461"/>
    <m/>
    <m/>
  </r>
  <r>
    <n v="1254"/>
    <d v="2026-10-03T00:00:00"/>
    <s v="CHAT BOT"/>
    <s v="Nguyễn Minhh"/>
    <s v="thu.ntn@altius-link.com.vn"/>
    <s v="2026-10-03 10:32:26+07:00"/>
    <s v="2026-10-03 11:27:46+07:00"/>
    <s v="OK"/>
    <s v=""/>
    <x v="3"/>
    <s v="29525124117089290"/>
    <s v="A0011692258"/>
    <m/>
    <m/>
  </r>
  <r>
    <n v="1255"/>
    <d v="2026-10-03T00:00:00"/>
    <s v="CHAT BOT"/>
    <s v="Phước Thịnh"/>
    <s v="thuy.ln@altius-link.com.vn"/>
    <s v="2026-10-03 10:41:10+07:00"/>
    <s v="2026-10-03 11:26:46+07:00"/>
    <s v="OK"/>
    <s v=""/>
    <x v="6"/>
    <s v="32115439264767545"/>
    <s v="A0011051466"/>
    <m/>
    <m/>
  </r>
  <r>
    <n v="1256"/>
    <d v="2026-10-03T00:00:00"/>
    <s v="CHAT BOT"/>
    <s v="Nguyễn Ngô Nam"/>
    <s v="thai.nq@altius-link.com.vn"/>
    <s v="2026-10-03 11:26:21+07:00"/>
    <s v="2026-10-03 11:26:28+07:00"/>
    <s v="Chưa (chưa phản hồi ) BM 2"/>
    <s v=""/>
    <x v="1"/>
    <s v="9611298358934017"/>
    <s v="A0010576108"/>
    <m/>
    <m/>
  </r>
  <r>
    <n v="1257"/>
    <d v="2026-10-03T00:00:00"/>
    <s v="CHAT BOT"/>
    <s v="Nguyễn Ngô Nam"/>
    <s v="thai.nq@altius-link.com.vn"/>
    <s v="2026-10-03 11:25:57+07:00"/>
    <s v="2026-10-03 11:26:20+07:00"/>
    <s v="Chưa (chưa phản hồi ) BM 1"/>
    <s v=""/>
    <x v="1"/>
    <s v="9611298358934017"/>
    <s v="A0010576108"/>
    <m/>
    <m/>
  </r>
  <r>
    <n v="1258"/>
    <d v="2026-10-03T00:00:00"/>
    <s v="CHAT BOT"/>
    <s v="Trương Thị Ngọc Lê"/>
    <s v="anh.bn1@altius-link.com.vn"/>
    <s v="2026-10-03 11:08:12+07:00"/>
    <s v="2026-10-03 11:25:27+07:00"/>
    <s v="OK"/>
    <s v=""/>
    <x v="1"/>
    <s v="28864352433253603"/>
    <s v="A0011668475"/>
    <m/>
    <m/>
  </r>
  <r>
    <n v="1259"/>
    <d v="2026-10-03T00:00:00"/>
    <s v="CHAT BOT"/>
    <s v="Phạm Chi"/>
    <s v="huong.pl@altius-link.com.vn"/>
    <s v="2026-10-03 10:59:21+07:00"/>
    <s v="2026-10-03 11:24:14+07:00"/>
    <s v="OK"/>
    <s v=""/>
    <x v="10"/>
    <s v="3432780096801466"/>
    <s v="A0010723488"/>
    <m/>
    <m/>
  </r>
  <r>
    <n v="1260"/>
    <d v="2026-10-03T00:00:00"/>
    <s v="CHAT BOT"/>
    <s v="Vũ Xuân Hoà"/>
    <s v="duong.tt@altius-link.com.vn"/>
    <s v="2026-10-03 10:51:14+07:00"/>
    <s v="2026-10-03 11:23:05+07:00"/>
    <s v="OK"/>
    <s v=""/>
    <x v="1"/>
    <s v="3272684682758911"/>
    <s v="A0011664553"/>
    <m/>
    <m/>
  </r>
  <r>
    <n v="1261"/>
    <d v="2026-10-03T00:00:00"/>
    <s v="CHAT BOT"/>
    <s v="Hồng Hải"/>
    <s v="linh.dp1@altius-link.com.vn"/>
    <s v="2026-10-03 10:32:38+07:00"/>
    <s v="2026-10-03 11:22:26+07:00"/>
    <s v="OK"/>
    <s v=""/>
    <x v="1"/>
    <s v="9255182684523249"/>
    <s v=""/>
    <m/>
    <m/>
  </r>
  <r>
    <n v="1262"/>
    <d v="2026-10-03T00:00:00"/>
    <s v="CHAT BOT"/>
    <s v="Thanh Ngân"/>
    <s v="linh.dp1@altius-link.com.vn"/>
    <s v="2026-10-03 08:24:44+07:00"/>
    <s v="2026-10-03 11:22:05+07:00"/>
    <s v="OK"/>
    <s v=""/>
    <x v="1"/>
    <s v="5336265816436875"/>
    <s v="A0010859543"/>
    <m/>
    <m/>
  </r>
  <r>
    <n v="1263"/>
    <d v="2026-10-03T00:00:00"/>
    <s v="CHAT BOT"/>
    <s v="Minh Nhật"/>
    <s v="long.thq@altius-link.com.vn"/>
    <s v="2026-10-02 19:51:11+07:00"/>
    <s v="2026-10-03 11:20:30+07:00"/>
    <s v="OK"/>
    <s v=""/>
    <x v="5"/>
    <s v="24186185537643518"/>
    <s v="A0011450759"/>
    <m/>
    <m/>
  </r>
  <r>
    <n v="1264"/>
    <d v="2026-10-03T00:00:00"/>
    <s v="CHAT BOT"/>
    <s v="Tuyết Hoài"/>
    <s v="thao.tp@altius-link.com.vn"/>
    <s v="2026-10-03 10:13:04+07:00"/>
    <s v="2026-10-03 11:19:08+07:00"/>
    <s v="OK"/>
    <s v=""/>
    <x v="1"/>
    <s v="7403712796340378"/>
    <s v="A0011103144"/>
    <m/>
    <m/>
  </r>
  <r>
    <n v="1265"/>
    <d v="2026-10-03T00:00:00"/>
    <s v="CHAT BOT"/>
    <s v="Vân Ánh"/>
    <s v="thuy.ln@altius-link.com.vn"/>
    <s v="2026-10-02 19:59:24+07:00"/>
    <s v="2026-10-03 11:19:06+07:00"/>
    <s v="OK"/>
    <s v=""/>
    <x v="5"/>
    <s v="3960976440628596"/>
    <s v="A0010498836"/>
    <m/>
    <m/>
  </r>
  <r>
    <n v="1266"/>
    <d v="2026-10-03T00:00:00"/>
    <s v="CHAT BOT"/>
    <s v="Khánh Huyền"/>
    <s v="thu.ntn@altius-link.com.vn"/>
    <s v="2026-10-02 19:42:01+07:00"/>
    <s v="2026-10-03 11:18:35+07:00"/>
    <s v="OK"/>
    <s v=""/>
    <x v="3"/>
    <s v="2424041264364021"/>
    <s v=""/>
    <m/>
    <m/>
  </r>
  <r>
    <n v="1267"/>
    <d v="2026-10-03T00:00:00"/>
    <s v="CHAT BOT"/>
    <s v="Mo Nguyen"/>
    <s v="trang.nt@altius-link.com.vn"/>
    <s v="2026-10-02 19:46:21+07:00"/>
    <s v="2026-10-03 11:18:19+07:00"/>
    <s v="OK"/>
    <s v=""/>
    <x v="3"/>
    <s v="2140540759373707"/>
    <s v="A0010544487"/>
    <m/>
    <m/>
  </r>
  <r>
    <n v="1268"/>
    <d v="2026-10-03T00:00:00"/>
    <s v="CHAT BOT"/>
    <s v="Dũng Quang"/>
    <s v="huong.tl@altius-link.com.vn"/>
    <s v="2026-10-03 10:05:08+07:00"/>
    <s v="2026-10-03 11:18:09+07:00"/>
    <s v="OK"/>
    <s v=""/>
    <x v="6"/>
    <s v="6927915820669017"/>
    <s v="A0011244601"/>
    <m/>
    <m/>
  </r>
  <r>
    <n v="1269"/>
    <d v="2026-10-03T00:00:00"/>
    <s v="CHAT BOT"/>
    <s v="Nhật Uyên"/>
    <s v="thuy.ln@altius-link.com.vn"/>
    <s v="2026-10-03 09:56:39+07:00"/>
    <s v="2026-10-03 11:17:48+07:00"/>
    <s v="OK"/>
    <s v=""/>
    <x v="3"/>
    <s v="8746429508729877"/>
    <s v="A0011037848"/>
    <m/>
    <m/>
  </r>
  <r>
    <n v="1270"/>
    <d v="2026-10-03T00:00:00"/>
    <s v="CHAT BOT"/>
    <s v="My Phuong"/>
    <s v="anh.np@altius-link.com.vn"/>
    <s v="2026-10-02 20:07:06+07:00"/>
    <s v="2026-10-03 11:17:02+07:00"/>
    <s v="OK"/>
    <s v=""/>
    <x v="1"/>
    <s v="3580960308596920"/>
    <s v="A0010285131"/>
    <m/>
    <m/>
  </r>
  <r>
    <n v="1271"/>
    <d v="2026-10-03T00:00:00"/>
    <s v="CHAT BOT"/>
    <s v="Tú Quyên"/>
    <s v="duong.tt@altius-link.com.vn"/>
    <s v="2026-10-03 08:30:54+07:00"/>
    <s v="2026-10-03 11:16:59+07:00"/>
    <s v="OK"/>
    <s v=""/>
    <x v="1"/>
    <s v="3483707248316332"/>
    <s v="A0010787520"/>
    <m/>
    <m/>
  </r>
  <r>
    <n v="1272"/>
    <d v="2026-10-03T00:00:00"/>
    <s v="CHAT BOT"/>
    <s v="Hằng Pii"/>
    <s v="anh.bn1@altius-link.com.vn"/>
    <s v="2026-10-02 19:44:08+07:00"/>
    <s v="2026-10-03 11:14:47+07:00"/>
    <s v="OK"/>
    <s v=""/>
    <x v="4"/>
    <s v="9746736505399775"/>
    <s v="A0010972925"/>
    <m/>
    <m/>
  </r>
  <r>
    <n v="1273"/>
    <d v="2026-10-03T00:00:00"/>
    <s v="CHAT BOT"/>
    <s v="Mỹ Trinh"/>
    <s v="duong.tt@altius-link.com.vn"/>
    <s v="2026-10-03 06:23:46+07:00"/>
    <s v="2026-10-03 11:13:48+07:00"/>
    <s v="OK"/>
    <s v=""/>
    <x v="1"/>
    <s v="3637768896294056"/>
    <s v="A0010796912"/>
    <m/>
    <m/>
  </r>
  <r>
    <n v="1274"/>
    <d v="2026-10-03T00:00:00"/>
    <s v="CHAT BOT"/>
    <s v="Lan Lan"/>
    <s v="thai.nq@altius-link.com.vn"/>
    <s v="2026-10-03 10:54:38+07:00"/>
    <s v="2026-10-03 11:13:38+07:00"/>
    <s v="OK"/>
    <s v=""/>
    <x v="1"/>
    <s v="28151328871143456"/>
    <s v="A0011140190"/>
    <m/>
    <m/>
  </r>
  <r>
    <n v="1275"/>
    <d v="2026-10-03T00:00:00"/>
    <s v="CHAT BOT"/>
    <s v="Tra My Bao Tram"/>
    <s v="thuy.ln@altius-link.com.vn"/>
    <s v="2026-10-03 07:48:33+07:00"/>
    <s v="2026-10-03 11:12:42+07:00"/>
    <s v="OK"/>
    <s v=""/>
    <x v="6"/>
    <s v="4073453656024557"/>
    <s v="A0010670714"/>
    <m/>
    <m/>
  </r>
  <r>
    <n v="1276"/>
    <d v="2026-10-03T00:00:00"/>
    <s v="CHAT BOT"/>
    <s v="Dũng Nguyễn"/>
    <s v="huong.pl@altius-link.com.vn"/>
    <s v="2026-10-03 09:39:12+07:00"/>
    <s v="2026-10-03 11:11:11+07:00"/>
    <s v="OK"/>
    <s v=""/>
    <x v="4"/>
    <s v="7926699077356802"/>
    <s v="A0010761643"/>
    <m/>
    <m/>
  </r>
  <r>
    <n v="1277"/>
    <d v="2026-10-03T00:00:00"/>
    <s v="CHAT BOT"/>
    <s v="Ngyễn Thị Hường"/>
    <s v="linh.dp1@altius-link.com.vn"/>
    <s v="2026-10-03 11:07:14+07:00"/>
    <s v="2026-10-03 11:08:44+07:00"/>
    <s v="OK"/>
    <s v=""/>
    <x v="1"/>
    <s v="28619122811040669"/>
    <s v="A0011321320"/>
    <m/>
    <m/>
  </r>
  <r>
    <n v="1278"/>
    <d v="2026-10-03T00:00:00"/>
    <s v="CHAT BOT"/>
    <s v="いち ご"/>
    <s v="huy.d@altius-link.com.vn"/>
    <s v="2026-10-03 10:32:54+07:00"/>
    <s v="2026-10-03 11:08:17+07:00"/>
    <s v="OK"/>
    <s v=""/>
    <x v="1"/>
    <s v="4915524015213843"/>
    <s v="A0010306694"/>
    <m/>
    <m/>
  </r>
  <r>
    <n v="1279"/>
    <d v="2026-10-03T00:00:00"/>
    <s v="CHAT BOT"/>
    <s v="Tống Linh"/>
    <s v="huy.d@altius-link.com.vn"/>
    <s v="2026-10-03 09:50:04+07:00"/>
    <s v="2026-10-03 11:08:07+07:00"/>
    <s v="OK"/>
    <s v=""/>
    <x v="7"/>
    <s v="3782966248425700"/>
    <s v="_x0009_ A0011136916"/>
    <m/>
    <m/>
  </r>
  <r>
    <n v="1280"/>
    <d v="2026-10-03T00:00:00"/>
    <s v="CHAT BOT"/>
    <s v="Doan Buivan"/>
    <s v="bao.nq@altius-link.com.vn"/>
    <s v="2026-10-03 10:31:04+07:00"/>
    <s v="2026-10-03 11:07:31+07:00"/>
    <s v="OK"/>
    <s v=""/>
    <x v="3"/>
    <s v="24166537852996449"/>
    <s v="A0010702021"/>
    <m/>
    <m/>
  </r>
  <r>
    <n v="1281"/>
    <d v="2026-10-03T00:00:00"/>
    <s v="CHAT BOT"/>
    <s v="Trong Le"/>
    <s v="huong.pl@altius-link.com.vn"/>
    <s v="2026-10-03 11:05:01+07:00"/>
    <s v="2026-10-03 11:07:18+07:00"/>
    <s v="ok2"/>
    <s v=""/>
    <x v="3"/>
    <s v="2929512990454423"/>
    <s v="A0010660675"/>
    <m/>
    <m/>
  </r>
  <r>
    <n v="1282"/>
    <d v="2026-10-03T00:00:00"/>
    <s v="CHAT BOT"/>
    <s v="Anthony Anh"/>
    <s v="thuy.ntt1@altius-link.com.vn"/>
    <s v="2026-10-03 10:26:51+07:00"/>
    <s v="2026-10-03 11:07:14+07:00"/>
    <s v="OK"/>
    <s v=""/>
    <x v="1"/>
    <s v="5889099081151044"/>
    <s v="A0010993160"/>
    <m/>
    <m/>
  </r>
  <r>
    <n v="1283"/>
    <d v="2026-10-03T00:00:00"/>
    <s v="CHAT BOT"/>
    <s v="Trương Thị Ngọc Lê"/>
    <s v="thai.nq@altius-link.com.vn"/>
    <s v="2026-10-03 11:05:07+07:00"/>
    <s v="2026-10-03 11:06:34+07:00"/>
    <s v="Chưa (chưa phản hồi )"/>
    <s v=""/>
    <x v="1"/>
    <s v="28864352433253603"/>
    <s v="A0011668475"/>
    <m/>
    <m/>
  </r>
  <r>
    <n v="1284"/>
    <d v="2026-10-03T00:00:00"/>
    <s v="CHAT BOT"/>
    <s v="Trong Le"/>
    <s v="huong.pl@altius-link.com.vn"/>
    <s v="2026-10-03 09:40:53+07:00"/>
    <s v="2026-10-03 11:05:00+07:00"/>
    <s v="ok1"/>
    <s v=""/>
    <x v="4"/>
    <s v="2929512990454423"/>
    <s v="A0010660675"/>
    <m/>
    <m/>
  </r>
  <r>
    <n v="1285"/>
    <d v="2026-10-03T00:00:00"/>
    <s v="CHAT BOT"/>
    <s v="Nguyễn Viết Xuân"/>
    <s v="anh.bn1@altius-link.com.vn"/>
    <s v="2026-10-03 11:02:20+07:00"/>
    <s v="2026-10-03 11:02:24+07:00"/>
    <s v="OK"/>
    <s v=""/>
    <x v="6"/>
    <s v="5071691496267318"/>
    <s v="A0011016400"/>
    <m/>
    <m/>
  </r>
  <r>
    <n v="1286"/>
    <d v="2026-10-03T00:00:00"/>
    <s v="CHAT BOT"/>
    <s v="Nguyễn Viết Xuân"/>
    <s v="anh.bn1@altius-link.com.vn"/>
    <s v="2026-10-02 21:11:56+07:00"/>
    <s v="2026-10-03 11:02:19+07:00"/>
    <s v="OK"/>
    <s v=""/>
    <x v="7"/>
    <s v="5071691496267318"/>
    <s v="A0011016400"/>
    <m/>
    <m/>
  </r>
  <r>
    <n v="1287"/>
    <d v="2026-10-03T00:00:00"/>
    <s v="CHAT BOT"/>
    <s v="Dưa Hấu"/>
    <s v="huy.d@altius-link.com.vn"/>
    <s v="2026-10-03 09:52:54+07:00"/>
    <s v="2026-10-03 11:01:04+07:00"/>
    <s v="OK"/>
    <s v=""/>
    <x v="6"/>
    <s v="2618749264880633"/>
    <s v="A0010697213"/>
    <m/>
    <m/>
  </r>
  <r>
    <n v="1288"/>
    <d v="2026-10-03T00:00:00"/>
    <s v="CHAT BOT"/>
    <s v="Phạm Thị Hồng"/>
    <s v="linh.btk@altius-link.com.vn"/>
    <s v="2026-10-02 22:06:32+07:00"/>
    <s v="2026-10-03 11:01:03+07:00"/>
    <s v="OK"/>
    <s v=""/>
    <x v="3"/>
    <s v="5539326426189258"/>
    <s v="A0011021700"/>
    <m/>
    <m/>
  </r>
  <r>
    <n v="1289"/>
    <d v="2026-10-03T00:00:00"/>
    <s v="CHAT BOT"/>
    <s v="Ngyễn Thị Hường"/>
    <s v="long.thq@altius-link.com.vn"/>
    <s v="2026-10-02 19:55:56+07:00"/>
    <s v="2026-10-03 11:00:53+07:00"/>
    <s v="OK"/>
    <s v=""/>
    <x v="4"/>
    <s v="28619122811040669"/>
    <s v="A0011321320"/>
    <m/>
    <m/>
  </r>
  <r>
    <n v="1290"/>
    <d v="2026-10-03T00:00:00"/>
    <s v="CHAT BOT"/>
    <s v="Nguyễn Thị Hạ"/>
    <s v="huong.tl@altius-link.com.vn"/>
    <s v="2026-10-03 10:43:03+07:00"/>
    <s v="2026-10-03 11:00:39+07:00"/>
    <s v="OK"/>
    <s v=""/>
    <x v="3"/>
    <s v="7461386590557563"/>
    <s v="A0011035091"/>
    <m/>
    <m/>
  </r>
  <r>
    <n v="1291"/>
    <d v="2026-10-03T00:00:00"/>
    <s v="CHAT BOT"/>
    <s v="Phạm Chi"/>
    <s v="huong.pl@altius-link.com.vn"/>
    <s v="2026-10-03 09:38:59+07:00"/>
    <s v="2026-10-03 10:59:19+07:00"/>
    <s v="ok1"/>
    <s v=""/>
    <x v="7"/>
    <s v="3432780096801466"/>
    <s v="A0010723488"/>
    <m/>
    <m/>
  </r>
  <r>
    <n v="1292"/>
    <d v="2026-10-03T00:00:00"/>
    <s v="CHAT BOT"/>
    <s v="Ngoc Tran"/>
    <s v="linh.dp1@altius-link.com.vn"/>
    <s v="2026-10-03 08:19:53+07:00"/>
    <s v="2026-10-03 10:59:15+07:00"/>
    <s v="OK"/>
    <s v=""/>
    <x v="1"/>
    <s v="1787529021265997"/>
    <s v="A0010379922"/>
    <m/>
    <m/>
  </r>
  <r>
    <n v="1293"/>
    <d v="2026-10-03T00:00:00"/>
    <s v="CHAT BOT"/>
    <s v="Như Lê"/>
    <s v="van.vth1@altius-link.com.vn"/>
    <s v="2026-10-03 10:58:08+07:00"/>
    <s v="2026-10-03 10:58:16+07:00"/>
    <s v="OK"/>
    <s v=""/>
    <x v="5"/>
    <s v="27332212109740906"/>
    <s v="A0011627726"/>
    <m/>
    <m/>
  </r>
  <r>
    <n v="1294"/>
    <d v="2026-10-03T00:00:00"/>
    <s v="CHAT BOT"/>
    <s v="Kim Ngân"/>
    <s v="anh.np@altius-link.com.vn"/>
    <s v="2026-10-02 20:02:49+07:00"/>
    <s v="2026-10-03 10:58:02+07:00"/>
    <s v="OK"/>
    <s v=""/>
    <x v="1"/>
    <s v="2765309313517459"/>
    <s v="a0011703035"/>
    <m/>
    <m/>
  </r>
  <r>
    <n v="1295"/>
    <d v="2026-10-03T00:00:00"/>
    <s v="CHAT BOT"/>
    <s v="Trọng Trần"/>
    <s v="anh.bn1@altius-link.com.vn"/>
    <s v="2026-10-03 10:27:53+07:00"/>
    <s v="2026-10-03 10:57:51+07:00"/>
    <s v="OK"/>
    <s v=""/>
    <x v="1"/>
    <s v="1639031656168397"/>
    <s v="A0010414609"/>
    <m/>
    <m/>
  </r>
  <r>
    <n v="1296"/>
    <d v="2026-10-03T00:00:00"/>
    <s v="CHAT BOT"/>
    <s v="Kiên Lương"/>
    <s v="thu.ntn@altius-link.com.vn"/>
    <s v="2026-10-02 19:42:43+07:00"/>
    <s v="2026-10-03 10:55:01+07:00"/>
    <s v="OK"/>
    <s v=""/>
    <x v="3"/>
    <s v="5564390850324656"/>
    <s v="A0010991100"/>
    <m/>
    <m/>
  </r>
  <r>
    <n v="1297"/>
    <d v="2026-10-03T00:00:00"/>
    <s v="CHAT BOT"/>
    <s v="ズオン クオック カイン"/>
    <s v="thu.ntn@altius-link.com.vn"/>
    <s v="2026-10-03 10:54:30+07:00"/>
    <s v="2026-10-03 10:54:34+07:00"/>
    <s v="OK"/>
    <s v=""/>
    <x v="6"/>
    <s v="28724825097116180"/>
    <s v="A0011260701"/>
    <m/>
    <m/>
  </r>
  <r>
    <n v="1298"/>
    <d v="2026-10-03T00:00:00"/>
    <s v="CHAT BOT"/>
    <s v="Ra Đô"/>
    <s v="duong.tt@altius-link.com.vn"/>
    <s v="2026-10-03 09:05:40+07:00"/>
    <s v="2026-10-03 10:54:33+07:00"/>
    <s v="OK"/>
    <s v=""/>
    <x v="1"/>
    <s v="5734301206680069"/>
    <s v="A0010857280"/>
    <m/>
    <m/>
  </r>
  <r>
    <n v="1299"/>
    <d v="2026-10-03T00:00:00"/>
    <s v="CHAT BOT"/>
    <s v="ズオン クオック カイン"/>
    <s v="thu.ntn@altius-link.com.vn"/>
    <s v="2026-10-02 19:37:20+07:00"/>
    <s v="2026-10-03 10:54:28+07:00"/>
    <s v="OK"/>
    <s v=""/>
    <x v="10"/>
    <s v="28724825097116180"/>
    <s v="A0011260701"/>
    <m/>
    <m/>
  </r>
  <r>
    <n v="1300"/>
    <d v="2026-10-03T00:00:00"/>
    <s v="CHAT BOT"/>
    <s v="Hải Hoàng"/>
    <s v="thu.ntn@altius-link.com.vn"/>
    <s v="2026-10-02 19:41:59+07:00"/>
    <s v="2026-10-03 10:54:05+07:00"/>
    <s v="OK"/>
    <s v=""/>
    <x v="3"/>
    <s v="8477061302362582"/>
    <s v="A0010866423"/>
    <m/>
    <m/>
  </r>
  <r>
    <n v="1301"/>
    <d v="2026-10-03T00:00:00"/>
    <s v="CHAT BOT"/>
    <s v="Hoàngg Quỳnh"/>
    <s v="thu.ntn@altius-link.com.vn"/>
    <s v="2026-10-02 19:42:21+07:00"/>
    <s v="2026-10-03 10:53:49+07:00"/>
    <s v="OK"/>
    <s v=""/>
    <x v="3"/>
    <s v="2206212292753661"/>
    <s v="A0010521696"/>
    <m/>
    <m/>
  </r>
  <r>
    <n v="1302"/>
    <d v="2026-10-03T00:00:00"/>
    <s v="CHAT BOT"/>
    <s v="Nguyễn Mai Chi"/>
    <s v="thu.ntn@altius-link.com.vn"/>
    <s v="2026-10-02 19:42:59+07:00"/>
    <s v="2026-10-03 10:53:39+07:00"/>
    <s v="OK"/>
    <s v=""/>
    <x v="4"/>
    <s v="27968032102831333"/>
    <s v="A0011420564"/>
    <m/>
    <m/>
  </r>
  <r>
    <n v="1303"/>
    <d v="2026-10-03T00:00:00"/>
    <s v="CHAT BOT"/>
    <s v="Minh Châu"/>
    <s v="anh.np@altius-link.com.vn"/>
    <s v="2026-10-03 09:20:15+07:00"/>
    <s v="2026-10-03 10:53:11+07:00"/>
    <s v="OK"/>
    <s v=""/>
    <x v="4"/>
    <s v="7944150302325107"/>
    <s v="A0010922564"/>
    <m/>
    <m/>
  </r>
  <r>
    <n v="1304"/>
    <d v="2026-10-03T00:00:00"/>
    <s v="CHAT BOT"/>
    <s v="Nguyễn Tuấn"/>
    <s v="anh.bn1@altius-link.com.vn"/>
    <s v="2026-10-03 08:04:24+07:00"/>
    <s v="2026-10-03 10:53:09+07:00"/>
    <s v="OK"/>
    <s v=""/>
    <x v="1"/>
    <s v="10085158281556237"/>
    <s v="A0011056525"/>
    <m/>
    <m/>
  </r>
  <r>
    <n v="1305"/>
    <d v="2026-10-03T00:00:00"/>
    <s v="CHAT BOT"/>
    <s v="Nguyễn Xuân Tùng"/>
    <s v="huong.tl@altius-link.com.vn"/>
    <s v="2026-10-03 10:17:48+07:00"/>
    <s v="2026-10-03 10:52:50+07:00"/>
    <s v="OK"/>
    <s v=""/>
    <x v="3"/>
    <s v="2773156576135123"/>
    <s v="A0010758452"/>
    <m/>
    <m/>
  </r>
  <r>
    <n v="1306"/>
    <d v="2026-10-03T00:00:00"/>
    <s v="CHAT BOT"/>
    <s v="Thảo Ly"/>
    <s v="huong.pl@altius-link.com.vn"/>
    <s v="2026-10-03 10:36:23+07:00"/>
    <s v="2026-10-03 10:52:24+07:00"/>
    <s v="OK"/>
    <s v=""/>
    <x v="1"/>
    <s v="4240864212666568"/>
    <s v="A0010831238"/>
    <m/>
    <m/>
  </r>
  <r>
    <n v="1307"/>
    <d v="2026-10-03T00:00:00"/>
    <s v="CHAT BOT"/>
    <s v="Lương Thị Thiếp"/>
    <s v="thu.ntn@altius-link.com.vn"/>
    <s v="2026-10-02 19:42:24+07:00"/>
    <s v="2026-10-03 10:52:17+07:00"/>
    <s v="OK"/>
    <s v=""/>
    <x v="3"/>
    <s v="7186103971442772"/>
    <s v="A0011138451"/>
    <m/>
    <m/>
  </r>
  <r>
    <n v="1308"/>
    <d v="2026-10-03T00:00:00"/>
    <s v="CHAT BOT"/>
    <s v="Chung Sơn La"/>
    <s v="thai.nq@altius-link.com.vn"/>
    <s v="2026-10-03 10:02:44+07:00"/>
    <s v="2026-10-03 10:51:23+07:00"/>
    <s v="OK"/>
    <s v=""/>
    <x v="1"/>
    <s v="28987426104227997"/>
    <s v="a0011486166"/>
    <m/>
    <m/>
  </r>
  <r>
    <n v="1309"/>
    <d v="2026-10-03T00:00:00"/>
    <s v="CHAT BOT"/>
    <s v="Em Cũng Đã Khác"/>
    <s v="duong.tt@altius-link.com.vn"/>
    <s v="2026-10-03 05:54:42+07:00"/>
    <s v="2026-10-03 10:49:39+07:00"/>
    <s v="OK"/>
    <s v=""/>
    <x v="1"/>
    <s v="7082022115217687"/>
    <s v="A0010923297"/>
    <m/>
    <m/>
  </r>
  <r>
    <n v="1310"/>
    <d v="2026-10-03T00:00:00"/>
    <s v="CHAT BOT"/>
    <s v="Đỗ Vinh"/>
    <s v="thu.ntn@altius-link.com.vn"/>
    <s v="2026-10-02 19:57:58+07:00"/>
    <s v="2026-10-03 10:49:09+07:00"/>
    <s v="OK"/>
    <s v=""/>
    <x v="6"/>
    <s v="28468356042775052"/>
    <s v="A0011119817"/>
    <m/>
    <m/>
  </r>
  <r>
    <n v="1311"/>
    <d v="2026-10-03T00:00:00"/>
    <s v="CHAT BOT"/>
    <s v="Hồ Trung"/>
    <s v="long.thq@altius-link.com.vn"/>
    <s v="2026-10-02 19:51:44+07:00"/>
    <s v="2026-10-03 10:49:07+07:00"/>
    <s v="OK"/>
    <s v=""/>
    <x v="10"/>
    <s v="2229983427032797"/>
    <s v="A0010573883"/>
    <m/>
    <m/>
  </r>
  <r>
    <n v="1312"/>
    <d v="2026-10-03T00:00:00"/>
    <s v="CHAT BOT"/>
    <s v="Thanh Giang"/>
    <s v="huong.tl@altius-link.com.vn"/>
    <s v="2026-10-03 10:06:12+07:00"/>
    <s v="2026-10-03 10:44:08+07:00"/>
    <s v="OK"/>
    <s v=""/>
    <x v="3"/>
    <s v="8630103050370296"/>
    <s v="A0010658415"/>
    <m/>
    <m/>
  </r>
  <r>
    <n v="1313"/>
    <d v="2026-10-03T00:00:00"/>
    <s v="CHAT BOT"/>
    <s v="Thảo Nguyên"/>
    <s v="huong.pl@altius-link.com.vn"/>
    <s v="2026-10-03 10:35:27+07:00"/>
    <s v="2026-10-03 10:43:29+07:00"/>
    <s v="ok1"/>
    <s v=""/>
    <x v="7"/>
    <s v="8134433699901505"/>
    <s v="A0011135513"/>
    <m/>
    <m/>
  </r>
  <r>
    <n v="1314"/>
    <d v="2026-10-03T00:00:00"/>
    <s v="CHAT BOT"/>
    <s v="Duc Quang Dang"/>
    <s v="anh.bn1@altius-link.com.vn"/>
    <s v="2026-10-03 10:43:25+07:00"/>
    <s v="2026-10-03 10:43:29+07:00"/>
    <s v="OK"/>
    <s v=""/>
    <x v="4"/>
    <s v="2387986171228326"/>
    <s v="A0010362170"/>
    <m/>
    <m/>
  </r>
  <r>
    <n v="1315"/>
    <d v="2026-10-03T00:00:00"/>
    <s v="CHAT BOT"/>
    <s v="Duc Quang Dang"/>
    <s v="anh.bn1@altius-link.com.vn"/>
    <s v="2026-10-02 20:09:54+07:00"/>
    <s v="2026-10-03 10:43:23+07:00"/>
    <s v="OK"/>
    <s v=""/>
    <x v="7"/>
    <s v="2387986171228326"/>
    <s v="A0010362170"/>
    <m/>
    <m/>
  </r>
  <r>
    <n v="1316"/>
    <d v="2026-10-03T00:00:00"/>
    <s v="CHAT BOT"/>
    <s v="Lê Na"/>
    <s v="thai.nq@altius-link.com.vn"/>
    <s v="2026-10-03 07:07:39+07:00"/>
    <s v="2026-10-03 10:42:38+07:00"/>
    <s v="OK"/>
    <s v=""/>
    <x v="4"/>
    <s v="6994597767276467"/>
    <s v="A0011170944"/>
    <m/>
    <m/>
  </r>
  <r>
    <n v="1317"/>
    <d v="2026-10-03T00:00:00"/>
    <s v="CHAT BOT"/>
    <s v="Nguyễn Châu"/>
    <s v="quang.ln@altius-link.com.vn"/>
    <s v="2026-10-02 19:42:24+07:00"/>
    <s v="2026-10-03 10:41:59+07:00"/>
    <s v="OK"/>
    <s v=""/>
    <x v="1"/>
    <s v="3996612980463561"/>
    <s v="A0010705725"/>
    <m/>
    <m/>
  </r>
  <r>
    <n v="1318"/>
    <d v="2026-10-03T00:00:00"/>
    <s v="CHAT BOT"/>
    <s v="Phước Thịnh"/>
    <s v="thuy.ln@altius-link.com.vn"/>
    <s v="2026-10-02 20:41:14+07:00"/>
    <s v="2026-10-03 10:41:07+07:00"/>
    <s v="OK"/>
    <s v=""/>
    <x v="10"/>
    <s v="32115439264767545"/>
    <s v="A0011051466"/>
    <m/>
    <m/>
  </r>
  <r>
    <n v="1319"/>
    <d v="2026-10-03T00:00:00"/>
    <s v="CHAT BOT"/>
    <s v="Đỗ Thị Thanh Huyền"/>
    <s v="anh.bn1@altius-link.com.vn"/>
    <s v="2026-10-03 07:33:57+07:00"/>
    <s v="2026-10-03 10:40:02+07:00"/>
    <s v="OK"/>
    <s v=""/>
    <x v="4"/>
    <s v="6431668216917134"/>
    <s v="A0011140428"/>
    <m/>
    <m/>
  </r>
  <r>
    <n v="1320"/>
    <d v="2026-10-03T00:00:00"/>
    <s v="CHAT BOT"/>
    <s v="Thanh Hương"/>
    <s v="van.vth1@altius-link.com.vn"/>
    <s v="2026-10-03 10:38:16+07:00"/>
    <s v="2026-10-03 10:38:21+07:00"/>
    <s v="OK"/>
    <s v=""/>
    <x v="4"/>
    <s v="7581239078611091"/>
    <s v="A0011128462"/>
    <m/>
    <m/>
  </r>
  <r>
    <n v="1321"/>
    <d v="2026-10-03T00:00:00"/>
    <s v="CHAT BOT"/>
    <s v="Thanh Hương"/>
    <s v="van.vth1@altius-link.com.vn"/>
    <s v="2026-10-03 10:38:10+07:00"/>
    <s v="2026-10-03 10:38:15+07:00"/>
    <s v="OK"/>
    <s v=""/>
    <x v="7"/>
    <s v="7581239078611091"/>
    <s v="A0011128462"/>
    <m/>
    <m/>
  </r>
  <r>
    <n v="1322"/>
    <d v="2026-10-03T00:00:00"/>
    <s v="CHAT BOT"/>
    <s v="Thanh Hương"/>
    <s v="van.vth1@altius-link.com.vn"/>
    <s v="2026-10-02 19:44:37+07:00"/>
    <s v="2026-10-03 10:38:08+07:00"/>
    <s v="OK"/>
    <s v=""/>
    <x v="10"/>
    <s v="7581239078611091"/>
    <s v="A0011128462"/>
    <m/>
    <m/>
  </r>
  <r>
    <n v="1323"/>
    <d v="2026-10-03T00:00:00"/>
    <s v="CHAT BOT"/>
    <s v="Đặng Chip"/>
    <s v="anh.bn1@altius-link.com.vn"/>
    <s v="2026-10-03 07:29:38+07:00"/>
    <s v="2026-10-03 10:38:05+07:00"/>
    <s v="OK"/>
    <s v=""/>
    <x v="4"/>
    <s v="4415004445218224"/>
    <s v="A0010828116"/>
    <m/>
    <m/>
  </r>
  <r>
    <n v="1324"/>
    <d v="2026-10-03T00:00:00"/>
    <s v="CHAT BOT"/>
    <s v="Khanh Thanh"/>
    <s v="thu.ntn@altius-link.com.vn"/>
    <s v="2026-10-02 19:42:08+07:00"/>
    <s v="2026-10-03 10:37:27+07:00"/>
    <s v="OK"/>
    <s v=""/>
    <x v="3"/>
    <s v="2870845449668285"/>
    <s v="A0010574510"/>
    <m/>
    <m/>
  </r>
  <r>
    <n v="1325"/>
    <d v="2026-10-03T00:00:00"/>
    <s v="CHAT BOT"/>
    <s v="Thanh Vy"/>
    <s v="thai.nq@altius-link.com.vn"/>
    <s v="2026-10-03 08:34:31+07:00"/>
    <s v="2026-10-03 10:36:41+07:00"/>
    <s v="OK"/>
    <s v=""/>
    <x v="4"/>
    <s v="24463797513219053"/>
    <s v="A0011094913"/>
    <m/>
    <m/>
  </r>
  <r>
    <n v="1326"/>
    <d v="2026-10-03T00:00:00"/>
    <s v="CHAT BOT"/>
    <s v="Thơm Em"/>
    <s v="huong.pl@altius-link.com.vn"/>
    <s v="2026-10-03 10:30:15+07:00"/>
    <s v="2026-10-03 10:36:15+07:00"/>
    <s v="OK"/>
    <s v=""/>
    <x v="10"/>
    <s v="6226526387457831"/>
    <s v="A0011110272"/>
    <m/>
    <m/>
  </r>
  <r>
    <n v="1327"/>
    <d v="2026-10-03T00:00:00"/>
    <s v="CHAT BOT"/>
    <s v="Nhung Lê"/>
    <s v="thai.nq@altius-link.com.vn"/>
    <s v="2026-10-03 06:23:57+07:00"/>
    <s v="2026-10-03 10:36:06+07:00"/>
    <s v="OKO 1"/>
    <s v=""/>
    <x v="7"/>
    <s v="25884954671184594"/>
    <s v="A0011121395"/>
    <m/>
    <m/>
  </r>
  <r>
    <n v="1328"/>
    <d v="2026-10-03T00:00:00"/>
    <s v="CHAT BOT"/>
    <s v="Nam Le"/>
    <s v="duong.tt@altius-link.com.vn"/>
    <s v="2026-10-03 08:16:01+07:00"/>
    <s v="2026-10-03 10:33:42+07:00"/>
    <s v="OK"/>
    <s v=""/>
    <x v="1"/>
    <s v="5612934752086344"/>
    <s v="A0010538488"/>
    <m/>
    <m/>
  </r>
  <r>
    <n v="1329"/>
    <d v="2026-10-03T00:00:00"/>
    <s v="CHAT BOT"/>
    <s v="Ngô Tăng Quan Phúc"/>
    <s v="huong.pl@altius-link.com.vn"/>
    <s v="2026-10-03 09:43:57+07:00"/>
    <s v="2026-10-03 10:33:33+07:00"/>
    <s v="OK"/>
    <s v=""/>
    <x v="4"/>
    <s v="7589918737786626"/>
    <s v="A0011170181"/>
    <m/>
    <m/>
  </r>
  <r>
    <n v="1330"/>
    <d v="2026-10-03T00:00:00"/>
    <s v="CHAT BOT"/>
    <s v="Bong Coi"/>
    <s v="anh.bn1@altius-link.com.vn"/>
    <s v="2026-10-03 07:22:53+07:00"/>
    <s v="2026-10-03 10:33:10+07:00"/>
    <s v="OK"/>
    <s v=""/>
    <x v="4"/>
    <s v="6241744739249766"/>
    <s v="A0010956466"/>
    <m/>
    <m/>
  </r>
  <r>
    <n v="1331"/>
    <d v="2026-10-03T00:00:00"/>
    <s v="CHAT BOT"/>
    <s v="Thơm Em"/>
    <s v="huong.pl@altius-link.com.vn"/>
    <s v="2026-10-03 09:41:50+07:00"/>
    <s v="2026-10-03 10:30:13+07:00"/>
    <s v="ok1"/>
    <s v=""/>
    <x v="7"/>
    <s v="6226526387457831"/>
    <s v="A0011110272"/>
    <m/>
    <m/>
  </r>
  <r>
    <n v="1332"/>
    <d v="2026-10-03T00:00:00"/>
    <s v="CHAT BOT"/>
    <s v="Thuy Nguyen"/>
    <s v="thuy.ln@altius-link.com.vn"/>
    <s v="2026-10-02 20:00:09+07:00"/>
    <s v="2026-10-03 10:29:51+07:00"/>
    <s v="OK"/>
    <s v=""/>
    <x v="5"/>
    <s v="25981119644848207"/>
    <s v="_x0009_ A0011528192"/>
    <m/>
    <m/>
  </r>
  <r>
    <n v="1333"/>
    <d v="2026-10-03T00:00:00"/>
    <s v="CHAT BOT"/>
    <s v="Hà Bi"/>
    <s v="thuy.ln@altius-link.com.vn"/>
    <s v="2026-10-02 19:59:53+07:00"/>
    <s v="2026-10-03 10:29:00+07:00"/>
    <s v="OK"/>
    <s v=""/>
    <x v="10"/>
    <s v="28443381455318696"/>
    <s v="A0011645713"/>
    <m/>
    <m/>
  </r>
  <r>
    <n v="1334"/>
    <d v="2026-10-03T00:00:00"/>
    <s v="CHAT BOT"/>
    <s v="Linh Nguyễn"/>
    <s v="anh.bn1@altius-link.com.vn"/>
    <s v="2026-10-03 07:11:26+07:00"/>
    <s v="2026-10-03 10:28:08+07:00"/>
    <s v="OK"/>
    <s v=""/>
    <x v="3"/>
    <s v="5572100169513704"/>
    <s v="A0011006406"/>
    <m/>
    <m/>
  </r>
  <r>
    <n v="1335"/>
    <d v="2026-10-03T00:00:00"/>
    <s v="CHAT BOT"/>
    <s v="Dương Văn Quyết"/>
    <s v="phong.ht@altius-link.com.vn"/>
    <s v="2026-10-02 20:09:23+07:00"/>
    <s v="2026-10-03 10:25:23+07:00"/>
    <s v="OK"/>
    <s v=""/>
    <x v="1"/>
    <s v="30161726040079311"/>
    <s v="a0010747401"/>
    <m/>
    <m/>
  </r>
  <r>
    <n v="1336"/>
    <d v="2026-10-03T00:00:00"/>
    <s v="CHAT BOT"/>
    <s v="Nguyễn Thành"/>
    <s v="thai.nq@altius-link.com.vn"/>
    <s v="2026-10-03 09:54:42+07:00"/>
    <s v="2026-10-03 10:25:13+07:00"/>
    <s v="ok 1"/>
    <s v=""/>
    <x v="7"/>
    <s v="2191679384284152"/>
    <s v="A0010549368"/>
    <m/>
    <m/>
  </r>
  <r>
    <n v="1337"/>
    <d v="2026-10-03T00:00:00"/>
    <s v="CHAT BOT"/>
    <s v="Lê Hiếu"/>
    <s v="phong.ht@altius-link.com.vn"/>
    <s v="2026-10-02 20:15:02+07:00"/>
    <s v="2026-10-03 10:25:11+07:00"/>
    <s v="Chưa (chưa phản hồi )"/>
    <s v=""/>
    <x v="1"/>
    <s v="3603846586369775"/>
    <s v="A0010454291"/>
    <m/>
    <m/>
  </r>
  <r>
    <n v="1338"/>
    <d v="2026-10-03T00:00:00"/>
    <s v="CHAT BOT"/>
    <s v="NT TRang"/>
    <s v="phong.ht@altius-link.com.vn"/>
    <s v="2026-10-02 20:13:33+07:00"/>
    <s v="2026-10-03 10:24:58+07:00"/>
    <s v="Chưa (chưa phản hồi )"/>
    <s v=""/>
    <x v="1"/>
    <s v="5531154153667056"/>
    <s v="A0010868943"/>
    <m/>
    <m/>
  </r>
  <r>
    <n v="1339"/>
    <d v="2026-10-03T00:00:00"/>
    <s v="CHAT BOT"/>
    <s v="Oăn Oăn"/>
    <s v="phong.ht@altius-link.com.vn"/>
    <s v="2026-10-02 20:13:40+07:00"/>
    <s v="2026-10-03 10:24:46+07:00"/>
    <s v="Chưa (chưa phản hồi )"/>
    <s v=""/>
    <x v="1"/>
    <s v="6354714011293321"/>
    <s v="A0011093821"/>
    <m/>
    <m/>
  </r>
  <r>
    <n v="1340"/>
    <d v="2026-10-03T00:00:00"/>
    <s v="CHAT BOT"/>
    <s v="Hà Mạnh Tuấn"/>
    <s v="huong.pl@altius-link.com.vn"/>
    <s v="2026-10-03 09:41:07+07:00"/>
    <s v="2026-10-03 10:24:21+07:00"/>
    <s v="OK"/>
    <s v=""/>
    <x v="7"/>
    <s v="30806404685625349"/>
    <s v="A0010984292"/>
    <m/>
    <m/>
  </r>
  <r>
    <n v="1341"/>
    <d v="2026-10-03T00:00:00"/>
    <s v="CHAT BOT"/>
    <s v="Phạm Văn Thiết"/>
    <s v="huong.pl@altius-link.com.vn"/>
    <s v="2026-10-03 09:40:57+07:00"/>
    <s v="2026-10-03 10:23:52+07:00"/>
    <s v="Chưa (chưa phản hồi )"/>
    <s v=""/>
    <x v="1"/>
    <s v="2101251776618858"/>
    <s v="A0010594895"/>
    <m/>
    <m/>
  </r>
  <r>
    <n v="1342"/>
    <d v="2026-10-03T00:00:00"/>
    <s v="CHAT BOT"/>
    <s v="Phương Linh"/>
    <s v="thuy.ntt1@altius-link.com.vn"/>
    <s v="2026-10-02 20:09:55+07:00"/>
    <s v="2026-10-03 10:23:16+07:00"/>
    <s v="OK"/>
    <s v=""/>
    <x v="1"/>
    <s v="6006078322821840"/>
    <s v="A0011030796"/>
    <m/>
    <m/>
  </r>
  <r>
    <n v="1343"/>
    <d v="2026-10-03T00:00:00"/>
    <s v="CHAT BOT"/>
    <s v="Thu Nguyen"/>
    <s v="huong.pl@altius-link.com.vn"/>
    <s v="2026-10-03 09:39:07+07:00"/>
    <s v="2026-10-03 10:21:36+07:00"/>
    <s v="OK"/>
    <s v=""/>
    <x v="4"/>
    <s v="5496827900356980"/>
    <s v="A0010909445"/>
    <m/>
    <m/>
  </r>
  <r>
    <n v="1344"/>
    <d v="2026-10-03T00:00:00"/>
    <s v="CHAT BOT"/>
    <s v="Bich Nhu"/>
    <s v="huong.pl@altius-link.com.vn"/>
    <s v="2026-10-03 09:48:09+07:00"/>
    <s v="2026-10-03 10:21:25+07:00"/>
    <s v="OK"/>
    <s v=""/>
    <x v="4"/>
    <s v="9896585597067865"/>
    <s v="A0011242108"/>
    <m/>
    <m/>
  </r>
  <r>
    <n v="1345"/>
    <d v="2026-10-03T00:00:00"/>
    <s v="CHAT BOT"/>
    <s v="Trần Trung Hiếu"/>
    <s v="thuy.ln@altius-link.com.vn"/>
    <s v="2026-10-02 20:00:02+07:00"/>
    <s v="2026-10-03 10:19:17+07:00"/>
    <s v="OK"/>
    <s v=""/>
    <x v="5"/>
    <s v="24564118219878147"/>
    <s v="A0011467226"/>
    <m/>
    <m/>
  </r>
  <r>
    <n v="1346"/>
    <d v="2026-10-03T00:00:00"/>
    <s v="CHAT BOT"/>
    <s v="Võ Lệ"/>
    <s v="thuy.ntt1@altius-link.com.vn"/>
    <s v="2026-10-02 20:05:39+07:00"/>
    <s v="2026-10-03 10:18:55+07:00"/>
    <s v="OK"/>
    <s v=""/>
    <x v="10"/>
    <s v="6492311127534696"/>
    <s v="A0011198872"/>
    <m/>
    <m/>
  </r>
  <r>
    <n v="1347"/>
    <d v="2026-10-03T00:00:00"/>
    <s v="CHAT BOT"/>
    <s v="Nhung Nguyễn"/>
    <s v="thuy.ln@altius-link.com.vn"/>
    <s v="2026-10-02 19:58:19+07:00"/>
    <s v="2026-10-03 10:17:54+07:00"/>
    <s v="OK"/>
    <s v=""/>
    <x v="3"/>
    <s v="1588243257863990"/>
    <s v="A0010384906"/>
    <m/>
    <m/>
  </r>
  <r>
    <n v="1348"/>
    <d v="2026-10-03T00:00:00"/>
    <s v="CHAT BOT"/>
    <s v="Minhh Huệ"/>
    <s v="van.vth1@altius-link.com.vn"/>
    <s v="2026-10-02 19:44:20+07:00"/>
    <s v="2026-10-03 10:16:54+07:00"/>
    <s v="OK"/>
    <s v=""/>
    <x v="3"/>
    <s v="8546571158742288"/>
    <s v="A0011168963"/>
    <m/>
    <m/>
  </r>
  <r>
    <n v="1349"/>
    <d v="2026-10-03T00:00:00"/>
    <s v="CHAT BOT"/>
    <s v="An Na Duy Phong"/>
    <s v="van.vth1@altius-link.com.vn"/>
    <s v="2026-10-03 10:15:18+07:00"/>
    <s v="2026-10-03 10:15:23+07:00"/>
    <s v="OK"/>
    <s v=""/>
    <x v="7"/>
    <s v="5507538565961353"/>
    <s v="A0011005849"/>
    <m/>
    <m/>
  </r>
  <r>
    <n v="1350"/>
    <d v="2026-10-03T00:00:00"/>
    <s v="CHAT BOT"/>
    <s v="An Na Duy Phong"/>
    <s v="van.vth1@altius-link.com.vn"/>
    <s v="2026-10-02 19:45:22+07:00"/>
    <s v="2026-10-03 10:15:16+07:00"/>
    <s v="OK"/>
    <s v=""/>
    <x v="3"/>
    <s v="5507538565961353"/>
    <s v="A0011005849"/>
    <m/>
    <m/>
  </r>
  <r>
    <n v="1351"/>
    <d v="2026-10-03T00:00:00"/>
    <s v="CHAT BOT"/>
    <s v="Nguyễn Xuân Tùng"/>
    <s v="huong.tl@altius-link.com.vn"/>
    <s v="2026-10-03 10:05:14+07:00"/>
    <s v="2026-10-03 10:15:00+07:00"/>
    <s v="OK"/>
    <s v=""/>
    <x v="3"/>
    <s v="2773156576135123"/>
    <s v="A0010758452"/>
    <m/>
    <m/>
  </r>
  <r>
    <n v="1352"/>
    <d v="2026-10-03T00:00:00"/>
    <s v="CHAT BOT"/>
    <s v="Cuôc Sông Xa Nha"/>
    <s v="hoai.ptt@altius-link.vn"/>
    <s v="2026-10-02 19:47:48+07:00"/>
    <s v="2026-10-03 10:12:15+07:00"/>
    <s v="OK"/>
    <s v=""/>
    <x v="1"/>
    <s v="4494682840616978"/>
    <s v="A0010942590"/>
    <m/>
    <m/>
  </r>
  <r>
    <n v="1353"/>
    <d v="2026-10-03T00:00:00"/>
    <s v="CHAT BOT"/>
    <s v="Nguyễn Thị Quỳnh Như"/>
    <s v="hoai.ptt@altius-link.vn"/>
    <s v="2026-10-02 19:26:10+07:00"/>
    <s v="2026-10-03 10:11:25+07:00"/>
    <s v="OK"/>
    <s v=""/>
    <x v="1"/>
    <s v="35116385654626583"/>
    <s v="A0011586804"/>
    <m/>
    <m/>
  </r>
  <r>
    <n v="1354"/>
    <d v="2026-10-03T00:00:00"/>
    <s v="CHAT BOT"/>
    <s v="Trần Minh Quang"/>
    <s v="duong.tt@altius-link.com.vn"/>
    <s v="2026-10-03 08:13:34+07:00"/>
    <s v="2026-10-03 10:10:27+07:00"/>
    <s v="OK"/>
    <s v=""/>
    <x v="1"/>
    <s v="9528263290625322"/>
    <s v="A0010966291"/>
    <m/>
    <m/>
  </r>
  <r>
    <n v="1355"/>
    <d v="2026-10-03T00:00:00"/>
    <s v="CHAT BOT"/>
    <s v="Song Moon"/>
    <s v="hoai.ptt@altius-link.vn"/>
    <s v="2026-10-02 18:38:05+07:00"/>
    <s v="2026-10-03 10:08:54+07:00"/>
    <s v="OK"/>
    <s v=""/>
    <x v="3"/>
    <s v="3309215599179563"/>
    <s v="A0010829480"/>
    <m/>
    <m/>
  </r>
  <r>
    <n v="1356"/>
    <d v="2026-10-03T00:00:00"/>
    <s v="CHAT BOT"/>
    <s v="Thùy Dương"/>
    <s v="hoai.ptt@altius-link.vn"/>
    <s v="2026-10-02 19:10:41+07:00"/>
    <s v="2026-10-03 10:08:13+07:00"/>
    <s v="OK"/>
    <s v=""/>
    <x v="1"/>
    <s v="26116949884619483"/>
    <s v="A0011225741"/>
    <m/>
    <m/>
  </r>
  <r>
    <n v="1357"/>
    <d v="2026-10-03T00:00:00"/>
    <s v="CHAT BOT"/>
    <s v="Nguyen Hùng"/>
    <s v="van.vth1@altius-link.com.vn"/>
    <s v="2026-10-02 19:45:31+07:00"/>
    <s v="2026-10-03 10:02:36+07:00"/>
    <s v="OK"/>
    <s v=""/>
    <x v="7"/>
    <s v="9082059641885495"/>
    <s v="A0011117090"/>
    <m/>
    <m/>
  </r>
  <r>
    <n v="1358"/>
    <d v="2026-10-03T00:00:00"/>
    <s v="CHAT BOT"/>
    <s v="Nguyễn Nam"/>
    <s v="thu.ntn@altius-link.com.vn"/>
    <s v="2026-10-02 19:43:11+07:00"/>
    <s v="2026-10-03 09:59:06+07:00"/>
    <s v="Chưa (Chờ KH phản hồi)"/>
    <s v=""/>
    <x v="11"/>
    <s v="27624860387159407"/>
    <s v="A0011133333"/>
    <m/>
    <m/>
  </r>
  <r>
    <n v="1359"/>
    <d v="2026-10-03T00:00:00"/>
    <s v="CHAT BOT"/>
    <s v="Nguyễn Thị Hoài"/>
    <s v="hoai.ptt@altius-link.vn"/>
    <s v="2026-10-02 19:32:55+07:00"/>
    <s v="2026-10-03 09:58:47+07:00"/>
    <s v="OK"/>
    <s v=""/>
    <x v="3"/>
    <s v="6544453108912051"/>
    <s v="A0011063383"/>
    <m/>
    <m/>
  </r>
  <r>
    <n v="1360"/>
    <d v="2026-10-03T00:00:00"/>
    <s v="CHAT BOT"/>
    <s v="Dũng Hương"/>
    <s v="phong.ht@altius-link.com.vn"/>
    <s v="2026-10-02 20:08:17+07:00"/>
    <s v="2026-10-03 09:58:45+07:00"/>
    <s v="Chưa (chưa phản hồi )"/>
    <s v=""/>
    <x v="1"/>
    <s v="7230351430331455"/>
    <s v="A0011132974"/>
    <m/>
    <m/>
  </r>
  <r>
    <n v="1361"/>
    <d v="2026-10-03T00:00:00"/>
    <s v="CHAT BOT"/>
    <s v="Nguyễn Hạnh"/>
    <s v="thu.ntn@altius-link.com.vn"/>
    <s v="2026-10-02 19:57:56+07:00"/>
    <s v="2026-10-03 09:56:01+07:00"/>
    <s v="Chưa (Chờ KH phản hồi)"/>
    <s v=""/>
    <x v="3"/>
    <s v="2674441015995603"/>
    <s v="A0011676794"/>
    <m/>
    <m/>
  </r>
  <r>
    <n v="1362"/>
    <d v="2026-10-03T00:00:00"/>
    <s v="CHAT BOT"/>
    <s v="Hoan Vu"/>
    <s v="thu.ntn@altius-link.com.vn"/>
    <s v="2026-10-02 19:42:15+07:00"/>
    <s v="2026-10-03 09:55:34+07:00"/>
    <s v="Chưa (Chờ KH phản hồi)"/>
    <s v=""/>
    <x v="3"/>
    <s v="4113743862015692"/>
    <s v="A0010576055"/>
    <m/>
    <m/>
  </r>
  <r>
    <n v="1363"/>
    <d v="2026-10-03T00:00:00"/>
    <s v="CHAT BOT"/>
    <s v="Kim Lyhair"/>
    <s v="anh.bn1@altius-link.com.vn"/>
    <s v="2026-10-02 19:48:47+07:00"/>
    <s v="2026-10-03 09:51:40+07:00"/>
    <s v="Chưa (chưa phản hồi )"/>
    <s v=""/>
    <x v="1"/>
    <s v="8756980307691031"/>
    <s v="A0011310398"/>
    <m/>
    <m/>
  </r>
  <r>
    <n v="1364"/>
    <d v="2026-10-03T00:00:00"/>
    <s v="CHAT BOT"/>
    <s v="Mén Mén"/>
    <s v="anh.bn1@altius-link.com.vn"/>
    <s v="2026-10-02 19:58:35+07:00"/>
    <s v="2026-10-03 09:51:25+07:00"/>
    <s v="Chưa (chưa phản hồi )"/>
    <s v=""/>
    <x v="1"/>
    <s v="38284856281129321"/>
    <s v="A0010912151"/>
    <m/>
    <m/>
  </r>
  <r>
    <n v="1365"/>
    <d v="2026-10-03T00:00:00"/>
    <s v="CHAT BOT"/>
    <s v="Hồng Diễm"/>
    <s v="thu.ntn@altius-link.com.vn"/>
    <s v="2026-10-02 19:42:57+07:00"/>
    <s v="2026-10-03 09:50:16+07:00"/>
    <s v="Chưa (Chờ KH phản hồi)"/>
    <s v=""/>
    <x v="3"/>
    <s v="9174968895891674"/>
    <s v=""/>
    <m/>
    <m/>
  </r>
  <r>
    <n v="1366"/>
    <d v="2026-10-03T00:00:00"/>
    <s v="CHAT BOT"/>
    <s v="Anh Luong"/>
    <s v="thu.ntn@altius-link.com.vn"/>
    <s v="2026-10-02 19:42:39+07:00"/>
    <s v="2026-10-03 09:49:58+07:00"/>
    <s v="OK"/>
    <s v=""/>
    <x v="3"/>
    <s v="2854774441260366"/>
    <s v="A0010557740"/>
    <m/>
    <m/>
  </r>
  <r>
    <n v="1367"/>
    <d v="2026-10-03T00:00:00"/>
    <s v="CHAT BOT"/>
    <s v="Nguyễn Nhật Khang"/>
    <s v="thu.ntn@altius-link.com.vn"/>
    <s v="2026-10-02 19:40:55+07:00"/>
    <s v="2026-10-03 09:43:32+07:00"/>
    <s v="OK"/>
    <s v=""/>
    <x v="3"/>
    <s v="8581114445313601"/>
    <s v="A0011305299"/>
    <m/>
    <m/>
  </r>
  <r>
    <n v="1368"/>
    <d v="2026-10-03T00:00:00"/>
    <s v="CHAT BOT"/>
    <s v="Thu Phương"/>
    <s v="thu.ntn@altius-link.com.vn"/>
    <s v="2026-10-02 19:40:49+07:00"/>
    <s v="2026-10-03 09:40:50+07:00"/>
    <s v="OK"/>
    <s v=""/>
    <x v="3"/>
    <s v="3491234154315564"/>
    <s v="A0010853143"/>
    <m/>
    <m/>
  </r>
  <r>
    <n v="1369"/>
    <d v="2026-10-03T00:00:00"/>
    <s v="CHAT BOT"/>
    <s v="Triệu Kim Oanh"/>
    <s v="thu.ntn@altius-link.com.vn"/>
    <s v="2026-10-02 16:42:30+07:00"/>
    <s v="2026-10-03 09:40:29+07:00"/>
    <s v="Chưa (Chờ KH phản hồi)"/>
    <s v=""/>
    <x v="3"/>
    <s v="5544269168969098"/>
    <s v="A0010964759"/>
    <m/>
    <m/>
  </r>
  <r>
    <n v="1370"/>
    <d v="2026-10-03T00:00:00"/>
    <s v="CHAT BOT"/>
    <s v="Phan Hiệp"/>
    <s v="van.vth1@altius-link.com.vn"/>
    <s v="2026-10-02 20:08:06+07:00"/>
    <s v="2026-10-03 09:39:56+07:00"/>
    <s v="OK"/>
    <s v=""/>
    <x v="3"/>
    <s v="5563444897054981"/>
    <s v="A0010710318"/>
    <m/>
    <m/>
  </r>
  <r>
    <n v="1371"/>
    <d v="2026-10-03T00:00:00"/>
    <s v="CHAT BOT"/>
    <s v="Dũng Nguyễn Tiến"/>
    <s v="thu.ntn@altius-link.com.vn"/>
    <s v="2026-10-02 17:00:01+07:00"/>
    <s v="2026-10-03 09:39:26+07:00"/>
    <s v="Chưa (Chờ KH phản hồi)"/>
    <s v=""/>
    <x v="1"/>
    <s v="3836831343075072"/>
    <s v="A0010859663"/>
    <m/>
    <m/>
  </r>
  <r>
    <n v="1372"/>
    <d v="2026-10-03T00:00:00"/>
    <s v="CHAT BOT"/>
    <s v="Hương Giang"/>
    <s v="van.vth1@altius-link.com.vn"/>
    <s v="2026-10-02 19:56:19+07:00"/>
    <s v="2026-10-03 09:39:04+07:00"/>
    <s v="OK"/>
    <s v=""/>
    <x v="3"/>
    <s v="28505582955766734"/>
    <s v="A0011487460"/>
    <m/>
    <m/>
  </r>
  <r>
    <n v="1373"/>
    <d v="2026-10-03T00:00:00"/>
    <s v="CHAT BOT"/>
    <s v="NT Vân"/>
    <s v="van.vth1@altius-link.com.vn"/>
    <s v="2026-10-02 19:44:14+07:00"/>
    <s v="2026-10-03 09:25:12+07:00"/>
    <s v="Chưa (chưa phản hồi )"/>
    <s v=""/>
    <x v="3"/>
    <s v="2231719953598167"/>
    <s v="A0010719019"/>
    <m/>
    <m/>
  </r>
  <r>
    <n v="1374"/>
    <d v="2026-10-03T00:00:00"/>
    <s v="CHAT BOT"/>
    <s v="Nguyễn Khánh"/>
    <s v="van.vth1@altius-link.com.vn"/>
    <s v="2026-10-02 19:47:52+07:00"/>
    <s v="2026-10-03 09:23:48+07:00"/>
    <s v="OK"/>
    <s v=""/>
    <x v="3"/>
    <s v="5079523788834545"/>
    <s v=" A0010367288"/>
    <m/>
    <m/>
  </r>
  <r>
    <n v="1375"/>
    <d v="2026-10-03T00:00:00"/>
    <s v="CHAT BOT"/>
    <s v="Nguyễn Dương"/>
    <s v="van.vth1@altius-link.com.vn"/>
    <s v="2026-10-02 19:58:27+07:00"/>
    <s v="2026-10-03 09:23:30+07:00"/>
    <s v="OK"/>
    <s v=""/>
    <x v="6"/>
    <s v="9621765651175930"/>
    <s v="A0010572542"/>
    <m/>
    <m/>
  </r>
  <r>
    <n v="1376"/>
    <d v="2026-10-03T00:00:00"/>
    <s v="CHAT BOT"/>
    <s v="Giao Bell"/>
    <s v="van.vth1@altius-link.com.vn"/>
    <s v="2026-10-02 19:43:18+07:00"/>
    <s v="2026-10-03 09:20:00+07:00"/>
    <s v="OK"/>
    <s v=""/>
    <x v="3"/>
    <s v="5853817687985356"/>
    <s v="A0010968615"/>
    <m/>
    <m/>
  </r>
  <r>
    <n v="1377"/>
    <d v="2026-10-03T00:00:00"/>
    <s v="CHAT BOT"/>
    <s v="Thanh Huyền"/>
    <s v="van.vth1@altius-link.com.vn"/>
    <s v="2026-10-02 19:43:05+07:00"/>
    <s v="2026-10-03 09:16:11+07:00"/>
    <s v="OK"/>
    <s v=""/>
    <x v="7"/>
    <s v="29418678557734172"/>
    <s v="A0011502788"/>
    <m/>
    <m/>
  </r>
  <r>
    <n v="1378"/>
    <d v="2026-10-03T00:00:00"/>
    <s v="CHAT BOT"/>
    <s v="Rum Nguyen"/>
    <s v="van.vth1@altius-link.com.vn"/>
    <s v="2026-10-02 19:50:07+07:00"/>
    <s v="2026-10-03 09:15:25+07:00"/>
    <s v="OK"/>
    <s v=""/>
    <x v="7"/>
    <s v="26536247155987906"/>
    <s v="A0011578488"/>
    <m/>
    <m/>
  </r>
  <r>
    <n v="1379"/>
    <d v="2026-10-03T00:00:00"/>
    <s v="CHAT BOT"/>
    <s v="nguyễn yến Phương"/>
    <s v="van.vth1@altius-link.com.vn"/>
    <s v="2026-10-02 20:03:32+07:00"/>
    <s v="2026-10-03 09:15:07+07:00"/>
    <s v="Chưa (chưa phản hồi )"/>
    <s v=""/>
    <x v="3"/>
    <s v="6376558769121536"/>
    <s v="A0011060706"/>
    <m/>
    <m/>
  </r>
  <r>
    <n v="1380"/>
    <d v="2026-10-03T00:00:00"/>
    <s v="CHAT BOT"/>
    <s v="Hương Giang"/>
    <s v="van.vth1@altius-link.com.vn"/>
    <s v="2026-10-02 19:48:10+07:00"/>
    <s v="2026-10-03 09:14:52+07:00"/>
    <s v="Chưa (chưa phản hồi )"/>
    <s v=""/>
    <x v="3"/>
    <s v="28345868641773532"/>
    <s v=""/>
    <m/>
    <m/>
  </r>
  <r>
    <n v="1381"/>
    <d v="2026-10-03T00:00:00"/>
    <s v="CHAT BOT"/>
    <s v="Đặng Nguyễn Kim Hạnh"/>
    <s v="van.vth1@altius-link.com.vn"/>
    <s v="2026-10-02 19:40:38+07:00"/>
    <s v="2026-10-03 09:14:39+07:00"/>
    <s v="OK"/>
    <s v=""/>
    <x v="3"/>
    <s v="8013623655379627"/>
    <s v="A0010869465 "/>
    <m/>
    <m/>
  </r>
  <r>
    <n v="1382"/>
    <d v="2026-10-03T00:00:00"/>
    <s v="CHAT BOT"/>
    <s v="Lê Ngọc Hà"/>
    <s v="van.vth1@altius-link.com.vn"/>
    <s v="2026-10-02 19:35:45+07:00"/>
    <s v="2026-10-03 09:14:11+07:00"/>
    <s v="Chưa (chưa phản hồi )"/>
    <s v=""/>
    <x v="3"/>
    <s v="6821851071234526"/>
    <s v="A0011010758"/>
    <m/>
    <m/>
  </r>
  <r>
    <n v="1383"/>
    <d v="2026-10-03T00:00:00"/>
    <s v="CHAT BOT"/>
    <s v="Nguyễn Thuận"/>
    <s v="van.vth1@altius-link.com.vn"/>
    <s v="2026-10-02 19:47:16+07:00"/>
    <s v="2026-10-03 09:13:54+07:00"/>
    <s v="OK"/>
    <s v=""/>
    <x v="3"/>
    <s v="2545702468783522"/>
    <s v="A0010672492"/>
    <m/>
    <m/>
  </r>
  <r>
    <n v="1384"/>
    <d v="2026-10-03T00:00:00"/>
    <s v="CHAT BOT"/>
    <s v="Nguyễn Công Khánh"/>
    <s v="van.vth1@altius-link.com.vn"/>
    <s v="2026-10-02 19:39:42+07:00"/>
    <s v="2026-10-03 09:11:31+07:00"/>
    <s v="OK"/>
    <s v=""/>
    <x v="3"/>
    <s v="32624716480476824"/>
    <s v="A0010426404"/>
    <m/>
    <m/>
  </r>
  <r>
    <n v="1385"/>
    <d v="2026-10-03T00:00:00"/>
    <s v="CHAT BOT"/>
    <s v="Binh Pham"/>
    <s v="van.vth1@altius-link.com.vn"/>
    <s v="2026-10-02 20:07:50+07:00"/>
    <s v="2026-10-03 09:06:16+07:00"/>
    <s v="OK"/>
    <s v=""/>
    <x v="3"/>
    <s v="5466006410102051"/>
    <s v="A0010705712"/>
    <m/>
    <m/>
  </r>
  <r>
    <n v="1386"/>
    <d v="2026-10-03T00:00:00"/>
    <s v="CHAT BOT"/>
    <s v="Hiệu Nguyễn"/>
    <s v="van.vth1@altius-link.com.vn"/>
    <s v="2026-10-02 20:07:32+07:00"/>
    <s v="2026-10-03 09:05:15+07:00"/>
    <s v="Chưa (chưa phản hồi )"/>
    <s v=""/>
    <x v="3"/>
    <s v="28159012797120570"/>
    <s v=""/>
    <m/>
    <m/>
  </r>
  <r>
    <n v="1387"/>
    <d v="2026-10-03T00:00:00"/>
    <s v="CHAT BOT"/>
    <s v="Nhật Minh Minh Nhật"/>
    <s v="van.vth1@altius-link.com.vn"/>
    <s v="2026-10-02 20:07:21+07:00"/>
    <s v="2026-10-03 09:04:11+07:00"/>
    <s v="Chưa (chưa phản hồi )"/>
    <s v=""/>
    <x v="3"/>
    <s v="6017913021585615"/>
    <s v="A0010954217"/>
    <m/>
    <m/>
  </r>
  <r>
    <n v="1388"/>
    <d v="2026-10-03T00:00:00"/>
    <s v="CHAT BOT"/>
    <s v="Nguyễn Văn Ánh"/>
    <s v="van.vth1@altius-link.com.vn"/>
    <s v="2026-10-02 20:16:40+07:00"/>
    <s v="2026-10-03 09:03:08+07:00"/>
    <s v="OK"/>
    <s v=""/>
    <x v="5"/>
    <s v="8603047143103422"/>
    <s v="A0010855844"/>
    <m/>
    <m/>
  </r>
  <r>
    <n v="1389"/>
    <d v="2026-10-03T00:00:00"/>
    <s v="CHAT BOT"/>
    <s v="Xu Huế"/>
    <s v="van.vth1@altius-link.com.vn"/>
    <s v="2026-10-02 19:50:12+07:00"/>
    <s v="2026-10-03 09:02:38+07:00"/>
    <s v="OK"/>
    <s v=""/>
    <x v="3"/>
    <s v="25480406531601201"/>
    <s v="A0011495060"/>
    <m/>
    <m/>
  </r>
  <r>
    <n v="1390"/>
    <d v="2026-10-03T00:00:00"/>
    <s v="CHAT BOT"/>
    <s v="Phương Nguyễn"/>
    <s v="van.vth1@altius-link.com.vn"/>
    <s v="2026-10-02 19:50:18+07:00"/>
    <s v="2026-10-03 09:01:54+07:00"/>
    <s v="OK"/>
    <s v=""/>
    <x v="13"/>
    <s v="24226941980227028"/>
    <s v="A0011350331"/>
    <m/>
    <m/>
  </r>
  <r>
    <n v="1391"/>
    <d v="2026-10-03T00:00:00"/>
    <s v="CHAT BOT"/>
    <s v="Tuan Anh"/>
    <s v="van.vth1@altius-link.com.vn"/>
    <s v="2026-10-02 20:02:36+07:00"/>
    <s v="2026-10-03 09:01:21+07:00"/>
    <s v="Chưa (chưa phản hồi )"/>
    <s v=""/>
    <x v="3"/>
    <s v="2136271086423032"/>
    <s v="A0010304281"/>
    <m/>
    <m/>
  </r>
  <r>
    <n v="1392"/>
    <d v="2026-10-03T00:00:00"/>
    <s v="CHAT BOT"/>
    <s v="Lê Văn Long"/>
    <s v="van.vth1@altius-link.com.vn"/>
    <s v="2026-10-02 20:03:01+07:00"/>
    <s v="2026-10-03 09:00:55+07:00"/>
    <s v="OK"/>
    <s v=""/>
    <x v="3"/>
    <s v="6728634930516468"/>
    <s v="A0011110548"/>
    <m/>
    <m/>
  </r>
  <r>
    <n v="1393"/>
    <d v="2026-10-03T00:00:00"/>
    <s v="CHAT BOT"/>
    <s v="Hương Cherry"/>
    <s v="van.vth1@altius-link.com.vn"/>
    <s v="2026-10-02 19:39:57+07:00"/>
    <s v="2026-10-03 08:58:31+07:00"/>
    <s v="OK"/>
    <s v=""/>
    <x v="13"/>
    <s v="28316645637994169"/>
    <s v=""/>
    <m/>
    <m/>
  </r>
  <r>
    <n v="1394"/>
    <d v="2026-10-03T00:00:00"/>
    <s v="CHAT BOT"/>
    <s v="Lim Giang"/>
    <s v="van.vth1@altius-link.com.vn"/>
    <s v="2026-10-02 19:44:50+07:00"/>
    <s v="2026-10-03 08:58:02+07:00"/>
    <s v="Chưa (chưa phản hồi )"/>
    <s v=""/>
    <x v="3"/>
    <s v="2529474560457828"/>
    <s v="A0010543702"/>
    <m/>
    <m/>
  </r>
  <r>
    <n v="1395"/>
    <d v="2026-10-03T00:00:00"/>
    <s v="CHAT BOT"/>
    <s v="Viết Hiệp"/>
    <s v="van.vth1@altius-link.com.vn"/>
    <s v="2026-10-02 19:50:51+07:00"/>
    <s v="2026-10-03 08:55:17+07:00"/>
    <s v="OK"/>
    <s v=""/>
    <x v="3"/>
    <s v="28664392806499304"/>
    <s v="A0011628909"/>
    <m/>
    <m/>
  </r>
  <r>
    <n v="1396"/>
    <d v="2026-10-03T00:00:00"/>
    <s v="CHAT BOT"/>
    <s v="Hung Hoang"/>
    <s v="van.vth1@altius-link.com.vn"/>
    <s v="2026-10-02 19:40:27+07:00"/>
    <s v="2026-10-03 08:54:40+07:00"/>
    <s v="OK"/>
    <s v=""/>
    <x v="3"/>
    <s v="25768539989402805"/>
    <s v="A0011501040"/>
    <m/>
    <m/>
  </r>
  <r>
    <n v="1397"/>
    <d v="2026-10-03T00:00:00"/>
    <s v="CHAT BOT"/>
    <s v="Nguyễn Thị Thoa"/>
    <s v="van.vth1@altius-link.com.vn"/>
    <s v="2026-10-02 19:31:47+07:00"/>
    <s v="2026-10-03 08:53:57+07:00"/>
    <s v="OK"/>
    <s v=""/>
    <x v="3"/>
    <s v="3570612092953453"/>
    <s v="A0010737556"/>
    <m/>
    <m/>
  </r>
  <r>
    <n v="1398"/>
    <d v="2026-10-03T00:00:00"/>
    <s v="CHAT BOT"/>
    <s v="Phượng Đặng"/>
    <s v="van.vth1@altius-link.com.vn"/>
    <s v="2026-10-02 19:40:09+07:00"/>
    <s v="2026-10-03 08:51:22+07:00"/>
    <s v="OK"/>
    <s v=""/>
    <x v="3"/>
    <s v="9896778330395583"/>
    <s v="A0011059680"/>
    <m/>
    <m/>
  </r>
  <r>
    <n v="1399"/>
    <d v="2026-10-03T00:00:00"/>
    <s v="CHAT BOT"/>
    <s v="Ðai Minh"/>
    <s v="van.vth1@altius-link.com.vn"/>
    <s v="2026-10-02 19:40:04+07:00"/>
    <s v="2026-10-03 08:51:05+07:00"/>
    <s v="OK"/>
    <s v=""/>
    <x v="13"/>
    <s v="28787926477480357"/>
    <s v="A0011605142"/>
    <m/>
    <m/>
  </r>
  <r>
    <n v="1400"/>
    <d v="2026-10-03T00:00:00"/>
    <s v="CHAT BOT"/>
    <s v="Quỳnh Mơ"/>
    <s v="van.vth1@altius-link.com.vn"/>
    <s v="2026-10-02 19:57:28+07:00"/>
    <s v="2026-10-03 08:50:48+07:00"/>
    <s v="OK"/>
    <s v=""/>
    <x v="5"/>
    <s v="37307180195539541"/>
    <s v="A0011509411"/>
    <m/>
    <m/>
  </r>
  <r>
    <n v="1401"/>
    <d v="2026-10-03T00:00:00"/>
    <s v="CHAT BOT"/>
    <s v="Luyến Trần"/>
    <s v="van.vth1@altius-link.com.vn"/>
    <s v="2026-10-02 19:47:14+07:00"/>
    <s v="2026-10-03 08:46:58+07:00"/>
    <s v="Chưa (chưa phản hồi )"/>
    <s v=""/>
    <x v="3"/>
    <s v="5621578577922632"/>
    <s v="A0010857090"/>
    <m/>
    <m/>
  </r>
  <r>
    <n v="1402"/>
    <d v="2026-10-03T00:00:00"/>
    <s v="CHAT BOT"/>
    <s v="Ngô Thị Tính"/>
    <s v="van.vth1@altius-link.com.vn"/>
    <s v="2026-10-02 20:02:52+07:00"/>
    <s v="2026-10-03 08:46:32+07:00"/>
    <s v="Chưa (chưa phản hồi )"/>
    <s v=""/>
    <x v="3"/>
    <s v="3238259496236050"/>
    <s v="A0010759792"/>
    <m/>
    <m/>
  </r>
  <r>
    <n v="1403"/>
    <d v="2026-10-03T00:00:00"/>
    <s v="CHAT BOT"/>
    <s v="Mai Thúy"/>
    <s v="van.vth1@altius-link.com.vn"/>
    <s v="2026-10-02 20:07:09+07:00"/>
    <s v="2026-10-03 08:43:06+07:00"/>
    <s v="Chưa (chưa phản hồi )"/>
    <s v=""/>
    <x v="3"/>
    <s v="2569392109789613"/>
    <s v="A0010640561"/>
    <m/>
    <m/>
  </r>
  <r>
    <n v="1404"/>
    <d v="2026-10-03T00:00:00"/>
    <s v="CHAT BOT"/>
    <s v="Dung Nguyen Khac"/>
    <s v="van.vth1@altius-link.com.vn"/>
    <s v="2026-10-02 19:39:52+07:00"/>
    <s v="2026-10-03 08:42:39+07:00"/>
    <s v="Chưa (chưa phản hồi )"/>
    <s v=""/>
    <x v="3"/>
    <s v="5742021442554316"/>
    <s v="A0010854570"/>
    <m/>
    <m/>
  </r>
  <r>
    <n v="1405"/>
    <d v="2026-10-03T00:00:00"/>
    <s v="CHAT BOT"/>
    <s v="Nhung Thị"/>
    <s v="van.vth1@altius-link.com.vn"/>
    <s v="2026-10-02 19:47:06+07:00"/>
    <s v="2026-10-03 08:42:26+07:00"/>
    <s v="OK"/>
    <s v=""/>
    <x v="8"/>
    <s v="9150214558404045"/>
    <s v="A0011336631"/>
    <m/>
    <m/>
  </r>
  <r>
    <n v="1406"/>
    <d v="2026-10-03T00:00:00"/>
    <s v="CHAT BOT"/>
    <s v="Long Long"/>
    <s v="van.vth1@altius-link.com.vn"/>
    <s v="2026-10-02 19:39:46+07:00"/>
    <s v="2026-10-03 08:42:05+07:00"/>
    <s v="OK"/>
    <s v=""/>
    <x v="7"/>
    <s v="29432919099655325"/>
    <s v="A0011330125"/>
    <m/>
    <m/>
  </r>
  <r>
    <n v="1407"/>
    <d v="2026-10-03T00:00:00"/>
    <s v="CHAT BOT"/>
    <s v="Trần Ngọc"/>
    <s v="van.vth1@altius-link.com.vn"/>
    <s v="2026-10-02 19:50:33+07:00"/>
    <s v="2026-10-03 08:41:48+07:00"/>
    <s v="OK"/>
    <s v=""/>
    <x v="3"/>
    <s v="8984399271589865"/>
    <s v="A0011285578"/>
    <m/>
    <m/>
  </r>
  <r>
    <n v="1408"/>
    <d v="2026-10-03T00:00:00"/>
    <s v="CHAT BOT"/>
    <s v="Nguyễn Trung"/>
    <s v="van.vth1@altius-link.com.vn"/>
    <s v="2026-10-02 19:46:54+07:00"/>
    <s v="2026-10-03 08:41:28+07:00"/>
    <s v="Chưa (chưa phản hồi )"/>
    <s v=""/>
    <x v="3"/>
    <s v="7197768317013450"/>
    <s v="A0010501885"/>
    <m/>
    <m/>
  </r>
  <r>
    <n v="1409"/>
    <d v="2026-10-03T00:00:00"/>
    <s v="CHAT BOT"/>
    <s v="Vân Nguyễn"/>
    <s v="van.vth1@altius-link.com.vn"/>
    <s v="2026-10-02 19:46:34+07:00"/>
    <s v="2026-10-03 08:39:57+07:00"/>
    <s v="OK"/>
    <s v=""/>
    <x v="3"/>
    <s v="3397297410349895"/>
    <s v="A0010471524"/>
    <m/>
    <m/>
  </r>
  <r>
    <n v="1410"/>
    <d v="2026-10-03T00:00:00"/>
    <s v="CHAT BOT"/>
    <s v="Phạm Kim Chi"/>
    <s v="van.vth1@altius-link.com.vn"/>
    <s v="2026-10-02 19:57:17+07:00"/>
    <s v="2026-10-03 08:39:22+07:00"/>
    <s v="Chưa (chưa phản hồi )"/>
    <s v=""/>
    <x v="3"/>
    <s v="28339843055668106"/>
    <s v="A0011535113"/>
    <m/>
    <m/>
  </r>
  <r>
    <n v="1411"/>
    <d v="2026-10-03T00:00:00"/>
    <s v="CHAT BOT"/>
    <s v="Nguyễn Thị Hằng"/>
    <s v="van.vth1@altius-link.com.vn"/>
    <s v="2026-10-02 19:46:42+07:00"/>
    <s v="2026-10-03 08:39:04+07:00"/>
    <s v="OK"/>
    <s v=""/>
    <x v="3"/>
    <s v="1742188592542994"/>
    <s v="A0011407807"/>
    <m/>
    <m/>
  </r>
  <r>
    <n v="1412"/>
    <d v="2026-10-03T00:00:00"/>
    <s v="CHAT BOT"/>
    <s v="Ngô Quang Thắng"/>
    <s v="van.vth1@altius-link.com.vn"/>
    <s v="2026-10-02 20:02:33+07:00"/>
    <s v="2026-10-03 08:37:32+07:00"/>
    <s v="OK"/>
    <s v=""/>
    <x v="10"/>
    <s v="8011733662235551"/>
    <s v="A0011221890"/>
    <m/>
    <m/>
  </r>
  <r>
    <n v="1413"/>
    <d v="2026-10-03T00:00:00"/>
    <s v="CHAT BOT"/>
    <s v="Mạnh Tuấn"/>
    <s v="van.vth1@altius-link.com.vn"/>
    <s v="2026-10-02 16:43:00+07:00"/>
    <s v="2026-10-03 08:34:08+07:00"/>
    <s v="Chưa (chưa phản hồi )"/>
    <s v=""/>
    <x v="3"/>
    <s v="8340248406036452"/>
    <s v="A0011226491"/>
    <m/>
    <m/>
  </r>
  <r>
    <n v="1414"/>
    <d v="2026-10-03T00:00:00"/>
    <s v="CHAT BOT"/>
    <s v="Liieng Nguyen"/>
    <s v="van.vth1@altius-link.com.vn"/>
    <s v="2026-10-02 16:57:12+07:00"/>
    <s v="2026-10-03 08:33:51+07:00"/>
    <s v="Chưa (chưa phản hồi )"/>
    <s v=""/>
    <x v="3"/>
    <s v="28421252170900468"/>
    <s v="A0011502367"/>
    <m/>
    <m/>
  </r>
  <r>
    <n v="1415"/>
    <d v="2026-10-03T00:00:00"/>
    <s v="CHAT BOT"/>
    <s v="Phương Nuli"/>
    <s v="van.vth1@altius-link.com.vn"/>
    <s v="2026-10-02 19:45:01+07:00"/>
    <s v="2026-10-03 08:33:28+07:00"/>
    <s v="Chưa (chưa phản hồi )"/>
    <s v=""/>
    <x v="3"/>
    <s v="2116981891698326"/>
    <s v=""/>
    <m/>
    <m/>
  </r>
  <r>
    <n v="1416"/>
    <d v="2026-10-03T00:00:00"/>
    <s v="CHAT BOT"/>
    <s v="Nguyễn Thị Thúy Quỳnh"/>
    <s v="van.vth1@altius-link.com.vn"/>
    <s v="2026-10-02 16:54:44+07:00"/>
    <s v="2026-10-03 08:33:14+07:00"/>
    <s v="Chưa (chưa phản hồi )"/>
    <s v=""/>
    <x v="3"/>
    <s v="4234061806718350"/>
    <s v="0010924306"/>
    <m/>
    <m/>
  </r>
  <r>
    <n v="1417"/>
    <d v="2026-10-03T00:00:00"/>
    <s v="CHAT BOT"/>
    <s v="AAnh Đức"/>
    <s v="van.vth1@altius-link.com.vn"/>
    <s v="2026-10-02 20:02:13+07:00"/>
    <s v="2026-10-03 08:32:54+07:00"/>
    <s v="OK"/>
    <s v=""/>
    <x v="5"/>
    <s v="1728767017157948"/>
    <s v="A0011646634"/>
    <m/>
    <m/>
  </r>
  <r>
    <n v="1418"/>
    <d v="2026-10-03T00:00:00"/>
    <s v="CHAT BOT"/>
    <s v="Yên Phan"/>
    <s v="van.vth1@altius-link.com.vn"/>
    <s v="2026-10-02 20:02:01+07:00"/>
    <s v="2026-10-03 08:32:38+07:00"/>
    <s v="Chưa (chưa phản hồi )"/>
    <s v=""/>
    <x v="3"/>
    <s v="8944193215655774"/>
    <s v="A0011481528"/>
    <m/>
    <m/>
  </r>
  <r>
    <n v="1419"/>
    <d v="2026-10-03T00:00:00"/>
    <s v="CHAT BOT"/>
    <s v="Ruồi Trung"/>
    <s v="van.vth1@altius-link.com.vn"/>
    <s v="2026-10-02 20:01:54+07:00"/>
    <s v="2026-10-03 08:32:22+07:00"/>
    <s v="OK"/>
    <s v=""/>
    <x v="3"/>
    <s v="2477073895646114"/>
    <s v="A0010675494"/>
    <m/>
    <m/>
  </r>
  <r>
    <n v="1420"/>
    <d v="2026-10-03T00:00:00"/>
    <s v="CHAT BOT"/>
    <s v="Thanh Nhàn"/>
    <s v="van.vth1@altius-link.com.vn"/>
    <s v="2026-10-02 20:01:47+07:00"/>
    <s v="2026-10-03 08:32:06+07:00"/>
    <s v="OK"/>
    <s v=""/>
    <x v="3"/>
    <s v="8574418229250995"/>
    <s v="A0011544596"/>
    <m/>
    <m/>
  </r>
  <r>
    <n v="1421"/>
    <d v="2026-10-03T00:00:00"/>
    <s v="CHAT BOT"/>
    <s v="Nga Vu"/>
    <s v="van.vth1@altius-link.com.vn"/>
    <s v="2026-10-02 16:55:39+07:00"/>
    <s v="2026-10-03 08:31:48+07:00"/>
    <s v="Chưa (chưa phản hồi )"/>
    <s v=""/>
    <x v="3"/>
    <s v="4944643442255226"/>
    <s v="A0010872178"/>
    <m/>
    <m/>
  </r>
  <r>
    <n v="1422"/>
    <d v="2026-10-03T00:00:00"/>
    <s v="CHAT BOT"/>
    <s v="Việt Trinh"/>
    <s v="van.vth1@altius-link.com.vn"/>
    <s v="2026-10-02 20:01:31+07:00"/>
    <s v="2026-10-03 08:31:20+07:00"/>
    <s v="OK"/>
    <s v=""/>
    <x v="3"/>
    <s v="5780027772028083"/>
    <s v="A0010998264"/>
    <m/>
    <m/>
  </r>
  <r>
    <n v="1423"/>
    <d v="2026-10-03T00:00:00"/>
    <s v="CHAT BOT"/>
    <s v="Oc Tiu"/>
    <s v="van.vth1@altius-link.com.vn"/>
    <s v="2026-10-02 20:01:15+07:00"/>
    <s v="2026-10-03 08:30:23+07:00"/>
    <s v="Chưa (chưa phản hồi )"/>
    <s v=""/>
    <x v="3"/>
    <s v="7420064031348752"/>
    <s v="A0010754575"/>
    <m/>
    <m/>
  </r>
  <r>
    <n v="1424"/>
    <d v="2026-10-03T00:00:00"/>
    <s v="CHAT BOT"/>
    <s v="Lê Vĩnh"/>
    <s v="van.vth1@altius-link.com.vn"/>
    <s v="2026-10-02 20:00:25+07:00"/>
    <s v="2026-10-03 08:26:54+07:00"/>
    <s v="OK"/>
    <s v=""/>
    <x v="3"/>
    <s v="1944346648952280"/>
    <s v="A0010323849"/>
    <m/>
    <m/>
  </r>
  <r>
    <n v="1425"/>
    <d v="2026-10-03T00:00:00"/>
    <s v="CHAT BOT"/>
    <s v="Nguyễn Ngọc Bình"/>
    <s v="van.vth1@altius-link.com.vn"/>
    <s v="2026-10-02 20:00:17+07:00"/>
    <s v="2026-10-03 08:14:04+07:00"/>
    <s v="OK"/>
    <s v=""/>
    <x v="4"/>
    <s v="6206352169413079"/>
    <s v="A0011003340"/>
    <m/>
    <m/>
  </r>
  <r>
    <n v="1426"/>
    <d v="2026-10-03T00:00:00"/>
    <s v="CHAT BOT"/>
    <s v="Đức Trung"/>
    <s v="van.vth1@altius-link.com.vn"/>
    <s v="2026-10-02 19:45:07+07:00"/>
    <s v="2026-10-03 08:13:48+07:00"/>
    <s v="OK"/>
    <s v=""/>
    <x v="3"/>
    <s v="38174591142156377"/>
    <s v=""/>
    <m/>
    <m/>
  </r>
  <r>
    <n v="1427"/>
    <d v="2026-10-03T00:00:00"/>
    <s v="CHAT BOT"/>
    <s v="Đào Ngọc Linh"/>
    <s v="van.vth1@altius-link.com.vn"/>
    <s v="2026-10-02 19:59:54+07:00"/>
    <s v="2026-10-03 08:13:31+07:00"/>
    <s v="OK"/>
    <s v=""/>
    <x v="3"/>
    <s v="3202610593113896"/>
    <s v="A0010472385"/>
    <m/>
    <m/>
  </r>
  <r>
    <n v="1428"/>
    <d v="2026-10-03T00:00:00"/>
    <s v="CHAT BOT"/>
    <s v="Nguyễn Dung"/>
    <s v="van.vth1@altius-link.com.vn"/>
    <s v="2026-10-02 20:01:45+07:00"/>
    <s v="2026-10-03 08:02:56+07:00"/>
    <s v="OK"/>
    <s v=""/>
    <x v="3"/>
    <s v="5904606182911788"/>
    <s v="A0010202847"/>
    <m/>
    <m/>
  </r>
  <r>
    <n v="1429"/>
    <d v="2026-10-03T00:00:00"/>
    <s v="CHAT BOT"/>
    <s v="Phuong Vo"/>
    <s v="van.vth1@altius-link.com.vn"/>
    <s v="2026-10-02 19:59:45+07:00"/>
    <s v="2026-10-03 08:02:37+07:00"/>
    <s v="OK"/>
    <s v=""/>
    <x v="4"/>
    <s v="6307312882662811"/>
    <s v="A0010986195"/>
    <m/>
    <m/>
  </r>
  <r>
    <n v="1430"/>
    <d v="2026-10-03T00:00:00"/>
    <s v="CHAT BOT"/>
    <s v="Trịnh Văn Tuyên"/>
    <s v="van.vth1@altius-link.com.vn"/>
    <s v="2026-10-02 19:59:18+07:00"/>
    <s v="2026-10-03 06:53:47+07:00"/>
    <s v="OK"/>
    <s v=""/>
    <x v="1"/>
    <s v="4969334376423862"/>
    <s v="A0010835967"/>
    <m/>
    <m/>
  </r>
  <r>
    <n v="1431"/>
    <d v="2026-10-03T00:00:00"/>
    <s v="CHAT BOT"/>
    <s v="The Anh Le"/>
    <s v="van.vth1@altius-link.com.vn"/>
    <s v="2026-10-02 16:58:10+07:00"/>
    <s v="2026-10-03 06:53:02+07:00"/>
    <s v="OK"/>
    <s v=""/>
    <x v="3"/>
    <s v="9015564885183749"/>
    <s v="A0010398155"/>
    <m/>
    <m/>
  </r>
  <r>
    <n v="1432"/>
    <d v="2026-10-03T00:00:00"/>
    <s v="CHAT BOT"/>
    <s v="Thắm Trần"/>
    <s v="van.vth1@altius-link.com.vn"/>
    <s v="2026-10-02 19:59:02+07:00"/>
    <s v="2026-10-03 06:52:20+07:00"/>
    <s v="OK"/>
    <s v=""/>
    <x v="3"/>
    <s v="26309686561980620"/>
    <s v="A0011214662"/>
    <m/>
    <m/>
  </r>
  <r>
    <n v="1433"/>
    <d v="2026-10-03T00:00:00"/>
    <s v="CHAT BOT"/>
    <s v="Chien Giang"/>
    <s v="van.vth1@altius-link.com.vn"/>
    <s v="2026-10-02 19:58:49+07:00"/>
    <s v="2026-10-03 06:52:01+07:00"/>
    <s v="OK"/>
    <s v=""/>
    <x v="3"/>
    <s v="7853438581416960"/>
    <s v="A0010830055"/>
    <m/>
    <m/>
  </r>
  <r>
    <n v="1434"/>
    <d v="2026-10-03T00:00:00"/>
    <s v="CHAT BOT"/>
    <s v="Tu Gia"/>
    <s v="van.vth1@altius-link.com.vn"/>
    <s v="2026-10-02 20:00:35+07:00"/>
    <s v="2026-10-03 06:51:26+07:00"/>
    <s v="OK"/>
    <s v=""/>
    <x v="4"/>
    <s v="3720850154596893"/>
    <s v="A0010738770"/>
    <m/>
    <m/>
  </r>
  <r>
    <n v="1435"/>
    <d v="2026-10-03T00:00:00"/>
    <s v="CHAT BOT"/>
    <s v="Hùng HM"/>
    <s v="van.vth1@altius-link.com.vn"/>
    <s v="2026-10-02 17:02:13+07:00"/>
    <s v="2026-10-03 06:50:59+07:00"/>
    <s v="OK"/>
    <s v=""/>
    <x v="3"/>
    <s v="28416369704683713"/>
    <s v="A0011623464"/>
    <m/>
    <m/>
  </r>
  <r>
    <n v="1436"/>
    <d v="2026-10-03T00:00:00"/>
    <s v="CHAT BOT"/>
    <s v="Hoàng Thuan"/>
    <s v="van.vth1@altius-link.com.vn"/>
    <s v="2026-10-02 16:46:48+07:00"/>
    <s v="2026-10-03 06:49:23+07:00"/>
    <s v="Chưa (chưa phản hồi )"/>
    <s v=""/>
    <x v="3"/>
    <s v="25275291275395028"/>
    <s v="A0010861991"/>
    <m/>
    <m/>
  </r>
  <r>
    <n v="1437"/>
    <d v="2026-10-03T00:00:00"/>
    <s v="CHAT BOT"/>
    <s v="Xuan Nhan"/>
    <s v="van.vth1@altius-link.com.vn"/>
    <s v="2026-10-02 20:00:23+07:00"/>
    <s v="2026-10-03 06:46:15+07:00"/>
    <s v="OK"/>
    <s v=""/>
    <x v="3"/>
    <s v="7824395884307077"/>
    <s v="A0011026566"/>
    <m/>
    <m/>
  </r>
  <r>
    <n v="1438"/>
    <d v="2026-10-03T00:00:00"/>
    <s v="CHAT BOT"/>
    <s v="Minh Quyết"/>
    <s v="van.vth1@altius-link.com.vn"/>
    <s v="2026-10-02 16:47:00+07:00"/>
    <s v="2026-10-03 06:45:07+07:00"/>
    <s v="Chưa (chưa phản hồi )"/>
    <s v=""/>
    <x v="3"/>
    <s v="2585210208179003"/>
    <s v="A0010659107"/>
    <m/>
    <m/>
  </r>
  <r>
    <n v="1439"/>
    <d v="2026-10-03T00:00:00"/>
    <s v="CHAT BOT"/>
    <s v="Lâm"/>
    <s v="van.vth1@altius-link.com.vn"/>
    <s v="2026-10-02 16:47:23+07:00"/>
    <s v="2026-10-03 06:44:53+07:00"/>
    <s v="Chưa (chưa phản hồi )"/>
    <s v=""/>
    <x v="3"/>
    <s v="1843105485790601"/>
    <s v="a0010597213"/>
    <m/>
    <m/>
  </r>
  <r>
    <n v="1440"/>
    <d v="2026-10-03T00:00:00"/>
    <s v="CHAT BOT"/>
    <s v="Tung Moon"/>
    <s v="van.vth1@altius-link.com.vn"/>
    <s v="2026-10-02 17:02:45+07:00"/>
    <s v="2026-10-03 06:44:34+07:00"/>
    <s v="Chưa (chưa phản hồi )"/>
    <s v=""/>
    <x v="3"/>
    <s v="25981646194789515"/>
    <s v="A0011559370 "/>
    <m/>
    <m/>
  </r>
  <r>
    <n v="1441"/>
    <d v="2026-10-03T00:00:00"/>
    <s v="CHAT BOT"/>
    <s v="Nguyễn Hồng Quân"/>
    <s v="van.vth1@altius-link.com.vn"/>
    <s v="2026-10-02 19:44:03+07:00"/>
    <s v="2026-10-03 06:44:17+07:00"/>
    <s v="Chưa (chưa phản hồi )"/>
    <s v=""/>
    <x v="3"/>
    <s v="1888785501204315"/>
    <s v="A0010544706"/>
    <m/>
    <m/>
  </r>
  <r>
    <n v="1442"/>
    <d v="2026-10-03T00:00:00"/>
    <s v="CHAT BOT"/>
    <s v="Lương Hòa"/>
    <s v="van.vth1@altius-link.com.vn"/>
    <s v="2026-10-02 20:01:36+07:00"/>
    <s v="2026-10-03 06:44:02+07:00"/>
    <s v="OK"/>
    <s v=""/>
    <x v="3"/>
    <s v="5965627810123162"/>
    <s v="A0010675034"/>
    <m/>
    <m/>
  </r>
  <r>
    <n v="1443"/>
    <d v="2026-10-03T00:00:00"/>
    <s v="CHAT BOT"/>
    <s v="Lê Thị Lan Anh"/>
    <s v="van.vth1@altius-link.com.vn"/>
    <s v="2026-10-02 19:54:22+07:00"/>
    <s v="2026-10-03 06:43:33+07:00"/>
    <s v="Chưa (chưa phản hồi )"/>
    <s v=""/>
    <x v="3"/>
    <s v="5404661679564820"/>
    <s v="A0010939613"/>
    <m/>
    <m/>
  </r>
  <r>
    <n v="1444"/>
    <d v="2026-10-03T00:00:00"/>
    <s v="CHAT BOT"/>
    <s v="Phương Mai"/>
    <s v="van.vth1@altius-link.com.vn"/>
    <s v="2026-10-02 19:43:25+07:00"/>
    <s v="2026-10-03 06:43:18+07:00"/>
    <s v="Chưa (chưa phản hồi )"/>
    <s v=""/>
    <x v="3"/>
    <s v="28545341188440730"/>
    <s v=""/>
    <m/>
    <m/>
  </r>
  <r>
    <n v="1445"/>
    <d v="2026-10-03T00:00:00"/>
    <s v="CHAT BOT"/>
    <s v="Nga Nga"/>
    <s v="van.vth1@altius-link.com.vn"/>
    <s v="2026-10-02 19:56:53+07:00"/>
    <s v="2026-10-03 06:43:05+07:00"/>
    <s v="Chưa (chưa phản hồi )"/>
    <s v=""/>
    <x v="3"/>
    <s v="4056194824445022"/>
    <s v="A0010656064"/>
    <m/>
    <m/>
  </r>
  <r>
    <n v="1446"/>
    <d v="2026-10-03T00:00:00"/>
    <s v="CHAT BOT"/>
    <s v="Linh Kem"/>
    <s v="van.vth1@altius-link.com.vn"/>
    <s v="2026-10-02 19:43:19+07:00"/>
    <s v="2026-10-03 06:42:53+07:00"/>
    <s v="Chưa (chưa phản hồi )"/>
    <s v=""/>
    <x v="3"/>
    <s v="27706280525713165"/>
    <s v=""/>
    <m/>
    <m/>
  </r>
  <r>
    <n v="1447"/>
    <d v="2026-10-03T00:00:00"/>
    <s v="CHAT BOT"/>
    <s v="Thoa H'Ro Mah"/>
    <s v="van.vth1@altius-link.com.vn"/>
    <s v="2026-10-02 19:43:14+07:00"/>
    <s v="2026-10-03 06:42:40+07:00"/>
    <s v="Chưa (chưa phản hồi )"/>
    <s v=""/>
    <x v="3"/>
    <s v="29602164782705962"/>
    <s v=""/>
    <m/>
    <m/>
  </r>
  <r>
    <n v="1448"/>
    <d v="2026-10-03T00:00:00"/>
    <s v="CHAT BOT"/>
    <s v="Nguyễn Túc"/>
    <s v="van.vth1@altius-link.com.vn"/>
    <s v="2026-10-02 19:54:10+07:00"/>
    <s v="2026-10-03 06:42:24+07:00"/>
    <s v="Chưa (chưa phản hồi )"/>
    <s v=""/>
    <x v="3"/>
    <s v="4372325802892928"/>
    <s v="A0010637892"/>
    <m/>
    <m/>
  </r>
  <r>
    <n v="1449"/>
    <d v="2026-10-03T00:00:00"/>
    <s v="CHAT BOT"/>
    <s v="Nguyễn Hùng"/>
    <s v="van.vth1@altius-link.com.vn"/>
    <s v="2026-10-02 19:43:08+07:00"/>
    <s v="2026-10-03 06:42:11+07:00"/>
    <s v="Chưa (chưa phản hồi )"/>
    <s v=""/>
    <x v="3"/>
    <s v="28086734364362775"/>
    <s v="A0011715897"/>
    <m/>
    <m/>
  </r>
  <r>
    <n v="1450"/>
    <d v="2026-10-03T00:00:00"/>
    <s v="CHAT BOT"/>
    <s v="Mai Thành"/>
    <s v="van.vth1@altius-link.com.vn"/>
    <s v="2026-10-02 19:42:50+07:00"/>
    <s v="2026-10-03 06:41:57+07:00"/>
    <s v="Chưa (chưa phản hồi )"/>
    <s v=""/>
    <x v="3"/>
    <s v="8238405496201847"/>
    <s v=""/>
    <m/>
    <m/>
  </r>
  <r>
    <n v="1451"/>
    <d v="2026-10-03T00:00:00"/>
    <s v="CHAT BOT"/>
    <s v="Ca Nguyen Le Quyen"/>
    <s v="van.vth1@altius-link.com.vn"/>
    <s v="2026-10-02 19:42:43+07:00"/>
    <s v="2026-10-03 06:41:45+07:00"/>
    <s v="Chưa (chưa phản hồi )"/>
    <s v=""/>
    <x v="3"/>
    <s v="28768240039436778"/>
    <s v="A0011715534"/>
    <m/>
    <m/>
  </r>
  <r>
    <n v="1452"/>
    <d v="2026-10-03T00:00:00"/>
    <s v="CHAT BOT"/>
    <s v="Quýnh Đặng"/>
    <s v="van.vth1@altius-link.com.vn"/>
    <s v="2026-10-02 19:53:55+07:00"/>
    <s v="2026-10-03 06:41:29+07:00"/>
    <s v="Chưa (chưa phản hồi )"/>
    <s v=""/>
    <x v="3"/>
    <s v="5426414190752117"/>
    <s v="A0010966523"/>
    <m/>
    <m/>
  </r>
  <r>
    <n v="1453"/>
    <d v="2026-10-03T00:00:00"/>
    <s v="CHAT BOT"/>
    <s v="Thuan Khoi"/>
    <s v="van.vth1@altius-link.com.vn"/>
    <s v="2026-10-02 19:42:30+07:00"/>
    <s v="2026-10-03 06:41:11+07:00"/>
    <s v="Chưa (chưa phản hồi )"/>
    <s v=""/>
    <x v="3"/>
    <s v="28041762402182874"/>
    <s v="A0011715032"/>
    <m/>
    <m/>
  </r>
  <r>
    <n v="1454"/>
    <d v="2026-10-03T00:00:00"/>
    <s v="CHAT BOT"/>
    <s v="Lê Quốc Trung"/>
    <s v="van.vth1@altius-link.com.vn"/>
    <s v="2026-10-02 20:01:27+07:00"/>
    <s v="2026-10-03 06:40:56+07:00"/>
    <s v="Chưa (chưa phản hồi )"/>
    <s v=""/>
    <x v="3"/>
    <s v="3278316052225895"/>
    <s v="A0010798733"/>
    <m/>
    <m/>
  </r>
  <r>
    <n v="1455"/>
    <d v="2026-10-03T00:00:00"/>
    <s v="CHAT BOT"/>
    <s v="Trịnh Linh Hương"/>
    <s v="van.vth1@altius-link.com.vn"/>
    <s v="2026-10-02 19:53:36+07:00"/>
    <s v="2026-10-03 06:40:34+07:00"/>
    <s v="Chưa (chưa phản hồi )"/>
    <s v=""/>
    <x v="3"/>
    <s v="1698561970196983"/>
    <s v="A0010487164"/>
    <m/>
    <m/>
  </r>
  <r>
    <n v="1456"/>
    <d v="2026-10-03T00:00:00"/>
    <s v="CHAT BOT"/>
    <s v="Nguyễn Thảo"/>
    <s v="van.vth1@altius-link.com.vn"/>
    <s v="2026-10-02 19:42:25+07:00"/>
    <s v="2026-10-03 06:40:23+07:00"/>
    <s v="Chưa (chưa phản hồi )"/>
    <s v=""/>
    <x v="3"/>
    <s v="3414662248560184"/>
    <s v=""/>
    <m/>
    <m/>
  </r>
  <r>
    <n v="1457"/>
    <d v="2026-10-03T00:00:00"/>
    <s v="CHAT BOT"/>
    <s v="Lê Thuỷ"/>
    <s v="van.vth1@altius-link.com.vn"/>
    <s v="2026-10-02 19:42:20+07:00"/>
    <s v="2026-10-03 06:40:07+07:00"/>
    <s v="Chưa (chưa phản hồi )"/>
    <s v=""/>
    <x v="3"/>
    <s v="28560882166838479"/>
    <s v=""/>
    <m/>
    <m/>
  </r>
  <r>
    <n v="1458"/>
    <d v="2026-10-03T00:00:00"/>
    <s v="CHAT BOT"/>
    <s v="Rốt"/>
    <s v="van.vth1@altius-link.com.vn"/>
    <s v="2026-10-02 19:39:41+07:00"/>
    <s v="2026-10-03 06:39:53+07:00"/>
    <s v="Chưa (chưa phản hồi )"/>
    <s v=""/>
    <x v="3"/>
    <s v="38398099593108449"/>
    <s v="A0011694023"/>
    <m/>
    <m/>
  </r>
  <r>
    <n v="1459"/>
    <d v="2026-10-03T00:00:00"/>
    <s v="CHAT BOT"/>
    <s v="Trần Hường"/>
    <s v="van.vth1@altius-link.com.vn"/>
    <s v="2026-10-02 19:23:41+07:00"/>
    <s v="2026-10-03 06:39:38+07:00"/>
    <s v="Chưa (chưa phản hồi )"/>
    <s v=""/>
    <x v="3"/>
    <s v="3992840094094270"/>
    <s v="A0010752926"/>
    <m/>
    <m/>
  </r>
  <r>
    <n v="1460"/>
    <d v="2026-10-03T00:00:00"/>
    <s v="CHAT BOT"/>
    <s v="Hà Duy Minh"/>
    <s v="van.vth1@altius-link.com.vn"/>
    <s v="2026-10-02 19:41:46+07:00"/>
    <s v="2026-10-03 06:39:24+07:00"/>
    <s v="Chưa (chưa phản hồi )"/>
    <s v=""/>
    <x v="3"/>
    <s v="28107346442209443"/>
    <s v="A0011698718"/>
    <m/>
    <m/>
  </r>
  <r>
    <n v="1461"/>
    <d v="2026-10-03T00:00:00"/>
    <s v="CHAT BOT"/>
    <s v="Lương Đông"/>
    <s v="van.vth1@altius-link.com.vn"/>
    <s v="2026-10-02 19:41:40+07:00"/>
    <s v="2026-10-03 06:39:09+07:00"/>
    <s v="Chưa (chưa phản hồi )"/>
    <s v=""/>
    <x v="3"/>
    <s v="26413915178229806"/>
    <s v="A0010411721"/>
    <m/>
    <m/>
  </r>
  <r>
    <n v="1462"/>
    <d v="2026-10-03T00:00:00"/>
    <s v="CHAT BOT"/>
    <s v="Thảo Trâm"/>
    <s v="van.vth1@altius-link.com.vn"/>
    <s v="2026-10-02 19:41:34+07:00"/>
    <s v="2026-10-03 06:38:47+07:00"/>
    <s v="Chưa (chưa phản hồi )"/>
    <s v=""/>
    <x v="3"/>
    <s v="2826638517367135"/>
    <s v=""/>
    <m/>
    <m/>
  </r>
  <r>
    <n v="1463"/>
    <d v="2026-10-03T00:00:00"/>
    <s v="CHAT BOT"/>
    <s v="Đỗ Hoàng"/>
    <s v="van.vth1@altius-link.com.vn"/>
    <s v="2026-10-02 19:41:29+07:00"/>
    <s v="2026-10-03 06:38:34+07:00"/>
    <s v="Chưa (chưa phản hồi )"/>
    <s v=""/>
    <x v="3"/>
    <s v="28105275965820551"/>
    <s v=""/>
    <m/>
    <m/>
  </r>
  <r>
    <n v="1464"/>
    <d v="2026-10-03T00:00:00"/>
    <s v="CHAT BOT"/>
    <s v="Mợ Chảnh"/>
    <s v="van.vth1@altius-link.com.vn"/>
    <s v="2026-10-02 19:41:22+07:00"/>
    <s v="2026-10-03 06:38:23+07:00"/>
    <s v="Chưa (chưa phản hồi )"/>
    <s v=""/>
    <x v="3"/>
    <s v="1945425748892351"/>
    <s v=""/>
    <m/>
    <m/>
  </r>
  <r>
    <n v="1465"/>
    <d v="2026-10-03T00:00:00"/>
    <s v="CHAT BOT"/>
    <s v="Thành Vinh"/>
    <s v="van.vth1@altius-link.com.vn"/>
    <s v="2026-10-02 19:41:16+07:00"/>
    <s v="2026-10-03 06:38:09+07:00"/>
    <s v="Chưa (chưa phản hồi )"/>
    <s v=""/>
    <x v="3"/>
    <s v="2564452183623849"/>
    <s v=""/>
    <m/>
    <m/>
  </r>
  <r>
    <n v="1466"/>
    <d v="2026-10-03T00:00:00"/>
    <s v="CHAT BOT"/>
    <s v="Dương Duyên"/>
    <s v="van.vth1@altius-link.com.vn"/>
    <s v="2026-10-02 19:39:29+07:00"/>
    <s v="2026-10-03 06:37:55+07:00"/>
    <s v="Chưa (chưa phản hồi )"/>
    <s v=""/>
    <x v="3"/>
    <s v="2346094625466964"/>
    <s v="A0010215177"/>
    <m/>
    <m/>
  </r>
  <r>
    <n v="1467"/>
    <d v="2026-10-03T00:00:00"/>
    <s v="CHAT BOT"/>
    <s v="ファン ヴァン トン"/>
    <s v="van.vth1@altius-link.com.vn"/>
    <s v="2026-10-02 19:39:05+07:00"/>
    <s v="2026-10-03 06:37:39+07:00"/>
    <s v="Chưa (chưa phản hồi )"/>
    <s v=""/>
    <x v="3"/>
    <s v="28415138771509751"/>
    <s v="A0011688374"/>
    <m/>
    <m/>
  </r>
  <r>
    <n v="1468"/>
    <d v="2026-10-03T00:00:00"/>
    <s v="CHAT BOT"/>
    <s v="Hải HảiAnh"/>
    <s v="van.vth1@altius-link.com.vn"/>
    <s v="2026-10-02 19:38:59+07:00"/>
    <s v="2026-10-03 06:37:26+07:00"/>
    <s v="Chưa (chưa phản hồi )"/>
    <s v=""/>
    <x v="3"/>
    <s v="2607693582592858"/>
    <s v="A0010617856"/>
    <m/>
    <m/>
  </r>
  <r>
    <n v="1469"/>
    <d v="2026-10-03T00:00:00"/>
    <s v="CHAT BOT"/>
    <s v="Lê Hiền"/>
    <s v="van.vth1@altius-link.com.vn"/>
    <s v="2026-10-02 19:23:34+07:00"/>
    <s v="2026-10-03 06:37:13+07:00"/>
    <s v="Chưa (chưa phản hồi )"/>
    <s v=""/>
    <x v="3"/>
    <s v="3024150180954905"/>
    <s v="A0010377929"/>
    <m/>
    <m/>
  </r>
  <r>
    <n v="1470"/>
    <d v="2026-10-03T00:00:00"/>
    <s v="CHAT BOT"/>
    <s v="Nguyet Anh"/>
    <s v="van.vth1@altius-link.com.vn"/>
    <s v="2026-10-02 19:23:29+07:00"/>
    <s v="2026-10-03 06:36:57+07:00"/>
    <s v="Chưa (chưa phản hồi )"/>
    <s v=""/>
    <x v="3"/>
    <s v="2716782938341557"/>
    <s v="A0010693415"/>
    <m/>
    <m/>
  </r>
  <r>
    <n v="1471"/>
    <d v="2026-10-03T00:00:00"/>
    <s v="CHAT BOT"/>
    <s v="Na Nat"/>
    <s v="van.vth1@altius-link.com.vn"/>
    <s v="2026-10-02 19:38:43+07:00"/>
    <s v="2026-10-03 06:36:38+07:00"/>
    <s v="Chưa (chưa phản hồi )"/>
    <s v=""/>
    <x v="3"/>
    <s v="27383238724689508"/>
    <s v=""/>
    <m/>
    <m/>
  </r>
  <r>
    <n v="1472"/>
    <d v="2026-10-03T00:00:00"/>
    <s v="CHAT BOT"/>
    <s v="Nguyễn Văn Chiến"/>
    <s v="van.vth1@altius-link.com.vn"/>
    <s v="2026-10-02 19:38:51+07:00"/>
    <s v="2026-10-03 06:36:27+07:00"/>
    <s v="Chưa (chưa phản hồi )"/>
    <s v=""/>
    <x v="3"/>
    <s v="28149714108026986"/>
    <s v=""/>
    <m/>
    <m/>
  </r>
  <r>
    <n v="1473"/>
    <d v="2026-10-03T00:00:00"/>
    <s v="CHAT BOT"/>
    <s v="Su Su"/>
    <s v="van.vth1@altius-link.com.vn"/>
    <s v="2026-10-02 19:38:37+07:00"/>
    <s v="2026-10-03 06:36:16+07:00"/>
    <s v="Chưa (chưa phản hồi )"/>
    <s v=""/>
    <x v="3"/>
    <s v="26375543092143993"/>
    <s v=""/>
    <m/>
    <m/>
  </r>
  <r>
    <n v="1474"/>
    <d v="2026-10-03T00:00:00"/>
    <s v="CHAT BOT"/>
    <s v="Nguyễn Thị Như"/>
    <s v="van.vth1@altius-link.com.vn"/>
    <s v="2026-10-02 19:38:30+07:00"/>
    <s v="2026-10-03 06:36:03+07:00"/>
    <s v="Chưa (chưa phản hồi )"/>
    <s v=""/>
    <x v="3"/>
    <s v="28398846509733551"/>
    <s v=""/>
    <m/>
    <m/>
  </r>
  <r>
    <n v="1475"/>
    <d v="2026-10-03T00:00:00"/>
    <s v="CHAT BOT"/>
    <s v="Nguyễn Tiến Dũng"/>
    <s v="van.vth1@altius-link.com.vn"/>
    <s v="2026-10-02 19:38:25+07:00"/>
    <s v="2026-10-03 06:35:49+07:00"/>
    <s v="Chưa (chưa phản hồi )"/>
    <s v=""/>
    <x v="3"/>
    <s v="26989213057377652"/>
    <s v="A0011617096"/>
    <m/>
    <m/>
  </r>
  <r>
    <n v="1476"/>
    <d v="2026-10-03T00:00:00"/>
    <s v="CHAT BOT"/>
    <s v="Huan Cao"/>
    <s v="van.vth1@altius-link.com.vn"/>
    <s v="2026-10-02 19:38:19+07:00"/>
    <s v="2026-10-03 06:35:36+07:00"/>
    <s v="Chưa (chưa phản hồi )"/>
    <s v=""/>
    <x v="3"/>
    <s v="6966915996711654"/>
    <s v=""/>
    <m/>
    <m/>
  </r>
  <r>
    <n v="1477"/>
    <d v="2026-10-03T00:00:00"/>
    <s v="CHAT BOT"/>
    <s v="Trang Pham"/>
    <s v="van.vth1@altius-link.com.vn"/>
    <s v="2026-10-02 19:23:24+07:00"/>
    <s v="2026-10-03 06:35:21+07:00"/>
    <s v="Chưa (chưa phản hồi )"/>
    <s v=""/>
    <x v="3"/>
    <s v="4332792623427008"/>
    <s v="A0010879272"/>
    <m/>
    <m/>
  </r>
  <r>
    <n v="1478"/>
    <d v="2026-10-03T00:00:00"/>
    <s v="CHAT BOT"/>
    <s v="Kem HD"/>
    <s v="van.vth1@altius-link.com.vn"/>
    <s v="2026-10-02 19:38:14+07:00"/>
    <s v="2026-10-03 06:34:54+07:00"/>
    <s v="Chưa (chưa phản hồi )"/>
    <s v=""/>
    <x v="3"/>
    <s v="2302533256488343"/>
    <s v="A0010523686"/>
    <m/>
    <m/>
  </r>
  <r>
    <n v="1479"/>
    <d v="2026-10-03T00:00:00"/>
    <s v="CHAT BOT"/>
    <s v="Hưng Nguyễn"/>
    <s v="van.vth1@altius-link.com.vn"/>
    <s v="2026-10-02 19:38:08+07:00"/>
    <s v="2026-10-03 06:34:12+07:00"/>
    <s v="Chưa (chưa phản hồi )"/>
    <s v=""/>
    <x v="3"/>
    <s v="37357653637211946"/>
    <s v=""/>
    <m/>
    <m/>
  </r>
  <r>
    <n v="1480"/>
    <d v="2026-10-03T00:00:00"/>
    <s v="CHAT BOT"/>
    <s v="Duy Anh"/>
    <s v="van.vth1@altius-link.com.vn"/>
    <s v="2026-10-02 19:38:02+07:00"/>
    <s v="2026-10-03 06:33:42+07:00"/>
    <s v="Chưa (chưa phản hồi )"/>
    <s v=""/>
    <x v="3"/>
    <s v="5551521754905304"/>
    <s v=""/>
    <m/>
    <m/>
  </r>
  <r>
    <n v="1481"/>
    <d v="2026-10-03T00:00:00"/>
    <s v="CHAT BOT"/>
    <s v="Hà Gạo"/>
    <s v="van.vth1@altius-link.com.vn"/>
    <s v="2026-10-02 19:37:56+07:00"/>
    <s v="2026-10-03 06:33:27+07:00"/>
    <s v="Chưa (chưa phản hồi )"/>
    <s v=""/>
    <x v="3"/>
    <s v="2810757412293174"/>
    <s v=""/>
    <m/>
    <m/>
  </r>
  <r>
    <n v="1482"/>
    <d v="2026-10-03T00:00:00"/>
    <s v="CHAT BOT"/>
    <s v="Anh Ớt IwT"/>
    <s v="van.vth1@altius-link.com.vn"/>
    <s v="2026-10-02 19:37:48+07:00"/>
    <s v="2026-10-03 06:31:29+07:00"/>
    <s v="Chưa (chưa phản hồi )"/>
    <s v=""/>
    <x v="3"/>
    <s v="5640483459377809"/>
    <s v=""/>
    <m/>
    <m/>
  </r>
  <r>
    <n v="1483"/>
    <d v="2026-10-03T00:00:00"/>
    <s v="CHAT BOT"/>
    <s v="Anh Nguyen"/>
    <s v="van.vth1@altius-link.com.vn"/>
    <s v="2026-10-02 19:37:34+07:00"/>
    <s v="2026-10-03 06:31:10+07:00"/>
    <s v="Chưa (chưa phản hồi )"/>
    <s v=""/>
    <x v="3"/>
    <s v="27953881750943968"/>
    <s v=""/>
    <m/>
    <m/>
  </r>
  <r>
    <n v="1484"/>
    <d v="2026-10-03T00:00:00"/>
    <s v="CHAT BOT"/>
    <s v="Phạm Đức"/>
    <s v="van.vth1@altius-link.com.vn"/>
    <s v="2026-10-02 19:37:28+07:00"/>
    <s v="2026-10-03 06:30:53+07:00"/>
    <s v="Chưa (chưa phản hồi )"/>
    <s v=""/>
    <x v="3"/>
    <s v="27775958695360304"/>
    <s v=""/>
    <m/>
    <m/>
  </r>
  <r>
    <n v="1485"/>
    <d v="2026-10-03T00:00:00"/>
    <s v="CHAT BOT"/>
    <s v="Linh Trần"/>
    <s v="van.vth1@altius-link.com.vn"/>
    <s v="2026-10-02 19:37:21+07:00"/>
    <s v="2026-10-03 06:29:37+07:00"/>
    <s v="Chưa (chưa phản hồi )"/>
    <s v=""/>
    <x v="3"/>
    <s v="28476725678601913"/>
    <s v="A0010759496"/>
    <m/>
    <m/>
  </r>
  <r>
    <n v="1486"/>
    <d v="2026-10-03T00:00:00"/>
    <s v="CHAT BOT"/>
    <s v="Thu Huyền"/>
    <s v="van.vth1@altius-link.com.vn"/>
    <s v="2026-10-02 16:50:05+07:00"/>
    <s v="2026-10-03 06:29:20+07:00"/>
    <s v="Chưa (chưa phản hồi )"/>
    <s v=""/>
    <x v="3"/>
    <s v="2103383833072875"/>
    <s v="A0010365997"/>
    <m/>
    <m/>
  </r>
  <r>
    <n v="1487"/>
    <d v="2026-10-03T00:00:00"/>
    <s v="CHAT BOT"/>
    <s v="Hồ Ly Nguyễn"/>
    <s v="van.vth1@altius-link.com.vn"/>
    <s v="2026-10-02 19:23:16+07:00"/>
    <s v="2026-10-03 06:29:02+07:00"/>
    <s v="Chưa (chưa phản hồi )"/>
    <s v=""/>
    <x v="3"/>
    <s v="2748512711852163"/>
    <s v="A0010567877"/>
    <m/>
    <m/>
  </r>
  <r>
    <n v="1488"/>
    <d v="2026-10-03T00:00:00"/>
    <s v="CHAT BOT"/>
    <s v="Huong Son"/>
    <s v="van.vth1@altius-link.com.vn"/>
    <s v="2026-10-02 19:23:11+07:00"/>
    <s v="2026-10-03 06:28:47+07:00"/>
    <s v="Chưa (chưa phản hồi )"/>
    <s v=""/>
    <x v="3"/>
    <s v="6234193353257526"/>
    <s v="A0010858260"/>
    <m/>
    <m/>
  </r>
  <r>
    <n v="1489"/>
    <d v="2026-10-03T00:00:00"/>
    <s v="CHAT BOT"/>
    <s v="Nga Tran"/>
    <s v="van.vth1@altius-link.com.vn"/>
    <s v="2026-10-02 19:23:05+07:00"/>
    <s v="2026-10-03 06:28:34+07:00"/>
    <s v="Chưa (chưa phản hồi )"/>
    <s v=""/>
    <x v="3"/>
    <s v="2027335974048691"/>
    <s v="A0010610360"/>
    <m/>
    <m/>
  </r>
  <r>
    <n v="1490"/>
    <d v="2026-10-03T00:00:00"/>
    <s v="CHAT BOT"/>
    <s v="Phan Hải"/>
    <s v="van.vth1@altius-link.com.vn"/>
    <s v="2026-10-02 19:22:54+07:00"/>
    <s v="2026-10-03 06:28:20+07:00"/>
    <s v="Chưa (chưa phản hồi )"/>
    <s v=""/>
    <x v="3"/>
    <s v="24271494292523965"/>
    <s v="A0010462322"/>
    <m/>
    <m/>
  </r>
  <r>
    <n v="1491"/>
    <d v="2026-10-03T00:00:00"/>
    <s v="CHAT BOT"/>
    <s v="Vũ Đinh Yên"/>
    <s v="van.vth1@altius-link.com.vn"/>
    <s v="2026-10-02 19:22:48+07:00"/>
    <s v="2026-10-03 06:28:04+07:00"/>
    <s v="Chưa (chưa phản hồi )"/>
    <s v=""/>
    <x v="3"/>
    <s v="1870504259680072"/>
    <s v="A0010476733"/>
    <m/>
    <m/>
  </r>
  <r>
    <n v="1492"/>
    <d v="2026-10-03T00:00:00"/>
    <s v="CHAT BOT"/>
    <s v="Nguyễn Hải"/>
    <s v="van.vth1@altius-link.com.vn"/>
    <s v="2026-10-02 19:22:41+07:00"/>
    <s v="2026-10-03 06:27:47+07:00"/>
    <s v="Chưa (chưa phản hồi )"/>
    <s v=""/>
    <x v="3"/>
    <s v="3637344813038207"/>
    <s v="A0010578810"/>
    <m/>
    <m/>
  </r>
  <r>
    <n v="1493"/>
    <d v="2026-10-03T00:00:00"/>
    <s v="CHAT BOT"/>
    <s v="Bích Phan"/>
    <s v="van.vth1@altius-link.com.vn"/>
    <s v="2026-10-02 19:37:12+07:00"/>
    <s v="2026-10-03 06:27:32+07:00"/>
    <s v="Chưa (chưa phản hồi )"/>
    <s v=""/>
    <x v="3"/>
    <s v="1452969878151326"/>
    <s v="A0010400304"/>
    <m/>
    <m/>
  </r>
  <r>
    <n v="1494"/>
    <d v="2026-10-03T00:00:00"/>
    <s v="CHAT BOT"/>
    <s v="Phương Duyên"/>
    <s v="van.vth1@altius-link.com.vn"/>
    <s v="2026-10-02 19:41:09+07:00"/>
    <s v="2026-10-03 06:27:08+07:00"/>
    <s v="Chưa (chưa phản hồi )"/>
    <s v=""/>
    <x v="3"/>
    <s v="2058926827550918"/>
    <s v="A0010600820"/>
    <m/>
    <m/>
  </r>
  <r>
    <n v="1495"/>
    <d v="2026-10-03T00:00:00"/>
    <s v="Xử lý case (BO Team)"/>
    <s v="NGUYEN THI QUYNH"/>
    <s v="anh.bn1@altius-link.com.vn"/>
    <m/>
    <m/>
    <m/>
    <m/>
    <x v="1"/>
    <n v="20260711717851"/>
    <m/>
    <m/>
    <m/>
  </r>
  <r>
    <n v="1496"/>
    <d v="2026-10-03T00:00:00"/>
    <s v="Xử lý case (BO Team)"/>
    <s v="NGUYEN THANH TRUNG"/>
    <s v="anh.bn1@altius-link.com.vn"/>
    <m/>
    <m/>
    <m/>
    <m/>
    <x v="1"/>
    <n v="20260912076063"/>
    <m/>
    <m/>
    <m/>
  </r>
  <r>
    <n v="1497"/>
    <d v="2026-10-03T00:00:00"/>
    <s v="Xử lý case (BO Team)"/>
    <s v="gửi mail"/>
    <s v="anh.bn1@altius-link.com.vn"/>
    <m/>
    <m/>
    <m/>
    <m/>
    <x v="1"/>
    <n v="20261012154150"/>
    <m/>
    <m/>
    <m/>
  </r>
  <r>
    <n v="1498"/>
    <d v="2026-10-03T00:00:00"/>
    <s v="Xử lý case (BO Team)"/>
    <s v="TRINH THI QUYNH TRANG"/>
    <s v="anh.bn1@altius-link.com.vn"/>
    <m/>
    <m/>
    <m/>
    <m/>
    <x v="5"/>
    <n v="20261012154166"/>
    <m/>
    <m/>
    <m/>
  </r>
  <r>
    <n v="1499"/>
    <d v="2026-10-03T00:00:00"/>
    <s v="Xử lý case (BO Team)"/>
    <s v="TRAN THI HA"/>
    <s v="anh.bn1@altius-link.com.vn"/>
    <m/>
    <m/>
    <m/>
    <m/>
    <x v="1"/>
    <n v="20261012157242"/>
    <m/>
    <m/>
    <m/>
  </r>
  <r>
    <n v="1500"/>
    <d v="2026-10-03T00:00:00"/>
    <s v="Xử lý case (BO Team)"/>
    <s v="HA THI KIEU OANH"/>
    <s v="anh.bn1@altius-link.com.vn"/>
    <m/>
    <m/>
    <m/>
    <m/>
    <x v="3"/>
    <n v="20261012157348"/>
    <m/>
    <m/>
    <m/>
  </r>
  <r>
    <n v="1501"/>
    <d v="2026-10-03T00:00:00"/>
    <s v="Xử lý case (BO Team)"/>
    <s v="NGUYEN MANH LUC"/>
    <s v="anh.bn1@altius-link.com.vn"/>
    <m/>
    <m/>
    <m/>
    <m/>
    <x v="10"/>
    <n v="20261012156974"/>
    <m/>
    <m/>
    <m/>
  </r>
  <r>
    <n v="1502"/>
    <d v="2026-10-03T00:00:00"/>
    <s v="Xử lý case (BO Team)"/>
    <s v="HOANG VAN BA"/>
    <s v="anh.bn1@altius-link.com.vn"/>
    <m/>
    <m/>
    <m/>
    <m/>
    <x v="7"/>
    <n v="20261012158387"/>
    <m/>
    <m/>
    <m/>
  </r>
  <r>
    <n v="1503"/>
    <d v="2026-10-03T00:00:00"/>
    <s v="Xử lý case (BO Team)"/>
    <s v="LU PHUONG MY"/>
    <s v="anh.bn1@altius-link.com.vn"/>
    <m/>
    <m/>
    <m/>
    <s v="BM GD"/>
    <x v="3"/>
    <n v="20260912037399"/>
    <m/>
    <m/>
    <m/>
  </r>
  <r>
    <n v="1504"/>
    <d v="2026-10-03T00:00:00"/>
    <s v="Xử lý case (BO Team)"/>
    <s v="LU PHUONG MY"/>
    <s v="anh.bn1@altius-link.com.vn"/>
    <m/>
    <m/>
    <m/>
    <s v="BM GD"/>
    <x v="3"/>
    <n v="20260912037399"/>
    <m/>
    <m/>
    <m/>
  </r>
  <r>
    <n v="1505"/>
    <d v="2026-10-03T00:00:00"/>
    <s v="Xử lý case (BO Team)"/>
    <s v="VU CONG CHINH"/>
    <s v="anh.bn1@altius-link.com.vn"/>
    <m/>
    <m/>
    <m/>
    <s v="BM GD"/>
    <x v="3"/>
    <n v="20260911988602"/>
    <m/>
    <m/>
    <m/>
  </r>
  <r>
    <n v="1506"/>
    <d v="2026-10-03T00:00:00"/>
    <s v="Xử lý case (BO Team)"/>
    <s v="VU CONG CHINH"/>
    <s v="anh.bn1@altius-link.com.vn"/>
    <m/>
    <m/>
    <m/>
    <s v="BM GD"/>
    <x v="3"/>
    <n v="20260911988602"/>
    <m/>
    <m/>
    <m/>
  </r>
  <r>
    <n v="1507"/>
    <d v="2026-10-03T00:00:00"/>
    <s v="Xử lý case (BO Team)"/>
    <s v="HO SY HUAN"/>
    <s v="anh.bn1@altius-link.com.vn"/>
    <m/>
    <m/>
    <m/>
    <m/>
    <x v="7"/>
    <n v="20261012158467"/>
    <m/>
    <m/>
    <m/>
  </r>
  <r>
    <n v="1508"/>
    <d v="2026-10-03T00:00:00"/>
    <s v="Xử lý case (BO Team)"/>
    <s v="NGUYEN THI NUONG"/>
    <s v="anh.bn1@altius-link.com.vn"/>
    <m/>
    <m/>
    <m/>
    <m/>
    <x v="10"/>
    <n v="20261012155551"/>
    <m/>
    <m/>
    <m/>
  </r>
  <r>
    <n v="1509"/>
    <d v="2026-10-03T00:00:00"/>
    <s v="Xử lý case (BO Team)"/>
    <s v="HOANG BA"/>
    <s v="anh.bn1@altius-link.com.vn"/>
    <m/>
    <m/>
    <m/>
    <m/>
    <x v="10"/>
    <n v="20261012155409"/>
    <m/>
    <m/>
    <m/>
  </r>
  <r>
    <n v="1510"/>
    <d v="2026-10-03T00:00:00"/>
    <s v="Xử lý case (BO Team)"/>
    <s v="LE THI LAN"/>
    <s v="anh.bn1@altius-link.com.vn"/>
    <m/>
    <m/>
    <m/>
    <m/>
    <x v="1"/>
    <n v="20260811905937"/>
    <m/>
    <m/>
    <m/>
  </r>
  <r>
    <n v="1511"/>
    <d v="2026-10-03T00:00:00"/>
    <s v="Xử lý case (BO Team)"/>
    <s v="TRAN THI NGOC"/>
    <s v="anh.bn1@altius-link.com.vn"/>
    <m/>
    <m/>
    <m/>
    <m/>
    <x v="7"/>
    <n v="20261012158815"/>
    <m/>
    <m/>
    <m/>
  </r>
  <r>
    <n v="1512"/>
    <d v="2026-10-03T00:00:00"/>
    <s v="Xử lý case (BO Team)"/>
    <s v="MAI DUC KHOA"/>
    <s v="thu.ntn@altius-link.com.vn"/>
    <m/>
    <m/>
    <s v="OK"/>
    <m/>
    <x v="3"/>
    <s v="20260912049390"/>
    <s v="A0011632649"/>
    <m/>
    <m/>
  </r>
  <r>
    <n v="1513"/>
    <d v="2026-10-03T00:00:00"/>
    <s v="Xử lý case (BO Team)"/>
    <s v="MAI DUC KHOA"/>
    <s v="thu.ntn@altius-link.com.vn"/>
    <m/>
    <m/>
    <s v="OK"/>
    <m/>
    <x v="3"/>
    <s v="20260912049390"/>
    <s v="A0011632649"/>
    <m/>
    <m/>
  </r>
  <r>
    <n v="1514"/>
    <d v="2026-10-03T00:00:00"/>
    <s v="Tel/Hotline"/>
    <m/>
    <s v="thu.ntn@altius-link.com.vn"/>
    <m/>
    <m/>
    <s v="OK"/>
    <m/>
    <x v="3"/>
    <s v="09066762601"/>
    <m/>
    <m/>
    <m/>
  </r>
  <r>
    <n v="1515"/>
    <d v="2026-10-03T00:00:00"/>
    <s v="Xử lý case (BO Team)"/>
    <s v="DO VAN VINH"/>
    <s v="thu.ntn@altius-link.com.vn"/>
    <m/>
    <m/>
    <s v="OK"/>
    <m/>
    <x v="3"/>
    <s v="20261012156065"/>
    <s v="A0011119817"/>
    <m/>
    <m/>
  </r>
  <r>
    <n v="1516"/>
    <d v="2026-10-03T00:00:00"/>
    <s v="Xử lý case (BO Team)"/>
    <s v="VO VAN TAI"/>
    <s v="thu.ntn@altius-link.com.vn"/>
    <m/>
    <m/>
    <s v="OK"/>
    <m/>
    <x v="3"/>
    <s v="20260911954843"/>
    <s v="A0010829276"/>
    <m/>
    <m/>
  </r>
  <r>
    <n v="1517"/>
    <d v="2026-10-03T00:00:00"/>
    <s v="Xử lý case (BO Team)"/>
    <s v="HA TRAN QUYET"/>
    <s v="thu.ntn@altius-link.com.vn"/>
    <m/>
    <m/>
    <s v="OK"/>
    <m/>
    <x v="3"/>
    <s v="20260912144439"/>
    <s v="A0010510256"/>
    <m/>
    <m/>
  </r>
  <r>
    <n v="1518"/>
    <d v="2026-10-03T00:00:00"/>
    <s v="Zalo L"/>
    <s v="CCVN_kyo_APP_2RQ_28.09 (SSNB)"/>
    <s v="thu.ntn@altius-link.com.vn"/>
    <m/>
    <m/>
    <s v="OK"/>
    <m/>
    <x v="1"/>
    <m/>
    <m/>
    <m/>
    <m/>
  </r>
  <r>
    <n v="1519"/>
    <d v="2026-10-03T00:00:00"/>
    <s v="Xử lý case (BO Team)"/>
    <s v="NGUYEN TUAN DAT"/>
    <s v="thu.ntn@altius-link.com.vn"/>
    <m/>
    <m/>
    <s v="OK"/>
    <m/>
    <x v="5"/>
    <s v="20261012154562"/>
    <s v="A0011672537"/>
    <m/>
    <m/>
  </r>
  <r>
    <n v="1520"/>
    <d v="2026-10-03T00:00:00"/>
    <s v="Tel/Hotline"/>
    <m/>
    <s v="thu.ntn@altius-link.com.vn"/>
    <m/>
    <m/>
    <s v="OK"/>
    <m/>
    <x v="1"/>
    <s v="07091063552"/>
    <m/>
    <m/>
    <m/>
  </r>
  <r>
    <n v="1521"/>
    <d v="2026-10-03T00:00:00"/>
    <s v="Xử lý case (BO Team)"/>
    <s v="NGUYEN THI YEN"/>
    <s v="thu.ntn@altius-link.com.vn"/>
    <m/>
    <m/>
    <s v="OK"/>
    <m/>
    <x v="3"/>
    <s v="20261012157302"/>
    <s v="A0011524798"/>
    <m/>
    <m/>
  </r>
  <r>
    <n v="1522"/>
    <d v="2026-10-03T00:00:00"/>
    <s v="Xử lý case (BO Team)"/>
    <s v="DO QUANG THANG"/>
    <s v="thu.ntn@altius-link.com.vn"/>
    <m/>
    <m/>
    <s v="OK"/>
    <m/>
    <x v="3"/>
    <s v="20260210947736"/>
    <s v="A0011563428"/>
    <m/>
    <m/>
  </r>
  <r>
    <n v="1523"/>
    <d v="2026-10-03T00:00:00"/>
    <s v="Xử lý case (BO Team)"/>
    <s v="TRAN THI QUYEN"/>
    <s v="thu.ntn@altius-link.com.vn"/>
    <m/>
    <m/>
    <s v="OK"/>
    <m/>
    <x v="3"/>
    <s v="20261012147724"/>
    <s v="A0011096565"/>
    <m/>
    <m/>
  </r>
  <r>
    <n v="1524"/>
    <d v="2026-10-03T00:00:00"/>
    <s v="Xử lý case (BO Team)"/>
    <s v="TRAN THI QUYEN"/>
    <s v="thu.ntn@altius-link.com.vn"/>
    <m/>
    <m/>
    <s v="OK"/>
    <m/>
    <x v="3"/>
    <s v="20261012147724"/>
    <s v="A0011096565"/>
    <m/>
    <m/>
  </r>
  <r>
    <n v="1525"/>
    <d v="2026-10-03T00:00:00"/>
    <s v="Xử lý case (BO Team)"/>
    <m/>
    <s v="duong.tt@altius-link.com.vn"/>
    <m/>
    <m/>
    <m/>
    <m/>
    <x v="14"/>
    <n v="4253151124701570"/>
    <s v="A0010836867"/>
    <m/>
    <m/>
  </r>
  <r>
    <n v="1526"/>
    <d v="2026-10-03T00:00:00"/>
    <s v="Xử lý case (BO Team)"/>
    <m/>
    <s v="duong.tt@altius-link.com.vn"/>
    <m/>
    <m/>
    <m/>
    <m/>
    <x v="14"/>
    <n v="9.8953900000000003E+20"/>
    <s v="A0011385242"/>
    <m/>
    <m/>
  </r>
  <r>
    <n v="1527"/>
    <d v="2026-10-03T00:00:00"/>
    <s v="Xử lý case (BO Team)"/>
    <m/>
    <s v="duong.tt@altius-link.com.vn"/>
    <m/>
    <m/>
    <m/>
    <m/>
    <x v="14"/>
    <n v="2.84433814553186E+16"/>
    <m/>
    <m/>
    <m/>
  </r>
  <r>
    <n v="1528"/>
    <d v="2026-10-03T00:00:00"/>
    <s v="Xử lý case (BO Team)"/>
    <m/>
    <s v="duong.tt@altius-link.com.vn"/>
    <m/>
    <m/>
    <m/>
    <m/>
    <x v="14"/>
    <n v="3812755268848030"/>
    <s v="A0010658739"/>
    <m/>
    <m/>
  </r>
  <r>
    <n v="1529"/>
    <d v="2026-10-03T00:00:00"/>
    <s v="Xử lý case (BO Team)"/>
    <m/>
    <s v="duong.tt@altius-link.com.vn"/>
    <m/>
    <m/>
    <m/>
    <m/>
    <x v="14"/>
    <n v="5772648116124820"/>
    <s v="A0010537642"/>
    <m/>
    <m/>
  </r>
  <r>
    <n v="1530"/>
    <d v="2026-10-03T00:00:00"/>
    <s v="Xử lý case (BO Team)"/>
    <m/>
    <s v="duong.tt@altius-link.com.vn"/>
    <m/>
    <m/>
    <m/>
    <m/>
    <x v="14"/>
    <n v="2.92335635662505E+16"/>
    <m/>
    <m/>
    <m/>
  </r>
  <r>
    <n v="1531"/>
    <d v="2026-10-03T00:00:00"/>
    <s v="Xử lý case (BO Team)"/>
    <m/>
    <s v="duong.tt@altius-link.com.vn"/>
    <m/>
    <m/>
    <m/>
    <m/>
    <x v="14"/>
    <n v="2.4148511374765E+16"/>
    <s v="A0011453824"/>
    <m/>
    <m/>
  </r>
  <r>
    <n v="1532"/>
    <d v="2026-10-03T00:00:00"/>
    <s v="Xử lý case (BO Team)"/>
    <m/>
    <s v="duong.tt@altius-link.com.vn"/>
    <m/>
    <m/>
    <m/>
    <m/>
    <x v="14"/>
    <n v="4446130628764430"/>
    <s v="A0010688998"/>
    <m/>
    <m/>
  </r>
  <r>
    <n v="1533"/>
    <d v="2026-10-03T00:00:00"/>
    <s v="Xử lý case (BO Team)"/>
    <m/>
    <s v="duong.tt@altius-link.com.vn"/>
    <m/>
    <m/>
    <m/>
    <m/>
    <x v="14"/>
    <n v="2.47954E+20"/>
    <s v="A0010566061"/>
    <m/>
    <m/>
  </r>
  <r>
    <n v="1534"/>
    <d v="2026-10-03T00:00:00"/>
    <s v="Xử lý case (BO Team)"/>
    <m/>
    <s v="duong.tt@altius-link.com.vn"/>
    <m/>
    <m/>
    <m/>
    <m/>
    <x v="14"/>
    <n v="2234414806664630"/>
    <s v="A0010577005"/>
    <m/>
    <m/>
  </r>
  <r>
    <n v="1535"/>
    <d v="2026-10-03T00:00:00"/>
    <s v="Xử lý case (BO Team)"/>
    <m/>
    <s v="duong.tt@altius-link.com.vn"/>
    <m/>
    <m/>
    <m/>
    <m/>
    <x v="14"/>
    <n v="7844781315553720"/>
    <s v="A0011062283"/>
    <m/>
    <m/>
  </r>
  <r>
    <n v="1536"/>
    <d v="2026-10-03T00:00:00"/>
    <s v="Xử lý case (BO Team)"/>
    <m/>
    <s v="duong.tt@altius-link.com.vn"/>
    <m/>
    <m/>
    <m/>
    <m/>
    <x v="14"/>
    <n v="3906863366038710"/>
    <s v="A0010840646"/>
    <m/>
    <m/>
  </r>
  <r>
    <n v="1537"/>
    <d v="2026-10-03T00:00:00"/>
    <s v="Xử lý case (BO Team)"/>
    <m/>
    <s v="duong.tt@altius-link.com.vn"/>
    <m/>
    <m/>
    <m/>
    <m/>
    <x v="14"/>
    <n v="2.83798639183345E+16"/>
    <s v="A0011137501"/>
    <m/>
    <m/>
  </r>
  <r>
    <n v="1538"/>
    <d v="2026-10-03T00:00:00"/>
    <s v="Xử lý case (BO Team)"/>
    <m/>
    <s v="duong.tt@altius-link.com.vn"/>
    <m/>
    <m/>
    <m/>
    <m/>
    <x v="14"/>
    <n v="2054024711285790"/>
    <s v="A0010460525"/>
    <m/>
    <m/>
  </r>
  <r>
    <n v="1539"/>
    <d v="2026-10-03T00:00:00"/>
    <s v="Xử lý case (BO Team)"/>
    <m/>
    <s v="duong.tt@altius-link.com.vn"/>
    <m/>
    <m/>
    <m/>
    <m/>
    <x v="14"/>
    <n v="8144963328898290"/>
    <s v="A0011096624"/>
    <m/>
    <m/>
  </r>
  <r>
    <n v="1540"/>
    <d v="2026-10-03T00:00:00"/>
    <s v="Xử lý case (BO Team)"/>
    <m/>
    <s v="duong.tt@altius-link.com.vn"/>
    <m/>
    <m/>
    <m/>
    <m/>
    <x v="14"/>
    <n v="2908863935827530"/>
    <s v="A0010786287"/>
    <m/>
    <m/>
  </r>
  <r>
    <n v="1541"/>
    <d v="2026-10-03T00:00:00"/>
    <s v="Xử lý case (BO Team)"/>
    <m/>
    <s v="duong.tt@altius-link.com.vn"/>
    <m/>
    <m/>
    <m/>
    <m/>
    <x v="14"/>
    <n v="2.88176117345021E+16"/>
    <s v="a0011716044"/>
    <m/>
    <m/>
  </r>
  <r>
    <n v="1542"/>
    <d v="2026-10-03T00:00:00"/>
    <s v="Xử lý case (BO Team)"/>
    <m/>
    <s v="duong.tt@altius-link.com.vn"/>
    <m/>
    <m/>
    <m/>
    <m/>
    <x v="14"/>
    <n v="2.48398776989601E+16"/>
    <s v="A0011203540"/>
    <m/>
    <m/>
  </r>
  <r>
    <n v="1543"/>
    <d v="2026-10-03T00:00:00"/>
    <s v="Xử lý case (BO Team)"/>
    <m/>
    <s v="duong.tt@altius-link.com.vn"/>
    <m/>
    <m/>
    <m/>
    <m/>
    <x v="14"/>
    <n v="2.81762456054084E+16"/>
    <m/>
    <m/>
    <m/>
  </r>
  <r>
    <n v="1544"/>
    <d v="2026-10-03T00:00:00"/>
    <s v="Xử lý case (BO Team)"/>
    <m/>
    <s v="duong.tt@altius-link.com.vn"/>
    <m/>
    <m/>
    <m/>
    <m/>
    <x v="14"/>
    <n v="2.8397460446589E+16"/>
    <m/>
    <m/>
    <m/>
  </r>
  <r>
    <n v="1545"/>
    <d v="2026-10-03T00:00:00"/>
    <s v="Xử lý case (BO Team)"/>
    <s v="LE NGOC NAM"/>
    <s v="duong.tt@altius-link.com.vn"/>
    <m/>
    <m/>
    <m/>
    <m/>
    <x v="5"/>
    <n v="20260811849760"/>
    <m/>
    <m/>
    <m/>
  </r>
  <r>
    <n v="1546"/>
    <d v="2026-10-03T00:00:00"/>
    <s v="Xử lý case (BO Team)"/>
    <s v="NGUYEN VAN THANH"/>
    <s v="duong.tt@altius-link.com.vn"/>
    <m/>
    <m/>
    <m/>
    <m/>
    <x v="5"/>
    <n v="20260911984479"/>
    <m/>
    <m/>
    <m/>
  </r>
  <r>
    <n v="1547"/>
    <d v="2026-10-03T00:00:00"/>
    <s v="Xử lý case (BO Team)"/>
    <s v="NGUYEN PHUONG DONG"/>
    <s v="duong.tt@altius-link.com.vn"/>
    <m/>
    <m/>
    <m/>
    <m/>
    <x v="14"/>
    <n v="20261012158143"/>
    <m/>
    <m/>
    <m/>
  </r>
  <r>
    <n v="1548"/>
    <d v="2026-10-03T00:00:00"/>
    <s v="Xử lý case (BO Team)"/>
    <s v="TRAN THI LINH"/>
    <s v="duong.tt@altius-link.com.vn"/>
    <m/>
    <m/>
    <m/>
    <m/>
    <x v="5"/>
    <n v="20260911944095"/>
    <m/>
    <m/>
    <m/>
  </r>
  <r>
    <n v="1549"/>
    <d v="2026-10-03T00:00:00"/>
    <s v="Xử lý case (BO Team)"/>
    <s v="NGUYEN VAN TAN"/>
    <s v="duong.tt@altius-link.com.vn"/>
    <m/>
    <m/>
    <m/>
    <m/>
    <x v="14"/>
    <n v="20261012158232"/>
    <m/>
    <m/>
    <m/>
  </r>
  <r>
    <n v="1550"/>
    <d v="2026-10-03T00:00:00"/>
    <s v="Xử lý case (BO Team)"/>
    <s v="DO TRONG ANH"/>
    <s v="duong.tt@altius-link.com.vn"/>
    <m/>
    <m/>
    <m/>
    <m/>
    <x v="5"/>
    <n v="20261012156537"/>
    <m/>
    <m/>
    <m/>
  </r>
  <r>
    <n v="1551"/>
    <d v="2026-10-03T00:00:00"/>
    <s v="Xử lý case (BO Team)"/>
    <s v="NGUYEN THI THUY"/>
    <s v="duong.tt@altius-link.com.vn"/>
    <m/>
    <m/>
    <m/>
    <m/>
    <x v="5"/>
    <n v="20260912003169"/>
    <m/>
    <m/>
    <m/>
  </r>
  <r>
    <n v="1552"/>
    <d v="2026-10-03T00:00:00"/>
    <s v="Xử lý case (BO Team)"/>
    <s v="NGUYEN THI THU THUY"/>
    <s v="duong.tt@altius-link.com.vn"/>
    <m/>
    <m/>
    <m/>
    <m/>
    <x v="6"/>
    <n v="20260912125032"/>
    <m/>
    <m/>
    <m/>
  </r>
  <r>
    <n v="1553"/>
    <d v="2026-10-03T00:00:00"/>
    <s v="Xử lý case (BO Team)"/>
    <s v="PHAM THI THANH TRAM"/>
    <s v="duong.tt@altius-link.com.vn"/>
    <m/>
    <m/>
    <m/>
    <m/>
    <x v="14"/>
    <n v="20260912144507"/>
    <m/>
    <m/>
    <m/>
  </r>
  <r>
    <n v="1554"/>
    <d v="2026-10-03T00:00:00"/>
    <s v="Xử lý case (BO Team)"/>
    <s v="NGUYEN KHAC TIEP"/>
    <s v="duong.tt@altius-link.com.vn"/>
    <m/>
    <m/>
    <m/>
    <m/>
    <x v="14"/>
    <n v="20261012146669"/>
    <m/>
    <m/>
    <m/>
  </r>
  <r>
    <n v="1555"/>
    <d v="2026-10-03T00:00:00"/>
    <s v="Xử lý case (BO Team)"/>
    <s v="NGUYEN THI HAO"/>
    <s v="duong.tt@altius-link.com.vn"/>
    <m/>
    <m/>
    <m/>
    <m/>
    <x v="5"/>
    <n v="20261012154582"/>
    <m/>
    <m/>
    <m/>
  </r>
  <r>
    <n v="1556"/>
    <d v="2026-10-03T00:00:00"/>
    <s v="Xử lý case (BO Team)"/>
    <s v="HOANG CONG TU"/>
    <s v="duong.tt@altius-link.com.vn"/>
    <m/>
    <m/>
    <m/>
    <m/>
    <x v="5"/>
    <n v="20261012151404"/>
    <m/>
    <m/>
    <m/>
  </r>
  <r>
    <n v="1557"/>
    <d v="2026-10-03T00:00:00"/>
    <s v="Xử lý case (BO Team)"/>
    <s v="LE TRANG THI HUYEN"/>
    <s v="duong.tt@altius-link.com.vn"/>
    <m/>
    <m/>
    <m/>
    <m/>
    <x v="6"/>
    <n v="20261012155905"/>
    <m/>
    <m/>
    <m/>
  </r>
  <r>
    <n v="1558"/>
    <d v="2026-10-03T00:00:00"/>
    <s v="Xử lý case (BO Team)"/>
    <s v="LE THI HIEN"/>
    <s v="duong.tt@altius-link.com.vn"/>
    <m/>
    <m/>
    <m/>
    <m/>
    <x v="6"/>
    <n v="20261012156080"/>
    <m/>
    <m/>
    <m/>
  </r>
  <r>
    <n v="1559"/>
    <d v="2026-10-03T00:00:00"/>
    <s v="Xử lý case (BO Team)"/>
    <s v="DANG THAI QUANG"/>
    <s v="duong.tt@altius-link.com.vn"/>
    <m/>
    <m/>
    <m/>
    <m/>
    <x v="10"/>
    <n v="20261012156321"/>
    <m/>
    <m/>
    <m/>
  </r>
  <r>
    <n v="1560"/>
    <d v="2026-10-03T00:00:00"/>
    <s v="Xử lý case (BO Team)"/>
    <s v="TRUONG VAN TOI"/>
    <s v="duong.tt@altius-link.com.vn"/>
    <m/>
    <m/>
    <m/>
    <m/>
    <x v="6"/>
    <n v="20261012156533"/>
    <m/>
    <m/>
    <m/>
  </r>
  <r>
    <n v="1561"/>
    <d v="2026-10-03T00:00:00"/>
    <s v="Xử lý case (BO Team)"/>
    <s v="TRUONG VAN TOI"/>
    <s v="duong.tt@altius-link.com.vn"/>
    <m/>
    <m/>
    <m/>
    <m/>
    <x v="6"/>
    <n v="20261012156547"/>
    <m/>
    <m/>
    <m/>
  </r>
  <r>
    <n v="1562"/>
    <d v="2026-10-03T00:00:00"/>
    <s v="Xử lý case (BO Team)"/>
    <s v="NGUYEN NGOC KHANH"/>
    <s v="duong.tt@altius-link.com.vn"/>
    <m/>
    <m/>
    <m/>
    <m/>
    <x v="5"/>
    <n v="20261012157375"/>
    <m/>
    <m/>
    <m/>
  </r>
  <r>
    <n v="1563"/>
    <d v="2026-10-03T00:00:00"/>
    <s v="Xử lý case (BO Team)"/>
    <s v="NGO TRONG DIEN"/>
    <s v="duong.tt@altius-link.com.vn"/>
    <m/>
    <m/>
    <m/>
    <m/>
    <x v="6"/>
    <n v="20261012158359"/>
    <m/>
    <m/>
    <m/>
  </r>
  <r>
    <n v="1564"/>
    <d v="2026-10-03T00:00:00"/>
    <s v="Xử lý case (BO Team)"/>
    <s v="THACH THI SO NE"/>
    <s v="duong.tt@altius-link.com.vn"/>
    <m/>
    <m/>
    <m/>
    <m/>
    <x v="14"/>
    <n v="20261012157350"/>
    <m/>
    <m/>
    <m/>
  </r>
  <r>
    <n v="1565"/>
    <d v="2026-10-03T00:00:00"/>
    <s v="Xử lý case (BO Team)"/>
    <s v="TRAN THI NGOAN"/>
    <s v="duong.tt@altius-link.com.vn"/>
    <m/>
    <m/>
    <m/>
    <m/>
    <x v="5"/>
    <n v="20260811812057"/>
    <m/>
    <m/>
    <m/>
  </r>
  <r>
    <n v="1566"/>
    <d v="2026-10-03T00:00:00"/>
    <s v="Xử lý case (BO Team)"/>
    <s v="NGUYEN DUC KHANH"/>
    <s v="duong.tt@altius-link.com.vn"/>
    <m/>
    <m/>
    <m/>
    <m/>
    <x v="5"/>
    <n v="20260711711755"/>
    <m/>
    <m/>
    <m/>
  </r>
  <r>
    <n v="1567"/>
    <d v="2026-10-03T00:00:00"/>
    <s v="Xử lý case (BO Team)"/>
    <s v="HA VAN HUYEN"/>
    <s v="duong.tt@altius-link.com.vn"/>
    <m/>
    <m/>
    <m/>
    <m/>
    <x v="5"/>
    <n v="20260711512208"/>
    <m/>
    <m/>
    <m/>
  </r>
  <r>
    <n v="1568"/>
    <d v="2026-10-03T00:00:00"/>
    <s v="Xử lý case (BO Team)"/>
    <s v="CAO HA BICH NHU"/>
    <s v="duong.tt@altius-link.com.vn"/>
    <m/>
    <m/>
    <m/>
    <m/>
    <x v="10"/>
    <n v="20261012159198"/>
    <m/>
    <m/>
    <m/>
  </r>
  <r>
    <n v="1569"/>
    <d v="2026-10-03T00:00:00"/>
    <s v="Xử lý case (BO Team)"/>
    <s v="PHAM THI MY HANH"/>
    <s v="duong.tt@altius-link.com.vn"/>
    <m/>
    <m/>
    <m/>
    <m/>
    <x v="6"/>
    <n v="20261012158909"/>
    <m/>
    <m/>
    <m/>
  </r>
  <r>
    <n v="1570"/>
    <d v="2026-10-03T00:00:00"/>
    <s v="Xử lý case (BO Team)"/>
    <s v="HOANG THI THAM"/>
    <s v="duong.tt@altius-link.com.vn"/>
    <m/>
    <m/>
    <m/>
    <m/>
    <x v="6"/>
    <n v="20261012159352"/>
    <m/>
    <m/>
    <m/>
  </r>
  <r>
    <n v="1571"/>
    <d v="2026-10-03T00:00:00"/>
    <s v="Xử lý case (BO Team)"/>
    <s v="HOANG THI THAM"/>
    <s v="duong.tt@altius-link.com.vn"/>
    <m/>
    <m/>
    <m/>
    <m/>
    <x v="6"/>
    <n v="20261012159362"/>
    <m/>
    <m/>
    <m/>
  </r>
  <r>
    <n v="1572"/>
    <d v="2026-10-03T00:00:00"/>
    <s v="Xử lý case (BO Team)"/>
    <s v="NGUYEN DINH LICH"/>
    <s v="duong.tt@altius-link.com.vn"/>
    <m/>
    <m/>
    <m/>
    <m/>
    <x v="14"/>
    <n v="20261012159568"/>
    <m/>
    <m/>
    <m/>
  </r>
  <r>
    <n v="1573"/>
    <d v="2026-10-03T00:00:00"/>
    <s v="Trả lời Comment"/>
    <s v="Quang Hướng"/>
    <s v="phong.ht@altius-link.com.vn"/>
    <m/>
    <m/>
    <m/>
    <m/>
    <x v="14"/>
    <m/>
    <m/>
    <m/>
    <m/>
  </r>
  <r>
    <n v="1574"/>
    <d v="2026-10-03T00:00:00"/>
    <s v="Trả lời Comment"/>
    <s v="Thao Phạm"/>
    <s v="phong.ht@altius-link.com.vn"/>
    <m/>
    <m/>
    <m/>
    <m/>
    <x v="14"/>
    <m/>
    <m/>
    <m/>
    <m/>
  </r>
  <r>
    <n v="1575"/>
    <d v="2026-10-03T00:00:00"/>
    <s v="Trả lời Comment"/>
    <s v="Tuấn Kiệt"/>
    <s v="phong.ht@altius-link.com.vn"/>
    <m/>
    <m/>
    <m/>
    <m/>
    <x v="14"/>
    <m/>
    <m/>
    <m/>
    <m/>
  </r>
  <r>
    <n v="1576"/>
    <d v="2026-10-03T00:00:00"/>
    <s v="Trả lời Comment"/>
    <s v="Hoan Vu"/>
    <s v="phong.ht@altius-link.com.vn"/>
    <m/>
    <m/>
    <m/>
    <m/>
    <x v="14"/>
    <m/>
    <m/>
    <m/>
    <m/>
  </r>
  <r>
    <n v="1577"/>
    <d v="2026-10-03T00:00:00"/>
    <s v="Trả lời Comment"/>
    <s v="Su Su"/>
    <s v="phong.ht@altius-link.com.vn"/>
    <m/>
    <m/>
    <m/>
    <m/>
    <x v="14"/>
    <m/>
    <m/>
    <m/>
    <m/>
  </r>
  <r>
    <n v="1578"/>
    <d v="2026-10-03T00:00:00"/>
    <s v="Xử lý case (BO Team)"/>
    <s v="DIEU CHINH CHUNG"/>
    <s v="phong.ht@altius-link.com.vn"/>
    <m/>
    <m/>
    <m/>
    <m/>
    <x v="7"/>
    <s v="20261012158026"/>
    <s v="A0011486166"/>
    <m/>
    <m/>
  </r>
  <r>
    <n v="1579"/>
    <d v="2026-10-03T00:00:00"/>
    <s v="Xử lý case (BO Team)"/>
    <s v="NGUYEN THI THANH"/>
    <s v="phong.ht@altius-link.com.vn"/>
    <m/>
    <m/>
    <m/>
    <m/>
    <x v="7"/>
    <s v="20261012158083"/>
    <s v="A0010549368"/>
    <m/>
    <m/>
  </r>
  <r>
    <n v="1580"/>
    <d v="2026-10-03T00:00:00"/>
    <s v="Xử lý case (BO Team)"/>
    <s v="LE THI NHUNG"/>
    <s v="phong.ht@altius-link.com.vn"/>
    <m/>
    <m/>
    <m/>
    <m/>
    <x v="7"/>
    <s v="20261012158132"/>
    <s v="A0011121395"/>
    <m/>
    <m/>
  </r>
  <r>
    <n v="1581"/>
    <d v="2026-10-03T00:00:00"/>
    <s v="Xử lý case (BO Team)"/>
    <s v="LE VAN NAM"/>
    <s v="phong.ht@altius-link.com.vn"/>
    <m/>
    <m/>
    <m/>
    <m/>
    <x v="3"/>
    <s v="20261012157390"/>
    <s v="A0011455252"/>
    <m/>
    <m/>
  </r>
  <r>
    <n v="1582"/>
    <d v="2026-10-03T00:00:00"/>
    <s v="Xử lý case (BO Team)"/>
    <s v="BUI VAN NINH"/>
    <s v="phong.ht@altius-link.com.vn"/>
    <m/>
    <m/>
    <m/>
    <s v="BM GD"/>
    <x v="3"/>
    <s v="20260711460271"/>
    <s v="A0010529935"/>
    <m/>
    <m/>
  </r>
  <r>
    <n v="1583"/>
    <d v="2026-10-03T00:00:00"/>
    <s v="Xử lý case (BO Team)"/>
    <s v="BUI VAN NINH"/>
    <s v="phong.ht@altius-link.com.vn"/>
    <m/>
    <m/>
    <m/>
    <s v="BM GD"/>
    <x v="3"/>
    <s v="20260711460271"/>
    <s v="A0010529935"/>
    <m/>
    <m/>
  </r>
  <r>
    <n v="1584"/>
    <d v="2026-10-03T00:00:00"/>
    <s v="Xử lý case (BO Team)"/>
    <s v="CAO VAN DUNG"/>
    <s v="phong.ht@altius-link.com.vn"/>
    <m/>
    <m/>
    <m/>
    <s v="BM GD"/>
    <x v="3"/>
    <s v="20220202750424"/>
    <s v="A0010336383"/>
    <m/>
    <m/>
  </r>
  <r>
    <n v="1585"/>
    <d v="2026-10-03T00:00:00"/>
    <s v="Xử lý case (BO Team)"/>
    <s v="CAO VAN DUNG"/>
    <s v="phong.ht@altius-link.com.vn"/>
    <m/>
    <m/>
    <m/>
    <s v="BM GD"/>
    <x v="3"/>
    <s v="20220202750424"/>
    <s v="A0010336383"/>
    <m/>
    <m/>
  </r>
  <r>
    <n v="1586"/>
    <d v="2026-10-03T00:00:00"/>
    <s v="Xử lý case (BO Team)"/>
    <s v="NGUYEN THI THANH TAM"/>
    <s v="phong.ht@altius-link.com.vn"/>
    <m/>
    <m/>
    <m/>
    <m/>
    <x v="5"/>
    <s v="20261012153903"/>
    <s v="A0011454086"/>
    <m/>
    <m/>
  </r>
  <r>
    <n v="1587"/>
    <d v="2026-10-03T00:00:00"/>
    <s v="Xử lý case (BO Team)"/>
    <s v="TRAN QUANG THIET"/>
    <s v="phong.ht@altius-link.com.vn"/>
    <m/>
    <m/>
    <m/>
    <m/>
    <x v="5"/>
    <s v="20261012154476"/>
    <s v="A0010568678"/>
    <m/>
    <m/>
  </r>
  <r>
    <n v="1588"/>
    <d v="2026-10-03T00:00:00"/>
    <s v="Xử lý case (BO Team)"/>
    <s v="HA THI HUONG"/>
    <s v="phong.ht@altius-link.com.vn"/>
    <m/>
    <m/>
    <m/>
    <m/>
    <x v="3"/>
    <s v="20260912144915"/>
    <s v="A0011401662"/>
    <m/>
    <m/>
  </r>
  <r>
    <n v="1589"/>
    <d v="2026-10-03T00:00:00"/>
    <s v="Xử lý case (BO Team)"/>
    <s v="NGUYEN THI THUONG"/>
    <s v="phong.ht@altius-link.com.vn"/>
    <m/>
    <m/>
    <m/>
    <m/>
    <x v="10"/>
    <s v="20261012158411"/>
    <s v="A0011148441"/>
    <m/>
    <m/>
  </r>
  <r>
    <n v="1590"/>
    <d v="2026-10-03T00:00:00"/>
    <s v="Xử lý case (BO Team)"/>
    <s v="NGUYEN HUYEN TRANG"/>
    <s v="phong.ht@altius-link.com.vn"/>
    <m/>
    <m/>
    <m/>
    <m/>
    <x v="6"/>
    <s v="20261012158186"/>
    <s v="A0010587801"/>
    <m/>
    <m/>
  </r>
  <r>
    <n v="1591"/>
    <d v="2026-10-03T00:00:00"/>
    <s v="Xử lý case (BO Team)"/>
    <s v="NGUYEN PHUONG NAM"/>
    <s v="phong.ht@altius-link.com.vn"/>
    <m/>
    <m/>
    <m/>
    <m/>
    <x v="7"/>
    <s v="20261012159082"/>
    <s v="A0011133333"/>
    <m/>
    <m/>
  </r>
  <r>
    <n v="1592"/>
    <d v="2026-10-03T00:00:00"/>
    <s v="Xử lý case (BO Team)"/>
    <s v="LE LINH THI PHUONG"/>
    <s v="phong.ht@altius-link.com.vn"/>
    <m/>
    <m/>
    <m/>
    <m/>
    <x v="7"/>
    <s v="20261012159202"/>
    <s v="A0011030796"/>
    <m/>
    <m/>
  </r>
  <r>
    <n v="1593"/>
    <d v="2026-10-03T00:00:00"/>
    <s v="Xử lý case (BO Team)"/>
    <s v="LE DINH VIET HA"/>
    <s v="phong.ht@altius-link.com.vn"/>
    <m/>
    <m/>
    <m/>
    <m/>
    <x v="3"/>
    <s v="20261012159460"/>
    <s v="A0011645713"/>
    <m/>
    <m/>
  </r>
  <r>
    <n v="1594"/>
    <d v="2026-10-03T00:00:00"/>
    <s v="Xử lý case (BO Team)"/>
    <s v="NGUYEN MINH LY"/>
    <s v="phong.ht@altius-link.com.vn"/>
    <m/>
    <m/>
    <m/>
    <m/>
    <x v="7"/>
    <s v="20261012159776"/>
    <s v="A0011282504"/>
    <m/>
    <m/>
  </r>
  <r>
    <n v="1595"/>
    <d v="2026-10-03T00:00:00"/>
    <s v="Xử lý case (BO Team)"/>
    <s v="PHAM QUOC KHANH"/>
    <s v="phong.ht@altius-link.com.vn"/>
    <m/>
    <m/>
    <m/>
    <m/>
    <x v="7"/>
    <s v="20261012159801"/>
    <s v="A0011474658"/>
    <m/>
    <m/>
  </r>
  <r>
    <n v="1596"/>
    <d v="2026-10-03T00:00:00"/>
    <s v="Xử lý case (BO Team)"/>
    <s v="7363829280313140"/>
    <s v="phong.ht@altius-link.com.vn"/>
    <m/>
    <m/>
    <m/>
    <s v="KH đã đc hỗ trợ"/>
    <x v="14"/>
    <s v="7363829280313140"/>
    <s v="A0010802913"/>
    <m/>
    <m/>
  </r>
  <r>
    <n v="1597"/>
    <d v="2026-10-03T00:00:00"/>
    <s v="Xử lý case (BO Team)"/>
    <s v="6379721695439590"/>
    <s v="phong.ht@altius-link.com.vn"/>
    <m/>
    <m/>
    <m/>
    <s v="KH đã đc hỗ trợ"/>
    <x v="14"/>
    <s v="6379721695439590"/>
    <s v="A0011055694"/>
    <m/>
    <m/>
  </r>
  <r>
    <n v="1598"/>
    <d v="2026-10-03T00:00:00"/>
    <s v="Xử lý case (BO Team)"/>
    <s v="8622238437808290"/>
    <s v="phong.ht@altius-link.com.vn"/>
    <m/>
    <m/>
    <m/>
    <s v="KH đã đc hỗ trợ"/>
    <x v="14"/>
    <s v="8622238437808290"/>
    <s v="A0011247254"/>
    <m/>
    <m/>
  </r>
  <r>
    <n v="1599"/>
    <d v="2026-10-03T00:00:00"/>
    <s v="Xử lý case (BO Team)"/>
    <s v="2058926827550910"/>
    <s v="phong.ht@altius-link.com.vn"/>
    <m/>
    <m/>
    <m/>
    <s v="KH đã đc hỗ trợ"/>
    <x v="14"/>
    <s v="2058926827550910"/>
    <s v="A0010600820"/>
    <m/>
    <m/>
  </r>
  <r>
    <n v="1600"/>
    <d v="2026-10-03T00:00:00"/>
    <s v="Xử lý case (BO Team)"/>
    <s v="28249798864611200"/>
    <s v="phong.ht@altius-link.com.vn"/>
    <m/>
    <m/>
    <m/>
    <s v="KH đã đc hỗ trợ"/>
    <x v="14"/>
    <s v="28249798864611200"/>
    <s v="A0011361665"/>
    <m/>
    <m/>
  </r>
  <r>
    <n v="1601"/>
    <d v="2026-10-03T00:00:00"/>
    <s v="Xử lý case (BO Team)"/>
    <s v="2466715403425920"/>
    <s v="phong.ht@altius-link.com.vn"/>
    <m/>
    <m/>
    <m/>
    <s v="KH đã đc hỗ trợ"/>
    <x v="14"/>
    <s v="2466715403425920"/>
    <s v="A0010675574"/>
    <m/>
    <m/>
  </r>
  <r>
    <n v="1602"/>
    <d v="2026-10-03T00:00:00"/>
    <s v="Xử lý case (BO Team)"/>
    <s v="28581153594875100"/>
    <s v="phong.ht@altius-link.com.vn"/>
    <m/>
    <m/>
    <m/>
    <s v="KH đã đc hỗ trợ"/>
    <x v="14"/>
    <s v="28581153594875100"/>
    <s v="A0010252969"/>
    <m/>
    <m/>
  </r>
  <r>
    <n v="1603"/>
    <d v="2026-10-03T00:00:00"/>
    <s v="Xử lý case (BO Team)"/>
    <s v="8581114445313600"/>
    <s v="phong.ht@altius-link.com.vn"/>
    <m/>
    <m/>
    <m/>
    <s v="KH đã đc hỗ trợ"/>
    <x v="14"/>
    <s v="8581114445313600"/>
    <s v="A0011305299"/>
    <m/>
    <m/>
  </r>
  <r>
    <n v="1604"/>
    <d v="2026-10-03T00:00:00"/>
    <s v="Xử lý case (BO Team)"/>
    <s v="3491234154315560"/>
    <s v="phong.ht@altius-link.com.vn"/>
    <m/>
    <m/>
    <m/>
    <s v="KH đã đc hỗ trợ"/>
    <x v="14"/>
    <s v="3491234154315560"/>
    <s v="A0010853143"/>
    <m/>
    <m/>
  </r>
  <r>
    <n v="1605"/>
    <d v="2026-10-03T00:00:00"/>
    <s v="Xử lý case (BO Team)"/>
    <s v="30195337520081000"/>
    <s v="phong.ht@altius-link.com.vn"/>
    <m/>
    <m/>
    <m/>
    <s v="KH đã đc hỗ trợ"/>
    <x v="14"/>
    <s v="30195337520081000"/>
    <s v="A0011428162"/>
    <m/>
    <m/>
  </r>
  <r>
    <n v="1606"/>
    <d v="2026-10-03T00:00:00"/>
    <s v="Xử lý case (BO Team)"/>
    <s v="8013623655379620"/>
    <s v="phong.ht@altius-link.com.vn"/>
    <m/>
    <m/>
    <m/>
    <s v="KH đã đc hỗ trợ"/>
    <x v="14"/>
    <s v="8013623655379620"/>
    <s v="A0010869465"/>
    <m/>
    <m/>
  </r>
  <r>
    <n v="1607"/>
    <d v="2026-10-03T00:00:00"/>
    <s v="Xử lý case (BO Team)"/>
    <s v="32622703037343800"/>
    <s v="phong.ht@altius-link.com.vn"/>
    <m/>
    <m/>
    <m/>
    <s v="KH đã đc hỗ trợ"/>
    <x v="14"/>
    <s v="32622703037343800"/>
    <s v="A0011309976"/>
    <m/>
    <m/>
  </r>
  <r>
    <n v="1608"/>
    <d v="2026-10-03T00:00:00"/>
    <s v="Xử lý case (BO Team)"/>
    <s v="25768539989402800"/>
    <s v="phong.ht@altius-link.com.vn"/>
    <m/>
    <m/>
    <m/>
    <s v="KH đã đc hỗ trợ"/>
    <x v="14"/>
    <s v="25768539989402800"/>
    <s v="A0011501040"/>
    <m/>
    <m/>
  </r>
  <r>
    <n v="1609"/>
    <d v="2026-10-03T00:00:00"/>
    <s v="Xử lý case (BO Team)"/>
    <s v="8100273036761970"/>
    <s v="phong.ht@altius-link.com.vn"/>
    <m/>
    <m/>
    <m/>
    <s v="KH đã đc hỗ trợ"/>
    <x v="14"/>
    <s v="8100273036761970"/>
    <s v="A0011286539"/>
    <m/>
    <m/>
  </r>
  <r>
    <n v="1610"/>
    <d v="2026-10-03T00:00:00"/>
    <s v="Xử lý case (BO Team)"/>
    <s v="9896778330395580"/>
    <s v="phong.ht@altius-link.com.vn"/>
    <m/>
    <m/>
    <m/>
    <s v="KH đã đc hỗ trợ"/>
    <x v="14"/>
    <s v="9896778330395580"/>
    <s v="A0011059680"/>
    <m/>
    <m/>
  </r>
  <r>
    <n v="1611"/>
    <d v="2026-10-03T00:00:00"/>
    <s v="Xử lý case (BO Team)"/>
    <s v="26106174455688600"/>
    <s v="phong.ht@altius-link.com.vn"/>
    <m/>
    <m/>
    <m/>
    <s v="KH đã đc hỗ trợ"/>
    <x v="14"/>
    <s v="26106174455688600"/>
    <s v="A0010835495"/>
    <m/>
    <m/>
  </r>
  <r>
    <n v="1612"/>
    <d v="2026-10-03T00:00:00"/>
    <s v="Xử lý case (BO Team)"/>
    <s v="28787926477480300"/>
    <s v="phong.ht@altius-link.com.vn"/>
    <m/>
    <m/>
    <m/>
    <s v="KH đã đc hỗ trợ"/>
    <x v="14"/>
    <s v="28787926477480300"/>
    <s v="A0011605142"/>
    <m/>
    <m/>
  </r>
  <r>
    <n v="1613"/>
    <d v="2026-10-03T00:00:00"/>
    <s v="Xử lý case (BO Team)"/>
    <s v="28316645637994100"/>
    <s v="phong.ht@altius-link.com.vn"/>
    <m/>
    <m/>
    <m/>
    <s v="KH đã đc hỗ trợ"/>
    <x v="14"/>
    <s v="28316645637994100"/>
    <m/>
    <m/>
    <m/>
  </r>
  <r>
    <n v="1614"/>
    <d v="2026-10-03T00:00:00"/>
    <s v="Xử lý case (BO Team)"/>
    <s v="5742021442554310"/>
    <s v="phong.ht@altius-link.com.vn"/>
    <m/>
    <m/>
    <m/>
    <s v="KH đã đc hỗ trợ"/>
    <x v="14"/>
    <s v="5742021442554310"/>
    <s v="A0010854570"/>
    <m/>
    <m/>
  </r>
  <r>
    <n v="1615"/>
    <d v="2026-10-03T00:00:00"/>
    <s v="Xử lý case (BO Team)"/>
    <s v="29432919099655300"/>
    <s v="phong.ht@altius-link.com.vn"/>
    <m/>
    <m/>
    <m/>
    <s v="KH đã đc hỗ trợ"/>
    <x v="14"/>
    <s v="29432919099655300"/>
    <s v="A0011330125"/>
    <m/>
    <m/>
  </r>
  <r>
    <n v="1616"/>
    <d v="2026-10-03T00:00:00"/>
    <s v="Xử lý case (BO Team)"/>
    <s v="38398099593108400"/>
    <s v="phong.ht@altius-link.com.vn"/>
    <m/>
    <m/>
    <m/>
    <s v="KH đã đc hỗ trợ"/>
    <x v="14"/>
    <s v="38398099593108400"/>
    <s v="A0011694023"/>
    <m/>
    <m/>
  </r>
  <r>
    <n v="1617"/>
    <d v="2026-10-03T00:00:00"/>
    <s v="Xử lý case (BO Team)"/>
    <s v="5450633281700690"/>
    <s v="phong.ht@altius-link.com.vn"/>
    <m/>
    <m/>
    <m/>
    <s v="KH đã đc hỗ trợ"/>
    <x v="14"/>
    <s v="5450633281700690"/>
    <s v="A0011684358"/>
    <m/>
    <m/>
  </r>
  <r>
    <n v="1618"/>
    <d v="2026-10-03T00:00:00"/>
    <s v="Xử lý case (BO Team)"/>
    <s v="PHUNG TAN TAI"/>
    <s v="thai.nq@altius-link.com.vn"/>
    <m/>
    <m/>
    <m/>
    <m/>
    <x v="3"/>
    <s v="20261012158121"/>
    <s v="A0010937308"/>
    <m/>
    <m/>
  </r>
  <r>
    <n v="1619"/>
    <d v="2026-10-03T00:00:00"/>
    <s v="Xử lý case (BO Team)"/>
    <s v="VU THI LAN"/>
    <s v="thai.nq@altius-link.com.vn"/>
    <m/>
    <m/>
    <m/>
    <m/>
    <x v="3"/>
    <s v="20260911998328"/>
    <s v="A0011140190"/>
    <m/>
    <m/>
  </r>
  <r>
    <n v="1620"/>
    <d v="2026-10-03T00:00:00"/>
    <s v="Xử lý case (BO Team)"/>
    <s v="TRUONG THI NGOC LE"/>
    <s v="thai.nq@altius-link.com.vn"/>
    <m/>
    <m/>
    <m/>
    <m/>
    <x v="3"/>
    <s v="20261012154218"/>
    <s v="A0011668475"/>
    <m/>
    <m/>
  </r>
  <r>
    <n v="1621"/>
    <d v="2026-10-03T00:00:00"/>
    <s v="Xử lý case (BO Team)"/>
    <s v="DAU VAN NAM"/>
    <s v="thai.nq@altius-link.com.vn"/>
    <m/>
    <m/>
    <m/>
    <m/>
    <x v="3"/>
    <s v="20261012157376"/>
    <s v="A0011487581"/>
    <m/>
    <m/>
  </r>
  <r>
    <n v="1622"/>
    <d v="2026-10-03T00:00:00"/>
    <s v="Xử lý case (BO Team)"/>
    <s v="NGUYEN THI HUYEN"/>
    <s v="thai.nq@altius-link.com.vn"/>
    <m/>
    <m/>
    <m/>
    <s v="BM người nhận"/>
    <x v="3"/>
    <s v="20251210572663"/>
    <s v="A0011501411"/>
    <m/>
    <m/>
  </r>
  <r>
    <n v="1623"/>
    <d v="2026-10-03T00:00:00"/>
    <s v="Xử lý case (BO Team)"/>
    <s v="NGUYEN THI HUYEN"/>
    <s v="thai.nq@altius-link.com.vn"/>
    <m/>
    <m/>
    <m/>
    <s v="BM người nhận"/>
    <x v="3"/>
    <s v="20251210572663"/>
    <s v="A0011501411"/>
    <m/>
    <m/>
  </r>
  <r>
    <n v="1624"/>
    <d v="2026-10-03T00:00:00"/>
    <s v="Xử lý case (BO Team)"/>
    <s v="LE THI OANH"/>
    <s v="thai.nq@altius-link.com.vn"/>
    <m/>
    <m/>
    <m/>
    <s v="BM GD"/>
    <x v="3"/>
    <s v="20260912004231"/>
    <s v="A0010785081"/>
    <m/>
    <m/>
  </r>
  <r>
    <n v="1625"/>
    <d v="2026-10-03T00:00:00"/>
    <s v="Xử lý case (BO Team)"/>
    <s v="LE THI OANH"/>
    <s v="thai.nq@altius-link.com.vn"/>
    <m/>
    <m/>
    <m/>
    <s v="BM GD"/>
    <x v="3"/>
    <s v="20260912004231"/>
    <s v="A0010785081"/>
    <m/>
    <m/>
  </r>
  <r>
    <n v="1626"/>
    <d v="2026-10-03T00:00:00"/>
    <s v="Xử lý case (BO Team)"/>
    <s v="NGUYEN NGO NAM"/>
    <s v="thai.nq@altius-link.com.vn"/>
    <m/>
    <m/>
    <m/>
    <s v="BM GD"/>
    <x v="3"/>
    <s v="20260912005787"/>
    <s v="A0010576108"/>
    <m/>
    <m/>
  </r>
  <r>
    <n v="1627"/>
    <d v="2026-10-03T00:00:00"/>
    <s v="Xử lý case (BO Team)"/>
    <s v="NGUYEN NGO NAM"/>
    <s v="thai.nq@altius-link.com.vn"/>
    <m/>
    <m/>
    <m/>
    <s v="BM GD"/>
    <x v="3"/>
    <s v="20260912005787"/>
    <s v="A0010576108"/>
    <m/>
    <m/>
  </r>
  <r>
    <n v="1628"/>
    <d v="2026-10-03T00:00:00"/>
    <s v="Xử lý case (BO Team)"/>
    <s v="NGUYEN THI THUONG"/>
    <s v="thai.nq@altius-link.com.vn"/>
    <m/>
    <m/>
    <m/>
    <m/>
    <x v="3"/>
    <s v="20261012147556"/>
    <s v="A0011148441"/>
    <m/>
    <m/>
  </r>
  <r>
    <n v="1629"/>
    <d v="2026-10-03T00:00:00"/>
    <s v="Xử lý case (BO Team)"/>
    <s v="BUI VAN KHANH"/>
    <s v="thai.nq@altius-link.com.vn"/>
    <m/>
    <m/>
    <m/>
    <s v="BM GD"/>
    <x v="3"/>
    <s v="20261012147750"/>
    <s v="A0011286217"/>
    <m/>
    <m/>
  </r>
  <r>
    <n v="1630"/>
    <d v="2026-10-03T00:00:00"/>
    <s v="Xử lý case (BO Team)"/>
    <s v="BUI VAN KHANH"/>
    <s v="thai.nq@altius-link.com.vn"/>
    <m/>
    <m/>
    <m/>
    <s v="BM GD"/>
    <x v="3"/>
    <s v="20261012147750"/>
    <s v="A0011286217"/>
    <m/>
    <m/>
  </r>
  <r>
    <n v="1631"/>
    <d v="2026-10-03T00:00:00"/>
    <s v="Xử lý case (BO Team)"/>
    <s v="NGUYEN THI MAI TRAM"/>
    <s v="thai.nq@altius-link.com.vn"/>
    <m/>
    <m/>
    <m/>
    <m/>
    <x v="3"/>
    <s v="20261012151996"/>
    <s v="A0011231289"/>
    <m/>
    <m/>
  </r>
  <r>
    <n v="1632"/>
    <d v="2026-10-03T00:00:00"/>
    <s v="Xử lý case (BO Team)"/>
    <s v="LIM VAN GIANG"/>
    <s v="thai.nq@altius-link.com.vn"/>
    <m/>
    <m/>
    <m/>
    <m/>
    <x v="3"/>
    <s v="20261012156813"/>
    <s v="A0010543702"/>
    <m/>
    <m/>
  </r>
  <r>
    <n v="1633"/>
    <d v="2026-10-03T00:00:00"/>
    <s v="Xử lý case (BO Team)"/>
    <s v="DANG VAN VAN"/>
    <s v="thai.nq@altius-link.com.vn"/>
    <m/>
    <m/>
    <m/>
    <m/>
    <x v="3"/>
    <s v="20261012157993"/>
    <s v="A0010670714"/>
    <m/>
    <m/>
  </r>
  <r>
    <n v="1634"/>
    <d v="2026-10-03T00:00:00"/>
    <s v="Xử lý case (BO Team)"/>
    <s v="DANG VAN VAN"/>
    <s v="thai.nq@altius-link.com.vn"/>
    <m/>
    <m/>
    <m/>
    <m/>
    <x v="3"/>
    <s v="20261012158011"/>
    <s v="A0010670714"/>
    <m/>
    <m/>
  </r>
  <r>
    <n v="1635"/>
    <d v="2026-10-03T00:00:00"/>
    <s v="Xử lý case (BO Team)"/>
    <s v="TRAN THI YEN"/>
    <s v="thai.nq@altius-link.com.vn"/>
    <m/>
    <m/>
    <m/>
    <m/>
    <x v="3"/>
    <s v="20261012158444"/>
    <s v="A0010918409"/>
    <m/>
    <m/>
  </r>
  <r>
    <n v="1636"/>
    <d v="2026-10-03T00:00:00"/>
    <s v="Xử lý case (BO Team)"/>
    <s v="BUI VAN HUAN"/>
    <s v="thai.nq@altius-link.com.vn"/>
    <m/>
    <m/>
    <m/>
    <m/>
    <x v="3"/>
    <s v="20260811915547"/>
    <s v="A0010659072"/>
    <m/>
    <m/>
  </r>
  <r>
    <n v="1637"/>
    <d v="2026-10-03T00:00:00"/>
    <s v="Xử lý case (BO Team)"/>
    <s v="NGUYEN TIEN QUYEN"/>
    <s v="thai.nq@altius-link.com.vn"/>
    <m/>
    <m/>
    <m/>
    <m/>
    <x v="3"/>
    <s v="20260811890563"/>
    <s v="A0011006297"/>
    <m/>
    <m/>
  </r>
  <r>
    <n v="1638"/>
    <d v="2026-10-03T00:00:00"/>
    <s v="Xử lý case (BO Team)"/>
    <s v="HA NGOC LINH"/>
    <s v="thai.nq@altius-link.com.vn"/>
    <m/>
    <m/>
    <m/>
    <m/>
    <x v="3"/>
    <s v="20261012158456"/>
    <s v="A0011335386"/>
    <m/>
    <m/>
  </r>
  <r>
    <n v="1639"/>
    <d v="2026-10-03T00:00:00"/>
    <s v="Xử lý case (BO Team)"/>
    <s v="9746736505399770"/>
    <s v="thai.nq@altius-link.com.vn"/>
    <m/>
    <m/>
    <s v="KH đã đc hỗ trợ"/>
    <m/>
    <x v="3"/>
    <m/>
    <s v="A0010972925"/>
    <m/>
    <m/>
  </r>
  <r>
    <n v="1640"/>
    <d v="2026-10-03T00:00:00"/>
    <s v="Xử lý case (BO Team)"/>
    <s v="6436179373106910"/>
    <s v="thai.nq@altius-link.com.vn"/>
    <m/>
    <m/>
    <s v="KH đã đc hỗ trợ"/>
    <m/>
    <x v="3"/>
    <m/>
    <s v="A0011038806"/>
    <m/>
    <m/>
  </r>
  <r>
    <n v="1641"/>
    <d v="2026-10-03T00:00:00"/>
    <s v="Xử lý case (BO Team)"/>
    <s v="9045446312166010"/>
    <s v="thai.nq@altius-link.com.vn"/>
    <m/>
    <m/>
    <s v="KH đã đc hỗ trợ"/>
    <m/>
    <x v="3"/>
    <m/>
    <s v="A0011175736"/>
    <m/>
    <m/>
  </r>
  <r>
    <n v="1642"/>
    <d v="2026-10-03T00:00:00"/>
    <s v="Xử lý case (BO Team)"/>
    <s v="8732117883507850"/>
    <s v="thai.nq@altius-link.com.vn"/>
    <m/>
    <m/>
    <s v="KH đã đc hỗ trợ"/>
    <m/>
    <x v="3"/>
    <m/>
    <s v="A0011149752"/>
    <m/>
    <m/>
  </r>
  <r>
    <n v="1643"/>
    <d v="2026-10-03T00:00:00"/>
    <s v="Xử lý case (BO Team)"/>
    <s v="24616932577995200"/>
    <s v="thai.nq@altius-link.com.vn"/>
    <m/>
    <m/>
    <s v="KH đã đc hỗ trợ"/>
    <m/>
    <x v="3"/>
    <m/>
    <s v="A0011322712"/>
    <m/>
    <m/>
  </r>
  <r>
    <n v="1644"/>
    <d v="2026-10-03T00:00:00"/>
    <s v="Xử lý case (BO Team)"/>
    <s v="28545341188440700"/>
    <s v="thai.nq@altius-link.com.vn"/>
    <m/>
    <m/>
    <s v="KH đã đc hỗ trợ"/>
    <m/>
    <x v="3"/>
    <m/>
    <m/>
    <m/>
    <m/>
  </r>
  <r>
    <n v="1645"/>
    <d v="2026-10-03T00:00:00"/>
    <s v="Xử lý case (BO Team)"/>
    <s v="9857937990897570"/>
    <s v="thai.nq@altius-link.com.vn"/>
    <m/>
    <m/>
    <s v="KH đã đc hỗ trợ"/>
    <m/>
    <x v="3"/>
    <m/>
    <s v="A0010945505"/>
    <m/>
    <m/>
  </r>
  <r>
    <n v="1646"/>
    <d v="2026-10-03T00:00:00"/>
    <s v="Xử lý case (BO Team)"/>
    <s v="27706280525713100"/>
    <s v="thai.nq@altius-link.com.vn"/>
    <m/>
    <m/>
    <s v="KH đã đc hỗ trợ"/>
    <m/>
    <x v="3"/>
    <m/>
    <m/>
    <m/>
    <m/>
  </r>
  <r>
    <n v="1647"/>
    <d v="2026-10-03T00:00:00"/>
    <s v="Xử lý case (BO Team)"/>
    <s v="5853817687985350"/>
    <s v="thai.nq@altius-link.com.vn"/>
    <m/>
    <m/>
    <s v="KH đã đc hỗ trợ"/>
    <m/>
    <x v="3"/>
    <m/>
    <s v="A0010968615"/>
    <m/>
    <m/>
  </r>
  <r>
    <n v="1648"/>
    <d v="2026-10-03T00:00:00"/>
    <s v="Xử lý case (BO Team)"/>
    <s v="29602164782705900"/>
    <s v="thai.nq@altius-link.com.vn"/>
    <m/>
    <m/>
    <s v="KH đã đc hỗ trợ"/>
    <m/>
    <x v="3"/>
    <m/>
    <m/>
    <m/>
    <m/>
  </r>
  <r>
    <n v="1649"/>
    <d v="2026-10-03T00:00:00"/>
    <s v="Xử lý case (BO Team)"/>
    <s v="28086734364362700"/>
    <s v="thai.nq@altius-link.com.vn"/>
    <m/>
    <m/>
    <s v="KH đã đc hỗ trợ"/>
    <m/>
    <x v="3"/>
    <m/>
    <s v="A0011715897"/>
    <m/>
    <m/>
  </r>
  <r>
    <n v="1650"/>
    <d v="2026-10-03T00:00:00"/>
    <s v="Xử lý case (BO Team)"/>
    <s v="29418678557734100"/>
    <s v="thai.nq@altius-link.com.vn"/>
    <m/>
    <m/>
    <s v="KH đã đc hỗ trợ"/>
    <m/>
    <x v="3"/>
    <m/>
    <s v="A0011502788"/>
    <m/>
    <m/>
  </r>
  <r>
    <n v="1651"/>
    <d v="2026-10-03T00:00:00"/>
    <s v="Xử lý case (BO Team)"/>
    <s v="27968032102831300"/>
    <s v="thai.nq@altius-link.com.vn"/>
    <m/>
    <m/>
    <s v="KH đã đc hỗ trợ"/>
    <m/>
    <x v="3"/>
    <m/>
    <m/>
    <m/>
    <m/>
  </r>
  <r>
    <n v="1652"/>
    <d v="2026-10-03T00:00:00"/>
    <s v="Xử lý case (BO Team)"/>
    <s v="8238405496201840"/>
    <s v="thai.nq@altius-link.com.vn"/>
    <m/>
    <m/>
    <s v="KH đã đc hỗ trợ"/>
    <m/>
    <x v="3"/>
    <m/>
    <m/>
    <m/>
    <m/>
  </r>
  <r>
    <n v="1653"/>
    <d v="2026-10-03T00:00:00"/>
    <s v="Xử lý case (BO Team)"/>
    <s v="28768240039436700"/>
    <s v="thai.nq@altius-link.com.vn"/>
    <m/>
    <m/>
    <s v="KH đã đc hỗ trợ"/>
    <m/>
    <x v="3"/>
    <m/>
    <s v="A0011715534"/>
    <m/>
    <m/>
  </r>
  <r>
    <n v="1654"/>
    <d v="2026-10-03T00:00:00"/>
    <s v="Xử lý case (BO Team)"/>
    <s v="5564390850324650"/>
    <s v="thai.nq@altius-link.com.vn"/>
    <m/>
    <m/>
    <s v="KH đã đc hỗ trợ"/>
    <m/>
    <x v="3"/>
    <m/>
    <s v="A0010991100"/>
    <m/>
    <m/>
  </r>
  <r>
    <n v="1655"/>
    <d v="2026-10-03T00:00:00"/>
    <s v="Xử lý case (BO Team)"/>
    <s v="28041762402182800"/>
    <s v="thai.nq@altius-link.com.vn"/>
    <m/>
    <m/>
    <s v="KH đã đc hỗ trợ"/>
    <m/>
    <x v="3"/>
    <m/>
    <s v="A0011715032"/>
    <m/>
    <m/>
  </r>
  <r>
    <n v="1656"/>
    <d v="2026-10-03T00:00:00"/>
    <s v="Xử lý case (BO Team)"/>
    <s v="3414662248560180"/>
    <s v="thai.nq@altius-link.com.vn"/>
    <m/>
    <m/>
    <s v="KH đã đc hỗ trợ"/>
    <m/>
    <x v="3"/>
    <m/>
    <m/>
    <m/>
    <m/>
  </r>
  <r>
    <n v="1657"/>
    <d v="2026-10-03T00:00:00"/>
    <s v="Xử lý case (BO Team)"/>
    <s v="7186103971442770"/>
    <s v="thai.nq@altius-link.com.vn"/>
    <m/>
    <m/>
    <s v="KH đã đc hỗ trợ"/>
    <m/>
    <x v="3"/>
    <m/>
    <s v="A0011138451"/>
    <m/>
    <m/>
  </r>
  <r>
    <n v="1658"/>
    <d v="2026-10-03T00:00:00"/>
    <s v="Xử lý case (BO Team)"/>
    <s v="2206212292753660"/>
    <s v="thai.nq@altius-link.com.vn"/>
    <m/>
    <m/>
    <s v="KH đã đc hỗ trợ"/>
    <m/>
    <x v="3"/>
    <m/>
    <s v="A0010521696"/>
    <m/>
    <m/>
  </r>
  <r>
    <n v="1659"/>
    <d v="2026-10-03T00:00:00"/>
    <s v="Xử lý case (BO Team)"/>
    <s v="28560882166838400"/>
    <s v="thai.nq@altius-link.com.vn"/>
    <m/>
    <m/>
    <s v="KH đã đc hỗ trợ"/>
    <m/>
    <x v="3"/>
    <m/>
    <m/>
    <m/>
    <m/>
  </r>
  <r>
    <n v="1660"/>
    <d v="2026-10-03T00:00:00"/>
    <s v="Xử lý case (BO Team)"/>
    <s v="4113743862015690"/>
    <s v="thai.nq@altius-link.com.vn"/>
    <m/>
    <m/>
    <s v="KH đã đc hỗ trợ"/>
    <m/>
    <x v="3"/>
    <m/>
    <s v="A0010576055"/>
    <m/>
    <m/>
  </r>
  <r>
    <n v="1661"/>
    <d v="2026-10-03T00:00:00"/>
    <s v="Xử lý case (BO Team)"/>
    <s v="2924546757571630"/>
    <s v="thai.nq@altius-link.com.vn"/>
    <m/>
    <m/>
    <s v="KH đã đc hỗ trợ"/>
    <m/>
    <x v="3"/>
    <m/>
    <s v="A0010446063"/>
    <m/>
    <m/>
  </r>
  <r>
    <n v="1662"/>
    <d v="2026-10-03T00:00:00"/>
    <s v="Xử lý case (BO Team)"/>
    <s v="2870845449668280"/>
    <s v="thai.nq@altius-link.com.vn"/>
    <m/>
    <m/>
    <s v="KH đã đc hỗ trợ"/>
    <m/>
    <x v="3"/>
    <m/>
    <s v="A0010574510"/>
    <m/>
    <m/>
  </r>
  <r>
    <n v="1663"/>
    <d v="2026-10-03T00:00:00"/>
    <s v="Xử lý case (BO Team)"/>
    <s v="2424041264364020"/>
    <s v="thai.nq@altius-link.com.vn"/>
    <m/>
    <m/>
    <s v="KH đã đc hỗ trợ"/>
    <m/>
    <x v="3"/>
    <m/>
    <m/>
    <m/>
    <m/>
  </r>
  <r>
    <n v="1664"/>
    <d v="2026-10-03T00:00:00"/>
    <s v="Xử lý case (BO Team)"/>
    <s v="8477061302362580"/>
    <s v="thai.nq@altius-link.com.vn"/>
    <m/>
    <m/>
    <s v="KH đã đc hỗ trợ"/>
    <m/>
    <x v="3"/>
    <m/>
    <s v="A0010866423"/>
    <m/>
    <m/>
  </r>
  <r>
    <n v="1665"/>
    <d v="2026-10-03T00:00:00"/>
    <s v="Xử lý case (BO Team)"/>
    <s v="28107346442209400"/>
    <s v="thai.nq@altius-link.com.vn"/>
    <m/>
    <m/>
    <s v="KH đã đc hỗ trợ"/>
    <m/>
    <x v="3"/>
    <m/>
    <s v="A0011698718"/>
    <m/>
    <m/>
  </r>
  <r>
    <n v="1666"/>
    <d v="2026-10-03T00:00:00"/>
    <s v="Xử lý case (BO Team)"/>
    <s v="28843026278635400"/>
    <s v="thai.nq@altius-link.com.vn"/>
    <m/>
    <m/>
    <s v="KH đã đc hỗ trợ"/>
    <m/>
    <x v="3"/>
    <m/>
    <s v="A0011495044"/>
    <m/>
    <m/>
  </r>
  <r>
    <n v="1667"/>
    <d v="2026-10-03T00:00:00"/>
    <s v="Xử lý case (BO Team)"/>
    <s v="26413915178229800"/>
    <s v="thai.nq@altius-link.com.vn"/>
    <m/>
    <m/>
    <s v="KH đã đc hỗ trợ"/>
    <m/>
    <x v="3"/>
    <m/>
    <s v="A0010411721"/>
    <m/>
    <m/>
  </r>
  <r>
    <n v="1668"/>
    <d v="2026-10-03T00:00:00"/>
    <s v="Xử lý case (BO Team)"/>
    <s v="THI THAM"/>
    <s v="thai.nq@altius-link.com.vn"/>
    <m/>
    <m/>
    <m/>
    <m/>
    <x v="3"/>
    <s v="20261012159420"/>
    <s v="A0011271811"/>
    <m/>
    <m/>
  </r>
  <r>
    <n v="1669"/>
    <d v="2026-10-03T00:00:00"/>
    <s v="Xử lý case (BO Team)"/>
    <s v="TRAN NGOC HOANG"/>
    <s v="thai.nq@altius-link.com.vn"/>
    <m/>
    <m/>
    <m/>
    <m/>
    <x v="3"/>
    <s v="20260811935764"/>
    <s v="A0010872490"/>
    <m/>
    <m/>
  </r>
  <r>
    <n v="1670"/>
    <d v="2026-10-03T00:00:00"/>
    <s v="Xử lý case (BO Team)"/>
    <s v="LE CONG MINH"/>
    <s v="thai.nq@altius-link.com.vn"/>
    <m/>
    <m/>
    <m/>
    <m/>
    <x v="3"/>
    <s v="20261012159630"/>
    <s v="A0010475452"/>
    <m/>
    <m/>
  </r>
  <r>
    <n v="1671"/>
    <d v="2026-10-03T00:00:00"/>
    <s v="Xử lý case (BO Team)"/>
    <s v="DUONG PHAM BAO LY"/>
    <s v="thai.nq@altius-link.com.vn"/>
    <m/>
    <m/>
    <m/>
    <m/>
    <x v="3"/>
    <s v="20261012153839"/>
    <s v="A0010979754"/>
    <m/>
    <m/>
  </r>
  <r>
    <n v="1672"/>
    <d v="2026-10-03T00:00:00"/>
    <s v="Xử lý case (BO Team)"/>
    <s v="VAN KHANH NGUYEN"/>
    <s v="thuy.ln@altius-link.com.vn"/>
    <m/>
    <s v="ok"/>
    <m/>
    <m/>
    <x v="5"/>
    <s v="20261012154601"/>
    <m/>
    <m/>
    <m/>
  </r>
  <r>
    <n v="1673"/>
    <d v="2026-10-03T00:00:00"/>
    <s v="Xử lý case (BO Team)"/>
    <s v="THI LAN VU"/>
    <s v="thuy.ln@altius-link.com.vn"/>
    <m/>
    <s v="ok"/>
    <m/>
    <m/>
    <x v="5"/>
    <s v="20261012157278"/>
    <m/>
    <m/>
    <m/>
  </r>
  <r>
    <n v="1674"/>
    <d v="2026-10-03T00:00:00"/>
    <s v="Xử lý case (BO Team)"/>
    <s v="TUAN KIET CAO"/>
    <s v="thuy.ln@altius-link.com.vn"/>
    <m/>
    <s v="ok"/>
    <m/>
    <m/>
    <x v="5"/>
    <s v="20261012157377"/>
    <m/>
    <m/>
    <m/>
  </r>
  <r>
    <n v="1675"/>
    <d v="2026-10-03T00:00:00"/>
    <s v="Xử lý case (BO Team)"/>
    <s v="DINH GIONG LE"/>
    <s v="thuy.ln@altius-link.com.vn"/>
    <m/>
    <s v="ok"/>
    <m/>
    <s v="BM GD"/>
    <x v="3"/>
    <s v="20260811791447"/>
    <m/>
    <m/>
    <m/>
  </r>
  <r>
    <n v="1676"/>
    <d v="2026-10-03T00:00:00"/>
    <s v="Xử lý case (BO Team)"/>
    <s v="DINH GIONG LE"/>
    <s v="thuy.ln@altius-link.com.vn"/>
    <m/>
    <s v="ok"/>
    <m/>
    <s v="BM GD"/>
    <x v="3"/>
    <s v="20260811791447"/>
    <m/>
    <m/>
    <m/>
  </r>
  <r>
    <n v="1677"/>
    <d v="2026-10-03T00:00:00"/>
    <s v="Xử lý case (BO Team)"/>
    <s v="VAN BINH NGUYEN"/>
    <s v="thuy.ln@altius-link.com.vn"/>
    <m/>
    <s v="ok"/>
    <m/>
    <s v="BM GD"/>
    <x v="3"/>
    <s v="20260912013266"/>
    <m/>
    <m/>
    <m/>
  </r>
  <r>
    <n v="1678"/>
    <d v="2026-10-03T00:00:00"/>
    <s v="Xử lý case (BO Team)"/>
    <s v="VAN BINH NGUYEN"/>
    <s v="thuy.ln@altius-link.com.vn"/>
    <m/>
    <s v="ok"/>
    <m/>
    <s v="BM GD"/>
    <x v="3"/>
    <s v="20260912013266"/>
    <m/>
    <m/>
    <m/>
  </r>
  <r>
    <n v="1679"/>
    <d v="2026-10-03T00:00:00"/>
    <s v="Xử lý case (BO Team)"/>
    <s v="THI NGAN HOANG"/>
    <s v="thuy.ln@altius-link.com.vn"/>
    <m/>
    <s v="ok"/>
    <m/>
    <s v="BM GD"/>
    <x v="3"/>
    <s v="20250509063866"/>
    <m/>
    <m/>
    <m/>
  </r>
  <r>
    <n v="1680"/>
    <d v="2026-10-03T00:00:00"/>
    <s v="Xử lý case (BO Team)"/>
    <s v="THI NGAN HOANG"/>
    <s v="thuy.ln@altius-link.com.vn"/>
    <m/>
    <s v="ok"/>
    <m/>
    <s v="BM GD"/>
    <x v="3"/>
    <s v="20250509063866"/>
    <m/>
    <m/>
    <m/>
  </r>
  <r>
    <n v="1681"/>
    <d v="2026-10-03T00:00:00"/>
    <s v="Xử lý case (BO Team)"/>
    <s v="MANH HUNG DAO"/>
    <s v="thuy.ln@altius-link.com.vn"/>
    <m/>
    <s v="ok"/>
    <m/>
    <s v="BM GD"/>
    <x v="3"/>
    <s v="20260912004317"/>
    <m/>
    <m/>
    <m/>
  </r>
  <r>
    <n v="1682"/>
    <d v="2026-10-03T00:00:00"/>
    <s v="Xử lý case (BO Team)"/>
    <s v="MANH HUNG DAO"/>
    <s v="thuy.ln@altius-link.com.vn"/>
    <m/>
    <s v="ok"/>
    <m/>
    <s v="BM GD"/>
    <x v="3"/>
    <s v="20260912004317"/>
    <m/>
    <m/>
    <m/>
  </r>
  <r>
    <n v="1683"/>
    <d v="2026-10-03T00:00:00"/>
    <s v="Xử lý case (BO Team)"/>
    <s v="CONG MINH LE"/>
    <s v="thuy.ln@altius-link.com.vn"/>
    <m/>
    <s v="ok"/>
    <m/>
    <s v="BM GD"/>
    <x v="3"/>
    <s v="20260912016912"/>
    <m/>
    <m/>
    <m/>
  </r>
  <r>
    <n v="1684"/>
    <d v="2026-10-03T00:00:00"/>
    <s v="Xử lý case (BO Team)"/>
    <s v="CONG MINH LE"/>
    <s v="thuy.ln@altius-link.com.vn"/>
    <m/>
    <s v="ok"/>
    <m/>
    <s v="BM GD"/>
    <x v="3"/>
    <s v="20260912016912"/>
    <m/>
    <m/>
    <m/>
  </r>
  <r>
    <n v="1685"/>
    <d v="2026-10-03T00:00:00"/>
    <s v="Xử lý case (BO Team)"/>
    <s v="THI THANH TAM NGUYEN"/>
    <s v="thuy.ln@altius-link.com.vn"/>
    <m/>
    <s v="ok"/>
    <m/>
    <s v="BM GD"/>
    <x v="3"/>
    <s v="20260912037288"/>
    <m/>
    <m/>
    <m/>
  </r>
  <r>
    <n v="1686"/>
    <d v="2026-10-03T00:00:00"/>
    <s v="Xử lý case (BO Team)"/>
    <s v="THI THANH TAM NGUYEN"/>
    <s v="thuy.ln@altius-link.com.vn"/>
    <m/>
    <s v="ok"/>
    <m/>
    <s v="BM GD"/>
    <x v="3"/>
    <s v="20260912037288"/>
    <m/>
    <m/>
    <m/>
  </r>
  <r>
    <n v="1687"/>
    <d v="2026-10-03T00:00:00"/>
    <s v="Xử lý case (BO Team)"/>
    <s v="HOANG ANH LUU"/>
    <s v="thuy.ln@altius-link.com.vn"/>
    <m/>
    <s v="ok"/>
    <m/>
    <s v="BM GD"/>
    <x v="3"/>
    <s v="20260912039739"/>
    <m/>
    <m/>
    <m/>
  </r>
  <r>
    <n v="1688"/>
    <d v="2026-10-03T00:00:00"/>
    <s v="Xử lý case (BO Team)"/>
    <s v="HOANG ANH LUU"/>
    <s v="thuy.ln@altius-link.com.vn"/>
    <m/>
    <s v="ok"/>
    <m/>
    <s v="BM GD"/>
    <x v="3"/>
    <s v="20260912039739"/>
    <m/>
    <m/>
    <m/>
  </r>
  <r>
    <n v="1689"/>
    <d v="2026-10-03T00:00:00"/>
    <s v="Xử lý case (BO Team)"/>
    <s v="LAN HUONG TRUONG"/>
    <s v="thuy.ln@altius-link.com.vn"/>
    <m/>
    <s v="ok"/>
    <m/>
    <s v="BM GD"/>
    <x v="3"/>
    <s v="20260912051518"/>
    <m/>
    <m/>
    <m/>
  </r>
  <r>
    <n v="1690"/>
    <d v="2026-10-03T00:00:00"/>
    <s v="Xử lý case (BO Team)"/>
    <s v="LAN HUONG TRUONG"/>
    <s v="thuy.ln@altius-link.com.vn"/>
    <m/>
    <s v="ok"/>
    <m/>
    <s v="BM GD"/>
    <x v="3"/>
    <s v="20260912051518"/>
    <m/>
    <m/>
    <m/>
  </r>
  <r>
    <n v="1691"/>
    <d v="2026-10-03T00:00:00"/>
    <s v="Xử lý case (BO Team)"/>
    <s v="HAI DANG NGUYEN"/>
    <s v="thuy.ln@altius-link.com.vn"/>
    <m/>
    <s v="ok"/>
    <m/>
    <s v="BM người gửi"/>
    <x v="3"/>
    <s v="20260912098903"/>
    <m/>
    <m/>
    <m/>
  </r>
  <r>
    <n v="1692"/>
    <d v="2026-10-03T00:00:00"/>
    <s v="Xử lý case (BO Team)"/>
    <s v="HAI DANG NGUYEN"/>
    <s v="thuy.ln@altius-link.com.vn"/>
    <m/>
    <s v="ok"/>
    <m/>
    <s v="BM người gửi"/>
    <x v="3"/>
    <s v="20260912098903"/>
    <m/>
    <m/>
    <m/>
  </r>
  <r>
    <n v="1693"/>
    <d v="2026-10-03T00:00:00"/>
    <s v="Xử lý case (BO Team)"/>
    <s v="THI THU THAO TANG"/>
    <s v="thuy.ln@altius-link.com.vn"/>
    <m/>
    <s v="ok"/>
    <m/>
    <m/>
    <x v="3"/>
    <s v="20260912108039"/>
    <m/>
    <m/>
    <m/>
  </r>
  <r>
    <n v="1694"/>
    <d v="2026-10-03T00:00:00"/>
    <s v="Xử lý case (BO Team)"/>
    <s v="THI HA VU"/>
    <s v="thuy.ln@altius-link.com.vn"/>
    <m/>
    <s v="ok"/>
    <m/>
    <s v="BM GD"/>
    <x v="3"/>
    <s v="20260912116942"/>
    <m/>
    <m/>
    <m/>
  </r>
  <r>
    <n v="1695"/>
    <d v="2026-10-03T00:00:00"/>
    <s v="Xử lý case (BO Team)"/>
    <s v="THI HA VU"/>
    <s v="thuy.ln@altius-link.com.vn"/>
    <m/>
    <s v="ok"/>
    <m/>
    <s v="BM GD"/>
    <x v="3"/>
    <s v="20260912116942"/>
    <m/>
    <m/>
    <m/>
  </r>
  <r>
    <n v="1696"/>
    <d v="2026-10-03T00:00:00"/>
    <s v="Xử lý case (BO Team)"/>
    <s v="VAN KHAI NGUYEN"/>
    <s v="thuy.ln@altius-link.com.vn"/>
    <m/>
    <s v="ok"/>
    <m/>
    <m/>
    <x v="3"/>
    <s v="20260912124031"/>
    <m/>
    <m/>
    <m/>
  </r>
  <r>
    <n v="1697"/>
    <d v="2026-10-03T00:00:00"/>
    <s v="Xử lý case (BO Team)"/>
    <s v="DINH VIET HA LE"/>
    <s v="thuy.ln@altius-link.com.vn"/>
    <m/>
    <s v="ok"/>
    <m/>
    <m/>
    <x v="10"/>
    <s v="20260912136843"/>
    <m/>
    <m/>
    <m/>
  </r>
  <r>
    <n v="1698"/>
    <d v="2026-10-03T00:00:00"/>
    <s v="Xử lý case (BO Team)"/>
    <s v="XUAN LUONG VU"/>
    <s v="thuy.ln@altius-link.com.vn"/>
    <m/>
    <s v="ok"/>
    <m/>
    <m/>
    <x v="5"/>
    <s v="20261012153163"/>
    <m/>
    <m/>
    <m/>
  </r>
  <r>
    <n v="1699"/>
    <d v="2026-10-03T00:00:00"/>
    <s v="Xử lý case (BO Team)"/>
    <s v="DUONG PHAM BAO LY"/>
    <s v="thuy.ln@altius-link.com.vn"/>
    <m/>
    <s v="ok"/>
    <m/>
    <m/>
    <x v="6"/>
    <s v="20261012153839"/>
    <m/>
    <m/>
    <m/>
  </r>
  <r>
    <n v="1700"/>
    <d v="2026-10-03T00:00:00"/>
    <s v="Xử lý case (BO Team)"/>
    <s v="VUONG GIA LINH"/>
    <s v="thuy.ln@altius-link.com.vn"/>
    <m/>
    <s v="ok"/>
    <m/>
    <m/>
    <x v="6"/>
    <s v="20261012154008"/>
    <m/>
    <m/>
    <m/>
  </r>
  <r>
    <n v="1701"/>
    <d v="2026-10-03T00:00:00"/>
    <s v="Xử lý case (BO Team)"/>
    <s v="LUONG THI HA"/>
    <s v="thuy.ln@altius-link.com.vn"/>
    <m/>
    <s v="ok"/>
    <m/>
    <m/>
    <x v="10"/>
    <s v="20261012155763"/>
    <m/>
    <m/>
    <m/>
  </r>
  <r>
    <n v="1702"/>
    <d v="2026-10-03T00:00:00"/>
    <s v="Xử lý case (BO Team)"/>
    <s v="NGUYEN THI HONG"/>
    <s v="thuy.ln@altius-link.com.vn"/>
    <m/>
    <s v="ok"/>
    <m/>
    <m/>
    <x v="6"/>
    <s v="20261012155815"/>
    <m/>
    <m/>
    <m/>
  </r>
  <r>
    <n v="1703"/>
    <d v="2026-10-03T00:00:00"/>
    <s v="Xử lý case (BO Team)"/>
    <s v="LE PHUOC THINH"/>
    <s v="thuy.ln@altius-link.com.vn"/>
    <m/>
    <s v="ok"/>
    <m/>
    <m/>
    <x v="6"/>
    <s v="20261012158148"/>
    <m/>
    <m/>
    <m/>
  </r>
  <r>
    <n v="1704"/>
    <d v="2026-10-03T00:00:00"/>
    <s v="Xử lý case (BO Team)"/>
    <s v="LE VAN TOAI"/>
    <s v="thuy.ntt1@altius-link.com.vn"/>
    <m/>
    <m/>
    <s v="OK"/>
    <m/>
    <x v="10"/>
    <n v="20260711732146"/>
    <m/>
    <m/>
    <m/>
  </r>
  <r>
    <n v="1705"/>
    <d v="2026-10-03T00:00:00"/>
    <s v="Xử lý case (BO Team)"/>
    <s v="THANH QUY"/>
    <s v="thuy.ntt1@altius-link.com.vn"/>
    <m/>
    <m/>
    <s v="OK"/>
    <m/>
    <x v="10"/>
    <n v="20260912054322"/>
    <m/>
    <m/>
    <m/>
  </r>
  <r>
    <n v="1706"/>
    <d v="2026-10-03T00:00:00"/>
    <s v="Xử lý case (BO Team)"/>
    <s v="THANH QUY"/>
    <s v="thuy.ntt1@altius-link.com.vn"/>
    <m/>
    <m/>
    <s v="OK"/>
    <m/>
    <x v="10"/>
    <n v="20260912054322"/>
    <m/>
    <m/>
    <m/>
  </r>
  <r>
    <n v="1707"/>
    <d v="2026-10-03T00:00:00"/>
    <s v="Xử lý case (BO Team)"/>
    <s v="PHUC THI HANG"/>
    <s v="thuy.ntt1@altius-link.com.vn"/>
    <m/>
    <m/>
    <s v="OK"/>
    <m/>
    <x v="6"/>
    <n v="20260912002673"/>
    <m/>
    <m/>
    <m/>
  </r>
  <r>
    <n v="1708"/>
    <d v="2026-10-03T00:00:00"/>
    <s v="Xử lý case (BO Team)"/>
    <s v="NGUYEN THI SEN"/>
    <s v="thuy.ntt1@altius-link.com.vn"/>
    <m/>
    <m/>
    <s v="OK"/>
    <m/>
    <x v="6"/>
    <n v="20261012152154"/>
    <m/>
    <m/>
    <m/>
  </r>
  <r>
    <n v="1709"/>
    <d v="2026-10-03T00:00:00"/>
    <s v="Xử lý case (BO Team)"/>
    <s v="VAN BINH"/>
    <s v="thuy.ntt1@altius-link.com.vn"/>
    <m/>
    <m/>
    <s v="OK"/>
    <m/>
    <x v="6"/>
    <n v="20261012152174"/>
    <m/>
    <m/>
    <m/>
  </r>
  <r>
    <n v="1710"/>
    <d v="2026-10-03T00:00:00"/>
    <s v="Xử lý case (BO Team)"/>
    <s v="BUI TRI CHUONG"/>
    <s v="thuy.ntt1@altius-link.com.vn"/>
    <m/>
    <m/>
    <s v="OK"/>
    <m/>
    <x v="6"/>
    <n v="20261012152557"/>
    <m/>
    <m/>
    <m/>
  </r>
  <r>
    <n v="1711"/>
    <d v="2026-10-03T00:00:00"/>
    <s v="Xử lý case (BO Team)"/>
    <s v="VU THI TU"/>
    <s v="thuy.ntt1@altius-link.com.vn"/>
    <m/>
    <m/>
    <s v="OK"/>
    <m/>
    <x v="6"/>
    <n v="20261012154333"/>
    <m/>
    <m/>
    <m/>
  </r>
  <r>
    <n v="1712"/>
    <d v="2026-10-03T00:00:00"/>
    <s v="Xử lý case (BO Team)"/>
    <s v="VU THI TU"/>
    <s v="thuy.ntt1@altius-link.com.vn"/>
    <m/>
    <m/>
    <s v="OK"/>
    <m/>
    <x v="5"/>
    <n v="20261012153786"/>
    <m/>
    <m/>
    <m/>
  </r>
  <r>
    <n v="1713"/>
    <d v="2026-10-03T00:00:00"/>
    <s v="Xử lý case (BO Team)"/>
    <s v="THANH TIEN"/>
    <s v="thuy.ntt1@altius-link.com.vn"/>
    <m/>
    <m/>
    <s v="OK"/>
    <m/>
    <x v="5"/>
    <n v="20261012153786"/>
    <m/>
    <m/>
    <m/>
  </r>
  <r>
    <n v="1714"/>
    <d v="2026-10-03T00:00:00"/>
    <s v="Xử lý case (BO Team)"/>
    <s v="THANH TIEN"/>
    <s v="thuy.ntt1@altius-link.com.vn"/>
    <m/>
    <m/>
    <s v="OK"/>
    <m/>
    <x v="5"/>
    <n v="20261012152094"/>
    <m/>
    <m/>
    <m/>
  </r>
  <r>
    <n v="1715"/>
    <d v="2026-10-03T00:00:00"/>
    <s v="Xử lý case (BO Team)"/>
    <s v="VAN HUNG"/>
    <s v="thuy.ntt1@altius-link.com.vn"/>
    <m/>
    <m/>
    <s v="OK"/>
    <m/>
    <x v="6"/>
    <n v="20260811934455"/>
    <m/>
    <m/>
    <m/>
  </r>
  <r>
    <n v="1716"/>
    <d v="2026-10-03T00:00:00"/>
    <s v="Xử lý case (BO Team)"/>
    <s v="Minh Anh"/>
    <s v="thuy.ntt1@altius-link.com.vn"/>
    <m/>
    <m/>
    <s v="OK"/>
    <m/>
    <x v="6"/>
    <n v="20261012154558"/>
    <m/>
    <m/>
    <m/>
  </r>
  <r>
    <n v="1717"/>
    <d v="2026-10-03T00:00:00"/>
    <s v="Xử lý case (BO Team)"/>
    <s v="PHAM THUAN DOAN"/>
    <s v="thuy.ntt1@altius-link.com.vn"/>
    <m/>
    <m/>
    <s v="OK"/>
    <m/>
    <x v="6"/>
    <n v="20261012155058"/>
    <m/>
    <m/>
    <m/>
  </r>
  <r>
    <n v="1718"/>
    <d v="2026-10-03T00:00:00"/>
    <s v="Xử lý case (BO Team)"/>
    <s v="HA TRUNG"/>
    <s v="thuy.ntt1@altius-link.com.vn"/>
    <m/>
    <m/>
    <s v="OK"/>
    <m/>
    <x v="6"/>
    <n v="20261012151250"/>
    <m/>
    <m/>
    <m/>
  </r>
  <r>
    <n v="1719"/>
    <d v="2026-10-03T00:00:00"/>
    <s v="Xử lý case (BO Team)"/>
    <s v="DINH TUAN"/>
    <s v="thuy.ntt1@altius-link.com.vn"/>
    <m/>
    <m/>
    <s v="OK"/>
    <m/>
    <x v="5"/>
    <n v="20260912013288"/>
    <m/>
    <m/>
    <m/>
  </r>
  <r>
    <n v="1720"/>
    <d v="2026-10-03T00:00:00"/>
    <s v="Xử lý case (BO Team)"/>
    <s v="DINH TUAN"/>
    <s v="thuy.ntt1@altius-link.com.vn"/>
    <m/>
    <m/>
    <s v="OK"/>
    <m/>
    <x v="5"/>
    <n v="20260912013288"/>
    <m/>
    <m/>
    <m/>
  </r>
  <r>
    <n v="1721"/>
    <d v="2026-10-03T00:00:00"/>
    <s v="Xử lý case (BO Team)"/>
    <s v="PHAM VAN THIEM"/>
    <s v="thuy.ntt1@altius-link.com.vn"/>
    <m/>
    <m/>
    <s v="OK"/>
    <m/>
    <x v="5"/>
    <n v="20260912144314"/>
    <m/>
    <m/>
    <m/>
  </r>
  <r>
    <n v="1722"/>
    <d v="2026-10-03T00:00:00"/>
    <s v="Xử lý case (BO Team)"/>
    <s v="DINH NGOC"/>
    <s v="thuy.ntt1@altius-link.com.vn"/>
    <m/>
    <m/>
    <s v="OK"/>
    <m/>
    <x v="2"/>
    <n v="20261012156614"/>
    <m/>
    <m/>
    <m/>
  </r>
  <r>
    <n v="1723"/>
    <d v="2026-10-03T00:00:00"/>
    <s v="Xử lý case (BO Team)"/>
    <s v="YEN LUONG"/>
    <s v="thuy.ntt1@altius-link.com.vn"/>
    <m/>
    <m/>
    <s v="OK"/>
    <m/>
    <x v="5"/>
    <n v="20261012154322"/>
    <m/>
    <m/>
    <m/>
  </r>
  <r>
    <n v="1724"/>
    <d v="2026-10-03T00:00:00"/>
    <s v="Xử lý case (BO Team)"/>
    <s v="VAN MINH"/>
    <s v="thuy.ntt1@altius-link.com.vn"/>
    <m/>
    <m/>
    <s v="OK"/>
    <m/>
    <x v="6"/>
    <n v="20261012157337"/>
    <m/>
    <m/>
    <m/>
  </r>
  <r>
    <n v="1725"/>
    <d v="2026-10-03T00:00:00"/>
    <s v="Xử lý case (BO Team)"/>
    <s v="PHUC LUAN"/>
    <s v="thuy.ntt1@altius-link.com.vn"/>
    <m/>
    <m/>
    <s v="OK"/>
    <m/>
    <x v="6"/>
    <n v="20261012156648"/>
    <m/>
    <m/>
    <m/>
  </r>
  <r>
    <n v="1726"/>
    <d v="2026-10-03T00:00:00"/>
    <s v="Xử lý case (BO Team)"/>
    <s v="VAN HUONG"/>
    <s v="thuy.ntt1@altius-link.com.vn"/>
    <m/>
    <m/>
    <s v="OK"/>
    <m/>
    <x v="6"/>
    <n v="20261012158223"/>
    <m/>
    <m/>
    <m/>
  </r>
  <r>
    <n v="1727"/>
    <d v="2026-10-03T00:00:00"/>
    <s v="Xử lý case (BO Team)"/>
    <s v="HA HUY"/>
    <s v="thuy.ntt1@altius-link.com.vn"/>
    <m/>
    <m/>
    <s v="OK"/>
    <m/>
    <x v="6"/>
    <n v="20260811882075"/>
    <m/>
    <m/>
    <m/>
  </r>
  <r>
    <n v="1728"/>
    <d v="2026-10-03T00:00:00"/>
    <s v="Xử lý case (BO Team)"/>
    <s v="HA HUY"/>
    <s v="thuy.ntt1@altius-link.com.vn"/>
    <m/>
    <m/>
    <s v="OK"/>
    <m/>
    <x v="6"/>
    <n v="20261012158358"/>
    <m/>
    <m/>
    <m/>
  </r>
  <r>
    <n v="1729"/>
    <d v="2026-10-03T00:00:00"/>
    <s v="Xử lý case (BO Team)"/>
    <s v="PHAM DIEP"/>
    <s v="thuy.ntt1@altius-link.com.vn"/>
    <m/>
    <m/>
    <s v="OK"/>
    <m/>
    <x v="6"/>
    <n v="20260912115205"/>
    <m/>
    <m/>
    <m/>
  </r>
  <r>
    <n v="1730"/>
    <d v="2026-10-03T00:00:00"/>
    <s v="Xử lý case (BO Team)"/>
    <s v="DUONG QUOC KHANH"/>
    <s v="thang.nt@altius-link.com.vn"/>
    <m/>
    <m/>
    <s v="OK"/>
    <m/>
    <x v="6"/>
    <s v="20261012158053"/>
    <s v="A0011260701"/>
    <m/>
    <m/>
  </r>
  <r>
    <n v="1731"/>
    <d v="2026-10-03T00:00:00"/>
    <s v="Xử lý case (BO Team)"/>
    <s v="VO THI LE"/>
    <s v="thang.nt@altius-link.com.vn"/>
    <m/>
    <m/>
    <s v="OK"/>
    <m/>
    <x v="10"/>
    <s v="20261012158060"/>
    <s v="A0011198872"/>
    <m/>
    <m/>
  </r>
  <r>
    <n v="1732"/>
    <d v="2026-10-03T00:00:00"/>
    <s v="Xử lý case (BO Team)"/>
    <s v="TRAN MINH DUC"/>
    <s v="thang.nt@altius-link.com.vn"/>
    <m/>
    <m/>
    <s v="OK"/>
    <m/>
    <x v="6"/>
    <s v="20261012156781"/>
    <s v="A0010869393"/>
    <m/>
    <m/>
  </r>
  <r>
    <n v="1733"/>
    <d v="2026-10-03T00:00:00"/>
    <s v="Xử lý case (BO Team)"/>
    <s v="NGUYEN NGOC HIEU"/>
    <s v="thang.nt@altius-link.com.vn"/>
    <m/>
    <m/>
    <s v="OK"/>
    <m/>
    <x v="6"/>
    <s v="20261012151032"/>
    <s v="A0010927442"/>
    <m/>
    <m/>
  </r>
  <r>
    <n v="1734"/>
    <d v="2026-10-03T00:00:00"/>
    <s v="Xử lý case (BO Team)"/>
    <s v="DUONG QUOC KHANH"/>
    <s v="thang.nt@altius-link.com.vn"/>
    <m/>
    <m/>
    <s v="OK"/>
    <m/>
    <x v="10"/>
    <s v="20261012158050"/>
    <s v="A0011260701"/>
    <m/>
    <m/>
  </r>
  <r>
    <n v="1735"/>
    <d v="2026-10-03T00:00:00"/>
    <s v="Xử lý case (BO Team)"/>
    <s v="PHAM THI HOAI TRANG"/>
    <s v="trang.nt@altius-link.com.vn"/>
    <m/>
    <m/>
    <m/>
    <m/>
    <x v="14"/>
    <s v="20251110324742"/>
    <m/>
    <m/>
    <m/>
  </r>
  <r>
    <n v="1736"/>
    <d v="2026-10-03T00:00:00"/>
    <s v="Xử lý case (BO Team)"/>
    <s v="PHAM THI HOAI TRANG"/>
    <s v="trang.nt@altius-link.com.vn"/>
    <m/>
    <m/>
    <m/>
    <m/>
    <x v="14"/>
    <s v="20251110324735"/>
    <m/>
    <m/>
    <m/>
  </r>
  <r>
    <n v="1737"/>
    <d v="2026-10-03T00:00:00"/>
    <s v="Xử lý case (BO Team)"/>
    <s v="A0011007854"/>
    <s v="trang.nt@altius-link.com.vn"/>
    <m/>
    <m/>
    <m/>
    <m/>
    <x v="14"/>
    <s v="20251110297290"/>
    <m/>
    <m/>
    <m/>
  </r>
  <r>
    <n v="1738"/>
    <d v="2026-10-03T00:00:00"/>
    <s v="Xử lý case (BO Team)"/>
    <s v="PHAM THI HOAI TRANG"/>
    <s v="trang.nt@altius-link.com.vn"/>
    <m/>
    <m/>
    <m/>
    <m/>
    <x v="14"/>
    <s v="20251110294325"/>
    <m/>
    <m/>
    <m/>
  </r>
  <r>
    <n v="1739"/>
    <d v="2026-10-03T00:00:00"/>
    <s v="Xử lý case (BO Team)"/>
    <s v="NGUYEN THI MO"/>
    <s v="trang.nt@altius-link.com.vn"/>
    <m/>
    <m/>
    <m/>
    <m/>
    <x v="14"/>
    <s v="20260912000550"/>
    <m/>
    <m/>
    <m/>
  </r>
  <r>
    <n v="1740"/>
    <d v="2026-10-03T00:00:00"/>
    <s v="Xử lý case (BO Team)"/>
    <s v="A0010544487"/>
    <s v="trang.nt@altius-link.com.vn"/>
    <m/>
    <m/>
    <m/>
    <m/>
    <x v="14"/>
    <s v="20261012156945"/>
    <m/>
    <m/>
    <m/>
  </r>
  <r>
    <n v="1741"/>
    <d v="2026-10-03T00:00:00"/>
    <s v="Xử lý case (BO Team)"/>
    <s v="VO DUC MANH"/>
    <s v="trang.nt@altius-link.com.vn"/>
    <m/>
    <m/>
    <m/>
    <m/>
    <x v="14"/>
    <s v="20240105990277"/>
    <m/>
    <m/>
    <m/>
  </r>
  <r>
    <n v="1742"/>
    <d v="2026-10-03T00:00:00"/>
    <s v="Xử lý case (BO Team)"/>
    <s v="NGUYEN DUC TAN"/>
    <s v="trang.nt@altius-link.com.vn"/>
    <m/>
    <m/>
    <m/>
    <m/>
    <x v="14"/>
    <s v="20230404777186"/>
    <m/>
    <m/>
    <m/>
  </r>
  <r>
    <n v="1743"/>
    <d v="2026-10-03T00:00:00"/>
    <s v="Xử lý case (BO Team)"/>
    <s v="TRAN NGOC LAM"/>
    <s v="trang.nt@altius-link.com.vn"/>
    <m/>
    <m/>
    <m/>
    <m/>
    <x v="14"/>
    <s v="20261012156192"/>
    <m/>
    <m/>
    <m/>
  </r>
  <r>
    <n v="1744"/>
    <d v="2026-10-03T00:00:00"/>
    <s v="Xử lý case (BO Team)"/>
    <s v="PHAM CAO BANG"/>
    <s v="trang.nt@altius-link.com.vn"/>
    <m/>
    <m/>
    <m/>
    <m/>
    <x v="14"/>
    <s v="20260711704333"/>
    <m/>
    <m/>
    <m/>
  </r>
  <r>
    <n v="1745"/>
    <d v="2026-10-03T00:00:00"/>
    <s v="Xử lý case (BO Team)"/>
    <s v="BUI VAN DUAN"/>
    <s v="trang.nt@altius-link.com.vn"/>
    <m/>
    <m/>
    <m/>
    <m/>
    <x v="14"/>
    <s v="20251110295850"/>
    <m/>
    <m/>
    <m/>
  </r>
  <r>
    <n v="1746"/>
    <d v="2026-10-03T00:00:00"/>
    <s v="Xử lý case (BO Team)"/>
    <n v="2714822068575780"/>
    <s v="trang.nt@altius-link.com.vn"/>
    <m/>
    <m/>
    <m/>
    <m/>
    <x v="14"/>
    <n v="2714822068575780"/>
    <m/>
    <m/>
    <m/>
  </r>
  <r>
    <n v="1747"/>
    <d v="2026-10-03T00:00:00"/>
    <s v="Xử lý case (BO Team)"/>
    <n v="1664045710316570"/>
    <s v="trang.nt@altius-link.com.vn"/>
    <m/>
    <m/>
    <m/>
    <m/>
    <x v="14"/>
    <n v="1664045710316570"/>
    <m/>
    <m/>
    <m/>
  </r>
  <r>
    <n v="1748"/>
    <d v="2026-10-03T00:00:00"/>
    <s v="Xử lý case (BO Team)"/>
    <n v="3901424053301330"/>
    <s v="trang.nt@altius-link.com.vn"/>
    <m/>
    <m/>
    <m/>
    <m/>
    <x v="14"/>
    <n v="3901424053301330"/>
    <m/>
    <m/>
    <m/>
  </r>
  <r>
    <n v="1749"/>
    <d v="2026-10-03T00:00:00"/>
    <s v="Xử lý case (BO Team)"/>
    <n v="3.07074423555216E+16"/>
    <s v="trang.nt@altius-link.com.vn"/>
    <m/>
    <m/>
    <m/>
    <m/>
    <x v="14"/>
    <n v="3.07074423555216E+16"/>
    <m/>
    <m/>
    <m/>
  </r>
  <r>
    <n v="1750"/>
    <d v="2026-10-03T00:00:00"/>
    <s v="Xử lý case (BO Team)"/>
    <n v="6354714011293320"/>
    <s v="trang.nt@altius-link.com.vn"/>
    <m/>
    <m/>
    <m/>
    <m/>
    <x v="14"/>
    <n v="6354714011293320"/>
    <m/>
    <m/>
    <m/>
  </r>
  <r>
    <n v="1751"/>
    <d v="2026-10-03T00:00:00"/>
    <s v="Xử lý case (BO Team)"/>
    <n v="5531154153667050"/>
    <s v="trang.nt@altius-link.com.vn"/>
    <m/>
    <m/>
    <m/>
    <m/>
    <x v="14"/>
    <n v="5531154153667050"/>
    <m/>
    <m/>
    <m/>
  </r>
  <r>
    <n v="1752"/>
    <d v="2026-10-03T00:00:00"/>
    <s v="Xử lý case (BO Team)"/>
    <n v="2.83337628729257E+16"/>
    <s v="trang.nt@altius-link.com.vn"/>
    <m/>
    <m/>
    <m/>
    <m/>
    <x v="14"/>
    <n v="2.83337628729257E+16"/>
    <m/>
    <m/>
    <m/>
  </r>
  <r>
    <n v="1753"/>
    <d v="2026-10-03T00:00:00"/>
    <s v="Xử lý case (BO Team)"/>
    <n v="2202226283168510"/>
    <s v="trang.nt@altius-link.com.vn"/>
    <m/>
    <m/>
    <m/>
    <m/>
    <x v="14"/>
    <n v="2202226283168510"/>
    <m/>
    <m/>
    <m/>
  </r>
  <r>
    <n v="1754"/>
    <d v="2026-10-03T00:00:00"/>
    <s v="Xử lý case (BO Team)"/>
    <n v="6.00608E+20"/>
    <s v="trang.nt@altius-link.com.vn"/>
    <m/>
    <m/>
    <m/>
    <m/>
    <x v="14"/>
    <n v="6.00608E+20"/>
    <m/>
    <m/>
    <m/>
  </r>
  <r>
    <n v="1755"/>
    <d v="2026-10-03T00:00:00"/>
    <s v="Xử lý case (BO Team)"/>
    <n v="3.01617260400793E+16"/>
    <s v="trang.nt@altius-link.com.vn"/>
    <m/>
    <m/>
    <m/>
    <m/>
    <x v="14"/>
    <n v="3.01617260400793E+16"/>
    <m/>
    <m/>
    <m/>
  </r>
  <r>
    <n v="1756"/>
    <d v="2026-10-03T00:00:00"/>
    <s v="Xử lý case (BO Team)"/>
    <n v="7230351430331450"/>
    <s v="trang.nt@altius-link.com.vn"/>
    <m/>
    <m/>
    <m/>
    <m/>
    <x v="14"/>
    <n v="7230351430331450"/>
    <m/>
    <m/>
    <m/>
  </r>
  <r>
    <n v="1757"/>
    <d v="2026-10-03T00:00:00"/>
    <s v="Xử lý case (BO Team)"/>
    <n v="3084469418335460"/>
    <s v="trang.nt@altius-link.com.vn"/>
    <m/>
    <m/>
    <m/>
    <m/>
    <x v="14"/>
    <n v="3084469418335460"/>
    <m/>
    <m/>
    <m/>
  </r>
  <r>
    <n v="1758"/>
    <d v="2026-10-03T00:00:00"/>
    <s v="Xử lý case (BO Team)"/>
    <n v="2.81590127971205E+16"/>
    <s v="trang.nt@altius-link.com.vn"/>
    <m/>
    <m/>
    <m/>
    <m/>
    <x v="14"/>
    <n v="2.81590127971205E+16"/>
    <m/>
    <m/>
    <m/>
  </r>
  <r>
    <n v="1759"/>
    <d v="2026-10-03T00:00:00"/>
    <s v="Xử lý case (BO Team)"/>
    <n v="6017913021585610"/>
    <s v="trang.nt@altius-link.com.vn"/>
    <m/>
    <m/>
    <m/>
    <m/>
    <x v="14"/>
    <n v="6017913021585610"/>
    <m/>
    <m/>
    <m/>
  </r>
  <r>
    <n v="1760"/>
    <d v="2026-10-03T00:00:00"/>
    <s v="Xử lý case (BO Team)"/>
    <n v="2569392109789610"/>
    <s v="trang.nt@altius-link.com.vn"/>
    <m/>
    <m/>
    <m/>
    <m/>
    <x v="14"/>
    <n v="2569392109789610"/>
    <m/>
    <m/>
    <m/>
  </r>
  <r>
    <n v="1761"/>
    <d v="2026-10-03T00:00:00"/>
    <s v="Xử lý case (BO Team)"/>
    <n v="3.58096E+20"/>
    <s v="trang.nt@altius-link.com.vn"/>
    <m/>
    <m/>
    <m/>
    <m/>
    <x v="14"/>
    <n v="3.58096E+20"/>
    <m/>
    <m/>
    <m/>
  </r>
  <r>
    <n v="1762"/>
    <d v="2026-10-03T00:00:00"/>
    <s v="Xử lý case (BO Team)"/>
    <n v="3.93694835926428E+16"/>
    <s v="trang.nt@altius-link.com.vn"/>
    <m/>
    <m/>
    <m/>
    <m/>
    <x v="14"/>
    <n v="3.93694835926428E+16"/>
    <m/>
    <m/>
    <m/>
  </r>
  <r>
    <n v="1763"/>
    <d v="2026-10-03T00:00:00"/>
    <s v="Xử lý case (BO Team)"/>
    <n v="2.94133383182669E+16"/>
    <s v="trang.nt@altius-link.com.vn"/>
    <m/>
    <m/>
    <m/>
    <m/>
    <x v="14"/>
    <n v="2.94133383182669E+16"/>
    <m/>
    <m/>
    <m/>
  </r>
  <r>
    <n v="1764"/>
    <d v="2026-10-03T00:00:00"/>
    <s v="Xử lý case (BO Team)"/>
    <n v="2435709499824550"/>
    <s v="trang.nt@altius-link.com.vn"/>
    <m/>
    <m/>
    <m/>
    <m/>
    <x v="14"/>
    <n v="2435709499824550"/>
    <m/>
    <m/>
    <m/>
  </r>
  <r>
    <n v="1765"/>
    <d v="2026-10-03T00:00:00"/>
    <s v="Xử lý case (BO Team)"/>
    <n v="5277265552334040"/>
    <s v="trang.nt@altius-link.com.vn"/>
    <m/>
    <m/>
    <m/>
    <m/>
    <x v="14"/>
    <n v="5277265552334040"/>
    <m/>
    <m/>
    <m/>
  </r>
  <r>
    <n v="1766"/>
    <d v="2026-10-03T00:00:00"/>
    <s v="Xử lý case (BO Team)"/>
    <n v="2.65226299973379E+16"/>
    <s v="trang.nt@altius-link.com.vn"/>
    <m/>
    <m/>
    <m/>
    <m/>
    <x v="14"/>
    <n v="2.65226299973379E+16"/>
    <m/>
    <m/>
    <m/>
  </r>
  <r>
    <n v="1767"/>
    <d v="2026-10-03T00:00:00"/>
    <s v="Xử lý case (BO Team)"/>
    <n v="2.88555009274732E+16"/>
    <s v="trang.nt@altius-link.com.vn"/>
    <m/>
    <m/>
    <m/>
    <m/>
    <x v="14"/>
    <n v="2.88555009274732E+16"/>
    <m/>
    <m/>
    <m/>
  </r>
  <r>
    <n v="1768"/>
    <d v="2026-10-03T00:00:00"/>
    <s v="Xử lý case (BO Team)"/>
    <n v="5678937168832330"/>
    <s v="trang.nt@altius-link.com.vn"/>
    <m/>
    <m/>
    <m/>
    <m/>
    <x v="14"/>
    <n v="5678937168832330"/>
    <m/>
    <m/>
    <m/>
  </r>
  <r>
    <n v="1769"/>
    <d v="2026-10-03T00:00:00"/>
    <s v="Xử lý case (BO Team)"/>
    <n v="7104239126319890"/>
    <s v="trang.nt@altius-link.com.vn"/>
    <m/>
    <m/>
    <m/>
    <m/>
    <x v="14"/>
    <n v="7104239126319890"/>
    <m/>
    <m/>
    <m/>
  </r>
  <r>
    <n v="1770"/>
    <d v="2026-10-03T00:00:00"/>
    <s v="Xử lý case (BO Team)"/>
    <n v="3.23826E+20"/>
    <s v="trang.nt@altius-link.com.vn"/>
    <m/>
    <m/>
    <m/>
    <m/>
    <x v="14"/>
    <n v="3.23826E+20"/>
    <m/>
    <m/>
    <m/>
  </r>
  <r>
    <n v="1771"/>
    <d v="2026-10-03T00:00:00"/>
    <s v="Xử lý case (BO Team)"/>
    <n v="2765309313517450"/>
    <s v="trang.nt@altius-link.com.vn"/>
    <m/>
    <m/>
    <m/>
    <m/>
    <x v="14"/>
    <n v="2765309313517450"/>
    <m/>
    <m/>
    <m/>
  </r>
  <r>
    <n v="1772"/>
    <d v="2026-10-03T00:00:00"/>
    <s v="Xử lý case (BO Team)"/>
    <n v="5286204671503980"/>
    <s v="trang.nt@altius-link.com.vn"/>
    <m/>
    <m/>
    <m/>
    <m/>
    <x v="14"/>
    <n v="5286204671503980"/>
    <m/>
    <m/>
    <m/>
  </r>
  <r>
    <n v="1773"/>
    <d v="2026-10-03T00:00:00"/>
    <s v="Xử lý case (BO Team)"/>
    <n v="2136271086423030"/>
    <s v="trang.nt@altius-link.com.vn"/>
    <m/>
    <m/>
    <m/>
    <m/>
    <x v="14"/>
    <n v="2136271086423030"/>
    <m/>
    <m/>
    <m/>
  </r>
  <r>
    <n v="1774"/>
    <d v="2026-10-03T00:00:00"/>
    <s v="Xử lý case (BO Team)"/>
    <n v="5883578081722670"/>
    <s v="trang.nt@altius-link.com.vn"/>
    <m/>
    <m/>
    <m/>
    <m/>
    <x v="14"/>
    <n v="5883578081722670"/>
    <m/>
    <m/>
    <m/>
  </r>
  <r>
    <n v="1775"/>
    <d v="2026-10-03T00:00:00"/>
    <s v="Xử lý case (BO Team)"/>
    <n v="5006334096154140"/>
    <s v="trang.nt@altius-link.com.vn"/>
    <m/>
    <m/>
    <m/>
    <m/>
    <x v="14"/>
    <n v="5006334096154140"/>
    <m/>
    <m/>
    <m/>
  </r>
  <r>
    <n v="1776"/>
    <d v="2026-10-03T00:00:00"/>
    <s v="Xử lý case (BO Team)"/>
    <n v="7172458049541930"/>
    <s v="trang.nt@altius-link.com.vn"/>
    <m/>
    <m/>
    <m/>
    <m/>
    <x v="14"/>
    <n v="7172458049541930"/>
    <m/>
    <m/>
    <m/>
  </r>
  <r>
    <n v="1777"/>
    <d v="2026-10-03T00:00:00"/>
    <s v="Xử lý case (BO Team)"/>
    <n v="9397030050403480"/>
    <s v="trang.nt@altius-link.com.vn"/>
    <m/>
    <m/>
    <m/>
    <m/>
    <x v="14"/>
    <n v="9397030050403480"/>
    <m/>
    <m/>
    <m/>
  </r>
  <r>
    <n v="1778"/>
    <d v="2026-10-03T00:00:00"/>
    <s v="Xử lý case (BO Team)"/>
    <n v="7261928177185600"/>
    <s v="trang.nt@altius-link.com.vn"/>
    <m/>
    <m/>
    <m/>
    <m/>
    <x v="14"/>
    <n v="7261928177185600"/>
    <m/>
    <m/>
    <m/>
  </r>
  <r>
    <n v="1779"/>
    <d v="2026-10-03T00:00:00"/>
    <s v="Xử lý case (BO Team)"/>
    <n v="1972616986169500"/>
    <s v="trang.nt@altius-link.com.vn"/>
    <m/>
    <m/>
    <m/>
    <m/>
    <x v="14"/>
    <n v="1972616986169500"/>
    <m/>
    <m/>
    <m/>
  </r>
  <r>
    <n v="1780"/>
    <d v="2026-10-03T00:00:00"/>
    <s v="Xử lý case (BO Team)"/>
    <s v="VO QUOC HUY"/>
    <s v="trang.nt@altius-link.com.vn"/>
    <m/>
    <m/>
    <m/>
    <m/>
    <x v="14"/>
    <s v="20260912071855"/>
    <m/>
    <m/>
    <m/>
  </r>
  <r>
    <n v="1781"/>
    <d v="2026-10-03T00:00:00"/>
    <s v="Xử lý case (BO Team)"/>
    <s v="NGUYEN THI TUONG VI"/>
    <s v="trang.nt@altius-link.com.vn"/>
    <m/>
    <m/>
    <m/>
    <m/>
    <x v="14"/>
    <s v="20260912017439"/>
    <m/>
    <m/>
    <m/>
  </r>
  <r>
    <n v="1782"/>
    <d v="2026-10-03T00:00:00"/>
    <s v="Xử lý case (BO Team)"/>
    <s v="VO THI TRAC"/>
    <s v="trang.nt@altius-link.com.vn"/>
    <m/>
    <m/>
    <m/>
    <m/>
    <x v="14"/>
    <s v="20260912082864"/>
    <m/>
    <m/>
    <m/>
  </r>
  <r>
    <n v="1783"/>
    <d v="2026-10-03T00:00:00"/>
    <s v="Xử lý case (BO Team)"/>
    <s v="MONG THI NHAM"/>
    <s v="trang.nt@altius-link.com.vn"/>
    <m/>
    <m/>
    <m/>
    <s v="BM người gửi"/>
    <x v="14"/>
    <s v="20260912016644"/>
    <m/>
    <m/>
    <m/>
  </r>
  <r>
    <n v="1784"/>
    <d v="2026-10-03T00:00:00"/>
    <s v="Xử lý case (BO Team)"/>
    <s v="MONG THI NHAM"/>
    <s v="trang.nt@altius-link.com.vn"/>
    <m/>
    <m/>
    <m/>
    <s v="BM người gửi"/>
    <x v="14"/>
    <s v="20260912016644"/>
    <m/>
    <m/>
    <m/>
  </r>
  <r>
    <n v="1785"/>
    <d v="2026-10-03T00:00:00"/>
    <s v="Xử lý case (BO Team)"/>
    <s v="TRAN VIET QUOC"/>
    <s v="trang.nt@altius-link.com.vn"/>
    <m/>
    <m/>
    <m/>
    <m/>
    <x v="14"/>
    <s v="20260912117677"/>
    <m/>
    <m/>
    <m/>
  </r>
  <r>
    <n v="1786"/>
    <d v="2026-10-03T00:00:00"/>
    <s v="Xử lý case (BO Team)"/>
    <s v="VU VAN QUANG"/>
    <s v="trang.nt@altius-link.com.vn"/>
    <m/>
    <m/>
    <m/>
    <m/>
    <x v="14"/>
    <s v="20260912126654"/>
    <m/>
    <m/>
    <m/>
  </r>
  <r>
    <n v="1787"/>
    <d v="2026-10-03T00:00:00"/>
    <s v="Xử lý case (BO Team)"/>
    <s v="TRUONG KHOA NGUYEN DANG"/>
    <s v="trang.nt@altius-link.com.vn"/>
    <m/>
    <m/>
    <m/>
    <m/>
    <x v="14"/>
    <s v="20260912126881"/>
    <m/>
    <m/>
    <m/>
  </r>
  <r>
    <n v="1788"/>
    <d v="2026-10-03T00:00:00"/>
    <s v="Xử lý case (BO Team)"/>
    <s v="HOANG HOA TRINH"/>
    <s v="trang.nt@altius-link.com.vn"/>
    <m/>
    <m/>
    <m/>
    <m/>
    <x v="14"/>
    <s v="20260912127027"/>
    <m/>
    <m/>
    <m/>
  </r>
  <r>
    <n v="1789"/>
    <d v="2026-10-03T00:00:00"/>
    <s v="Xử lý case (BO Team)"/>
    <s v="NGUYEN THANH TUNG"/>
    <s v="trang.nt@altius-link.com.vn"/>
    <m/>
    <m/>
    <m/>
    <m/>
    <x v="14"/>
    <s v="20260912134374"/>
    <m/>
    <m/>
    <m/>
  </r>
  <r>
    <n v="1790"/>
    <d v="2026-10-03T00:00:00"/>
    <s v="Xử lý case (BO Team)"/>
    <s v="NGUYEN THANH TUNG"/>
    <s v="trang.nt@altius-link.com.vn"/>
    <m/>
    <m/>
    <m/>
    <m/>
    <x v="14"/>
    <s v="20260912134383"/>
    <m/>
    <m/>
    <m/>
  </r>
  <r>
    <n v="1791"/>
    <d v="2026-10-03T00:00:00"/>
    <s v="Xử lý case (BO Team)"/>
    <s v="VO THI YEN NHI"/>
    <s v="trang.nt@altius-link.com.vn"/>
    <m/>
    <m/>
    <m/>
    <m/>
    <x v="14"/>
    <s v="20260912134450"/>
    <m/>
    <m/>
    <m/>
  </r>
  <r>
    <n v="1792"/>
    <d v="2026-10-03T00:00:00"/>
    <s v="Xử lý case (BO Team)"/>
    <s v="PHAM THUY MINH"/>
    <s v="trang.nt@altius-link.com.vn"/>
    <m/>
    <m/>
    <m/>
    <m/>
    <x v="14"/>
    <s v="20220503175167"/>
    <m/>
    <m/>
    <m/>
  </r>
  <r>
    <n v="1793"/>
    <d v="2026-10-03T00:00:00"/>
    <s v="Xử lý case (BO Team)"/>
    <s v="HOANG THI THAM"/>
    <s v="trang.nt@altius-link.com.vn"/>
    <m/>
    <m/>
    <m/>
    <m/>
    <x v="14"/>
    <s v="20260912144477"/>
    <m/>
    <m/>
    <m/>
  </r>
  <r>
    <n v="1794"/>
    <d v="2026-10-03T00:00:00"/>
    <s v="Xử lý case (BO Team)"/>
    <s v="KIEU HUONG THI QUYNH"/>
    <s v="trang.nt@altius-link.com.vn"/>
    <m/>
    <m/>
    <m/>
    <m/>
    <x v="14"/>
    <s v="20260911960077"/>
    <m/>
    <m/>
    <m/>
  </r>
  <r>
    <n v="1795"/>
    <d v="2026-10-03T00:00:00"/>
    <s v="Xử lý case (BO Team)"/>
    <s v="MAI THI LINH"/>
    <s v="trang.nt@altius-link.com.vn"/>
    <m/>
    <m/>
    <m/>
    <m/>
    <x v="14"/>
    <s v="20210201952471"/>
    <m/>
    <m/>
    <m/>
  </r>
  <r>
    <n v="1796"/>
    <d v="2026-10-03T00:00:00"/>
    <s v="Xử lý case (BO Team)"/>
    <s v="DUONG THI HUYEN"/>
    <s v="trang.nt@altius-link.com.vn"/>
    <m/>
    <m/>
    <m/>
    <m/>
    <x v="14"/>
    <s v="20261012154439"/>
    <m/>
    <m/>
    <m/>
  </r>
  <r>
    <n v="1797"/>
    <d v="2026-10-03T00:00:00"/>
    <s v="Xử lý case (BO Team)"/>
    <s v="NGUYEN VAN LONG"/>
    <s v="trang.nt@altius-link.com.vn"/>
    <m/>
    <m/>
    <m/>
    <m/>
    <x v="14"/>
    <s v="20261012153899"/>
    <m/>
    <m/>
    <m/>
  </r>
  <r>
    <n v="1798"/>
    <d v="2026-10-03T00:00:00"/>
    <s v="Xử lý case (BO Team)"/>
    <s v="DUONG THI KIM HUONG"/>
    <s v="trang.nt@altius-link.com.vn"/>
    <m/>
    <m/>
    <m/>
    <m/>
    <x v="14"/>
    <s v="20260811817121"/>
    <m/>
    <m/>
    <m/>
  </r>
  <r>
    <n v="1799"/>
    <d v="2026-10-03T00:00:00"/>
    <s v="Xử lý case (BO Team)"/>
    <s v="TRAN THI HUONG"/>
    <s v="trang.nt@altius-link.com.vn"/>
    <m/>
    <m/>
    <m/>
    <m/>
    <x v="14"/>
    <s v="20260911984630"/>
    <m/>
    <m/>
    <m/>
  </r>
  <r>
    <n v="1800"/>
    <d v="2026-10-03T00:00:00"/>
    <s v="Xử lý case (BO Team)"/>
    <s v="DUONG THI KIM HUONG"/>
    <s v="trang.nt@altius-link.com.vn"/>
    <m/>
    <m/>
    <m/>
    <m/>
    <x v="14"/>
    <s v="20260210909789"/>
    <m/>
    <m/>
    <m/>
  </r>
  <r>
    <n v="1801"/>
    <d v="2026-10-03T00:00:00"/>
    <s v="Xử lý case (BO Team)"/>
    <s v="PHAM SY HUNG"/>
    <s v="trang.nt@altius-link.com.vn"/>
    <m/>
    <m/>
    <m/>
    <m/>
    <x v="14"/>
    <s v="20261012158175"/>
    <m/>
    <m/>
    <m/>
  </r>
  <r>
    <n v="1802"/>
    <d v="2026-10-03T00:00:00"/>
    <s v="Xử lý case (BO Team)"/>
    <s v="SY HUNG PHAM"/>
    <s v="trang.nt@altius-link.com.vn"/>
    <m/>
    <m/>
    <m/>
    <m/>
    <x v="14"/>
    <s v="20260912134620"/>
    <m/>
    <m/>
    <m/>
  </r>
  <r>
    <n v="1803"/>
    <d v="2026-10-03T00:00:00"/>
    <s v="Xử lý case (BO Team)"/>
    <s v="NGUYEN TAN QUY"/>
    <s v="trang.nt@altius-link.com.vn"/>
    <m/>
    <m/>
    <m/>
    <m/>
    <x v="14"/>
    <s v="20261012159466"/>
    <m/>
    <m/>
    <m/>
  </r>
  <r>
    <n v="1804"/>
    <d v="2026-10-03T00:00:00"/>
    <s v="Xử lý case (BO Team)"/>
    <s v="TRAN THI HA"/>
    <s v="trang.nt@altius-link.com.vn"/>
    <m/>
    <m/>
    <m/>
    <m/>
    <x v="14"/>
    <s v="20261012156706"/>
    <m/>
    <m/>
    <m/>
  </r>
  <r>
    <n v="1805"/>
    <d v="2026-10-03T00:00:00"/>
    <s v="Xử lý case (BO Team)"/>
    <s v="LE VAN THIEN"/>
    <s v="cuc.ht@altius-link.com.vn"/>
    <m/>
    <m/>
    <m/>
    <s v="BM GD"/>
    <x v="14"/>
    <s v="20260811912282"/>
    <m/>
    <m/>
    <m/>
  </r>
  <r>
    <n v="1806"/>
    <d v="2026-10-03T00:00:00"/>
    <s v="Xử lý case (BO Team)"/>
    <s v="TRAN DINH DUC"/>
    <s v="cuc.ht@altius-link.com.vn"/>
    <m/>
    <m/>
    <m/>
    <m/>
    <x v="14"/>
    <s v="20261012150808"/>
    <m/>
    <m/>
    <m/>
  </r>
  <r>
    <n v="1807"/>
    <d v="2026-10-03T00:00:00"/>
    <s v="Xử lý case (BO Team)"/>
    <s v="NGUYEN THI NGOC MAI"/>
    <s v="cuc.ht@altius-link.com.vn"/>
    <m/>
    <m/>
    <m/>
    <m/>
    <x v="14"/>
    <s v="20261012146410"/>
    <m/>
    <m/>
    <m/>
  </r>
  <r>
    <n v="1808"/>
    <d v="2026-10-03T00:00:00"/>
    <s v="Xử lý case (BO Team)"/>
    <s v="LE VAN SON"/>
    <s v="cuc.ht@altius-link.com.vn"/>
    <m/>
    <m/>
    <m/>
    <m/>
    <x v="14"/>
    <s v="20260911954744"/>
    <m/>
    <m/>
    <m/>
  </r>
  <r>
    <n v="1809"/>
    <d v="2026-10-03T00:00:00"/>
    <s v="Xử lý case (BO Team)"/>
    <s v="DANG QUANG THINH"/>
    <s v="cuc.ht@altius-link.com.vn"/>
    <m/>
    <m/>
    <m/>
    <m/>
    <x v="14"/>
    <s v="20260811836008"/>
    <m/>
    <m/>
    <m/>
  </r>
  <r>
    <n v="1810"/>
    <d v="2026-10-03T00:00:00"/>
    <s v="Xử lý case (BO Team)"/>
    <s v="TRAN THI HIEU"/>
    <s v="cuc.ht@altius-link.com.vn"/>
    <m/>
    <m/>
    <m/>
    <m/>
    <x v="14"/>
    <s v="20261012146341"/>
    <m/>
    <m/>
    <m/>
  </r>
  <r>
    <n v="1811"/>
    <d v="2026-10-03T00:00:00"/>
    <s v="Xử lý case (BO Team)"/>
    <s v="HOANG THI LOAN"/>
    <s v="cuc.ht@altius-link.com.vn"/>
    <m/>
    <m/>
    <m/>
    <m/>
    <x v="14"/>
    <s v="20260912145194"/>
    <m/>
    <m/>
    <m/>
  </r>
  <r>
    <n v="1812"/>
    <d v="2026-10-03T00:00:00"/>
    <s v="Xử lý case (BO Team)"/>
    <s v="DO TRONG ANH"/>
    <s v="cuc.ht@altius-link.com.vn"/>
    <m/>
    <m/>
    <m/>
    <m/>
    <x v="14"/>
    <s v="20261012156537"/>
    <m/>
    <m/>
    <m/>
  </r>
  <r>
    <n v="1813"/>
    <d v="2026-10-03T00:00:00"/>
    <s v="Xử lý case (BO Team)"/>
    <s v="TRAN THI HA"/>
    <s v="cuc.ht@altius-link.com.vn"/>
    <m/>
    <m/>
    <m/>
    <m/>
    <x v="14"/>
    <s v="20261012157258"/>
    <m/>
    <m/>
    <m/>
  </r>
  <r>
    <n v="1814"/>
    <d v="2026-10-03T00:00:00"/>
    <s v="Xử lý case (BO Team)"/>
    <s v="NGUYEN THI HIEN"/>
    <s v="cuc.ht@altius-link.com.vn"/>
    <m/>
    <m/>
    <m/>
    <m/>
    <x v="14"/>
    <s v="20261012157347"/>
    <m/>
    <m/>
    <m/>
  </r>
  <r>
    <n v="1815"/>
    <d v="2026-10-03T00:00:00"/>
    <s v="Xử lý case (BO Team)"/>
    <s v="NGUYEN TRINH TRONG"/>
    <s v="cuc.ht@altius-link.com.vn"/>
    <m/>
    <m/>
    <m/>
    <s v="BM người nhận"/>
    <x v="14"/>
    <s v="20260711538239"/>
    <m/>
    <m/>
    <m/>
  </r>
  <r>
    <n v="1816"/>
    <d v="2026-10-03T00:00:00"/>
    <s v="Xử lý case (BO Team)"/>
    <s v="VU PHAN BINH"/>
    <s v="cuc.ht@altius-link.com.vn"/>
    <m/>
    <m/>
    <m/>
    <m/>
    <x v="14"/>
    <s v="20260912037357"/>
    <m/>
    <m/>
    <m/>
  </r>
  <r>
    <n v="1817"/>
    <d v="2026-10-03T00:00:00"/>
    <s v="Xử lý case (BO Team)"/>
    <s v="NGUYEN THI LAN"/>
    <s v="cuc.ht@altius-link.com.vn"/>
    <m/>
    <m/>
    <m/>
    <s v="BM GD"/>
    <x v="14"/>
    <s v="20260912051542"/>
    <m/>
    <m/>
    <m/>
  </r>
  <r>
    <n v="1818"/>
    <d v="2026-10-03T00:00:00"/>
    <s v="Xử lý case (BO Team)"/>
    <s v="NGUYEN DAO CHIEN"/>
    <s v="cuc.ht@altius-link.com.vn"/>
    <m/>
    <m/>
    <m/>
    <m/>
    <x v="14"/>
    <s v="20260912092984"/>
    <m/>
    <m/>
    <m/>
  </r>
  <r>
    <n v="1819"/>
    <d v="2026-10-03T00:00:00"/>
    <s v="Xử lý case (BO Team)"/>
    <s v="PHAM THI MINH THU"/>
    <s v="cuc.ht@altius-link.com.vn"/>
    <m/>
    <m/>
    <m/>
    <m/>
    <x v="14"/>
    <s v="20260912100661"/>
    <m/>
    <m/>
    <m/>
  </r>
  <r>
    <n v="1820"/>
    <d v="2026-10-03T00:00:00"/>
    <s v="Xử lý case (BO Team)"/>
    <s v="NGUYEN NGOC CUONG"/>
    <s v="cuc.ht@altius-link.com.vn"/>
    <m/>
    <m/>
    <m/>
    <m/>
    <x v="14"/>
    <s v="20260912100683"/>
    <m/>
    <m/>
    <m/>
  </r>
  <r>
    <n v="1821"/>
    <d v="2026-10-03T00:00:00"/>
    <s v="Xử lý case (BO Team)"/>
    <s v="NGUYEN DANH KIEN"/>
    <s v="cuc.ht@altius-link.com.vn"/>
    <m/>
    <m/>
    <m/>
    <m/>
    <x v="14"/>
    <s v="20260912103896"/>
    <m/>
    <m/>
    <m/>
  </r>
  <r>
    <n v="1822"/>
    <d v="2026-10-03T00:00:00"/>
    <s v="Xử lý case (BO Team)"/>
    <s v="NONG THI HONG HANH"/>
    <s v="cuc.ht@altius-link.com.vn"/>
    <m/>
    <m/>
    <m/>
    <m/>
    <x v="14"/>
    <s v="20260912116992"/>
    <m/>
    <m/>
    <m/>
  </r>
  <r>
    <n v="1823"/>
    <d v="2026-10-03T00:00:00"/>
    <s v="Xử lý case (BO Team)"/>
    <s v="NGUYEN THI HA"/>
    <s v="cuc.ht@altius-link.com.vn"/>
    <m/>
    <m/>
    <m/>
    <m/>
    <x v="14"/>
    <s v="20260912117260"/>
    <m/>
    <m/>
    <m/>
  </r>
  <r>
    <n v="1824"/>
    <d v="2026-10-03T00:00:00"/>
    <s v="Xử lý case (BO Team)"/>
    <s v="NGO THI HIEU"/>
    <s v="cuc.ht@altius-link.com.vn"/>
    <m/>
    <m/>
    <m/>
    <m/>
    <x v="14"/>
    <s v="20260912125046"/>
    <m/>
    <m/>
    <m/>
  </r>
  <r>
    <n v="1825"/>
    <d v="2026-10-03T00:00:00"/>
    <s v="Xử lý case (BO Team)"/>
    <s v="TRAN VAN QUAN"/>
    <s v="cuc.ht@altius-link.com.vn"/>
    <m/>
    <m/>
    <m/>
    <m/>
    <x v="14"/>
    <s v="20260912126823"/>
    <m/>
    <m/>
    <m/>
  </r>
  <r>
    <n v="1826"/>
    <d v="2026-10-03T00:00:00"/>
    <s v="Xử lý case (BO Team)"/>
    <s v="NGUYEN THI THU HANG"/>
    <s v="cuc.ht@altius-link.com.vn"/>
    <m/>
    <m/>
    <m/>
    <m/>
    <x v="14"/>
    <s v="20260912136979"/>
    <m/>
    <m/>
    <m/>
  </r>
  <r>
    <n v="1827"/>
    <d v="2026-10-03T00:00:00"/>
    <s v="Xử lý case (BO Team)"/>
    <s v="NGUYEN THI HONG HANH"/>
    <s v="cuc.ht@altius-link.com.vn"/>
    <m/>
    <m/>
    <m/>
    <m/>
    <x v="14"/>
    <s v="20260912134819"/>
    <m/>
    <m/>
    <m/>
  </r>
  <r>
    <n v="1828"/>
    <d v="2026-10-03T00:00:00"/>
    <s v="Xử lý case (BO Team)"/>
    <s v="LE THANH TU"/>
    <s v="cuc.ht@altius-link.com.vn"/>
    <m/>
    <m/>
    <m/>
    <m/>
    <x v="14"/>
    <s v="20261012158113"/>
    <m/>
    <m/>
    <m/>
  </r>
  <r>
    <n v="1829"/>
    <d v="2026-10-03T00:00:00"/>
    <s v="Xử lý case (BO Team)"/>
    <s v="20261012158158"/>
    <s v="long.thq@altius-link.com.vn"/>
    <m/>
    <m/>
    <s v="OK"/>
    <m/>
    <x v="10"/>
    <s v=" 2229983427032797"/>
    <s v="A0010573883"/>
    <m/>
    <m/>
  </r>
  <r>
    <n v="1830"/>
    <d v="2026-10-03T00:00:00"/>
    <s v="Xử lý case (BO Team)"/>
    <s v="20261012158219"/>
    <s v="long.thq@altius-link.com.vn"/>
    <m/>
    <m/>
    <s v="OK"/>
    <m/>
    <x v="11"/>
    <s v=" 28400895432865289"/>
    <s v="A0011495043"/>
    <m/>
    <m/>
  </r>
  <r>
    <n v="1831"/>
    <d v="2026-10-03T00:00:00"/>
    <s v="Xử lý case (BO Team)"/>
    <s v="20260912126645"/>
    <s v="long.thq@altius-link.com.vn"/>
    <m/>
    <m/>
    <s v="OK"/>
    <m/>
    <x v="5"/>
    <s v="3166107800102491"/>
    <s v="A0010795682"/>
    <m/>
    <m/>
  </r>
  <r>
    <n v="1832"/>
    <d v="2026-10-03T00:00:00"/>
    <s v="Xử lý case (BO Team)"/>
    <s v="20261012159180"/>
    <s v="long.thq@altius-link.com.vn"/>
    <m/>
    <m/>
    <s v="OK"/>
    <m/>
    <x v="10"/>
    <s v="2522098174467867"/>
    <s v="A0010646279"/>
    <m/>
    <m/>
  </r>
  <r>
    <n v="1833"/>
    <d v="2026-10-03T00:00:00"/>
    <s v="Xử lý case (BO Team)"/>
    <s v="20260811909280"/>
    <s v="long.thq@altius-link.com.vn"/>
    <m/>
    <m/>
    <s v="OK"/>
    <m/>
    <x v="5"/>
    <s v="5855249311223363"/>
    <s v="A0010982816"/>
    <m/>
    <m/>
  </r>
  <r>
    <n v="1834"/>
    <d v="2026-10-03T00:00:00"/>
    <s v="Xử lý case (BO Team)"/>
    <s v="20260912067243"/>
    <s v="long.thq@altius-link.com.vn"/>
    <m/>
    <m/>
    <s v="OK"/>
    <m/>
    <x v="5"/>
    <s v="33nguyenanhthu9a2@gmail.com"/>
    <s v="A0011708193"/>
    <m/>
    <m/>
  </r>
  <r>
    <n v="1835"/>
    <d v="2026-10-03T00:00:00"/>
    <s v="Xử lý case (BO Team)"/>
    <s v="20261012159517"/>
    <s v="long.thq@altius-link.com.vn"/>
    <m/>
    <m/>
    <s v="OK"/>
    <m/>
    <x v="10"/>
    <s v="4359592570831883"/>
    <s v="A0010931035"/>
    <m/>
    <m/>
  </r>
  <r>
    <n v="1836"/>
    <d v="2026-10-03T00:00:00"/>
    <s v="Xử lý case (BO Team)"/>
    <s v="20260912016751"/>
    <s v="long.thq@altius-link.com.vn"/>
    <m/>
    <m/>
    <s v="OK"/>
    <m/>
    <x v="5"/>
    <s v="nguyendtt.jp@gmail.com"/>
    <s v="A0011697897"/>
    <m/>
    <m/>
  </r>
  <r>
    <n v="1837"/>
    <d v="2026-10-03T00:00:00"/>
    <s v="Xử lý case (BO Team)"/>
    <s v="20261012159654"/>
    <s v="long.thq@altius-link.com.vn"/>
    <m/>
    <m/>
    <s v="OK"/>
    <m/>
    <x v="5"/>
    <s v="2946848952029070"/>
    <s v="A0010791720"/>
    <m/>
    <m/>
  </r>
  <r>
    <n v="1838"/>
    <d v="2026-10-03T00:00:00"/>
    <s v="Xử lý case (BO Team)"/>
    <s v="20260912117187"/>
    <s v="long.thq@altius-link.com.vn"/>
    <m/>
    <m/>
    <s v="OK"/>
    <m/>
    <x v="5"/>
    <s v="huongdv10@gmail.com"/>
    <s v="A0011500471"/>
    <m/>
    <m/>
  </r>
  <r>
    <n v="1839"/>
    <d v="2026-10-03T00:00:00"/>
    <s v="Xử lý case (BO Team)"/>
    <s v="20261012159853"/>
    <s v="long.thq@altius-link.com.vn"/>
    <m/>
    <m/>
    <s v="OK"/>
    <m/>
    <x v="11"/>
    <s v=" 6774429649256590"/>
    <s v="A0010757316"/>
    <m/>
    <m/>
  </r>
  <r>
    <n v="1840"/>
    <d v="2026-10-03T00:00:00"/>
    <s v="Xử lý case (BO Team)"/>
    <s v="20260912134512"/>
    <s v="long.thq@altius-link.com.vn"/>
    <m/>
    <m/>
    <s v="OK"/>
    <m/>
    <x v="7"/>
    <s v="2040495546017566"/>
    <s v="A0010340758"/>
    <m/>
    <m/>
  </r>
  <r>
    <n v="1841"/>
    <d v="2026-10-03T00:00:00"/>
    <s v="Xử lý case (BO Team)"/>
    <s v="20260912135983"/>
    <s v="long.thq@altius-link.com.vn"/>
    <m/>
    <m/>
    <s v="OK"/>
    <m/>
    <x v="3"/>
    <s v="Ngothaonguyen2017.hcm@gmail.com"/>
    <s v="A0011102588"/>
    <m/>
    <m/>
  </r>
  <r>
    <n v="1842"/>
    <d v="2026-10-03T00:00:00"/>
    <s v="Xử lý case (BO Team)"/>
    <s v="20261012156531"/>
    <s v="long.thq@altius-link.com.vn"/>
    <m/>
    <m/>
    <s v="OK"/>
    <m/>
    <x v="10"/>
    <s v="5560854967335498"/>
    <s v="A0010657452"/>
    <m/>
    <m/>
  </r>
  <r>
    <n v="1843"/>
    <d v="2026-10-03T00:00:00"/>
    <s v="Xử lý case (BO Team)"/>
    <s v="20261012156691"/>
    <s v="long.thq@altius-link.com.vn"/>
    <m/>
    <m/>
    <s v="OK"/>
    <m/>
    <x v="10"/>
    <s v="8292072664139899"/>
    <s v="A0010934680"/>
    <m/>
    <m/>
  </r>
  <r>
    <n v="1844"/>
    <d v="2026-10-03T00:00:00"/>
    <s v="Xử lý case (BO Team)"/>
    <s v="HA THI NGOC"/>
    <s v="huy.d@altius-link.com.vn"/>
    <m/>
    <m/>
    <s v="OK"/>
    <m/>
    <x v="7"/>
    <s v="2085080161527265"/>
    <m/>
    <m/>
    <m/>
  </r>
  <r>
    <n v="1846"/>
    <d v="2026-10-03T00:00:00"/>
    <s v="Xử lý case (BO Team)"/>
    <s v="NGUYEN TRONG NHU"/>
    <s v="huy.d@altius-link.com.vn"/>
    <m/>
    <m/>
    <s v="OK"/>
    <m/>
    <x v="7"/>
    <s v="7861534820539592"/>
    <m/>
    <m/>
    <m/>
  </r>
  <r>
    <n v="1850"/>
    <d v="2026-10-03T00:00:00"/>
    <s v="Xử lý case (BO Team)"/>
    <s v="TRUONG THI KIEU GIANG"/>
    <s v="huy.d@altius-link.com.vn"/>
    <m/>
    <m/>
    <s v="OK"/>
    <m/>
    <x v="7"/>
    <s v="5118529044902444"/>
    <m/>
    <m/>
    <m/>
  </r>
  <r>
    <n v="1852"/>
    <d v="2026-10-03T00:00:00"/>
    <s v="Xử lý case (BO Team)"/>
    <s v="NGUYEN THANH MAI"/>
    <s v="huy.d@altius-link.com.vn"/>
    <m/>
    <m/>
    <s v="OK"/>
    <m/>
    <x v="7"/>
    <s v="2945099622204001"/>
    <m/>
    <m/>
    <m/>
  </r>
  <r>
    <n v="1853"/>
    <d v="2026-10-03T00:00:00"/>
    <s v="Xử lý case (BO Team)"/>
    <s v="TONG THI MY LINH"/>
    <s v="huy.d@altius-link.com.vn"/>
    <m/>
    <m/>
    <s v="OK"/>
    <m/>
    <x v="7"/>
    <s v="3782966248425700_x000a_"/>
    <m/>
    <m/>
    <m/>
  </r>
  <r>
    <n v="1855"/>
    <d v="2026-10-03T00:00:00"/>
    <s v="Xử lý case (BO Team)"/>
    <s v="NGUYEN THI LOAN"/>
    <s v="huy.d@altius-link.com.vn"/>
    <m/>
    <m/>
    <s v="OK"/>
    <m/>
    <x v="7"/>
    <s v="27478555138486825"/>
    <m/>
    <m/>
    <m/>
  </r>
  <r>
    <n v="1860"/>
    <d v="2026-10-03T00:00:00"/>
    <s v="Xử lý case (BO Team)"/>
    <s v="PHAM THU THUY"/>
    <s v="huy.d@altius-link.com.vn"/>
    <m/>
    <m/>
    <s v="OK"/>
    <m/>
    <x v="7"/>
    <s v="5582173338530917"/>
    <m/>
    <m/>
    <m/>
  </r>
  <r>
    <n v="1863"/>
    <d v="2026-10-03T00:00:00"/>
    <s v="Xử lý case (BO Team)"/>
    <s v="LO THI THU HA"/>
    <s v="huy.d@altius-link.com.vn"/>
    <m/>
    <m/>
    <s v="OK"/>
    <m/>
    <x v="7"/>
    <s v="6429334270478132"/>
    <m/>
    <m/>
    <m/>
  </r>
  <r>
    <n v="1864"/>
    <d v="2026-10-03T00:00:00"/>
    <s v="Xử lý case (BO Team)"/>
    <s v="CHU DINH TUAN "/>
    <s v="huy.d@altius-link.com.vn"/>
    <m/>
    <m/>
    <s v="OK"/>
    <m/>
    <x v="7"/>
    <s v="2853198534776218"/>
    <m/>
    <m/>
    <m/>
  </r>
  <r>
    <n v="1865"/>
    <d v="2026-10-03T00:00:00"/>
    <s v="Xử lý case (BO Team)"/>
    <s v="BUI THI TRANG"/>
    <s v="huy.d@altius-link.com.vn"/>
    <m/>
    <m/>
    <s v="OK"/>
    <m/>
    <x v="3"/>
    <s v="6491603297628964_x000a_26307578732238423_x000a_'26307578732238423"/>
    <m/>
    <m/>
    <m/>
  </r>
  <r>
    <n v="1868"/>
    <d v="2026-10-03T00:00:00"/>
    <s v="Xử lý case (BO Team)"/>
    <s v="VO VAN DAO"/>
    <s v="huy.d@altius-link.com.vn"/>
    <m/>
    <m/>
    <s v="OK"/>
    <m/>
    <x v="7"/>
    <s v="3855781104461521"/>
    <m/>
    <m/>
    <m/>
  </r>
  <r>
    <n v="1870"/>
    <d v="2026-10-03T00:00:00"/>
    <s v="Xử lý case (BO Team)"/>
    <s v="DINH THI TUYEN"/>
    <s v="huy.d@altius-link.com.vn"/>
    <m/>
    <m/>
    <s v="OK"/>
    <m/>
    <x v="7"/>
    <s v="3687110621302705"/>
    <m/>
    <m/>
    <m/>
  </r>
  <r>
    <n v="1871"/>
    <d v="2026-10-03T00:00:00"/>
    <s v="Xử lý case (BO Team)"/>
    <s v="CAO THI HONG MY"/>
    <s v="huy.d@altius-link.com.vn"/>
    <m/>
    <m/>
    <s v="OK"/>
    <m/>
    <x v="7"/>
    <s v="7000436210025912"/>
    <m/>
    <m/>
    <m/>
  </r>
  <r>
    <n v="1881"/>
    <d v="2026-10-03T00:00:00"/>
    <s v="Xử lý case (BO Team)"/>
    <s v="TRUONG CONG VU"/>
    <s v="huy.d@altius-link.com.vn"/>
    <m/>
    <m/>
    <s v="OK"/>
    <m/>
    <x v="7"/>
    <s v="5621578577922632"/>
    <m/>
    <m/>
    <m/>
  </r>
  <r>
    <n v="1890"/>
    <d v="2026-10-03T00:00:00"/>
    <s v="Xử lý case (BO Team)"/>
    <s v="NGUYEN THAI BINH"/>
    <s v="huy.d@altius-link.com.vn"/>
    <m/>
    <m/>
    <s v="OK"/>
    <m/>
    <x v="7"/>
    <s v="5918307398260332"/>
    <m/>
    <m/>
    <m/>
  </r>
  <r>
    <n v="1892"/>
    <d v="2026-10-03T00:00:00"/>
    <s v="Xử lý case (BO Team)"/>
    <s v="HOANG THI KIEU TRANG"/>
    <s v="huy.d@altius-link.com.vn"/>
    <m/>
    <m/>
    <s v="OK"/>
    <m/>
    <x v="7"/>
    <s v="7088714664501497"/>
    <m/>
    <m/>
    <m/>
  </r>
  <r>
    <n v="1900"/>
    <d v="2026-10-03T00:00:00"/>
    <s v="Xử lý case (BO Team)"/>
    <s v="A0010755954"/>
    <s v="bach.vh@altius-link.com.vn"/>
    <m/>
    <m/>
    <s v="OK"/>
    <m/>
    <x v="1"/>
    <s v="6174469872617465"/>
    <m/>
    <m/>
    <m/>
  </r>
  <r>
    <n v="1901"/>
    <d v="2026-10-03T00:00:00"/>
    <s v="Xử lý case (BO Team)"/>
    <s v="A0010265687"/>
    <s v="bach.vh@altius-link.com.vn"/>
    <m/>
    <m/>
    <s v="OK"/>
    <m/>
    <x v="1"/>
    <s v="1210054795729983"/>
    <m/>
    <m/>
    <m/>
  </r>
  <r>
    <n v="1902"/>
    <d v="2026-10-03T00:00:00"/>
    <s v="Xử lý case (BO Team)"/>
    <s v="A0010510237"/>
    <s v="bach.vh@altius-link.com.vn"/>
    <m/>
    <m/>
    <s v="OK"/>
    <m/>
    <x v="6"/>
    <s v="4527795977282064"/>
    <m/>
    <m/>
    <m/>
  </r>
  <r>
    <n v="1903"/>
    <d v="2026-10-03T00:00:00"/>
    <s v="Xử lý case (BO Team)"/>
    <s v="A0010486905"/>
    <s v="bach.vh@altius-link.com.vn"/>
    <m/>
    <m/>
    <s v="OK"/>
    <m/>
    <x v="1"/>
    <s v="2223683701017145"/>
    <m/>
    <m/>
    <m/>
  </r>
  <r>
    <n v="1904"/>
    <d v="2026-10-03T00:00:00"/>
    <s v="Xử lý case (BO Team)"/>
    <s v="A0010528392"/>
    <s v="bach.vh@altius-link.com.vn"/>
    <m/>
    <m/>
    <s v="OK"/>
    <m/>
    <x v="1"/>
    <s v="6568983773127694"/>
    <m/>
    <m/>
    <m/>
  </r>
  <r>
    <n v="1905"/>
    <d v="2026-10-03T00:00:00"/>
    <s v="Xử lý case (BO Team)"/>
    <s v="A0010777302"/>
    <s v="bach.vh@altius-link.com.vn"/>
    <m/>
    <m/>
    <s v="OK"/>
    <m/>
    <x v="1"/>
    <s v="5669478986478572"/>
    <m/>
    <m/>
    <m/>
  </r>
  <r>
    <n v="1906"/>
    <d v="2026-10-03T00:00:00"/>
    <s v="Xử lý case (BO Team)"/>
    <s v="A0010636588"/>
    <s v="bach.vh@altius-link.com.vn"/>
    <m/>
    <m/>
    <s v="OK"/>
    <m/>
    <x v="5"/>
    <s v="4949134781859319"/>
    <m/>
    <m/>
    <m/>
  </r>
  <r>
    <n v="1907"/>
    <d v="2026-10-03T00:00:00"/>
    <s v="Xử lý case (BO Team)"/>
    <s v="A0010949714"/>
    <s v="bach.vh@altius-link.com.vn"/>
    <m/>
    <m/>
    <s v="OK"/>
    <m/>
    <x v="3"/>
    <s v="5306923846078085"/>
    <m/>
    <m/>
    <m/>
  </r>
  <r>
    <n v="1908"/>
    <d v="2026-10-03T00:00:00"/>
    <s v="Xử lý case (BO Team)"/>
    <s v="A0011677773"/>
    <s v="bach.vh@altius-link.com.vn"/>
    <m/>
    <m/>
    <s v="OK"/>
    <m/>
    <x v="13"/>
    <s v="28679171761690829"/>
    <m/>
    <m/>
    <m/>
  </r>
  <r>
    <n v="1909"/>
    <d v="2026-10-03T00:00:00"/>
    <s v="Xử lý case (BO Team)"/>
    <s v="A0010594653"/>
    <s v="bach.vh@altius-link.com.vn"/>
    <m/>
    <m/>
    <s v="OK"/>
    <m/>
    <x v="1"/>
    <s v="2026606874053948"/>
    <m/>
    <m/>
    <m/>
  </r>
  <r>
    <n v="1910"/>
    <d v="2026-10-03T00:00:00"/>
    <s v="Xử lý case (BO Team)"/>
    <s v="A0011587273"/>
    <s v="bach.vh@altius-link.com.vn"/>
    <m/>
    <m/>
    <s v="OK"/>
    <m/>
    <x v="6"/>
    <s v="29633102076278766"/>
    <m/>
    <m/>
    <m/>
  </r>
  <r>
    <n v="1911"/>
    <d v="2026-10-03T00:00:00"/>
    <s v="Xử lý case (BO Team)"/>
    <s v="A0011221073"/>
    <s v="bach.vh@altius-link.com.vn"/>
    <m/>
    <m/>
    <s v="OK"/>
    <m/>
    <x v="1"/>
    <s v="28514417244887617"/>
    <m/>
    <m/>
    <m/>
  </r>
  <r>
    <n v="1912"/>
    <d v="2026-10-03T00:00:00"/>
    <s v="Xử lý case (BO Team)"/>
    <s v="A0011711558"/>
    <s v="bach.vh@altius-link.com.vn"/>
    <m/>
    <m/>
    <s v="OK"/>
    <m/>
    <x v="3"/>
    <s v="24743322795265488"/>
    <m/>
    <m/>
    <m/>
  </r>
  <r>
    <n v="1913"/>
    <d v="2026-10-03T00:00:00"/>
    <s v="Xử lý case (BO Team)"/>
    <s v="A0010771924"/>
    <s v="bach.vh@altius-link.com.vn"/>
    <m/>
    <m/>
    <s v="OK"/>
    <m/>
    <x v="1"/>
    <s v="6012312315459331"/>
    <m/>
    <m/>
    <m/>
  </r>
  <r>
    <n v="1914"/>
    <d v="2026-10-03T00:00:00"/>
    <s v="Xử lý case (BO Team)"/>
    <s v="A0011010942"/>
    <s v="bach.vh@altius-link.com.vn"/>
    <m/>
    <m/>
    <s v="OK"/>
    <m/>
    <x v="6"/>
    <s v="27541745892136969"/>
    <m/>
    <m/>
    <m/>
  </r>
  <r>
    <n v="1915"/>
    <d v="2026-10-03T00:00:00"/>
    <s v="Xử lý case (BO Team)"/>
    <s v="A0011041891"/>
    <s v="bach.vh@altius-link.com.vn"/>
    <m/>
    <m/>
    <s v="OK"/>
    <m/>
    <x v="1"/>
    <s v="5793056577399091"/>
    <m/>
    <m/>
    <m/>
  </r>
  <r>
    <n v="1916"/>
    <d v="2026-10-03T00:00:00"/>
    <s v="Xử lý case (BO Team)"/>
    <s v="HA THI NGOC"/>
    <s v="anh.np@altius-link.com.vn"/>
    <m/>
    <m/>
    <m/>
    <m/>
    <x v="7"/>
    <n v="2085080161527260"/>
    <m/>
    <m/>
    <m/>
  </r>
  <r>
    <n v="1917"/>
    <d v="2026-10-03T00:00:00"/>
    <s v="Xử lý case (BO Team)"/>
    <s v="DOAN QUOC TUAN"/>
    <s v="anh.np@altius-link.com.vn"/>
    <m/>
    <m/>
    <m/>
    <m/>
    <x v="5"/>
    <n v="5199088193474500"/>
    <m/>
    <m/>
    <m/>
  </r>
  <r>
    <n v="1918"/>
    <d v="2026-10-03T00:00:00"/>
    <s v="Xử lý case (BO Team)"/>
    <s v="LE VAN HOANG"/>
    <s v="anh.np@altius-link.com.vn"/>
    <m/>
    <m/>
    <m/>
    <m/>
    <x v="7"/>
    <n v="7069888259771990"/>
    <m/>
    <m/>
    <m/>
  </r>
  <r>
    <n v="1919"/>
    <d v="2026-10-03T00:00:00"/>
    <s v="Xử lý case (BO Team)"/>
    <s v="NGUYEN THANH MAI"/>
    <s v="anh.np@altius-link.com.vn"/>
    <m/>
    <m/>
    <m/>
    <m/>
    <x v="7"/>
    <n v="2945099622204000"/>
    <m/>
    <m/>
    <m/>
  </r>
  <r>
    <n v="1920"/>
    <d v="2026-10-03T00:00:00"/>
    <s v="Xử lý case (BO Team)"/>
    <s v="TRAN VAN CUONG"/>
    <s v="anh.np@altius-link.com.vn"/>
    <m/>
    <m/>
    <m/>
    <m/>
    <x v="7"/>
    <s v="6053703248058303"/>
    <m/>
    <m/>
    <m/>
  </r>
  <r>
    <n v="1921"/>
    <d v="2026-10-03T00:00:00"/>
    <s v="Xử lý case (BO Team)"/>
    <s v="THI LOAN NGUYEN"/>
    <s v="anh.np@altius-link.com.vn"/>
    <m/>
    <m/>
    <m/>
    <m/>
    <x v="7"/>
    <n v="2.74785551384868E+16"/>
    <m/>
    <m/>
    <m/>
  </r>
  <r>
    <n v="1922"/>
    <d v="2026-10-03T00:00:00"/>
    <s v="Xử lý case (BO Team)"/>
    <s v="THI THUY NGUYEN"/>
    <s v="anh.np@altius-link.com.vn"/>
    <m/>
    <m/>
    <m/>
    <m/>
    <x v="7"/>
    <n v="5736789729777480"/>
    <m/>
    <m/>
    <m/>
  </r>
  <r>
    <n v="1923"/>
    <d v="2026-10-03T00:00:00"/>
    <s v="Xử lý case (BO Team)"/>
    <s v="NGUYEN DIEU LINH"/>
    <s v="anh.np@altius-link.com.vn"/>
    <m/>
    <m/>
    <m/>
    <m/>
    <x v="7"/>
    <n v="2.99475499748933E+16"/>
    <m/>
    <m/>
    <m/>
  </r>
  <r>
    <n v="1924"/>
    <d v="2026-10-03T00:00:00"/>
    <s v="Xử lý case (BO Team)"/>
    <s v="VO DUC MANH"/>
    <s v="anh.np@altius-link.com.vn"/>
    <m/>
    <m/>
    <m/>
    <m/>
    <x v="7"/>
    <n v="5910287818988120"/>
    <m/>
    <m/>
    <m/>
  </r>
  <r>
    <n v="1925"/>
    <d v="2026-10-03T00:00:00"/>
    <s v="Xử lý case (BO Team)"/>
    <s v="PHAN THI HONG NGOC"/>
    <s v="anh.np@altius-link.com.vn"/>
    <m/>
    <m/>
    <m/>
    <m/>
    <x v="7"/>
    <n v="9361106320661030"/>
    <m/>
    <m/>
    <m/>
  </r>
  <r>
    <n v="1926"/>
    <d v="2026-10-03T00:00:00"/>
    <s v="Xử lý case (BO Team)"/>
    <s v="THI NGUYET NGUYEN"/>
    <s v="anh.np@altius-link.com.vn"/>
    <m/>
    <m/>
    <m/>
    <m/>
    <x v="7"/>
    <n v="2367253750062740"/>
    <m/>
    <m/>
    <m/>
  </r>
  <r>
    <n v="1927"/>
    <d v="2026-10-03T00:00:00"/>
    <s v="Xử lý case (BO Team)"/>
    <s v="THI HUONG NGUYEN"/>
    <s v="anh.np@altius-link.com.vn"/>
    <m/>
    <m/>
    <m/>
    <m/>
    <x v="7"/>
    <n v="7461017963958320"/>
    <m/>
    <m/>
    <m/>
  </r>
  <r>
    <n v="1928"/>
    <d v="2026-10-03T00:00:00"/>
    <s v="Xử lý case (BO Team)"/>
    <s v="VAN DAO VO"/>
    <s v="anh.np@altius-link.com.vn"/>
    <m/>
    <m/>
    <m/>
    <m/>
    <x v="3"/>
    <n v="3855781104461520"/>
    <m/>
    <m/>
    <m/>
  </r>
  <r>
    <n v="1929"/>
    <d v="2026-10-03T00:00:00"/>
    <s v="Xử lý case (BO Team)"/>
    <s v="DACPHONG1119"/>
    <s v="anh.np@altius-link.com.vn"/>
    <m/>
    <m/>
    <m/>
    <m/>
    <x v="3"/>
    <n v="4433228650076040"/>
    <m/>
    <m/>
    <m/>
  </r>
  <r>
    <n v="1930"/>
    <d v="2026-10-03T00:00:00"/>
    <s v="Xử lý case (BO Team)"/>
    <s v="NGUYEN DUY THOI"/>
    <s v="anh.np@altius-link.com.vn"/>
    <m/>
    <m/>
    <m/>
    <m/>
    <x v="3"/>
    <n v="2.85757635087427E+16"/>
    <m/>
    <m/>
    <m/>
  </r>
  <r>
    <n v="1931"/>
    <d v="2026-10-03T00:00:00"/>
    <s v="Xử lý case (BO Team)"/>
    <s v="VAN BINH NGUYEN"/>
    <s v="anh.np@altius-link.com.vn"/>
    <m/>
    <m/>
    <m/>
    <m/>
    <x v="7"/>
    <n v="4139426872750460"/>
    <m/>
    <m/>
    <m/>
  </r>
  <r>
    <n v="1932"/>
    <d v="2026-10-03T00:00:00"/>
    <s v="Xử lý case (BO Team)"/>
    <s v="DINH THI TUYEN"/>
    <s v="anh.np@altius-link.com.vn"/>
    <m/>
    <m/>
    <m/>
    <m/>
    <x v="7"/>
    <n v="3687110621302700"/>
    <m/>
    <m/>
    <m/>
  </r>
  <r>
    <n v="1933"/>
    <d v="2026-10-03T00:00:00"/>
    <s v="Xử lý case (BO Team)"/>
    <s v="THI HONG MY CAO"/>
    <s v="anh.np@altius-link.com.vn"/>
    <m/>
    <m/>
    <m/>
    <m/>
    <x v="7"/>
    <n v="7000436210025910"/>
    <m/>
    <m/>
    <m/>
  </r>
  <r>
    <n v="1934"/>
    <d v="2026-10-03T00:00:00"/>
    <s v="Xử lý case (BO Team)"/>
    <s v="NGUYEN TIEN THANH"/>
    <s v="anh.np@altius-link.com.vn"/>
    <m/>
    <m/>
    <m/>
    <m/>
    <x v="7"/>
    <n v="4899605273452630"/>
    <m/>
    <m/>
    <m/>
  </r>
  <r>
    <n v="1935"/>
    <d v="2026-10-03T00:00:00"/>
    <s v="Xử lý case (BO Team)"/>
    <s v="KHUAT HUU BINH"/>
    <s v="anh.np@altius-link.com.vn"/>
    <m/>
    <m/>
    <m/>
    <m/>
    <x v="7"/>
    <n v="2522098174467860"/>
    <m/>
    <m/>
    <m/>
  </r>
  <r>
    <n v="1936"/>
    <d v="2026-10-03T00:00:00"/>
    <s v="Xử lý case (BO Team)"/>
    <s v="vanquyen19890903"/>
    <s v="anh.np@altius-link.com.vn"/>
    <m/>
    <m/>
    <m/>
    <m/>
    <x v="3"/>
    <n v="8431535816916490"/>
    <m/>
    <m/>
    <m/>
  </r>
  <r>
    <n v="1937"/>
    <d v="2026-10-03T00:00:00"/>
    <s v="Xử lý case (BO Team)"/>
    <n v="3722121534495660"/>
    <s v="anh.np@altius-link.com.vn"/>
    <m/>
    <m/>
    <m/>
    <m/>
    <x v="1"/>
    <n v="3722121534495660"/>
    <m/>
    <m/>
    <m/>
  </r>
  <r>
    <n v="1938"/>
    <d v="2026-10-03T00:00:00"/>
    <s v="Xử lý case (BO Team)"/>
    <n v="2298123723602230"/>
    <s v="anh.np@altius-link.com.vn"/>
    <m/>
    <m/>
    <m/>
    <m/>
    <x v="1"/>
    <n v="2298123723602230"/>
    <m/>
    <m/>
    <m/>
  </r>
  <r>
    <n v="1939"/>
    <d v="2026-10-03T00:00:00"/>
    <s v="Xử lý case (BO Team)"/>
    <n v="2298123723602230"/>
    <s v="anh.np@altius-link.com.vn"/>
    <m/>
    <m/>
    <m/>
    <m/>
    <x v="1"/>
    <n v="2298123723602230"/>
    <m/>
    <m/>
    <m/>
  </r>
  <r>
    <n v="1940"/>
    <d v="2026-10-03T00:00:00"/>
    <s v="Xử lý case (BO Team)"/>
    <n v="8551711024843590"/>
    <s v="anh.np@altius-link.com.vn"/>
    <m/>
    <m/>
    <m/>
    <m/>
    <x v="1"/>
    <n v="8551711024843590"/>
    <m/>
    <m/>
    <m/>
  </r>
  <r>
    <n v="1941"/>
    <d v="2026-10-03T00:00:00"/>
    <s v="Xử lý case (BO Team)"/>
    <n v="2735237579853680"/>
    <s v="anh.np@altius-link.com.vn"/>
    <m/>
    <m/>
    <m/>
    <m/>
    <x v="1"/>
    <n v="2735237579853680"/>
    <m/>
    <m/>
    <m/>
  </r>
  <r>
    <n v="1942"/>
    <d v="2026-10-03T00:00:00"/>
    <s v="Xử lý case (BO Team)"/>
    <n v="2.45909977072263E+16"/>
    <s v="anh.np@altius-link.com.vn"/>
    <m/>
    <m/>
    <m/>
    <m/>
    <x v="1"/>
    <n v="2.45909977072263E+16"/>
    <m/>
    <m/>
    <m/>
  </r>
  <r>
    <n v="1943"/>
    <d v="2026-10-03T00:00:00"/>
    <s v="Xử lý case (BO Team)"/>
    <n v="2.49079918754901E+16"/>
    <s v="anh.np@altius-link.com.vn"/>
    <m/>
    <m/>
    <m/>
    <m/>
    <x v="1"/>
    <n v="2.49079918754901E+16"/>
    <m/>
    <m/>
    <m/>
  </r>
  <r>
    <n v="1944"/>
    <d v="2026-10-03T00:00:00"/>
    <s v="Xử lý case (BO Team)"/>
    <n v="4142633922516540"/>
    <s v="anh.np@altius-link.com.vn"/>
    <m/>
    <m/>
    <m/>
    <m/>
    <x v="1"/>
    <n v="4142633922516540"/>
    <m/>
    <m/>
    <m/>
  </r>
  <r>
    <n v="1945"/>
    <d v="2026-10-03T00:00:00"/>
    <s v="Xử lý case (BO Team)"/>
    <n v="8979336758857300"/>
    <s v="anh.np@altius-link.com.vn"/>
    <m/>
    <m/>
    <m/>
    <m/>
    <x v="1"/>
    <n v="8979336758857300"/>
    <m/>
    <m/>
    <m/>
  </r>
  <r>
    <n v="1946"/>
    <d v="2026-10-03T00:00:00"/>
    <s v="Xử lý case (BO Team)"/>
    <n v="1888785501204310"/>
    <s v="anh.np@altius-link.com.vn"/>
    <m/>
    <m/>
    <m/>
    <m/>
    <x v="1"/>
    <n v="1888785501204310"/>
    <m/>
    <m/>
    <m/>
  </r>
  <r>
    <n v="1947"/>
    <d v="2026-10-03T00:00:00"/>
    <s v="Xử lý case (BO Team)"/>
    <n v="7056914441061290"/>
    <s v="anh.np@altius-link.com.vn"/>
    <m/>
    <m/>
    <m/>
    <m/>
    <x v="1"/>
    <n v="7056914441061290"/>
    <m/>
    <m/>
    <m/>
  </r>
  <r>
    <n v="1948"/>
    <d v="2026-10-03T00:00:00"/>
    <s v="Xử lý case (BO Team)"/>
    <n v="2.42938049268863E+16"/>
    <s v="anh.np@altius-link.com.vn"/>
    <m/>
    <m/>
    <m/>
    <m/>
    <x v="1"/>
    <n v="2.42938049268863E+16"/>
    <m/>
    <m/>
    <m/>
  </r>
  <r>
    <n v="1949"/>
    <d v="2026-10-03T00:00:00"/>
    <s v="Xử lý case (BO Team)"/>
    <n v="2.85338457829216E+16"/>
    <s v="anh.np@altius-link.com.vn"/>
    <m/>
    <m/>
    <m/>
    <m/>
    <x v="1"/>
    <n v="2.85338457829216E+16"/>
    <m/>
    <m/>
    <m/>
  </r>
  <r>
    <n v="1950"/>
    <d v="2026-10-03T00:00:00"/>
    <s v="Xử lý case (BO Team)"/>
    <n v="3.39601455902994E+16"/>
    <s v="anh.np@altius-link.com.vn"/>
    <m/>
    <m/>
    <m/>
    <m/>
    <x v="1"/>
    <n v="3.39601455902994E+16"/>
    <m/>
    <m/>
    <m/>
  </r>
  <r>
    <n v="1951"/>
    <d v="2026-10-03T00:00:00"/>
    <s v="Xử lý case (BO Team)"/>
    <n v="2.55509218045028E+16"/>
    <s v="anh.np@altius-link.com.vn"/>
    <m/>
    <m/>
    <m/>
    <m/>
    <x v="1"/>
    <n v="2.55509218045028E+16"/>
    <m/>
    <m/>
    <m/>
  </r>
  <r>
    <n v="1952"/>
    <d v="2026-10-03T00:00:00"/>
    <s v="Xử lý case (BO Team)"/>
    <n v="1.00720370695908E+16"/>
    <s v="anh.np@altius-link.com.vn"/>
    <m/>
    <m/>
    <m/>
    <m/>
    <x v="1"/>
    <n v="1.00720370695908E+16"/>
    <m/>
    <m/>
    <m/>
  </r>
  <r>
    <n v="1953"/>
    <d v="2026-10-03T00:00:00"/>
    <s v="Xử lý case (BO Team)"/>
    <n v="8.9633500000000003E+20"/>
    <s v="anh.np@altius-link.com.vn"/>
    <m/>
    <m/>
    <m/>
    <m/>
    <x v="1"/>
    <n v="8.9633500000000003E+20"/>
    <m/>
    <m/>
    <m/>
  </r>
  <r>
    <n v="1954"/>
    <d v="2026-10-03T00:00:00"/>
    <s v="Xử lý case (BO Team)"/>
    <n v="2.67459226650819E+16"/>
    <s v="anh.np@altius-link.com.vn"/>
    <m/>
    <m/>
    <m/>
    <m/>
    <x v="1"/>
    <n v="2.67459226650819E+16"/>
    <m/>
    <m/>
    <m/>
  </r>
  <r>
    <n v="1955"/>
    <d v="2026-10-03T00:00:00"/>
    <s v="Xử lý case (BO Team)"/>
    <n v="2.89782684551082E+16"/>
    <s v="anh.np@altius-link.com.vn"/>
    <m/>
    <m/>
    <m/>
    <m/>
    <x v="1"/>
    <n v="2.89782684551082E+16"/>
    <m/>
    <m/>
    <m/>
  </r>
  <r>
    <n v="1956"/>
    <d v="2026-10-03T00:00:00"/>
    <s v="Xử lý case (BO Team)"/>
    <n v="7375678629212360"/>
    <s v="anh.np@altius-link.com.vn"/>
    <m/>
    <m/>
    <m/>
    <m/>
    <x v="1"/>
    <n v="7375678629212360"/>
    <m/>
    <m/>
    <m/>
  </r>
  <r>
    <n v="1957"/>
    <d v="2026-10-03T00:00:00"/>
    <s v="Xử lý case (BO Team)"/>
    <n v="9780266668758100"/>
    <s v="anh.np@altius-link.com.vn"/>
    <m/>
    <m/>
    <m/>
    <m/>
    <x v="1"/>
    <n v="9780266668758100"/>
    <m/>
    <m/>
    <m/>
  </r>
  <r>
    <n v="1958"/>
    <d v="2026-10-03T00:00:00"/>
    <s v="Xử lý case (BO Team)"/>
    <n v="6247586122015250"/>
    <s v="anh.np@altius-link.com.vn"/>
    <m/>
    <m/>
    <m/>
    <m/>
    <x v="1"/>
    <n v="6247586122015250"/>
    <m/>
    <m/>
    <m/>
  </r>
  <r>
    <n v="1959"/>
    <d v="2026-10-03T00:00:00"/>
    <s v="Xử lý case (BO Team)"/>
    <n v="2.8745384145057E+16"/>
    <s v="anh.np@altius-link.com.vn"/>
    <m/>
    <m/>
    <m/>
    <m/>
    <x v="1"/>
    <n v="2.8745384145057E+16"/>
    <m/>
    <m/>
    <m/>
  </r>
  <r>
    <n v="1960"/>
    <d v="2026-10-03T00:00:00"/>
    <s v="Xử lý case (BO Team)"/>
    <n v="5873522692668590"/>
    <s v="anh.np@altius-link.com.vn"/>
    <m/>
    <m/>
    <m/>
    <m/>
    <x v="1"/>
    <n v="5873522692668590"/>
    <m/>
    <m/>
    <m/>
  </r>
  <r>
    <n v="1961"/>
    <d v="2026-10-03T00:00:00"/>
    <s v="Xử lý case (BO Team)"/>
    <n v="2.84645947632027E+16"/>
    <s v="anh.np@altius-link.com.vn"/>
    <m/>
    <m/>
    <m/>
    <m/>
    <x v="1"/>
    <n v="2.84645947632027E+16"/>
    <m/>
    <m/>
    <m/>
  </r>
  <r>
    <n v="1962"/>
    <d v="2026-10-03T00:00:00"/>
    <s v="Xử lý case (BO Team)"/>
    <n v="3117004578351700"/>
    <s v="anh.np@altius-link.com.vn"/>
    <m/>
    <m/>
    <m/>
    <m/>
    <x v="1"/>
    <n v="3117004578351700"/>
    <m/>
    <m/>
    <m/>
  </r>
  <r>
    <n v="1963"/>
    <d v="2026-10-03T00:00:00"/>
    <s v="Xử lý case (BO Team)"/>
    <n v="2982458751869220"/>
    <s v="anh.np@altius-link.com.vn"/>
    <m/>
    <m/>
    <m/>
    <m/>
    <x v="1"/>
    <n v="2982458751869220"/>
    <m/>
    <m/>
    <m/>
  </r>
  <r>
    <n v="1964"/>
    <d v="2026-10-03T00:00:00"/>
    <s v="Xử lý case (BO Team)"/>
    <n v="2.89741133289457E+16"/>
    <s v="anh.np@altius-link.com.vn"/>
    <m/>
    <m/>
    <m/>
    <m/>
    <x v="1"/>
    <n v="2.89741133289457E+16"/>
    <m/>
    <m/>
    <m/>
  </r>
  <r>
    <n v="1965"/>
    <d v="2026-10-03T00:00:00"/>
    <s v="Xử lý case (BO Team)"/>
    <n v="2585155611562840"/>
    <s v="anh.np@altius-link.com.vn"/>
    <m/>
    <m/>
    <m/>
    <m/>
    <x v="1"/>
    <n v="2585155611562840"/>
    <m/>
    <m/>
    <m/>
  </r>
  <r>
    <n v="1966"/>
    <d v="2026-10-03T00:00:00"/>
    <s v="Xử lý case (BO Team)"/>
    <s v="TRAN QUYET TAM"/>
    <s v="anh.np@altius-link.com.vn"/>
    <m/>
    <m/>
    <m/>
    <m/>
    <x v="7"/>
    <n v="1092119974219620"/>
    <m/>
    <m/>
    <m/>
  </r>
  <r>
    <n v="1967"/>
    <d v="2026-10-03T00:00:00"/>
    <s v="Xử lý case (BO Team)"/>
    <s v="TRAN THI MY LINH"/>
    <s v="anh.np@altius-link.com.vn"/>
    <m/>
    <m/>
    <m/>
    <m/>
    <x v="7"/>
    <n v="6114278011919520"/>
    <m/>
    <m/>
    <m/>
  </r>
  <r>
    <n v="1968"/>
    <d v="2026-10-03T00:00:00"/>
    <s v="Xử lý case (BO Team)"/>
    <s v="THI CHI NGUYEN"/>
    <s v="anh.np@altius-link.com.vn"/>
    <m/>
    <m/>
    <m/>
    <m/>
    <x v="7"/>
    <n v="6835645439845750"/>
    <m/>
    <m/>
    <m/>
  </r>
  <r>
    <n v="1969"/>
    <d v="2026-10-03T00:00:00"/>
    <s v="Xử lý case (BO Team)"/>
    <s v="VU VAN THANG"/>
    <s v="anh.np@altius-link.com.vn"/>
    <m/>
    <m/>
    <m/>
    <m/>
    <x v="7"/>
    <n v="2596313067066690"/>
    <m/>
    <m/>
    <m/>
  </r>
  <r>
    <n v="1970"/>
    <d v="2026-10-03T00:00:00"/>
    <s v="Xử lý case (BO Team)"/>
    <s v="NGUYEN NGOC KIM CAT"/>
    <s v="anh.np@altius-link.com.vn"/>
    <m/>
    <m/>
    <m/>
    <m/>
    <x v="7"/>
    <n v="5392949280810510"/>
    <m/>
    <m/>
    <m/>
  </r>
  <r>
    <n v="1971"/>
    <d v="2026-10-03T00:00:00"/>
    <s v="Xử lý case (BO Team)"/>
    <s v="PHAM THI THU TRANG"/>
    <s v="anh.np@altius-link.com.vn"/>
    <m/>
    <m/>
    <m/>
    <m/>
    <x v="7"/>
    <n v="2946954375415080"/>
    <m/>
    <m/>
    <m/>
  </r>
  <r>
    <n v="1972"/>
    <d v="2026-10-03T00:00:00"/>
    <s v="Xử lý case (BO Team)"/>
    <s v="VAN CHUYEN LY"/>
    <s v="anh.np@altius-link.com.vn"/>
    <m/>
    <m/>
    <m/>
    <m/>
    <x v="7"/>
    <n v="5892927130722000"/>
    <m/>
    <m/>
    <m/>
  </r>
  <r>
    <n v="1973"/>
    <d v="2026-10-03T00:00:00"/>
    <s v="Xử lý case (BO Team)"/>
    <s v="THI TUYET TRINH NGUYEN"/>
    <s v="anh.np@altius-link.com.vn"/>
    <m/>
    <m/>
    <m/>
    <m/>
    <x v="7"/>
    <n v="7008553745827260"/>
    <m/>
    <m/>
    <m/>
  </r>
  <r>
    <n v="1974"/>
    <d v="2026-10-03T00:00:00"/>
    <s v="Xử lý case (BO Team)"/>
    <s v="THI HOA DINH"/>
    <s v="anh.np@altius-link.com.vn"/>
    <m/>
    <m/>
    <m/>
    <m/>
    <x v="7"/>
    <n v="6854945487951980"/>
    <m/>
    <m/>
    <m/>
  </r>
  <r>
    <n v="1975"/>
    <d v="2026-10-03T00:00:00"/>
    <s v="Xử lý case (BO Team)"/>
    <s v="XUAN DUC LE"/>
    <s v="anh.np@altius-link.com.vn"/>
    <m/>
    <m/>
    <m/>
    <m/>
    <x v="7"/>
    <n v="2302775579760620"/>
    <m/>
    <m/>
    <m/>
  </r>
  <r>
    <n v="1976"/>
    <d v="2026-10-03T00:00:00"/>
    <s v="Xử lý case (BO Team)"/>
    <s v="THI HUE NGUYEN"/>
    <s v="anh.np@altius-link.com.vn"/>
    <m/>
    <m/>
    <m/>
    <m/>
    <x v="3"/>
    <n v="2.53706770658495E+16"/>
    <m/>
    <m/>
    <m/>
  </r>
  <r>
    <n v="1977"/>
    <d v="2026-10-03T00:00:00"/>
    <s v="Xử lý case (BO Team)"/>
    <s v="VO BAO THY"/>
    <s v="anh.np@altius-link.com.vn"/>
    <m/>
    <m/>
    <m/>
    <m/>
    <x v="7"/>
    <n v="1812131055554970"/>
    <m/>
    <m/>
    <m/>
  </r>
  <r>
    <n v="1978"/>
    <d v="2026-10-03T00:00:00"/>
    <s v="Tel/Hotline"/>
    <s v="07085752898"/>
    <s v="van.vth1@altius-link.com.vn"/>
    <m/>
    <m/>
    <s v="OK"/>
    <m/>
    <x v="14"/>
    <m/>
    <s v="07085752898"/>
    <m/>
    <m/>
  </r>
  <r>
    <n v="1979"/>
    <d v="2026-10-03T00:00:00"/>
    <s v="Zalo L"/>
    <s v="Nguyenphuong A0010853501"/>
    <s v="linh.btk@altius-link.com.vn"/>
    <m/>
    <m/>
    <s v="OK"/>
    <m/>
    <x v="3"/>
    <s v="Nguyenphuong A0010853501"/>
    <m/>
    <m/>
    <m/>
  </r>
  <r>
    <n v="1980"/>
    <d v="2026-10-03T00:00:00"/>
    <s v="Zalo L"/>
    <s v="Lệ Nhi - A0011324423"/>
    <s v="linh.btk@altius-link.com.vn"/>
    <m/>
    <m/>
    <s v="OK"/>
    <m/>
    <x v="3"/>
    <s v="Lệ Nhi - A0011324423"/>
    <m/>
    <m/>
    <m/>
  </r>
  <r>
    <n v="1981"/>
    <d v="2026-10-03T00:00:00"/>
    <s v="Zalo L"/>
    <s v="Tiến Tuyết - A0011499666"/>
    <s v="linh.btk@altius-link.com.vn"/>
    <m/>
    <m/>
    <s v="OK"/>
    <m/>
    <x v="3"/>
    <s v="Tiến Tuyết - A0011499666"/>
    <m/>
    <m/>
    <m/>
  </r>
  <r>
    <n v="1982"/>
    <d v="2026-10-03T00:00:00"/>
    <s v="Zalo L"/>
    <s v="Hinra"/>
    <s v="linh.btk@altius-link.com.vn"/>
    <m/>
    <m/>
    <s v="OK"/>
    <m/>
    <x v="3"/>
    <s v="Hinra"/>
    <m/>
    <m/>
    <m/>
  </r>
  <r>
    <n v="1983"/>
    <d v="2026-10-03T00:00:00"/>
    <s v="Zalo L"/>
    <s v="Khểnh A0011718895"/>
    <s v="linh.btk@altius-link.com.vn"/>
    <m/>
    <m/>
    <s v="OK"/>
    <m/>
    <x v="3"/>
    <s v="Khểnh A0011718895"/>
    <m/>
    <m/>
    <m/>
  </r>
  <r>
    <n v="1984"/>
    <d v="2026-10-03T00:00:00"/>
    <s v="Xử lý case (BO Team)"/>
    <s v="DO QUANG HUY"/>
    <s v="linh.btk@altius-link.com.vn"/>
    <m/>
    <m/>
    <s v="OK"/>
    <m/>
    <x v="3"/>
    <n v="20261012147263"/>
    <m/>
    <m/>
    <m/>
  </r>
  <r>
    <n v="1985"/>
    <d v="2026-10-03T00:00:00"/>
    <s v="Xử lý case (BO Team)"/>
    <s v="NGUYEN ANH TUAN"/>
    <s v="linh.btk@altius-link.com.vn"/>
    <m/>
    <m/>
    <s v="OK"/>
    <m/>
    <x v="3"/>
    <s v="20260911944616"/>
    <m/>
    <m/>
    <m/>
  </r>
  <r>
    <n v="1986"/>
    <d v="2026-10-03T00:00:00"/>
    <s v="Xử lý case (BO Team)"/>
    <s v="NGUYEN VAN TUC"/>
    <s v="linh.btk@altius-link.com.vn"/>
    <m/>
    <m/>
    <s v="OK"/>
    <s v="BM GD"/>
    <x v="3"/>
    <n v="20260912047175"/>
    <m/>
    <m/>
    <m/>
  </r>
  <r>
    <n v="1987"/>
    <d v="2026-10-03T00:00:00"/>
    <s v="Xử lý case (BO Team)"/>
    <s v="NGUYEN VAN TUC"/>
    <s v="linh.btk@altius-link.com.vn"/>
    <m/>
    <m/>
    <s v="OK"/>
    <s v="BM GD"/>
    <x v="3"/>
    <n v="20260912047175"/>
    <m/>
    <m/>
    <m/>
  </r>
  <r>
    <n v="1988"/>
    <d v="2026-10-03T00:00:00"/>
    <s v="Xử lý case (BO Team)"/>
    <s v="DANG TIEN QUYNH"/>
    <s v="linh.btk@altius-link.com.vn"/>
    <m/>
    <m/>
    <s v="OK"/>
    <m/>
    <x v="3"/>
    <n v="20261012150889"/>
    <m/>
    <m/>
    <m/>
  </r>
  <r>
    <n v="1989"/>
    <d v="2026-10-03T00:00:00"/>
    <s v="Xử lý case (BO Team)"/>
    <s v="HA THI DIEM TUYET"/>
    <s v="linh.btk@altius-link.com.vn"/>
    <m/>
    <m/>
    <s v="OK"/>
    <m/>
    <x v="3"/>
    <n v="20261012154151"/>
    <m/>
    <m/>
    <m/>
  </r>
  <r>
    <n v="1990"/>
    <d v="2026-10-03T00:00:00"/>
    <s v="Xử lý case (BO Team)"/>
    <s v="PHAM QUYEN NGOC THUY"/>
    <s v="linh.btk@altius-link.com.vn"/>
    <m/>
    <m/>
    <s v="OK"/>
    <m/>
    <x v="3"/>
    <n v="20261012157378"/>
    <m/>
    <m/>
    <m/>
  </r>
  <r>
    <n v="1991"/>
    <d v="2026-10-03T00:00:00"/>
    <s v="Xử lý case (BO Team)"/>
    <s v="PHAM DUC TRUNG"/>
    <s v="linh.btk@altius-link.com.vn"/>
    <m/>
    <m/>
    <s v="OK"/>
    <m/>
    <x v="10"/>
    <n v="20261012159288"/>
    <m/>
    <m/>
    <m/>
  </r>
  <r>
    <n v="1992"/>
    <d v="2026-10-03T00:00:00"/>
    <s v="Xử lý case (BO Team)"/>
    <s v="VU THI HAI"/>
    <s v="linh.btk@altius-link.com.vn"/>
    <m/>
    <m/>
    <s v="OK"/>
    <m/>
    <x v="3"/>
    <n v="20261012159517"/>
    <m/>
    <m/>
    <m/>
  </r>
  <r>
    <n v="1993"/>
    <d v="2026-10-03T00:00:00"/>
    <s v="Xử lý case (BO Team)"/>
    <s v="VU HOANG ANH"/>
    <s v="linh.btk@altius-link.com.vn"/>
    <m/>
    <m/>
    <s v="OK"/>
    <s v="BM GD"/>
    <x v="3"/>
    <n v="20260912135254"/>
    <m/>
    <m/>
    <m/>
  </r>
  <r>
    <n v="1994"/>
    <d v="2026-10-03T00:00:00"/>
    <s v="Xử lý case (BO Team)"/>
    <s v="VU HOANG ANH"/>
    <s v="linh.btk@altius-link.com.vn"/>
    <m/>
    <m/>
    <s v="OK"/>
    <s v="BM GD"/>
    <x v="3"/>
    <n v="20260912135254"/>
    <m/>
    <m/>
    <m/>
  </r>
  <r>
    <n v="1995"/>
    <d v="2026-10-03T00:00:00"/>
    <s v="JP khác "/>
    <s v="20260912054322"/>
    <s v="bao.nq@altius-link.com.vn"/>
    <m/>
    <m/>
    <s v="Chị Thúy "/>
    <m/>
    <x v="14"/>
    <m/>
    <m/>
    <m/>
    <m/>
  </r>
  <r>
    <n v="1996"/>
    <d v="2026-10-03T00:00:00"/>
    <s v="JP khác "/>
    <s v="Xem địa chỉ của khách "/>
    <s v="bao.nq@altius-link.com.vn"/>
    <m/>
    <m/>
    <s v="Chị Thúy "/>
    <m/>
    <x v="14"/>
    <m/>
    <m/>
    <m/>
    <m/>
  </r>
  <r>
    <n v="1997"/>
    <d v="2026-10-03T00:00:00"/>
    <s v="JP khác "/>
    <s v="20260711406859"/>
    <s v="bao.nq@altius-link.com.vn"/>
    <m/>
    <m/>
    <s v="Nhật Minh "/>
    <m/>
    <x v="14"/>
    <m/>
    <m/>
    <m/>
    <m/>
  </r>
  <r>
    <n v="1998"/>
    <d v="2026-10-03T00:00:00"/>
    <s v="JP khác "/>
    <s v="20260912004277"/>
    <s v="bao.nq@altius-link.com.vn"/>
    <m/>
    <m/>
    <s v="Nhật Minh "/>
    <m/>
    <x v="14"/>
    <m/>
    <m/>
    <m/>
    <m/>
  </r>
  <r>
    <n v="1999"/>
    <d v="2026-10-03T00:00:00"/>
    <s v="JP khác "/>
    <s v="Xem giao dịch atm "/>
    <s v="bao.nq@altius-link.com.vn"/>
    <m/>
    <m/>
    <s v="Dương Huy "/>
    <m/>
    <x v="14"/>
    <m/>
    <m/>
    <m/>
    <m/>
  </r>
  <r>
    <n v="2000"/>
    <d v="2026-10-03T00:00:00"/>
    <s v="JP khác "/>
    <s v="xem giấy tờ khách hàng cung cấp "/>
    <s v="bao.nq@altius-link.com.vn"/>
    <m/>
    <m/>
    <s v="Chị Thu "/>
    <m/>
    <x v="14"/>
    <m/>
    <m/>
    <m/>
    <m/>
  </r>
  <r>
    <n v="2001"/>
    <d v="2026-10-03T00:00:00"/>
    <s v="Xử lý case (BO Team)"/>
    <s v="20260912114815"/>
    <s v="bao.nq@altius-link.com.vn"/>
    <m/>
    <m/>
    <m/>
    <m/>
    <x v="14"/>
    <m/>
    <m/>
    <m/>
    <m/>
  </r>
  <r>
    <n v="2002"/>
    <d v="2026-10-03T00:00:00"/>
    <s v="JP khác "/>
    <s v="Viết tên katakana"/>
    <s v="bao.nq@altius-link.com.vn"/>
    <m/>
    <m/>
    <s v="Phương Anh "/>
    <m/>
    <x v="14"/>
    <m/>
    <m/>
    <m/>
    <m/>
  </r>
  <r>
    <n v="2003"/>
    <d v="2026-10-03T00:00:00"/>
    <s v="Xử lý case (BO Team)"/>
    <s v="20260912114824"/>
    <s v="bao.nq@altius-link.com.vn"/>
    <m/>
    <m/>
    <m/>
    <m/>
    <x v="14"/>
    <m/>
    <m/>
    <m/>
    <m/>
  </r>
  <r>
    <n v="2004"/>
    <d v="2026-10-03T00:00:00"/>
    <s v="JP khác "/>
    <s v="Viết tên katakana"/>
    <s v="bao.nq@altius-link.com.vn"/>
    <m/>
    <m/>
    <s v="Trần Long "/>
    <m/>
    <x v="14"/>
    <m/>
    <m/>
    <m/>
    <m/>
  </r>
  <r>
    <n v="2005"/>
    <d v="2026-10-03T00:00:00"/>
    <s v="Xử lý case (BO Team)"/>
    <s v="20261012156487"/>
    <s v="bao.nq@altius-link.com.vn"/>
    <m/>
    <m/>
    <m/>
    <m/>
    <x v="14"/>
    <m/>
    <m/>
    <m/>
    <m/>
  </r>
  <r>
    <n v="2006"/>
    <d v="2026-10-03T00:00:00"/>
    <s v="JP khác "/>
    <s v="20261012147724"/>
    <s v="bao.nq@altius-link.com.vn"/>
    <m/>
    <m/>
    <s v="Chị Thu "/>
    <m/>
    <x v="14"/>
    <m/>
    <m/>
    <m/>
    <m/>
  </r>
  <r>
    <n v="2007"/>
    <d v="2026-10-03T00:00:00"/>
    <s v="JP khác "/>
    <s v="20260912045339"/>
    <s v="bao.nq@altius-link.com.vn"/>
    <m/>
    <m/>
    <s v="Phương Thảo "/>
    <m/>
    <x v="14"/>
    <m/>
    <m/>
    <m/>
    <m/>
  </r>
  <r>
    <n v="2008"/>
    <d v="2026-10-03T00:00:00"/>
    <s v="JP khác "/>
    <s v="Viết tên katakana"/>
    <s v="bao.nq@altius-link.com.vn"/>
    <m/>
    <m/>
    <s v="Chị Thúy "/>
    <m/>
    <x v="14"/>
    <m/>
    <m/>
    <m/>
    <m/>
  </r>
  <r>
    <n v="2009"/>
    <d v="2026-10-03T00:00:00"/>
    <s v="JP khác "/>
    <s v="20260811791447"/>
    <s v="bao.nq@altius-link.com.vn"/>
    <m/>
    <m/>
    <s v="Chị Thủy "/>
    <m/>
    <x v="14"/>
    <m/>
    <m/>
    <m/>
    <m/>
  </r>
  <r>
    <n v="2010"/>
    <d v="2026-10-03T00:00:00"/>
    <s v="JP khác "/>
    <s v="20260912013266"/>
    <s v="bao.nq@altius-link.com.vn"/>
    <m/>
    <m/>
    <s v="Chị Thủy "/>
    <m/>
    <x v="14"/>
    <m/>
    <m/>
    <m/>
    <m/>
  </r>
  <r>
    <n v="2011"/>
    <d v="2026-10-03T00:00:00"/>
    <s v="JP khác "/>
    <s v="Hỗ trợ khách đăng ký tài khoản rút tiền "/>
    <s v="bao.nq@altius-link.com.vn"/>
    <m/>
    <m/>
    <s v="Khánh Ly3M "/>
    <m/>
    <x v="14"/>
    <m/>
    <m/>
    <m/>
    <m/>
  </r>
  <r>
    <n v="2012"/>
    <d v="2026-10-03T00:00:00"/>
    <s v="JP khác "/>
    <s v="Dịch thêm 20260912013266"/>
    <s v="bao.nq@altius-link.com.vn"/>
    <m/>
    <m/>
    <s v="Chị Thủy "/>
    <m/>
    <x v="14"/>
    <m/>
    <m/>
    <m/>
    <m/>
  </r>
  <r>
    <n v="2013"/>
    <d v="2026-10-03T00:00:00"/>
    <s v="Xử lý case (BO Team)"/>
    <s v="20261012159124"/>
    <s v="bao.nq@altius-link.com.vn"/>
    <m/>
    <m/>
    <m/>
    <m/>
    <x v="14"/>
    <m/>
    <m/>
    <m/>
    <m/>
  </r>
  <r>
    <n v="2014"/>
    <d v="2026-10-03T00:00:00"/>
    <s v="Xử lý case (BO Team)"/>
    <s v="20261012151173"/>
    <s v="bao.nq@altius-link.com.vn"/>
    <m/>
    <m/>
    <m/>
    <m/>
    <x v="14"/>
    <m/>
    <m/>
    <m/>
    <m/>
  </r>
  <r>
    <n v="2015"/>
    <d v="2026-10-03T00:00:00"/>
    <s v="Xử lý case (BO Team)"/>
    <s v="20261012151197"/>
    <s v="bao.nq@altius-link.com.vn"/>
    <m/>
    <m/>
    <m/>
    <m/>
    <x v="14"/>
    <m/>
    <m/>
    <m/>
    <m/>
  </r>
  <r>
    <n v="2016"/>
    <d v="2026-10-03T00:00:00"/>
    <s v="Xử lý case (BO Team)"/>
    <s v="20261012151394"/>
    <s v="bao.nq@altius-link.com.vn"/>
    <m/>
    <m/>
    <m/>
    <m/>
    <x v="14"/>
    <m/>
    <m/>
    <m/>
    <m/>
  </r>
  <r>
    <n v="2017"/>
    <d v="2026-10-03T00:00:00"/>
    <s v="JP khác "/>
    <s v="20260912005787"/>
    <s v="bao.nq@altius-link.com.vn"/>
    <m/>
    <m/>
    <s v="Chị Bích "/>
    <m/>
    <x v="14"/>
    <m/>
    <m/>
    <m/>
    <m/>
  </r>
  <r>
    <n v="2018"/>
    <d v="2026-10-03T00:00:00"/>
    <s v="Xử lý case (BO Team)"/>
    <s v="20261012151408"/>
    <s v="bao.nq@altius-link.com.vn"/>
    <m/>
    <m/>
    <m/>
    <m/>
    <x v="14"/>
    <m/>
    <m/>
    <m/>
    <m/>
  </r>
  <r>
    <n v="2019"/>
    <d v="2026-10-03T00:00:00"/>
    <s v="Xử lý case (BO Team)"/>
    <s v="20261012152062"/>
    <s v="bao.nq@altius-link.com.vn"/>
    <m/>
    <m/>
    <m/>
    <m/>
    <x v="14"/>
    <m/>
    <m/>
    <m/>
    <m/>
  </r>
  <r>
    <n v="2020"/>
    <d v="2026-10-03T00:00:00"/>
    <s v="Xử lý case (BO Team)"/>
    <s v="20260912137094"/>
    <s v="bao.nq@altius-link.com.vn"/>
    <m/>
    <m/>
    <m/>
    <m/>
    <x v="14"/>
    <m/>
    <m/>
    <m/>
    <m/>
  </r>
  <r>
    <n v="2021"/>
    <d v="2026-10-03T00:00:00"/>
    <s v="Xử lý case (BO Team)"/>
    <s v="20261012154224"/>
    <s v="bao.nq@altius-link.com.vn"/>
    <m/>
    <m/>
    <m/>
    <m/>
    <x v="14"/>
    <m/>
    <m/>
    <m/>
    <m/>
  </r>
  <r>
    <n v="2022"/>
    <d v="2026-10-03T00:00:00"/>
    <s v="Xử lý case (BO Team)"/>
    <s v="20261012154572"/>
    <s v="bao.nq@altius-link.com.vn"/>
    <m/>
    <m/>
    <m/>
    <m/>
    <x v="14"/>
    <m/>
    <m/>
    <m/>
    <m/>
  </r>
  <r>
    <n v="2023"/>
    <d v="2026-10-03T00:00:00"/>
    <s v="Xử lý case (BO Team)"/>
    <s v="20261012154581"/>
    <s v="bao.nq@altius-link.com.vn"/>
    <m/>
    <m/>
    <m/>
    <m/>
    <x v="14"/>
    <m/>
    <m/>
    <m/>
    <m/>
  </r>
  <r>
    <n v="2024"/>
    <d v="2026-10-03T00:00:00"/>
    <s v="Xử lý case (BO Team)"/>
    <s v="20261012155073"/>
    <s v="bao.nq@altius-link.com.vn"/>
    <m/>
    <m/>
    <m/>
    <m/>
    <x v="14"/>
    <m/>
    <m/>
    <m/>
    <m/>
  </r>
  <r>
    <n v="2025"/>
    <d v="2026-10-03T00:00:00"/>
    <s v="Xử lý case (BO Team)"/>
    <s v="20261012155115"/>
    <s v="bao.nq@altius-link.com.vn"/>
    <m/>
    <m/>
    <m/>
    <m/>
    <x v="14"/>
    <m/>
    <m/>
    <m/>
    <m/>
  </r>
  <r>
    <n v="2026"/>
    <d v="2026-10-03T00:00:00"/>
    <s v="JP khác "/>
    <s v="20260912016751"/>
    <s v="bao.nq@altius-link.com.vn"/>
    <m/>
    <m/>
    <s v="Trần Long "/>
    <m/>
    <x v="14"/>
    <m/>
    <m/>
    <m/>
    <m/>
  </r>
  <r>
    <n v="2027"/>
    <d v="2026-10-03T00:00:00"/>
    <s v="Xử lý case (BO Team)"/>
    <s v="20261012155851"/>
    <s v="bao.nq@altius-link.com.vn"/>
    <m/>
    <m/>
    <m/>
    <m/>
    <x v="14"/>
    <m/>
    <m/>
    <m/>
    <m/>
  </r>
  <r>
    <n v="2028"/>
    <d v="2026-10-03T00:00:00"/>
    <s v="Xử lý case (BO Team)"/>
    <s v="20261012151306"/>
    <s v="bao.nq@altius-link.com.vn"/>
    <m/>
    <m/>
    <m/>
    <m/>
    <x v="14"/>
    <m/>
    <m/>
    <m/>
    <m/>
  </r>
  <r>
    <n v="2029"/>
    <d v="2026-10-03T00:00:00"/>
    <s v="Xử lý case (BO Team)"/>
    <s v="20261012157874"/>
    <s v="bao.nq@altius-link.com.vn"/>
    <m/>
    <m/>
    <m/>
    <m/>
    <x v="14"/>
    <m/>
    <m/>
    <m/>
    <m/>
  </r>
  <r>
    <n v="2030"/>
    <d v="2026-10-03T00:00:00"/>
    <s v="JP khác "/>
    <s v="xem giấy tờ khách hàng cung cấp "/>
    <s v="bao.nq@altius-link.com.vn"/>
    <m/>
    <m/>
    <s v="Lan Hương "/>
    <m/>
    <x v="14"/>
    <m/>
    <m/>
    <m/>
    <m/>
  </r>
  <r>
    <n v="2031"/>
    <d v="2026-10-03T00:00:00"/>
    <s v="JP khác "/>
    <s v="Xem giao dịch atm "/>
    <s v="bao.nq@altius-link.com.vn"/>
    <m/>
    <m/>
    <s v="Chị Thủy "/>
    <m/>
    <x v="14"/>
    <m/>
    <m/>
    <m/>
    <m/>
  </r>
  <r>
    <n v="2032"/>
    <d v="2026-10-03T00:00:00"/>
    <s v="JP khác "/>
    <s v="Hẹn giao mật khẩu ngân hàng "/>
    <s v="bao.nq@altius-link.com.vn"/>
    <m/>
    <m/>
    <s v="Chị LInh "/>
    <m/>
    <x v="14"/>
    <m/>
    <m/>
    <m/>
    <m/>
  </r>
  <r>
    <n v="2033"/>
    <d v="2026-10-03T00:00:00"/>
    <s v="JP khác "/>
    <s v="20260912015677"/>
    <s v="bao.nq@altius-link.com.vn"/>
    <m/>
    <m/>
    <s v="Dương "/>
    <m/>
    <x v="14"/>
    <m/>
    <m/>
    <m/>
    <m/>
  </r>
  <r>
    <n v="2034"/>
    <d v="2026-10-03T00:00:00"/>
    <s v="JP khác "/>
    <s v="Xem giao dịch atm "/>
    <s v="bao.nq@altius-link.com.vn"/>
    <m/>
    <m/>
    <s v="Trần Lan Hương "/>
    <m/>
    <x v="14"/>
    <m/>
    <m/>
    <m/>
    <m/>
  </r>
  <r>
    <n v="2035"/>
    <d v="2026-10-03T00:00:00"/>
    <s v="JP khác "/>
    <s v="20260912004321"/>
    <s v="bao.nq@altius-link.com.vn"/>
    <m/>
    <m/>
    <s v="Phương Thảo "/>
    <m/>
    <x v="14"/>
    <m/>
    <m/>
    <m/>
    <m/>
  </r>
  <r>
    <n v="2036"/>
    <d v="2026-10-03T00:00:00"/>
    <s v="JP khác "/>
    <s v="Tra mã bưu phẩm "/>
    <s v="bao.nq@altius-link.com.vn"/>
    <m/>
    <m/>
    <s v="Phương Linh "/>
    <m/>
    <x v="14"/>
    <m/>
    <m/>
    <m/>
    <m/>
  </r>
  <r>
    <n v="2037"/>
    <d v="2026-10-03T00:00:00"/>
    <s v="JP khác "/>
    <s v="Tra mã bưu phẩm "/>
    <s v="bao.nq@altius-link.com.vn"/>
    <m/>
    <m/>
    <s v="Chị Hoài "/>
    <m/>
    <x v="14"/>
    <m/>
    <m/>
    <m/>
    <m/>
  </r>
  <r>
    <n v="2038"/>
    <d v="2026-10-03T00:00:00"/>
    <s v="JP khác "/>
    <s v="20260912016923"/>
    <s v="bao.nq@altius-link.com.vn"/>
    <m/>
    <m/>
    <s v="Chị Bích "/>
    <m/>
    <x v="14"/>
    <m/>
    <m/>
    <m/>
    <m/>
  </r>
  <r>
    <n v="2039"/>
    <d v="2026-10-03T00:00:00"/>
    <s v="Xử lý case (BO Team)"/>
    <s v="20261012158110"/>
    <s v="bao.nq@altius-link.com.vn"/>
    <m/>
    <m/>
    <m/>
    <m/>
    <x v="14"/>
    <m/>
    <m/>
    <m/>
    <m/>
  </r>
  <r>
    <n v="2040"/>
    <d v="2026-10-03T00:00:00"/>
    <s v="Xử lý case (BO Team)"/>
    <s v="20261012158218"/>
    <s v="bao.nq@altius-link.com.vn"/>
    <m/>
    <m/>
    <m/>
    <m/>
    <x v="14"/>
    <m/>
    <m/>
    <m/>
    <m/>
  </r>
  <r>
    <n v="2041"/>
    <d v="2026-10-03T00:00:00"/>
    <s v="Xử lý case (BO Team)"/>
    <s v="20261012158254"/>
    <s v="bao.nq@altius-link.com.vn"/>
    <m/>
    <m/>
    <m/>
    <m/>
    <x v="14"/>
    <m/>
    <m/>
    <m/>
    <m/>
  </r>
  <r>
    <n v="2042"/>
    <d v="2026-10-03T00:00:00"/>
    <s v="Xử lý case (BO Team)"/>
    <s v="8630103050370296"/>
    <s v="huong.tl@altius-link.com.vn"/>
    <m/>
    <m/>
    <m/>
    <m/>
    <x v="3"/>
    <s v="8630103050370296"/>
    <m/>
    <m/>
    <m/>
  </r>
  <r>
    <n v="2043"/>
    <d v="2026-10-03T00:00:00"/>
    <s v="Xử lý case (BO Team)"/>
    <s v="7461386590557563"/>
    <s v="huong.tl@altius-link.com.vn"/>
    <m/>
    <m/>
    <m/>
    <m/>
    <x v="3"/>
    <s v="7461386590557563"/>
    <m/>
    <m/>
    <m/>
  </r>
  <r>
    <n v="2044"/>
    <d v="2026-10-03T00:00:00"/>
    <s v="Xử lý case (BO Team)"/>
    <s v="5678937168832337"/>
    <s v="huong.tl@altius-link.com.vn"/>
    <m/>
    <m/>
    <m/>
    <m/>
    <x v="7"/>
    <s v="5678937168832337"/>
    <m/>
    <m/>
    <m/>
  </r>
  <r>
    <n v="2045"/>
    <d v="2026-10-03T00:00:00"/>
    <s v="Xử lý case (BO Team)"/>
    <s v="2982820198477949"/>
    <s v="huong.tl@altius-link.com.vn"/>
    <m/>
    <m/>
    <m/>
    <m/>
    <x v="7"/>
    <s v="2982820198477949"/>
    <m/>
    <m/>
    <m/>
  </r>
  <r>
    <n v="2046"/>
    <d v="2026-10-03T00:00:00"/>
    <s v="Xử lý case (BO Team)"/>
    <s v="3305379032828565"/>
    <s v="huong.tl@altius-link.com.vn"/>
    <m/>
    <m/>
    <m/>
    <m/>
    <x v="7"/>
    <s v="3305379032828565"/>
    <m/>
    <m/>
    <m/>
  </r>
  <r>
    <n v="2047"/>
    <d v="2026-10-03T00:00:00"/>
    <s v="Xử lý case (BO Team)"/>
    <s v="6429334270478132"/>
    <s v="huong.tl@altius-link.com.vn"/>
    <m/>
    <m/>
    <m/>
    <m/>
    <x v="7"/>
    <s v="6429334270478132"/>
    <m/>
    <m/>
    <m/>
  </r>
  <r>
    <n v="2048"/>
    <d v="2026-10-03T00:00:00"/>
    <s v="Xử lý case (BO Team)"/>
    <s v="2853198534776218"/>
    <s v="huong.tl@altius-link.com.vn"/>
    <m/>
    <m/>
    <m/>
    <m/>
    <x v="7"/>
    <s v="2853198534776218"/>
    <m/>
    <m/>
    <m/>
  </r>
  <r>
    <n v="2049"/>
    <d v="2026-10-03T00:00:00"/>
    <s v="Xử lý case (BO Team)"/>
    <s v="5610348602363543"/>
    <s v="huong.tl@altius-link.com.vn"/>
    <m/>
    <m/>
    <m/>
    <m/>
    <x v="7"/>
    <s v="5610348602363543"/>
    <m/>
    <m/>
    <m/>
  </r>
  <r>
    <n v="2050"/>
    <d v="2026-10-03T00:00:00"/>
    <s v="Xử lý case (BO Team)"/>
    <s v="9654345371341062"/>
    <s v="huong.tl@altius-link.com.vn"/>
    <m/>
    <m/>
    <m/>
    <m/>
    <x v="7"/>
    <s v="9654345371341062"/>
    <m/>
    <m/>
    <m/>
  </r>
  <r>
    <n v="2051"/>
    <d v="2026-10-03T00:00:00"/>
    <s v="Xử lý case (BO Team)"/>
    <s v="26700611286252660"/>
    <s v="huong.tl@altius-link.com.vn"/>
    <m/>
    <m/>
    <m/>
    <m/>
    <x v="7"/>
    <s v="26700611286252660"/>
    <m/>
    <m/>
    <m/>
  </r>
  <r>
    <n v="2052"/>
    <d v="2026-10-03T00:00:00"/>
    <s v="Xử lý case (BO Team)"/>
    <s v="28826530530323822"/>
    <s v="huong.tl@altius-link.com.vn"/>
    <m/>
    <m/>
    <m/>
    <m/>
    <x v="3"/>
    <s v="28826530530323822"/>
    <m/>
    <m/>
    <m/>
  </r>
  <r>
    <n v="2053"/>
    <d v="2026-10-03T00:00:00"/>
    <s v="Xử lý case (BO Team)"/>
    <s v="9507366959376905"/>
    <s v="huong.tl@altius-link.com.vn"/>
    <m/>
    <m/>
    <m/>
    <m/>
    <x v="7"/>
    <s v="9507366959376905"/>
    <m/>
    <m/>
    <m/>
  </r>
  <r>
    <n v="2054"/>
    <d v="2026-10-03T00:00:00"/>
    <s v="Xử lý case (BO Team)"/>
    <s v="6438984282782997"/>
    <s v="huong.tl@altius-link.com.vn"/>
    <m/>
    <m/>
    <m/>
    <m/>
    <x v="3"/>
    <s v="6438984282782997"/>
    <m/>
    <m/>
    <m/>
  </r>
  <r>
    <n v="2055"/>
    <d v="2026-10-03T00:00:00"/>
    <s v="Xử lý case (BO Team)"/>
    <s v="23878811215059391"/>
    <s v="huong.tl@altius-link.com.vn"/>
    <m/>
    <m/>
    <m/>
    <m/>
    <x v="3"/>
    <s v="23878811215059391"/>
    <m/>
    <m/>
    <m/>
  </r>
  <r>
    <n v="2056"/>
    <d v="2026-10-03T00:00:00"/>
    <s v="Xử lý case (BO Team)"/>
    <s v="5873522692668599"/>
    <s v="huong.tl@altius-link.com.vn"/>
    <m/>
    <m/>
    <m/>
    <m/>
    <x v="7"/>
    <s v="5873522692668599"/>
    <m/>
    <m/>
    <m/>
  </r>
  <r>
    <n v="2057"/>
    <d v="2026-10-03T00:00:00"/>
    <s v="Xử lý case (BO Team)"/>
    <s v="24743322795265488"/>
    <s v="huong.tl@altius-link.com.vn"/>
    <m/>
    <m/>
    <m/>
    <m/>
    <x v="7"/>
    <s v="24743322795265488"/>
    <m/>
    <m/>
    <m/>
  </r>
  <r>
    <n v="2058"/>
    <d v="2026-10-03T00:00:00"/>
    <s v="Xử lý case (BO Team)"/>
    <s v="2203481546394541"/>
    <s v="huong.tl@altius-link.com.vn"/>
    <m/>
    <m/>
    <m/>
    <m/>
    <x v="7"/>
    <s v="2203481546394541"/>
    <m/>
    <m/>
    <m/>
  </r>
  <r>
    <n v="2059"/>
    <d v="2026-10-03T00:00:00"/>
    <s v="Xử lý case (BO Team)"/>
    <s v="5879291978798328"/>
    <s v="huong.tl@altius-link.com.vn"/>
    <m/>
    <m/>
    <m/>
    <m/>
    <x v="3"/>
    <s v="5879291978798328"/>
    <m/>
    <m/>
    <m/>
  </r>
  <r>
    <n v="2060"/>
    <d v="2026-10-03T00:00:00"/>
    <s v="Xử lý case (BO Team)"/>
    <s v="29009936211931687"/>
    <s v="huong.tl@altius-link.com.vn"/>
    <m/>
    <m/>
    <m/>
    <m/>
    <x v="1"/>
    <s v="29009936211931687"/>
    <m/>
    <m/>
    <m/>
  </r>
  <r>
    <n v="2061"/>
    <d v="2026-10-03T00:00:00"/>
    <s v="Xử lý case (BO Team)"/>
    <s v="5734637239968100"/>
    <s v="huong.tl@altius-link.com.vn"/>
    <m/>
    <m/>
    <m/>
    <m/>
    <x v="1"/>
    <s v="5734637239968100"/>
    <m/>
    <m/>
    <m/>
  </r>
  <r>
    <n v="2062"/>
    <d v="2026-10-03T00:00:00"/>
    <s v="Xử lý case (BO Team)"/>
    <s v="9488564641180331"/>
    <s v="huong.tl@altius-link.com.vn"/>
    <m/>
    <m/>
    <m/>
    <m/>
    <x v="1"/>
    <s v="9488564641180331"/>
    <m/>
    <m/>
    <m/>
  </r>
  <r>
    <n v="2063"/>
    <d v="2026-10-03T00:00:00"/>
    <s v="Xử lý case (BO Team)"/>
    <s v="4779215622112963"/>
    <s v="huong.tl@altius-link.com.vn"/>
    <m/>
    <m/>
    <m/>
    <m/>
    <x v="1"/>
    <s v="4779215622112963"/>
    <m/>
    <m/>
    <m/>
  </r>
  <r>
    <n v="2064"/>
    <d v="2026-10-03T00:00:00"/>
    <s v="Xử lý case (BO Team)"/>
    <s v="3343816568996810"/>
    <s v="huong.tl@altius-link.com.vn"/>
    <m/>
    <m/>
    <m/>
    <m/>
    <x v="1"/>
    <s v="3343816568996810"/>
    <m/>
    <m/>
    <m/>
  </r>
  <r>
    <n v="2065"/>
    <d v="2026-10-03T00:00:00"/>
    <s v="Xử lý case (BO Team)"/>
    <s v="8192112494193403"/>
    <s v="huong.tl@altius-link.com.vn"/>
    <m/>
    <m/>
    <m/>
    <m/>
    <x v="1"/>
    <s v="8192112494193403"/>
    <m/>
    <m/>
    <m/>
  </r>
  <r>
    <n v="2066"/>
    <d v="2026-10-03T00:00:00"/>
    <s v="Xử lý case (BO Team)"/>
    <s v="38797753226534537"/>
    <s v="huong.tl@altius-link.com.vn"/>
    <m/>
    <m/>
    <m/>
    <m/>
    <x v="1"/>
    <s v="38797753226534537"/>
    <m/>
    <m/>
    <m/>
  </r>
  <r>
    <n v="2067"/>
    <d v="2026-10-03T00:00:00"/>
    <s v="Xử lý case (BO Team)"/>
    <s v="4472896596090789"/>
    <s v="huong.tl@altius-link.com.vn"/>
    <m/>
    <m/>
    <m/>
    <m/>
    <x v="1"/>
    <s v="4472896596090789"/>
    <m/>
    <m/>
    <m/>
  </r>
  <r>
    <n v="2068"/>
    <d v="2026-10-03T00:00:00"/>
    <s v="Xử lý case (BO Team)"/>
    <s v="28638432989153734"/>
    <s v="huong.tl@altius-link.com.vn"/>
    <m/>
    <m/>
    <m/>
    <m/>
    <x v="1"/>
    <s v="28638432989153734"/>
    <m/>
    <m/>
    <m/>
  </r>
  <r>
    <n v="2069"/>
    <d v="2026-10-03T00:00:00"/>
    <s v="Xử lý case (BO Team)"/>
    <s v="27348635654812328"/>
    <s v="huong.tl@altius-link.com.vn"/>
    <m/>
    <m/>
    <m/>
    <m/>
    <x v="1"/>
    <s v="27348635654812328"/>
    <m/>
    <m/>
    <m/>
  </r>
  <r>
    <n v="2070"/>
    <d v="2026-10-03T00:00:00"/>
    <s v="Xử lý case (BO Team)"/>
    <s v="24720941037495628"/>
    <s v="huong.tl@altius-link.com.vn"/>
    <m/>
    <m/>
    <m/>
    <m/>
    <x v="1"/>
    <s v="24720941037495628"/>
    <m/>
    <m/>
    <m/>
  </r>
  <r>
    <n v="2071"/>
    <d v="2026-10-03T00:00:00"/>
    <s v="Xử lý case (BO Team)"/>
    <s v="7991812047599744"/>
    <s v="huong.tl@altius-link.com.vn"/>
    <m/>
    <m/>
    <m/>
    <m/>
    <x v="1"/>
    <s v="7991812047599744"/>
    <m/>
    <m/>
    <m/>
  </r>
  <r>
    <n v="2072"/>
    <d v="2026-10-03T00:00:00"/>
    <s v="Xử lý case (BO Team)"/>
    <s v="1656502151103670"/>
    <s v="huong.tl@altius-link.com.vn"/>
    <m/>
    <m/>
    <m/>
    <m/>
    <x v="1"/>
    <s v="1656502151103670"/>
    <m/>
    <m/>
    <m/>
  </r>
  <r>
    <n v="2073"/>
    <d v="2026-10-03T00:00:00"/>
    <s v="Xử lý case (BO Team)"/>
    <s v="1925211284263245"/>
    <s v="huong.tl@altius-link.com.vn"/>
    <m/>
    <m/>
    <m/>
    <m/>
    <x v="1"/>
    <s v="1925211284263245"/>
    <m/>
    <m/>
    <m/>
  </r>
  <r>
    <n v="2074"/>
    <d v="2026-10-03T00:00:00"/>
    <s v="Xử lý case (BO Team)"/>
    <s v="2657634427681926"/>
    <s v="huong.tl@altius-link.com.vn"/>
    <m/>
    <m/>
    <m/>
    <m/>
    <x v="1"/>
    <s v="2657634427681926"/>
    <m/>
    <m/>
    <m/>
  </r>
  <r>
    <n v="2075"/>
    <d v="2026-10-03T00:00:00"/>
    <s v="Xử lý case (BO Team)"/>
    <s v="4086420074785589"/>
    <s v="huong.tl@altius-link.com.vn"/>
    <m/>
    <m/>
    <m/>
    <m/>
    <x v="1"/>
    <s v="4086420074785589"/>
    <m/>
    <m/>
    <m/>
  </r>
  <r>
    <n v="2076"/>
    <d v="2026-10-03T00:00:00"/>
    <s v="Xử lý case (BO Team)"/>
    <s v="4866985636758456"/>
    <s v="huong.tl@altius-link.com.vn"/>
    <m/>
    <m/>
    <m/>
    <m/>
    <x v="1"/>
    <s v="4866985636758456"/>
    <m/>
    <m/>
    <m/>
  </r>
  <r>
    <n v="2077"/>
    <d v="2026-10-03T00:00:00"/>
    <s v="Xử lý case (BO Team)"/>
    <s v="27544331988602489"/>
    <s v="huong.tl@altius-link.com.vn"/>
    <m/>
    <m/>
    <m/>
    <m/>
    <x v="1"/>
    <s v="27544331988602489"/>
    <m/>
    <m/>
    <m/>
  </r>
  <r>
    <n v="2078"/>
    <d v="2026-10-03T00:00:00"/>
    <s v="Xử lý case (BO Team)"/>
    <s v="6110307375682227"/>
    <s v="huong.tl@altius-link.com.vn"/>
    <m/>
    <m/>
    <m/>
    <m/>
    <x v="1"/>
    <s v="6110307375682227"/>
    <m/>
    <m/>
    <m/>
  </r>
  <r>
    <n v="2079"/>
    <d v="2026-10-03T00:00:00"/>
    <s v="Xử lý case (BO Team)"/>
    <s v="2362235387236844"/>
    <s v="huong.tl@altius-link.com.vn"/>
    <m/>
    <m/>
    <m/>
    <m/>
    <x v="1"/>
    <s v="2362235387236844"/>
    <m/>
    <m/>
    <m/>
  </r>
  <r>
    <n v="2080"/>
    <d v="2026-10-03T00:00:00"/>
    <s v="Xử lý case (BO Team)"/>
    <s v="38021719117475110"/>
    <s v="huong.tl@altius-link.com.vn"/>
    <m/>
    <m/>
    <m/>
    <m/>
    <x v="1"/>
    <s v="38021719117475110"/>
    <m/>
    <m/>
    <m/>
  </r>
  <r>
    <n v="2081"/>
    <d v="2026-10-03T00:00:00"/>
    <s v="Xử lý case (BO Team)"/>
    <s v="7719501264742027"/>
    <s v="huong.tl@altius-link.com.vn"/>
    <m/>
    <m/>
    <m/>
    <m/>
    <x v="1"/>
    <s v="7719501264742027"/>
    <m/>
    <m/>
    <m/>
  </r>
  <r>
    <n v="2082"/>
    <d v="2026-10-03T00:00:00"/>
    <s v="Xử lý case (BO Team)"/>
    <s v="28119293767740069"/>
    <s v="huong.tl@altius-link.com.vn"/>
    <m/>
    <m/>
    <m/>
    <m/>
    <x v="1"/>
    <s v="28119293767740069"/>
    <m/>
    <m/>
    <m/>
  </r>
  <r>
    <n v="2083"/>
    <d v="2026-10-03T00:00:00"/>
    <s v="Xử lý case (BO Team)"/>
    <s v="28310189521912681"/>
    <s v="huong.tl@altius-link.com.vn"/>
    <m/>
    <m/>
    <m/>
    <m/>
    <x v="1"/>
    <s v="28310189521912681"/>
    <m/>
    <m/>
    <m/>
  </r>
  <r>
    <n v="2084"/>
    <d v="2026-10-03T00:00:00"/>
    <s v="Xử lý case (BO Team)"/>
    <s v="5259193107543676"/>
    <s v="huong.tl@altius-link.com.vn"/>
    <m/>
    <m/>
    <m/>
    <m/>
    <x v="1"/>
    <s v="5259193107543676"/>
    <m/>
    <m/>
    <m/>
  </r>
  <r>
    <n v="2085"/>
    <d v="2026-10-03T00:00:00"/>
    <s v="Xử lý case (BO Team)"/>
    <s v="NGUYEN THI LINH"/>
    <s v="huong.pl@altius-link.com.vn"/>
    <m/>
    <m/>
    <m/>
    <m/>
    <x v="3"/>
    <s v="20260911990004"/>
    <s v="A0010302032"/>
    <m/>
    <m/>
  </r>
  <r>
    <n v="2086"/>
    <d v="2026-10-03T00:00:00"/>
    <s v="Xử lý case (BO Team)"/>
    <s v="GIAP BANG TRIEU"/>
    <s v="huong.pl@altius-link.com.vn"/>
    <m/>
    <m/>
    <m/>
    <m/>
    <x v="3"/>
    <s v="20260711680832"/>
    <s v="A0010944903"/>
    <m/>
    <m/>
  </r>
  <r>
    <n v="2087"/>
    <d v="2026-10-03T00:00:00"/>
    <s v="Xử lý case (BO Team)"/>
    <s v="TRAN MINH HIEU"/>
    <s v="huong.pl@altius-link.com.vn"/>
    <m/>
    <m/>
    <m/>
    <m/>
    <x v="3"/>
    <s v="20260811843479"/>
    <s v="A0010931456"/>
    <m/>
    <m/>
  </r>
  <r>
    <n v="2088"/>
    <d v="2026-10-03T00:00:00"/>
    <s v="Xử lý case (BO Team)"/>
    <s v="LE DINH TRONG"/>
    <s v="huong.pl@altius-link.com.vn"/>
    <m/>
    <m/>
    <m/>
    <m/>
    <x v="3"/>
    <s v="20260811934659"/>
    <s v="A0010660675"/>
    <m/>
    <m/>
  </r>
  <r>
    <n v="2089"/>
    <d v="2026-10-03T00:00:00"/>
    <s v="Xử lý case (BO Team)"/>
    <s v="DINH THI TO NGA"/>
    <s v="huong.pl@altius-link.com.vn"/>
    <m/>
    <m/>
    <m/>
    <m/>
    <x v="3"/>
    <s v="20260811861571"/>
    <s v="A0010990865"/>
    <m/>
    <m/>
  </r>
  <r>
    <n v="2090"/>
    <d v="2026-10-03T00:00:00"/>
    <s v="Xử lý case (BO Team)"/>
    <s v="PHAM XUAN TRUONG"/>
    <s v="huong.pl@altius-link.com.vn"/>
    <m/>
    <m/>
    <m/>
    <m/>
    <x v="3"/>
    <s v="20261012153447"/>
    <s v="A0010426299"/>
    <m/>
    <m/>
  </r>
  <r>
    <n v="2091"/>
    <d v="2026-10-03T00:00:00"/>
    <s v="Xử lý case (BO Team)"/>
    <s v="NGUYEN CHI LINH"/>
    <s v="huong.pl@altius-link.com.vn"/>
    <m/>
    <m/>
    <m/>
    <m/>
    <x v="10"/>
    <s v="20261012156848"/>
    <s v="A0010968159"/>
    <m/>
    <m/>
  </r>
  <r>
    <n v="2092"/>
    <d v="2026-10-03T00:00:00"/>
    <s v="Xử lý case (BO Team)"/>
    <s v="DO VAN CHIEN"/>
    <s v="huong.pl@altius-link.com.vn"/>
    <m/>
    <m/>
    <m/>
    <m/>
    <x v="3"/>
    <s v="20261012156809"/>
    <s v="A0010984477"/>
    <m/>
    <m/>
  </r>
  <r>
    <n v="2093"/>
    <d v="2026-10-03T00:00:00"/>
    <s v="Xử lý case (BO Team)"/>
    <s v="LE TRUNG DUC"/>
    <s v="huong.pl@altius-link.com.vn"/>
    <m/>
    <m/>
    <m/>
    <m/>
    <x v="3"/>
    <s v="20261012158462"/>
    <s v="A0010618728"/>
    <m/>
    <m/>
  </r>
  <r>
    <n v="2094"/>
    <d v="2026-10-03T00:00:00"/>
    <s v="Xử lý case (BO Team)"/>
    <s v="DOAN VAN UT"/>
    <s v="huong.pl@altius-link.com.vn"/>
    <m/>
    <m/>
    <m/>
    <m/>
    <x v="3"/>
    <s v="20260911981409"/>
    <s v="A0010258032"/>
    <m/>
    <m/>
  </r>
  <r>
    <n v="2095"/>
    <d v="2026-10-03T00:00:00"/>
    <s v="Xử lý case (BO Team)"/>
    <s v="PHAN DINH TUONG"/>
    <s v="huong.pl@altius-link.com.vn"/>
    <m/>
    <m/>
    <m/>
    <m/>
    <x v="3"/>
    <s v="20260811888139"/>
    <s v="A0010577883"/>
    <m/>
    <m/>
  </r>
  <r>
    <n v="2096"/>
    <d v="2026-10-03T00:00:00"/>
    <s v="Xử lý case (BO Team)"/>
    <s v="HO XUAN HOANG"/>
    <s v="huong.pl@altius-link.com.vn"/>
    <m/>
    <m/>
    <m/>
    <m/>
    <x v="5"/>
    <s v="20261012157340"/>
    <s v="A0010573651"/>
    <m/>
    <m/>
  </r>
  <r>
    <n v="2097"/>
    <d v="2026-10-03T00:00:00"/>
    <s v="Xử lý case (BO Team)"/>
    <s v="VU TUAN ANH"/>
    <s v="huong.pl@altius-link.com.vn"/>
    <m/>
    <m/>
    <m/>
    <m/>
    <x v="10"/>
    <s v="20260912067634"/>
    <s v="A0011049177"/>
    <m/>
    <m/>
  </r>
  <r>
    <n v="2098"/>
    <d v="2026-10-03T00:00:00"/>
    <s v="Xử lý case (BO Team)"/>
    <s v="NGUYEN KHAC HIEU"/>
    <s v="huong.pl@altius-link.com.vn"/>
    <m/>
    <m/>
    <m/>
    <m/>
    <x v="3"/>
    <s v="20260811908985"/>
    <s v="A0010947022"/>
    <m/>
    <m/>
  </r>
  <r>
    <n v="2099"/>
    <d v="2026-10-03T00:00:00"/>
    <s v="Xử lý case (BO Team)"/>
    <s v="NGUYEN NGO NAM"/>
    <s v="huong.pl@altius-link.com.vn"/>
    <m/>
    <m/>
    <m/>
    <s v="BM GD"/>
    <x v="3"/>
    <s v="20260912005787"/>
    <s v="A0010576108"/>
    <m/>
    <m/>
  </r>
  <r>
    <n v="2100"/>
    <d v="2026-10-03T00:00:00"/>
    <s v="Xử lý case (BO Team)"/>
    <s v="NGUYEN NGO NAM"/>
    <s v="huong.pl@altius-link.com.vn"/>
    <m/>
    <m/>
    <m/>
    <s v="BM GD"/>
    <x v="3"/>
    <s v="20260912005787"/>
    <s v="A0010576108"/>
    <m/>
    <m/>
  </r>
  <r>
    <n v="2101"/>
    <d v="2026-10-03T00:00:00"/>
    <s v="Xử lý case (BO Team)"/>
    <s v="NGUYEN THE NANG"/>
    <s v="huong.pl@altius-link.com.vn"/>
    <m/>
    <m/>
    <m/>
    <m/>
    <x v="7"/>
    <s v="20260912080951"/>
    <s v="A0011071393"/>
    <m/>
    <m/>
  </r>
  <r>
    <n v="2102"/>
    <d v="2026-10-03T00:00:00"/>
    <s v="Xử lý case (BO Team)"/>
    <s v="DANG THI MY VIEN"/>
    <s v="huong.pl@altius-link.com.vn"/>
    <m/>
    <m/>
    <m/>
    <m/>
    <x v="7"/>
    <s v="20260912080785"/>
    <s v="A0011335260"/>
    <m/>
    <m/>
  </r>
  <r>
    <n v="2103"/>
    <d v="2026-10-03T00:00:00"/>
    <s v="Xử lý case (BO Team)"/>
    <s v="TONG THI KIM ANH"/>
    <s v="huong.pl@altius-link.com.vn"/>
    <m/>
    <m/>
    <m/>
    <m/>
    <x v="7"/>
    <s v="20260912082023"/>
    <s v="A0010151061"/>
    <m/>
    <m/>
  </r>
  <r>
    <n v="2104"/>
    <d v="2026-10-03T00:00:00"/>
    <s v="Xử lý case (BO Team)"/>
    <s v="NGUYEN THI YEN"/>
    <s v="huong.pl@altius-link.com.vn"/>
    <m/>
    <m/>
    <m/>
    <m/>
    <x v="3"/>
    <s v="20260711750911"/>
    <s v="A0010989903"/>
    <m/>
    <m/>
  </r>
  <r>
    <n v="2105"/>
    <d v="2026-10-03T00:00:00"/>
    <s v="Xử lý case (BO Team)"/>
    <s v="DO THI NHUNG"/>
    <s v="huong.pl@altius-link.com.vn"/>
    <m/>
    <m/>
    <m/>
    <s v="BM GD"/>
    <x v="3"/>
    <s v="20260911982922"/>
    <s v="A0011487617"/>
    <m/>
    <m/>
  </r>
  <r>
    <n v="2106"/>
    <d v="2026-10-03T00:00:00"/>
    <s v="Xử lý case (BO Team)"/>
    <s v="DO THI NHUNG"/>
    <s v="huong.pl@altius-link.com.vn"/>
    <m/>
    <m/>
    <m/>
    <s v="BM GD"/>
    <x v="3"/>
    <s v="20260911982922"/>
    <s v="A0011487617"/>
    <m/>
    <m/>
  </r>
  <r>
    <n v="2107"/>
    <d v="2026-10-03T00:00:00"/>
    <s v="Xử lý case (BO Team)"/>
    <s v="LE THI DUYEN"/>
    <s v="huong.pl@altius-link.com.vn"/>
    <m/>
    <m/>
    <m/>
    <m/>
    <x v="6"/>
    <s v="20260912069855"/>
    <s v="A0010843122"/>
    <m/>
    <m/>
  </r>
  <r>
    <n v="2108"/>
    <d v="2026-10-03T00:00:00"/>
    <s v="Xử lý case (BO Team)"/>
    <s v="DAO THI THUONG"/>
    <s v="huong.pl@altius-link.com.vn"/>
    <m/>
    <m/>
    <m/>
    <m/>
    <x v="6"/>
    <s v="20260912070092"/>
    <s v="A0010790695"/>
    <m/>
    <m/>
  </r>
  <r>
    <n v="2109"/>
    <d v="2026-10-03T00:00:00"/>
    <s v="Xử lý case (BO Team)"/>
    <s v="DAM XUAN TRUONG"/>
    <s v="huong.pl@altius-link.com.vn"/>
    <m/>
    <m/>
    <m/>
    <m/>
    <x v="6"/>
    <s v="20260912072112"/>
    <s v="A0011037100"/>
    <m/>
    <m/>
  </r>
  <r>
    <n v="2110"/>
    <d v="2026-10-03T00:00:00"/>
    <s v="Xử lý case (BO Team)"/>
    <s v="NGUYEN TIEN QUANG"/>
    <s v="huong.pl@altius-link.com.vn"/>
    <m/>
    <m/>
    <m/>
    <m/>
    <x v="3"/>
    <s v="20260912013281"/>
    <s v="A0011679684"/>
    <m/>
    <m/>
  </r>
  <r>
    <n v="2111"/>
    <d v="2026-10-03T00:00:00"/>
    <s v="Xử lý case (BO Team)"/>
    <s v="20260912076562"/>
    <s v="huong.pl@altius-link.com.vn"/>
    <m/>
    <m/>
    <m/>
    <m/>
    <x v="3"/>
    <s v="20260912076562"/>
    <s v="20260912076562"/>
    <m/>
    <m/>
  </r>
  <r>
    <n v="2112"/>
    <d v="2026-10-03T00:00:00"/>
    <s v="Xử lý case (BO Team)"/>
    <s v="LE VAN THANH"/>
    <s v="huong.pl@altius-link.com.vn"/>
    <m/>
    <m/>
    <m/>
    <m/>
    <x v="5"/>
    <s v="20260811928055"/>
    <s v="A0010334859"/>
    <m/>
    <m/>
  </r>
  <r>
    <n v="2113"/>
    <d v="2026-10-03T00:00:00"/>
    <s v="Xử lý case (BO Team)"/>
    <s v="NGUYEN THI NGOC ANH"/>
    <s v="huong.pl@altius-link.com.vn"/>
    <m/>
    <m/>
    <m/>
    <m/>
    <x v="5"/>
    <s v="20260811900279"/>
    <s v="A0011036167"/>
    <m/>
    <m/>
  </r>
  <r>
    <n v="2114"/>
    <d v="2026-10-03T00:00:00"/>
    <s v="Xử lý case (BO Team)"/>
    <s v="DANG VAN NAM"/>
    <s v="huong.pl@altius-link.com.vn"/>
    <m/>
    <m/>
    <m/>
    <m/>
    <x v="5"/>
    <s v="20260912095800"/>
    <s v="A0011700548"/>
    <m/>
    <m/>
  </r>
  <r>
    <n v="2115"/>
    <d v="2026-10-03T00:00:00"/>
    <s v="Xử lý case (BO Team)"/>
    <s v="VO OANH THI PHUONG"/>
    <s v="huong.pl@altius-link.com.vn"/>
    <m/>
    <m/>
    <m/>
    <m/>
    <x v="3"/>
    <s v="20260811881923"/>
    <s v="A0010577715"/>
    <m/>
    <m/>
  </r>
  <r>
    <n v="2116"/>
    <d v="2026-10-03T00:00:00"/>
    <s v="Xử lý case (BO Team)"/>
    <s v="BUI DUC MINH"/>
    <s v="huong.pl@altius-link.com.vn"/>
    <m/>
    <m/>
    <m/>
    <m/>
    <x v="3"/>
    <s v="20260811861180"/>
    <s v="A0010946515"/>
    <m/>
    <m/>
  </r>
  <r>
    <n v="2117"/>
    <d v="2026-10-03T00:00:00"/>
    <s v="Xử lý case (BO Team)"/>
    <s v="NGUYEN QUANG VU"/>
    <s v="huong.pl@altius-link.com.vn"/>
    <m/>
    <m/>
    <m/>
    <m/>
    <x v="7"/>
    <s v="20260912100282"/>
    <s v="A0010315329"/>
    <m/>
    <m/>
  </r>
  <r>
    <n v="2118"/>
    <d v="2026-10-03T00:00:00"/>
    <s v="Xử lý case (BO Team)"/>
    <s v="NGUYEN MINH HOANG"/>
    <s v="huong.pl@altius-link.com.vn"/>
    <m/>
    <m/>
    <m/>
    <m/>
    <x v="5"/>
    <s v="20260912071796"/>
    <s v="A0011487567"/>
    <m/>
    <m/>
  </r>
  <r>
    <n v="2119"/>
    <d v="2026-10-03T00:00:00"/>
    <s v="Xử lý case (BO Team)"/>
    <s v="LE THI YEN THI"/>
    <s v="huong.pl@altius-link.com.vn"/>
    <m/>
    <m/>
    <m/>
    <m/>
    <x v="3"/>
    <s v="20260711722143"/>
    <s v="A0010869538"/>
    <m/>
    <m/>
  </r>
  <r>
    <n v="2120"/>
    <d v="2026-10-03T00:00:00"/>
    <s v="Xử lý case (BO Team)"/>
    <s v="ngoc nam"/>
    <s v="bich.dt@altius-link.com.vn"/>
    <m/>
    <m/>
    <m/>
    <m/>
    <x v="1"/>
    <s v="20260912005787"/>
    <m/>
    <m/>
    <m/>
  </r>
  <r>
    <n v="2121"/>
    <d v="2026-10-03T00:00:00"/>
    <s v="Xử lý case (BO Team)"/>
    <s v="ngoc nam"/>
    <s v="bich.dt@altius-link.com.vn"/>
    <m/>
    <m/>
    <m/>
    <m/>
    <x v="1"/>
    <s v="20260912005787"/>
    <m/>
    <m/>
    <m/>
  </r>
  <r>
    <n v="2122"/>
    <d v="2026-10-03T00:00:00"/>
    <s v="Xử lý case (BO Team)"/>
    <s v="tan vu"/>
    <s v="bich.dt@altius-link.com.vn"/>
    <m/>
    <m/>
    <m/>
    <m/>
    <x v="1"/>
    <s v=" 1894718153898046"/>
    <m/>
    <m/>
    <m/>
  </r>
  <r>
    <n v="2123"/>
    <d v="2026-10-03T00:00:00"/>
    <s v="Xử lý case (BO Team)"/>
    <s v="xuan luong"/>
    <s v="bich.dt@altius-link.com.vn"/>
    <m/>
    <m/>
    <m/>
    <m/>
    <x v="1"/>
    <s v=" 2360427404069501"/>
    <m/>
    <m/>
    <m/>
  </r>
  <r>
    <n v="2124"/>
    <d v="2026-10-03T00:00:00"/>
    <s v="Xử lý case (BO Team)"/>
    <s v="20261012157878"/>
    <s v="bich.dt@altius-link.com.vn"/>
    <m/>
    <m/>
    <m/>
    <m/>
    <x v="1"/>
    <s v="20261012157878"/>
    <m/>
    <m/>
    <m/>
  </r>
  <r>
    <n v="2125"/>
    <d v="2026-10-03T00:00:00"/>
    <s v="Xử lý case (BO Team)"/>
    <s v="20261012157919"/>
    <s v="bich.dt@altius-link.com.vn"/>
    <m/>
    <m/>
    <m/>
    <m/>
    <x v="1"/>
    <s v="20261012157919"/>
    <m/>
    <m/>
    <m/>
  </r>
  <r>
    <n v="2126"/>
    <d v="2026-10-03T00:00:00"/>
    <s v="Xử lý case (BO Team)"/>
    <s v="20261012158162"/>
    <s v="bich.dt@altius-link.com.vn"/>
    <m/>
    <m/>
    <m/>
    <m/>
    <x v="1"/>
    <s v="20261012158162"/>
    <m/>
    <m/>
    <m/>
  </r>
  <r>
    <n v="2127"/>
    <d v="2026-10-03T00:00:00"/>
    <s v="Xử lý case (BO Team)"/>
    <s v="20261012158432"/>
    <s v="bich.dt@altius-link.com.vn"/>
    <m/>
    <m/>
    <m/>
    <m/>
    <x v="1"/>
    <s v="20261012158432"/>
    <m/>
    <m/>
    <m/>
  </r>
  <r>
    <n v="2128"/>
    <d v="2026-10-03T00:00:00"/>
    <s v="Xử lý case (BO Team)"/>
    <s v="NGUYEN VIET XUAN "/>
    <s v="thao.tp@altius-link.com.vn"/>
    <m/>
    <m/>
    <s v="OK"/>
    <m/>
    <x v="7"/>
    <s v="20261012158007"/>
    <m/>
    <m/>
    <m/>
  </r>
  <r>
    <n v="2129"/>
    <d v="2026-10-03T00:00:00"/>
    <s v="Xử lý case (BO Team)"/>
    <s v="NGUYEN THI NGUYET"/>
    <s v="thao.tp@altius-link.com.vn"/>
    <m/>
    <m/>
    <s v="OK"/>
    <m/>
    <x v="7"/>
    <s v="20261012158044"/>
    <m/>
    <m/>
    <m/>
  </r>
  <r>
    <n v="2130"/>
    <d v="2026-10-03T00:00:00"/>
    <s v="Xử lý case (BO Team)"/>
    <s v="TRAN CONG THAI "/>
    <s v="thao.tp@altius-link.com.vn"/>
    <m/>
    <m/>
    <s v="OK"/>
    <m/>
    <x v="7"/>
    <s v="20261012158062"/>
    <m/>
    <m/>
    <m/>
  </r>
  <r>
    <n v="2131"/>
    <d v="2026-10-03T00:00:00"/>
    <s v="Xử lý case (BO Team)"/>
    <s v="DANG MINH DUC "/>
    <s v="thao.tp@altius-link.com.vn"/>
    <m/>
    <m/>
    <s v="OK"/>
    <m/>
    <x v="7"/>
    <s v="20261012158120"/>
    <m/>
    <m/>
    <m/>
  </r>
  <r>
    <n v="2132"/>
    <d v="2026-10-03T00:00:00"/>
    <s v="Xử lý case (BO Team)"/>
    <s v="TRAN DINH CHIEN "/>
    <s v="thao.tp@altius-link.com.vn"/>
    <m/>
    <m/>
    <s v="OK"/>
    <s v="BM GD"/>
    <x v="14"/>
    <s v="20260711406859"/>
    <m/>
    <m/>
    <m/>
  </r>
  <r>
    <n v="2133"/>
    <d v="2026-10-03T00:00:00"/>
    <s v="Xử lý case (BO Team)"/>
    <s v="TRAN DINH CHIEN "/>
    <s v="thao.tp@altius-link.com.vn"/>
    <m/>
    <m/>
    <s v="OK"/>
    <s v="BM GD"/>
    <x v="14"/>
    <s v="20260711406859"/>
    <m/>
    <m/>
    <m/>
  </r>
  <r>
    <n v="2134"/>
    <d v="2026-10-03T00:00:00"/>
    <s v="Xử lý case (BO Team)"/>
    <s v="DO HOANG MINH NHAT "/>
    <s v="thao.tp@altius-link.com.vn"/>
    <m/>
    <m/>
    <s v="OK"/>
    <s v="BM GD"/>
    <x v="14"/>
    <s v="20260912004277"/>
    <m/>
    <m/>
    <m/>
  </r>
  <r>
    <n v="2135"/>
    <d v="2026-10-03T00:00:00"/>
    <s v="Xử lý case (BO Team)"/>
    <s v="DO HOANG MINH NHAT "/>
    <s v="thao.tp@altius-link.com.vn"/>
    <m/>
    <m/>
    <s v="OK"/>
    <s v="BM GD"/>
    <x v="14"/>
    <s v="20260912004277"/>
    <m/>
    <m/>
    <m/>
  </r>
  <r>
    <n v="2136"/>
    <d v="2026-10-03T00:00:00"/>
    <s v="Xử lý case (BO Team)"/>
    <s v="NGUYEN THI TINH   "/>
    <s v="thao.tp@altius-link.com.vn"/>
    <m/>
    <m/>
    <s v="OK"/>
    <m/>
    <x v="7"/>
    <s v="20261012158215"/>
    <m/>
    <m/>
    <m/>
  </r>
  <r>
    <n v="2137"/>
    <d v="2026-10-03T00:00:00"/>
    <s v="Xử lý case (BO Team)"/>
    <s v="NGUYEN THANH LONG "/>
    <s v="thao.tp@altius-link.com.vn"/>
    <m/>
    <m/>
    <s v="OK"/>
    <m/>
    <x v="7"/>
    <s v="20261012158428"/>
    <m/>
    <m/>
    <m/>
  </r>
  <r>
    <n v="2138"/>
    <d v="2026-10-03T00:00:00"/>
    <s v="Xử lý case (BO Team)"/>
    <s v="HO THI LUAN "/>
    <s v="thao.tp@altius-link.com.vn"/>
    <m/>
    <m/>
    <s v="OK"/>
    <m/>
    <x v="7"/>
    <s v="20261012158441"/>
    <m/>
    <m/>
    <m/>
  </r>
  <r>
    <n v="2139"/>
    <d v="2026-10-03T00:00:00"/>
    <s v="Xử lý case (BO Team)"/>
    <s v="NGUYEN VAN CHIEN  "/>
    <s v="thao.tp@altius-link.com.vn"/>
    <m/>
    <m/>
    <s v="OK"/>
    <m/>
    <x v="7"/>
    <s v="20261012155499"/>
    <m/>
    <m/>
    <m/>
  </r>
  <r>
    <n v="2140"/>
    <d v="2026-10-03T00:00:00"/>
    <s v="Xử lý case (BO Team)"/>
    <s v="HOANG THI LAN "/>
    <s v="thao.tp@altius-link.com.vn"/>
    <m/>
    <m/>
    <s v="OK"/>
    <m/>
    <x v="7"/>
    <s v="20261012158316"/>
    <m/>
    <m/>
    <m/>
  </r>
  <r>
    <n v="2141"/>
    <d v="2026-10-03T00:00:00"/>
    <s v="Xử lý case (BO Team)"/>
    <s v="TRAN VAN HUAN "/>
    <s v="thao.tp@altius-link.com.vn"/>
    <m/>
    <m/>
    <s v="OK"/>
    <m/>
    <x v="7"/>
    <s v="20261012158327"/>
    <m/>
    <m/>
    <m/>
  </r>
  <r>
    <n v="2142"/>
    <d v="2026-10-03T00:00:00"/>
    <s v="Xử lý case (BO Team)"/>
    <s v="NGUYEN THI BACH MAI"/>
    <s v="thao.tp@altius-link.com.vn"/>
    <m/>
    <m/>
    <s v="OK"/>
    <s v="BM GD"/>
    <x v="14"/>
    <s v="20260912045339"/>
    <m/>
    <m/>
    <m/>
  </r>
  <r>
    <n v="2143"/>
    <d v="2026-10-03T00:00:00"/>
    <s v="Xử lý case (BO Team)"/>
    <s v="NGUYEN THI BACH MAI"/>
    <s v="thao.tp@altius-link.com.vn"/>
    <m/>
    <m/>
    <s v="OK"/>
    <s v="BM GD"/>
    <x v="14"/>
    <s v="20260912045339"/>
    <m/>
    <m/>
    <m/>
  </r>
  <r>
    <n v="2144"/>
    <d v="2026-10-03T00:00:00"/>
    <s v="Xử lý case (BO Team)"/>
    <s v="HOANG TRONG QUY   "/>
    <s v="thao.tp@altius-link.com.vn"/>
    <m/>
    <m/>
    <s v="OK"/>
    <m/>
    <x v="7"/>
    <s v="20261012158807"/>
    <m/>
    <m/>
    <m/>
  </r>
  <r>
    <n v="2145"/>
    <d v="2026-10-03T00:00:00"/>
    <s v="Xử lý case (BO Team)"/>
    <s v="TRAN THI NGOC "/>
    <s v="thao.tp@altius-link.com.vn"/>
    <m/>
    <m/>
    <s v="OK"/>
    <m/>
    <x v="14"/>
    <s v="20260711717476"/>
    <m/>
    <m/>
    <m/>
  </r>
  <r>
    <n v="2146"/>
    <d v="2026-10-03T00:00:00"/>
    <s v="Xử lý case (BO Team)"/>
    <s v="TRAN LAN NHI "/>
    <s v="thao.tp@altius-link.com.vn"/>
    <m/>
    <m/>
    <s v="OK"/>
    <m/>
    <x v="7"/>
    <s v="20261012158869"/>
    <m/>
    <m/>
    <m/>
  </r>
  <r>
    <n v="2147"/>
    <d v="2026-10-03T00:00:00"/>
    <s v="Xử lý case (BO Team)"/>
    <s v="NGUYEN THI NGOC ANH"/>
    <s v="thao.tp@altius-link.com.vn"/>
    <m/>
    <m/>
    <s v="OK"/>
    <m/>
    <x v="14"/>
    <m/>
    <s v="A0011122005"/>
    <m/>
    <m/>
  </r>
  <r>
    <n v="2148"/>
    <d v="2026-10-03T00:00:00"/>
    <s v="Xử lý case (BO Team)"/>
    <s v="NGUYEN THI NHU  "/>
    <s v="thao.tp@altius-link.com.vn"/>
    <m/>
    <m/>
    <s v="OK"/>
    <m/>
    <x v="14"/>
    <m/>
    <m/>
    <m/>
    <m/>
  </r>
  <r>
    <n v="2149"/>
    <d v="2026-10-03T00:00:00"/>
    <s v="Xử lý case (BO Team)"/>
    <s v="NGUYEN TIEN DUNG "/>
    <s v="thao.tp@altius-link.com.vn"/>
    <m/>
    <m/>
    <s v="OK"/>
    <m/>
    <x v="14"/>
    <m/>
    <s v="A0011617096"/>
    <m/>
    <m/>
  </r>
  <r>
    <n v="2150"/>
    <d v="2026-10-03T00:00:00"/>
    <s v="Xử lý case (BO Team)"/>
    <s v="VO THI PHUONG "/>
    <s v="thao.tp@altius-link.com.vn"/>
    <m/>
    <m/>
    <s v="OK"/>
    <m/>
    <x v="14"/>
    <m/>
    <s v="A0010696668"/>
    <m/>
    <m/>
  </r>
  <r>
    <n v="2151"/>
    <d v="2026-10-03T00:00:00"/>
    <s v="Xử lý case (BO Team)"/>
    <s v="NGUYEN VAN HUAN "/>
    <s v="thao.tp@altius-link.com.vn"/>
    <m/>
    <m/>
    <s v="OK"/>
    <m/>
    <x v="14"/>
    <m/>
    <m/>
    <m/>
    <m/>
  </r>
  <r>
    <n v="2152"/>
    <d v="2026-10-03T00:00:00"/>
    <s v="Xử lý case (BO Team)"/>
    <s v="NHU THI HA "/>
    <s v="thao.tp@altius-link.com.vn"/>
    <m/>
    <m/>
    <s v="OK"/>
    <m/>
    <x v="14"/>
    <m/>
    <s v="A0010523686"/>
    <m/>
    <m/>
  </r>
  <r>
    <n v="2153"/>
    <d v="2026-10-03T00:00:00"/>
    <s v="Xử lý case (BO Team)"/>
    <s v="TRAN THI HUE "/>
    <s v="thao.tp@altius-link.com.vn"/>
    <m/>
    <m/>
    <s v="OK"/>
    <m/>
    <x v="14"/>
    <m/>
    <s v="A0011571028"/>
    <m/>
    <m/>
  </r>
  <r>
    <n v="2154"/>
    <d v="2026-10-03T00:00:00"/>
    <s v="Xử lý case (BO Team)"/>
    <s v="HUNG NGUYEN "/>
    <s v="thao.tp@altius-link.com.vn"/>
    <m/>
    <m/>
    <s v="OK"/>
    <m/>
    <x v="14"/>
    <m/>
    <s v="A0011685000"/>
    <m/>
    <m/>
  </r>
  <r>
    <n v="2155"/>
    <d v="2026-10-03T00:00:00"/>
    <s v="Xử lý case (BO Team)"/>
    <s v="PHAM THI HANG "/>
    <s v="thao.tp@altius-link.com.vn"/>
    <m/>
    <m/>
    <s v="OK"/>
    <m/>
    <x v="14"/>
    <m/>
    <s v="A0010968890"/>
    <m/>
    <m/>
  </r>
  <r>
    <n v="2156"/>
    <d v="2026-10-03T00:00:00"/>
    <s v="Xử lý case (BO Team)"/>
    <s v="DUY ANH "/>
    <s v="thao.tp@altius-link.com.vn"/>
    <m/>
    <m/>
    <s v="OK"/>
    <m/>
    <x v="14"/>
    <m/>
    <m/>
    <m/>
    <m/>
  </r>
  <r>
    <n v="2157"/>
    <d v="2026-10-03T00:00:00"/>
    <s v="Xử lý case (BO Team)"/>
    <s v="BUI THI LOI "/>
    <s v="thao.tp@altius-link.com.vn"/>
    <m/>
    <m/>
    <s v="OK"/>
    <m/>
    <x v="14"/>
    <m/>
    <s v="A0011713907"/>
    <m/>
    <m/>
  </r>
  <r>
    <n v="2158"/>
    <d v="2026-10-03T00:00:00"/>
    <s v="Xử lý case (BO Team)"/>
    <s v="HA GAO "/>
    <s v="thao.tp@altius-link.com.vn"/>
    <m/>
    <m/>
    <s v="OK"/>
    <m/>
    <x v="14"/>
    <m/>
    <m/>
    <m/>
    <m/>
  </r>
  <r>
    <n v="2159"/>
    <d v="2026-10-03T00:00:00"/>
    <s v="Xử lý case (BO Team)"/>
    <s v="ANH OT IWT"/>
    <s v="thao.tp@altius-link.com.vn"/>
    <m/>
    <m/>
    <s v="OK"/>
    <m/>
    <x v="14"/>
    <m/>
    <m/>
    <m/>
    <m/>
  </r>
  <r>
    <n v="2160"/>
    <d v="2026-10-03T00:00:00"/>
    <s v="Xử lý case (BO Team)"/>
    <s v="TRINH VIET TUAN "/>
    <s v="thao.tp@altius-link.com.vn"/>
    <m/>
    <m/>
    <s v="OK"/>
    <m/>
    <x v="14"/>
    <m/>
    <s v="A0010604118"/>
    <m/>
    <m/>
  </r>
  <r>
    <n v="2161"/>
    <d v="2026-10-03T00:00:00"/>
    <s v="Xử lý case (BO Team)"/>
    <s v="NGUYEN THI ANH "/>
    <s v="thao.tp@altius-link.com.vn"/>
    <m/>
    <m/>
    <s v="OK"/>
    <m/>
    <x v="14"/>
    <m/>
    <m/>
    <m/>
    <m/>
  </r>
  <r>
    <n v="2162"/>
    <d v="2026-10-03T00:00:00"/>
    <s v="Xử lý case (BO Team)"/>
    <s v="PHAM MINH DUC "/>
    <s v="thao.tp@altius-link.com.vn"/>
    <m/>
    <m/>
    <s v="OK"/>
    <m/>
    <x v="14"/>
    <m/>
    <m/>
    <m/>
    <m/>
  </r>
  <r>
    <n v="2163"/>
    <d v="2026-10-03T00:00:00"/>
    <s v="Xử lý case (BO Team)"/>
    <s v="HOANG VAN HA "/>
    <s v="thao.tp@altius-link.com.vn"/>
    <m/>
    <m/>
    <s v="OK"/>
    <m/>
    <x v="14"/>
    <m/>
    <s v="A0010422419"/>
    <m/>
    <m/>
  </r>
  <r>
    <n v="2164"/>
    <d v="2026-10-03T00:00:00"/>
    <s v="Xử lý case (BO Team)"/>
    <s v="TRAN THI THUY LINH "/>
    <s v="thao.tp@altius-link.com.vn"/>
    <m/>
    <m/>
    <s v="OK"/>
    <m/>
    <x v="14"/>
    <m/>
    <s v="A0010759496"/>
    <m/>
    <m/>
  </r>
  <r>
    <n v="2165"/>
    <d v="2026-10-03T00:00:00"/>
    <s v="Xử lý case (BO Team)"/>
    <s v="DUONG QUOC KHANH "/>
    <s v="thao.tp@altius-link.com.vn"/>
    <m/>
    <m/>
    <s v="OK"/>
    <m/>
    <x v="14"/>
    <m/>
    <s v="A0011260701"/>
    <m/>
    <m/>
  </r>
  <r>
    <n v="2166"/>
    <d v="2026-10-03T00:00:00"/>
    <s v="Xử lý case (BO Team)"/>
    <s v="NGUYEN BA KHAI "/>
    <s v="thao.tp@altius-link.com.vn"/>
    <m/>
    <m/>
    <s v="OK"/>
    <m/>
    <x v="14"/>
    <m/>
    <s v="A0010161864"/>
    <m/>
    <m/>
  </r>
  <r>
    <n v="2167"/>
    <d v="2026-10-03T00:00:00"/>
    <s v="Xử lý case (BO Team)"/>
    <s v="NGUYEN ANH QUANG "/>
    <s v="thao.tp@altius-link.com.vn"/>
    <m/>
    <m/>
    <s v="OK"/>
    <m/>
    <x v="14"/>
    <m/>
    <s v="A0011519430"/>
    <m/>
    <m/>
  </r>
  <r>
    <n v="2168"/>
    <d v="2026-10-03T00:00:00"/>
    <s v="Xử lý case (BO Team)"/>
    <s v="PHAN THI NGOC BICH "/>
    <s v="thao.tp@altius-link.com.vn"/>
    <m/>
    <m/>
    <s v="OK"/>
    <m/>
    <x v="14"/>
    <m/>
    <s v="A0010400304"/>
    <m/>
    <m/>
  </r>
  <r>
    <n v="2169"/>
    <d v="2026-10-03T00:00:00"/>
    <s v="Xử lý case (BO Team)"/>
    <s v="NGUYEN VAN HAI "/>
    <s v="thao.tp@altius-link.com.vn"/>
    <m/>
    <m/>
    <s v="OK"/>
    <m/>
    <x v="14"/>
    <m/>
    <s v="A0010866423"/>
    <m/>
    <m/>
  </r>
  <r>
    <n v="2170"/>
    <d v="2026-10-03T00:00:00"/>
    <s v="Xử lý case (BO Team)"/>
    <s v="PHAM TAT DAT "/>
    <s v="thao.tp@altius-link.com.vn"/>
    <m/>
    <m/>
    <s v="OK"/>
    <m/>
    <x v="14"/>
    <m/>
    <s v="A0010462815"/>
    <m/>
    <m/>
  </r>
  <r>
    <n v="2171"/>
    <d v="2026-10-03T00:00:00"/>
    <s v="Xử lý case (BO Team)"/>
    <s v="NGO VAN HA "/>
    <s v="thao.tp@altius-link.com.vn"/>
    <m/>
    <m/>
    <s v="OK"/>
    <m/>
    <x v="14"/>
    <m/>
    <s v="A0010494422"/>
    <m/>
    <m/>
  </r>
  <r>
    <n v="2172"/>
    <d v="2026-10-03T00:00:00"/>
    <s v="Xử lý case (BO Team)"/>
    <s v="NGUYEN THI NGOC BICH "/>
    <s v="thao.tp@altius-link.com.vn"/>
    <m/>
    <m/>
    <s v="OK"/>
    <m/>
    <x v="14"/>
    <m/>
    <s v="A0011587273"/>
    <m/>
    <m/>
  </r>
  <r>
    <n v="2173"/>
    <d v="2026-10-03T00:00:00"/>
    <s v="Xử lý case (BO Team)"/>
    <s v="TRAN THI THANH VAN "/>
    <s v="thao.tp@altius-link.com.vn"/>
    <m/>
    <m/>
    <s v="OK"/>
    <m/>
    <x v="14"/>
    <m/>
    <s v="A0011149753"/>
    <m/>
    <m/>
  </r>
  <r>
    <n v="2174"/>
    <d v="2026-10-03T00:00:00"/>
    <s v="Xử lý case (BO Team)"/>
    <s v="TRAN MY LOC "/>
    <s v="thao.tp@altius-link.com.vn"/>
    <m/>
    <m/>
    <s v="OK"/>
    <m/>
    <x v="14"/>
    <m/>
    <s v="A0011607948"/>
    <m/>
    <m/>
  </r>
  <r>
    <n v="2175"/>
    <d v="2026-10-03T00:00:00"/>
    <s v="Xử lý case (BO Team)"/>
    <s v="NGUYEN THI HEN "/>
    <s v="thao.tp@altius-link.com.vn"/>
    <m/>
    <m/>
    <s v="OK"/>
    <m/>
    <x v="14"/>
    <m/>
    <s v="A0010574851"/>
    <m/>
    <m/>
  </r>
  <r>
    <n v="2176"/>
    <d v="2026-10-03T00:00:00"/>
    <s v="Xử lý case (BO Team)"/>
    <s v="LE THI NGOC HA "/>
    <s v="thao.tp@altius-link.com.vn"/>
    <m/>
    <m/>
    <s v="OK"/>
    <m/>
    <x v="14"/>
    <m/>
    <s v="A0011010758"/>
    <m/>
    <m/>
  </r>
  <r>
    <n v="2177"/>
    <d v="2026-10-03T00:00:00"/>
    <s v="Xử lý case (BO Team)"/>
    <s v="HOANG THI THUY "/>
    <s v="thao.tp@altius-link.com.vn"/>
    <m/>
    <m/>
    <s v="OK"/>
    <m/>
    <x v="14"/>
    <m/>
    <s v="A0010981857"/>
    <m/>
    <m/>
  </r>
  <r>
    <n v="2178"/>
    <d v="2026-10-03T00:00:00"/>
    <s v="Xử lý case (BO Team)"/>
    <s v="LE THI QUYEN "/>
    <s v="thao.tp@altius-link.com.vn"/>
    <m/>
    <m/>
    <s v="OK"/>
    <m/>
    <x v="14"/>
    <m/>
    <s v="A0010583335"/>
    <m/>
    <m/>
  </r>
  <r>
    <n v="2179"/>
    <d v="2026-10-03T00:00:00"/>
    <s v="Xử lý case (BO Team)"/>
    <s v="NGUYEN THI GAM "/>
    <s v="thao.tp@altius-link.com.vn"/>
    <m/>
    <m/>
    <s v="OK"/>
    <m/>
    <x v="14"/>
    <m/>
    <s v="A0010535005"/>
    <m/>
    <m/>
  </r>
  <r>
    <n v="2180"/>
    <d v="2026-10-03T00:00:00"/>
    <s v="Xử lý case (BO Team)"/>
    <s v="LE HOANG THI PHI YEN "/>
    <s v="thao.tp@altius-link.com.vn"/>
    <m/>
    <m/>
    <s v="OK"/>
    <m/>
    <x v="14"/>
    <s v="20261012154331"/>
    <m/>
    <m/>
    <m/>
  </r>
  <r>
    <n v="2181"/>
    <d v="2026-10-03T00:00:00"/>
    <s v="Xử lý case (BO Team)"/>
    <s v="VO VAN TAI "/>
    <s v="thao.tp@altius-link.com.vn"/>
    <m/>
    <m/>
    <s v="OK"/>
    <m/>
    <x v="14"/>
    <s v="20260911954843"/>
    <m/>
    <m/>
    <m/>
  </r>
  <r>
    <n v="2182"/>
    <d v="2026-10-03T00:00:00"/>
    <s v="Xử lý case (BO Team)"/>
    <s v="NGUYEN VAN VINH "/>
    <s v="thao.tp@altius-link.com.vn"/>
    <m/>
    <m/>
    <s v="OK"/>
    <m/>
    <x v="14"/>
    <s v="20261012157380"/>
    <m/>
    <m/>
    <m/>
  </r>
  <r>
    <n v="2183"/>
    <d v="2026-10-03T00:00:00"/>
    <s v="Xử lý case (BO Team)"/>
    <s v="VU THI HAI "/>
    <s v="thao.tp@altius-link.com.vn"/>
    <m/>
    <m/>
    <s v="OK"/>
    <m/>
    <x v="7"/>
    <s v="20261012159530"/>
    <m/>
    <m/>
    <m/>
  </r>
  <r>
    <n v="2184"/>
    <d v="2026-10-03T00:00:00"/>
    <s v="Xử lý case (BO Team)"/>
    <s v="DANG VAN THAN "/>
    <s v="thao.tp@altius-link.com.vn"/>
    <m/>
    <m/>
    <s v="OK"/>
    <m/>
    <x v="6"/>
    <s v="20261012156723"/>
    <m/>
    <m/>
    <m/>
  </r>
  <r>
    <n v="2185"/>
    <d v="2026-10-03T00:00:00"/>
    <s v="Xử lý case (BO Team)"/>
    <s v="HO NGOC TRUNG "/>
    <s v="thao.tp@altius-link.com.vn"/>
    <m/>
    <m/>
    <s v="OK"/>
    <m/>
    <x v="10"/>
    <s v="20261012158158"/>
    <m/>
    <m/>
    <m/>
  </r>
  <r>
    <n v="2186"/>
    <d v="2026-10-03T00:00:00"/>
    <s v="Xử lý case (BO Team)"/>
    <s v="HOANG THI BICH THAO "/>
    <s v="thao.tp@altius-link.com.vn"/>
    <m/>
    <m/>
    <s v="OK"/>
    <m/>
    <x v="14"/>
    <s v="20260912037951"/>
    <m/>
    <m/>
    <m/>
  </r>
  <r>
    <n v="2187"/>
    <d v="2026-10-03T00:00:00"/>
    <s v="Xử lý case (BO Team)"/>
    <s v="HOANG VAN TU "/>
    <s v="thao.tp@altius-link.com.vn"/>
    <m/>
    <m/>
    <s v="OK"/>
    <m/>
    <x v="14"/>
    <s v="20260912125583"/>
    <m/>
    <m/>
    <m/>
  </r>
  <r>
    <n v="2188"/>
    <d v="2026-10-03T00:00:00"/>
    <s v="Xử lý case (BO Team)"/>
    <s v="KIEU QUANG SON "/>
    <s v="thao.tp@altius-link.com.vn"/>
    <m/>
    <m/>
    <s v="OK"/>
    <m/>
    <x v="10"/>
    <s v="20261012151358"/>
    <m/>
    <m/>
    <m/>
  </r>
  <r>
    <n v="2189"/>
    <d v="2026-10-03T00:00:00"/>
    <s v="Xử lý case (BO Team)"/>
    <s v="LE DUC THANG "/>
    <s v="thao.tp@altius-link.com.vn"/>
    <m/>
    <m/>
    <s v="OK"/>
    <m/>
    <x v="14"/>
    <s v="20260912124690"/>
    <m/>
    <m/>
    <m/>
  </r>
  <r>
    <n v="2190"/>
    <d v="2026-10-03T00:00:00"/>
    <s v="Xử lý case (BO Team)"/>
    <s v="NGO THI MONG "/>
    <s v="thao.tp@altius-link.com.vn"/>
    <m/>
    <m/>
    <s v="OK"/>
    <m/>
    <x v="10"/>
    <s v="20261012159208"/>
    <m/>
    <m/>
    <m/>
  </r>
  <r>
    <n v="2191"/>
    <d v="2026-10-03T00:00:00"/>
    <s v="Xử lý case (BO Team)"/>
    <s v="NGUYEN THI THAM "/>
    <s v="thao.tp@altius-link.com.vn"/>
    <m/>
    <m/>
    <s v="OK"/>
    <m/>
    <x v="10"/>
    <s v="20261012159345"/>
    <m/>
    <m/>
    <m/>
  </r>
  <r>
    <n v="2192"/>
    <d v="2026-10-03T00:00:00"/>
    <s v="Xử lý case (BO Team)"/>
    <s v="PHAM VAN VUONG "/>
    <s v="thao.tp@altius-link.com.vn"/>
    <m/>
    <m/>
    <s v="OK"/>
    <s v="BM GD"/>
    <x v="14"/>
    <s v="20260912004321"/>
    <m/>
    <m/>
    <m/>
  </r>
  <r>
    <n v="2193"/>
    <d v="2026-10-03T00:00:00"/>
    <s v="Xử lý case (BO Team)"/>
    <s v="PHAM VAN VUONG "/>
    <s v="thao.tp@altius-link.com.vn"/>
    <m/>
    <m/>
    <s v="OK"/>
    <s v="BM GD"/>
    <x v="14"/>
    <s v="20260912004321"/>
    <m/>
    <m/>
    <m/>
  </r>
  <r>
    <n v="2194"/>
    <d v="2026-10-03T00:00:00"/>
    <s v="Xử lý case (BO Team)"/>
    <s v="TRAN THI MAI NHAN "/>
    <s v="thao.tp@altius-link.com.vn"/>
    <m/>
    <m/>
    <s v="OK"/>
    <m/>
    <x v="14"/>
    <s v="20260912126197"/>
    <m/>
    <m/>
    <m/>
  </r>
  <r>
    <n v="2195"/>
    <d v="2026-10-03T00:00:00"/>
    <s v="Xử lý case (BO Team)"/>
    <s v="VU VAN DAY "/>
    <s v="thao.tp@altius-link.com.vn"/>
    <m/>
    <m/>
    <s v="OK"/>
    <m/>
    <x v="10"/>
    <s v="20261012159772"/>
    <m/>
    <m/>
    <m/>
  </r>
  <r>
    <n v="2196"/>
    <d v="2026-10-03T00:00:00"/>
    <s v="Xử lý case (BO Team)"/>
    <s v="MAI THI NHINH "/>
    <s v="thao.tp@altius-link.com.vn"/>
    <m/>
    <m/>
    <s v="OK"/>
    <m/>
    <x v="7"/>
    <s v="20261012159819"/>
    <m/>
    <m/>
    <m/>
  </r>
  <r>
    <n v="2197"/>
    <d v="2026-10-03T00:00:00"/>
    <s v="Xử lý case (BO Team)"/>
    <s v="BUI THI NGOC TRAN "/>
    <s v="thao.tp@altius-link.com.vn"/>
    <m/>
    <m/>
    <s v="OK"/>
    <m/>
    <x v="14"/>
    <s v="20260811840523"/>
    <m/>
    <m/>
    <m/>
  </r>
  <r>
    <n v="2198"/>
    <d v="2026-10-03T00:00:00"/>
    <s v="Xử lý case (BO Team)"/>
    <s v="NGUYEN CONG PHU"/>
    <s v="thao.tp@altius-link.com.vn"/>
    <m/>
    <m/>
    <s v="OK"/>
    <m/>
    <x v="14"/>
    <m/>
    <s v="A0010618898"/>
    <m/>
    <m/>
  </r>
  <r>
    <n v="2199"/>
    <d v="2026-10-03T00:00:00"/>
    <s v="Xử lý case (BO Team)"/>
    <s v="LE XUAN TUONG "/>
    <s v="thao.tp@altius-link.com.vn"/>
    <m/>
    <m/>
    <s v="OK"/>
    <m/>
    <x v="14"/>
    <m/>
    <s v="A0011175303"/>
    <m/>
    <m/>
  </r>
  <r>
    <n v="2200"/>
    <d v="2026-10-03T00:00:00"/>
    <s v="Xử lý case (BO Team)"/>
    <s v="NGUYEN THI NGOC XUYEN "/>
    <s v="thao.tp@altius-link.com.vn"/>
    <m/>
    <m/>
    <s v="OK"/>
    <m/>
    <x v="14"/>
    <m/>
    <s v="A0011329526"/>
    <m/>
    <m/>
  </r>
  <r>
    <n v="2201"/>
    <d v="2026-10-03T00:00:00"/>
    <s v="Xử lý case (BO Team)"/>
    <s v="DO TRONG NGHIA "/>
    <s v="thao.tp@altius-link.com.vn"/>
    <m/>
    <m/>
    <s v="OK"/>
    <m/>
    <x v="14"/>
    <m/>
    <s v="A0010388499"/>
    <m/>
    <m/>
  </r>
  <r>
    <n v="2202"/>
    <d v="2026-10-03T00:00:00"/>
    <s v="Xử lý case (BO Team)"/>
    <s v="DO THIEN PHUC "/>
    <s v="thao.tp@altius-link.com.vn"/>
    <m/>
    <m/>
    <s v="OK"/>
    <m/>
    <x v="14"/>
    <m/>
    <s v="A0010700983"/>
    <m/>
    <m/>
  </r>
  <r>
    <n v="2203"/>
    <d v="2026-10-03T00:00:00"/>
    <s v="Zalo T"/>
    <s v="Huyền A0011475381"/>
    <s v="thao.tp@altius-link.com.vn"/>
    <m/>
    <m/>
    <s v="OK"/>
    <m/>
    <x v="14"/>
    <m/>
    <m/>
    <m/>
    <m/>
  </r>
  <r>
    <n v="2204"/>
    <d v="2026-10-03T00:00:00"/>
    <s v="Zalo T"/>
    <s v="Ng はい"/>
    <s v="thao.tp@altius-link.com.vn"/>
    <m/>
    <m/>
    <s v="OK"/>
    <m/>
    <x v="14"/>
    <m/>
    <m/>
    <m/>
    <m/>
  </r>
  <r>
    <n v="2205"/>
    <d v="2026-10-03T00:00:00"/>
    <s v="Zalo T"/>
    <s v="Phi Huynh A0011498048"/>
    <s v="thao.tp@altius-link.com.vn"/>
    <m/>
    <m/>
    <s v="OK"/>
    <m/>
    <x v="14"/>
    <m/>
    <m/>
    <m/>
    <m/>
  </r>
  <r>
    <n v="2206"/>
    <d v="2026-10-03T00:00:00"/>
    <s v="Zalo T"/>
    <s v="Huấn Hồ - A0010767745"/>
    <s v="thao.tp@altius-link.com.vn"/>
    <m/>
    <m/>
    <s v="OK"/>
    <m/>
    <x v="14"/>
    <m/>
    <m/>
    <m/>
    <m/>
  </r>
  <r>
    <n v="2207"/>
    <d v="2026-10-03T00:00:00"/>
    <s v="Zalo T"/>
    <s v="Mai A0011670611"/>
    <s v="thao.tp@altius-link.com.vn"/>
    <m/>
    <m/>
    <s v="OK"/>
    <m/>
    <x v="14"/>
    <m/>
    <m/>
    <m/>
    <m/>
  </r>
  <r>
    <n v="2208"/>
    <d v="2026-10-03T00:00:00"/>
    <s v="Zalo T"/>
    <s v="Mai A0011670611"/>
    <s v="thao.tp@altius-link.com.vn"/>
    <m/>
    <m/>
    <s v="OK"/>
    <m/>
    <x v="14"/>
    <m/>
    <m/>
    <m/>
    <m/>
  </r>
  <r>
    <n v="2209"/>
    <d v="2026-10-03T00:00:00"/>
    <s v="Zalo T"/>
    <s v="Nguyen Ngoc Anh"/>
    <s v="thao.tp@altius-link.com.vn"/>
    <m/>
    <m/>
    <s v="OK"/>
    <m/>
    <x v="14"/>
    <m/>
    <m/>
    <m/>
    <m/>
  </r>
  <r>
    <n v="2210"/>
    <d v="2026-10-03T00:00:00"/>
    <s v="Zalo T"/>
    <s v="Ngọc Tiến A0011389541"/>
    <s v="thao.tp@altius-link.com.vn"/>
    <m/>
    <m/>
    <s v="OK"/>
    <m/>
    <x v="14"/>
    <m/>
    <m/>
    <m/>
    <m/>
  </r>
  <r>
    <n v="2211"/>
    <d v="2026-10-03T00:00:00"/>
    <s v="Zalo T"/>
    <s v="Hinra"/>
    <s v="thao.tp@altius-link.com.vn"/>
    <m/>
    <m/>
    <s v="OK"/>
    <m/>
    <x v="14"/>
    <m/>
    <m/>
    <m/>
    <m/>
  </r>
  <r>
    <n v="2212"/>
    <d v="2026-10-03T00:00:00"/>
    <s v="Zalo T"/>
    <s v="NGỌC TRÂN - A0010173764"/>
    <s v="thao.tp@altius-link.com.vn"/>
    <m/>
    <m/>
    <s v="OK"/>
    <m/>
    <x v="14"/>
    <m/>
    <m/>
    <m/>
    <m/>
  </r>
  <r>
    <n v="2213"/>
    <d v="2026-10-03T00:00:00"/>
    <s v="Zalo T"/>
    <s v="Shun- A0011082608"/>
    <s v="thao.tp@altius-link.com.vn"/>
    <m/>
    <m/>
    <s v="OK"/>
    <m/>
    <x v="14"/>
    <m/>
    <m/>
    <m/>
    <m/>
  </r>
  <r>
    <n v="2214"/>
    <d v="2026-10-03T00:00:00"/>
    <s v="Zalo T"/>
    <s v="Trần Văn Hoàng A0011408228"/>
    <s v="thao.tp@altius-link.com.vn"/>
    <m/>
    <m/>
    <s v="OK"/>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r>
    <m/>
    <m/>
    <m/>
    <m/>
    <m/>
    <m/>
    <m/>
    <m/>
    <m/>
    <x v="14"/>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6">
  <r>
    <m/>
    <d v="2026-10-03T00:00:00"/>
    <m/>
    <x v="0"/>
    <n v="4"/>
    <n v="3"/>
    <m/>
    <n v="1"/>
    <m/>
    <m/>
    <s v="Đăng tỷ giá, Đăng bài"/>
  </r>
  <r>
    <m/>
    <d v="2026-10-03T00:00:00"/>
    <m/>
    <x v="0"/>
    <m/>
    <m/>
    <m/>
    <m/>
    <m/>
    <m/>
    <s v="Setsumekai"/>
  </r>
  <r>
    <m/>
    <d v="2026-10-03T00:00:00"/>
    <m/>
    <x v="0"/>
    <m/>
    <m/>
    <m/>
    <m/>
    <m/>
    <m/>
    <s v="Họp team"/>
  </r>
  <r>
    <m/>
    <d v="2026-10-03T00:00:00"/>
    <m/>
    <x v="0"/>
    <m/>
    <m/>
    <m/>
    <m/>
    <m/>
    <m/>
    <s v="Hỗ trợ khác"/>
  </r>
  <r>
    <m/>
    <d v="2026-10-03T00:00:00"/>
    <m/>
    <x v="0"/>
    <m/>
    <m/>
    <m/>
    <m/>
    <m/>
    <m/>
    <s v="Làm báo cáo"/>
  </r>
  <r>
    <m/>
    <d v="2026-10-03T00:00:00"/>
    <m/>
    <x v="0"/>
    <m/>
    <m/>
    <m/>
    <m/>
    <m/>
    <m/>
    <s v="Đào tạo"/>
  </r>
  <r>
    <m/>
    <d v="2026-10-03T00:00:00"/>
    <m/>
    <x v="0"/>
    <m/>
    <m/>
    <m/>
    <m/>
    <m/>
    <m/>
    <s v="Follow/Quản lý team"/>
  </r>
  <r>
    <m/>
    <d v="2026-10-03T00:00:00"/>
    <m/>
    <x v="0"/>
    <m/>
    <m/>
    <m/>
    <m/>
    <m/>
    <m/>
    <s v="Khác"/>
  </r>
  <r>
    <m/>
    <d v="2026-10-03T00:00:00"/>
    <m/>
    <x v="1"/>
    <n v="4"/>
    <n v="3"/>
    <m/>
    <n v="0.5"/>
    <m/>
    <m/>
    <s v="Đăng tỷ giá, Đăng bài"/>
  </r>
  <r>
    <m/>
    <d v="2026-10-03T00:00:00"/>
    <m/>
    <x v="1"/>
    <m/>
    <m/>
    <m/>
    <m/>
    <m/>
    <m/>
    <s v="Setsumekai"/>
  </r>
  <r>
    <m/>
    <d v="2026-10-03T00:00:00"/>
    <m/>
    <x v="1"/>
    <m/>
    <m/>
    <m/>
    <m/>
    <m/>
    <m/>
    <s v="Họp team"/>
  </r>
  <r>
    <m/>
    <d v="2026-10-03T00:00:00"/>
    <m/>
    <x v="1"/>
    <m/>
    <m/>
    <m/>
    <m/>
    <m/>
    <m/>
    <s v="Hỗ trợ khác"/>
  </r>
  <r>
    <m/>
    <d v="2026-10-03T00:00:00"/>
    <m/>
    <x v="1"/>
    <m/>
    <m/>
    <m/>
    <m/>
    <m/>
    <m/>
    <s v="Làm báo cáo"/>
  </r>
  <r>
    <m/>
    <d v="2026-10-03T00:00:00"/>
    <m/>
    <x v="1"/>
    <m/>
    <m/>
    <m/>
    <m/>
    <m/>
    <m/>
    <s v="Đào tạo"/>
  </r>
  <r>
    <m/>
    <d v="2026-10-03T00:00:00"/>
    <m/>
    <x v="1"/>
    <m/>
    <m/>
    <m/>
    <m/>
    <m/>
    <m/>
    <s v="Follow/Quản lý team"/>
  </r>
  <r>
    <m/>
    <d v="2026-10-03T00:00:00"/>
    <m/>
    <x v="1"/>
    <m/>
    <m/>
    <m/>
    <m/>
    <m/>
    <m/>
    <s v="Khác"/>
  </r>
  <r>
    <m/>
    <d v="2026-10-03T00:00:00"/>
    <m/>
    <x v="2"/>
    <n v="8"/>
    <n v="4.5"/>
    <m/>
    <n v="2.5"/>
    <m/>
    <m/>
    <s v="Đăng tỷ giá, Đăng bài"/>
  </r>
  <r>
    <m/>
    <d v="2026-10-03T00:00:00"/>
    <m/>
    <x v="2"/>
    <m/>
    <m/>
    <m/>
    <m/>
    <m/>
    <m/>
    <s v="Setsumekai"/>
  </r>
  <r>
    <m/>
    <d v="2026-10-03T00:00:00"/>
    <m/>
    <x v="2"/>
    <m/>
    <m/>
    <m/>
    <m/>
    <m/>
    <m/>
    <s v="Họp team"/>
  </r>
  <r>
    <m/>
    <d v="2026-10-03T00:00:00"/>
    <m/>
    <x v="2"/>
    <m/>
    <m/>
    <m/>
    <m/>
    <m/>
    <m/>
    <s v="Hỗ trợ khác"/>
  </r>
  <r>
    <m/>
    <d v="2026-10-03T00:00:00"/>
    <m/>
    <x v="2"/>
    <m/>
    <m/>
    <m/>
    <m/>
    <m/>
    <m/>
    <s v="Làm báo cáo"/>
  </r>
  <r>
    <m/>
    <d v="2026-10-03T00:00:00"/>
    <m/>
    <x v="2"/>
    <m/>
    <m/>
    <m/>
    <m/>
    <m/>
    <m/>
    <s v="Đào tạo"/>
  </r>
  <r>
    <m/>
    <d v="2026-10-03T00:00:00"/>
    <m/>
    <x v="2"/>
    <m/>
    <m/>
    <m/>
    <m/>
    <m/>
    <m/>
    <s v="Follow/Quản lý team"/>
  </r>
  <r>
    <m/>
    <d v="2026-10-03T00:00:00"/>
    <m/>
    <x v="2"/>
    <m/>
    <m/>
    <m/>
    <m/>
    <m/>
    <m/>
    <s v="Khác"/>
  </r>
  <r>
    <m/>
    <d v="2026-10-03T00:00:00"/>
    <m/>
    <x v="3"/>
    <n v="8"/>
    <n v="4.75"/>
    <m/>
    <n v="2"/>
    <n v="0.25"/>
    <m/>
    <s v="Đăng tỷ giá, Đăng bài"/>
  </r>
  <r>
    <m/>
    <d v="2026-10-03T00:00:00"/>
    <m/>
    <x v="3"/>
    <m/>
    <m/>
    <m/>
    <m/>
    <m/>
    <m/>
    <s v="Setsumekai"/>
  </r>
  <r>
    <m/>
    <d v="2026-10-03T00:00:00"/>
    <m/>
    <x v="3"/>
    <m/>
    <m/>
    <m/>
    <m/>
    <m/>
    <m/>
    <s v="Họp team"/>
  </r>
  <r>
    <m/>
    <d v="2026-10-03T00:00:00"/>
    <m/>
    <x v="3"/>
    <m/>
    <m/>
    <m/>
    <m/>
    <m/>
    <m/>
    <s v="Hỗ trợ khác"/>
  </r>
  <r>
    <m/>
    <d v="2026-10-03T00:00:00"/>
    <m/>
    <x v="3"/>
    <m/>
    <m/>
    <m/>
    <m/>
    <m/>
    <m/>
    <s v="Làm báo cáo"/>
  </r>
  <r>
    <m/>
    <d v="2026-10-03T00:00:00"/>
    <m/>
    <x v="3"/>
    <m/>
    <m/>
    <m/>
    <m/>
    <m/>
    <m/>
    <s v="Đào tạo"/>
  </r>
  <r>
    <m/>
    <d v="2026-10-03T00:00:00"/>
    <m/>
    <x v="3"/>
    <m/>
    <m/>
    <m/>
    <m/>
    <m/>
    <m/>
    <s v="Follow/Quản lý team"/>
  </r>
  <r>
    <m/>
    <d v="2026-10-03T00:00:00"/>
    <m/>
    <x v="3"/>
    <m/>
    <m/>
    <m/>
    <m/>
    <m/>
    <m/>
    <s v="Khác"/>
  </r>
  <r>
    <m/>
    <d v="2026-10-03T00:00:00"/>
    <m/>
    <x v="4"/>
    <n v="8"/>
    <n v="6"/>
    <m/>
    <n v="1"/>
    <m/>
    <m/>
    <s v="Đăng tỷ giá, Đăng bài"/>
  </r>
  <r>
    <m/>
    <d v="2026-10-03T00:00:00"/>
    <m/>
    <x v="4"/>
    <m/>
    <m/>
    <m/>
    <m/>
    <m/>
    <m/>
    <s v="Setsumekai"/>
  </r>
  <r>
    <m/>
    <d v="2026-10-03T00:00:00"/>
    <m/>
    <x v="4"/>
    <m/>
    <m/>
    <m/>
    <m/>
    <m/>
    <m/>
    <s v="Họp team"/>
  </r>
  <r>
    <m/>
    <d v="2026-10-03T00:00:00"/>
    <m/>
    <x v="4"/>
    <m/>
    <m/>
    <m/>
    <m/>
    <m/>
    <m/>
    <s v="Hỗ trợ khác"/>
  </r>
  <r>
    <m/>
    <d v="2026-10-03T00:00:00"/>
    <m/>
    <x v="4"/>
    <m/>
    <m/>
    <m/>
    <m/>
    <m/>
    <m/>
    <s v="Làm báo cáo"/>
  </r>
  <r>
    <m/>
    <d v="2026-10-03T00:00:00"/>
    <m/>
    <x v="4"/>
    <m/>
    <m/>
    <m/>
    <m/>
    <m/>
    <m/>
    <s v="Đào tạo"/>
  </r>
  <r>
    <m/>
    <d v="2026-10-03T00:00:00"/>
    <m/>
    <x v="4"/>
    <m/>
    <m/>
    <m/>
    <m/>
    <m/>
    <m/>
    <s v="Follow/Quản lý team"/>
  </r>
  <r>
    <m/>
    <d v="2026-10-03T00:00:00"/>
    <m/>
    <x v="4"/>
    <m/>
    <m/>
    <m/>
    <m/>
    <m/>
    <m/>
    <s v="Khác"/>
  </r>
  <r>
    <m/>
    <d v="2026-10-03T00:00:00"/>
    <m/>
    <x v="5"/>
    <n v="8"/>
    <n v="4.5176470588235302"/>
    <m/>
    <n v="1.8823529411764699"/>
    <m/>
    <m/>
    <s v="Đăng tỷ giá, Đăng bài"/>
  </r>
  <r>
    <m/>
    <d v="2026-10-03T00:00:00"/>
    <m/>
    <x v="5"/>
    <m/>
    <m/>
    <m/>
    <m/>
    <m/>
    <m/>
    <s v="Setsumekai"/>
  </r>
  <r>
    <m/>
    <d v="2026-10-03T00:00:00"/>
    <m/>
    <x v="5"/>
    <m/>
    <m/>
    <m/>
    <m/>
    <m/>
    <m/>
    <s v="Họp team"/>
  </r>
  <r>
    <m/>
    <d v="2026-10-03T00:00:00"/>
    <m/>
    <x v="5"/>
    <m/>
    <m/>
    <m/>
    <m/>
    <m/>
    <m/>
    <s v="Hỗ trợ khác"/>
  </r>
  <r>
    <m/>
    <d v="2026-10-03T00:00:00"/>
    <m/>
    <x v="5"/>
    <m/>
    <m/>
    <m/>
    <m/>
    <m/>
    <m/>
    <s v="Làm báo cáo"/>
  </r>
  <r>
    <m/>
    <d v="2026-10-03T00:00:00"/>
    <m/>
    <x v="5"/>
    <m/>
    <m/>
    <m/>
    <m/>
    <m/>
    <m/>
    <s v="Đào tạo"/>
  </r>
  <r>
    <m/>
    <d v="2026-10-03T00:00:00"/>
    <m/>
    <x v="5"/>
    <m/>
    <m/>
    <m/>
    <m/>
    <m/>
    <m/>
    <s v="Follow/Quản lý team"/>
  </r>
  <r>
    <m/>
    <d v="2026-10-03T00:00:00"/>
    <m/>
    <x v="5"/>
    <m/>
    <m/>
    <m/>
    <m/>
    <m/>
    <m/>
    <s v="Khác"/>
  </r>
  <r>
    <m/>
    <d v="2026-10-03T00:00:00"/>
    <m/>
    <x v="6"/>
    <n v="8"/>
    <n v="4.75"/>
    <m/>
    <n v="1.6"/>
    <m/>
    <m/>
    <s v="Đăng tỷ giá, Đăng bài"/>
  </r>
  <r>
    <m/>
    <d v="2026-10-03T00:00:00"/>
    <m/>
    <x v="6"/>
    <m/>
    <m/>
    <m/>
    <m/>
    <m/>
    <m/>
    <s v="Setsumekai"/>
  </r>
  <r>
    <m/>
    <d v="2026-10-03T00:00:00"/>
    <m/>
    <x v="6"/>
    <m/>
    <m/>
    <m/>
    <m/>
    <m/>
    <m/>
    <s v="Họp team"/>
  </r>
  <r>
    <m/>
    <d v="2026-10-03T00:00:00"/>
    <m/>
    <x v="6"/>
    <m/>
    <m/>
    <m/>
    <m/>
    <m/>
    <m/>
    <s v="Hỗ trợ khác"/>
  </r>
  <r>
    <m/>
    <d v="2026-10-03T00:00:00"/>
    <m/>
    <x v="6"/>
    <m/>
    <m/>
    <m/>
    <m/>
    <m/>
    <m/>
    <s v="Làm báo cáo"/>
  </r>
  <r>
    <m/>
    <d v="2026-10-03T00:00:00"/>
    <m/>
    <x v="6"/>
    <m/>
    <m/>
    <m/>
    <m/>
    <m/>
    <m/>
    <s v="Đào tạo"/>
  </r>
  <r>
    <m/>
    <d v="2026-10-03T00:00:00"/>
    <m/>
    <x v="6"/>
    <m/>
    <m/>
    <m/>
    <m/>
    <m/>
    <m/>
    <s v="Follow/Quản lý team"/>
  </r>
  <r>
    <m/>
    <d v="2026-10-03T00:00:00"/>
    <m/>
    <x v="6"/>
    <m/>
    <m/>
    <m/>
    <m/>
    <m/>
    <m/>
    <s v="Khác"/>
  </r>
  <r>
    <m/>
    <d v="2026-10-03T00:00:00"/>
    <m/>
    <x v="7"/>
    <n v="8.0016666666666669"/>
    <n v="6.71"/>
    <m/>
    <n v="0.29166666666666702"/>
    <m/>
    <m/>
    <s v="Đăng tỷ giá, Đăng bài"/>
  </r>
  <r>
    <m/>
    <d v="2026-10-03T00:00:00"/>
    <m/>
    <x v="7"/>
    <m/>
    <m/>
    <m/>
    <m/>
    <m/>
    <m/>
    <s v="Setsumekai"/>
  </r>
  <r>
    <m/>
    <d v="2026-10-03T00:00:00"/>
    <m/>
    <x v="7"/>
    <m/>
    <m/>
    <m/>
    <m/>
    <m/>
    <m/>
    <s v="Họp team"/>
  </r>
  <r>
    <m/>
    <d v="2026-10-03T00:00:00"/>
    <m/>
    <x v="7"/>
    <m/>
    <m/>
    <m/>
    <m/>
    <m/>
    <m/>
    <s v="Hỗ trợ khác"/>
  </r>
  <r>
    <m/>
    <d v="2026-10-03T00:00:00"/>
    <m/>
    <x v="7"/>
    <m/>
    <m/>
    <m/>
    <m/>
    <m/>
    <m/>
    <s v="Làm báo cáo"/>
  </r>
  <r>
    <m/>
    <d v="2026-10-03T00:00:00"/>
    <m/>
    <x v="7"/>
    <m/>
    <m/>
    <m/>
    <m/>
    <m/>
    <m/>
    <s v="Đào tạo"/>
  </r>
  <r>
    <m/>
    <d v="2026-10-03T00:00:00"/>
    <m/>
    <x v="7"/>
    <m/>
    <m/>
    <m/>
    <m/>
    <m/>
    <m/>
    <s v="Follow/Quản lý team"/>
  </r>
  <r>
    <m/>
    <d v="2026-10-03T00:00:00"/>
    <m/>
    <x v="7"/>
    <m/>
    <m/>
    <m/>
    <m/>
    <m/>
    <m/>
    <s v="Khác"/>
  </r>
  <r>
    <m/>
    <d v="2026-10-03T00:00:00"/>
    <m/>
    <x v="8"/>
    <n v="8"/>
    <n v="3.5"/>
    <m/>
    <n v="3.5"/>
    <m/>
    <m/>
    <s v="Đăng tỷ giá, Đăng bài"/>
  </r>
  <r>
    <m/>
    <d v="2026-10-03T00:00:00"/>
    <m/>
    <x v="8"/>
    <m/>
    <m/>
    <m/>
    <m/>
    <m/>
    <m/>
    <s v="Setsumekai"/>
  </r>
  <r>
    <m/>
    <d v="2026-10-03T00:00:00"/>
    <m/>
    <x v="8"/>
    <m/>
    <m/>
    <m/>
    <m/>
    <m/>
    <m/>
    <s v="Họp team"/>
  </r>
  <r>
    <m/>
    <d v="2026-10-03T00:00:00"/>
    <m/>
    <x v="8"/>
    <m/>
    <m/>
    <m/>
    <m/>
    <m/>
    <m/>
    <s v="Hỗ trợ khác"/>
  </r>
  <r>
    <m/>
    <d v="2026-10-03T00:00:00"/>
    <m/>
    <x v="8"/>
    <m/>
    <m/>
    <m/>
    <m/>
    <m/>
    <m/>
    <s v="Làm báo cáo"/>
  </r>
  <r>
    <m/>
    <d v="2026-10-03T00:00:00"/>
    <m/>
    <x v="8"/>
    <m/>
    <m/>
    <m/>
    <m/>
    <m/>
    <m/>
    <s v="Đào tạo"/>
  </r>
  <r>
    <m/>
    <d v="2026-10-03T00:00:00"/>
    <m/>
    <x v="8"/>
    <m/>
    <m/>
    <m/>
    <m/>
    <m/>
    <m/>
    <s v="Follow/Quản lý team"/>
  </r>
  <r>
    <m/>
    <d v="2026-10-03T00:00:00"/>
    <m/>
    <x v="8"/>
    <m/>
    <m/>
    <m/>
    <m/>
    <m/>
    <m/>
    <s v="Khác"/>
  </r>
  <r>
    <m/>
    <d v="2026-10-03T00:00:00"/>
    <m/>
    <x v="9"/>
    <n v="7.9982352941176504"/>
    <n v="5.41"/>
    <m/>
    <n v="1.5882352941176501"/>
    <m/>
    <m/>
    <s v="Đăng tỷ giá, Đăng bài"/>
  </r>
  <r>
    <m/>
    <d v="2026-10-03T00:00:00"/>
    <m/>
    <x v="9"/>
    <m/>
    <m/>
    <m/>
    <m/>
    <m/>
    <m/>
    <s v="Setsumekai"/>
  </r>
  <r>
    <m/>
    <d v="2026-10-03T00:00:00"/>
    <m/>
    <x v="9"/>
    <m/>
    <m/>
    <m/>
    <m/>
    <m/>
    <m/>
    <s v="Họp team"/>
  </r>
  <r>
    <m/>
    <d v="2026-10-03T00:00:00"/>
    <m/>
    <x v="9"/>
    <m/>
    <m/>
    <m/>
    <m/>
    <m/>
    <m/>
    <s v="Hỗ trợ khác"/>
  </r>
  <r>
    <m/>
    <d v="2026-10-03T00:00:00"/>
    <m/>
    <x v="9"/>
    <m/>
    <m/>
    <m/>
    <m/>
    <m/>
    <m/>
    <s v="Làm báo cáo"/>
  </r>
  <r>
    <m/>
    <d v="2026-10-03T00:00:00"/>
    <m/>
    <x v="9"/>
    <m/>
    <m/>
    <m/>
    <m/>
    <m/>
    <m/>
    <s v="Đào tạo"/>
  </r>
  <r>
    <m/>
    <d v="2026-10-03T00:00:00"/>
    <m/>
    <x v="9"/>
    <m/>
    <m/>
    <m/>
    <m/>
    <m/>
    <m/>
    <s v="Follow/Quản lý team"/>
  </r>
  <r>
    <m/>
    <d v="2026-10-03T00:00:00"/>
    <m/>
    <x v="9"/>
    <m/>
    <m/>
    <m/>
    <m/>
    <m/>
    <m/>
    <s v="Khác"/>
  </r>
  <r>
    <m/>
    <d v="2026-10-03T00:00:00"/>
    <m/>
    <x v="10"/>
    <n v="8"/>
    <n v="6.12"/>
    <m/>
    <n v="0.88"/>
    <m/>
    <m/>
    <s v="Đăng tỷ giá, Đăng bài"/>
  </r>
  <r>
    <m/>
    <d v="2026-10-03T00:00:00"/>
    <m/>
    <x v="10"/>
    <m/>
    <m/>
    <m/>
    <m/>
    <m/>
    <m/>
    <s v="Setsumekai"/>
  </r>
  <r>
    <m/>
    <d v="2026-10-03T00:00:00"/>
    <m/>
    <x v="10"/>
    <m/>
    <m/>
    <m/>
    <m/>
    <m/>
    <m/>
    <s v="Họp team"/>
  </r>
  <r>
    <m/>
    <d v="2026-10-03T00:00:00"/>
    <m/>
    <x v="10"/>
    <m/>
    <m/>
    <m/>
    <m/>
    <m/>
    <m/>
    <s v="Hỗ trợ khác"/>
  </r>
  <r>
    <m/>
    <d v="2026-10-03T00:00:00"/>
    <m/>
    <x v="10"/>
    <m/>
    <m/>
    <m/>
    <m/>
    <m/>
    <m/>
    <s v="Làm báo cáo"/>
  </r>
  <r>
    <m/>
    <d v="2026-10-03T00:00:00"/>
    <m/>
    <x v="10"/>
    <m/>
    <m/>
    <m/>
    <m/>
    <m/>
    <m/>
    <s v="Đào tạo"/>
  </r>
  <r>
    <m/>
    <d v="2026-10-03T00:00:00"/>
    <m/>
    <x v="10"/>
    <m/>
    <m/>
    <m/>
    <m/>
    <m/>
    <m/>
    <s v="Follow/Quản lý team"/>
  </r>
  <r>
    <m/>
    <d v="2026-10-03T00:00:00"/>
    <m/>
    <x v="10"/>
    <m/>
    <m/>
    <m/>
    <m/>
    <m/>
    <m/>
    <s v="Khác"/>
  </r>
  <r>
    <m/>
    <d v="2026-10-03T00:00:00"/>
    <m/>
    <x v="11"/>
    <n v="8"/>
    <n v="7"/>
    <m/>
    <m/>
    <m/>
    <m/>
    <s v="Đăng tỷ giá, Đăng bài"/>
  </r>
  <r>
    <m/>
    <d v="2026-10-03T00:00:00"/>
    <m/>
    <x v="11"/>
    <m/>
    <m/>
    <m/>
    <m/>
    <m/>
    <m/>
    <s v="Setsumekai"/>
  </r>
  <r>
    <m/>
    <d v="2026-10-03T00:00:00"/>
    <m/>
    <x v="11"/>
    <m/>
    <m/>
    <m/>
    <m/>
    <m/>
    <m/>
    <s v="Họp team"/>
  </r>
  <r>
    <m/>
    <d v="2026-10-03T00:00:00"/>
    <m/>
    <x v="11"/>
    <m/>
    <m/>
    <m/>
    <m/>
    <m/>
    <m/>
    <s v="Hỗ trợ khác"/>
  </r>
  <r>
    <m/>
    <d v="2026-10-03T00:00:00"/>
    <m/>
    <x v="11"/>
    <m/>
    <m/>
    <m/>
    <m/>
    <m/>
    <m/>
    <s v="Làm báo cáo"/>
  </r>
  <r>
    <m/>
    <d v="2026-10-03T00:00:00"/>
    <m/>
    <x v="11"/>
    <m/>
    <m/>
    <m/>
    <m/>
    <m/>
    <m/>
    <s v="Đào tạo"/>
  </r>
  <r>
    <m/>
    <d v="2026-10-03T00:00:00"/>
    <m/>
    <x v="11"/>
    <m/>
    <m/>
    <m/>
    <m/>
    <m/>
    <m/>
    <s v="Follow/Quản lý team"/>
  </r>
  <r>
    <m/>
    <d v="2026-10-03T00:00:00"/>
    <m/>
    <x v="11"/>
    <m/>
    <m/>
    <m/>
    <m/>
    <m/>
    <m/>
    <s v="Khác"/>
  </r>
  <r>
    <m/>
    <d v="2026-10-03T00:00:00"/>
    <m/>
    <x v="12"/>
    <n v="8"/>
    <n v="6"/>
    <m/>
    <n v="1"/>
    <m/>
    <m/>
    <s v="Đăng tỷ giá, Đăng bài"/>
  </r>
  <r>
    <m/>
    <d v="2026-10-03T00:00:00"/>
    <m/>
    <x v="12"/>
    <m/>
    <m/>
    <m/>
    <m/>
    <m/>
    <m/>
    <s v="Setsumekai"/>
  </r>
  <r>
    <m/>
    <d v="2026-10-03T00:00:00"/>
    <m/>
    <x v="12"/>
    <m/>
    <m/>
    <m/>
    <m/>
    <m/>
    <m/>
    <s v="Họp team"/>
  </r>
  <r>
    <m/>
    <d v="2026-10-03T00:00:00"/>
    <m/>
    <x v="12"/>
    <m/>
    <m/>
    <m/>
    <m/>
    <m/>
    <m/>
    <s v="Hỗ trợ khác"/>
  </r>
  <r>
    <m/>
    <d v="2026-10-03T00:00:00"/>
    <m/>
    <x v="12"/>
    <m/>
    <m/>
    <m/>
    <m/>
    <m/>
    <m/>
    <s v="Làm báo cáo"/>
  </r>
  <r>
    <m/>
    <d v="2026-10-03T00:00:00"/>
    <m/>
    <x v="12"/>
    <m/>
    <m/>
    <m/>
    <m/>
    <m/>
    <m/>
    <s v="Đào tạo"/>
  </r>
  <r>
    <m/>
    <d v="2026-10-03T00:00:00"/>
    <m/>
    <x v="12"/>
    <m/>
    <m/>
    <m/>
    <m/>
    <m/>
    <m/>
    <s v="Follow/Quản lý team"/>
  </r>
  <r>
    <m/>
    <d v="2026-10-03T00:00:00"/>
    <m/>
    <x v="12"/>
    <m/>
    <m/>
    <m/>
    <m/>
    <m/>
    <m/>
    <s v="Khác"/>
  </r>
  <r>
    <m/>
    <d v="2026-10-03T00:00:00"/>
    <m/>
    <x v="13"/>
    <n v="8"/>
    <n v="3.3529411764705901"/>
    <m/>
    <n v="3.6470588235294099"/>
    <m/>
    <m/>
    <s v="Đăng tỷ giá, Đăng bài"/>
  </r>
  <r>
    <m/>
    <d v="2026-10-03T00:00:00"/>
    <m/>
    <x v="13"/>
    <m/>
    <m/>
    <m/>
    <m/>
    <m/>
    <m/>
    <s v="Setsumekai"/>
  </r>
  <r>
    <m/>
    <d v="2026-10-03T00:00:00"/>
    <m/>
    <x v="13"/>
    <m/>
    <m/>
    <m/>
    <m/>
    <m/>
    <m/>
    <s v="Họp team"/>
  </r>
  <r>
    <m/>
    <d v="2026-10-03T00:00:00"/>
    <m/>
    <x v="13"/>
    <m/>
    <m/>
    <m/>
    <m/>
    <m/>
    <m/>
    <s v="Hỗ trợ khác"/>
  </r>
  <r>
    <m/>
    <d v="2026-10-03T00:00:00"/>
    <m/>
    <x v="13"/>
    <m/>
    <m/>
    <m/>
    <m/>
    <m/>
    <m/>
    <s v="Làm báo cáo"/>
  </r>
  <r>
    <m/>
    <d v="2026-10-03T00:00:00"/>
    <m/>
    <x v="13"/>
    <m/>
    <m/>
    <m/>
    <m/>
    <m/>
    <m/>
    <s v="Đào tạo"/>
  </r>
  <r>
    <m/>
    <d v="2026-10-03T00:00:00"/>
    <m/>
    <x v="13"/>
    <m/>
    <m/>
    <m/>
    <m/>
    <m/>
    <m/>
    <s v="Follow/Quản lý team"/>
  </r>
  <r>
    <m/>
    <d v="2026-10-03T00:00:00"/>
    <m/>
    <x v="13"/>
    <m/>
    <m/>
    <m/>
    <m/>
    <m/>
    <m/>
    <s v="Khác"/>
  </r>
  <r>
    <m/>
    <d v="2026-10-03T00:00:00"/>
    <m/>
    <x v="14"/>
    <n v="8"/>
    <n v="7"/>
    <m/>
    <m/>
    <m/>
    <m/>
    <s v="Đăng tỷ giá, Đăng bài"/>
  </r>
  <r>
    <m/>
    <d v="2026-10-03T00:00:00"/>
    <m/>
    <x v="14"/>
    <m/>
    <m/>
    <m/>
    <m/>
    <m/>
    <m/>
    <s v="Setsumekai"/>
  </r>
  <r>
    <m/>
    <d v="2026-10-03T00:00:00"/>
    <m/>
    <x v="14"/>
    <m/>
    <m/>
    <m/>
    <m/>
    <m/>
    <m/>
    <s v="Họp team"/>
  </r>
  <r>
    <m/>
    <d v="2026-10-03T00:00:00"/>
    <m/>
    <x v="14"/>
    <m/>
    <m/>
    <m/>
    <m/>
    <m/>
    <m/>
    <s v="Hỗ trợ khác"/>
  </r>
  <r>
    <m/>
    <d v="2026-10-03T00:00:00"/>
    <m/>
    <x v="14"/>
    <m/>
    <m/>
    <m/>
    <m/>
    <m/>
    <m/>
    <s v="Làm báo cáo"/>
  </r>
  <r>
    <m/>
    <d v="2026-10-03T00:00:00"/>
    <m/>
    <x v="14"/>
    <m/>
    <m/>
    <m/>
    <m/>
    <m/>
    <m/>
    <s v="Đào tạo"/>
  </r>
  <r>
    <m/>
    <d v="2026-10-03T00:00:00"/>
    <m/>
    <x v="14"/>
    <m/>
    <m/>
    <m/>
    <m/>
    <m/>
    <m/>
    <s v="Follow/Quản lý team"/>
  </r>
  <r>
    <m/>
    <d v="2026-10-03T00:00:00"/>
    <m/>
    <x v="14"/>
    <m/>
    <m/>
    <m/>
    <m/>
    <m/>
    <m/>
    <s v="Khác"/>
  </r>
  <r>
    <m/>
    <d v="2026-10-03T00:00:00"/>
    <m/>
    <x v="15"/>
    <n v="8.0011764705882342"/>
    <n v="6.06"/>
    <m/>
    <n v="0.94117647058823495"/>
    <m/>
    <m/>
    <s v="Đăng tỷ giá, Đăng bài"/>
  </r>
  <r>
    <m/>
    <d v="2026-10-03T00:00:00"/>
    <m/>
    <x v="15"/>
    <m/>
    <m/>
    <m/>
    <m/>
    <m/>
    <m/>
    <s v="Setsumekai"/>
  </r>
  <r>
    <m/>
    <d v="2026-10-03T00:00:00"/>
    <m/>
    <x v="15"/>
    <m/>
    <m/>
    <m/>
    <m/>
    <m/>
    <m/>
    <s v="Họp team"/>
  </r>
  <r>
    <m/>
    <d v="2026-10-03T00:00:00"/>
    <m/>
    <x v="15"/>
    <m/>
    <m/>
    <m/>
    <m/>
    <m/>
    <m/>
    <s v="Hỗ trợ khác"/>
  </r>
  <r>
    <m/>
    <d v="2026-10-03T00:00:00"/>
    <m/>
    <x v="15"/>
    <m/>
    <m/>
    <m/>
    <m/>
    <m/>
    <m/>
    <s v="Làm báo cáo"/>
  </r>
  <r>
    <m/>
    <d v="2026-10-03T00:00:00"/>
    <m/>
    <x v="15"/>
    <m/>
    <m/>
    <m/>
    <m/>
    <m/>
    <m/>
    <s v="Đào tạo"/>
  </r>
  <r>
    <m/>
    <d v="2026-10-03T00:00:00"/>
    <m/>
    <x v="15"/>
    <m/>
    <m/>
    <m/>
    <m/>
    <m/>
    <m/>
    <s v="Follow/Quản lý team"/>
  </r>
  <r>
    <m/>
    <d v="2026-10-03T00:00:00"/>
    <m/>
    <x v="15"/>
    <m/>
    <m/>
    <m/>
    <m/>
    <m/>
    <m/>
    <s v="Khác"/>
  </r>
  <r>
    <m/>
    <d v="2026-10-03T00:00:00"/>
    <m/>
    <x v="16"/>
    <n v="8"/>
    <n v="2"/>
    <n v="4"/>
    <n v="1"/>
    <m/>
    <m/>
    <s v="Đăng tỷ giá, Đăng bài"/>
  </r>
  <r>
    <m/>
    <d v="2026-10-03T00:00:00"/>
    <m/>
    <x v="16"/>
    <m/>
    <m/>
    <m/>
    <m/>
    <m/>
    <m/>
    <s v="Setsumekai"/>
  </r>
  <r>
    <m/>
    <d v="2026-10-03T00:00:00"/>
    <m/>
    <x v="16"/>
    <m/>
    <m/>
    <m/>
    <m/>
    <m/>
    <m/>
    <s v="Họp team"/>
  </r>
  <r>
    <m/>
    <d v="2026-10-03T00:00:00"/>
    <m/>
    <x v="16"/>
    <m/>
    <m/>
    <m/>
    <m/>
    <m/>
    <m/>
    <s v="Hỗ trợ khác"/>
  </r>
  <r>
    <m/>
    <d v="2026-10-03T00:00:00"/>
    <m/>
    <x v="16"/>
    <m/>
    <m/>
    <m/>
    <m/>
    <m/>
    <m/>
    <s v="Làm báo cáo"/>
  </r>
  <r>
    <m/>
    <d v="2026-10-03T00:00:00"/>
    <m/>
    <x v="16"/>
    <m/>
    <m/>
    <m/>
    <m/>
    <m/>
    <m/>
    <s v="Đào tạo"/>
  </r>
  <r>
    <m/>
    <d v="2026-10-03T00:00:00"/>
    <m/>
    <x v="16"/>
    <m/>
    <m/>
    <m/>
    <m/>
    <m/>
    <m/>
    <s v="Follow/Quản lý team"/>
  </r>
  <r>
    <m/>
    <d v="2026-10-03T00:00:00"/>
    <m/>
    <x v="16"/>
    <m/>
    <m/>
    <m/>
    <m/>
    <m/>
    <m/>
    <s v="Khác"/>
  </r>
  <r>
    <m/>
    <d v="2026-10-03T00:00:00"/>
    <m/>
    <x v="17"/>
    <n v="8"/>
    <n v="4.4705882352941204"/>
    <m/>
    <n v="2.52941176470588"/>
    <m/>
    <m/>
    <s v="Đăng tỷ giá, Đăng bài"/>
  </r>
  <r>
    <m/>
    <d v="2026-10-03T00:00:00"/>
    <m/>
    <x v="17"/>
    <m/>
    <m/>
    <m/>
    <m/>
    <m/>
    <m/>
    <s v="Setsumekai"/>
  </r>
  <r>
    <m/>
    <d v="2026-10-03T00:00:00"/>
    <m/>
    <x v="17"/>
    <m/>
    <m/>
    <m/>
    <m/>
    <m/>
    <m/>
    <s v="Họp team"/>
  </r>
  <r>
    <m/>
    <d v="2026-10-03T00:00:00"/>
    <m/>
    <x v="17"/>
    <m/>
    <m/>
    <m/>
    <m/>
    <m/>
    <m/>
    <s v="Hỗ trợ khác"/>
  </r>
  <r>
    <m/>
    <d v="2026-10-03T00:00:00"/>
    <m/>
    <x v="17"/>
    <m/>
    <m/>
    <m/>
    <m/>
    <m/>
    <m/>
    <s v="Làm báo cáo"/>
  </r>
  <r>
    <m/>
    <d v="2026-10-03T00:00:00"/>
    <m/>
    <x v="17"/>
    <m/>
    <m/>
    <m/>
    <m/>
    <m/>
    <m/>
    <s v="Đào tạo"/>
  </r>
  <r>
    <m/>
    <d v="2026-10-03T00:00:00"/>
    <m/>
    <x v="17"/>
    <m/>
    <m/>
    <m/>
    <m/>
    <m/>
    <m/>
    <s v="Follow/Quản lý team"/>
  </r>
  <r>
    <m/>
    <d v="2026-10-03T00:00:00"/>
    <m/>
    <x v="17"/>
    <m/>
    <m/>
    <m/>
    <m/>
    <m/>
    <m/>
    <s v="Khác"/>
  </r>
  <r>
    <m/>
    <d v="2026-10-03T00:00:00"/>
    <m/>
    <x v="18"/>
    <n v="8"/>
    <n v="5"/>
    <m/>
    <n v="2"/>
    <m/>
    <m/>
    <s v="Đăng tỷ giá, Đăng bài"/>
  </r>
  <r>
    <m/>
    <d v="2026-10-03T00:00:00"/>
    <m/>
    <x v="18"/>
    <m/>
    <m/>
    <m/>
    <m/>
    <m/>
    <m/>
    <s v="Setsumekai"/>
  </r>
  <r>
    <m/>
    <d v="2026-10-03T00:00:00"/>
    <m/>
    <x v="18"/>
    <m/>
    <m/>
    <m/>
    <m/>
    <m/>
    <m/>
    <s v="Họp team"/>
  </r>
  <r>
    <m/>
    <d v="2026-10-03T00:00:00"/>
    <m/>
    <x v="18"/>
    <m/>
    <m/>
    <m/>
    <m/>
    <m/>
    <m/>
    <s v="Hỗ trợ khác"/>
  </r>
  <r>
    <m/>
    <d v="2026-10-03T00:00:00"/>
    <m/>
    <x v="18"/>
    <m/>
    <m/>
    <m/>
    <m/>
    <m/>
    <m/>
    <s v="Làm báo cáo"/>
  </r>
  <r>
    <m/>
    <d v="2026-10-03T00:00:00"/>
    <m/>
    <x v="18"/>
    <m/>
    <m/>
    <m/>
    <m/>
    <m/>
    <m/>
    <s v="Đào tạo"/>
  </r>
  <r>
    <m/>
    <d v="2026-10-03T00:00:00"/>
    <m/>
    <x v="18"/>
    <m/>
    <m/>
    <m/>
    <m/>
    <m/>
    <m/>
    <s v="Follow/Quản lý team"/>
  </r>
  <r>
    <m/>
    <d v="2026-10-03T00:00:00"/>
    <m/>
    <x v="18"/>
    <m/>
    <m/>
    <m/>
    <m/>
    <m/>
    <m/>
    <s v="Khác"/>
  </r>
  <r>
    <m/>
    <d v="2026-10-03T00:00:00"/>
    <m/>
    <x v="19"/>
    <n v="8"/>
    <n v="6.7"/>
    <m/>
    <n v="0.3"/>
    <m/>
    <m/>
    <s v="Đăng tỷ giá, Đăng bài"/>
  </r>
  <r>
    <m/>
    <d v="2026-10-03T00:00:00"/>
    <m/>
    <x v="19"/>
    <m/>
    <m/>
    <m/>
    <m/>
    <m/>
    <m/>
    <s v="Setsumekai"/>
  </r>
  <r>
    <m/>
    <d v="2026-10-03T00:00:00"/>
    <m/>
    <x v="19"/>
    <m/>
    <m/>
    <m/>
    <m/>
    <m/>
    <m/>
    <s v="Họp team"/>
  </r>
  <r>
    <m/>
    <d v="2026-10-03T00:00:00"/>
    <m/>
    <x v="19"/>
    <m/>
    <m/>
    <m/>
    <m/>
    <m/>
    <m/>
    <s v="Hỗ trợ khác"/>
  </r>
  <r>
    <m/>
    <d v="2026-10-03T00:00:00"/>
    <m/>
    <x v="19"/>
    <m/>
    <m/>
    <m/>
    <m/>
    <m/>
    <m/>
    <s v="Làm báo cáo"/>
  </r>
  <r>
    <m/>
    <d v="2026-10-03T00:00:00"/>
    <m/>
    <x v="19"/>
    <m/>
    <m/>
    <m/>
    <m/>
    <m/>
    <m/>
    <s v="Đào tạo"/>
  </r>
  <r>
    <m/>
    <d v="2026-10-03T00:00:00"/>
    <m/>
    <x v="19"/>
    <m/>
    <m/>
    <m/>
    <m/>
    <m/>
    <m/>
    <s v="Follow/Quản lý team"/>
  </r>
  <r>
    <m/>
    <d v="2026-10-03T00:00:00"/>
    <m/>
    <x v="19"/>
    <m/>
    <m/>
    <m/>
    <m/>
    <m/>
    <m/>
    <s v="Khác"/>
  </r>
  <r>
    <m/>
    <d v="2026-10-03T00:00:00"/>
    <m/>
    <x v="20"/>
    <n v="8"/>
    <n v="4"/>
    <m/>
    <n v="3"/>
    <m/>
    <m/>
    <s v="Đăng tỷ giá, Đăng bài"/>
  </r>
  <r>
    <m/>
    <d v="2026-10-03T00:00:00"/>
    <m/>
    <x v="20"/>
    <m/>
    <m/>
    <m/>
    <m/>
    <m/>
    <m/>
    <s v="Setsumekai"/>
  </r>
  <r>
    <m/>
    <d v="2026-10-03T00:00:00"/>
    <m/>
    <x v="20"/>
    <m/>
    <m/>
    <m/>
    <m/>
    <m/>
    <m/>
    <s v="Họp team"/>
  </r>
  <r>
    <m/>
    <d v="2026-10-03T00:00:00"/>
    <m/>
    <x v="20"/>
    <m/>
    <m/>
    <m/>
    <m/>
    <m/>
    <m/>
    <s v="Hỗ trợ khác"/>
  </r>
  <r>
    <m/>
    <d v="2026-10-03T00:00:00"/>
    <m/>
    <x v="20"/>
    <m/>
    <m/>
    <m/>
    <m/>
    <m/>
    <m/>
    <s v="Làm báo cáo"/>
  </r>
  <r>
    <m/>
    <d v="2026-10-03T00:00:00"/>
    <m/>
    <x v="20"/>
    <m/>
    <m/>
    <m/>
    <m/>
    <m/>
    <m/>
    <s v="Đào tạo"/>
  </r>
  <r>
    <m/>
    <d v="2026-10-03T00:00:00"/>
    <m/>
    <x v="20"/>
    <m/>
    <m/>
    <m/>
    <m/>
    <m/>
    <m/>
    <s v="Follow/Quản lý team"/>
  </r>
  <r>
    <m/>
    <d v="2026-10-03T00:00:00"/>
    <m/>
    <x v="20"/>
    <m/>
    <m/>
    <m/>
    <m/>
    <m/>
    <m/>
    <s v="Khác"/>
  </r>
  <r>
    <m/>
    <d v="2026-10-03T00:00:00"/>
    <m/>
    <x v="21"/>
    <n v="8"/>
    <n v="6.1"/>
    <m/>
    <n v="0.9"/>
    <m/>
    <m/>
    <s v="Đăng tỷ giá, Đăng bài"/>
  </r>
  <r>
    <m/>
    <d v="2026-10-03T00:00:00"/>
    <m/>
    <x v="21"/>
    <m/>
    <m/>
    <m/>
    <m/>
    <m/>
    <m/>
    <s v="Setsumekai"/>
  </r>
  <r>
    <m/>
    <d v="2026-10-03T00:00:00"/>
    <m/>
    <x v="21"/>
    <m/>
    <m/>
    <m/>
    <m/>
    <m/>
    <m/>
    <s v="Họp team"/>
  </r>
  <r>
    <m/>
    <d v="2026-10-03T00:00:00"/>
    <m/>
    <x v="21"/>
    <m/>
    <m/>
    <m/>
    <m/>
    <m/>
    <m/>
    <s v="Hỗ trợ khác"/>
  </r>
  <r>
    <m/>
    <d v="2026-10-03T00:00:00"/>
    <m/>
    <x v="21"/>
    <m/>
    <m/>
    <m/>
    <m/>
    <m/>
    <m/>
    <s v="Làm báo cáo"/>
  </r>
  <r>
    <m/>
    <d v="2026-10-03T00:00:00"/>
    <m/>
    <x v="21"/>
    <m/>
    <m/>
    <m/>
    <m/>
    <m/>
    <m/>
    <s v="Đào tạo"/>
  </r>
  <r>
    <m/>
    <d v="2026-10-03T00:00:00"/>
    <m/>
    <x v="21"/>
    <m/>
    <m/>
    <m/>
    <m/>
    <m/>
    <m/>
    <s v="Follow/Quản lý team"/>
  </r>
  <r>
    <m/>
    <d v="2026-10-03T00:00:00"/>
    <m/>
    <x v="21"/>
    <m/>
    <m/>
    <m/>
    <m/>
    <m/>
    <m/>
    <s v="Khác"/>
  </r>
  <r>
    <m/>
    <d v="2026-10-03T00:00:00"/>
    <m/>
    <x v="22"/>
    <n v="8"/>
    <n v="7"/>
    <m/>
    <m/>
    <m/>
    <m/>
    <s v="Đăng tỷ giá, Đăng bài"/>
  </r>
  <r>
    <m/>
    <d v="2026-10-03T00:00:00"/>
    <m/>
    <x v="22"/>
    <m/>
    <m/>
    <m/>
    <m/>
    <m/>
    <m/>
    <s v="Setsumekai"/>
  </r>
  <r>
    <m/>
    <d v="2026-10-03T00:00:00"/>
    <m/>
    <x v="22"/>
    <m/>
    <m/>
    <m/>
    <m/>
    <m/>
    <m/>
    <s v="Họp team"/>
  </r>
  <r>
    <m/>
    <d v="2026-10-03T00:00:00"/>
    <m/>
    <x v="22"/>
    <m/>
    <m/>
    <m/>
    <m/>
    <m/>
    <m/>
    <s v="Hỗ trợ khác"/>
  </r>
  <r>
    <m/>
    <d v="2026-10-03T00:00:00"/>
    <m/>
    <x v="22"/>
    <m/>
    <m/>
    <m/>
    <m/>
    <m/>
    <m/>
    <s v="Làm báo cáo"/>
  </r>
  <r>
    <m/>
    <d v="2026-10-03T00:00:00"/>
    <m/>
    <x v="22"/>
    <m/>
    <m/>
    <m/>
    <m/>
    <m/>
    <m/>
    <s v="Đào tạo"/>
  </r>
  <r>
    <m/>
    <d v="2026-10-03T00:00:00"/>
    <m/>
    <x v="22"/>
    <m/>
    <m/>
    <m/>
    <m/>
    <m/>
    <m/>
    <s v="Follow/Quản lý team"/>
  </r>
  <r>
    <m/>
    <d v="2026-10-03T00:00:00"/>
    <m/>
    <x v="22"/>
    <m/>
    <m/>
    <m/>
    <m/>
    <m/>
    <m/>
    <s v="Khác"/>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r>
    <m/>
    <m/>
    <m/>
    <x v="23"/>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8">
  <r>
    <s v="20261012157866"/>
    <s v="DANG HANH NGUYEN KIM"/>
    <s v="Complete/完了"/>
    <x v="0"/>
    <s v="VU THI HONG VAN"/>
    <x v="0"/>
    <d v="2026-10-03T00:00:00"/>
  </r>
  <r>
    <s v="20261012157878"/>
    <s v="NGUYEN MANH HUNG"/>
    <s v="Complete/完了"/>
    <x v="1"/>
    <s v="VU THI HONG VAN"/>
    <x v="0"/>
    <d v="2026-10-03T00:00:00"/>
  </r>
  <r>
    <s v="20261012157914"/>
    <s v="NGUYEN HUONG THI THANH"/>
    <s v="Processing request/処理依頼"/>
    <x v="2"/>
    <s v="VU THI HONG VAN"/>
    <x v="0"/>
    <d v="2026-10-03T00:00:00"/>
  </r>
  <r>
    <s v="20261012157919"/>
    <s v="NGUYEN HUONG THI THANH"/>
    <s v="Complete/完了"/>
    <x v="3"/>
    <s v="VU THI HONG VAN"/>
    <x v="0"/>
    <d v="2026-10-03T00:00:00"/>
  </r>
  <r>
    <s v="20261012157964"/>
    <s v="PHAM QUYNH HAU"/>
    <s v="Complete/完了"/>
    <x v="4"/>
    <s v="Nguyen Thi Ngoc Thu"/>
    <x v="1"/>
    <d v="2026-10-03T00:00:00"/>
  </r>
  <r>
    <s v="20261012157989"/>
    <s v="NGUYEN THI MAI CHI"/>
    <s v="Complete/完了"/>
    <x v="5"/>
    <s v="Nguyen Thi Ngoc Thu"/>
    <x v="1"/>
    <d v="2026-10-03T00:00:00"/>
  </r>
  <r>
    <s v="20261012157991"/>
    <s v="NGUYEN THI KIEU VAN"/>
    <s v="Complete/完了"/>
    <x v="6"/>
    <s v="DUONG HUY"/>
    <x v="2"/>
    <d v="2026-10-03T00:00:00"/>
  </r>
  <r>
    <s v="20261012157992"/>
    <s v="HOANG THI THAO"/>
    <s v="Complete/完了"/>
    <x v="6"/>
    <s v="NGO QUOC BAO"/>
    <x v="3"/>
    <d v="2026-10-03T00:00:00"/>
  </r>
  <r>
    <s v="20261012157993"/>
    <s v="DANG VAN VAN"/>
    <s v="Complete/完了"/>
    <x v="7"/>
    <s v="Le Ngoc Thuy"/>
    <x v="4"/>
    <d v="2026-10-03T00:00:00"/>
  </r>
  <r>
    <s v="20261012157995"/>
    <s v="HA THI NGOC"/>
    <s v="Complete/完了"/>
    <x v="7"/>
    <s v="DUONG HUY"/>
    <x v="2"/>
    <d v="2026-10-03T00:00:00"/>
  </r>
  <r>
    <s v="20261012158003"/>
    <s v="LE THI THIET"/>
    <s v="Processing request/処理依頼"/>
    <x v="8"/>
    <s v="BUI NGOC ANH"/>
    <x v="5"/>
    <d v="2026-10-03T00:00:00"/>
  </r>
  <r>
    <s v="20261012158007"/>
    <s v="NGUYEN VIET XUAN"/>
    <s v="Complete/完了"/>
    <x v="9"/>
    <s v="BUI NGOC ANH"/>
    <x v="5"/>
    <d v="2026-10-03T00:00:00"/>
  </r>
  <r>
    <s v="20261012158011"/>
    <s v="DANG VAN VAN"/>
    <s v="Complete/完了"/>
    <x v="10"/>
    <s v="Le Ngoc Thuy"/>
    <x v="4"/>
    <d v="2026-10-03T00:00:00"/>
  </r>
  <r>
    <s v="20261012158015"/>
    <s v="NGUYEN VIET XUAN"/>
    <s v="Processing request/処理依頼"/>
    <x v="10"/>
    <s v="BUI NGOC ANH"/>
    <x v="5"/>
    <d v="2026-10-03T00:00:00"/>
  </r>
  <r>
    <s v="20261012158025"/>
    <s v="DIEU CHINH CHUNG"/>
    <s v="Complete/完了"/>
    <x v="11"/>
    <s v="NGO QUANG THAI"/>
    <x v="6"/>
    <d v="2026-10-03T00:00:00"/>
  </r>
  <r>
    <s v="20261012158026"/>
    <s v="DIEU CHINH CHUNG"/>
    <s v="Complete/完了"/>
    <x v="11"/>
    <s v="NGO QUANG THAI"/>
    <x v="6"/>
    <d v="2026-10-03T00:00:00"/>
  </r>
  <r>
    <s v="20261012158027"/>
    <s v="LE THI QUYEN"/>
    <s v="Complete/完了"/>
    <x v="11"/>
    <s v="BUI NGOC ANH"/>
    <x v="5"/>
    <d v="2026-10-03T00:00:00"/>
  </r>
  <r>
    <s v="20261012158029"/>
    <s v="NGUYEN HUONG THI THANH"/>
    <s v="Complete/完了"/>
    <x v="11"/>
    <s v="VU THI HONG VAN"/>
    <x v="0"/>
    <d v="2026-10-03T00:00:00"/>
  </r>
  <r>
    <s v="20261012158037"/>
    <s v="HO THI CAM HANG"/>
    <s v="Processing request/処理依頼"/>
    <x v="12"/>
    <s v="BUI NGOC ANH"/>
    <x v="5"/>
    <d v="2026-10-03T00:00:00"/>
  </r>
  <r>
    <s v="20261012158039"/>
    <s v="NGUYEN QUANG HUY"/>
    <s v="Complete/完了"/>
    <x v="12"/>
    <s v="NGO QUANG THAI"/>
    <x v="6"/>
    <d v="2026-10-03T00:00:00"/>
  </r>
  <r>
    <s v="20261012158042"/>
    <s v="NGUYEN THI NGUYET"/>
    <s v="Processing request/処理依頼"/>
    <x v="13"/>
    <s v="BUI NGOC ANH"/>
    <x v="5"/>
    <d v="2026-10-03T00:00:00"/>
  </r>
  <r>
    <s v="20261012158043"/>
    <s v="NGUYEN TRONG NHU"/>
    <s v="Processing request/処理依頼"/>
    <x v="13"/>
    <s v="DUONG HUY"/>
    <x v="2"/>
    <d v="2026-10-03T00:00:00"/>
  </r>
  <r>
    <s v="20261012158044"/>
    <s v="NGUYEN THI NGUYET"/>
    <s v="Complete/完了"/>
    <x v="13"/>
    <s v="BUI NGOC ANH"/>
    <x v="5"/>
    <d v="2026-10-03T00:00:00"/>
  </r>
  <r>
    <s v="20261012158046"/>
    <s v="VU CAM VAN"/>
    <s v="Processing request/処理依頼"/>
    <x v="14"/>
    <s v="Pham Thi Thu Hoai"/>
    <x v="7"/>
    <d v="2026-10-03T00:00:00"/>
  </r>
  <r>
    <s v="20261012158048"/>
    <s v="CAO HA BICH NHU"/>
    <s v="Complete/完了"/>
    <x v="14"/>
    <s v="PHUNG LAN HUONG"/>
    <x v="8"/>
    <d v="2026-10-03T00:00:00"/>
  </r>
  <r>
    <s v="20261012158050"/>
    <s v="DUONG QUOC KHANH"/>
    <s v="Complete/完了"/>
    <x v="14"/>
    <s v="Nguyen Thi Ngoc Thu"/>
    <x v="1"/>
    <d v="2026-10-03T00:00:00"/>
  </r>
  <r>
    <s v="20261012158052"/>
    <s v="NGUYEN TRONG NHU"/>
    <s v="Processing request/処理依頼"/>
    <x v="15"/>
    <s v="DUONG HUY"/>
    <x v="2"/>
    <d v="2026-10-03T00:00:00"/>
  </r>
  <r>
    <s v="20261012158053"/>
    <s v="DUONG QUOC KHANH"/>
    <s v="Complete/完了"/>
    <x v="15"/>
    <s v="Nguyen Thi Ngoc Thu"/>
    <x v="1"/>
    <d v="2026-10-03T00:00:00"/>
  </r>
  <r>
    <s v="20261012158060"/>
    <s v="VO THI LE"/>
    <s v="Complete/完了"/>
    <x v="16"/>
    <s v="Nguyen Thi Thanh Thuy"/>
    <x v="9"/>
    <d v="2026-10-03T00:00:00"/>
  </r>
  <r>
    <s v="20261012158061"/>
    <s v="HA MANH TUAN"/>
    <s v="Complete/完了"/>
    <x v="17"/>
    <s v="PHUNG LAN HUONG"/>
    <x v="8"/>
    <d v="2026-10-03T00:00:00"/>
  </r>
  <r>
    <s v="20261012158062"/>
    <s v="TRAN CONG THAI"/>
    <s v="Complete/完了"/>
    <x v="17"/>
    <s v="BUI NGOC ANH"/>
    <x v="5"/>
    <d v="2026-10-03T00:00:00"/>
  </r>
  <r>
    <s v="20261012158065"/>
    <s v="VU CAM VAN"/>
    <s v="Processing request/処理依頼"/>
    <x v="18"/>
    <s v="Pham Thi Thu Hoai"/>
    <x v="7"/>
    <d v="2026-10-03T00:00:00"/>
  </r>
  <r>
    <s v="20261012158067"/>
    <s v="LUONG VAN DAI"/>
    <s v="Complete/完了"/>
    <x v="19"/>
    <s v="DUONG HUY"/>
    <x v="2"/>
    <d v="2026-10-03T00:00:00"/>
  </r>
  <r>
    <s v="20261012158068"/>
    <s v="LE PHUONG THI HONG"/>
    <s v="Complete/完了"/>
    <x v="19"/>
    <s v="NGO QUANG THAI"/>
    <x v="6"/>
    <d v="2026-10-03T00:00:00"/>
  </r>
  <r>
    <s v="20261012158070"/>
    <s v="NGO THI HOAI TRANG"/>
    <s v="Processing request/処理依頼"/>
    <x v="19"/>
    <s v="BUI NGOC ANH"/>
    <x v="5"/>
    <d v="2026-10-03T00:00:00"/>
  </r>
  <r>
    <s v="20261012158072"/>
    <s v="PHAM THI PHUONG"/>
    <s v="Complete/完了"/>
    <x v="19"/>
    <s v="DO PHUONG LINH"/>
    <x v="10"/>
    <d v="2026-10-03T00:00:00"/>
  </r>
  <r>
    <s v="20261012158078"/>
    <s v="PHAN THI KIEU TIEN"/>
    <s v="Processing request/処理依頼"/>
    <x v="20"/>
    <s v="BUI NGOC ANH"/>
    <x v="5"/>
    <d v="2026-10-03T00:00:00"/>
  </r>
  <r>
    <s v="20261012158079"/>
    <s v="DINH NGUYET THI HONG"/>
    <s v="Complete/完了"/>
    <x v="21"/>
    <s v="TRAN THUY DUONG"/>
    <x v="11"/>
    <d v="2026-10-03T00:00:00"/>
  </r>
  <r>
    <s v="20261012158081"/>
    <s v="LE THI NGOC"/>
    <s v="Processing request/処理依頼"/>
    <x v="22"/>
    <s v="DUONG HUY"/>
    <x v="2"/>
    <d v="2026-10-03T00:00:00"/>
  </r>
  <r>
    <s v="20261012158082"/>
    <s v="NGUYEN THI PHUONG HOA"/>
    <s v="Complete/完了"/>
    <x v="22"/>
    <s v="BUI NGOC ANH"/>
    <x v="5"/>
    <d v="2026-10-03T00:00:00"/>
  </r>
  <r>
    <s v="20261012158083"/>
    <s v="NGUYEN THI THANH"/>
    <s v="Complete/完了"/>
    <x v="22"/>
    <s v="NGO QUANG THAI"/>
    <x v="6"/>
    <d v="2026-10-03T00:00:00"/>
  </r>
  <r>
    <s v="20261012158091"/>
    <s v="LE VAN HOANG"/>
    <s v="Complete/完了"/>
    <x v="23"/>
    <s v="TRAN HUU QUANG LONG"/>
    <x v="12"/>
    <d v="2026-10-03T00:00:00"/>
  </r>
  <r>
    <s v="20261012158093"/>
    <s v="QUANG THI SEN"/>
    <s v="Processing request/処理依頼"/>
    <x v="23"/>
    <s v="BUI NGOC ANH"/>
    <x v="5"/>
    <d v="2026-10-03T00:00:00"/>
  </r>
  <r>
    <s v="20261012158101"/>
    <s v="LUONG VAN NAM"/>
    <s v="Complete/完了"/>
    <x v="24"/>
    <s v="VU THI HONG VAN"/>
    <x v="0"/>
    <d v="2026-10-03T00:00:00"/>
  </r>
  <r>
    <s v="20261012158104"/>
    <s v="LE THI THOM"/>
    <s v="Complete/完了"/>
    <x v="24"/>
    <s v="PHUNG LAN HUONG"/>
    <x v="8"/>
    <d v="2026-10-03T00:00:00"/>
  </r>
  <r>
    <s v="20261012158108"/>
    <s v="LE THI THOM"/>
    <s v="Processing request/処理依頼"/>
    <x v="25"/>
    <s v="PHUNG LAN HUONG"/>
    <x v="8"/>
    <d v="2026-10-03T00:00:00"/>
  </r>
  <r>
    <s v="20261012158110"/>
    <s v="NGUYEN THI NGOC BICH"/>
    <s v="Complete/完了"/>
    <x v="25"/>
    <s v="VU HOANG BACH"/>
    <x v="13"/>
    <d v="2026-10-03T00:00:00"/>
  </r>
  <r>
    <s v="20261012158111"/>
    <s v="VU VAN TAN"/>
    <s v="Complete/完了"/>
    <x v="26"/>
    <s v="BUI NGOC ANH"/>
    <x v="5"/>
    <d v="2026-10-03T00:00:00"/>
  </r>
  <r>
    <s v="20261012158113"/>
    <s v="LE THANH TU"/>
    <s v="Complete/完了"/>
    <x v="26"/>
    <s v="DUONG HUY"/>
    <x v="2"/>
    <d v="2026-10-03T00:00:00"/>
  </r>
  <r>
    <s v="20261012158120"/>
    <s v="DANG MINH DUC"/>
    <s v="Complete/完了"/>
    <x v="27"/>
    <s v="BUI NGOC ANH"/>
    <x v="5"/>
    <d v="2026-10-03T00:00:00"/>
  </r>
  <r>
    <s v="20261012158121"/>
    <s v="PHUNG TAN TAI"/>
    <s v="Complete/完了"/>
    <x v="27"/>
    <s v="Hoang The Phong"/>
    <x v="14"/>
    <d v="2026-10-03T00:00:00"/>
  </r>
  <r>
    <s v="20261012158123"/>
    <s v="TRAN THI HANG"/>
    <s v="Complete/完了"/>
    <x v="28"/>
    <s v="BUI THI KIM LINH"/>
    <x v="15"/>
    <d v="2026-10-03T00:00:00"/>
  </r>
  <r>
    <s v="20261012158124"/>
    <s v="LE THI NHUNG"/>
    <s v="Processing request/処理依頼"/>
    <x v="28"/>
    <s v="NGO QUANG THAI"/>
    <x v="6"/>
    <d v="2026-10-03T00:00:00"/>
  </r>
  <r>
    <s v="20261012158129"/>
    <s v="PHUNG THI HIEN"/>
    <s v="Processing request/処理依頼"/>
    <x v="29"/>
    <s v="BUI NGOC ANH"/>
    <x v="5"/>
    <d v="2026-10-03T00:00:00"/>
  </r>
  <r>
    <s v="20261012158132"/>
    <s v="LE THI NHUNG"/>
    <s v="Complete/完了"/>
    <x v="30"/>
    <s v="NGO QUANG THAI"/>
    <x v="6"/>
    <d v="2026-10-03T00:00:00"/>
  </r>
  <r>
    <s v="20261012158137"/>
    <s v="NGUYEN THANH MAI"/>
    <s v="Complete/完了"/>
    <x v="31"/>
    <s v="DUONG HUY"/>
    <x v="2"/>
    <d v="2026-10-03T00:00:00"/>
  </r>
  <r>
    <s v="20261012158142"/>
    <s v="DO HUYEN THI THANH"/>
    <s v="Processing request/処理依頼"/>
    <x v="32"/>
    <s v="BUI NGOC ANH"/>
    <x v="5"/>
    <d v="2026-10-03T00:00:00"/>
  </r>
  <r>
    <s v="20261012158143"/>
    <s v="NGUYEN PHUONG DONG"/>
    <s v="Complete/完了"/>
    <x v="32"/>
    <s v="TRAN THUY DUONG"/>
    <x v="11"/>
    <d v="2026-10-03T00:00:00"/>
  </r>
  <r>
    <s v="20261012158147"/>
    <s v="NGUYEN THI HUONG"/>
    <s v="Complete/完了"/>
    <x v="33"/>
    <s v="TRAN HUU QUANG LONG"/>
    <x v="12"/>
    <d v="2026-10-03T00:00:00"/>
  </r>
  <r>
    <s v="20261012158148"/>
    <s v="LE PHUOC THINH"/>
    <s v="On processed/処理中"/>
    <x v="33"/>
    <s v="Le Ngoc Thuy"/>
    <x v="4"/>
    <d v="2026-10-03T00:00:00"/>
  </r>
  <r>
    <s v="20261012158150"/>
    <s v="NGUYEN THI NGOC BICH"/>
    <s v="Unprocessed/未処理"/>
    <x v="33"/>
    <s v="VU HOANG BACH"/>
    <x v="13"/>
    <d v="2026-10-03T00:00:00"/>
  </r>
  <r>
    <s v="20261012158151"/>
    <s v="DANG MINH DUC"/>
    <s v="Processing request/処理依頼"/>
    <x v="33"/>
    <s v="BUI NGOC ANH"/>
    <x v="5"/>
    <d v="2026-10-03T00:00:00"/>
  </r>
  <r>
    <s v="20261012158152"/>
    <s v="DINH THI LE NA"/>
    <s v="Complete/完了"/>
    <x v="33"/>
    <s v="NGO QUANG THAI"/>
    <x v="6"/>
    <d v="2026-10-03T00:00:00"/>
  </r>
  <r>
    <s v="20261012158158"/>
    <s v="HO NGOC TRUNG"/>
    <s v="Complete/完了"/>
    <x v="34"/>
    <s v="TRAN HUU QUANG LONG"/>
    <x v="12"/>
    <d v="2026-10-03T00:00:00"/>
  </r>
  <r>
    <s v="20261012158159"/>
    <s v="VU THI NGOC MAI"/>
    <s v="Complete/完了"/>
    <x v="34"/>
    <s v="DUONG HUY"/>
    <x v="2"/>
    <d v="2026-10-03T00:00:00"/>
  </r>
  <r>
    <s v="20261012158162"/>
    <s v="LUONG VAN NAM"/>
    <s v="Complete/完了"/>
    <x v="35"/>
    <s v="VU THI HONG VAN"/>
    <x v="0"/>
    <d v="2026-10-03T00:00:00"/>
  </r>
  <r>
    <s v="20261012158163"/>
    <s v="LE NGUYEN THI THAO"/>
    <s v="Complete/完了"/>
    <x v="35"/>
    <s v="PHUNG LAN HUONG"/>
    <x v="8"/>
    <d v="2026-10-03T00:00:00"/>
  </r>
  <r>
    <s v="20261012158166"/>
    <s v="TRAN VAN CUONG"/>
    <s v="Processing request/処理依頼"/>
    <x v="35"/>
    <s v="BUI THI KIM LINH"/>
    <x v="15"/>
    <d v="2026-10-03T00:00:00"/>
  </r>
  <r>
    <s v="20261012158171"/>
    <s v="TRAN VAN CUONG"/>
    <s v="Complete/完了"/>
    <x v="35"/>
    <s v="BUI THI KIM LINH"/>
    <x v="15"/>
    <d v="2026-10-03T00:00:00"/>
  </r>
  <r>
    <s v="20261012158175"/>
    <s v="HA VAN CUONG"/>
    <s v="Complete/完了"/>
    <x v="36"/>
    <s v="Nguyen Thi Thanh Thuy"/>
    <x v="9"/>
    <d v="2026-10-03T00:00:00"/>
  </r>
  <r>
    <s v="20261012158178"/>
    <s v="PHAM HUYEN TRANG"/>
    <s v="Complete/完了"/>
    <x v="36"/>
    <s v="VU HOANG BACH"/>
    <x v="13"/>
    <d v="2026-10-03T00:00:00"/>
  </r>
  <r>
    <s v="20261012158186"/>
    <s v="NGUYEN HUYEN TRANG"/>
    <s v="Complete/完了"/>
    <x v="37"/>
    <s v="Le Ngoc Thuy"/>
    <x v="4"/>
    <d v="2026-10-03T00:00:00"/>
  </r>
  <r>
    <s v="20261012158190"/>
    <s v="TRAN TAT HOANG"/>
    <s v="Processing request/処理依頼"/>
    <x v="37"/>
    <s v="Nguyen Thuy Trang"/>
    <x v="16"/>
    <d v="2026-10-03T00:00:00"/>
  </r>
  <r>
    <s v="20261012158191"/>
    <s v="PHAM HUYEN TRANG"/>
    <s v="Complete/完了"/>
    <x v="38"/>
    <s v="VU HOANG BACH"/>
    <x v="13"/>
    <d v="2026-10-03T00:00:00"/>
  </r>
  <r>
    <s v="20261012158199"/>
    <s v="NGUYEN THI LOAN"/>
    <s v="Complete/完了"/>
    <x v="39"/>
    <s v="DUONG HUY"/>
    <x v="2"/>
    <d v="2026-10-03T00:00:00"/>
  </r>
  <r>
    <s v="20261012158211"/>
    <s v="NGUYEN THI HIEN"/>
    <s v="Complete/完了"/>
    <x v="40"/>
    <s v="HOANG THI CUC"/>
    <x v="17"/>
    <d v="2026-10-03T00:00:00"/>
  </r>
  <r>
    <s v="20261012158213"/>
    <s v="HA THI NGOC"/>
    <s v="Complete/完了"/>
    <x v="40"/>
    <s v="DUONG HUY"/>
    <x v="2"/>
    <d v="2026-10-03T00:00:00"/>
  </r>
  <r>
    <s v="20261012158215"/>
    <s v="NGUYEN THI TINH"/>
    <s v="Complete/完了"/>
    <x v="41"/>
    <s v="BUI NGOC ANH"/>
    <x v="5"/>
    <d v="2026-10-03T00:00:00"/>
  </r>
  <r>
    <s v="20261012158216"/>
    <s v="NGUYEN VAN DUNG"/>
    <s v="Complete/完了"/>
    <x v="41"/>
    <s v="PHUNG LAN HUONG"/>
    <x v="8"/>
    <d v="2026-10-03T00:00:00"/>
  </r>
  <r>
    <s v="20261012158218"/>
    <s v="NGUYEN THI HIEN"/>
    <s v="Complete/完了"/>
    <x v="42"/>
    <s v="HOANG THI CUC"/>
    <x v="17"/>
    <d v="2026-10-03T00:00:00"/>
  </r>
  <r>
    <s v="20261012158219"/>
    <s v="VU SON NGUYEN THANH"/>
    <s v="Complete/完了"/>
    <x v="42"/>
    <s v="TRAN HUU QUANG LONG"/>
    <x v="12"/>
    <d v="2026-10-03T00:00:00"/>
  </r>
  <r>
    <s v="20261012158220"/>
    <s v="LE NGUYEN THI THAO"/>
    <s v="Processing request/処理依頼"/>
    <x v="42"/>
    <s v="PHUNG LAN HUONG"/>
    <x v="8"/>
    <d v="2026-10-03T00:00:00"/>
  </r>
  <r>
    <s v="20261012158223"/>
    <s v="NGUYEN VAN HUONG"/>
    <s v="Complete/完了"/>
    <x v="43"/>
    <s v="Dang Thi Bich"/>
    <x v="18"/>
    <d v="2026-10-03T00:00:00"/>
  </r>
  <r>
    <s v="20261012158226"/>
    <s v="NGUYEN MINH CHAU"/>
    <s v="Complete/完了"/>
    <x v="43"/>
    <s v="NGUYEN PHUONG ANH"/>
    <x v="19"/>
    <d v="2026-10-03T00:00:00"/>
  </r>
  <r>
    <s v="20261012158232"/>
    <s v="NGUYEN VAN TAN"/>
    <s v="Complete/完了"/>
    <x v="44"/>
    <s v="TRAN THUY DUONG"/>
    <x v="11"/>
    <d v="2026-10-03T00:00:00"/>
  </r>
  <r>
    <s v="20261012158237"/>
    <s v="HA THI NGOC"/>
    <s v="Complete/完了"/>
    <x v="45"/>
    <s v="DUONG HUY"/>
    <x v="2"/>
    <d v="2026-10-03T00:00:00"/>
  </r>
  <r>
    <s v="20261012158240"/>
    <s v="NGUYEN PHUONG NGUYEN"/>
    <s v="Complete/完了"/>
    <x v="46"/>
    <s v="Nguyen Thi Thanh Thuy"/>
    <x v="9"/>
    <d v="2026-10-03T00:00:00"/>
  </r>
  <r>
    <s v="20261012158243"/>
    <s v="NGUYEN DINH THAO"/>
    <s v="Processing request/処理依頼"/>
    <x v="47"/>
    <s v="Nguyen Thuy Trang"/>
    <x v="16"/>
    <d v="2026-10-03T00:00:00"/>
  </r>
  <r>
    <s v="20261012158245"/>
    <s v="NGUYEN THI THUY"/>
    <s v="Complete/完了"/>
    <x v="47"/>
    <s v="HOANG THI CUC"/>
    <x v="17"/>
    <d v="2026-10-03T00:00:00"/>
  </r>
  <r>
    <s v="20261012158250"/>
    <s v="PHAM THI LE"/>
    <s v="Complete/完了"/>
    <x v="48"/>
    <s v="PHUNG LAN HUONG"/>
    <x v="8"/>
    <d v="2026-10-03T00:00:00"/>
  </r>
  <r>
    <s v="20261012158254"/>
    <s v="NGUYEN THI THUY"/>
    <s v="Complete/完了"/>
    <x v="49"/>
    <s v="HOANG THI CUC"/>
    <x v="17"/>
    <d v="2026-10-03T00:00:00"/>
  </r>
  <r>
    <s v="20261012158261"/>
    <s v="PHAM THI LE"/>
    <s v="Processing request/処理依頼"/>
    <x v="50"/>
    <s v="PHUNG LAN HUONG"/>
    <x v="8"/>
    <d v="2026-10-03T00:00:00"/>
  </r>
  <r>
    <s v="20261012158262"/>
    <s v="TRAN THI THANH BINH"/>
    <s v="Processing request/処理依頼"/>
    <x v="51"/>
    <s v="NGUYEN PHUONG ANH"/>
    <x v="19"/>
    <d v="2026-10-03T00:00:00"/>
  </r>
  <r>
    <s v="20261012158265"/>
    <s v="LE DINH TRONG"/>
    <s v="Processing request/処理依頼"/>
    <x v="51"/>
    <s v="PHUNG LAN HUONG"/>
    <x v="8"/>
    <d v="2026-10-03T00:00:00"/>
  </r>
  <r>
    <s v="20261012158283"/>
    <s v="LE THI TRA MY"/>
    <s v="Processing request/処理依頼"/>
    <x v="52"/>
    <s v="Hoang The Phong"/>
    <x v="14"/>
    <d v="2026-10-03T00:00:00"/>
  </r>
  <r>
    <s v="20261012158287"/>
    <s v="DINH THI LE NA"/>
    <s v="Complete/完了"/>
    <x v="53"/>
    <s v="DUONG HUY"/>
    <x v="2"/>
    <d v="2026-10-03T00:00:00"/>
  </r>
  <r>
    <s v="20261012158302"/>
    <s v="NGUYEN THI HONG"/>
    <s v="Processing request/処理依頼"/>
    <x v="54"/>
    <s v="NGO QUANG THAI"/>
    <x v="6"/>
    <d v="2026-10-03T00:00:00"/>
  </r>
  <r>
    <s v="20261012158309"/>
    <s v="LE THI HIEN LUONG"/>
    <s v="Complete/完了"/>
    <x v="55"/>
    <s v="VU THI HONG VAN"/>
    <x v="0"/>
    <d v="2026-10-03T00:00:00"/>
  </r>
  <r>
    <s v="20261012158311"/>
    <s v="NGUYEN DIEU LINH"/>
    <s v="Complete/完了"/>
    <x v="56"/>
    <s v="NGUYEN THI KHANH LY (3M)"/>
    <x v="20"/>
    <d v="2026-10-03T00:00:00"/>
  </r>
  <r>
    <s v="20261012158316"/>
    <s v="HOANG THI LAN"/>
    <s v="Complete/完了"/>
    <x v="57"/>
    <s v="NGUYEN TIEN THANG"/>
    <x v="21"/>
    <d v="2026-10-03T00:00:00"/>
  </r>
  <r>
    <s v="20261012158317"/>
    <s v="NGUYEN THI MO"/>
    <s v="Processing request/処理依頼"/>
    <x v="57"/>
    <s v="Nguyen Thuy Trang"/>
    <x v="16"/>
    <d v="2026-10-03T00:00:00"/>
  </r>
  <r>
    <s v="20261012158323"/>
    <s v="HOANG THI NGA"/>
    <s v="On processed/処理中"/>
    <x v="58"/>
    <s v="BUI NGOC ANH"/>
    <x v="5"/>
    <d v="2026-10-03T00:00:00"/>
  </r>
  <r>
    <s v="20261012158324"/>
    <s v="HA THI NGOC"/>
    <s v="Processing request/処理依頼"/>
    <x v="58"/>
    <s v="DUONG HUY"/>
    <x v="2"/>
    <d v="2026-10-03T00:00:00"/>
  </r>
  <r>
    <s v="20261012158327"/>
    <s v="TRAN VAN HUAN"/>
    <s v="Complete/完了"/>
    <x v="59"/>
    <s v="DO PHUONG LINH"/>
    <x v="10"/>
    <d v="2026-10-03T00:00:00"/>
  </r>
  <r>
    <s v="20261012158336"/>
    <s v="VO DUC MANH"/>
    <s v="Complete/完了"/>
    <x v="60"/>
    <s v="Nguyen Thuy Trang"/>
    <x v="16"/>
    <d v="2026-10-03T00:00:00"/>
  </r>
  <r>
    <s v="20261012158339"/>
    <s v="DOAN THI MAI DUYEN"/>
    <s v="Complete/完了"/>
    <x v="60"/>
    <s v="NGO QUOC BAO"/>
    <x v="3"/>
    <d v="2026-10-03T00:00:00"/>
  </r>
  <r>
    <s v="20261012158341"/>
    <s v="LUONG THI DUNG"/>
    <s v="Processing request/処理依頼"/>
    <x v="61"/>
    <s v="HOANG THI CUC"/>
    <x v="17"/>
    <d v="2026-10-03T00:00:00"/>
  </r>
  <r>
    <s v="20261012158348"/>
    <s v="PHAN THI HONG NGOC"/>
    <s v="Complete/完了"/>
    <x v="62"/>
    <s v="DO PHUONG LINH"/>
    <x v="10"/>
    <d v="2026-10-03T00:00:00"/>
  </r>
  <r>
    <s v="20261012158351"/>
    <s v="TRUONG TRONG HOI"/>
    <s v="Processing request/処理依頼"/>
    <x v="63"/>
    <s v="DUONG HUY"/>
    <x v="2"/>
    <d v="2026-10-03T00:00:00"/>
  </r>
  <r>
    <s v="20261012158359"/>
    <s v="NGO TRONG DIEN"/>
    <s v="Complete/完了"/>
    <x v="64"/>
    <s v="TRAN PHUONG THAO"/>
    <x v="22"/>
    <d v="2026-10-03T00:00:00"/>
  </r>
  <r>
    <s v="20261012158376"/>
    <s v="PHAM TIEN BAC"/>
    <s v="Complete/完了"/>
    <x v="65"/>
    <s v="TRAN THUY DUONG"/>
    <x v="11"/>
    <d v="2026-10-03T00:00:00"/>
  </r>
  <r>
    <s v="20261012158378"/>
    <s v="LE THI XUAN"/>
    <s v="Processing request/処理依頼"/>
    <x v="65"/>
    <s v="DO PHUONG LINH"/>
    <x v="10"/>
    <d v="2026-10-03T00:00:00"/>
  </r>
  <r>
    <s v="20261012158379"/>
    <s v="PHAM TIEN BAC"/>
    <s v="Complete/完了"/>
    <x v="65"/>
    <s v="TRAN THUY DUONG"/>
    <x v="11"/>
    <d v="2026-10-03T00:00:00"/>
  </r>
  <r>
    <s v="20261012158380"/>
    <s v="PHAM TIEN BAC"/>
    <s v="Complete/完了"/>
    <x v="65"/>
    <s v="TRAN THUY DUONG"/>
    <x v="11"/>
    <d v="2026-10-03T00:00:00"/>
  </r>
  <r>
    <s v="20261012158381"/>
    <s v="NGUYEN SY CHUNG"/>
    <s v="Processing request/処理依頼"/>
    <x v="65"/>
    <s v="HOANG THI CUC"/>
    <x v="17"/>
    <d v="2026-10-03T00:00:00"/>
  </r>
  <r>
    <s v="20261012158383"/>
    <s v="LE THI QUYEN"/>
    <s v="Complete/完了"/>
    <x v="65"/>
    <s v="BUI NGOC ANH"/>
    <x v="5"/>
    <d v="2026-10-03T00:00:00"/>
  </r>
  <r>
    <s v="20261012158385"/>
    <s v="LE THI QUYEN"/>
    <s v="Complete/完了"/>
    <x v="66"/>
    <s v="BUI NGOC ANH"/>
    <x v="5"/>
    <d v="2026-10-03T00:00:00"/>
  </r>
  <r>
    <s v="20261012158387"/>
    <s v="HOANG VAN BA"/>
    <s v="Complete/完了"/>
    <x v="66"/>
    <s v="TRAN PHUONG THAO"/>
    <x v="22"/>
    <d v="2026-10-03T00:00:00"/>
  </r>
  <r>
    <s v="20261012158396"/>
    <s v="HA NGOC LINH"/>
    <s v="Complete/完了"/>
    <x v="67"/>
    <s v="Hoang The Phong"/>
    <x v="14"/>
    <d v="2026-10-03T00:00:00"/>
  </r>
  <r>
    <s v="20261012158399"/>
    <s v="TRAN NGOC HAN"/>
    <s v="Complete/完了"/>
    <x v="68"/>
    <s v="Dang Thi Bich"/>
    <x v="18"/>
    <d v="2026-10-03T00:00:00"/>
  </r>
  <r>
    <s v="20261012158403"/>
    <s v="NGUYEN THI NUONG"/>
    <s v="Complete/完了"/>
    <x v="68"/>
    <s v="BUI THI KIM LINH"/>
    <x v="15"/>
    <d v="2026-10-03T00:00:00"/>
  </r>
  <r>
    <s v="20261012158409"/>
    <s v="NGUYEN DUC TAN"/>
    <s v="Processing request/処理依頼"/>
    <x v="69"/>
    <s v="Nguyen Thuy Trang"/>
    <x v="16"/>
    <d v="2026-10-03T00:00:00"/>
  </r>
  <r>
    <s v="20261012158410"/>
    <s v="THAI VAN HUY"/>
    <s v="Complete/完了"/>
    <x v="69"/>
    <s v="DO PHUONG LINH"/>
    <x v="10"/>
    <d v="2026-10-03T00:00:00"/>
  </r>
  <r>
    <s v="20261012158411"/>
    <s v="NGUYEN THI THUONG"/>
    <s v="Complete/完了"/>
    <x v="70"/>
    <s v="NGO QUANG THAI"/>
    <x v="6"/>
    <d v="2026-10-03T00:00:00"/>
  </r>
  <r>
    <s v="20261012158412"/>
    <s v="TRINH ANH TUAN"/>
    <s v="Complete/完了"/>
    <x v="70"/>
    <s v="Dang Thi Bich"/>
    <x v="18"/>
    <d v="2026-10-03T00:00:00"/>
  </r>
  <r>
    <s v="20261012158413"/>
    <s v="NGUYEN THI NUONG"/>
    <s v="Processing request/処理依頼"/>
    <x v="70"/>
    <s v="BUI THI KIM LINH"/>
    <x v="15"/>
    <d v="2026-10-03T00:00:00"/>
  </r>
  <r>
    <s v="20261012158421"/>
    <s v="TRAN VAN BANG"/>
    <s v="Processing request/処理依頼"/>
    <x v="71"/>
    <s v="Nguyen Thi Ngoc Thu"/>
    <x v="1"/>
    <d v="2026-10-03T00:00:00"/>
  </r>
  <r>
    <s v="20261012158423"/>
    <s v="LUU THI TAM"/>
    <s v="Complete/完了"/>
    <x v="72"/>
    <s v="DO PHUONG LINH"/>
    <x v="10"/>
    <d v="2026-10-03T00:00:00"/>
  </r>
  <r>
    <s v="20261012158424"/>
    <s v="LUU THI TAM"/>
    <s v="Processing request/処理依頼"/>
    <x v="72"/>
    <s v="DO PHUONG LINH"/>
    <x v="10"/>
    <d v="2026-10-03T00:00:00"/>
  </r>
  <r>
    <s v="20261012158428"/>
    <s v="NGUYEN THANH LONG"/>
    <s v="Complete/完了"/>
    <x v="73"/>
    <s v="BUI NGOC ANH"/>
    <x v="5"/>
    <d v="2026-10-03T00:00:00"/>
  </r>
  <r>
    <s v="20261012158432"/>
    <s v="PHAM VAN TIEN"/>
    <s v="Complete/完了"/>
    <x v="73"/>
    <s v="VU THI HONG VAN"/>
    <x v="0"/>
    <d v="2026-10-03T00:00:00"/>
  </r>
  <r>
    <s v="20261012158436"/>
    <s v="NGUYEN VAN BIEN"/>
    <s v="Complete/完了"/>
    <x v="74"/>
    <s v="DO PHUONG LINH"/>
    <x v="10"/>
    <d v="2026-10-03T00:00:00"/>
  </r>
  <r>
    <s v="20261012158438"/>
    <s v="NGUYEN VAN THANG"/>
    <s v="Complete/完了"/>
    <x v="74"/>
    <s v="PHUNG LAN HUONG"/>
    <x v="8"/>
    <d v="2026-10-03T00:00:00"/>
  </r>
  <r>
    <s v="20261012158439"/>
    <s v="LE THI TRANG"/>
    <s v="Complete/完了"/>
    <x v="75"/>
    <s v="Nguyen Thuy Trang"/>
    <x v="16"/>
    <d v="2026-10-03T00:00:00"/>
  </r>
  <r>
    <s v="20261012158441"/>
    <s v="HO THI LUAN"/>
    <s v="Complete/完了"/>
    <x v="75"/>
    <s v="BUI NGOC ANH"/>
    <x v="5"/>
    <d v="2026-10-03T00:00:00"/>
  </r>
  <r>
    <s v="20261012158444"/>
    <s v="TRAN THI YEN"/>
    <s v="Complete/完了"/>
    <x v="76"/>
    <s v="Hoang The Phong"/>
    <x v="14"/>
    <d v="2026-10-03T00:00:00"/>
  </r>
  <r>
    <s v="20261012158449"/>
    <s v="LO THI THU HA"/>
    <s v="Complete/完了"/>
    <x v="77"/>
    <s v="DUONG HUY"/>
    <x v="2"/>
    <d v="2026-10-03T00:00:00"/>
  </r>
  <r>
    <s v="20261012158456"/>
    <s v="HA NGOC LINH"/>
    <s v="Processing request/処理依頼"/>
    <x v="78"/>
    <s v="Hoang The Phong"/>
    <x v="14"/>
    <d v="2026-10-03T00:00:00"/>
  </r>
  <r>
    <s v="20261012158457"/>
    <s v="LE THI THU"/>
    <s v="Processing request/処理依頼"/>
    <x v="78"/>
    <s v="HOANG THI CUC"/>
    <x v="17"/>
    <d v="2026-10-03T00:00:00"/>
  </r>
  <r>
    <s v="20261012158467"/>
    <s v="HO SY HUAN"/>
    <s v="Complete/完了"/>
    <x v="79"/>
    <s v="TRAN PHUONG THAO"/>
    <x v="22"/>
    <d v="2026-10-03T00:00:00"/>
  </r>
  <r>
    <s v="20261012158469"/>
    <s v="DIEU THI QUYEN"/>
    <s v="Processing request/処理依頼"/>
    <x v="79"/>
    <s v="TRAN LAN HUONG"/>
    <x v="23"/>
    <d v="2026-10-03T00:00:00"/>
  </r>
  <r>
    <s v="20261012158478"/>
    <s v="NGUYEN THI DAO"/>
    <s v="Processing request/処理依頼"/>
    <x v="80"/>
    <s v="NGO QUOC BAO"/>
    <x v="3"/>
    <d v="2026-10-03T00:00:00"/>
  </r>
  <r>
    <s v="20261012158479"/>
    <s v="VU XUAN LUONG"/>
    <s v="Complete/完了"/>
    <x v="80"/>
    <s v="BUI NGOC ANH"/>
    <x v="5"/>
    <d v="2026-10-03T00:00:00"/>
  </r>
  <r>
    <s v="20261012158483"/>
    <s v="NGUYEN PHI LINH"/>
    <s v="Complete/完了"/>
    <x v="80"/>
    <s v="NGUYEN THI KHANH LY (3M)"/>
    <x v="20"/>
    <d v="2026-10-03T00:00:00"/>
  </r>
  <r>
    <s v="20261012158486"/>
    <s v="LE THI HANH"/>
    <s v="Processing request/処理依頼"/>
    <x v="81"/>
    <s v="Nguyen Thi Thanh Thuy"/>
    <x v="9"/>
    <d v="2026-10-03T00:00:00"/>
  </r>
  <r>
    <s v="20261012158489"/>
    <s v="CHU DINH TUAN"/>
    <s v="Complete/完了"/>
    <x v="82"/>
    <s v="DUONG HUY"/>
    <x v="2"/>
    <d v="2026-10-03T00:00:00"/>
  </r>
  <r>
    <s v="20261012158492"/>
    <s v="DANG DINH THUONG"/>
    <s v="Complete/完了"/>
    <x v="82"/>
    <s v="VU HOANG BACH"/>
    <x v="13"/>
    <d v="2026-10-03T00:00:00"/>
  </r>
  <r>
    <s v="20261012158751"/>
    <s v="CHU DINH TUAN"/>
    <s v="Processing request/処理依頼"/>
    <x v="83"/>
    <s v="DUONG HUY"/>
    <x v="2"/>
    <d v="2026-10-03T00:00:00"/>
  </r>
  <r>
    <s v="20261012158752"/>
    <s v="NGUYEN VAN LINH"/>
    <s v="Complete/完了"/>
    <x v="83"/>
    <s v="PHUNG LAN HUONG"/>
    <x v="8"/>
    <d v="2026-10-03T00:00:00"/>
  </r>
  <r>
    <s v="20261012158761"/>
    <s v="NGUYEN THI THU"/>
    <s v="Complete/完了"/>
    <x v="84"/>
    <s v="BUI THI KIM LINH"/>
    <x v="15"/>
    <d v="2026-10-03T00:00:00"/>
  </r>
  <r>
    <s v="20261012158765"/>
    <s v="TRAN DUY NAM"/>
    <s v="Complete/完了"/>
    <x v="85"/>
    <s v="NGUYEN THI KHANH LY (3M)"/>
    <x v="20"/>
    <d v="2026-10-03T00:00:00"/>
  </r>
  <r>
    <s v="20261012158770"/>
    <s v="VI HA NHAT LINH"/>
    <s v="Processing request/処理依頼"/>
    <x v="86"/>
    <s v="DO PHUONG LINH"/>
    <x v="10"/>
    <d v="2026-10-03T00:00:00"/>
  </r>
  <r>
    <s v="20261012158782"/>
    <s v="LE THANH HOANG"/>
    <s v="Complete/完了"/>
    <x v="87"/>
    <s v="DUONG HUY"/>
    <x v="2"/>
    <d v="2026-10-03T00:00:00"/>
  </r>
  <r>
    <s v="20261012158790"/>
    <s v="NGUYEN THI TAM"/>
    <s v="Complete/完了"/>
    <x v="88"/>
    <s v="BUI NGOC ANH"/>
    <x v="5"/>
    <d v="2026-10-03T00:00:00"/>
  </r>
  <r>
    <s v="20261012158791"/>
    <s v="BUI VAN THUAN"/>
    <s v="Complete/完了"/>
    <x v="88"/>
    <s v="PHUNG LAN HUONG"/>
    <x v="8"/>
    <d v="2026-10-03T00:00:00"/>
  </r>
  <r>
    <s v="20261012158794"/>
    <s v="TRAN VAN PHAP"/>
    <s v="Processing request/処理依頼"/>
    <x v="89"/>
    <s v="DUONG HUY"/>
    <x v="2"/>
    <d v="2026-10-03T00:00:00"/>
  </r>
  <r>
    <s v="20261012158802"/>
    <s v="LUONG THE DUYET"/>
    <s v="Processing request/処理依頼"/>
    <x v="90"/>
    <s v="TRAN THUY DUONG"/>
    <x v="11"/>
    <d v="2026-10-03T00:00:00"/>
  </r>
  <r>
    <s v="20261012158804"/>
    <s v="BUI THI THUYEN"/>
    <s v="Processing request/処理依頼"/>
    <x v="91"/>
    <s v="BUI NGOC ANH"/>
    <x v="5"/>
    <d v="2026-10-03T00:00:00"/>
  </r>
  <r>
    <s v="20261012158807"/>
    <s v="HOANG TRONG QUY"/>
    <s v="Complete/完了"/>
    <x v="92"/>
    <s v="BUI NGOC ANH"/>
    <x v="5"/>
    <d v="2026-10-03T00:00:00"/>
  </r>
  <r>
    <s v="20261012158809"/>
    <s v="NGUYEN VAN BIEN"/>
    <s v="Processing request/処理依頼"/>
    <x v="92"/>
    <s v="DO PHUONG LINH"/>
    <x v="10"/>
    <d v="2026-10-03T00:00:00"/>
  </r>
  <r>
    <s v="20261012158815"/>
    <s v="TRAN THI NGOC"/>
    <s v="Complete/完了"/>
    <x v="93"/>
    <s v="TRAN PHUONG THAO"/>
    <x v="22"/>
    <d v="2026-10-03T00:00:00"/>
  </r>
  <r>
    <s v="20261012158816"/>
    <s v="NGUYEN VIET NGOC"/>
    <s v="Complete/完了"/>
    <x v="93"/>
    <s v="DUONG HUY"/>
    <x v="2"/>
    <d v="2026-10-03T00:00:00"/>
  </r>
  <r>
    <s v="20261012158829"/>
    <s v="DINH QUANG THONG"/>
    <s v="Complete/完了"/>
    <x v="94"/>
    <s v="PHUNG LAN HUONG"/>
    <x v="8"/>
    <d v="2026-10-03T00:00:00"/>
  </r>
  <r>
    <s v="20261012158838"/>
    <s v="LE PHUOC THINH"/>
    <s v="Processing request/処理依頼"/>
    <x v="95"/>
    <s v="DUONG HUY"/>
    <x v="2"/>
    <d v="2026-10-03T00:00:00"/>
  </r>
  <r>
    <s v="20261012158846"/>
    <s v="LE NHU MAU"/>
    <s v="On processed/処理中"/>
    <x v="96"/>
    <s v="TRAN PHUONG THAO"/>
    <x v="22"/>
    <d v="2026-10-03T00:00:00"/>
  </r>
  <r>
    <s v="20261012158853"/>
    <s v="LE PHUOC THINH"/>
    <s v="Complete/完了"/>
    <x v="97"/>
    <s v="DUONG HUY"/>
    <x v="2"/>
    <d v="2026-10-03T00:00:00"/>
  </r>
  <r>
    <s v="20261012158857"/>
    <s v="NGUYEN THI HUONG"/>
    <s v="Complete/完了"/>
    <x v="98"/>
    <s v="NGUYEN THI KHANH LY (3M)"/>
    <x v="20"/>
    <d v="2026-10-03T00:00:00"/>
  </r>
  <r>
    <s v="20261012158866"/>
    <s v="TRAN THU PHUONG"/>
    <s v="Complete/完了"/>
    <x v="99"/>
    <s v="Nguyen Thi Ngoc Thu"/>
    <x v="1"/>
    <d v="2026-10-03T00:00:00"/>
  </r>
  <r>
    <s v="20261012158867"/>
    <s v="PHAM VAN VAN"/>
    <s v="Complete/完了"/>
    <x v="99"/>
    <s v="TRAN PHUONG THAO"/>
    <x v="22"/>
    <d v="2026-10-03T00:00:00"/>
  </r>
  <r>
    <s v="20261012158869"/>
    <s v="TRAN LAN NHI"/>
    <s v="Complete/完了"/>
    <x v="99"/>
    <s v="BUI NGOC ANH"/>
    <x v="5"/>
    <d v="2026-10-03T00:00:00"/>
  </r>
  <r>
    <s v="20261012158872"/>
    <s v="VO VAN DAO"/>
    <s v="Complete/完了"/>
    <x v="100"/>
    <s v="DUONG HUY"/>
    <x v="2"/>
    <d v="2026-10-03T00:00:00"/>
  </r>
  <r>
    <s v="20261012158881"/>
    <s v="VO VAN DAO"/>
    <s v="Processing request/処理依頼"/>
    <x v="101"/>
    <s v="DUONG HUY"/>
    <x v="2"/>
    <d v="2026-10-03T00:00:00"/>
  </r>
  <r>
    <s v="20261012158886"/>
    <s v="TRAN MINH QUAN"/>
    <s v="Complete/完了"/>
    <x v="102"/>
    <s v="PHUNG LAN HUONG"/>
    <x v="8"/>
    <d v="2026-10-03T00:00:00"/>
  </r>
  <r>
    <s v="20261012158891"/>
    <s v="TRUONG HOANG TIEN"/>
    <s v="Complete/完了"/>
    <x v="103"/>
    <s v="Pham Thi Thu Hoai"/>
    <x v="7"/>
    <d v="2026-10-03T00:00:00"/>
  </r>
  <r>
    <s v="20261012158896"/>
    <s v="TRAN LAN NHI"/>
    <s v="Processing request/処理依頼"/>
    <x v="104"/>
    <s v="BUI NGOC ANH"/>
    <x v="5"/>
    <d v="2026-10-03T00:00:00"/>
  </r>
  <r>
    <s v="20261012158909"/>
    <s v="PHAM THI MY HANH"/>
    <s v="Complete/完了"/>
    <x v="105"/>
    <s v="BUI THI KIM LINH"/>
    <x v="15"/>
    <d v="2026-10-03T00:00:00"/>
  </r>
  <r>
    <s v="20261012158934"/>
    <s v="LE THI TRANG"/>
    <s v="Complete/完了"/>
    <x v="106"/>
    <s v="Nguyen Thuy Trang"/>
    <x v="16"/>
    <d v="2026-10-03T00:00:00"/>
  </r>
  <r>
    <s v="20261012158954"/>
    <s v="LE THI LUONG"/>
    <s v="Processing request/処理依頼"/>
    <x v="107"/>
    <s v="BUI NGOC ANH"/>
    <x v="5"/>
    <d v="2026-10-03T00:00:00"/>
  </r>
  <r>
    <s v="20261012158956"/>
    <s v="NGUYEN DUY HUNG"/>
    <s v="Processing request/処理依頼"/>
    <x v="107"/>
    <s v="Nguyen Thi Ngoc Thu"/>
    <x v="1"/>
    <d v="2026-10-03T00:00:00"/>
  </r>
  <r>
    <s v="20261012158962"/>
    <s v="NGUYEN DUY HUNG"/>
    <s v="Processing request/処理依頼"/>
    <x v="108"/>
    <s v="Nguyen Thi Ngoc Thu"/>
    <x v="1"/>
    <d v="2026-10-03T00:00:00"/>
  </r>
  <r>
    <s v="20261012158964"/>
    <s v="LE THI THUY LINH"/>
    <s v="Complete/完了"/>
    <x v="109"/>
    <s v="BUI NGOC ANH"/>
    <x v="5"/>
    <d v="2026-10-03T00:00:00"/>
  </r>
  <r>
    <s v="20261012158971"/>
    <s v="NGUYEN THI THU"/>
    <s v="Complete/完了"/>
    <x v="110"/>
    <s v="Nguyen Thi Thanh Thuy"/>
    <x v="9"/>
    <d v="2026-10-03T00:00:00"/>
  </r>
  <r>
    <s v="20261012158972"/>
    <s v="NGUYEN THI THU"/>
    <s v="Complete/完了"/>
    <x v="110"/>
    <s v="Nguyen Thi Thanh Thuy"/>
    <x v="9"/>
    <d v="2026-10-03T00:00:00"/>
  </r>
  <r>
    <s v="20261012158974"/>
    <s v="NGUYEN DUY THOI"/>
    <s v="Complete/完了"/>
    <x v="111"/>
    <s v="NGUYEN TIEN THANG"/>
    <x v="21"/>
    <d v="2026-10-03T00:00:00"/>
  </r>
  <r>
    <s v="20261012158985"/>
    <s v="MY HUONG"/>
    <s v="Complete/完了"/>
    <x v="112"/>
    <s v="Nguyen Thi Thanh Thuy"/>
    <x v="9"/>
    <d v="2026-10-03T00:00:00"/>
  </r>
  <r>
    <s v="20261012158992"/>
    <s v="PHAM HUU THANG"/>
    <s v="Complete/完了"/>
    <x v="113"/>
    <s v="Dang Thi Bich"/>
    <x v="18"/>
    <d v="2026-10-03T00:00:00"/>
  </r>
  <r>
    <s v="20261012158999"/>
    <s v="NGUYEN THI THAO NGAN"/>
    <s v="Complete/完了"/>
    <x v="114"/>
    <s v="NGUYEN PHUONG ANH"/>
    <x v="19"/>
    <d v="2026-10-03T00:00:00"/>
  </r>
  <r>
    <s v="20261012159003"/>
    <s v="NGUYEN THI LOI"/>
    <s v="Complete/完了"/>
    <x v="115"/>
    <s v="NGO QUOC BAO"/>
    <x v="3"/>
    <d v="2026-10-03T00:00:00"/>
  </r>
  <r>
    <s v="20261012159013"/>
    <s v="NGUYEN VAN BINH"/>
    <s v="Complete/完了"/>
    <x v="116"/>
    <s v="TRAN LAN HUONG"/>
    <x v="23"/>
    <d v="2026-10-03T00:00:00"/>
  </r>
  <r>
    <s v="20261012159014"/>
    <s v="NGUYEN THI LOI"/>
    <s v="Processing request/処理依頼"/>
    <x v="116"/>
    <s v="NGO QUOC BAO"/>
    <x v="3"/>
    <d v="2026-10-03T00:00:00"/>
  </r>
  <r>
    <s v="20261012159022"/>
    <s v="NGUYEN VAN BINH"/>
    <s v="Processing request/処理依頼"/>
    <x v="117"/>
    <s v="TRAN LAN HUONG"/>
    <x v="23"/>
    <d v="2026-10-03T00:00:00"/>
  </r>
  <r>
    <s v="20261012159024"/>
    <s v="TRAN THI HA"/>
    <s v="Complete/完了"/>
    <x v="118"/>
    <s v="Nguyen Thuy Trang"/>
    <x v="16"/>
    <d v="2026-10-03T00:00:00"/>
  </r>
  <r>
    <s v="20261012159029"/>
    <s v="LE TRUONG VIEN"/>
    <s v="Complete/完了"/>
    <x v="119"/>
    <s v="NGUYEN PHUONG ANH"/>
    <x v="19"/>
    <d v="2026-10-03T00:00:00"/>
  </r>
  <r>
    <s v="20261012159037"/>
    <s v="TRAN THI HOAN"/>
    <s v="Complete/完了"/>
    <x v="120"/>
    <s v="BUI NGOC ANH"/>
    <x v="5"/>
    <d v="2026-10-03T00:00:00"/>
  </r>
  <r>
    <s v="20261012159040"/>
    <s v="NGUYEN THI MY NGOC"/>
    <s v="Complete/完了"/>
    <x v="121"/>
    <s v="Dang Thi Bich"/>
    <x v="18"/>
    <d v="2026-10-03T00:00:00"/>
  </r>
  <r>
    <s v="20261012159047"/>
    <s v="HA VAN SON"/>
    <s v="Complete/完了"/>
    <x v="122"/>
    <s v="Nguyen Thuy Trang"/>
    <x v="16"/>
    <d v="2026-10-03T00:00:00"/>
  </r>
  <r>
    <s v="20261012159065"/>
    <s v="THAO BICH CHAM"/>
    <s v="Complete/完了"/>
    <x v="123"/>
    <s v="Nguyen Thuy Trang"/>
    <x v="16"/>
    <d v="2026-10-03T00:00:00"/>
  </r>
  <r>
    <s v="20261012159074"/>
    <s v="VO THAO MINH PHUONG"/>
    <s v="On processed/処理中"/>
    <x v="124"/>
    <s v="Nguyen Thi Thanh Thuy"/>
    <x v="9"/>
    <d v="2026-10-03T00:00:00"/>
  </r>
  <r>
    <s v="20261012159082"/>
    <s v="NGUYEN PHUONG NAM"/>
    <s v="Complete/完了"/>
    <x v="125"/>
    <s v="NGO QUANG THAI"/>
    <x v="6"/>
    <d v="2026-10-03T00:00:00"/>
  </r>
  <r>
    <s v="20261012159089"/>
    <s v="DINH THI TUYEN"/>
    <s v="Complete/完了"/>
    <x v="126"/>
    <s v="DUONG HUY"/>
    <x v="2"/>
    <d v="2026-10-03T00:00:00"/>
  </r>
  <r>
    <s v="20261012159105"/>
    <s v="CAO THI HONG MY"/>
    <s v="Complete/完了"/>
    <x v="127"/>
    <s v="DUONG HUY"/>
    <x v="2"/>
    <d v="2026-10-03T00:00:00"/>
  </r>
  <r>
    <s v="20261012159109"/>
    <s v="DO THANH DAT"/>
    <s v="Processing request/処理依頼"/>
    <x v="127"/>
    <s v="Nguyen Thuy Trang"/>
    <x v="16"/>
    <d v="2026-10-03T00:00:00"/>
  </r>
  <r>
    <s v="20261012159113"/>
    <s v="CAO THI HONG MY"/>
    <s v="Processing request/処理依頼"/>
    <x v="128"/>
    <s v="DUONG HUY"/>
    <x v="2"/>
    <d v="2026-10-03T00:00:00"/>
  </r>
  <r>
    <s v="20261012159120"/>
    <s v="TRUONG HOANG TIEN"/>
    <s v="Processing request/処理依頼"/>
    <x v="129"/>
    <s v="Pham Thi Thu Hoai"/>
    <x v="7"/>
    <d v="2026-10-03T00:00:00"/>
  </r>
  <r>
    <s v="20261012159124"/>
    <s v="PHAM HUYEN TRANG"/>
    <s v="Complete/完了"/>
    <x v="129"/>
    <s v="VU HOANG BACH"/>
    <x v="13"/>
    <d v="2026-10-03T00:00:00"/>
  </r>
  <r>
    <s v="20261012159133"/>
    <s v="TRAN HUY TOAN"/>
    <s v="Processing request/処理依頼"/>
    <x v="130"/>
    <s v="DUONG HUY"/>
    <x v="2"/>
    <d v="2026-10-03T00:00:00"/>
  </r>
  <r>
    <s v="20261012159135"/>
    <s v="TONG HAI LONG"/>
    <s v="Processing request/処理依頼"/>
    <x v="131"/>
    <s v="Nguyen Thi Thanh Thuy"/>
    <x v="9"/>
    <d v="2026-10-03T00:00:00"/>
  </r>
  <r>
    <s v="20261012159138"/>
    <s v="TRUONG VAN THANH"/>
    <s v="Complete/完了"/>
    <x v="132"/>
    <s v="PHUNG LAN HUONG"/>
    <x v="8"/>
    <d v="2026-10-03T00:00:00"/>
  </r>
  <r>
    <s v="20261012159143"/>
    <s v="THACH NGOC SON"/>
    <s v="Complete/完了"/>
    <x v="133"/>
    <s v="TRAN HUU QUANG LONG"/>
    <x v="12"/>
    <d v="2026-10-03T00:00:00"/>
  </r>
  <r>
    <s v="20261012159144"/>
    <s v="HO THI HONG"/>
    <s v="Complete/完了"/>
    <x v="133"/>
    <s v="DUONG HUY"/>
    <x v="2"/>
    <d v="2026-10-03T00:00:00"/>
  </r>
  <r>
    <s v="20261012159145"/>
    <s v="LE THI QUYEN"/>
    <s v="Complete/完了"/>
    <x v="133"/>
    <s v="Nguyen Thuy Trang"/>
    <x v="16"/>
    <d v="2026-10-03T00:00:00"/>
  </r>
  <r>
    <s v="20261012159151"/>
    <s v="PHAN HUNG TRANG"/>
    <s v="Complete/完了"/>
    <x v="134"/>
    <s v="Nguyen Thi Thanh Thuy"/>
    <x v="9"/>
    <d v="2026-10-03T00:00:00"/>
  </r>
  <r>
    <s v="20261012159153"/>
    <s v="NGUYEN THI HONG LOAN"/>
    <s v="Complete/完了"/>
    <x v="135"/>
    <s v="NGUYEN PHUONG ANH"/>
    <x v="19"/>
    <d v="2026-10-03T00:00:00"/>
  </r>
  <r>
    <s v="20261012159155"/>
    <s v="TRAN QUYET TAM"/>
    <s v="Complete/完了"/>
    <x v="135"/>
    <s v="NGO QUOC BAO"/>
    <x v="3"/>
    <d v="2026-10-03T00:00:00"/>
  </r>
  <r>
    <s v="20261012159158"/>
    <s v="NGUYEN THI TRA MY"/>
    <s v="Complete/完了"/>
    <x v="136"/>
    <s v="Dang Thi Bich"/>
    <x v="18"/>
    <d v="2026-10-03T00:00:00"/>
  </r>
  <r>
    <s v="20261012159161"/>
    <s v="NGUYEN THI HONG LOAN"/>
    <s v="Processing request/処理依頼"/>
    <x v="137"/>
    <s v="NGUYEN PHUONG ANH"/>
    <x v="19"/>
    <d v="2026-10-03T00:00:00"/>
  </r>
  <r>
    <s v="20261012159165"/>
    <s v="TRAN THI BE SANG"/>
    <s v="Complete/完了"/>
    <x v="138"/>
    <s v="HOANG THI CUC"/>
    <x v="17"/>
    <d v="2026-10-03T00:00:00"/>
  </r>
  <r>
    <s v="20261012159166"/>
    <s v="LE THI BICH HUE"/>
    <s v="Complete/完了"/>
    <x v="138"/>
    <s v="NGO QUANG THAI"/>
    <x v="6"/>
    <d v="2026-10-03T00:00:00"/>
  </r>
  <r>
    <s v="20261012159169"/>
    <s v="CAO HA BICH NHU"/>
    <s v="Complete/完了"/>
    <x v="139"/>
    <s v="DO PHUONG LINH"/>
    <x v="10"/>
    <d v="2026-10-03T00:00:00"/>
  </r>
  <r>
    <s v="20261012159175"/>
    <s v="NGUYEN TIEN THANH"/>
    <s v="Complete/完了"/>
    <x v="140"/>
    <s v="NGUYEN THI KHANH LY (3M)"/>
    <x v="20"/>
    <d v="2026-10-03T00:00:00"/>
  </r>
  <r>
    <s v="20261012159177"/>
    <s v="KHUAT HUU BINH"/>
    <s v="Complete/完了"/>
    <x v="141"/>
    <s v="TRAN HUU QUANG LONG"/>
    <x v="12"/>
    <d v="2026-10-03T00:00:00"/>
  </r>
  <r>
    <s v="20261012159180"/>
    <s v="KHUAT HUU BINH"/>
    <s v="Processing request/処理依頼"/>
    <x v="142"/>
    <s v="TRAN HUU QUANG LONG"/>
    <x v="12"/>
    <d v="2026-10-03T00:00:00"/>
  </r>
  <r>
    <s v="20261012159186"/>
    <s v="KHUAT HUU BINH"/>
    <s v="Complete/完了"/>
    <x v="143"/>
    <s v="TRAN HUU QUANG LONG"/>
    <x v="12"/>
    <d v="2026-10-03T00:00:00"/>
  </r>
  <r>
    <s v="20261012159188"/>
    <s v="TRAN NGOC HOA"/>
    <s v="On processed/処理中"/>
    <x v="143"/>
    <s v="TRAN LAN HUONG"/>
    <x v="23"/>
    <d v="2026-10-03T00:00:00"/>
  </r>
  <r>
    <s v="20261012159197"/>
    <s v="MAI THI DIEU"/>
    <s v="Processing request/処理依頼"/>
    <x v="144"/>
    <s v="HOANG THI CUC"/>
    <x v="17"/>
    <d v="2026-10-03T00:00:00"/>
  </r>
  <r>
    <s v="20261012159198"/>
    <s v="CAO HA BICH NHU"/>
    <s v="Complete/完了"/>
    <x v="144"/>
    <s v="DO PHUONG LINH"/>
    <x v="10"/>
    <d v="2026-10-03T00:00:00"/>
  </r>
  <r>
    <s v="20261012159200"/>
    <s v="NGUYEN CONG DUONG"/>
    <s v="Complete/完了"/>
    <x v="144"/>
    <s v="NGUYEN THI KHANH LY (3M)"/>
    <x v="20"/>
    <d v="2026-10-03T00:00:00"/>
  </r>
  <r>
    <s v="20261012159202"/>
    <s v="LE LINH THI PHUONG"/>
    <s v="Complete/完了"/>
    <x v="145"/>
    <s v="NGO QUANG THAI"/>
    <x v="6"/>
    <d v="2026-10-03T00:00:00"/>
  </r>
  <r>
    <s v="20261012159208"/>
    <s v="NGO THI MONG"/>
    <s v="Complete/完了"/>
    <x v="146"/>
    <s v="TRAN THUY DUONG"/>
    <x v="11"/>
    <d v="2026-10-03T00:00:00"/>
  </r>
  <r>
    <s v="20261012159210"/>
    <s v="KIEU THI LOAN"/>
    <s v="Processing request/処理依頼"/>
    <x v="146"/>
    <s v="BUI THI KIM LINH"/>
    <x v="15"/>
    <d v="2026-10-03T00:00:00"/>
  </r>
  <r>
    <s v="20261012159214"/>
    <s v="NGUYEN VAN CUONG"/>
    <s v="Processing request/処理依頼"/>
    <x v="147"/>
    <s v="DUONG HUY"/>
    <x v="2"/>
    <d v="2026-10-03T00:00:00"/>
  </r>
  <r>
    <s v="20261012159220"/>
    <s v="NGO THI MONG"/>
    <s v="Processing request/処理依頼"/>
    <x v="148"/>
    <s v="TRAN THUY DUONG"/>
    <x v="11"/>
    <d v="2026-10-03T00:00:00"/>
  </r>
  <r>
    <s v="20261012159222"/>
    <s v="KIEU THI LOAN"/>
    <s v="Processing request/処理依頼"/>
    <x v="148"/>
    <s v="BUI THI KIM LINH"/>
    <x v="15"/>
    <d v="2026-10-03T00:00:00"/>
  </r>
  <r>
    <s v="20261012159229"/>
    <s v="VO THI MY DUYEN"/>
    <s v="Complete/完了"/>
    <x v="149"/>
    <s v="BUI THI KIM LINH"/>
    <x v="15"/>
    <d v="2026-10-03T00:00:00"/>
  </r>
  <r>
    <s v="20261012159234"/>
    <s v="NGUYEN CONG DAN"/>
    <s v="Complete/完了"/>
    <x v="150"/>
    <s v="NGUYEN THI KHANH LY (3M)"/>
    <x v="20"/>
    <d v="2026-10-03T00:00:00"/>
  </r>
  <r>
    <s v="20261012159235"/>
    <s v="NGUYEN THI HUYEN"/>
    <s v="Complete/完了"/>
    <x v="151"/>
    <s v="DO PHUONG LINH"/>
    <x v="10"/>
    <d v="2026-10-03T00:00:00"/>
  </r>
  <r>
    <s v="20261012159236"/>
    <s v="NGUYEN THI HUYEN"/>
    <s v="Complete/完了"/>
    <x v="151"/>
    <s v="DO PHUONG LINH"/>
    <x v="10"/>
    <d v="2026-10-03T00:00:00"/>
  </r>
  <r>
    <s v="20261012159239"/>
    <s v="NGUYEN THI HOA"/>
    <s v="Processing request/処理依頼"/>
    <x v="152"/>
    <s v="TRAN THUY DUONG"/>
    <x v="11"/>
    <d v="2026-10-03T00:00:00"/>
  </r>
  <r>
    <s v="20261012159245"/>
    <s v="DANG THI KHE"/>
    <s v="Complete/完了"/>
    <x v="153"/>
    <s v="VU THI HONG VAN"/>
    <x v="0"/>
    <d v="2026-10-03T00:00:00"/>
  </r>
  <r>
    <s v="20261012159248"/>
    <s v="PHAM DUC TRUNG"/>
    <s v="Processing request/処理依頼"/>
    <x v="154"/>
    <s v="TRAN THUY DUONG"/>
    <x v="11"/>
    <d v="2026-10-03T00:00:00"/>
  </r>
  <r>
    <s v="20261012159249"/>
    <s v="TRUONG HA YEN THAO"/>
    <s v="Complete/完了"/>
    <x v="155"/>
    <s v="DUONG HUY"/>
    <x v="2"/>
    <d v="2026-10-03T00:00:00"/>
  </r>
  <r>
    <s v="20261012159252"/>
    <s v="NGUYEN THUONG THI HOAI"/>
    <s v="Complete/完了"/>
    <x v="155"/>
    <s v="TRAN PHUONG THAO"/>
    <x v="22"/>
    <d v="2026-10-03T00:00:00"/>
  </r>
  <r>
    <s v="20261012159259"/>
    <s v="NGUYEN THI BICH"/>
    <s v="Processing request/処理依頼"/>
    <x v="156"/>
    <s v="Nguyen Thuy Trang"/>
    <x v="16"/>
    <d v="2026-10-03T00:00:00"/>
  </r>
  <r>
    <s v="20261012159260"/>
    <s v="NGUYEN THI THU HUONG"/>
    <s v="Processing request/処理依頼"/>
    <x v="156"/>
    <s v="VU THI HONG VAN"/>
    <x v="0"/>
    <d v="2026-10-03T00:00:00"/>
  </r>
  <r>
    <s v="20261012159263"/>
    <s v="LUONG THI NGOAN"/>
    <s v="Complete/完了"/>
    <x v="157"/>
    <s v="DUONG HUY"/>
    <x v="2"/>
    <d v="2026-10-03T00:00:00"/>
  </r>
  <r>
    <s v="20261012159270"/>
    <s v="LE DUY THANH"/>
    <s v="Complete/完了"/>
    <x v="158"/>
    <s v="DUONG HUY"/>
    <x v="2"/>
    <d v="2026-10-03T00:00:00"/>
  </r>
  <r>
    <s v="20261012159279"/>
    <s v="TRAN THI MY LINH"/>
    <s v="Complete/完了"/>
    <x v="159"/>
    <s v="TRAN PHUONG THAO"/>
    <x v="22"/>
    <d v="2026-10-03T00:00:00"/>
  </r>
  <r>
    <s v="20261012159288"/>
    <s v="PHAM DUC TRUNG"/>
    <s v="Complete/完了"/>
    <x v="160"/>
    <s v="TRAN THUY DUONG"/>
    <x v="11"/>
    <d v="2026-10-03T00:00:00"/>
  </r>
  <r>
    <s v="20261012159310"/>
    <s v="LE THI THU HANG"/>
    <s v="Complete/完了"/>
    <x v="161"/>
    <s v="TRAN PHUONG THAO"/>
    <x v="22"/>
    <d v="2026-10-03T00:00:00"/>
  </r>
  <r>
    <s v="20261012159314"/>
    <s v="VU VAN HUONG"/>
    <s v="Complete/完了"/>
    <x v="162"/>
    <s v="NGUYEN TIEN THANG"/>
    <x v="21"/>
    <d v="2026-10-03T00:00:00"/>
  </r>
  <r>
    <s v="20261012159316"/>
    <s v="VU VAN HUONG"/>
    <s v="Complete/完了"/>
    <x v="162"/>
    <s v="NGUYEN TIEN THANG"/>
    <x v="21"/>
    <d v="2026-10-03T00:00:00"/>
  </r>
  <r>
    <s v="20261012159318"/>
    <s v="VU DUY THANH"/>
    <s v="Complete/完了"/>
    <x v="163"/>
    <s v="Dang Thi Bich"/>
    <x v="18"/>
    <d v="2026-10-03T00:00:00"/>
  </r>
  <r>
    <s v="20261012159323"/>
    <s v="VU DUY THANH"/>
    <s v="Complete/完了"/>
    <x v="163"/>
    <s v="Dang Thi Bich"/>
    <x v="18"/>
    <d v="2026-10-03T00:00:00"/>
  </r>
  <r>
    <s v="20261012159345"/>
    <s v="NGUYEN THI THAM"/>
    <s v="Complete/完了"/>
    <x v="164"/>
    <s v="BUI THI KIM LINH"/>
    <x v="15"/>
    <d v="2026-10-03T00:00:00"/>
  </r>
  <r>
    <s v="20261012159352"/>
    <s v="HOANG THI THAM"/>
    <s v="Complete/完了"/>
    <x v="165"/>
    <s v="DO PHUONG LINH"/>
    <x v="10"/>
    <d v="2026-10-03T00:00:00"/>
  </r>
  <r>
    <s v="20261012159356"/>
    <s v="PHAM THI LAN ANH"/>
    <s v="Processing request/処理依頼"/>
    <x v="166"/>
    <s v="NGUYEN THI KHANH LY (3M)"/>
    <x v="20"/>
    <d v="2026-10-03T00:00:00"/>
  </r>
  <r>
    <s v="20261012159359"/>
    <s v="NGUYEN THI CHI"/>
    <s v="Complete/完了"/>
    <x v="167"/>
    <s v="Nguyen Thuy Trang"/>
    <x v="16"/>
    <d v="2026-10-03T00:00:00"/>
  </r>
  <r>
    <s v="20261012159362"/>
    <s v="HOANG THI THAM"/>
    <s v="Complete/完了"/>
    <x v="168"/>
    <s v="DO PHUONG LINH"/>
    <x v="10"/>
    <d v="2026-10-03T00:00:00"/>
  </r>
  <r>
    <s v="20261012159366"/>
    <s v="LE THI NGOC MAI"/>
    <s v="Complete/完了"/>
    <x v="168"/>
    <s v="Le Ngoc Thuy"/>
    <x v="4"/>
    <d v="2026-10-03T00:00:00"/>
  </r>
  <r>
    <s v="20261012159378"/>
    <s v="NGUYEN VAN CANH"/>
    <s v="Complete/完了"/>
    <x v="169"/>
    <s v="NGO QUOC BAO"/>
    <x v="3"/>
    <d v="2026-10-03T00:00:00"/>
  </r>
  <r>
    <s v="20261012159394"/>
    <s v="VU VAN THANG"/>
    <s v="Complete/完了"/>
    <x v="170"/>
    <s v="HOANG THI CUC"/>
    <x v="17"/>
    <d v="2026-10-03T00:00:00"/>
  </r>
  <r>
    <s v="20261012159398"/>
    <s v="LANG THI BICH XUYEN"/>
    <s v="Processing request/処理依頼"/>
    <x v="171"/>
    <s v="DO PHUONG LINH"/>
    <x v="10"/>
    <d v="2026-10-03T00:00:00"/>
  </r>
  <r>
    <s v="20261012159417"/>
    <s v="NGUYEN VAN NHAN"/>
    <s v="Complete/完了"/>
    <x v="172"/>
    <s v="HOANG THI CUC"/>
    <x v="17"/>
    <d v="2026-10-03T00:00:00"/>
  </r>
  <r>
    <s v="20261012159420"/>
    <s v="NGUYEN THI THAM"/>
    <s v="Complete/完了"/>
    <x v="173"/>
    <s v="NGO QUOC BAO"/>
    <x v="3"/>
    <d v="2026-10-03T00:00:00"/>
  </r>
  <r>
    <s v="20261012159437"/>
    <s v="NGUYEN THI THAM"/>
    <s v="Processing request/処理依頼"/>
    <x v="174"/>
    <s v="NGO QUOC BAO"/>
    <x v="3"/>
    <d v="2026-10-03T00:00:00"/>
  </r>
  <r>
    <s v="20261012159439"/>
    <s v="NGUYEN VU LUAN"/>
    <s v="Complete/完了"/>
    <x v="175"/>
    <s v="Dang Thi Bich"/>
    <x v="18"/>
    <d v="2026-10-03T00:00:00"/>
  </r>
  <r>
    <s v="20261012159450"/>
    <s v="PHAN DUC CUONG"/>
    <s v="Complete/完了"/>
    <x v="176"/>
    <s v="NGUYEN TIEN THANG"/>
    <x v="21"/>
    <d v="2026-10-03T00:00:00"/>
  </r>
  <r>
    <s v="20261012159451"/>
    <s v="NGUYEN THI NHUNG"/>
    <s v="Processing request/処理依頼"/>
    <x v="176"/>
    <s v="DUONG HUY"/>
    <x v="2"/>
    <d v="2026-10-03T00:00:00"/>
  </r>
  <r>
    <s v="20261012159453"/>
    <s v="HO THI TAM"/>
    <s v="Complete/完了"/>
    <x v="177"/>
    <s v="NGUYEN THI KHANH LY (3M)"/>
    <x v="20"/>
    <d v="2026-10-03T00:00:00"/>
  </r>
  <r>
    <s v="20261012159455"/>
    <s v="TRAN THUONG THI HOAI"/>
    <s v="Complete/完了"/>
    <x v="177"/>
    <s v="Nguyen Thuy Trang"/>
    <x v="16"/>
    <d v="2026-10-03T00:00:00"/>
  </r>
  <r>
    <s v="20261012159460"/>
    <s v="LE DINH VIET HA"/>
    <s v="Processing request/処理依頼"/>
    <x v="178"/>
    <s v="Le Ngoc Thuy"/>
    <x v="4"/>
    <d v="2026-10-03T00:00:00"/>
  </r>
  <r>
    <s v="20261012159466"/>
    <s v="NGUYEN TAN QUY"/>
    <s v="Complete/完了"/>
    <x v="179"/>
    <s v="DUONG HUY"/>
    <x v="2"/>
    <d v="2026-10-03T00:00:00"/>
  </r>
  <r>
    <s v="20261012159468"/>
    <s v="DOAN THI THU THUONG"/>
    <s v="Processing request/処理依頼"/>
    <x v="179"/>
    <s v="Nguyen Thuy Trang"/>
    <x v="16"/>
    <d v="2026-10-03T00:00:00"/>
  </r>
  <r>
    <s v="20261012159480"/>
    <s v="LE THI NGOC MAI"/>
    <s v="Complete/完了"/>
    <x v="180"/>
    <s v="HOANG THI CUC"/>
    <x v="17"/>
    <d v="2026-10-03T00:00:00"/>
  </r>
  <r>
    <s v="20261012159483"/>
    <s v="DummyLname DummyMname DummyFname"/>
    <s v="Processing request/処理依頼"/>
    <x v="181"/>
    <s v="Hoang The Phong"/>
    <x v="14"/>
    <d v="2026-10-03T00:00:00"/>
  </r>
  <r>
    <s v="20261012159488"/>
    <s v="BUI THI MAI HUONG"/>
    <s v="On processed/処理中"/>
    <x v="182"/>
    <s v="DUONG HUY"/>
    <x v="2"/>
    <d v="2026-10-03T00:00:00"/>
  </r>
  <r>
    <s v="20261012159490"/>
    <s v="LE VAN BAO"/>
    <s v="Complete/完了"/>
    <x v="183"/>
    <s v="Dang Thi Bich"/>
    <x v="18"/>
    <d v="2026-10-03T00:00:00"/>
  </r>
  <r>
    <s v="20261012159492"/>
    <s v="NGUYEN THI THANH BINH"/>
    <s v="Complete/完了"/>
    <x v="184"/>
    <s v="HOANG THI CUC"/>
    <x v="17"/>
    <d v="2026-10-03T00:00:00"/>
  </r>
  <r>
    <s v="20261012159495"/>
    <s v="DINH VAN TUAN"/>
    <s v="Complete/完了"/>
    <x v="185"/>
    <s v="HOANG THI CUC"/>
    <x v="17"/>
    <d v="2026-10-03T00:00:00"/>
  </r>
  <r>
    <s v="20261012159505"/>
    <s v="PHAM THI PHUONG"/>
    <s v="Complete/完了"/>
    <x v="186"/>
    <s v="Nguyen Thuy Trang"/>
    <x v="16"/>
    <d v="2026-10-03T00:00:00"/>
  </r>
  <r>
    <s v="20261012159517"/>
    <s v="VU THI HAI"/>
    <s v="Complete/完了"/>
    <x v="187"/>
    <s v="TRAN HUU QUANG LONG"/>
    <x v="12"/>
    <d v="2026-10-03T00:00:00"/>
  </r>
  <r>
    <s v="20261012159530"/>
    <s v="VU THI HAI"/>
    <s v="Complete/完了"/>
    <x v="188"/>
    <s v="TRAN HUU QUANG LONG"/>
    <x v="12"/>
    <d v="2026-10-03T00:00:00"/>
  </r>
  <r>
    <s v="20261012159539"/>
    <s v="NGUYEN NHUT VY"/>
    <s v="Processing request/処理依頼"/>
    <x v="189"/>
    <s v="HOANG THI CUC"/>
    <x v="17"/>
    <d v="2026-10-03T00:00:00"/>
  </r>
  <r>
    <s v="20261012159544"/>
    <s v="TRAN THUONG THI HOAI"/>
    <s v="Processing request/処理依頼"/>
    <x v="190"/>
    <s v="Nguyen Thuy Trang"/>
    <x v="16"/>
    <d v="2026-10-03T00:00:00"/>
  </r>
  <r>
    <s v="20261012159545"/>
    <s v="PHAN THI HONG GAM"/>
    <s v="Complete/完了"/>
    <x v="191"/>
    <s v="TRAN LAN HUONG"/>
    <x v="23"/>
    <d v="2026-10-03T00:00:00"/>
  </r>
  <r>
    <s v="20261012159555"/>
    <s v="NGUYEN THI BAY"/>
    <s v="Complete/完了"/>
    <x v="192"/>
    <s v="VU THI HONG VAN"/>
    <x v="0"/>
    <d v="2026-10-03T00:00:00"/>
  </r>
  <r>
    <s v="20261012159559"/>
    <s v="NGUYEN THI LINH"/>
    <s v="Processing request/処理依頼"/>
    <x v="193"/>
    <s v="TRAN LAN HUONG"/>
    <x v="23"/>
    <d v="2026-10-03T00:00:00"/>
  </r>
  <r>
    <s v="20261012159565"/>
    <s v="NGUYEN THI HOA"/>
    <s v="Complete/完了"/>
    <x v="194"/>
    <s v="NGO QUOC BAO"/>
    <x v="3"/>
    <d v="2026-10-03T00:00:00"/>
  </r>
  <r>
    <s v="20261012159568"/>
    <s v="NGUYEN DINH LICH"/>
    <s v="Complete/完了"/>
    <x v="195"/>
    <s v="TRAN THUY DUONG"/>
    <x v="11"/>
    <d v="2026-10-03T00:00:00"/>
  </r>
  <r>
    <s v="20261012159574"/>
    <s v="DANG NGOC SUONG"/>
    <s v="Complete/完了"/>
    <x v="196"/>
    <s v="DO PHUONG LINH"/>
    <x v="10"/>
    <d v="2026-10-03T00:00:00"/>
  </r>
  <r>
    <s v="20261012159583"/>
    <s v="PHAN THI THANH"/>
    <s v="Processing request/処理依頼"/>
    <x v="197"/>
    <s v="NGO QUANG THAI"/>
    <x v="6"/>
    <d v="2026-10-03T00:00:00"/>
  </r>
  <r>
    <s v="20261012159582"/>
    <s v="THAI THI THU"/>
    <s v="Complete/完了"/>
    <x v="197"/>
    <s v="TRAN LAN HUONG"/>
    <x v="23"/>
    <d v="2026-10-03T00:00:00"/>
  </r>
  <r>
    <s v="20261012159614"/>
    <s v="NGUYEN THI LAN"/>
    <s v="Complete/完了"/>
    <x v="198"/>
    <s v="DUONG HUY"/>
    <x v="2"/>
    <d v="2026-10-03T00:00:00"/>
  </r>
  <r>
    <s v="20261012159618"/>
    <s v="LE VAN PHONG"/>
    <s v="Complete/完了"/>
    <x v="199"/>
    <s v="PHUNG LAN HUONG"/>
    <x v="8"/>
    <d v="2026-10-03T00:00:00"/>
  </r>
  <r>
    <s v="20261012159623"/>
    <s v="NGUYEN LINH THI PHUONG"/>
    <s v="Complete/完了"/>
    <x v="200"/>
    <s v="HOANG THI CUC"/>
    <x v="17"/>
    <d v="2026-10-03T00:00:00"/>
  </r>
  <r>
    <s v="20261012159624"/>
    <s v="NGUYEN THI VAN"/>
    <s v="On processed/処理中"/>
    <x v="200"/>
    <s v="TRAN PHUONG THAO"/>
    <x v="22"/>
    <d v="2026-10-03T00:00:00"/>
  </r>
  <r>
    <s v="20261012159654"/>
    <s v="NGUYEN SY HOANG"/>
    <s v="Complete/完了"/>
    <x v="201"/>
    <s v="TRAN HUU QUANG LONG"/>
    <x v="12"/>
    <d v="2026-10-03T00:00:00"/>
  </r>
  <r>
    <s v="20261012159659"/>
    <s v="VU THI THUY LICH"/>
    <s v="Processing request/処理依頼"/>
    <x v="202"/>
    <s v="DUONG HUY"/>
    <x v="2"/>
    <d v="2026-10-03T00:00:00"/>
  </r>
  <r>
    <s v="20261012159665"/>
    <s v="PHAN HUNG TRANG"/>
    <s v="Processing request/処理依頼"/>
    <x v="203"/>
    <s v="Nguyen Thi Thanh Thuy"/>
    <x v="9"/>
    <d v="2026-10-03T00:00:00"/>
  </r>
  <r>
    <s v="20261012159675"/>
    <s v="NGUYEN HONG SON"/>
    <s v="Complete/完了"/>
    <x v="204"/>
    <s v="Pham Thi Thu Hoai"/>
    <x v="7"/>
    <d v="2026-10-03T00:00:00"/>
  </r>
  <r>
    <s v="20261012159678"/>
    <s v="NGUYEN DANH MINH"/>
    <s v="Complete/完了"/>
    <x v="205"/>
    <s v="NGO QUANG THAI"/>
    <x v="6"/>
    <d v="2026-10-03T00:00:00"/>
  </r>
  <r>
    <s v="20261012159682"/>
    <s v="TRUONG KHOA NGUYEN DANG"/>
    <s v="Processing request/処理依頼"/>
    <x v="206"/>
    <s v="Nguyen Thuy Trang"/>
    <x v="16"/>
    <d v="2026-10-03T00:00:00"/>
  </r>
  <r>
    <s v="20261012159685"/>
    <s v="NGUYEN VAN HUNG"/>
    <s v="Complete/完了"/>
    <x v="206"/>
    <s v="Pham Thi Thu Hoai"/>
    <x v="7"/>
    <d v="2026-10-03T00:00:00"/>
  </r>
  <r>
    <s v="20261012159686"/>
    <s v="KIEU QUANG SON"/>
    <s v="Processing request/処理依頼"/>
    <x v="206"/>
    <s v="TRAN PHUONG THAO"/>
    <x v="22"/>
    <d v="2026-10-03T00:00:00"/>
  </r>
  <r>
    <s v="20261012159689"/>
    <s v="HOANG VIET TUNG"/>
    <s v="Complete/完了"/>
    <x v="207"/>
    <s v="NGUYEN PHUONG ANH"/>
    <x v="19"/>
    <d v="2026-10-03T00:00:00"/>
  </r>
  <r>
    <s v="20261012159699"/>
    <s v="HOANG VIET TUNG"/>
    <s v="Processing request/処理依頼"/>
    <x v="208"/>
    <s v="NGUYEN PHUONG ANH"/>
    <x v="19"/>
    <d v="2026-10-03T00:00:00"/>
  </r>
  <r>
    <s v="20261012159704"/>
    <s v="NGO QUANG HUONG"/>
    <s v="Processing request/処理依頼"/>
    <x v="209"/>
    <s v="NGO QUOC BAO"/>
    <x v="3"/>
    <d v="2026-10-03T00:00:00"/>
  </r>
  <r>
    <s v="20261012159708"/>
    <s v="HO THI PHUONG HOA"/>
    <s v="Complete/完了"/>
    <x v="209"/>
    <s v="TRAN THUY DUONG"/>
    <x v="11"/>
    <d v="2026-10-03T00:00:00"/>
  </r>
  <r>
    <s v="20261012159713"/>
    <s v="TRAN THI MY TRINH"/>
    <s v="On processed/処理中"/>
    <x v="210"/>
    <s v="DUONG HUY"/>
    <x v="2"/>
    <d v="2026-10-03T00:00:00"/>
  </r>
  <r>
    <s v="20261012159721"/>
    <s v="LE THI LAN"/>
    <s v="Complete/完了"/>
    <x v="211"/>
    <s v="TRAN PHUONG THAO"/>
    <x v="22"/>
    <d v="2026-10-03T00:00:00"/>
  </r>
  <r>
    <s v="20261012159723"/>
    <s v="NGUYEN THANH DAT"/>
    <s v="Complete/完了"/>
    <x v="211"/>
    <s v="NGO QUOC BAO"/>
    <x v="3"/>
    <d v="2026-10-03T00:00:00"/>
  </r>
  <r>
    <s v="20261012159725"/>
    <s v="HOANG VAN PHUONG"/>
    <s v="Complete/完了"/>
    <x v="211"/>
    <s v="Pham Thi Thu Hoai"/>
    <x v="7"/>
    <d v="2026-10-03T00:00:00"/>
  </r>
  <r>
    <s v="20261012159728"/>
    <s v="NGUYEN THI HONG"/>
    <s v="Complete/完了"/>
    <x v="212"/>
    <s v="Nguyen Thuy Trang"/>
    <x v="16"/>
    <d v="2026-10-03T00:00:00"/>
  </r>
  <r>
    <s v="20261012159729"/>
    <s v="PHAM THI NGOC"/>
    <s v="Complete/完了"/>
    <x v="212"/>
    <s v="VU HOANG BACH"/>
    <x v="13"/>
    <d v="2026-10-03T00:00:00"/>
  </r>
  <r>
    <s v="20261012159734"/>
    <s v="VU VAN DAY"/>
    <s v="Complete/完了"/>
    <x v="213"/>
    <s v="DO PHUONG LINH"/>
    <x v="10"/>
    <d v="2026-10-03T00:00:00"/>
  </r>
  <r>
    <s v="20261012159763"/>
    <s v="NGUYEN THI LAN"/>
    <s v="Processing request/処理依頼"/>
    <x v="214"/>
    <s v="NGUYEN TIEN THANG"/>
    <x v="21"/>
    <d v="2026-10-03T00:00:00"/>
  </r>
  <r>
    <s v="20261012159772"/>
    <s v="VU VAN DAY"/>
    <s v="Complete/完了"/>
    <x v="215"/>
    <s v="DO PHUONG LINH"/>
    <x v="10"/>
    <d v="2026-10-03T00:00:00"/>
  </r>
  <r>
    <s v="20261012159776"/>
    <s v="NGUYEN MINH LY"/>
    <s v="Complete/完了"/>
    <x v="216"/>
    <s v="NGO QUANG THAI"/>
    <x v="6"/>
    <d v="2026-10-03T00:00:00"/>
  </r>
  <r>
    <s v="20261012159782"/>
    <s v="NGUYEN THI HOA"/>
    <s v="Complete/完了"/>
    <x v="217"/>
    <s v="DUONG HUY"/>
    <x v="2"/>
    <d v="2026-10-03T00:00:00"/>
  </r>
  <r>
    <s v="20261012159787"/>
    <s v="TRAN THUY TIEN"/>
    <s v="Processing request/処理依頼"/>
    <x v="218"/>
    <s v="TRAN PHUONG THAO"/>
    <x v="22"/>
    <d v="2026-10-03T00:00:00"/>
  </r>
  <r>
    <s v="20261012159790"/>
    <s v="NGUYEN THI HOA"/>
    <s v="Processing request/処理依頼"/>
    <x v="219"/>
    <s v="DUONG HUY"/>
    <x v="2"/>
    <d v="2026-10-03T00:00:00"/>
  </r>
  <r>
    <s v="20261012159801"/>
    <s v="PHAM QUOC KHANH"/>
    <s v="Complete/完了"/>
    <x v="220"/>
    <s v="NGO QUANG THAI"/>
    <x v="6"/>
    <d v="2026-10-03T00:00:00"/>
  </r>
  <r>
    <s v="20261012159802"/>
    <s v="NGUYEN THI NGOC HUYEN"/>
    <s v="On processed/処理中"/>
    <x v="220"/>
    <s v="PHUNG LAN HUONG"/>
    <x v="8"/>
    <d v="2026-10-03T00:00:00"/>
  </r>
  <r>
    <s v="20261012159810"/>
    <s v="NGUYEN THI LOI"/>
    <s v="Complete/完了"/>
    <x v="221"/>
    <s v="NGO QUOC BAO"/>
    <x v="3"/>
    <d v="2026-10-03T00:00:00"/>
  </r>
  <r>
    <s v="20261012159817"/>
    <s v="PHAM QUOC KHANH"/>
    <s v="Complete/完了"/>
    <x v="222"/>
    <s v="NGO QUANG THAI"/>
    <x v="6"/>
    <d v="2026-10-03T00:00:00"/>
  </r>
  <r>
    <s v="20261012159819"/>
    <s v="MAI THI NHINH"/>
    <s v="Complete/完了"/>
    <x v="222"/>
    <s v="Le Ngoc Thuy"/>
    <x v="4"/>
    <d v="2026-10-03T00:00:00"/>
  </r>
  <r>
    <s v="20261012159836"/>
    <s v="NGUYEN NGOC KIM CAT"/>
    <s v="Complete/完了"/>
    <x v="223"/>
    <s v="NGO QUOC BAO"/>
    <x v="3"/>
    <d v="2026-10-03T00:00:00"/>
  </r>
  <r>
    <s v="20261012159844"/>
    <s v="NGUYEN GIA BANG"/>
    <s v="Complete/完了"/>
    <x v="224"/>
    <s v="Hoang The Phong"/>
    <x v="14"/>
    <d v="2026-10-03T00:00:00"/>
  </r>
  <r>
    <s v="20261012159845"/>
    <s v="NGUYEN NGOC KIM CAT"/>
    <s v="Complete/完了"/>
    <x v="224"/>
    <s v="NGO QUOC BAO"/>
    <x v="3"/>
    <d v="2026-10-03T00:00:00"/>
  </r>
  <r>
    <s v="20261012159846"/>
    <s v="DOI THI THUY"/>
    <s v="Complete/完了"/>
    <x v="224"/>
    <s v="Dang Thi Bich"/>
    <x v="18"/>
    <d v="2026-10-03T00:00:00"/>
  </r>
  <r>
    <s v="20261012159853"/>
    <s v="PHAM DINH THANH"/>
    <s v="Waiting for input/入力待ち"/>
    <x v="225"/>
    <s v="TRAN HUU QUANG LONG"/>
    <x v="12"/>
    <d v="2026-10-03T00:00:00"/>
  </r>
  <r>
    <s v="20261012159878"/>
    <s v="MAI DUC KHOA"/>
    <s v="Complete/完了"/>
    <x v="226"/>
    <s v="VU HOANG BACH"/>
    <x v="13"/>
    <d v="2026-10-03T00:00:00"/>
  </r>
  <r>
    <s v="20261012159880"/>
    <s v="NGUYEN VAN HIEU"/>
    <s v="Complete/完了"/>
    <x v="226"/>
    <s v="Dang Thi Bich"/>
    <x v="18"/>
    <d v="2026-10-03T00:00:00"/>
  </r>
  <r>
    <s v="20261012159884"/>
    <s v="HOANG VAN THUAN"/>
    <s v="Processing request/処理依頼"/>
    <x v="227"/>
    <s v="DO PHUONG LINH"/>
    <x v="10"/>
    <d v="2026-10-03T00:00:00"/>
  </r>
  <r>
    <s v="20261012159889"/>
    <s v="PHAM THUY MINH"/>
    <s v="Processing request/処理依頼"/>
    <x v="228"/>
    <s v="Nguyen Thuy Trang"/>
    <x v="16"/>
    <d v="2026-10-03T00:00:00"/>
  </r>
  <r>
    <s v="20261012159896"/>
    <s v="HOANG VIET TUNG"/>
    <s v="Complete/完了"/>
    <x v="228"/>
    <s v="NGUYEN PHUONG ANH"/>
    <x v="19"/>
    <d v="2026-10-03T00:00:00"/>
  </r>
  <r>
    <s v="20261012159897"/>
    <s v="DAO THI PHUONG"/>
    <s v="Unprocessed/未処理"/>
    <x v="228"/>
    <s v="VU HOANG BACH"/>
    <x v="13"/>
    <d v="2026-10-03T00:00:00"/>
  </r>
  <r>
    <s v="20261012159905"/>
    <s v="PHAM THI THU TRANG"/>
    <s v="Complete/完了"/>
    <x v="229"/>
    <s v="NGUYEN TIEN THANG"/>
    <x v="21"/>
    <d v="2026-10-03T00:00:00"/>
  </r>
  <r>
    <s v="20261012159910"/>
    <s v="TRAN THI HAU"/>
    <s v="Complete/完了"/>
    <x v="229"/>
    <s v="Dang Thi Bich"/>
    <x v="18"/>
    <d v="2026-10-03T00:00:00"/>
  </r>
  <r>
    <s v="20261012159918"/>
    <s v="HOANG VAN THUAN"/>
    <s v="Processing request/処理依頼"/>
    <x v="230"/>
    <s v="DO PHUONG LINH"/>
    <x v="10"/>
    <d v="2026-10-03T00:00:00"/>
  </r>
  <r>
    <s v="20261012159922"/>
    <s v="VU THI NUONG"/>
    <s v="Complete/完了"/>
    <x v="231"/>
    <s v="PHUNG LAN HUONG"/>
    <x v="8"/>
    <d v="2026-10-03T00:00:00"/>
  </r>
  <r>
    <s v="20261012159931"/>
    <s v="NGUYEN HUU THANH"/>
    <s v="Processing request/処理依頼"/>
    <x v="232"/>
    <s v="Nguyen Thuy Trang"/>
    <x v="16"/>
    <d v="2026-10-03T00:00:00"/>
  </r>
  <r>
    <s v="20261012159932"/>
    <s v="LY VAN CHUYEN"/>
    <s v="Complete/完了"/>
    <x v="232"/>
    <s v="DO PHUONG LINH"/>
    <x v="10"/>
    <d v="2026-10-03T00:00:00"/>
  </r>
  <r>
    <s v="20261012159934"/>
    <s v="NGO NGOC KHANH"/>
    <s v="Complete/完了"/>
    <x v="233"/>
    <s v="LUU NGOC QUANG"/>
    <x v="24"/>
    <d v="2026-10-03T00:00:00"/>
  </r>
  <r>
    <s v="20261012159935"/>
    <s v="BUI THI HUE"/>
    <s v="Processing request/処理依頼"/>
    <x v="233"/>
    <s v="PHUNG LAN HUONG"/>
    <x v="8"/>
    <d v="2026-10-03T00:00:00"/>
  </r>
  <r>
    <s v="20261012159937"/>
    <s v="NGUYEN TRINH THI TUYET"/>
    <s v="Complete/完了"/>
    <x v="234"/>
    <s v="Le Ngoc Thuy"/>
    <x v="4"/>
    <d v="2026-10-03T00:00:00"/>
  </r>
  <r>
    <s v="20261012159938"/>
    <s v="NGUYEN TRINH THI TUYET"/>
    <s v="Complete/完了"/>
    <x v="234"/>
    <s v="Le Ngoc Thuy"/>
    <x v="4"/>
    <d v="2026-10-03T00:00:00"/>
  </r>
  <r>
    <s v="20261012159940"/>
    <s v="DAO THI PHUONG"/>
    <s v="Unprocessed/未処理"/>
    <x v="234"/>
    <s v="VU HOANG BACH"/>
    <x v="13"/>
    <d v="2026-10-03T00:00:00"/>
  </r>
  <r>
    <s v="20261012159956"/>
    <s v="NGUYEN THI VAN ANH"/>
    <s v="Complete/完了"/>
    <x v="235"/>
    <s v="DO PHUONG LINH"/>
    <x v="10"/>
    <d v="2026-10-03T00:00:00"/>
  </r>
  <r>
    <s v="20261012159957"/>
    <s v="MAI THI LINH"/>
    <s v="Waiting for input/入力待ち"/>
    <x v="235"/>
    <s v="Nguyen Thuy Trang"/>
    <x v="16"/>
    <d v="2026-10-03T00:00:00"/>
  </r>
  <r>
    <s v="20261012159961"/>
    <s v="MAI THI LINH"/>
    <s v="Waiting for input/入力待ち"/>
    <x v="236"/>
    <s v="Nguyen Thuy Trang"/>
    <x v="16"/>
    <d v="2026-10-03T00:00:00"/>
  </r>
  <r>
    <s v="20261012159969"/>
    <s v="DAO THI PHUONG"/>
    <s v="Complete/完了"/>
    <x v="237"/>
    <s v="VU HOANG BACH"/>
    <x v="13"/>
    <d v="2026-10-03T00:00:00"/>
  </r>
  <r>
    <s v="20261012159979"/>
    <s v="DINH THI HOA"/>
    <s v="Complete/完了"/>
    <x v="238"/>
    <s v="DUONG HUY"/>
    <x v="2"/>
    <d v="2026-10-03T00:00:00"/>
  </r>
  <r>
    <s v="20261012159981"/>
    <s v="VU THI NGA"/>
    <s v="Processing request/処理依頼"/>
    <x v="238"/>
    <s v="DO PHUONG LINH"/>
    <x v="10"/>
    <d v="2026-10-03T00:00:00"/>
  </r>
  <r>
    <s v="20261012159982"/>
    <s v="H DA MI KPA"/>
    <s v="Complete/完了"/>
    <x v="238"/>
    <s v="TRAN THUY DUONG"/>
    <x v="11"/>
    <d v="2026-10-03T00:00:00"/>
  </r>
  <r>
    <s v="20261012159983"/>
    <s v="TRAN GIANG HOANG HUONG"/>
    <s v="Processing request/処理依頼"/>
    <x v="238"/>
    <s v="HOANG THI CUC"/>
    <x v="17"/>
    <d v="2026-10-03T00:00:00"/>
  </r>
  <r>
    <s v="20261012159984"/>
    <s v="DUONG THI HUYEN"/>
    <s v="Processing request/処理依頼"/>
    <x v="239"/>
    <s v="Nguyen Thuy Trang"/>
    <x v="16"/>
    <d v="2026-10-03T00:00:00"/>
  </r>
  <r>
    <s v="20261012159985"/>
    <s v="DAO THI PHUONG"/>
    <s v="Unprocessed/未処理"/>
    <x v="239"/>
    <s v="VU HOANG BACH"/>
    <x v="13"/>
    <d v="2026-10-03T00:00:00"/>
  </r>
  <r>
    <s v="20261012159989"/>
    <s v="DINH THI HOA"/>
    <s v="On processed/処理中"/>
    <x v="240"/>
    <s v="DUONG HUY"/>
    <x v="2"/>
    <d v="2026-10-03T00:00:00"/>
  </r>
  <r>
    <s v="20261012159992"/>
    <s v="NGUYEN THI HAI"/>
    <s v="Complete/完了"/>
    <x v="241"/>
    <s v="TRAN PHUONG THAO"/>
    <x v="22"/>
    <d v="2026-10-03T00:00:00"/>
  </r>
  <r>
    <s v="20261012159993"/>
    <s v="PHAM THI THU TRANG"/>
    <s v="Processing request/処理依頼"/>
    <x v="241"/>
    <s v="NGUYEN TIEN THANG"/>
    <x v="21"/>
    <d v="2026-10-03T00:00:00"/>
  </r>
  <r>
    <s v="20261012159996"/>
    <s v="LE XUAN DUC"/>
    <s v="Complete/完了"/>
    <x v="242"/>
    <s v="NGO QUOC BAO"/>
    <x v="3"/>
    <d v="2026-10-03T00:00:00"/>
  </r>
  <r>
    <s v="20261012160003"/>
    <s v="NGUYEN VU BAO"/>
    <s v="Complete/完了"/>
    <x v="243"/>
    <s v="Nguyen Thuy Trang"/>
    <x v="16"/>
    <d v="2026-10-03T00:00:00"/>
  </r>
  <r>
    <s v="20261012160016"/>
    <s v="DummyLname DummyMname DummyFname"/>
    <s v="Complete/完了"/>
    <x v="244"/>
    <s v="BUI THI KIM LINH"/>
    <x v="15"/>
    <d v="2026-10-03T00:00:00"/>
  </r>
  <r>
    <s v="20261012160019"/>
    <s v="HOANG VAN BA"/>
    <s v="Processing request/処理依頼"/>
    <x v="245"/>
    <s v="TRAN PHUONG THAO"/>
    <x v="22"/>
    <d v="2026-10-03T00:00:00"/>
  </r>
  <r>
    <s v="20261012160021"/>
    <s v="NGUYEN THI HONG"/>
    <s v="Processing request/処理依頼"/>
    <x v="246"/>
    <s v="Nguyen Thuy Trang"/>
    <x v="16"/>
    <d v="2026-10-03T00:00:00"/>
  </r>
  <r>
    <s v="20261012160029"/>
    <s v="VUONG THI LOAN"/>
    <s v="Complete/完了"/>
    <x v="247"/>
    <s v="DUONG HUY"/>
    <x v="2"/>
    <d v="2026-10-03T00:00:00"/>
  </r>
  <r>
    <s v="20261012160037"/>
    <s v="VUONG THI LOAN"/>
    <s v="Processing request/処理依頼"/>
    <x v="248"/>
    <s v="DUONG HUY"/>
    <x v="2"/>
    <d v="2026-10-03T00:00:00"/>
  </r>
  <r>
    <s v="20261012160045"/>
    <s v="HUYNH TU UYEN"/>
    <s v="Complete/完了"/>
    <x v="249"/>
    <s v="PHUNG LAN HUONG"/>
    <x v="8"/>
    <d v="2026-10-03T00:00:00"/>
  </r>
  <r>
    <s v="20261012160056"/>
    <s v="NGUYEN THI NGOC HUYEN"/>
    <s v="On processed/処理中"/>
    <x v="250"/>
    <s v="Le Ngoc Thuy"/>
    <x v="4"/>
    <d v="2026-10-03T00:00:00"/>
  </r>
  <r>
    <s v="20261012160059"/>
    <s v="VUONG THI LOAN"/>
    <s v="Processing request/処理依頼"/>
    <x v="251"/>
    <s v="DUONG HUY"/>
    <x v="2"/>
    <d v="2026-10-03T00:00:00"/>
  </r>
  <r>
    <s v="20261012160062"/>
    <s v="NGUYEN THANH TRUNG"/>
    <s v="Processing request/処理依頼"/>
    <x v="252"/>
    <s v="Nguyen Thi Thanh Thuy"/>
    <x v="9"/>
    <d v="2026-10-03T00:00:00"/>
  </r>
  <r>
    <s v="20261012160066"/>
    <s v="TRAN THI DIEU LINH"/>
    <s v="Complete/完了"/>
    <x v="253"/>
    <s v="Dang Thi Bich"/>
    <x v="18"/>
    <d v="2026-10-03T00:00:00"/>
  </r>
  <r>
    <s v="20261012160081"/>
    <s v="DAM MINH ANH"/>
    <s v="Waiting for input/入力待ち"/>
    <x v="254"/>
    <s v="DO PHUONG LINH"/>
    <x v="10"/>
    <d v="2026-10-03T00:00:00"/>
  </r>
  <r>
    <s v="20261012160091"/>
    <s v="LE THI THUY LINH"/>
    <s v="Complete/完了"/>
    <x v="255"/>
    <s v="DO PHUONG LINH"/>
    <x v="10"/>
    <d v="2026-10-03T00:00:00"/>
  </r>
  <r>
    <s v="20261012160100"/>
    <s v="VO BAO THY"/>
    <s v="Processing request/処理依頼"/>
    <x v="256"/>
    <s v="DO PHUONG LINH"/>
    <x v="10"/>
    <d v="2026-10-03T00:00:00"/>
  </r>
  <r>
    <s v="20261012160104"/>
    <s v="LE MINH HIEU"/>
    <s v="Complete/完了"/>
    <x v="257"/>
    <s v="NGUYEN THI KHANH LY (3M)"/>
    <x v="20"/>
    <d v="2026-10-03T00:00:00"/>
  </r>
  <r>
    <s v="20261012160105"/>
    <s v="TRAN THI DIEU LINH"/>
    <s v="Processing request/処理依頼"/>
    <x v="257"/>
    <s v="Dang Thi Bich"/>
    <x v="18"/>
    <d v="2026-10-03T00:00:00"/>
  </r>
  <r>
    <s v="20261012160116"/>
    <s v="LE THI CAM DUYEN"/>
    <s v="Processing request/処理依頼"/>
    <x v="258"/>
    <s v="Le Ngoc Thuy"/>
    <x v="4"/>
    <d v="2026-10-03T00:00:00"/>
  </r>
  <r>
    <s v="20261012160119"/>
    <s v="NGUYEN VAN THANH"/>
    <s v="On processed/処理中"/>
    <x v="259"/>
    <s v="DUONG HUY"/>
    <x v="2"/>
    <d v="2026-10-03T00:00:00"/>
  </r>
  <r>
    <s v="20261012160120"/>
    <s v="HUYNH QUOC LAM"/>
    <s v="Complete/完了"/>
    <x v="259"/>
    <s v="Dang Thi Bich"/>
    <x v="18"/>
    <d v="2026-10-03T00:00:00"/>
  </r>
  <r>
    <s v="20261012160125"/>
    <s v="LAM HOANG THANH"/>
    <s v="Complete/完了"/>
    <x v="260"/>
    <s v="PHUNG LAN HUONG"/>
    <x v="8"/>
    <d v="2026-10-03T00:00:00"/>
  </r>
  <r>
    <s v="20261012160131"/>
    <s v="NGUYEN TRINH THI TUYET"/>
    <s v="On processed/処理中"/>
    <x v="261"/>
    <s v="Le Ngoc Thuy"/>
    <x v="4"/>
    <d v="2026-10-03T00:00:00"/>
  </r>
  <r>
    <s v="20261012160133"/>
    <s v="TRINH HAI YEN"/>
    <s v="Complete/完了"/>
    <x v="262"/>
    <s v="TRAN THUY DUONG"/>
    <x v="11"/>
    <d v="2026-10-03T00:00:00"/>
  </r>
  <r>
    <s v="20261012160134"/>
    <s v="VO BAO THY"/>
    <s v="Complete/完了"/>
    <x v="262"/>
    <s v="DO PHUONG LINH"/>
    <x v="10"/>
    <d v="2026-10-03T00:00:00"/>
  </r>
  <r>
    <s v="20261012160135"/>
    <s v="NGUYEN XUAN HAU"/>
    <s v="Complete/完了"/>
    <x v="262"/>
    <s v="BUI THI KIM LINH"/>
    <x v="15"/>
    <d v="2026-10-03T00:00:00"/>
  </r>
  <r>
    <s v="20261012160141"/>
    <s v="NGUYEN TIEN THANH"/>
    <s v="Complete/完了"/>
    <x v="263"/>
    <s v="NGUYEN THI KHANH LY (3M)"/>
    <x v="20"/>
    <d v="2026-10-03T00:00:00"/>
  </r>
  <r>
    <s v="20261012160149"/>
    <s v="NGUYEN THI HONG"/>
    <s v="Complete/完了"/>
    <x v="264"/>
    <s v="DUONG HUY"/>
    <x v="2"/>
    <d v="2026-10-03T00:00:00"/>
  </r>
  <r>
    <s v="20261012160151"/>
    <s v="NGUYEN THI THU QUYNH"/>
    <s v="Complete/完了"/>
    <x v="264"/>
    <s v="Nguyen Thi Thanh Thuy"/>
    <x v="9"/>
    <d v="2026-10-03T00:00:00"/>
  </r>
  <r>
    <s v="20261012160161"/>
    <s v="PHAM THI LAN"/>
    <s v="Processing request/処理依頼"/>
    <x v="265"/>
    <s v="PHUNG LAN HUONG"/>
    <x v="8"/>
    <d v="2026-10-03T00:00:00"/>
  </r>
  <r>
    <s v="20261012160166"/>
    <s v="TRAN THI MINH LOAN"/>
    <s v="Processing request/処理依頼"/>
    <x v="266"/>
    <s v="DO PHUONG LINH"/>
    <x v="10"/>
    <d v="2026-10-03T00:00:00"/>
  </r>
  <r>
    <s v="20261012160169"/>
    <s v="NGUYEN THI LIEN"/>
    <s v="Complete/完了"/>
    <x v="267"/>
    <s v="DUONG HUY"/>
    <x v="2"/>
    <d v="2026-10-03T00:00:00"/>
  </r>
  <r>
    <s v="20261012160171"/>
    <s v="NGUYEN THI NGA"/>
    <s v="Complete/完了"/>
    <x v="267"/>
    <s v="PHUNG LAN HUONG"/>
    <x v="8"/>
    <d v="2026-10-03T00:00:00"/>
  </r>
  <r>
    <s v="20261012160182"/>
    <s v="NGUYEN XUAN HAU"/>
    <s v="Processing request/処理依頼"/>
    <x v="268"/>
    <s v="BUI THI KIM LINH"/>
    <x v="15"/>
    <d v="2026-10-03T00:00:00"/>
  </r>
  <r>
    <s v="20261012160189"/>
    <s v="NGUYEN VAN CAN"/>
    <s v="Complete/完了"/>
    <x v="269"/>
    <s v="TRAN LAN HUONG"/>
    <x v="23"/>
    <d v="2026-10-03T00:00:00"/>
  </r>
  <r>
    <s v="20261012160191"/>
    <s v="TRAN PHAM NGOC THOA"/>
    <s v="Complete/完了"/>
    <x v="270"/>
    <s v="PHUNG LAN HUONG"/>
    <x v="8"/>
    <d v="2026-10-03T00:00:00"/>
  </r>
  <r>
    <s v="20261012160192"/>
    <s v="BUI BICH TRAN"/>
    <s v="Complete/完了"/>
    <x v="270"/>
    <s v="PHUNG LAN HUONG"/>
    <x v="8"/>
    <d v="2026-10-03T00:00:00"/>
  </r>
  <r>
    <s v="20261012160205"/>
    <s v="BUI CHI TRUONG"/>
    <s v="Complete/完了"/>
    <x v="271"/>
    <s v="LUU NGOC QUANG"/>
    <x v="24"/>
    <d v="2026-10-03T00:00:00"/>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r>
    <m/>
    <m/>
    <m/>
    <x v="272"/>
    <m/>
    <x v="25"/>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4">
  <r>
    <s v="Số thứ tự"/>
    <x v="0"/>
    <x v="0"/>
    <s v="Tên ID của KH_x000a_Tel/Xử lý case (BO Team): Tên Khách hàng"/>
    <x v="0"/>
    <m/>
    <m/>
    <s v="Ghi chú tình trạng hỗ trợ KH_x000a_-OK: hỗ trợ hoàn thiện_x000a_- CHƯA: hỗ trợ chưa hoàn thiện_x000a_Lưu ý: ghi rõ lý do vì sao chưa._x000a_Ví dụ: CHƯA (Chờ thẻ nk rõ nét)"/>
    <s v="ghi chú tình trạng OUTBOUND (nếu có)"/>
    <s v="Chủ đề mà OP đã hỗ trợ kh, lựa chọn chính xác từ 1-12"/>
    <s v="Lưu thông tin để có thể tìm kiếm được KH: mã sender ID trong live support, số điện thoại KH gọi điện đến, tên zalo, viber, line của KH…"/>
    <s v="Mã khách hàng._x000a_(ĐIỀN NẾU CÓ)"/>
    <s v="ĐIỀN NẾU ở  CUSTOMER chọn Outbound Reply"/>
  </r>
  <r>
    <n v="1"/>
    <x v="1"/>
    <x v="1"/>
    <s v="Hoa Phu Dung"/>
    <x v="1"/>
    <s v="2026-10-03 17:19:30+07:00"/>
    <s v="2026-10-03 19:08:15+07:00"/>
    <s v="OK"/>
    <s v=""/>
    <s v="11. Gặp nhân viên SBI/オペレーターに問い合わせ"/>
    <s v="26056754090601079"/>
    <s v="A0011570917"/>
    <m/>
  </r>
  <r>
    <n v="2"/>
    <x v="1"/>
    <x v="1"/>
    <s v="Thu Hằngg"/>
    <x v="2"/>
    <s v="2026-10-03 16:23:53+07:00"/>
    <s v="2026-10-03 19:07:43+07:00"/>
    <s v="Chưa (chưa phản hồi )"/>
    <s v=""/>
    <s v="1. Đăng ký mới/新規登録"/>
    <s v="28225682273769238"/>
    <s v=""/>
    <m/>
  </r>
  <r>
    <n v="3"/>
    <x v="1"/>
    <x v="1"/>
    <s v="Rin Sophie"/>
    <x v="2"/>
    <s v="2026-10-03 15:17:53+07:00"/>
    <s v="2026-10-03 19:07:22+07:00"/>
    <s v="OK"/>
    <s v=""/>
    <s v="11. Gặp nhân viên SBI/オペレーターに問い合わせ"/>
    <s v="6110307375682227"/>
    <s v="A0011023185"/>
    <m/>
  </r>
  <r>
    <n v="4"/>
    <x v="1"/>
    <x v="1"/>
    <s v="Nguyễn Anh Quang"/>
    <x v="1"/>
    <s v="2026-10-02 19:37:14+07:00"/>
    <s v="2026-10-03 19:07:16+07:00"/>
    <s v="Chưa (chưa phản hồi )"/>
    <s v=""/>
    <s v="3. Tình trạng thẻ/カード発送状況"/>
    <s v="25740190738971895"/>
    <s v="A0011519430"/>
    <m/>
  </r>
  <r>
    <n v="5"/>
    <x v="1"/>
    <x v="1"/>
    <s v="Linh Capuchino's"/>
    <x v="2"/>
    <s v="2026-10-03 15:08:42+07:00"/>
    <s v="2026-10-03 19:07:06+07:00"/>
    <s v="OK"/>
    <s v=""/>
    <s v="9. Giấy CNCT/送金明細書"/>
    <s v="1925211284263245"/>
    <s v="A0010407248"/>
    <m/>
  </r>
  <r>
    <n v="6"/>
    <x v="1"/>
    <x v="1"/>
    <s v="Yến Nguyễn"/>
    <x v="1"/>
    <s v="2026-10-02 19:41:28+07:00"/>
    <s v="2026-10-03 19:07:06+07:00"/>
    <s v="Chưa (chưa phản hồi )"/>
    <s v=""/>
    <s v="11. Gặp nhân viên SBI/オペレーターに問い合わせ"/>
    <s v="7363829280313140"/>
    <s v="A0010802913"/>
    <m/>
  </r>
  <r>
    <n v="7"/>
    <x v="1"/>
    <x v="1"/>
    <s v="Công Thành"/>
    <x v="2"/>
    <s v="2026-10-03 15:40:41+07:00"/>
    <s v="2026-10-03 19:06:48+07:00"/>
    <s v="Chưa (Chờ KH phản hồi)"/>
    <s v=""/>
    <s v="9. Giấy CNCT/送金明細書"/>
    <s v="4457172804303296"/>
    <s v="A0010871045"/>
    <m/>
  </r>
  <r>
    <n v="8"/>
    <x v="1"/>
    <x v="1"/>
    <s v="Nguyễn Văn Tuấn"/>
    <x v="2"/>
    <s v="2026-10-03 15:20:10+07:00"/>
    <s v="2026-10-03 19:06:26+07:00"/>
    <s v="OK"/>
    <s v=""/>
    <s v="11. Gặp nhân viên SBI/オペレーターに問い合わせ"/>
    <s v="38021719117475110"/>
    <s v=" A0010841334"/>
    <m/>
  </r>
  <r>
    <n v="9"/>
    <x v="1"/>
    <x v="1"/>
    <s v="Luan Pham"/>
    <x v="3"/>
    <s v="2026-10-03 17:11:20+07:00"/>
    <s v="2026-10-03 19:06:22+07:00"/>
    <s v="chưa"/>
    <s v=""/>
    <s v="6. Tình trạng giao dịch/取引状況"/>
    <s v="9921253781228052"/>
    <s v="A0010656091"/>
    <m/>
  </r>
  <r>
    <n v="10"/>
    <x v="1"/>
    <x v="1"/>
    <s v="Nguyễn Bắc"/>
    <x v="2"/>
    <s v="2026-10-03 14:54:41+07:00"/>
    <s v="2026-10-03 19:06:09+07:00"/>
    <s v="OK"/>
    <s v=""/>
    <s v="11. Gặp nhân viên SBI/オペレーターに問い合わせ"/>
    <s v="3343816568996810"/>
    <s v="A0010631006"/>
    <m/>
  </r>
  <r>
    <n v="11"/>
    <x v="1"/>
    <x v="1"/>
    <s v="Hồng Thoan Phạm"/>
    <x v="1"/>
    <s v="2026-10-03 18:29:12+07:00"/>
    <s v="2026-10-03 19:06:02+07:00"/>
    <s v="Chưa (hết ca)"/>
    <s v=""/>
    <s v="2. Thêm người nhận/受取人追加登録"/>
    <s v="24382439591352588"/>
    <s v="A0011471294"/>
    <m/>
  </r>
  <r>
    <n v="12"/>
    <x v="1"/>
    <x v="1"/>
    <s v="Trưởng Phạm"/>
    <x v="1"/>
    <s v="2026-10-03 18:39:28+07:00"/>
    <s v="2026-10-03 19:05:47+07:00"/>
    <s v="Chưa (Chờ KH phản hồi)"/>
    <s v=""/>
    <s v="3. Tình trạng thẻ/カード発送状況"/>
    <s v="29730427963223569"/>
    <s v=""/>
    <m/>
  </r>
  <r>
    <n v="13"/>
    <x v="1"/>
    <x v="1"/>
    <s v="Kim Oanh"/>
    <x v="2"/>
    <s v="2026-10-03 14:41:52+07:00"/>
    <s v="2026-10-03 19:05:43+07:00"/>
    <s v="OK"/>
    <s v=""/>
    <s v="3. Tình trạng thẻ/カード発送状況"/>
    <s v="6438984282782997"/>
    <s v="A0011007173"/>
    <m/>
  </r>
  <r>
    <n v="14"/>
    <x v="1"/>
    <x v="1"/>
    <s v="Lê Vân Annh"/>
    <x v="4"/>
    <s v="2026-10-03 18:09:29+07:00"/>
    <s v="2026-10-03 19:05:35+07:00"/>
    <s v="OK"/>
    <s v=""/>
    <s v="11. Gặp nhân viên SBI/オペレーターに問い合わせ"/>
    <s v="6610754065621793"/>
    <s v="A0011137493"/>
    <m/>
  </r>
  <r>
    <n v="15"/>
    <x v="1"/>
    <x v="1"/>
    <s v="Hải Đăng"/>
    <x v="2"/>
    <s v="2026-10-03 10:49:21+07:00"/>
    <s v="2026-10-03 19:05:27+07:00"/>
    <s v="Chưa (Chờ KH phản hồi)"/>
    <s v=""/>
    <s v="11. Gặp nhân viên SBI/オペレーターに問い合わせ"/>
    <s v="1528869470570914"/>
    <s v="A0010251593"/>
    <m/>
  </r>
  <r>
    <n v="16"/>
    <x v="1"/>
    <x v="1"/>
    <s v="Nguyễn Văn Bình"/>
    <x v="2"/>
    <s v="2026-10-03 13:22:22+07:00"/>
    <s v="2026-10-03 19:05:05+07:00"/>
    <s v="OK"/>
    <s v=""/>
    <s v="7. Cập nhật thẻ ngoại kiều/在留カード更新"/>
    <s v="4139426872750467"/>
    <s v="A0010762385"/>
    <m/>
  </r>
  <r>
    <n v="17"/>
    <x v="1"/>
    <x v="1"/>
    <s v="Nguyễn Linh"/>
    <x v="4"/>
    <s v="2026-10-03 17:01:09+07:00"/>
    <s v="2026-10-03 19:04:56+07:00"/>
    <s v="Chưa (chưa phản hồi )"/>
    <s v=""/>
    <s v="7. Cập nhật thẻ ngoại kiều/在留カード更新"/>
    <s v="25756998880666489"/>
    <s v=""/>
    <m/>
  </r>
  <r>
    <n v="18"/>
    <x v="1"/>
    <x v="1"/>
    <s v="Hoàn Nguyễn"/>
    <x v="5"/>
    <s v="2026-10-03 18:39:22+07:00"/>
    <s v="2026-10-03 19:04:45+07:00"/>
    <s v="Chưa (Chờ KH phản hồi)"/>
    <s v=""/>
    <s v="3. Tình trạng thẻ/カード発送状況"/>
    <s v="7890760887660694"/>
    <s v="A0010986613"/>
    <m/>
  </r>
  <r>
    <n v="19"/>
    <x v="1"/>
    <x v="1"/>
    <s v="Trâmm"/>
    <x v="2"/>
    <s v="2026-10-03 11:06:54+07:00"/>
    <s v="2026-10-03 19:04:45+07:00"/>
    <s v="Chưa (Chờ KH phản hồi)"/>
    <s v=""/>
    <s v="11. Gặp nhân viên SBI/オペレーターに問い合わせ"/>
    <s v="28611769175146986"/>
    <s v="A0011707815"/>
    <m/>
  </r>
  <r>
    <n v="20"/>
    <x v="1"/>
    <x v="1"/>
    <s v="Nguyễn Thành Đạt"/>
    <x v="4"/>
    <s v="2026-10-03 15:44:09+07:00"/>
    <s v="2026-10-03 19:04:36+07:00"/>
    <s v="OK"/>
    <s v=""/>
    <s v="9. Giấy CNCT/送金明細書"/>
    <s v="28304709832518523"/>
    <s v="A0011573193"/>
    <m/>
  </r>
  <r>
    <n v="21"/>
    <x v="1"/>
    <x v="1"/>
    <s v="Minh Anh"/>
    <x v="2"/>
    <s v="2026-10-03 11:06:06+07:00"/>
    <s v="2026-10-03 19:04:30+07:00"/>
    <s v="OK"/>
    <s v=""/>
    <s v="13. Đăng ký sử dụng APP/アプリ登録 "/>
    <s v="6600037433367930"/>
    <s v="A0010986283"/>
    <m/>
  </r>
  <r>
    <n v="22"/>
    <x v="1"/>
    <x v="1"/>
    <s v="Vũ Như Quỳnh"/>
    <x v="5"/>
    <s v="2026-10-03 18:26:24+07:00"/>
    <s v="2026-10-03 19:04:26+07:00"/>
    <s v="Chưa (Chờ KH phản hồi)"/>
    <s v=""/>
    <s v="3. Tình trạng thẻ/カード発送状況"/>
    <s v="28452950267657322"/>
    <s v="A0011670192"/>
    <m/>
  </r>
  <r>
    <n v="23"/>
    <x v="1"/>
    <x v="1"/>
    <s v="Tân Nguyễn"/>
    <x v="5"/>
    <s v="2026-10-03 18:37:05+07:00"/>
    <s v="2026-10-03 19:04:17+07:00"/>
    <s v="Chưa (Chờ KH phản hồi)"/>
    <s v=""/>
    <s v="11. Gặp nhân viên SBI/オペレーターに問い合わせ"/>
    <s v="24921681084133994"/>
    <s v="A0011437909"/>
    <m/>
  </r>
  <r>
    <n v="24"/>
    <x v="1"/>
    <x v="1"/>
    <s v="Ngọc Bích"/>
    <x v="4"/>
    <s v="2026-10-03 10:30:45+07:00"/>
    <s v="2026-10-03 19:04:15+07:00"/>
    <s v="OK"/>
    <s v=""/>
    <s v="11. Gặp nhân viên SBI/オペレーターに問い合わせ"/>
    <s v="5664630046929741"/>
    <s v="A0010605521"/>
    <m/>
  </r>
  <r>
    <n v="25"/>
    <x v="1"/>
    <x v="1"/>
    <s v="Nguyễn Công Bảo"/>
    <x v="2"/>
    <s v="2026-10-03 11:01:41+07:00"/>
    <s v="2026-10-03 19:04:06+07:00"/>
    <s v="Chưa (chưa phản hồi )"/>
    <s v=""/>
    <s v="11. Gặp nhân viên SBI/オペレーターに問い合わせ"/>
    <s v="7729590183749137"/>
    <s v="A0010986230"/>
    <m/>
  </r>
  <r>
    <n v="26"/>
    <x v="1"/>
    <x v="1"/>
    <s v="Văn Vinh"/>
    <x v="3"/>
    <s v="2026-10-03 11:47:04+07:00"/>
    <s v="2026-10-03 19:04:03+07:00"/>
    <s v="OK"/>
    <s v=""/>
    <s v="3. Tình trạng thẻ/カード発送状況"/>
    <s v="25333001206402366"/>
    <s v="A0011556514"/>
    <m/>
  </r>
  <r>
    <n v="27"/>
    <x v="1"/>
    <x v="1"/>
    <s v="Thanh Tú"/>
    <x v="2"/>
    <s v="2026-10-03 17:30:18+07:00"/>
    <s v="2026-10-03 19:03:50+07:00"/>
    <s v="OK"/>
    <s v=""/>
    <s v="3. Tình trạng thẻ/カード発送状況"/>
    <s v="25740962535495559"/>
    <s v="A0011508851"/>
    <m/>
  </r>
  <r>
    <n v="28"/>
    <x v="1"/>
    <x v="1"/>
    <s v="Danh Luu"/>
    <x v="3"/>
    <s v="2026-10-03 15:15:05+07:00"/>
    <s v="2026-10-03 19:03:46+07:00"/>
    <s v="OK"/>
    <s v=""/>
    <s v="3. Tình trạng thẻ/カード発送状況"/>
    <s v="4988075234597001"/>
    <s v="A0010657013"/>
    <m/>
  </r>
  <r>
    <n v="29"/>
    <x v="1"/>
    <x v="1"/>
    <s v="Vu Duy Thanh"/>
    <x v="3"/>
    <s v="2026-10-03 15:07:57+07:00"/>
    <s v="2026-10-03 19:03:32+07:00"/>
    <s v="OK"/>
    <s v=""/>
    <s v="2. Thêm người nhận/受取人追加登録"/>
    <s v="7224350684286454"/>
    <s v="A0011131718"/>
    <m/>
  </r>
  <r>
    <n v="30"/>
    <x v="1"/>
    <x v="1"/>
    <s v="Mỹ Hậu"/>
    <x v="2"/>
    <s v="2026-10-03 17:16:21+07:00"/>
    <s v="2026-10-03 19:03:15+07:00"/>
    <s v="Chưa (Chờ KH phản hồi)"/>
    <s v=""/>
    <s v="6. Tình trạng giao dịch/取引状況"/>
    <s v="5879291978798328"/>
    <s v="A0010991837"/>
    <m/>
  </r>
  <r>
    <n v="31"/>
    <x v="1"/>
    <x v="1"/>
    <s v="Nguyễn Huy Hoàng"/>
    <x v="4"/>
    <s v="2026-10-03 13:59:57+07:00"/>
    <s v="2026-10-03 19:03:12+07:00"/>
    <s v="OK"/>
    <s v=""/>
    <s v="11. Gặp nhân viên SBI/オペレーターに問い合わせ"/>
    <s v="4862067300561766"/>
    <s v="A0010873384"/>
    <m/>
  </r>
  <r>
    <n v="32"/>
    <x v="1"/>
    <x v="1"/>
    <s v="Việt Trinh"/>
    <x v="3"/>
    <s v="2026-10-03 16:44:01+07:00"/>
    <s v="2026-10-03 19:02:55+07:00"/>
    <s v="OK"/>
    <s v=""/>
    <s v="3. Tình trạng thẻ/カード発送状況"/>
    <s v="5780027772028083"/>
    <s v="A0010998264"/>
    <m/>
  </r>
  <r>
    <n v="33"/>
    <x v="1"/>
    <x v="1"/>
    <s v="NGUYEN VAN TIEN"/>
    <x v="4"/>
    <s v="2026-10-03 10:39:15+07:00"/>
    <s v="2026-10-03 19:02:48+07:00"/>
    <s v="OK"/>
    <s v=""/>
    <s v="3. Tình trạng thẻ/カード発送状況"/>
    <s v="38930394326604451"/>
    <s v="A0010538134"/>
    <m/>
  </r>
  <r>
    <n v="34"/>
    <x v="1"/>
    <x v="1"/>
    <s v="Thanh Hà"/>
    <x v="2"/>
    <s v="2026-10-03 16:46:15+07:00"/>
    <s v="2026-10-03 19:02:46+07:00"/>
    <s v="OK"/>
    <s v=""/>
    <s v="6. Tình trạng giao dịch/取引状況"/>
    <s v="8286564764717304"/>
    <s v="A0010972047"/>
    <m/>
  </r>
  <r>
    <n v="35"/>
    <x v="1"/>
    <x v="1"/>
    <s v="Vũ Thị Ngọc Huyền"/>
    <x v="3"/>
    <s v="2026-10-03 16:41:24+07:00"/>
    <s v="2026-10-03 19:02:44+07:00"/>
    <s v="OK"/>
    <s v=""/>
    <s v="3. Tình trạng thẻ/カード発送状況"/>
    <s v="7729830330363461"/>
    <s v="A0011020171"/>
    <m/>
  </r>
  <r>
    <n v="36"/>
    <x v="1"/>
    <x v="1"/>
    <s v="Cường Tàu"/>
    <x v="3"/>
    <s v="2026-10-03 16:49:51+07:00"/>
    <s v="2026-10-03 19:02:34+07:00"/>
    <s v="OK"/>
    <s v=""/>
    <s v="3. Tình trạng thẻ/カード発送状況"/>
    <s v="28484070977918908"/>
    <s v="A0011265767"/>
    <m/>
  </r>
  <r>
    <n v="37"/>
    <x v="1"/>
    <x v="1"/>
    <s v="Can Nguyen"/>
    <x v="2"/>
    <s v="2026-10-03 19:02:20+07:00"/>
    <s v="2026-10-03 19:02:30+07:00"/>
    <s v="Chưa (hết ca)"/>
    <s v=""/>
    <s v="11. Gặp nhân viên SBI/オペレーターに問い合わせ"/>
    <s v="8146302238776133"/>
    <s v="A0010869880"/>
    <m/>
  </r>
  <r>
    <n v="38"/>
    <x v="1"/>
    <x v="1"/>
    <s v="Đới Thuý"/>
    <x v="3"/>
    <s v="2026-10-03 16:44:24+07:00"/>
    <s v="2026-10-03 19:02:20+07:00"/>
    <s v="chưa"/>
    <s v=""/>
    <s v="3. Tình trạng thẻ/カード発送状況"/>
    <s v="5737143749669540"/>
    <s v="A0010657410"/>
    <m/>
  </r>
  <r>
    <n v="39"/>
    <x v="1"/>
    <x v="1"/>
    <s v="Can Nguyen"/>
    <x v="2"/>
    <s v="2026-10-03 16:08:34+07:00"/>
    <s v="2026-10-03 19:02:19+07:00"/>
    <s v="OK"/>
    <s v=""/>
    <s v="9. Giấy CNCT/送金明細書"/>
    <s v="8146302238776133"/>
    <s v="A0010869880"/>
    <m/>
  </r>
  <r>
    <n v="40"/>
    <x v="1"/>
    <x v="1"/>
    <s v="Khanhh Pham"/>
    <x v="3"/>
    <s v="2026-10-03 17:00:47+07:00"/>
    <s v="2026-10-03 19:02:04+07:00"/>
    <s v="chưa"/>
    <s v=""/>
    <s v="3. Tình trạng thẻ/カード発送状況"/>
    <s v="38170182409295986"/>
    <s v="a0011711839"/>
    <m/>
  </r>
  <r>
    <n v="41"/>
    <x v="1"/>
    <x v="1"/>
    <s v="Ng Hà Trang"/>
    <x v="3"/>
    <s v="2026-10-03 16:50:06+07:00"/>
    <s v="2026-10-03 19:01:53+07:00"/>
    <s v="OK"/>
    <s v=""/>
    <s v="6. Tình trạng giao dịch/取引状況"/>
    <s v="8579755288759220"/>
    <s v="A0011289304"/>
    <m/>
  </r>
  <r>
    <n v="42"/>
    <x v="1"/>
    <x v="1"/>
    <s v="Nguyễn Văn Hiệu"/>
    <x v="3"/>
    <s v="2026-10-03 17:42:06+07:00"/>
    <s v="2026-10-03 19:01:44+07:00"/>
    <s v="OK"/>
    <s v=""/>
    <s v="13. Đăng ký sử dụng APP/アプリ登録 "/>
    <s v="3550344964993236"/>
    <s v="A0010420310"/>
    <m/>
  </r>
  <r>
    <n v="43"/>
    <x v="1"/>
    <x v="1"/>
    <s v="Maxlen Max Len"/>
    <x v="3"/>
    <s v="2026-10-03 17:48:40+07:00"/>
    <s v="2026-10-03 19:01:33+07:00"/>
    <s v="OK"/>
    <s v=""/>
    <s v="3. Tình trạng thẻ/カード発送状況"/>
    <s v="28586120054355992"/>
    <s v="A0011711557"/>
    <m/>
  </r>
  <r>
    <n v="44"/>
    <x v="1"/>
    <x v="1"/>
    <s v="Nguyễn Khánh"/>
    <x v="3"/>
    <s v="2026-10-03 18:04:40+07:00"/>
    <s v="2026-10-03 19:01:21+07:00"/>
    <s v="OK"/>
    <s v=""/>
    <s v="3. Tình trạng thẻ/カード発送状況"/>
    <s v="5079523788834545"/>
    <s v=" A0010367288"/>
    <m/>
  </r>
  <r>
    <n v="45"/>
    <x v="1"/>
    <x v="1"/>
    <s v="Thảo Phương"/>
    <x v="6"/>
    <s v="2026-10-03 17:39:46+07:00"/>
    <s v="2026-10-03 19:01:18+07:00"/>
    <s v="OK"/>
    <s v=""/>
    <s v="13. Đăng ký sử dụng APP/アプリ登録 "/>
    <s v="2702038879876123"/>
    <s v="A0010506242"/>
    <m/>
  </r>
  <r>
    <n v="46"/>
    <x v="1"/>
    <x v="1"/>
    <s v="Hậu Trần"/>
    <x v="3"/>
    <s v="2026-10-03 18:15:36+07:00"/>
    <s v="2026-10-03 19:01:14+07:00"/>
    <s v="chưa phản hồi"/>
    <s v=""/>
    <s v="3. Tình trạng thẻ/カード発送状況"/>
    <s v="25326314090386641"/>
    <s v="A0011355766"/>
    <m/>
  </r>
  <r>
    <n v="47"/>
    <x v="1"/>
    <x v="1"/>
    <s v="Le Nhat Hao"/>
    <x v="3"/>
    <s v="2026-10-03 18:21:17+07:00"/>
    <s v="2026-10-03 19:01:04+07:00"/>
    <s v="OK"/>
    <s v=""/>
    <s v="6. Tình trạng giao dịch/取引状況"/>
    <s v="1496573723752425"/>
    <s v="A0010300672"/>
    <m/>
  </r>
  <r>
    <n v="48"/>
    <x v="1"/>
    <x v="1"/>
    <s v="Nam Huy"/>
    <x v="6"/>
    <s v="2026-10-03 15:36:20+07:00"/>
    <s v="2026-10-03 19:01:02+07:00"/>
    <s v="OK"/>
    <s v=""/>
    <s v="8. Tỷ giá/Lệ phí/為替レート/手数料"/>
    <s v="8037009926413657"/>
    <s v="A0011284690"/>
    <m/>
  </r>
  <r>
    <n v="49"/>
    <x v="1"/>
    <x v="1"/>
    <s v="Phạm Ngọc Thương"/>
    <x v="4"/>
    <s v="2026-10-03 10:34:23+07:00"/>
    <s v="2026-10-03 19:00:57+07:00"/>
    <s v="OK"/>
    <s v=""/>
    <s v="13. Đăng ký sử dụng APP/アプリ登録 "/>
    <s v="3924363844270698"/>
    <s v="A0011154925"/>
    <m/>
  </r>
  <r>
    <n v="50"/>
    <x v="1"/>
    <x v="1"/>
    <s v="Lê Quốc Trung"/>
    <x v="6"/>
    <s v="2026-10-03 17:12:24+07:00"/>
    <s v="2026-10-03 19:00:55+07:00"/>
    <s v="OK"/>
    <s v=""/>
    <s v="11. Gặp nhân viên SBI/オペレーターに問い合わせ"/>
    <s v="3278316052225895"/>
    <s v="A0010798733"/>
    <m/>
  </r>
  <r>
    <n v="51"/>
    <x v="1"/>
    <x v="1"/>
    <s v="Tráng Hùng"/>
    <x v="6"/>
    <s v="2026-10-03 17:06:55+07:00"/>
    <s v="2026-10-03 19:00:46+07:00"/>
    <s v="OK"/>
    <s v=""/>
    <s v="8. Tỷ giá/Lệ phí/為替レート/手数料"/>
    <s v="24105099222468950"/>
    <s v="A0010505764"/>
    <m/>
  </r>
  <r>
    <n v="52"/>
    <x v="1"/>
    <x v="1"/>
    <s v="Nguyễn Hạnh"/>
    <x v="3"/>
    <s v="2026-10-03 17:51:33+07:00"/>
    <s v="2026-10-03 19:00:39+07:00"/>
    <s v="chưa"/>
    <s v=""/>
    <s v="3. Tình trạng thẻ/カード発送状況"/>
    <s v="5546854822044338"/>
    <s v="A0010946641"/>
    <m/>
  </r>
  <r>
    <n v="53"/>
    <x v="1"/>
    <x v="1"/>
    <s v="Nhật Lệ Vũ"/>
    <x v="7"/>
    <s v="2026-10-03 18:03:03+07:00"/>
    <s v="2026-10-03 19:00:37+07:00"/>
    <s v="Chưa (hết ca)"/>
    <s v=""/>
    <s v="3. Tình trạng thẻ/カード発送状況"/>
    <s v="2267428296615776"/>
    <s v="A0010423431"/>
    <m/>
  </r>
  <r>
    <n v="54"/>
    <x v="1"/>
    <x v="1"/>
    <s v="Trần Phương"/>
    <x v="3"/>
    <s v="2026-10-03 16:12:49+07:00"/>
    <s v="2026-10-03 19:00:30+07:00"/>
    <s v="OK"/>
    <s v=""/>
    <s v="3. Tình trạng thẻ/カード発送状況"/>
    <s v="3576784019044404"/>
    <s v="A0010454606"/>
    <m/>
  </r>
  <r>
    <n v="55"/>
    <x v="1"/>
    <x v="1"/>
    <s v="Cu Tit"/>
    <x v="6"/>
    <s v="2026-10-03 11:10:38+07:00"/>
    <s v="2026-10-03 19:00:23+07:00"/>
    <s v="OK"/>
    <s v=""/>
    <s v="13. Đăng ký sử dụng APP/アプリ登録 "/>
    <s v="38124800453834460"/>
    <s v="A0010654035"/>
    <m/>
  </r>
  <r>
    <n v="56"/>
    <x v="1"/>
    <x v="1"/>
    <s v="Nguyễn Tuấn Vũ"/>
    <x v="3"/>
    <s v="2026-10-03 14:24:40+07:00"/>
    <s v="2026-10-03 19:00:22+07:00"/>
    <s v="OK"/>
    <s v=""/>
    <s v="7. Cập nhật thẻ ngoại kiều/在留カード更新"/>
    <s v="8774701209233762"/>
    <s v="A0011314135"/>
    <m/>
  </r>
  <r>
    <n v="57"/>
    <x v="1"/>
    <x v="1"/>
    <s v="Huy Nguyễn"/>
    <x v="7"/>
    <s v="2026-10-03 04:40:23+07:00"/>
    <s v="2026-10-03 19:00:13+07:00"/>
    <s v="Chưa (hết ca)"/>
    <s v=""/>
    <s v="3. Tình trạng thẻ/カード発送状況"/>
    <s v="2225678267526216"/>
    <s v="A0011495303"/>
    <m/>
  </r>
  <r>
    <n v="58"/>
    <x v="1"/>
    <x v="1"/>
    <s v="Hiến Phạm"/>
    <x v="3"/>
    <s v="2026-10-03 16:27:08+07:00"/>
    <s v="2026-10-03 19:00:12+07:00"/>
    <s v="OK"/>
    <s v=""/>
    <s v="3. Tình trạng thẻ/カード発送状況"/>
    <s v="5479863725438584"/>
    <s v="A0010916891"/>
    <m/>
  </r>
  <r>
    <n v="59"/>
    <x v="1"/>
    <x v="1"/>
    <s v="Nguyễn Ngọc Quân"/>
    <x v="6"/>
    <s v="2026-10-02 20:52:53+07:00"/>
    <s v="2026-10-03 19:00:09+07:00"/>
    <s v="Chưa (chưa phản hồi )"/>
    <s v=""/>
    <s v="11. Gặp nhân viên SBI/オペレーターに問い合わせ"/>
    <s v="5942606119140639"/>
    <s v="A0010993035"/>
    <m/>
  </r>
  <r>
    <n v="60"/>
    <x v="1"/>
    <x v="1"/>
    <s v="Hữu Dương"/>
    <x v="3"/>
    <s v="2026-10-03 11:12:10+07:00"/>
    <s v="2026-10-03 19:00:03+07:00"/>
    <s v="OK"/>
    <s v=""/>
    <s v="3. Tình trạng thẻ/カード発送状況"/>
    <s v="33692821227030083"/>
    <s v="A0011496165"/>
    <m/>
  </r>
  <r>
    <n v="61"/>
    <x v="1"/>
    <x v="1"/>
    <s v="Giang Cao"/>
    <x v="4"/>
    <s v="2026-10-03 10:00:13+07:00"/>
    <s v="2026-10-03 19:00:02+07:00"/>
    <s v="OK"/>
    <s v=""/>
    <s v="7. Cập nhật thẻ ngoại kiều/在留カード更新"/>
    <s v="24321697377517031"/>
    <s v="A0010945470"/>
    <m/>
  </r>
  <r>
    <n v="62"/>
    <x v="1"/>
    <x v="1"/>
    <s v="Phi Ngọc"/>
    <x v="3"/>
    <s v="2026-10-03 16:27:10+07:00"/>
    <s v="2026-10-03 18:59:53+07:00"/>
    <s v="OK"/>
    <s v=""/>
    <s v="3. Tình trạng thẻ/カード発送状況"/>
    <s v="3720257574760687"/>
    <s v="A0010578301"/>
    <m/>
  </r>
  <r>
    <n v="63"/>
    <x v="1"/>
    <x v="1"/>
    <s v="Lê EM"/>
    <x v="6"/>
    <s v="2026-10-03 15:54:47+07:00"/>
    <s v="2026-10-03 18:59:48+07:00"/>
    <s v="Chưa (chưa phản hồi )"/>
    <s v=""/>
    <s v="11. Gặp nhân viên SBI/オペレーターに問い合わせ"/>
    <s v="3700667036617321"/>
    <s v="A0010411487"/>
    <m/>
  </r>
  <r>
    <n v="64"/>
    <x v="1"/>
    <x v="1"/>
    <s v="Hoàng Thị Thảo"/>
    <x v="4"/>
    <s v="2026-10-03 09:45:30+07:00"/>
    <s v="2026-10-03 18:59:48+07:00"/>
    <s v="OK"/>
    <s v=""/>
    <s v="9. Giấy CNCT/送金明細書"/>
    <s v="9194634373948034"/>
    <s v="A0011321315"/>
    <m/>
  </r>
  <r>
    <n v="65"/>
    <x v="1"/>
    <x v="1"/>
    <s v="Hạt Tiêu"/>
    <x v="3"/>
    <s v="2026-10-03 13:24:15+07:00"/>
    <s v="2026-10-03 18:59:45+07:00"/>
    <s v="OK"/>
    <s v=""/>
    <s v="3. Tình trạng thẻ/カード発送状況"/>
    <s v="2838510166245152"/>
    <s v="A0010640397"/>
    <m/>
  </r>
  <r>
    <n v="66"/>
    <x v="1"/>
    <x v="1"/>
    <s v="Trang Xuân"/>
    <x v="8"/>
    <s v="2026-10-03 18:59:33+07:00"/>
    <s v="2026-10-03 18:59:41+07:00"/>
    <s v="Chưa (Chờ KH phản hồi)"/>
    <s v=""/>
    <s v="11. Gặp nhân viên SBI/オペレーターに問い合わせ"/>
    <s v="6988594934535502"/>
    <s v="A0011039106"/>
    <m/>
  </r>
  <r>
    <n v="67"/>
    <x v="1"/>
    <x v="1"/>
    <s v="Trần Bobo"/>
    <x v="3"/>
    <s v="2026-10-03 15:15:18+07:00"/>
    <s v="2026-10-03 18:59:37+07:00"/>
    <s v="OK"/>
    <s v=""/>
    <s v="3. Tình trạng thẻ/カード発送状況"/>
    <s v="3295657440547559"/>
    <s v=" A0010537682"/>
    <m/>
  </r>
  <r>
    <n v="68"/>
    <x v="1"/>
    <x v="1"/>
    <s v="Trang Xuân"/>
    <x v="8"/>
    <s v="2026-10-03 18:58:53+07:00"/>
    <s v="2026-10-03 18:59:33+07:00"/>
    <s v="OK"/>
    <s v=""/>
    <s v="11. Gặp nhân viên SBI/オペレーターに問い合わせ"/>
    <s v="6988594934535502"/>
    <s v="A0011039106"/>
    <m/>
  </r>
  <r>
    <n v="69"/>
    <x v="1"/>
    <x v="1"/>
    <s v="Nguyễn Ngọc Kim Cát"/>
    <x v="4"/>
    <s v="2026-10-03 16:59:25+07:00"/>
    <s v="2026-10-03 18:59:31+07:00"/>
    <s v="OK"/>
    <s v=""/>
    <s v="9. Giấy CNCT/送金明細書"/>
    <s v="5392949280810518"/>
    <s v="A0010950577"/>
    <m/>
  </r>
  <r>
    <n v="70"/>
    <x v="1"/>
    <x v="1"/>
    <s v="Phương Thuý"/>
    <x v="3"/>
    <s v="2026-10-03 16:04:23+07:00"/>
    <s v="2026-10-03 18:59:28+07:00"/>
    <s v="OK"/>
    <s v=""/>
    <s v="6. Tình trạng giao dịch/取引状況"/>
    <s v="2705054756173517"/>
    <s v="A0010537614"/>
    <m/>
  </r>
  <r>
    <n v="71"/>
    <x v="1"/>
    <x v="1"/>
    <s v="Trần Hải Đăng"/>
    <x v="3"/>
    <s v="2026-10-03 15:20:01+07:00"/>
    <s v="2026-10-03 18:59:20+07:00"/>
    <s v="chưa phản hồi"/>
    <s v=""/>
    <s v="3. Tình trạng thẻ/カード発送状況"/>
    <s v="6126548797384502"/>
    <s v="A0010849588"/>
    <m/>
  </r>
  <r>
    <n v="72"/>
    <x v="1"/>
    <x v="1"/>
    <s v="Phúc Thị Hằng"/>
    <x v="6"/>
    <s v="2026-10-02 20:13:26+07:00"/>
    <s v="2026-10-03 18:59:17+07:00"/>
    <s v="OK"/>
    <s v=""/>
    <s v="11. Gặp nhân viên SBI/オペレーターに問い合わせ"/>
    <s v="8053377581369851"/>
    <s v="A0010968925"/>
    <m/>
  </r>
  <r>
    <n v="73"/>
    <x v="1"/>
    <x v="1"/>
    <s v="Xuân Hậu"/>
    <x v="7"/>
    <s v="2026-10-03 17:17:38+07:00"/>
    <s v="2026-10-03 18:59:17+07:00"/>
    <s v="Chưa (hết ca)"/>
    <s v=""/>
    <s v="3. Tình trạng thẻ/カード発送状況"/>
    <s v="25810335085280409"/>
    <s v="A0011149184"/>
    <m/>
  </r>
  <r>
    <n v="74"/>
    <x v="1"/>
    <x v="1"/>
    <s v="Nguyễn Quang Định"/>
    <x v="3"/>
    <s v="2026-10-03 15:16:15+07:00"/>
    <s v="2026-10-03 18:59:06+07:00"/>
    <s v="OK"/>
    <s v=""/>
    <s v="3. Tình trạng thẻ/カード発送状況"/>
    <s v="26082461294748620"/>
    <s v="A0011519261"/>
    <m/>
  </r>
  <r>
    <n v="75"/>
    <x v="1"/>
    <x v="1"/>
    <s v="Chí Phèo Đức"/>
    <x v="4"/>
    <s v="2026-10-03 17:56:48+07:00"/>
    <s v="2026-10-03 18:58:59+07:00"/>
    <s v="OK"/>
    <s v=""/>
    <s v="7. Cập nhật thẻ ngoại kiều/在留カード更新"/>
    <s v="2302775579760624"/>
    <s v="A0010703757"/>
    <m/>
  </r>
  <r>
    <n v="76"/>
    <x v="1"/>
    <x v="1"/>
    <s v="Yên Như"/>
    <x v="3"/>
    <s v="2026-10-03 14:46:38+07:00"/>
    <s v="2026-10-03 18:58:58+07:00"/>
    <s v="OK"/>
    <s v=""/>
    <s v="3. Tình trạng thẻ/カード発送状況"/>
    <s v="4342460539176839"/>
    <s v="A0010854232"/>
    <m/>
  </r>
  <r>
    <n v="77"/>
    <x v="1"/>
    <x v="1"/>
    <s v="Cậu Út"/>
    <x v="3"/>
    <s v="2026-10-03 18:38:47+07:00"/>
    <s v="2026-10-03 18:58:48+07:00"/>
    <s v="OK"/>
    <s v=""/>
    <s v="6. Tình trạng giao dịch/取引状況"/>
    <s v="3801494333208918"/>
    <s v="A0010801176"/>
    <m/>
  </r>
  <r>
    <n v="78"/>
    <x v="1"/>
    <x v="1"/>
    <s v="Đông Nhím QC"/>
    <x v="6"/>
    <s v="2026-10-03 13:58:39+07:00"/>
    <s v="2026-10-03 18:58:39+07:00"/>
    <s v="OK"/>
    <s v=""/>
    <s v="5. Đổi thông tin thẻ/カード情報変更"/>
    <s v="5346079938811502"/>
    <s v="A0010947542"/>
    <m/>
  </r>
  <r>
    <n v="79"/>
    <x v="1"/>
    <x v="1"/>
    <s v="Đới Thúy"/>
    <x v="3"/>
    <s v="2026-10-03 17:33:40+07:00"/>
    <s v="2026-10-03 18:58:38+07:00"/>
    <s v="chưa lập case thêm thẻ"/>
    <s v=""/>
    <s v="2. Thêm người nhận/受取人追加登録"/>
    <s v="2413067215441804"/>
    <s v="A0010657410"/>
    <m/>
  </r>
  <r>
    <n v="80"/>
    <x v="1"/>
    <x v="1"/>
    <s v="Thuy Hùng"/>
    <x v="6"/>
    <s v="2026-10-03 13:47:13+07:00"/>
    <s v="2026-10-03 18:58:25+07:00"/>
    <s v="OK"/>
    <s v=""/>
    <s v="11. Gặp nhân viên SBI/オペレーターに問い合わせ"/>
    <s v="4735269896534639"/>
    <s v="A0010602357"/>
    <m/>
  </r>
  <r>
    <n v="81"/>
    <x v="1"/>
    <x v="1"/>
    <s v="Nguyễn Thị Thu Trang"/>
    <x v="6"/>
    <s v="2026-10-03 14:00:02+07:00"/>
    <s v="2026-10-03 18:58:18+07:00"/>
    <s v="OK"/>
    <s v=""/>
    <s v="9. Giấy CNCT/送金明細書"/>
    <s v="39463370289920789"/>
    <s v=""/>
    <m/>
  </r>
  <r>
    <n v="82"/>
    <x v="1"/>
    <x v="1"/>
    <s v="Thị Tâm"/>
    <x v="9"/>
    <s v="2026-10-03 15:02:56+07:00"/>
    <s v="2026-10-03 18:58:06+07:00"/>
    <s v="Chưa (Chờ KH phản hồi)"/>
    <s v=""/>
    <s v="11. Gặp nhân viên SBI/オペレーターに問い合わせ"/>
    <s v="26283285154648599"/>
    <s v="A0011107023"/>
    <m/>
  </r>
  <r>
    <n v="83"/>
    <x v="1"/>
    <x v="1"/>
    <s v="Nguyễn Thắm"/>
    <x v="6"/>
    <s v="2026-10-03 14:07:35+07:00"/>
    <s v="2026-10-03 18:58:03+07:00"/>
    <s v="OK"/>
    <s v=""/>
    <s v="11. Gặp nhân viên SBI/オペレーターに問い合わせ"/>
    <s v="2061518560601351"/>
    <s v="A0010502183"/>
    <m/>
  </r>
  <r>
    <n v="84"/>
    <x v="1"/>
    <x v="1"/>
    <s v="Duy Thuỷ"/>
    <x v="7"/>
    <s v="2026-10-03 17:32:19+07:00"/>
    <s v="2026-10-03 18:57:52+07:00"/>
    <s v="Chưa (hết ca)"/>
    <s v=""/>
    <s v="3. Tình trạng thẻ/カード発送状況"/>
    <s v="4397341473615330"/>
    <s v="A0010867432"/>
    <m/>
  </r>
  <r>
    <n v="85"/>
    <x v="1"/>
    <x v="1"/>
    <s v="Kim Liên"/>
    <x v="9"/>
    <s v="2026-10-03 18:53:54+07:00"/>
    <s v="2026-10-03 18:57:50+07:00"/>
    <s v="OK"/>
    <s v=""/>
    <s v="9. Giấy CNCT/送金明細書"/>
    <s v="24335215352811742"/>
    <s v="A0011388607"/>
    <m/>
  </r>
  <r>
    <n v="86"/>
    <x v="1"/>
    <x v="1"/>
    <s v="Nam Trần"/>
    <x v="8"/>
    <s v="2026-10-03 18:57:42+07:00"/>
    <s v="2026-10-03 18:57:48+07:00"/>
    <s v="Chưa (Chờ KH phản hồi)"/>
    <s v=""/>
    <s v="11. Gặp nhân viên SBI/オペレーターに問い合わせ"/>
    <s v="2383463591691872"/>
    <s v="A0010723949"/>
    <m/>
  </r>
  <r>
    <n v="87"/>
    <x v="1"/>
    <x v="1"/>
    <s v="Nguyen Bao"/>
    <x v="7"/>
    <s v="2026-10-03 16:59:52+07:00"/>
    <s v="2026-10-03 18:57:44+07:00"/>
    <s v="Chưa (hết ca)"/>
    <s v=""/>
    <s v="6. Tình trạng giao dịch/取引状況"/>
    <s v="1463369530390087"/>
    <s v="A0010410553"/>
    <m/>
  </r>
  <r>
    <n v="88"/>
    <x v="1"/>
    <x v="1"/>
    <s v="Bố Cu Ben"/>
    <x v="6"/>
    <s v="2026-10-03 13:46:43+07:00"/>
    <s v="2026-10-03 18:57:42+07:00"/>
    <s v="OK"/>
    <s v=""/>
    <s v="11. Gặp nhân viên SBI/オペレーターに問い合わせ"/>
    <s v="4439930669456036"/>
    <s v="A0010185133"/>
    <m/>
  </r>
  <r>
    <n v="89"/>
    <x v="1"/>
    <x v="1"/>
    <s v="Nam Trần"/>
    <x v="8"/>
    <s v="2026-10-03 18:57:00+07:00"/>
    <s v="2026-10-03 18:57:41+07:00"/>
    <s v="OK"/>
    <s v=""/>
    <s v="11. Gặp nhân viên SBI/オペレーターに問い合わせ"/>
    <s v="2383463591691872"/>
    <s v="A0010723949"/>
    <m/>
  </r>
  <r>
    <n v="90"/>
    <x v="1"/>
    <x v="1"/>
    <s v="Anh Tuan VJ"/>
    <x v="7"/>
    <s v="2026-10-03 17:40:53+07:00"/>
    <s v="2026-10-03 18:57:33+07:00"/>
    <s v="Chưa (hết ca)"/>
    <s v=""/>
    <s v="3. Tình trạng thẻ/カード発送状況"/>
    <s v="2408733165875587"/>
    <s v="A0010672046"/>
    <m/>
  </r>
  <r>
    <n v="91"/>
    <x v="1"/>
    <x v="1"/>
    <s v="Nam Tran"/>
    <x v="7"/>
    <s v="2026-10-03 16:49:21+07:00"/>
    <s v="2026-10-03 18:57:20+07:00"/>
    <s v="Chưa (hết ca)"/>
    <s v=""/>
    <s v="3. Tình trạng thẻ/カード発送状況"/>
    <s v="26505264245773588"/>
    <s v="A0010794538"/>
    <m/>
  </r>
  <r>
    <n v="92"/>
    <x v="1"/>
    <x v="1"/>
    <s v="Hương"/>
    <x v="6"/>
    <s v="2026-10-02 20:07:26+07:00"/>
    <s v="2026-10-03 18:57:16+07:00"/>
    <s v="Chưa (chưa phản hồi )"/>
    <s v=""/>
    <s v="6. Tình trạng giao dịch/取引状況"/>
    <s v="8191163574279485"/>
    <s v="A0011158779"/>
    <m/>
  </r>
  <r>
    <n v="93"/>
    <x v="1"/>
    <x v="1"/>
    <s v="Lâm Huỳnh"/>
    <x v="3"/>
    <s v="2026-10-03 11:13:28+07:00"/>
    <s v="2026-10-03 18:57:15+07:00"/>
    <s v="chưa"/>
    <s v=""/>
    <s v="3. Tình trạng thẻ/カード発送状況"/>
    <s v="8672995169415728"/>
    <s v="A0011288848"/>
    <m/>
  </r>
  <r>
    <n v="94"/>
    <x v="1"/>
    <x v="1"/>
    <s v="Hoàng Thuỳ Trang"/>
    <x v="10"/>
    <s v="2026-10-03 18:48:46+07:00"/>
    <s v="2026-10-03 18:57:12+07:00"/>
    <s v="Chưa (hết ca)"/>
    <s v=""/>
    <s v="11. Gặp nhân viên SBI/オペレーターに問い合わせ"/>
    <s v="5414868475272133"/>
    <s v="A0010504340"/>
    <m/>
  </r>
  <r>
    <n v="95"/>
    <x v="1"/>
    <x v="1"/>
    <s v="Hồng Ân"/>
    <x v="11"/>
    <s v="2026-10-03 15:09:11+07:00"/>
    <s v="2026-10-03 18:57:05+07:00"/>
    <s v="Chưa (hết ca)"/>
    <s v=""/>
    <s v="11. Gặp nhân viên SBI/オペレーターに問い合わせ"/>
    <s v="28954166017557407"/>
    <s v=""/>
    <m/>
  </r>
  <r>
    <n v="96"/>
    <x v="1"/>
    <x v="1"/>
    <s v="Hồ Hiền"/>
    <x v="7"/>
    <s v="2026-10-03 16:42:11+07:00"/>
    <s v="2026-10-03 18:57:04+07:00"/>
    <s v="Chưa (hết ca)"/>
    <s v=""/>
    <s v="13. Đăng ký sử dụng APP/アプリ登録 "/>
    <s v="1199133110173762"/>
    <s v="A0010289620"/>
    <m/>
  </r>
  <r>
    <n v="97"/>
    <x v="1"/>
    <x v="1"/>
    <s v="Phạm Thịi Thu Trangg"/>
    <x v="7"/>
    <s v="2026-10-03 15:26:03+07:00"/>
    <s v="2026-10-03 18:56:52+07:00"/>
    <s v="OK"/>
    <s v=""/>
    <s v="6. Tình trạng giao dịch/取引状況"/>
    <s v="6140829686004418"/>
    <s v="A0011046723"/>
    <m/>
  </r>
  <r>
    <n v="98"/>
    <x v="1"/>
    <x v="1"/>
    <s v="Trần Văn Mạnh"/>
    <x v="11"/>
    <s v="2026-10-03 15:19:37+07:00"/>
    <s v="2026-10-03 18:56:52+07:00"/>
    <s v="Chưa (hết ca)"/>
    <s v=""/>
    <s v="11. Gặp nhân viên SBI/オペレーターに問い合わせ"/>
    <s v="8085655451467605"/>
    <s v="A0011196434"/>
    <m/>
  </r>
  <r>
    <n v="99"/>
    <x v="1"/>
    <x v="1"/>
    <s v="Đỗ Ninh"/>
    <x v="3"/>
    <s v="2026-10-03 16:54:56+07:00"/>
    <s v="2026-10-03 18:56:48+07:00"/>
    <s v="OK"/>
    <s v=""/>
    <s v="3. Tình trạng thẻ/カード発送状況"/>
    <s v="4317749251672587"/>
    <s v="A0010849529"/>
    <m/>
  </r>
  <r>
    <n v="100"/>
    <x v="1"/>
    <x v="1"/>
    <s v="Trường Đặng"/>
    <x v="11"/>
    <s v="2026-10-03 15:14:06+07:00"/>
    <s v="2026-10-03 18:56:43+07:00"/>
    <s v="Chưa (hết ca)"/>
    <s v=""/>
    <s v="11. Gặp nhân viên SBI/オペレーターに問い合わせ"/>
    <s v="5504141072978502"/>
    <s v="A0010969491"/>
    <m/>
  </r>
  <r>
    <n v="101"/>
    <x v="1"/>
    <x v="1"/>
    <s v="Nga Nguyen"/>
    <x v="12"/>
    <s v="2026-10-03 09:38:39+07:00"/>
    <s v="2026-10-03 18:56:36+07:00"/>
    <s v="OK"/>
    <s v=""/>
    <s v="7. Cập nhật thẻ ngoại kiều/在留カード更新"/>
    <s v="6231908836819269"/>
    <s v="A0010839921"/>
    <m/>
  </r>
  <r>
    <n v="102"/>
    <x v="1"/>
    <x v="1"/>
    <s v="Phạm Văn Nghĩa"/>
    <x v="3"/>
    <s v="2026-10-03 16:14:39+07:00"/>
    <s v="2026-10-03 18:56:35+07:00"/>
    <s v="chưa"/>
    <s v=""/>
    <s v="3. Tình trạng thẻ/カード発送状況"/>
    <s v="6172722662741816"/>
    <s v="A0010994776"/>
    <m/>
  </r>
  <r>
    <n v="103"/>
    <x v="1"/>
    <x v="1"/>
    <s v="Hồ Viết Đạt"/>
    <x v="11"/>
    <s v="2026-10-03 15:21:13+07:00"/>
    <s v="2026-10-03 18:56:33+07:00"/>
    <s v="Chưa (hết ca)"/>
    <s v=""/>
    <s v="11. Gặp nhân viên SBI/オペレーターに問い合わせ"/>
    <s v="8063299020408733"/>
    <s v="A0011005838"/>
    <m/>
  </r>
  <r>
    <n v="104"/>
    <x v="1"/>
    <x v="1"/>
    <s v="Nguyen Bao"/>
    <x v="13"/>
    <s v="2026-10-03 15:32:07+07:00"/>
    <s v="2026-10-03 18:56:29+07:00"/>
    <s v="Chưa (chưa phản hồi )"/>
    <s v=""/>
    <s v="3. Tình trạng thẻ/カード発送状況"/>
    <s v="39369483592642811"/>
    <s v="A0011715496"/>
    <m/>
  </r>
  <r>
    <n v="105"/>
    <x v="1"/>
    <x v="1"/>
    <s v="Thuỳ Linh"/>
    <x v="3"/>
    <s v="2026-10-03 15:05:30+07:00"/>
    <s v="2026-10-03 18:56:26+07:00"/>
    <s v="OK"/>
    <s v=""/>
    <s v="6. Tình trạng giao dịch/取引状況"/>
    <s v="7356763527670279"/>
    <s v="A0011156279"/>
    <m/>
  </r>
  <r>
    <n v="106"/>
    <x v="1"/>
    <x v="1"/>
    <s v="Ngọc Hiếu"/>
    <x v="11"/>
    <s v="2026-10-03 15:39:24+07:00"/>
    <s v="2026-10-03 18:56:23+07:00"/>
    <s v="Chưa (hết ca)"/>
    <s v=""/>
    <s v="11. Gặp nhân viên SBI/オペレーターに問い合わせ"/>
    <s v="24582902191322369"/>
    <s v="A0011465609"/>
    <m/>
  </r>
  <r>
    <n v="107"/>
    <x v="1"/>
    <x v="1"/>
    <s v="Thắm Samm"/>
    <x v="7"/>
    <s v="2026-10-02 23:35:39+07:00"/>
    <s v="2026-10-03 18:56:19+07:00"/>
    <s v="Chưa (chưa phản hồi )"/>
    <s v=""/>
    <s v="3. Tình trạng thẻ/カード発送状況"/>
    <s v="8860804390654211"/>
    <s v="A0011271811"/>
    <m/>
  </r>
  <r>
    <n v="108"/>
    <x v="1"/>
    <x v="1"/>
    <s v="Mỹ Ngọc"/>
    <x v="3"/>
    <s v="2026-10-03 13:41:14+07:00"/>
    <s v="2026-10-03 18:56:15+07:00"/>
    <s v="OK"/>
    <s v=""/>
    <s v="3. Tình trạng thẻ/カード発送状況"/>
    <s v="28368704416094315"/>
    <s v="A0011501436"/>
    <m/>
  </r>
  <r>
    <n v="109"/>
    <x v="1"/>
    <x v="1"/>
    <s v="Nhuận Tuấn"/>
    <x v="11"/>
    <s v="2026-10-03 09:58:12+07:00"/>
    <s v="2026-10-03 18:56:14+07:00"/>
    <s v="Chưa (hết ca)"/>
    <s v=""/>
    <s v="11. Gặp nhân viên SBI/オペレーターに問い合わせ"/>
    <s v="5796654093755606"/>
    <s v="A0010655961"/>
    <m/>
  </r>
  <r>
    <n v="110"/>
    <x v="1"/>
    <x v="1"/>
    <s v="Thế Toàn"/>
    <x v="14"/>
    <s v="2026-10-03 11:11:05+07:00"/>
    <s v="2026-10-03 18:56:09+07:00"/>
    <s v="Chưa (Chờ KH phản hồi)"/>
    <s v=""/>
    <s v="7. Cập nhật thẻ ngoại kiều/在留カード更新"/>
    <s v="5770692476383887"/>
    <s v="A0011032552"/>
    <m/>
  </r>
  <r>
    <n v="111"/>
    <x v="1"/>
    <x v="1"/>
    <s v="Đinh Tuấn"/>
    <x v="3"/>
    <s v="2026-10-03 14:42:03+07:00"/>
    <s v="2026-10-03 18:56:04+07:00"/>
    <s v="OK"/>
    <s v=""/>
    <s v="6. Tình trạng giao dịch/取引状況"/>
    <s v="8475457972495276"/>
    <s v="A0010863472"/>
    <m/>
  </r>
  <r>
    <n v="112"/>
    <x v="1"/>
    <x v="1"/>
    <s v="Thuy Nguyen"/>
    <x v="7"/>
    <s v="2026-10-03 12:54:34+07:00"/>
    <s v="2026-10-03 18:56:01+07:00"/>
    <s v="OK"/>
    <s v=""/>
    <s v="3. Tình trạng thẻ/カード発送状況"/>
    <s v="25927981926786919"/>
    <s v="A0011159471"/>
    <m/>
  </r>
  <r>
    <n v="113"/>
    <x v="1"/>
    <x v="1"/>
    <s v="Chuot Con"/>
    <x v="15"/>
    <s v="2026-10-03 18:03:35+07:00"/>
    <s v="2026-10-03 18:56:01+07:00"/>
    <s v="Chưa (hết ca)"/>
    <s v=""/>
    <s v="3. Tình trạng thẻ/カード発送状況"/>
    <s v="2188748311199160"/>
    <s v="A0010478012"/>
    <m/>
  </r>
  <r>
    <n v="114"/>
    <x v="1"/>
    <x v="1"/>
    <s v="Đậu Tuấn"/>
    <x v="11"/>
    <s v="2026-10-03 09:10:37+07:00"/>
    <s v="2026-10-03 18:55:58+07:00"/>
    <s v="Chưa (hết ca)"/>
    <s v=""/>
    <s v="11. Gặp nhân viên SBI/オペレーターに問い合わせ"/>
    <s v="3717073751697034"/>
    <s v="A0010303482"/>
    <m/>
  </r>
  <r>
    <n v="115"/>
    <x v="1"/>
    <x v="1"/>
    <s v="Trần Loan"/>
    <x v="14"/>
    <s v="2026-10-03 08:15:52+07:00"/>
    <s v="2026-10-03 18:55:54+07:00"/>
    <s v="Chưa (hết ca)"/>
    <s v=""/>
    <s v="4. Phát hành lại thẻ/カード再発行"/>
    <s v="4472896596090789"/>
    <s v="A0010153201"/>
    <m/>
  </r>
  <r>
    <n v="116"/>
    <x v="1"/>
    <x v="1"/>
    <s v="Huyền Trang"/>
    <x v="11"/>
    <s v="2026-10-03 15:07:59+07:00"/>
    <s v="2026-10-03 18:55:47+07:00"/>
    <s v="Chưa (hết ca)"/>
    <s v=""/>
    <s v="11. Gặp nhân viên SBI/オペレーターに問い合わせ"/>
    <s v="25097112853293909"/>
    <s v="A0011457829"/>
    <m/>
  </r>
  <r>
    <n v="117"/>
    <x v="1"/>
    <x v="1"/>
    <s v="Thuỷ Jenny"/>
    <x v="7"/>
    <s v="2026-10-03 12:35:08+07:00"/>
    <s v="2026-10-03 18:55:45+07:00"/>
    <s v="Chưa (chưa phản hồi )"/>
    <s v=""/>
    <s v="3. Tình trạng thẻ/カード発送状況"/>
    <s v="28504768862485751"/>
    <s v=""/>
    <m/>
  </r>
  <r>
    <n v="118"/>
    <x v="1"/>
    <x v="1"/>
    <s v="Thiện Trịnh"/>
    <x v="11"/>
    <s v="2026-10-03 15:12:48+07:00"/>
    <s v="2026-10-03 18:55:38+07:00"/>
    <s v="Chưa (hết ca)"/>
    <s v=""/>
    <s v="11. Gặp nhân viên SBI/オペレーターに問い合わせ"/>
    <s v="1391608284296288"/>
    <s v="A0010426747"/>
    <m/>
  </r>
  <r>
    <n v="119"/>
    <x v="1"/>
    <x v="1"/>
    <s v="Hiếu Bùi"/>
    <x v="7"/>
    <s v="2026-10-03 05:40:20+07:00"/>
    <s v="2026-10-03 18:55:30+07:00"/>
    <s v="Chưa (chưa phản hồi )"/>
    <s v=""/>
    <s v="3. Tình trạng thẻ/カード発送状況"/>
    <s v="1781037638682327"/>
    <s v="A0010406555"/>
    <m/>
  </r>
  <r>
    <n v="120"/>
    <x v="1"/>
    <x v="1"/>
    <s v="Đơ Lôu"/>
    <x v="11"/>
    <s v="2026-10-02 20:03:10+07:00"/>
    <s v="2026-10-03 18:55:27+07:00"/>
    <s v="Chưa (hết ca)"/>
    <s v=""/>
    <s v="11. Gặp nhân viên SBI/オペレーターに問い合わせ"/>
    <s v="5678937168832337"/>
    <s v="A0010553764"/>
    <m/>
  </r>
  <r>
    <n v="121"/>
    <x v="1"/>
    <x v="1"/>
    <s v="Nguyễn My"/>
    <x v="11"/>
    <s v="2026-10-03 10:18:12+07:00"/>
    <s v="2026-10-03 18:55:15+07:00"/>
    <s v="Chưa (hết ca)"/>
    <s v=""/>
    <s v="11. Gặp nhân viên SBI/オペレーターに問い合わせ"/>
    <s v="9042983155727493"/>
    <s v="A0010983957"/>
    <m/>
  </r>
  <r>
    <n v="122"/>
    <x v="1"/>
    <x v="1"/>
    <s v="Lê H Chí"/>
    <x v="7"/>
    <s v="2026-10-03 04:57:26+07:00"/>
    <s v="2026-10-03 18:55:09+07:00"/>
    <s v="Chưa (chưa phản hồi )"/>
    <s v=""/>
    <s v="3. Tình trạng thẻ/カード発送状況"/>
    <s v="5461494460563678"/>
    <s v="A0010909906"/>
    <m/>
  </r>
  <r>
    <n v="123"/>
    <x v="1"/>
    <x v="1"/>
    <s v="Vuong Duy"/>
    <x v="15"/>
    <s v="2026-10-03 17:04:36+07:00"/>
    <s v="2026-10-03 18:55:08+07:00"/>
    <s v="Chưa (hết ca)"/>
    <s v=""/>
    <s v="3. Tình trạng thẻ/カード発送状況"/>
    <s v="4587803281298925"/>
    <s v="A0010659851"/>
    <m/>
  </r>
  <r>
    <n v="124"/>
    <x v="1"/>
    <x v="1"/>
    <s v="Chung Nguyen"/>
    <x v="16"/>
    <s v="2026-10-03 18:51:32+07:00"/>
    <s v="2026-10-03 18:55:06+07:00"/>
    <s v="Chưa (hết ca)"/>
    <s v=""/>
    <s v="11. Gặp nhân viên SBI/オペレーターに問い合わせ"/>
    <s v="5563353620420717"/>
    <s v="A0010632423"/>
    <m/>
  </r>
  <r>
    <n v="125"/>
    <x v="1"/>
    <x v="1"/>
    <s v="Nguyễn Ngô Nam"/>
    <x v="3"/>
    <s v="2026-10-03 13:25:48+07:00"/>
    <s v="2026-10-03 18:55:06+07:00"/>
    <s v="OK"/>
    <s v=""/>
    <s v="3. Tình trạng thẻ/カード発送状況"/>
    <s v="9611298358934017"/>
    <s v="A0010576108"/>
    <m/>
  </r>
  <r>
    <n v="126"/>
    <x v="1"/>
    <x v="1"/>
    <s v="Nguyễn Hoài Nam"/>
    <x v="11"/>
    <s v="2026-10-03 10:06:03+07:00"/>
    <s v="2026-10-03 18:55:04+07:00"/>
    <s v="Chưa (hết ca)"/>
    <s v=""/>
    <s v="11. Gặp nhân viên SBI/オペレーターに問い合わせ"/>
    <s v="5461011513934895"/>
    <s v="A0010983327"/>
    <m/>
  </r>
  <r>
    <n v="127"/>
    <x v="1"/>
    <x v="1"/>
    <s v="Nhi Yến"/>
    <x v="3"/>
    <s v="2026-10-03 16:15:23+07:00"/>
    <s v="2026-10-03 18:54:57+07:00"/>
    <s v="chưa"/>
    <s v=""/>
    <s v="3. Tình trạng thẻ/カード発送状況"/>
    <s v="28879692121664658"/>
    <s v=""/>
    <m/>
  </r>
  <r>
    <n v="128"/>
    <x v="1"/>
    <x v="1"/>
    <s v="Hoài Nguyễn Đình"/>
    <x v="11"/>
    <s v="2026-10-03 09:50:28+07:00"/>
    <s v="2026-10-03 18:54:55+07:00"/>
    <s v="Chưa (hết ca)"/>
    <s v=""/>
    <s v="11. Gặp nhân viên SBI/オペレーターに問い合わせ"/>
    <s v="4165975106764886"/>
    <s v="A0010838527"/>
    <m/>
  </r>
  <r>
    <n v="129"/>
    <x v="1"/>
    <x v="1"/>
    <s v="Phạm Huyền"/>
    <x v="7"/>
    <s v="2026-10-03 11:39:29+07:00"/>
    <s v="2026-10-03 18:54:53+07:00"/>
    <s v="Chưa (chưa phản hồi )"/>
    <s v=""/>
    <s v="3. Tình trạng thẻ/カード発送状況"/>
    <s v="5227599610622921"/>
    <s v="A0011488916"/>
    <m/>
  </r>
  <r>
    <n v="130"/>
    <x v="1"/>
    <x v="1"/>
    <s v="Thỏ Đế"/>
    <x v="15"/>
    <s v="2026-10-03 16:39:42+07:00"/>
    <s v="2026-10-03 18:54:49+07:00"/>
    <s v="Chưa (hết ca)"/>
    <s v=""/>
    <s v="3. Tình trạng thẻ/カード発送状況"/>
    <s v="2373546779356815"/>
    <s v="A0010606225"/>
    <m/>
  </r>
  <r>
    <n v="131"/>
    <x v="1"/>
    <x v="1"/>
    <s v="Thiem Pham"/>
    <x v="3"/>
    <s v="2026-10-03 13:41:36+07:00"/>
    <s v="2026-10-03 18:54:47+07:00"/>
    <s v="OK"/>
    <s v=""/>
    <s v="6. Tình trạng giao dịch/取引状況"/>
    <s v="5856578511065900"/>
    <s v="A0011019550"/>
    <m/>
  </r>
  <r>
    <n v="132"/>
    <x v="1"/>
    <x v="1"/>
    <s v="Nguyễn Thuỳ Trang"/>
    <x v="17"/>
    <s v="2026-10-03 10:41:29+07:00"/>
    <s v="2026-10-03 18:54:45+07:00"/>
    <s v="Chưa (chưa phản hồi )"/>
    <s v=""/>
    <s v="7. Cập nhật thẻ ngoại kiều/在留カード更新"/>
    <s v="1477141692377461"/>
    <s v="A0010417229"/>
    <m/>
  </r>
  <r>
    <n v="133"/>
    <x v="1"/>
    <x v="1"/>
    <s v="Nguyen Dang Can"/>
    <x v="11"/>
    <s v="2026-10-03 08:10:20+07:00"/>
    <s v="2026-10-03 18:54:43+07:00"/>
    <s v="Chưa (hết ca)"/>
    <s v=""/>
    <s v="11. Gặp nhân viên SBI/オペレーターに問い合わせ"/>
    <s v="5562737417174990"/>
    <s v="A0010550490"/>
    <m/>
  </r>
  <r>
    <n v="134"/>
    <x v="1"/>
    <x v="1"/>
    <s v="Phạm Khánh Huyền"/>
    <x v="18"/>
    <s v="2026-10-03 17:58:56+07:00"/>
    <s v="2026-10-03 18:54:42+07:00"/>
    <s v="Chưa (hết ca)"/>
    <s v=""/>
    <s v="11. Gặp nhân viên SBI/オペレーターに問い合わせ"/>
    <s v="28881690768182176"/>
    <s v="A0011682474"/>
    <m/>
  </r>
  <r>
    <n v="135"/>
    <x v="1"/>
    <x v="1"/>
    <s v="Lê Thu Phương"/>
    <x v="19"/>
    <s v="2026-10-03 18:42:35+07:00"/>
    <s v="2026-10-03 18:54:33+07:00"/>
    <s v="OK"/>
    <s v=""/>
    <s v="9. Giấy CNCT/送金明細書"/>
    <s v="8217499211594005"/>
    <s v="A0011197031"/>
    <m/>
  </r>
  <r>
    <n v="136"/>
    <x v="1"/>
    <x v="1"/>
    <s v="Nguyễn Văn Kiên"/>
    <x v="3"/>
    <s v="2026-10-03 16:49:10+07:00"/>
    <s v="2026-10-03 18:54:33+07:00"/>
    <s v="OK"/>
    <s v=""/>
    <s v="3. Tình trạng thẻ/カード発送状況"/>
    <s v="9159126754105093"/>
    <s v="A0011036223"/>
    <m/>
  </r>
  <r>
    <n v="137"/>
    <x v="1"/>
    <x v="1"/>
    <s v="Đức Hương"/>
    <x v="7"/>
    <s v="2026-10-03 04:28:40+07:00"/>
    <s v="2026-10-03 18:54:32+07:00"/>
    <s v="Chưa (chưa phản hồi )"/>
    <s v=""/>
    <s v="3. Tình trạng thẻ/カード発送状況"/>
    <s v="1761517877218312"/>
    <s v="A0010497897"/>
    <m/>
  </r>
  <r>
    <n v="138"/>
    <x v="1"/>
    <x v="1"/>
    <s v="Bích Huế"/>
    <x v="18"/>
    <s v="2026-10-03 13:25:20+07:00"/>
    <s v="2026-10-03 18:54:28+07:00"/>
    <s v="Chưa (hết ca)"/>
    <s v=""/>
    <s v="11. Gặp nhân viên SBI/オペレーターに問い合わせ"/>
    <s v="25276872281920224"/>
    <s v="A0011390973"/>
    <m/>
  </r>
  <r>
    <n v="139"/>
    <x v="1"/>
    <x v="1"/>
    <s v="Tự Tâm"/>
    <x v="11"/>
    <s v="2026-10-03 08:02:13+07:00"/>
    <s v="2026-10-03 18:54:27+07:00"/>
    <s v="OK"/>
    <s v=""/>
    <s v="11. Gặp nhân viên SBI/オペレーターに問い合わせ"/>
    <s v="28911835258453919"/>
    <s v=""/>
    <m/>
  </r>
  <r>
    <n v="140"/>
    <x v="1"/>
    <x v="1"/>
    <s v="Trần Kiều Trang"/>
    <x v="8"/>
    <s v="2026-10-03 18:54:18+07:00"/>
    <s v="2026-10-03 18:54:25+07:00"/>
    <s v="Chưa (Chờ KH phản hồi)"/>
    <s v=""/>
    <s v="11. Gặp nhân viên SBI/オペレーターに問い合わせ"/>
    <s v="9247353758638587"/>
    <s v="A0011130121"/>
    <m/>
  </r>
  <r>
    <n v="141"/>
    <x v="1"/>
    <x v="1"/>
    <s v="Hà Cường"/>
    <x v="13"/>
    <s v="2026-10-03 18:30:49+07:00"/>
    <s v="2026-10-03 18:54:25+07:00"/>
    <s v="Chưa (chưa phản hồi )"/>
    <s v=""/>
    <s v="3. Tình trạng thẻ/カード発送状況"/>
    <s v="3901424053301335"/>
    <s v="A0010860433"/>
    <m/>
  </r>
  <r>
    <n v="142"/>
    <x v="1"/>
    <x v="1"/>
    <s v="A'nh Tuấn"/>
    <x v="3"/>
    <s v="2026-10-03 15:28:56+07:00"/>
    <s v="2026-10-03 18:54:22+07:00"/>
    <s v="OK"/>
    <s v=""/>
    <s v="6. Tình trạng giao dịch/取引状況"/>
    <s v="6636101683163399"/>
    <s v="A0011036542"/>
    <m/>
  </r>
  <r>
    <n v="143"/>
    <x v="1"/>
    <x v="1"/>
    <s v="Trần Minh Thảo"/>
    <x v="11"/>
    <s v="2026-10-03 12:32:52+07:00"/>
    <s v="2026-10-03 18:54:20+07:00"/>
    <s v="OK"/>
    <s v=""/>
    <s v="11. Gặp nhân viên SBI/オペレーターに問い合わせ"/>
    <s v="8541260882569421"/>
    <s v="A0011017041"/>
    <m/>
  </r>
  <r>
    <n v="144"/>
    <x v="1"/>
    <x v="1"/>
    <s v="Lê Thanh Phúc"/>
    <x v="7"/>
    <s v="2026-10-03 10:39:05+07:00"/>
    <s v="2026-10-03 18:54:18+07:00"/>
    <s v="Chưa (chưa phản hồi )"/>
    <s v=""/>
    <s v="3. Tình trạng thẻ/カード発送状況"/>
    <s v="8427720530573230"/>
    <s v="A0010986227"/>
    <m/>
  </r>
  <r>
    <n v="145"/>
    <x v="1"/>
    <x v="1"/>
    <s v="Trần Kiều Trang"/>
    <x v="8"/>
    <s v="2026-10-03 18:53:39+07:00"/>
    <s v="2026-10-03 18:54:17+07:00"/>
    <s v="OK"/>
    <s v=""/>
    <s v="11. Gặp nhân viên SBI/オペレーターに問い合わせ"/>
    <s v="9247353758638587"/>
    <s v="A0011130121"/>
    <m/>
  </r>
  <r>
    <n v="146"/>
    <x v="1"/>
    <x v="1"/>
    <s v="Fān NgỌc BícH"/>
    <x v="15"/>
    <s v="2026-10-03 17:24:02+07:00"/>
    <s v="2026-10-03 18:54:16+07:00"/>
    <s v="Chưa (hết ca)"/>
    <s v=""/>
    <s v="3. Tình trạng thẻ/カード発送状況"/>
    <s v="27820388410929293"/>
    <s v="A0011448024"/>
    <m/>
  </r>
  <r>
    <n v="147"/>
    <x v="1"/>
    <x v="1"/>
    <s v="Thanh Phong"/>
    <x v="6"/>
    <s v="2026-10-02 20:04:26+07:00"/>
    <s v="2026-10-03 18:54:16+07:00"/>
    <s v="OK"/>
    <s v=""/>
    <s v="5. Đổi thông tin thẻ/カード情報変更"/>
    <s v="8388239827899786"/>
    <s v="A0011305201"/>
    <m/>
  </r>
  <r>
    <n v="148"/>
    <x v="1"/>
    <x v="1"/>
    <s v="Đặng Ngọc Sương"/>
    <x v="3"/>
    <s v="2026-10-03 17:53:30+07:00"/>
    <s v="2026-10-03 18:54:13+07:00"/>
    <s v="OK"/>
    <s v=""/>
    <s v="3. Tình trạng thẻ/カード発送状況"/>
    <s v="6255980581167633"/>
    <s v="a0011054914"/>
    <m/>
  </r>
  <r>
    <n v="149"/>
    <x v="1"/>
    <x v="1"/>
    <s v="Kim Tho"/>
    <x v="11"/>
    <s v="2026-10-03 09:19:24+07:00"/>
    <s v="2026-10-03 18:54:12+07:00"/>
    <s v="Chưa (hết ca)"/>
    <s v=""/>
    <s v="11. Gặp nhân viên SBI/オペレーターに問い合わせ"/>
    <s v="6055640344526361"/>
    <s v="A0010851367"/>
    <m/>
  </r>
  <r>
    <n v="150"/>
    <x v="1"/>
    <x v="1"/>
    <s v="Nguyễn Hồng Quân"/>
    <x v="18"/>
    <s v="2026-10-03 13:36:49+07:00"/>
    <s v="2026-10-03 18:54:12+07:00"/>
    <s v="Chưa (hết ca)"/>
    <s v=""/>
    <s v="11. Gặp nhân viên SBI/オペレーターに問い合わせ"/>
    <s v="1888785501204315"/>
    <s v="A0010544706"/>
    <m/>
  </r>
  <r>
    <n v="151"/>
    <x v="1"/>
    <x v="1"/>
    <s v="Dũng Luxury's"/>
    <x v="12"/>
    <s v="2026-10-03 09:47:49+07:00"/>
    <s v="2026-10-03 18:54:10+07:00"/>
    <s v="Chưa (chưa phản hồi )"/>
    <s v=""/>
    <s v="9. Giấy CNCT/送金明細書"/>
    <s v="1960378770705925"/>
    <s v="A0010415187"/>
    <m/>
  </r>
  <r>
    <n v="152"/>
    <x v="1"/>
    <x v="1"/>
    <s v="Đoàn Tấn Đệ"/>
    <x v="17"/>
    <s v="2026-10-03 16:52:24+07:00"/>
    <s v="2026-10-03 18:54:09+07:00"/>
    <s v="Chưa (hết ca)"/>
    <s v=""/>
    <s v="11. Gặp nhân viên SBI/オペレーターに問い合わせ"/>
    <s v="6899767626739081"/>
    <s v="A0011023297"/>
    <m/>
  </r>
  <r>
    <n v="153"/>
    <x v="1"/>
    <x v="1"/>
    <s v="Thuy Han"/>
    <x v="19"/>
    <s v="2026-10-03 18:52:08+07:00"/>
    <s v="2026-10-03 18:54:08+07:00"/>
    <s v="OK"/>
    <s v=""/>
    <s v="2. Thêm người nhận/受取人追加登録"/>
    <s v="25301080379526481"/>
    <s v="A0011516839"/>
    <m/>
  </r>
  <r>
    <n v="154"/>
    <x v="1"/>
    <x v="1"/>
    <s v="Hoàng Phú"/>
    <x v="15"/>
    <s v="2026-10-02 19:44:47+07:00"/>
    <s v="2026-10-03 18:54:07+07:00"/>
    <s v="Chưa (hết ca)"/>
    <s v=""/>
    <s v="3. Tình trạng thẻ/カード発送状況"/>
    <s v="2769654156482484"/>
    <s v="A0010745006"/>
    <m/>
  </r>
  <r>
    <n v="155"/>
    <x v="1"/>
    <x v="1"/>
    <s v="Thành Vạn’"/>
    <x v="7"/>
    <s v="2026-10-02 21:43:01+07:00"/>
    <s v="2026-10-03 18:54:04+07:00"/>
    <s v="Chưa (chưa phản hồi )"/>
    <s v=""/>
    <s v="3. Tình trạng thẻ/カード発送状況"/>
    <s v="5809176222516492"/>
    <s v="A0011032488"/>
    <m/>
  </r>
  <r>
    <n v="156"/>
    <x v="1"/>
    <x v="1"/>
    <s v="Nắm Lấy Tay Anh"/>
    <x v="6"/>
    <s v="2026-10-02 20:10:18+07:00"/>
    <s v="2026-10-03 18:54:00+07:00"/>
    <s v="OK"/>
    <s v=""/>
    <s v="11. Gặp nhân viên SBI/オペレーターに問い合わせ"/>
    <s v="4797644686956542"/>
    <s v="A0010683571"/>
    <m/>
  </r>
  <r>
    <n v="157"/>
    <x v="1"/>
    <x v="1"/>
    <s v="Đức Lương"/>
    <x v="11"/>
    <s v="2026-10-03 13:46:42+07:00"/>
    <s v="2026-10-03 18:53:59+07:00"/>
    <s v="Chưa (hết ca)"/>
    <s v=""/>
    <s v="10. Gửi My Number/マイナンバー"/>
    <s v="616578915133075"/>
    <s v="A0010417228"/>
    <m/>
  </r>
  <r>
    <n v="158"/>
    <x v="1"/>
    <x v="1"/>
    <s v="Cun Xu"/>
    <x v="12"/>
    <s v="2026-10-03 12:19:38+07:00"/>
    <s v="2026-10-03 18:53:59+07:00"/>
    <s v="OK"/>
    <s v=""/>
    <s v="9. Giấy CNCT/送金明細書"/>
    <s v="4714920651920057"/>
    <s v="A0010690349"/>
    <m/>
  </r>
  <r>
    <n v="159"/>
    <x v="1"/>
    <x v="1"/>
    <s v="Nguyễn Thành Trung"/>
    <x v="18"/>
    <s v="2026-10-03 10:02:49+07:00"/>
    <s v="2026-10-03 18:53:57+07:00"/>
    <s v="OK"/>
    <s v=""/>
    <s v="11. Gặp nhân viên SBI/オペレーターに問い合わせ"/>
    <s v="8323045631109613"/>
    <s v="A0011289745"/>
    <m/>
  </r>
  <r>
    <n v="160"/>
    <x v="1"/>
    <x v="1"/>
    <s v="️️️️️️️️️️️️️️️️️️️️️️️️️️️️️️️️️️️️️️️️️️️️️️️️️️️️️️️️️️️️️️️️️️️️️️️️️️️️️️️️️️️️️️️️️️️️️️️️️️️️️️️️️️️️️️️️️️️️️️️️️️️️️️️️️️️️️️️️️️️️️️️️️️️️️️️️️️️️️️️️️️️️️️️️️️"/>
    <x v="7"/>
    <s v="2026-10-02 22:28:23+07:00"/>
    <s v="2026-10-03 18:53:51+07:00"/>
    <s v="Chưa (chưa phản hồi )"/>
    <s v=""/>
    <s v="3. Tình trạng thẻ/カード発送状況"/>
    <s v="2155346751199790"/>
    <s v="A0010581981"/>
    <m/>
  </r>
  <r>
    <n v="161"/>
    <x v="1"/>
    <x v="1"/>
    <s v="Hoàng Trần"/>
    <x v="19"/>
    <s v="2026-10-03 18:43:00+07:00"/>
    <s v="2026-10-03 18:53:49+07:00"/>
    <s v="OK"/>
    <s v=""/>
    <s v="3. Tình trạng thẻ/カード発送状況"/>
    <s v="5691529307541686"/>
    <s v="A0010872490"/>
    <m/>
  </r>
  <r>
    <n v="162"/>
    <x v="1"/>
    <x v="1"/>
    <s v="Nguyễn Bích"/>
    <x v="13"/>
    <s v="2026-10-03 11:53:34+07:00"/>
    <s v="2026-10-03 18:53:49+07:00"/>
    <s v="Chưa (chưa phản hồi )"/>
    <s v=""/>
    <s v="3. Tình trạng thẻ/カード発送状況"/>
    <s v="3102755789801694"/>
    <s v="A0010549361"/>
    <m/>
  </r>
  <r>
    <n v="163"/>
    <x v="1"/>
    <x v="1"/>
    <s v="Uoi Bkrong"/>
    <x v="11"/>
    <s v="2026-10-03 08:19:49+07:00"/>
    <s v="2026-10-03 18:53:43+07:00"/>
    <s v="Chưa (hết ca)"/>
    <s v=""/>
    <s v="11. Gặp nhân viên SBI/オペレーターに問い合わせ"/>
    <s v="25111956081765959"/>
    <s v="A0011492779"/>
    <m/>
  </r>
  <r>
    <n v="164"/>
    <x v="1"/>
    <x v="1"/>
    <s v="クエン グエン・ティエン"/>
    <x v="18"/>
    <s v="2026-10-03 13:29:13+07:00"/>
    <s v="2026-10-03 18:53:43+07:00"/>
    <s v="OK"/>
    <s v=""/>
    <s v="11. Gặp nhân viên SBI/オペレーターに問い合わせ"/>
    <s v="6966238240121656"/>
    <s v="A0011006297"/>
    <m/>
  </r>
  <r>
    <n v="165"/>
    <x v="1"/>
    <x v="1"/>
    <s v="Nguyễn Sỹ Hoàng"/>
    <x v="20"/>
    <s v="2026-10-03 18:53:36+07:00"/>
    <s v="2026-10-03 18:53:42+07:00"/>
    <s v="ok 3"/>
    <s v=""/>
    <s v="14. NEOBANK - SSNB"/>
    <s v="2946848952029070"/>
    <s v="A0010791720"/>
    <m/>
  </r>
  <r>
    <n v="166"/>
    <x v="1"/>
    <x v="1"/>
    <s v="Long Nguyễn"/>
    <x v="7"/>
    <s v="2026-10-02 21:44:17+07:00"/>
    <s v="2026-10-03 18:53:36+07:00"/>
    <s v="Chưa (chưa phản hồi )"/>
    <s v=""/>
    <s v="3. Tình trạng thẻ/カード発送状況"/>
    <s v="8192112494193403"/>
    <s v="A0010787528"/>
    <m/>
  </r>
  <r>
    <n v="167"/>
    <x v="1"/>
    <x v="1"/>
    <s v="Nguyễn Sỹ Hoàng"/>
    <x v="20"/>
    <s v="2026-10-03 18:53:30+07:00"/>
    <s v="2026-10-03 18:53:36+07:00"/>
    <s v="ok 2"/>
    <s v=""/>
    <s v="11. Gặp nhân viên SBI/オペレーターに問い合わせ"/>
    <s v="2946848952029070"/>
    <s v="A0010791720"/>
    <m/>
  </r>
  <r>
    <n v="168"/>
    <x v="1"/>
    <x v="1"/>
    <s v="Lê Tiến"/>
    <x v="19"/>
    <s v="2026-10-03 18:43:11+07:00"/>
    <s v="2026-10-03 18:53:35+07:00"/>
    <s v="OK"/>
    <s v=""/>
    <s v="11. Gặp nhân viên SBI/オペレーターに問い合わせ"/>
    <s v="5525660084158090"/>
    <s v="A0011714113"/>
    <m/>
  </r>
  <r>
    <n v="169"/>
    <x v="1"/>
    <x v="1"/>
    <s v="Luân Phạm"/>
    <x v="11"/>
    <s v="2026-10-03 15:42:06+07:00"/>
    <s v="2026-10-03 18:53:33+07:00"/>
    <s v="Chưa (hết ca)"/>
    <s v=""/>
    <s v="11. Gặp nhân viên SBI/オペレーターに問い合わせ"/>
    <s v="32951737664424739"/>
    <s v="A0010748732"/>
    <m/>
  </r>
  <r>
    <n v="170"/>
    <x v="1"/>
    <x v="1"/>
    <s v="Nguyễn Sỹ Hoàng"/>
    <x v="20"/>
    <s v="2026-10-02 19:49:58+07:00"/>
    <s v="2026-10-03 18:53:29+07:00"/>
    <s v="OK"/>
    <s v=""/>
    <s v="13. Đăng ký sử dụng APP/アプリ登録 "/>
    <s v="2946848952029070"/>
    <s v="A0010791720"/>
    <m/>
  </r>
  <r>
    <n v="171"/>
    <x v="1"/>
    <x v="1"/>
    <s v="Huỳnh Thụy Trà Giang"/>
    <x v="3"/>
    <s v="2026-10-03 17:02:37+07:00"/>
    <s v="2026-10-03 18:53:21+07:00"/>
    <s v="OK"/>
    <s v=""/>
    <s v="3. Tình trạng thẻ/カード発送状況"/>
    <s v="2776563865745109"/>
    <s v="A0010549470"/>
    <m/>
  </r>
  <r>
    <n v="172"/>
    <x v="1"/>
    <x v="1"/>
    <s v="Hoàng Hướng"/>
    <x v="11"/>
    <s v="2026-10-03 17:27:05+07:00"/>
    <s v="2026-10-03 18:53:21+07:00"/>
    <s v="OK"/>
    <s v=""/>
    <s v="11. Gặp nhân viên SBI/オペレーターに問い合わせ"/>
    <s v="5481016258654629"/>
    <s v="A0010991567"/>
    <m/>
  </r>
  <r>
    <n v="173"/>
    <x v="1"/>
    <x v="1"/>
    <s v="HT Vui"/>
    <x v="11"/>
    <s v="2026-10-03 17:04:43+07:00"/>
    <s v="2026-10-03 18:53:10+07:00"/>
    <s v="Chưa (hết ca)"/>
    <s v=""/>
    <s v="11. Gặp nhân viên SBI/オペレーターに問い合わせ"/>
    <s v="28722850980710958"/>
    <s v="A0011632649"/>
    <m/>
  </r>
  <r>
    <n v="174"/>
    <x v="1"/>
    <x v="1"/>
    <s v="Tâm's Xù's"/>
    <x v="7"/>
    <s v="2026-10-03 05:02:27+07:00"/>
    <s v="2026-10-03 18:53:08+07:00"/>
    <s v="Chưa (chưa phản hồi )"/>
    <s v=""/>
    <s v="3. Tình trạng thẻ/カード発送状況"/>
    <s v="5566268753471204"/>
    <s v="A0010868070"/>
    <m/>
  </r>
  <r>
    <n v="175"/>
    <x v="1"/>
    <x v="1"/>
    <s v="Qui Nguyen"/>
    <x v="19"/>
    <s v="2026-10-03 18:41:32+07:00"/>
    <s v="2026-10-03 18:53:07+07:00"/>
    <s v="OK"/>
    <s v=""/>
    <s v="3. Tình trạng thẻ/カード発送状況"/>
    <s v="25452755737678073"/>
    <s v="A0011283028"/>
    <m/>
  </r>
  <r>
    <n v="176"/>
    <x v="1"/>
    <x v="1"/>
    <s v="Nguyễn Thu Trang"/>
    <x v="2"/>
    <s v="2026-10-03 17:47:09+07:00"/>
    <s v="2026-10-03 18:52:54+07:00"/>
    <s v="Chưa (hết ca)"/>
    <s v=""/>
    <s v="4. Phát hành lại thẻ/カード再発行"/>
    <s v="5719198378122485"/>
    <s v="A0010852856"/>
    <m/>
  </r>
  <r>
    <n v="177"/>
    <x v="1"/>
    <x v="1"/>
    <s v="Thu Hằng"/>
    <x v="7"/>
    <s v="2026-10-03 05:33:02+07:00"/>
    <s v="2026-10-03 18:52:51+07:00"/>
    <s v="Chưa (chưa phản hồi )"/>
    <s v=""/>
    <s v="9. Giấy CNCT/送金明細書"/>
    <s v="27684047857909804"/>
    <s v="A0011326019"/>
    <m/>
  </r>
  <r>
    <n v="178"/>
    <x v="1"/>
    <x v="1"/>
    <s v="Thúy Nana"/>
    <x v="19"/>
    <s v="2026-10-03 18:43:33+07:00"/>
    <s v="2026-10-03 18:52:44+07:00"/>
    <s v="OK"/>
    <s v=""/>
    <s v="9. Giấy CNCT/送金明細書"/>
    <s v="28504787662463112"/>
    <s v="A0011456313"/>
    <m/>
  </r>
  <r>
    <n v="179"/>
    <x v="1"/>
    <x v="1"/>
    <s v="Bearbrick Han"/>
    <x v="11"/>
    <s v="2026-10-03 13:51:46+07:00"/>
    <s v="2026-10-03 18:52:43+07:00"/>
    <s v="Chưa (hết ca)"/>
    <s v=""/>
    <s v="11. Gặp nhân viên SBI/オペレーターに問い合わせ"/>
    <s v="7377095362383170"/>
    <s v=""/>
    <m/>
  </r>
  <r>
    <n v="180"/>
    <x v="1"/>
    <x v="1"/>
    <s v="Lê Văn Minh Từ"/>
    <x v="7"/>
    <s v="2026-10-02 21:39:20+07:00"/>
    <s v="2026-10-03 18:52:33+07:00"/>
    <s v="Chưa (chưa phản hồi )"/>
    <s v=""/>
    <s v="3. Tình trạng thẻ/カード発送状況"/>
    <s v="26745922665081960"/>
    <s v="A0011666235"/>
    <m/>
  </r>
  <r>
    <n v="181"/>
    <x v="1"/>
    <x v="1"/>
    <s v="Xuân Trường"/>
    <x v="11"/>
    <s v="2026-10-03 07:47:44+07:00"/>
    <s v="2026-10-03 18:52:32+07:00"/>
    <s v="Chưa (hết ca)"/>
    <s v=""/>
    <s v="11. Gặp nhân viên SBI/オペレーターに問い合わせ"/>
    <s v="3574040205972284"/>
    <s v="A0010695900"/>
    <m/>
  </r>
  <r>
    <n v="182"/>
    <x v="1"/>
    <x v="1"/>
    <s v="Đoan Thành Văn"/>
    <x v="14"/>
    <s v="2026-10-03 10:37:57+07:00"/>
    <s v="2026-10-03 18:52:30+07:00"/>
    <s v="Chưa (hết ca)"/>
    <s v=""/>
    <s v="7. Cập nhật thẻ ngoại kiều/在留カード更新"/>
    <s v="2664701040280037"/>
    <s v="A0010492510"/>
    <m/>
  </r>
  <r>
    <n v="183"/>
    <x v="1"/>
    <x v="1"/>
    <s v="Le Trung Quang"/>
    <x v="3"/>
    <s v="2026-10-03 18:17:06+07:00"/>
    <s v="2026-10-03 18:52:25+07:00"/>
    <s v="chưa"/>
    <s v=""/>
    <s v="2. Thêm người nhận/受取人追加登録"/>
    <s v="4647907471977794"/>
    <s v="A0010387221"/>
    <m/>
  </r>
  <r>
    <n v="184"/>
    <x v="1"/>
    <x v="1"/>
    <s v="Trần Thị Lý"/>
    <x v="8"/>
    <s v="2026-10-03 18:52:13+07:00"/>
    <s v="2026-10-03 18:52:19+07:00"/>
    <s v="Chưa (Chờ KH phản hồi)"/>
    <s v=""/>
    <s v="11. Gặp nhân viên SBI/オペレーターに問い合わせ"/>
    <s v="24309031768745481"/>
    <s v="A0011019667"/>
    <m/>
  </r>
  <r>
    <n v="185"/>
    <x v="1"/>
    <x v="1"/>
    <s v="Dương Tấn Sang"/>
    <x v="7"/>
    <s v="2026-10-02 21:31:18+07:00"/>
    <s v="2026-10-03 18:52:18+07:00"/>
    <s v="Chưa (chưa phản hồi )"/>
    <s v=""/>
    <s v="3. Tình trạng thẻ/カード発送状況"/>
    <s v="35198962183022253"/>
    <s v="A0011586572"/>
    <m/>
  </r>
  <r>
    <n v="186"/>
    <x v="1"/>
    <x v="1"/>
    <s v="Trần Thị Lý"/>
    <x v="8"/>
    <s v="2026-10-03 18:50:57+07:00"/>
    <s v="2026-10-03 18:52:12+07:00"/>
    <s v="OK"/>
    <s v=""/>
    <s v="11. Gặp nhân viên SBI/オペレーターに問い合わせ"/>
    <s v="24309031768745481"/>
    <s v="A0011019667"/>
    <m/>
  </r>
  <r>
    <n v="187"/>
    <x v="1"/>
    <x v="1"/>
    <s v="Nguyễn Nam"/>
    <x v="19"/>
    <s v="2026-10-03 18:49:09+07:00"/>
    <s v="2026-10-03 18:52:12+07:00"/>
    <s v="OK"/>
    <s v=""/>
    <s v="2. Thêm người nhận/受取人追加登録"/>
    <s v="27624860387159407"/>
    <s v="A0011133333"/>
    <m/>
  </r>
  <r>
    <n v="188"/>
    <x v="1"/>
    <x v="1"/>
    <s v="Thuy Han"/>
    <x v="15"/>
    <s v="2026-10-03 16:40:21+07:00"/>
    <s v="2026-10-03 18:52:08+07:00"/>
    <s v="Chưa (hết ca)"/>
    <s v=""/>
    <s v="2. Thêm người nhận/受取人追加登録"/>
    <s v="25301080379526481"/>
    <s v="A0011516839"/>
    <m/>
  </r>
  <r>
    <n v="189"/>
    <x v="1"/>
    <x v="1"/>
    <s v="Nguyễn Hạnh"/>
    <x v="7"/>
    <s v="2026-10-03 15:56:09+07:00"/>
    <s v="2026-10-03 18:52:03+07:00"/>
    <s v="Chưa (hết ca)"/>
    <s v=""/>
    <s v="3. Tình trạng thẻ/カード発送状況"/>
    <s v="2674441015995603"/>
    <s v="A0011676794"/>
    <m/>
  </r>
  <r>
    <n v="190"/>
    <x v="1"/>
    <x v="1"/>
    <s v="Tống Văn Sự"/>
    <x v="15"/>
    <s v="2026-10-03 15:04:46+07:00"/>
    <s v="2026-10-03 18:51:57+07:00"/>
    <s v="Chưa (hết ca)"/>
    <s v=""/>
    <s v="7. Cập nhật thẻ ngoại kiều/在留カード更新"/>
    <s v="6360266030728547"/>
    <s v="A0010913342"/>
    <m/>
  </r>
  <r>
    <n v="191"/>
    <x v="1"/>
    <x v="1"/>
    <s v="Xuân Hoàng"/>
    <x v="7"/>
    <s v="2026-10-03 18:31:53+07:00"/>
    <s v="2026-10-03 18:51:54+07:00"/>
    <s v="Chưa (hết ca)"/>
    <s v=""/>
    <s v="3. Tình trạng thẻ/カード発送状況"/>
    <s v="25316768168024887"/>
    <s v="A0011109296"/>
    <m/>
  </r>
  <r>
    <n v="192"/>
    <x v="1"/>
    <x v="1"/>
    <s v="Yến Nhi"/>
    <x v="19"/>
    <s v="2026-10-03 18:31:57+07:00"/>
    <s v="2026-10-03 18:51:52+07:00"/>
    <s v="Chưa (Chờ KH phản hồi)"/>
    <s v=""/>
    <s v="7. Cập nhật thẻ ngoại kiều/在留カード更新"/>
    <s v="8738099222925669"/>
    <s v="A0011138066"/>
    <m/>
  </r>
  <r>
    <n v="193"/>
    <x v="1"/>
    <x v="1"/>
    <s v="Bé Lỳ さくら"/>
    <x v="2"/>
    <s v="2026-10-03 15:02:02+07:00"/>
    <s v="2026-10-03 18:51:45+07:00"/>
    <s v="Chưa (chưa phản hồi )"/>
    <s v=""/>
    <s v="11. Gặp nhân viên SBI/オペレーターに問い合わせ"/>
    <s v="24720941037495628"/>
    <s v="A0011238736"/>
    <m/>
  </r>
  <r>
    <n v="194"/>
    <x v="1"/>
    <x v="1"/>
    <s v="Nguyễn Túc"/>
    <x v="7"/>
    <s v="2026-10-03 15:59:39+07:00"/>
    <s v="2026-10-03 18:51:45+07:00"/>
    <s v="Chưa (hết ca)"/>
    <s v=""/>
    <s v="3. Tình trạng thẻ/カード発送状況"/>
    <s v="4372325802892928"/>
    <s v="A0010637892"/>
    <m/>
  </r>
  <r>
    <n v="195"/>
    <x v="1"/>
    <x v="1"/>
    <s v="Mưa Rain"/>
    <x v="20"/>
    <s v="2026-10-02 19:55:33+07:00"/>
    <s v="2026-10-03 18:51:44+07:00"/>
    <s v="Chưa (hết ca)"/>
    <s v=""/>
    <s v="11. Gặp nhân viên SBI/オペレーターに問い合わせ"/>
    <s v="2509073952467889"/>
    <s v="A0010263671"/>
    <m/>
  </r>
  <r>
    <n v="196"/>
    <x v="1"/>
    <x v="1"/>
    <s v="Quýnh Đặng"/>
    <x v="7"/>
    <s v="2026-10-03 16:07:09+07:00"/>
    <s v="2026-10-03 18:51:31+07:00"/>
    <s v="Chưa (hết ca)"/>
    <s v=""/>
    <s v="3. Tình trạng thẻ/カード発送状況"/>
    <s v="5426414190752117"/>
    <s v="A0010966523"/>
    <m/>
  </r>
  <r>
    <n v="197"/>
    <x v="1"/>
    <x v="1"/>
    <s v="Thúy Trinh"/>
    <x v="2"/>
    <s v="2026-10-03 15:22:01+07:00"/>
    <s v="2026-10-03 18:51:31+07:00"/>
    <s v="Chưa (chưa phản hồi )"/>
    <s v=""/>
    <s v="11. Gặp nhân viên SBI/オペレーターに問い合わせ"/>
    <s v="28119293767740069"/>
    <s v="A0011708873"/>
    <m/>
  </r>
  <r>
    <n v="198"/>
    <x v="1"/>
    <x v="1"/>
    <s v="Doan Buivan"/>
    <x v="9"/>
    <s v="2026-10-03 14:17:59+07:00"/>
    <s v="2026-10-03 18:51:30+07:00"/>
    <s v="OK"/>
    <s v=""/>
    <s v="4. Phát hành lại thẻ/カード再発行"/>
    <s v="1800492213338733"/>
    <s v="A0010511251"/>
    <m/>
  </r>
  <r>
    <n v="199"/>
    <x v="1"/>
    <x v="1"/>
    <s v="Nguyen Thien Phuc"/>
    <x v="19"/>
    <s v="2026-10-03 18:30:25+07:00"/>
    <s v="2026-10-03 18:51:29+07:00"/>
    <s v="Chưa (Chờ KH phản hồi)"/>
    <s v=""/>
    <s v="6. Tình trạng giao dịch/取引状況"/>
    <s v="7250451085007778"/>
    <s v="A0011054112"/>
    <m/>
  </r>
  <r>
    <n v="200"/>
    <x v="1"/>
    <x v="1"/>
    <s v="Huong Trinh"/>
    <x v="7"/>
    <s v="2026-10-03 16:37:38+07:00"/>
    <s v="2026-10-03 18:51:22+07:00"/>
    <s v="Chưa (hết ca)"/>
    <s v=""/>
    <s v="3. Tình trạng thẻ/カード発送状況"/>
    <s v="6172603569438208"/>
    <s v="A0010783572"/>
    <m/>
  </r>
  <r>
    <n v="201"/>
    <x v="1"/>
    <x v="1"/>
    <s v="Trọng Diễn"/>
    <x v="19"/>
    <s v="2026-10-03 18:32:19+07:00"/>
    <s v="2026-10-03 18:51:16+07:00"/>
    <s v="Chưa (Chờ KH phản hồi)"/>
    <s v=""/>
    <s v="2. Thêm người nhận/受取人追加登録"/>
    <s v="29135732546018240"/>
    <s v="A0011555170"/>
    <m/>
  </r>
  <r>
    <n v="202"/>
    <x v="1"/>
    <x v="1"/>
    <s v="Lê Viết Tú"/>
    <x v="7"/>
    <s v="2026-10-03 16:47:41+07:00"/>
    <s v="2026-10-03 18:51:13+07:00"/>
    <s v="Chưa (hết ca)"/>
    <s v=""/>
    <s v="3. Tình trạng thẻ/カード発送状況"/>
    <s v="5206758026104488"/>
    <s v="A0010847967"/>
    <m/>
  </r>
  <r>
    <n v="203"/>
    <x v="1"/>
    <x v="1"/>
    <s v="Hồng Lee"/>
    <x v="2"/>
    <s v="2026-10-03 15:06:52+07:00"/>
    <s v="2026-10-03 18:51:08+07:00"/>
    <s v="Chưa (chưa phản hồi )"/>
    <s v=""/>
    <s v="11. Gặp nhân viên SBI/オペレーターに問い合わせ"/>
    <s v="7991812047599744"/>
    <s v="A0011247282"/>
    <m/>
  </r>
  <r>
    <n v="204"/>
    <x v="1"/>
    <x v="1"/>
    <s v="Nguyễn Huy Quang"/>
    <x v="7"/>
    <s v="2026-10-03 16:46:07+07:00"/>
    <s v="2026-10-03 18:51:05+07:00"/>
    <s v="Chưa (hết ca)"/>
    <s v=""/>
    <s v="3. Tình trạng thẻ/カード発送状況"/>
    <s v="3498474980271422"/>
    <s v="A0010827862"/>
    <m/>
  </r>
  <r>
    <n v="205"/>
    <x v="1"/>
    <x v="1"/>
    <s v="Hải Thanhh"/>
    <x v="20"/>
    <s v="2026-10-03 18:50:47+07:00"/>
    <s v="2026-10-03 18:50:57+07:00"/>
    <s v="ok 2"/>
    <s v=""/>
    <s v="6. Tình trạng giao dịch/取引状況"/>
    <s v="4359592570831883"/>
    <s v="A0010931035"/>
    <m/>
  </r>
  <r>
    <n v="206"/>
    <x v="1"/>
    <x v="1"/>
    <s v="Thanh Tâm"/>
    <x v="9"/>
    <s v="2026-10-03 15:36:17+07:00"/>
    <s v="2026-10-03 18:50:56+07:00"/>
    <s v="Chưa (Chờ KH phản hồi)"/>
    <s v=""/>
    <s v="11. Gặp nhân viên SBI/オペレーターに問い合わせ"/>
    <s v="28737093202592330"/>
    <s v="A0011454086"/>
    <m/>
  </r>
  <r>
    <n v="207"/>
    <x v="1"/>
    <x v="1"/>
    <s v="Trần Minh Nguyệt"/>
    <x v="2"/>
    <s v="2026-10-03 15:11:38+07:00"/>
    <s v="2026-10-03 18:50:55+07:00"/>
    <s v="Chưa (chưa phản hồi )"/>
    <s v=""/>
    <s v="11. Gặp nhân viên SBI/オペレーターに問い合わせ"/>
    <s v="2657634427681926"/>
    <s v=""/>
    <m/>
  </r>
  <r>
    <n v="208"/>
    <x v="1"/>
    <x v="1"/>
    <s v="Trang Pi"/>
    <x v="7"/>
    <s v="2026-10-03 18:20:18+07:00"/>
    <s v="2026-10-03 18:50:55+07:00"/>
    <s v="Chưa (hết ca)"/>
    <s v=""/>
    <s v="3. Tình trạng thẻ/カード発送状況"/>
    <s v="9415365985202605"/>
    <s v="A0010931787"/>
    <m/>
  </r>
  <r>
    <n v="209"/>
    <x v="1"/>
    <x v="1"/>
    <s v="Thư Nami"/>
    <x v="19"/>
    <s v="2026-10-03 18:45:48+07:00"/>
    <s v="2026-10-03 18:50:51+07:00"/>
    <s v="Chưa (Chờ KH phản hồi)"/>
    <s v=""/>
    <s v="13. Đăng ký sử dụng APP/アプリ登録 "/>
    <s v="6004703372943127"/>
    <s v="A0011016369"/>
    <m/>
  </r>
  <r>
    <n v="210"/>
    <x v="1"/>
    <x v="1"/>
    <s v="Hải Thanhh"/>
    <x v="20"/>
    <s v="2026-10-03 12:04:47+07:00"/>
    <s v="2026-10-03 18:50:46+07:00"/>
    <s v="OK"/>
    <s v=""/>
    <s v="7. Cập nhật thẻ ngoại kiều/在留カード更新"/>
    <s v="4359592570831883"/>
    <s v="A0010931035"/>
    <m/>
  </r>
  <r>
    <n v="211"/>
    <x v="1"/>
    <x v="1"/>
    <s v="Hà Huyền"/>
    <x v="7"/>
    <s v="2026-10-03 18:25:24+07:00"/>
    <s v="2026-10-03 18:50:45+07:00"/>
    <s v="Chưa (hết ca)"/>
    <s v=""/>
    <s v="3. Tình trạng thẻ/カード発送状況"/>
    <s v="2858506050919575"/>
    <s v="A0010786329"/>
    <m/>
  </r>
  <r>
    <n v="212"/>
    <x v="1"/>
    <x v="1"/>
    <s v="Phạm Thị Hải Yến"/>
    <x v="2"/>
    <s v="2026-10-03 15:14:35+07:00"/>
    <s v="2026-10-03 18:50:39+07:00"/>
    <s v="Chưa (chưa phản hồi )"/>
    <s v=""/>
    <s v="11. Gặp nhân viên SBI/オペレーターに問い合わせ"/>
    <s v="4086420074785589"/>
    <s v="A0010927205"/>
    <m/>
  </r>
  <r>
    <n v="213"/>
    <x v="1"/>
    <x v="1"/>
    <s v="Phạm Phú"/>
    <x v="20"/>
    <s v="2026-10-02 19:57:47+07:00"/>
    <s v="2026-10-03 18:50:33+07:00"/>
    <s v="OK"/>
    <s v=""/>
    <s v="11. Gặp nhân viên SBI/オペレーターに問い合わせ"/>
    <s v="38817369751241565"/>
    <s v="A0011678205"/>
    <m/>
  </r>
  <r>
    <n v="214"/>
    <x v="1"/>
    <x v="1"/>
    <s v="Huế Nguyễn"/>
    <x v="10"/>
    <s v="2026-10-03 18:41:44+07:00"/>
    <s v="2026-10-03 18:50:32+07:00"/>
    <s v="OK"/>
    <s v=""/>
    <s v="3. Tình trạng thẻ/カード発送状況"/>
    <s v="25370677065849542"/>
    <s v="A0010830231"/>
    <m/>
  </r>
  <r>
    <n v="215"/>
    <x v="1"/>
    <x v="1"/>
    <s v="Trần Thủy Tiên"/>
    <x v="6"/>
    <s v="2026-10-03 13:44:18+07:00"/>
    <s v="2026-10-03 18:50:32+07:00"/>
    <s v="OK"/>
    <s v=""/>
    <s v="6. Tình trạng giao dịch/取引状況"/>
    <s v="2291714334290983"/>
    <s v="A0010678642"/>
    <m/>
  </r>
  <r>
    <n v="216"/>
    <x v="1"/>
    <x v="1"/>
    <s v="Huyền Trang"/>
    <x v="9"/>
    <s v="2026-10-03 13:01:19+07:00"/>
    <s v="2026-10-03 18:50:27+07:00"/>
    <s v="Chưa (Chờ KH phản hồi)"/>
    <s v=""/>
    <s v="2. Thêm người nhận/受取人追加登録"/>
    <s v="6383199938470868"/>
    <s v="A0011084776"/>
    <m/>
  </r>
  <r>
    <n v="217"/>
    <x v="1"/>
    <x v="1"/>
    <s v="Luyen Nguyen"/>
    <x v="7"/>
    <s v="2026-10-03 18:26:18+07:00"/>
    <s v="2026-10-03 18:50:27+07:00"/>
    <s v="Chưa (hết ca)"/>
    <s v=""/>
    <s v="3. Tình trạng thẻ/カード発送状況"/>
    <s v="8396041407190418"/>
    <s v="A0011334035"/>
    <m/>
  </r>
  <r>
    <n v="218"/>
    <x v="1"/>
    <x v="1"/>
    <s v="Thanh Hằng"/>
    <x v="12"/>
    <s v="2026-10-03 18:09:02+07:00"/>
    <s v="2026-10-03 18:50:23+07:00"/>
    <s v="OK"/>
    <s v=""/>
    <s v="11. Gặp nhân viên SBI/オペレーターに問い合わせ"/>
    <s v="3039287926157029"/>
    <s v="A0010763556"/>
    <m/>
  </r>
  <r>
    <n v="219"/>
    <x v="1"/>
    <x v="1"/>
    <s v="Huỳnh Đô"/>
    <x v="20"/>
    <s v="2026-10-03 15:27:06+07:00"/>
    <s v="2026-10-03 18:50:18+07:00"/>
    <s v="OK"/>
    <s v=""/>
    <s v="11. Gặp nhân viên SBI/オペレーターに問い合わせ"/>
    <s v="27872304942378389"/>
    <s v=""/>
    <m/>
  </r>
  <r>
    <n v="220"/>
    <x v="1"/>
    <x v="1"/>
    <s v="Đức Hồng"/>
    <x v="12"/>
    <s v="2026-10-03 15:47:38+07:00"/>
    <s v="2026-10-03 18:50:16+07:00"/>
    <s v="OK"/>
    <s v=""/>
    <s v="11. Gặp nhân viên SBI/オペレーターに問い合わせ"/>
    <s v="1418679404920675"/>
    <s v="A0011467090"/>
    <m/>
  </r>
  <r>
    <n v="221"/>
    <x v="1"/>
    <x v="1"/>
    <s v="Ánh Hồng"/>
    <x v="9"/>
    <s v="2026-10-03 18:44:05+07:00"/>
    <s v="2026-10-03 18:50:13+07:00"/>
    <s v="OK"/>
    <s v=""/>
    <s v="9. Giấy CNCT/送金明細書"/>
    <s v="4353359624788956"/>
    <s v="A0010935975"/>
    <m/>
  </r>
  <r>
    <n v="222"/>
    <x v="1"/>
    <x v="1"/>
    <s v="Ri Ri"/>
    <x v="16"/>
    <s v="2026-10-03 18:08:50+07:00"/>
    <s v="2026-10-03 18:50:10+07:00"/>
    <s v="Chưa (hết ca)"/>
    <s v=""/>
    <s v="3. Tình trạng thẻ/カード発送状況"/>
    <s v="3201005433336396"/>
    <s v="A0010761311"/>
    <m/>
  </r>
  <r>
    <n v="223"/>
    <x v="1"/>
    <x v="1"/>
    <s v="Duy Nguyễn"/>
    <x v="19"/>
    <s v="2026-10-03 18:47:48+07:00"/>
    <s v="2026-10-03 18:50:09+07:00"/>
    <s v="OK"/>
    <s v=""/>
    <s v="3. Tình trạng thẻ/カード発送状況"/>
    <s v="4661265307327910"/>
    <s v="A0010722369"/>
    <m/>
  </r>
  <r>
    <n v="224"/>
    <x v="1"/>
    <x v="1"/>
    <s v="Đinh Tố Nga"/>
    <x v="12"/>
    <s v="2026-10-03 13:53:05+07:00"/>
    <s v="2026-10-03 18:50:04+07:00"/>
    <s v="OK"/>
    <s v=""/>
    <s v="3. Tình trạng thẻ/カード発送状況"/>
    <s v="9299280896779389"/>
    <s v="a0010990865"/>
    <m/>
  </r>
  <r>
    <n v="225"/>
    <x v="1"/>
    <x v="1"/>
    <s v="Hải Trần"/>
    <x v="20"/>
    <s v="2026-10-03 18:49:56+07:00"/>
    <s v="2026-10-03 18:50:02+07:00"/>
    <s v="ok 2"/>
    <s v=""/>
    <s v="6. Tình trạng giao dịch/取引状況"/>
    <s v="5030973513693762"/>
    <s v="A0011062662"/>
    <m/>
  </r>
  <r>
    <n v="226"/>
    <x v="1"/>
    <x v="1"/>
    <s v="Khánh Ly"/>
    <x v="2"/>
    <s v="2026-10-03 15:00:28+07:00"/>
    <s v="2026-10-03 18:50:01+07:00"/>
    <s v="Chưa (chưa phản hồi )"/>
    <s v=""/>
    <s v="11. Gặp nhân viên SBI/オペレーターに問い合わせ"/>
    <s v="28638432989153734"/>
    <s v=""/>
    <m/>
  </r>
  <r>
    <n v="227"/>
    <x v="1"/>
    <x v="1"/>
    <s v="Khánh Hưng"/>
    <x v="21"/>
    <s v="2026-10-03 18:26:10+07:00"/>
    <s v="2026-10-03 18:50:00+07:00"/>
    <s v="Chưa (hết ca)"/>
    <s v=""/>
    <s v="11. Gặp nhân viên SBI/オペレーターに問い合わせ"/>
    <s v="1390682667659771"/>
    <s v="A0010298306"/>
    <m/>
  </r>
  <r>
    <n v="228"/>
    <x v="1"/>
    <x v="1"/>
    <s v="Hà Huy Hoàng"/>
    <x v="22"/>
    <s v="2026-10-03 10:14:37+07:00"/>
    <s v="2026-10-03 18:50:00+07:00"/>
    <s v="Chưa (hết ca)"/>
    <s v=""/>
    <s v="3. Tình trạng thẻ/カード発送状況"/>
    <s v="6082440288458429"/>
    <s v="A0010660924"/>
    <m/>
  </r>
  <r>
    <n v="229"/>
    <x v="1"/>
    <x v="1"/>
    <s v="Thư Xuân"/>
    <x v="16"/>
    <s v="2026-10-03 18:14:38+07:00"/>
    <s v="2026-10-03 18:49:57+07:00"/>
    <s v="Chưa (hết ca)"/>
    <s v=""/>
    <s v="9. Giấy CNCT/送金明細書"/>
    <s v="6433661116725612"/>
    <s v="A0011108283"/>
    <m/>
  </r>
  <r>
    <n v="230"/>
    <x v="1"/>
    <x v="1"/>
    <s v="Hải Trần"/>
    <x v="20"/>
    <s v="2026-10-03 14:29:29+07:00"/>
    <s v="2026-10-03 18:49:55+07:00"/>
    <s v="OK"/>
    <s v=""/>
    <s v="11. Gặp nhân viên SBI/オペレーターに問い合わせ"/>
    <s v="5030973513693762"/>
    <s v="A0011062662"/>
    <m/>
  </r>
  <r>
    <n v="231"/>
    <x v="1"/>
    <x v="1"/>
    <s v="Bé Hạnh"/>
    <x v="19"/>
    <s v="2026-10-03 18:47:37+07:00"/>
    <s v="2026-10-03 18:49:52+07:00"/>
    <s v="OK"/>
    <s v=""/>
    <s v="11. Gặp nhân viên SBI/オペレーターに問い合わせ"/>
    <s v="27772206115770840"/>
    <s v="A0011674469"/>
    <m/>
  </r>
  <r>
    <n v="232"/>
    <x v="1"/>
    <x v="1"/>
    <s v="Nguyen Tuan Anh"/>
    <x v="14"/>
    <s v="2026-10-03 15:08:04+07:00"/>
    <s v="2026-10-03 18:49:49+07:00"/>
    <s v="Chưa (hết ca)"/>
    <s v=""/>
    <s v="11. Gặp nhân viên SBI/オペレーターに問い合わせ"/>
    <s v="8526959353983857"/>
    <s v="A0011281827"/>
    <m/>
  </r>
  <r>
    <n v="233"/>
    <x v="1"/>
    <x v="1"/>
    <s v="Tuệ Lâm"/>
    <x v="7"/>
    <s v="2026-10-03 16:36:29+07:00"/>
    <s v="2026-10-03 18:49:48+07:00"/>
    <s v="Chưa (hết ca)"/>
    <s v=""/>
    <s v="3. Tình trạng thẻ/カード発送状況"/>
    <s v="4722632324418918"/>
    <s v="A0010607994"/>
    <m/>
  </r>
  <r>
    <n v="234"/>
    <x v="1"/>
    <x v="1"/>
    <s v="Hop Nguyen"/>
    <x v="2"/>
    <s v="2026-10-03 15:01:27+07:00"/>
    <s v="2026-10-03 18:49:47+07:00"/>
    <s v="Chưa (chưa phản hồi )"/>
    <s v=""/>
    <s v="11. Gặp nhân viên SBI/オペレーターに問い合わせ"/>
    <s v="27348635654812328"/>
    <s v=""/>
    <m/>
  </r>
  <r>
    <n v="235"/>
    <x v="1"/>
    <x v="1"/>
    <s v="Mai Hoàng"/>
    <x v="19"/>
    <s v="2026-10-03 18:46:56+07:00"/>
    <s v="2026-10-03 18:49:42+07:00"/>
    <s v="Chưa (Chờ KH phản hồi)"/>
    <s v=""/>
    <s v="4. Phát hành lại thẻ/カード再発行"/>
    <s v="2664170370358733"/>
    <s v="A0011080984"/>
    <m/>
  </r>
  <r>
    <n v="236"/>
    <x v="1"/>
    <x v="1"/>
    <s v="Tuệ Đàm Văn"/>
    <x v="7"/>
    <s v="2026-10-03 17:29:45+07:00"/>
    <s v="2026-10-03 18:49:39+07:00"/>
    <s v="Chưa (hết ca)"/>
    <s v=""/>
    <s v="3. Tình trạng thẻ/カード発送状況"/>
    <s v="3196504267142499"/>
    <s v="A0010606180"/>
    <m/>
  </r>
  <r>
    <n v="237"/>
    <x v="1"/>
    <x v="1"/>
    <s v="Hoài Sùng"/>
    <x v="16"/>
    <s v="2026-10-03 17:12:10+07:00"/>
    <s v="2026-10-03 18:49:37+07:00"/>
    <s v="OK"/>
    <s v=""/>
    <s v="11. Gặp nhân viên SBI/オペレーターに問い合わせ"/>
    <s v="5265916626856449"/>
    <s v="A0010847782 "/>
    <m/>
  </r>
  <r>
    <n v="238"/>
    <x v="1"/>
    <x v="1"/>
    <s v="Hồng Thương"/>
    <x v="11"/>
    <s v="2026-10-03 15:24:42+07:00"/>
    <s v="2026-10-03 18:49:34+07:00"/>
    <s v="OK"/>
    <s v=""/>
    <s v="11. Gặp nhân viên SBI/オペレーターに問い合わせ"/>
    <s v="25665195756494176"/>
    <s v="A0011556061"/>
    <m/>
  </r>
  <r>
    <n v="239"/>
    <x v="1"/>
    <x v="1"/>
    <s v="Phạm Thị Tố Uyên"/>
    <x v="19"/>
    <s v="2026-10-03 18:47:26+07:00"/>
    <s v="2026-10-03 18:49:30+07:00"/>
    <s v="Chưa (Chờ KH phản hồi)"/>
    <s v=""/>
    <s v="9. Giấy CNCT/送金明細書"/>
    <s v="8357541537655561"/>
    <s v="A0011247238"/>
    <m/>
  </r>
  <r>
    <n v="240"/>
    <x v="1"/>
    <x v="1"/>
    <s v="Quốc Trọng"/>
    <x v="7"/>
    <s v="2026-10-03 17:28:01+07:00"/>
    <s v="2026-10-03 18:49:29+07:00"/>
    <s v="Chưa (hết ca)"/>
    <s v=""/>
    <s v="13. Đăng ký sử dụng APP/アプリ登録 "/>
    <s v="3834386333303225"/>
    <s v="A0010777423"/>
    <m/>
  </r>
  <r>
    <n v="241"/>
    <x v="1"/>
    <x v="1"/>
    <s v="Đỗ Thanh"/>
    <x v="2"/>
    <s v="2026-10-03 14:59:01+07:00"/>
    <s v="2026-10-03 18:49:29+07:00"/>
    <s v="Chưa (chưa phản hồi )"/>
    <s v=""/>
    <s v="11. Gặp nhân viên SBI/オペレーターに問い合わせ"/>
    <s v="38797753226534537"/>
    <s v=""/>
    <m/>
  </r>
  <r>
    <n v="242"/>
    <x v="1"/>
    <x v="1"/>
    <s v="Trần Nguyễn Dũng"/>
    <x v="16"/>
    <s v="2026-10-03 13:42:14+07:00"/>
    <s v="2026-10-03 18:49:23+07:00"/>
    <s v="Chưa (hết ca)"/>
    <s v=""/>
    <s v="6. Tình trạng giao dịch/取引状況"/>
    <s v="1955447891146984"/>
    <s v="A0010438566"/>
    <m/>
  </r>
  <r>
    <n v="243"/>
    <x v="1"/>
    <x v="1"/>
    <s v="Hương Giang"/>
    <x v="19"/>
    <s v="2026-10-03 18:47:13+07:00"/>
    <s v="2026-10-03 18:49:20+07:00"/>
    <s v="Chưa (Chờ KH phản hồi)"/>
    <s v=""/>
    <s v="6. Tình trạng giao dịch/取引状況"/>
    <s v="28345868641773532"/>
    <s v=""/>
    <m/>
  </r>
  <r>
    <n v="244"/>
    <x v="1"/>
    <x v="1"/>
    <s v="Phí Nhài"/>
    <x v="7"/>
    <s v="2026-10-03 17:19:30+07:00"/>
    <s v="2026-10-03 18:49:20+07:00"/>
    <s v="Chưa (hết ca)"/>
    <s v=""/>
    <s v="3. Tình trạng thẻ/カード発送状況"/>
    <s v="6326043287503109"/>
    <s v="A0010523053"/>
    <m/>
  </r>
  <r>
    <n v="245"/>
    <x v="1"/>
    <x v="1"/>
    <s v="Nguyễn Ngọc Cường"/>
    <x v="22"/>
    <s v="2026-10-03 18:49:10+07:00"/>
    <s v="2026-10-03 18:49:18+07:00"/>
    <s v="Chưa (hết ca)"/>
    <s v=""/>
    <s v="14. NEOBANK - SSNB"/>
    <s v="28315596074736833"/>
    <s v="A0011694980"/>
    <m/>
  </r>
  <r>
    <n v="246"/>
    <x v="1"/>
    <x v="1"/>
    <s v="Đỗ Hoàng Nhật Uyên"/>
    <x v="20"/>
    <s v="2026-10-03 14:49:35+07:00"/>
    <s v="2026-10-03 18:49:15+07:00"/>
    <s v="OK"/>
    <s v=""/>
    <s v="11. Gặp nhân viên SBI/オペレーターに問い合わせ"/>
    <s v="9200988973276263"/>
    <s v="A0010984622"/>
    <m/>
  </r>
  <r>
    <n v="247"/>
    <x v="1"/>
    <x v="1"/>
    <s v="Vi Thị Kim Thoa"/>
    <x v="2"/>
    <s v="2026-10-03 14:33:03+07:00"/>
    <s v="2026-10-03 18:49:15+07:00"/>
    <s v="Chưa (chưa phản hồi )"/>
    <s v=""/>
    <s v="11. Gặp nhân viên SBI/オペレーターに問い合わせ"/>
    <s v="5734637239968100"/>
    <s v="A0011014409"/>
    <m/>
  </r>
  <r>
    <n v="248"/>
    <x v="1"/>
    <x v="1"/>
    <s v="Đỗ Hậu"/>
    <x v="16"/>
    <s v="2026-10-03 17:30:13+07:00"/>
    <s v="2026-10-03 18:49:10+07:00"/>
    <s v="Chưa (hết ca)"/>
    <s v=""/>
    <s v="11. Gặp nhân viên SBI/オペレーターに問い合わせ"/>
    <s v="4727143383974048"/>
    <s v="A0010751264"/>
    <m/>
  </r>
  <r>
    <n v="249"/>
    <x v="1"/>
    <x v="1"/>
    <s v="Nguyễn Ngọc Cường"/>
    <x v="22"/>
    <s v="2026-10-03 16:28:05+07:00"/>
    <s v="2026-10-03 18:49:09+07:00"/>
    <s v="OK"/>
    <s v=""/>
    <s v="7. Cập nhật thẻ ngoại kiều/在留カード更新"/>
    <s v="28315596074736833"/>
    <s v="A0011694980"/>
    <m/>
  </r>
  <r>
    <n v="250"/>
    <x v="1"/>
    <x v="1"/>
    <s v="Nguyễn Nam"/>
    <x v="18"/>
    <s v="2026-10-03 13:43:15+07:00"/>
    <s v="2026-10-03 18:49:09+07:00"/>
    <s v="Chưa (hết ca)"/>
    <s v=""/>
    <s v="11. Gặp nhân viên SBI/オペレーターに問い合わせ"/>
    <s v="27624860387159407"/>
    <s v="A0011133333"/>
    <m/>
  </r>
  <r>
    <n v="251"/>
    <x v="1"/>
    <x v="1"/>
    <s v="Thịi Linh"/>
    <x v="19"/>
    <s v="2026-10-03 18:46:56+07:00"/>
    <s v="2026-10-03 18:49:06+07:00"/>
    <s v="Chưa (Chờ KH phản hồi)"/>
    <s v=""/>
    <s v="9. Giấy CNCT/送金明細書"/>
    <s v="28829798756710578"/>
    <s v=""/>
    <m/>
  </r>
  <r>
    <n v="252"/>
    <x v="1"/>
    <x v="1"/>
    <s v="Mai Chinh"/>
    <x v="15"/>
    <s v="2026-10-03 14:24:54+07:00"/>
    <s v="2026-10-03 18:49:02+07:00"/>
    <s v="Chưa (hết ca)"/>
    <s v=""/>
    <s v="3. Tình trạng thẻ/カード発送状況"/>
    <s v="4102774739793814"/>
    <s v="A0010515483"/>
    <m/>
  </r>
  <r>
    <n v="253"/>
    <x v="1"/>
    <x v="1"/>
    <s v="Nhật Minh Minh Nhật"/>
    <x v="16"/>
    <s v="2026-10-03 17:33:58+07:00"/>
    <s v="2026-10-03 18:48:58+07:00"/>
    <s v="Chưa (hết ca)"/>
    <s v=""/>
    <s v="3. Tình trạng thẻ/カード発送状況"/>
    <s v="6017913021585615"/>
    <s v="A0010954217"/>
    <m/>
  </r>
  <r>
    <n v="254"/>
    <x v="1"/>
    <x v="1"/>
    <s v="Tiến Duyên"/>
    <x v="20"/>
    <s v="2026-10-03 10:50:57+07:00"/>
    <s v="2026-10-03 18:48:55+07:00"/>
    <s v="OK"/>
    <s v=""/>
    <s v="11. Gặp nhân viên SBI/オペレーターに問い合わせ"/>
    <s v="5646324545397984"/>
    <s v="A0010940101"/>
    <m/>
  </r>
  <r>
    <n v="255"/>
    <x v="1"/>
    <x v="1"/>
    <s v="Hoàng Thị Dung"/>
    <x v="19"/>
    <s v="2026-10-03 18:46:21+07:00"/>
    <s v="2026-10-03 18:48:54+07:00"/>
    <s v="Chưa (Chờ KH phản hồi)"/>
    <s v=""/>
    <s v="2. Thêm người nhận/受取人追加登録"/>
    <s v="3549342355080584"/>
    <s v="A0011003335"/>
    <m/>
  </r>
  <r>
    <n v="256"/>
    <x v="1"/>
    <x v="1"/>
    <s v="Phương Thuỳ"/>
    <x v="2"/>
    <s v="2026-10-03 14:35:21+07:00"/>
    <s v="2026-10-03 18:48:51+07:00"/>
    <s v="Chưa (chưa phản hồi )"/>
    <s v=""/>
    <s v="11. Gặp nhân viên SBI/オペレーターに問い合わせ"/>
    <s v="9488564641180331"/>
    <s v="A0011265685"/>
    <m/>
  </r>
  <r>
    <n v="257"/>
    <x v="1"/>
    <x v="1"/>
    <s v="Đặng Quang Hải"/>
    <x v="7"/>
    <s v="2026-10-03 16:34:07+07:00"/>
    <s v="2026-10-03 18:48:50+07:00"/>
    <s v="Chưa (hết ca)"/>
    <s v=""/>
    <s v="13. Đăng ký sử dụng APP/アプリ登録 "/>
    <s v="6114015188700643"/>
    <s v="A0010954026"/>
    <m/>
  </r>
  <r>
    <n v="258"/>
    <x v="1"/>
    <x v="1"/>
    <s v="Cảnh Nguyễn"/>
    <x v="15"/>
    <s v="2026-10-03 14:41:15+07:00"/>
    <s v="2026-10-03 18:48:47+07:00"/>
    <s v="Chưa (hết ca)"/>
    <s v=""/>
    <s v="3. Tình trạng thẻ/カード発送状況"/>
    <s v="4208554659154819"/>
    <s v="A0010565013"/>
    <m/>
  </r>
  <r>
    <n v="259"/>
    <x v="1"/>
    <x v="1"/>
    <s v="Nguyễn Viết Xuân"/>
    <x v="6"/>
    <s v="2026-10-03 11:25:12+07:00"/>
    <s v="2026-10-03 18:48:46+07:00"/>
    <s v="OK"/>
    <s v=""/>
    <s v="13. Đăng ký sử dụng APP/アプリ登録 "/>
    <s v="5071691496267318"/>
    <s v="A0011016400"/>
    <m/>
  </r>
  <r>
    <n v="260"/>
    <x v="1"/>
    <x v="1"/>
    <s v="Ha Tran Van"/>
    <x v="16"/>
    <s v="2026-10-03 17:28:27+07:00"/>
    <s v="2026-10-03 18:48:40+07:00"/>
    <s v="OK"/>
    <s v=""/>
    <s v="3. Tình trạng thẻ/カード発送状況"/>
    <s v="6248409408511550"/>
    <s v="A0010615040"/>
    <m/>
  </r>
  <r>
    <n v="261"/>
    <x v="1"/>
    <x v="1"/>
    <s v="Ngoãn Lương"/>
    <x v="9"/>
    <s v="2026-10-03 14:40:30+07:00"/>
    <s v="2026-10-03 18:48:40+07:00"/>
    <s v="OK"/>
    <s v=""/>
    <s v="9. Giấy CNCT/送金明細書"/>
    <s v="5520653801337153"/>
    <s v="A0011020425"/>
    <m/>
  </r>
  <r>
    <n v="262"/>
    <x v="1"/>
    <x v="1"/>
    <s v="Thành Tiger"/>
    <x v="12"/>
    <s v="2026-10-03 18:37:16+07:00"/>
    <s v="2026-10-03 18:48:40+07:00"/>
    <s v="OK"/>
    <s v=""/>
    <s v="13. Đăng ký sử dụng APP/アプリ登録 "/>
    <s v="5085871574795449"/>
    <s v="A0010681484"/>
    <m/>
  </r>
  <r>
    <n v="263"/>
    <x v="1"/>
    <x v="1"/>
    <s v="Huan Bui"/>
    <x v="18"/>
    <s v="2026-10-03 13:08:57+07:00"/>
    <s v="2026-10-03 18:48:38+07:00"/>
    <s v="Chưa (chưa phản hồi )"/>
    <s v=""/>
    <s v="11. Gặp nhân viên SBI/オペレーターに問い合わせ"/>
    <s v="28358962677061666"/>
    <s v="A0010659072"/>
    <m/>
  </r>
  <r>
    <n v="264"/>
    <x v="1"/>
    <x v="1"/>
    <s v="Hiền Lương"/>
    <x v="15"/>
    <s v="2026-10-03 18:48:19+07:00"/>
    <s v="2026-10-03 18:48:37+07:00"/>
    <s v="OK"/>
    <s v=""/>
    <s v="3. Tình trạng thẻ/カード発送状況"/>
    <s v="8257136954340337"/>
    <s v="A0011024120"/>
    <m/>
  </r>
  <r>
    <n v="265"/>
    <x v="1"/>
    <x v="1"/>
    <s v="Huong Vu"/>
    <x v="19"/>
    <s v="2026-10-03 18:46:09+07:00"/>
    <s v="2026-10-03 18:48:37+07:00"/>
    <s v="Chưa (Chờ KH phản hồi)"/>
    <s v=""/>
    <s v="9. Giấy CNCT/送金明細書"/>
    <s v="5287966447985518"/>
    <s v="A0010936787"/>
    <m/>
  </r>
  <r>
    <n v="266"/>
    <x v="1"/>
    <x v="1"/>
    <s v="Tr Ường"/>
    <x v="2"/>
    <s v="2026-10-03 13:53:52+07:00"/>
    <s v="2026-10-03 18:48:36+07:00"/>
    <s v="Chưa (chưa phản hồi )"/>
    <s v=""/>
    <s v="11. Gặp nhân viên SBI/オペレーターに問い合わせ"/>
    <s v="29009936211931687"/>
    <s v="A0011717680"/>
    <m/>
  </r>
  <r>
    <n v="267"/>
    <x v="1"/>
    <x v="1"/>
    <s v="Nguyễn Danh Kiên"/>
    <x v="22"/>
    <s v="2026-10-03 16:32:18+07:00"/>
    <s v="2026-10-03 18:48:35+07:00"/>
    <s v="Chưa (hết ca)"/>
    <s v=""/>
    <s v="3. Tình trạng thẻ/カード発送状況"/>
    <s v="5772560352776255"/>
    <s v="A0010990159"/>
    <m/>
  </r>
  <r>
    <n v="268"/>
    <x v="1"/>
    <x v="1"/>
    <s v="Vũ Ngà"/>
    <x v="20"/>
    <s v="2026-10-03 14:20:36+07:00"/>
    <s v="2026-10-03 18:48:34+07:00"/>
    <s v="OK"/>
    <s v=""/>
    <s v="11. Gặp nhân viên SBI/オペレーターに問い合わせ"/>
    <s v="2839173026164421"/>
    <s v="A0010680825"/>
    <m/>
  </r>
  <r>
    <n v="269"/>
    <x v="1"/>
    <x v="1"/>
    <s v="Thiên Phúc"/>
    <x v="12"/>
    <s v="2026-10-03 18:05:00+07:00"/>
    <s v="2026-10-03 18:48:25+07:00"/>
    <s v="Chưa (chưa phản hồi )"/>
    <s v=""/>
    <s v="3. Tình trạng thẻ/カード発送状況"/>
    <s v="2306199256156213"/>
    <s v="A0010672082 "/>
    <m/>
  </r>
  <r>
    <n v="270"/>
    <x v="1"/>
    <x v="1"/>
    <s v="Dũng Hồng"/>
    <x v="18"/>
    <s v="2026-10-02 21:51:46+07:00"/>
    <s v="2026-10-03 18:48:25+07:00"/>
    <s v="Chưa (chưa phản hồi )"/>
    <s v=""/>
    <s v="11. Gặp nhân viên SBI/オペレーターに問い合わせ"/>
    <s v="24925767087067110"/>
    <s v="A0011169681"/>
    <m/>
  </r>
  <r>
    <n v="271"/>
    <x v="1"/>
    <x v="1"/>
    <s v="Nguyễn Tuấn"/>
    <x v="16"/>
    <s v="2026-10-03 17:23:28+07:00"/>
    <s v="2026-10-03 18:48:24+07:00"/>
    <s v="Chưa (hết ca)"/>
    <s v=""/>
    <s v="3. Tình trạng thẻ/カード発送状況"/>
    <s v="4017062338368531"/>
    <s v="A0010708467"/>
    <m/>
  </r>
  <r>
    <n v="272"/>
    <x v="1"/>
    <x v="1"/>
    <s v="Cầm Pt"/>
    <x v="2"/>
    <s v="2026-10-03 15:16:59+07:00"/>
    <s v="2026-10-03 18:48:21+07:00"/>
    <s v="Chưa (chưa phản hồi )"/>
    <s v=""/>
    <s v="11. Gặp nhân viên SBI/オペレーターに問い合わせ"/>
    <s v="27544331988602489"/>
    <s v="A0011681617"/>
    <m/>
  </r>
  <r>
    <n v="273"/>
    <x v="1"/>
    <x v="1"/>
    <s v="Hà Nguyễn Duy Hoàng"/>
    <x v="20"/>
    <s v="2026-10-03 18:48:12+07:00"/>
    <s v="2026-10-03 18:48:20+07:00"/>
    <s v="ok 2"/>
    <s v=""/>
    <s v="11. Gặp nhân viên SBI/オペレーターに問い合わせ"/>
    <s v="2866599843372048"/>
    <s v="A0010408386"/>
    <m/>
  </r>
  <r>
    <n v="274"/>
    <x v="1"/>
    <x v="1"/>
    <s v="Thu Hoài"/>
    <x v="19"/>
    <s v="2026-10-03 18:45:54+07:00"/>
    <s v="2026-10-03 18:48:19+07:00"/>
    <s v="Chưa (Chờ KH phản hồi)"/>
    <s v=""/>
    <s v="1. Đăng ký mới/新規登録"/>
    <s v="28345624298462747"/>
    <s v=""/>
    <m/>
  </r>
  <r>
    <n v="275"/>
    <x v="1"/>
    <x v="1"/>
    <s v="Hiền Lương"/>
    <x v="15"/>
    <s v="2026-10-03 08:37:09+07:00"/>
    <s v="2026-10-03 18:48:18+07:00"/>
    <s v="OK"/>
    <s v=""/>
    <s v="9. Giấy CNCT/送金明細書"/>
    <s v="8257136954340337"/>
    <s v="A0011024120"/>
    <m/>
  </r>
  <r>
    <n v="276"/>
    <x v="1"/>
    <x v="1"/>
    <s v="Nguyễn Thành"/>
    <x v="6"/>
    <s v="2026-10-03 17:13:34+07:00"/>
    <s v="2026-10-03 18:48:17+07:00"/>
    <s v="Chưa (chưa phản hồi )"/>
    <s v=""/>
    <s v="11. Gặp nhân viên SBI/オペレーターに問い合わせ"/>
    <s v="27156001770711982"/>
    <s v=""/>
    <m/>
  </r>
  <r>
    <n v="277"/>
    <x v="1"/>
    <x v="1"/>
    <s v="Đời Không Như Mơ"/>
    <x v="9"/>
    <s v="2026-10-03 11:20:45+07:00"/>
    <s v="2026-10-03 18:48:12+07:00"/>
    <s v="OK"/>
    <s v=""/>
    <s v="9. Giấy CNCT/送金明細書"/>
    <s v="7645999238774837"/>
    <s v="A0010930177"/>
    <m/>
  </r>
  <r>
    <n v="278"/>
    <x v="1"/>
    <x v="1"/>
    <s v="VT Lan"/>
    <x v="16"/>
    <s v="2026-10-03 13:15:59+07:00"/>
    <s v="2026-10-03 18:48:10+07:00"/>
    <s v="Chưa (hết ca)"/>
    <s v=""/>
    <s v="6. Tình trạng giao dịch/取引状況"/>
    <s v="2601492696591500"/>
    <s v="A0010544929"/>
    <m/>
  </r>
  <r>
    <n v="279"/>
    <x v="1"/>
    <x v="1"/>
    <s v="Phượng Lê"/>
    <x v="18"/>
    <s v="2026-10-03 09:37:49+07:00"/>
    <s v="2026-10-03 18:48:08+07:00"/>
    <s v="Chưa (chưa phản hồi )"/>
    <s v=""/>
    <s v="11. Gặp nhân viên SBI/オペレーターに問い合わせ"/>
    <s v="28350571734565800"/>
    <s v=""/>
    <m/>
  </r>
  <r>
    <n v="280"/>
    <x v="1"/>
    <x v="1"/>
    <s v="Hà Nguyễn Duy Hoàng"/>
    <x v="20"/>
    <s v="2026-10-03 12:24:08+07:00"/>
    <s v="2026-10-03 18:48:07+07:00"/>
    <s v="OK"/>
    <s v=""/>
    <s v="13. Đăng ký sử dụng APP/アプリ登録 "/>
    <s v="2866599843372048"/>
    <s v="A0010408386"/>
    <m/>
  </r>
  <r>
    <n v="281"/>
    <x v="1"/>
    <x v="1"/>
    <s v="Lê Thành Chung"/>
    <x v="22"/>
    <s v="2026-10-03 15:55:54+07:00"/>
    <s v="2026-10-03 18:48:07+07:00"/>
    <s v="Chưa (chưa phản hồi )"/>
    <s v=""/>
    <s v="13. Đăng ký sử dụng APP/アプリ登録 "/>
    <s v="6362129120538195"/>
    <s v="A0011081830/A0011710229"/>
    <m/>
  </r>
  <r>
    <n v="282"/>
    <x v="1"/>
    <x v="1"/>
    <s v="Nguyễn Tiến Thanh"/>
    <x v="17"/>
    <s v="2026-10-03 09:10:15+07:00"/>
    <s v="2026-10-03 18:48:06+07:00"/>
    <s v="Chưa (hết ca)"/>
    <s v=""/>
    <s v="5. Đổi thông tin thẻ/カード情報変更"/>
    <s v="4899605273452632"/>
    <s v="A0010613507"/>
    <m/>
  </r>
  <r>
    <n v="283"/>
    <x v="1"/>
    <x v="1"/>
    <s v="Hoàng Hà"/>
    <x v="15"/>
    <s v="2026-10-03 16:18:40+07:00"/>
    <s v="2026-10-03 18:48:04+07:00"/>
    <s v="Chưa (hết ca)"/>
    <s v=""/>
    <s v="14. NEOBANK - SSNB"/>
    <s v="28185627814462423"/>
    <s v="A0011480067"/>
    <m/>
  </r>
  <r>
    <n v="284"/>
    <x v="1"/>
    <x v="1"/>
    <s v="Trần Ngọc"/>
    <x v="19"/>
    <s v="2026-10-03 18:45:43+07:00"/>
    <s v="2026-10-03 18:48:02+07:00"/>
    <s v="Chưa (Chờ KH phản hồi)"/>
    <s v=""/>
    <s v="13. Đăng ký sử dụng APP/アプリ登録 "/>
    <s v="8984399271589865"/>
    <s v="A0011285578"/>
    <m/>
  </r>
  <r>
    <n v="285"/>
    <x v="1"/>
    <x v="1"/>
    <s v="Vu Cuong"/>
    <x v="9"/>
    <s v="2026-10-03 14:16:54+07:00"/>
    <s v="2026-10-03 18:47:58+07:00"/>
    <s v="Chưa (Chờ KH phản hồi)"/>
    <s v=""/>
    <s v="11. Gặp nhân viên SBI/オペレーターに問い合わせ"/>
    <s v="4581198301917027"/>
    <s v="A0010414416"/>
    <m/>
  </r>
  <r>
    <n v="286"/>
    <x v="1"/>
    <x v="1"/>
    <s v="Vu Trang"/>
    <x v="16"/>
    <s v="2026-10-03 15:44:25+07:00"/>
    <s v="2026-10-03 18:47:58+07:00"/>
    <s v="OK"/>
    <s v=""/>
    <s v="11. Gặp nhân viên SBI/オペレーターに問い合わせ"/>
    <s v="27387404350882099"/>
    <s v="A0011661063"/>
    <m/>
  </r>
  <r>
    <n v="287"/>
    <x v="1"/>
    <x v="1"/>
    <s v="Viên Chuyen"/>
    <x v="2"/>
    <s v="2026-10-03 15:19:21+07:00"/>
    <s v="2026-10-03 18:47:55+07:00"/>
    <s v="Chưa (chưa phản hồi )"/>
    <s v=""/>
    <s v="11. Gặp nhân viên SBI/オペレーターに問い合わせ"/>
    <s v="2362235387236844"/>
    <s v="A0010226062"/>
    <m/>
  </r>
  <r>
    <n v="288"/>
    <x v="1"/>
    <x v="1"/>
    <s v="Lê Văn Sơn"/>
    <x v="18"/>
    <s v="2026-10-03 10:44:49+07:00"/>
    <s v="2026-10-03 18:47:49+07:00"/>
    <s v="Chưa (chưa phản hồi )"/>
    <s v=""/>
    <s v="11. Gặp nhân viên SBI/オペレーターに問い合わせ"/>
    <s v="2332656733425216"/>
    <s v="A0010549355"/>
    <m/>
  </r>
  <r>
    <n v="289"/>
    <x v="1"/>
    <x v="1"/>
    <s v="Duy Nguyễn"/>
    <x v="15"/>
    <s v="2026-10-03 16:25:02+07:00"/>
    <s v="2026-10-03 18:47:48+07:00"/>
    <s v="Chưa (hết ca)"/>
    <s v=""/>
    <s v="3. Tình trạng thẻ/カード発送状況"/>
    <s v="4661265307327910"/>
    <s v="A0010722369"/>
    <m/>
  </r>
  <r>
    <n v="290"/>
    <x v="1"/>
    <x v="1"/>
    <s v="Phạm Kim Chi"/>
    <x v="19"/>
    <s v="2026-10-03 18:45:31+07:00"/>
    <s v="2026-10-03 18:47:47+07:00"/>
    <s v="Chưa (Chờ KH phản hồi)"/>
    <s v=""/>
    <s v="3. Tình trạng thẻ/カード発送状況"/>
    <s v="28339843055668106"/>
    <s v="A0011535113"/>
    <m/>
  </r>
  <r>
    <n v="291"/>
    <x v="1"/>
    <x v="1"/>
    <s v="Công Dưỡng"/>
    <x v="17"/>
    <s v="2026-10-03 08:26:45+07:00"/>
    <s v="2026-10-03 18:47:38+07:00"/>
    <s v="OK"/>
    <s v=""/>
    <s v="2. Thêm người nhận/受取人追加登録"/>
    <s v="2472655399520766"/>
    <s v="A0010672384"/>
    <m/>
  </r>
  <r>
    <n v="292"/>
    <x v="1"/>
    <x v="1"/>
    <s v="Bé Hạnh"/>
    <x v="15"/>
    <s v="2026-10-03 14:36:25+07:00"/>
    <s v="2026-10-03 18:47:36+07:00"/>
    <s v="Chưa (hết ca)"/>
    <s v=""/>
    <s v="3. Tình trạng thẻ/カード発送状況"/>
    <s v="27772206115770840"/>
    <s v="A0011674469"/>
    <m/>
  </r>
  <r>
    <n v="293"/>
    <x v="1"/>
    <x v="1"/>
    <s v="Nguyễn Quang"/>
    <x v="9"/>
    <s v="2026-10-03 08:54:11+07:00"/>
    <s v="2026-10-03 18:47:36+07:00"/>
    <s v="Chưa (Chờ KH phản hồi)"/>
    <s v=""/>
    <s v="11. Gặp nhân viên SBI/オペレーターに問い合わせ"/>
    <s v="8311254452219677"/>
    <s v="A0010637176"/>
    <m/>
  </r>
  <r>
    <n v="294"/>
    <x v="1"/>
    <x v="1"/>
    <s v="Hằng Bùi"/>
    <x v="16"/>
    <s v="2026-10-03 14:39:39+07:00"/>
    <s v="2026-10-03 18:47:31+07:00"/>
    <s v="OK"/>
    <s v=""/>
    <s v="3. Tình trạng thẻ/カード発送状況"/>
    <s v="3674014326002624"/>
    <s v="A0010742740"/>
    <m/>
  </r>
  <r>
    <n v="295"/>
    <x v="1"/>
    <x v="1"/>
    <s v="Dịu Lee"/>
    <x v="2"/>
    <s v="2026-10-03 15:24:13+07:00"/>
    <s v="2026-10-03 18:47:29+07:00"/>
    <s v="Chưa (chưa phản hồi )"/>
    <s v=""/>
    <s v="11. Gặp nhân viên SBI/オペレーターに問い合わせ"/>
    <s v="5259193107543676"/>
    <s v="A0010700399"/>
    <m/>
  </r>
  <r>
    <n v="296"/>
    <x v="1"/>
    <x v="1"/>
    <s v="Nhung Lê"/>
    <x v="18"/>
    <s v="2026-10-03 10:36:08+07:00"/>
    <s v="2026-10-03 18:47:29+07:00"/>
    <s v="Chưa (chưa phản hồi )"/>
    <s v=""/>
    <s v="11. Gặp nhân viên SBI/オペレーターに問い合わせ"/>
    <s v="25884954671184594"/>
    <s v="A0011121395"/>
    <m/>
  </r>
  <r>
    <n v="297"/>
    <x v="1"/>
    <x v="1"/>
    <s v="Trần Thanh Huệ"/>
    <x v="22"/>
    <s v="2026-10-03 08:31:39+07:00"/>
    <s v="2026-10-03 18:47:29+07:00"/>
    <s v="Chưa (chưa phản hồi )"/>
    <s v=""/>
    <s v="13. Đăng ký sử dụng APP/アプリ登録 "/>
    <s v="27219691264296664"/>
    <s v="A0011206814"/>
    <m/>
  </r>
  <r>
    <n v="298"/>
    <x v="1"/>
    <x v="1"/>
    <s v="Phạm Thị Tố Uyên"/>
    <x v="15"/>
    <s v="2026-10-03 14:31:24+07:00"/>
    <s v="2026-10-03 18:47:25+07:00"/>
    <s v="Chưa (hết ca)"/>
    <s v=""/>
    <s v="9. Giấy CNCT/送金明細書"/>
    <s v="8357541537655561"/>
    <s v="A0011247238"/>
    <m/>
  </r>
  <r>
    <n v="299"/>
    <x v="1"/>
    <x v="1"/>
    <s v="Nguyễn Văn Nhật"/>
    <x v="8"/>
    <s v="2026-10-03 18:47:17+07:00"/>
    <s v="2026-10-03 18:47:25+07:00"/>
    <s v="Chưa (Chờ KH phản hồi)"/>
    <s v=""/>
    <s v="11. Gặp nhân viên SBI/オペレーターに問い合わせ"/>
    <s v="2976029455804132"/>
    <s v="A0010679525"/>
    <m/>
  </r>
  <r>
    <n v="300"/>
    <x v="1"/>
    <x v="1"/>
    <s v="Binh Ha"/>
    <x v="19"/>
    <s v="2026-10-03 18:45:48+07:00"/>
    <s v="2026-10-03 18:47:24+07:00"/>
    <s v="Chưa (Chờ KH phản hồi)"/>
    <s v=""/>
    <s v="7. Cập nhật thẻ ngoại kiều/在留カード更新"/>
    <s v="28287261790967041"/>
    <s v=""/>
    <m/>
  </r>
  <r>
    <n v="301"/>
    <x v="1"/>
    <x v="1"/>
    <s v="ブイ コン ミン"/>
    <x v="20"/>
    <s v="2026-10-02 19:47:36+07:00"/>
    <s v="2026-10-03 18:47:20+07:00"/>
    <s v="OK"/>
    <s v=""/>
    <s v="11. Gặp nhân viên SBI/オペレーターに問い合わせ"/>
    <s v="8505916126192614"/>
    <s v="A0010132291"/>
    <m/>
  </r>
  <r>
    <n v="302"/>
    <x v="1"/>
    <x v="1"/>
    <s v="Nguyễn Văn Nhật"/>
    <x v="8"/>
    <s v="2026-10-03 18:46:19+07:00"/>
    <s v="2026-10-03 18:47:16+07:00"/>
    <s v="OK"/>
    <s v=""/>
    <s v="11. Gặp nhân viên SBI/オペレーターに問い合わせ"/>
    <s v="2976029455804132"/>
    <s v="A0010679525"/>
    <m/>
  </r>
  <r>
    <n v="303"/>
    <x v="1"/>
    <x v="1"/>
    <s v="Nguyễn Thành"/>
    <x v="18"/>
    <s v="2026-10-03 10:25:14+07:00"/>
    <s v="2026-10-03 18:47:13+07:00"/>
    <s v="Chưa (hết ca)"/>
    <s v=""/>
    <s v="11. Gặp nhân viên SBI/オペレーターに問い合わせ"/>
    <s v="2191679384284152"/>
    <s v="A0010549368"/>
    <m/>
  </r>
  <r>
    <n v="304"/>
    <x v="1"/>
    <x v="1"/>
    <s v="Hương Giang"/>
    <x v="15"/>
    <s v="2026-10-03 15:57:50+07:00"/>
    <s v="2026-10-03 18:47:13+07:00"/>
    <s v="Chưa (hết ca)"/>
    <s v=""/>
    <s v="3. Tình trạng thẻ/カード発送状況"/>
    <s v="28345868641773532"/>
    <s v=""/>
    <m/>
  </r>
  <r>
    <n v="305"/>
    <x v="1"/>
    <x v="1"/>
    <s v="Phương Nuli"/>
    <x v="16"/>
    <s v="2026-10-03 15:03:56+07:00"/>
    <s v="2026-10-03 18:47:12+07:00"/>
    <s v="Chưa (hết ca)"/>
    <s v=""/>
    <s v="3. Tình trạng thẻ/カード発送状況"/>
    <s v="2116981891698326"/>
    <s v="A0010329023"/>
    <m/>
  </r>
  <r>
    <n v="306"/>
    <x v="1"/>
    <x v="1"/>
    <s v="Hoàng Toàn"/>
    <x v="22"/>
    <s v="2026-10-03 10:09:45+07:00"/>
    <s v="2026-10-03 18:47:11+07:00"/>
    <s v="Chưa (chưa phản hồi )"/>
    <s v=""/>
    <s v="3. Tình trạng thẻ/カード発送状況"/>
    <s v="5394787827230697"/>
    <s v=""/>
    <m/>
  </r>
  <r>
    <n v="307"/>
    <x v="1"/>
    <x v="1"/>
    <s v="Trần Thị Thuỳ Linh"/>
    <x v="19"/>
    <s v="2026-10-03 18:46:40+07:00"/>
    <s v="2026-10-03 18:47:03+07:00"/>
    <s v="Chưa (Chờ KH phản hồi)"/>
    <s v=""/>
    <s v="7. Cập nhật thẻ ngoại kiều/在留カード更新"/>
    <s v="2695386983862595"/>
    <s v="A0010589366"/>
    <m/>
  </r>
  <r>
    <n v="308"/>
    <x v="1"/>
    <x v="1"/>
    <s v="Trịnh Linh"/>
    <x v="20"/>
    <s v="2026-10-03 12:35:45+07:00"/>
    <s v="2026-10-03 18:47:01+07:00"/>
    <s v="Chưa (Chờ KH phản hồi)"/>
    <s v=""/>
    <s v="11. Gặp nhân viên SBI/オペレーターに問い合わせ"/>
    <s v="29044670821783256"/>
    <s v=""/>
    <m/>
  </r>
  <r>
    <n v="309"/>
    <x v="1"/>
    <x v="1"/>
    <s v="Diệu My"/>
    <x v="22"/>
    <s v="2026-10-03 10:15:38+07:00"/>
    <s v="2026-10-03 18:47:00+07:00"/>
    <s v="OK"/>
    <s v=""/>
    <s v="9. Giấy CNCT/送金明細書"/>
    <s v="27573076298974298"/>
    <s v="A0011191807"/>
    <m/>
  </r>
  <r>
    <n v="310"/>
    <x v="1"/>
    <x v="1"/>
    <s v="Mai Hoàng"/>
    <x v="16"/>
    <s v="2026-10-03 14:57:17+07:00"/>
    <s v="2026-10-03 18:46:56+07:00"/>
    <s v="Chưa (hết ca)"/>
    <s v=""/>
    <s v="4. Phát hành lại thẻ/カード再発行"/>
    <s v="2664170370358733"/>
    <s v="A0011080984"/>
    <m/>
  </r>
  <r>
    <n v="311"/>
    <x v="1"/>
    <x v="1"/>
    <s v="Thịi Linh"/>
    <x v="15"/>
    <s v="2026-10-03 14:56:00+07:00"/>
    <s v="2026-10-03 18:46:56+07:00"/>
    <s v="Chưa (hết ca)"/>
    <s v=""/>
    <s v="9. Giấy CNCT/送金明細書"/>
    <s v="28829798756710578"/>
    <s v=""/>
    <m/>
  </r>
  <r>
    <n v="312"/>
    <x v="1"/>
    <x v="1"/>
    <s v="Tran Hà Sang"/>
    <x v="22"/>
    <s v="2026-10-03 06:52:31+07:00"/>
    <s v="2026-10-03 18:46:48+07:00"/>
    <s v="OK"/>
    <s v=""/>
    <s v="9. Giấy CNCT/送金明細書"/>
    <s v="7160610360671740"/>
    <s v="A0011166349"/>
    <m/>
  </r>
  <r>
    <n v="313"/>
    <x v="1"/>
    <x v="1"/>
    <s v="Võ Bảo Thy"/>
    <x v="14"/>
    <s v="2026-10-03 18:43:26+07:00"/>
    <s v="2026-10-03 18:46:48+07:00"/>
    <s v="Chưa (hết ca)"/>
    <s v=""/>
    <s v="11. Gặp nhân viên SBI/オペレーターに問い合わせ"/>
    <s v="1812131055554976"/>
    <s v="A0010624658"/>
    <m/>
  </r>
  <r>
    <n v="314"/>
    <x v="1"/>
    <x v="1"/>
    <s v="Lâm's Nguyễn"/>
    <x v="20"/>
    <s v="2026-10-02 19:57:35+07:00"/>
    <s v="2026-10-03 18:46:47+07:00"/>
    <s v="OK"/>
    <s v=""/>
    <s v="6. Tình trạng giao dịch/取引状況"/>
    <s v="3166107800102491"/>
    <s v="A0010795682"/>
    <m/>
  </r>
  <r>
    <n v="315"/>
    <x v="1"/>
    <x v="1"/>
    <s v="Hop Dang"/>
    <x v="19"/>
    <s v="2026-10-03 18:44:49+07:00"/>
    <s v="2026-10-03 18:46:47+07:00"/>
    <s v="Chưa (Chờ KH phản hồi)"/>
    <s v=""/>
    <s v="3. Tình trạng thẻ/カード発送状況"/>
    <s v="6256305931107733"/>
    <s v="A0011356256"/>
    <m/>
  </r>
  <r>
    <n v="316"/>
    <x v="1"/>
    <x v="1"/>
    <s v="Thu Quỳnhh"/>
    <x v="6"/>
    <s v="2026-10-03 17:33:07+07:00"/>
    <s v="2026-10-03 18:46:41+07:00"/>
    <s v="OK"/>
    <s v=""/>
    <s v="9. Giấy CNCT/送金明細書"/>
    <s v="6221812987898070"/>
    <s v="A0010966563"/>
    <m/>
  </r>
  <r>
    <n v="317"/>
    <x v="1"/>
    <x v="1"/>
    <s v="Trần Thị Thuỳ Linh"/>
    <x v="16"/>
    <s v="2026-10-03 14:58:12+07:00"/>
    <s v="2026-10-03 18:46:40+07:00"/>
    <s v="Chưa (hết ca)"/>
    <s v=""/>
    <s v="7. Cập nhật thẻ ngoại kiều/在留カード更新"/>
    <s v="2695386983862595"/>
    <s v="A0010589366"/>
    <m/>
  </r>
  <r>
    <n v="318"/>
    <x v="1"/>
    <x v="1"/>
    <s v="Nguyễn Hiền"/>
    <x v="22"/>
    <s v="2026-10-03 07:22:14+07:00"/>
    <s v="2026-10-03 18:46:33+07:00"/>
    <s v="Chưa (chưa phản hồi )"/>
    <s v=""/>
    <s v="3. Tình trạng thẻ/カード発送状況"/>
    <s v="2982820198477949"/>
    <s v="A0010680842"/>
    <m/>
  </r>
  <r>
    <n v="319"/>
    <x v="1"/>
    <x v="1"/>
    <s v="Đinh Xuân Thưởng"/>
    <x v="20"/>
    <s v="2026-10-03 18:46:23+07:00"/>
    <s v="2026-10-03 18:46:31+07:00"/>
    <s v="ok 2"/>
    <s v=""/>
    <s v="7. Cập nhật thẻ ngoại kiều/在留カード更新"/>
    <s v="24747281398217296"/>
    <s v="A0011486047"/>
    <m/>
  </r>
  <r>
    <n v="320"/>
    <x v="1"/>
    <x v="1"/>
    <s v="Lê Thị Thùy Linh"/>
    <x v="14"/>
    <s v="2026-10-03 16:20:58+07:00"/>
    <s v="2026-10-03 18:46:29+07:00"/>
    <s v="OK"/>
    <s v=""/>
    <s v="9. Giấy CNCT/送金明細書"/>
    <s v="24893079146961711"/>
    <s v="A0011269204"/>
    <m/>
  </r>
  <r>
    <n v="321"/>
    <x v="1"/>
    <x v="1"/>
    <s v="Dương Tuyết Nhung"/>
    <x v="19"/>
    <s v="2026-10-03 18:44:30+07:00"/>
    <s v="2026-10-03 18:46:26+07:00"/>
    <s v="Chưa (Chờ KH phản hồi)"/>
    <s v=""/>
    <s v="11. Gặp nhân viên SBI/オペレーターに問い合わせ"/>
    <s v="29091609607089319"/>
    <s v=""/>
    <m/>
  </r>
  <r>
    <n v="322"/>
    <x v="1"/>
    <x v="1"/>
    <s v="Phạm Thị Vân"/>
    <x v="17"/>
    <s v="2026-10-03 16:52:51+07:00"/>
    <s v="2026-10-03 18:46:26+07:00"/>
    <s v="Chưa (hết ca)"/>
    <s v=""/>
    <s v="7. Cập nhật thẻ ngoại kiều/在留カード更新"/>
    <s v="7169141019809808"/>
    <s v="A0011167776"/>
    <m/>
  </r>
  <r>
    <n v="323"/>
    <x v="1"/>
    <x v="1"/>
    <s v="Xuân Tiến"/>
    <x v="22"/>
    <s v="2026-10-03 07:40:23+07:00"/>
    <s v="2026-10-03 18:46:23+07:00"/>
    <s v="Chưa (chưa phản hồi )"/>
    <s v=""/>
    <s v="3. Tình trạng thẻ/カード発送状況"/>
    <s v="8640755992626104"/>
    <s v="A0011275295"/>
    <m/>
  </r>
  <r>
    <n v="324"/>
    <x v="1"/>
    <x v="1"/>
    <s v="Đinh Xuân Thưởng"/>
    <x v="20"/>
    <s v="2026-10-03 11:13:35+07:00"/>
    <s v="2026-10-03 18:46:23+07:00"/>
    <s v="OK"/>
    <s v=""/>
    <s v="13. Đăng ký sử dụng APP/アプリ登録 "/>
    <s v="24747281398217296"/>
    <s v="A0011486047"/>
    <m/>
  </r>
  <r>
    <n v="325"/>
    <x v="1"/>
    <x v="1"/>
    <s v="Hoàng Thị Dung"/>
    <x v="15"/>
    <s v="2026-10-03 15:16:30+07:00"/>
    <s v="2026-10-03 18:46:21+07:00"/>
    <s v="Chưa (hết ca)"/>
    <s v=""/>
    <s v="2. Thêm người nhận/受取人追加登録"/>
    <s v="3549342355080584"/>
    <s v="A0011003335"/>
    <m/>
  </r>
  <r>
    <n v="326"/>
    <x v="1"/>
    <x v="1"/>
    <s v="Tường Phan"/>
    <x v="12"/>
    <s v="2026-10-03 16:15:04+07:00"/>
    <s v="2026-10-03 18:46:19+07:00"/>
    <s v="OK"/>
    <s v=""/>
    <s v="3. Tình trạng thẻ/カード発送状況"/>
    <s v="2054742214588219"/>
    <s v="A0010577883"/>
    <m/>
  </r>
  <r>
    <n v="327"/>
    <x v="1"/>
    <x v="1"/>
    <s v="ヴーテイ ハー"/>
    <x v="16"/>
    <s v="2026-10-03 16:10:22+07:00"/>
    <s v="2026-10-03 18:46:16+07:00"/>
    <s v="Chưa (hết ca)"/>
    <s v=""/>
    <s v="3. Tình trạng thẻ/カード発送状況"/>
    <s v="5993728103988982"/>
    <s v="A0011577870"/>
    <m/>
  </r>
  <r>
    <n v="328"/>
    <x v="1"/>
    <x v="1"/>
    <s v="Phan Thanh Ngọ"/>
    <x v="22"/>
    <s v="2026-10-03 10:14:12+07:00"/>
    <s v="2026-10-03 18:46:13+07:00"/>
    <s v="Chưa (chưa phản hồi )"/>
    <s v=""/>
    <s v="3. Tình trạng thẻ/カード発送状況"/>
    <s v="7782805885180952"/>
    <s v="A0011022479"/>
    <m/>
  </r>
  <r>
    <n v="329"/>
    <x v="1"/>
    <x v="1"/>
    <s v="Thu Liểu"/>
    <x v="19"/>
    <s v="2026-10-03 18:44:19+07:00"/>
    <s v="2026-10-03 18:46:12+07:00"/>
    <s v="Chưa (Chờ KH phản hồi)"/>
    <s v=""/>
    <s v="6. Tình trạng giao dịch/取引状況"/>
    <s v="5141644385935564"/>
    <s v="A0011005998"/>
    <m/>
  </r>
  <r>
    <n v="330"/>
    <x v="1"/>
    <x v="1"/>
    <s v="Huong Vu"/>
    <x v="15"/>
    <s v="2026-10-03 15:31:51+07:00"/>
    <s v="2026-10-03 18:46:09+07:00"/>
    <s v="Chưa (hết ca)"/>
    <s v=""/>
    <s v="9. Giấy CNCT/送金明細書"/>
    <s v="5287966447985518"/>
    <s v="A0010936787"/>
    <m/>
  </r>
  <r>
    <n v="331"/>
    <x v="1"/>
    <x v="1"/>
    <s v="Hoàng Đạt"/>
    <x v="3"/>
    <s v="2026-10-03 14:26:28+07:00"/>
    <s v="2026-10-03 18:46:09+07:00"/>
    <s v="OK"/>
    <s v=""/>
    <s v="3. Tình trạng thẻ/カード発送状況"/>
    <s v="31531983326448683"/>
    <s v="A0011125721"/>
    <m/>
  </r>
  <r>
    <n v="332"/>
    <x v="1"/>
    <x v="1"/>
    <s v="Đoàn Thành Đại"/>
    <x v="13"/>
    <s v="2026-10-03 18:29:34+07:00"/>
    <s v="2026-10-03 18:46:06+07:00"/>
    <s v="Chưa (chưa phản hồi )"/>
    <s v=""/>
    <s v="3. Tình trạng thẻ/カード発送状況"/>
    <s v="25746390668351012"/>
    <s v=""/>
    <m/>
  </r>
  <r>
    <n v="333"/>
    <x v="1"/>
    <x v="1"/>
    <s v="Tâm NG"/>
    <x v="16"/>
    <s v="2026-10-03 15:49:57+07:00"/>
    <s v="2026-10-03 18:46:05+07:00"/>
    <s v="Chưa (hết ca)"/>
    <s v=""/>
    <s v="3. Tình trạng thẻ/カード発送状況"/>
    <s v="27924159190570436"/>
    <s v="A0011680981"/>
    <m/>
  </r>
  <r>
    <n v="334"/>
    <x v="1"/>
    <x v="1"/>
    <s v="Bảo Hiền"/>
    <x v="19"/>
    <s v="2026-10-03 18:43:45+07:00"/>
    <s v="2026-10-03 18:45:58+07:00"/>
    <s v="Chưa (Chờ KH phản hồi)"/>
    <s v=""/>
    <s v="3. Tình trạng thẻ/カード発送状況"/>
    <s v="6987152718005474"/>
    <s v="A0011127806"/>
    <m/>
  </r>
  <r>
    <n v="335"/>
    <x v="1"/>
    <x v="1"/>
    <s v="Phượng Lê"/>
    <x v="3"/>
    <s v="2026-10-03 13:20:15+07:00"/>
    <s v="2026-10-03 18:45:57+07:00"/>
    <s v="OK"/>
    <s v=""/>
    <s v="3. Tình trạng thẻ/カード発送状況"/>
    <s v="2109631679122775"/>
    <s v="A0010601299"/>
    <m/>
  </r>
  <r>
    <n v="336"/>
    <x v="1"/>
    <x v="1"/>
    <s v="Nhật Hùng"/>
    <x v="22"/>
    <s v="2026-10-03 10:13:35+07:00"/>
    <s v="2026-10-03 18:45:57+07:00"/>
    <s v="Chưa (chưa phản hồi )"/>
    <s v=""/>
    <s v="3. Tình trạng thẻ/カード発送状況"/>
    <s v="3342180392573198"/>
    <s v="A0010772018"/>
    <m/>
  </r>
  <r>
    <n v="337"/>
    <x v="1"/>
    <x v="1"/>
    <s v="Thu Hoài"/>
    <x v="15"/>
    <s v="2026-10-03 15:32:39+07:00"/>
    <s v="2026-10-03 18:45:54+07:00"/>
    <s v="Chưa (hết ca)"/>
    <s v=""/>
    <s v="1. Đăng ký mới/新規登録"/>
    <s v="28345624298462747"/>
    <s v=""/>
    <m/>
  </r>
  <r>
    <n v="338"/>
    <x v="1"/>
    <x v="1"/>
    <s v="Nguyễn Tài"/>
    <x v="17"/>
    <s v="2026-10-03 10:06:06+07:00"/>
    <s v="2026-10-03 18:45:48+07:00"/>
    <s v="OK"/>
    <s v=""/>
    <s v="3. Tình trạng thẻ/カード発送状況"/>
    <s v="5604571699586175"/>
    <s v="A0010772154"/>
    <m/>
  </r>
  <r>
    <n v="339"/>
    <x v="1"/>
    <x v="1"/>
    <s v="Binh Ha"/>
    <x v="6"/>
    <s v="2026-10-03 17:31:21+07:00"/>
    <s v="2026-10-03 18:45:48+07:00"/>
    <s v="Chưa (chưa phản hồi )"/>
    <s v=""/>
    <s v="2. Thêm người nhận/受取人追加登録"/>
    <s v="28287261790967041"/>
    <s v=""/>
    <m/>
  </r>
  <r>
    <n v="340"/>
    <x v="1"/>
    <x v="1"/>
    <s v="Thư Nami"/>
    <x v="18"/>
    <s v="2026-10-03 13:58:42+07:00"/>
    <s v="2026-10-03 18:45:48+07:00"/>
    <s v="Chưa (hết ca)"/>
    <s v=""/>
    <s v="11. Gặp nhân viên SBI/オペレーターに問い合わせ"/>
    <s v="6004703372943127"/>
    <s v="A0011016369"/>
    <m/>
  </r>
  <r>
    <n v="341"/>
    <x v="1"/>
    <x v="1"/>
    <s v="Trương Văn Thành"/>
    <x v="12"/>
    <s v="2026-10-03 18:45:39+07:00"/>
    <s v="2026-10-03 18:45:47+07:00"/>
    <s v="OK"/>
    <s v=""/>
    <s v="7. Cập nhật thẻ ngoại kiều/在留カード更新"/>
    <s v="1774111965999926"/>
    <s v="A0010509646"/>
    <m/>
  </r>
  <r>
    <n v="342"/>
    <x v="1"/>
    <x v="1"/>
    <s v="Nguyễn Phong"/>
    <x v="3"/>
    <s v="2026-10-03 14:20:21+07:00"/>
    <s v="2026-10-03 18:45:47+07:00"/>
    <s v="chưa"/>
    <s v=""/>
    <s v="3. Tình trạng thẻ/カード発送状況"/>
    <s v="24816453344646552"/>
    <s v="A0011437816"/>
    <m/>
  </r>
  <r>
    <n v="343"/>
    <x v="1"/>
    <x v="1"/>
    <s v="Hoàng Annh"/>
    <x v="16"/>
    <s v="2026-10-03 15:51:34+07:00"/>
    <s v="2026-10-03 18:45:46+07:00"/>
    <s v="Chưa (hết ca)"/>
    <s v=""/>
    <s v="3. Tình trạng thẻ/カード発送状況"/>
    <s v="3782823831733367"/>
    <s v="A0010692958"/>
    <m/>
  </r>
  <r>
    <n v="344"/>
    <x v="1"/>
    <x v="1"/>
    <s v="Trần Ngọc"/>
    <x v="15"/>
    <s v="2026-10-03 15:29:55+07:00"/>
    <s v="2026-10-03 18:45:43+07:00"/>
    <s v="Chưa (hết ca)"/>
    <s v=""/>
    <s v="3. Tình trạng thẻ/カード発送状況"/>
    <s v="8984399271589865"/>
    <s v="A0011285578"/>
    <m/>
  </r>
  <r>
    <n v="345"/>
    <x v="1"/>
    <x v="1"/>
    <s v="Quynh Dam"/>
    <x v="22"/>
    <s v="2026-10-03 10:15:33+07:00"/>
    <s v="2026-10-03 18:45:42+07:00"/>
    <s v="Chưa (chưa phản hồi )"/>
    <s v=""/>
    <s v="6. Tình trạng giao dịch/取引状況"/>
    <s v="8287490044660907"/>
    <s v="A0011103304"/>
    <m/>
  </r>
  <r>
    <n v="346"/>
    <x v="1"/>
    <x v="1"/>
    <s v="Tuấn"/>
    <x v="21"/>
    <s v="2026-10-03 18:45:31+07:00"/>
    <s v="2026-10-03 18:45:38+07:00"/>
    <s v="bm"/>
    <s v=""/>
    <s v="11. Gặp nhân viên SBI/オペレーターに問い合わせ"/>
    <s v="3082162835139671"/>
    <s v="A0010529913"/>
    <m/>
  </r>
  <r>
    <n v="347"/>
    <x v="1"/>
    <x v="1"/>
    <s v="Trương Văn Thành"/>
    <x v="12"/>
    <s v="2026-10-03 12:43:39+07:00"/>
    <s v="2026-10-03 18:45:38+07:00"/>
    <s v="OK"/>
    <s v=""/>
    <s v="9. Giấy CNCT/送金明細書"/>
    <s v="1774111965999926"/>
    <s v="A0010509646"/>
    <m/>
  </r>
  <r>
    <n v="348"/>
    <x v="1"/>
    <x v="1"/>
    <s v="Thanh Nguyễn"/>
    <x v="3"/>
    <s v="2026-10-03 13:15:33+07:00"/>
    <s v="2026-10-03 18:45:38+07:00"/>
    <s v="chưa"/>
    <s v=""/>
    <s v="3. Tình trạng thẻ/カード発送状況"/>
    <s v="5547936991952181"/>
    <s v="A0010917047"/>
    <m/>
  </r>
  <r>
    <n v="349"/>
    <x v="1"/>
    <x v="1"/>
    <s v="Nguyễn Thị Thu Thúy"/>
    <x v="20"/>
    <s v="2026-10-02 19:49:02+07:00"/>
    <s v="2026-10-03 18:45:37+07:00"/>
    <s v="OK"/>
    <s v=""/>
    <s v="6. Tình trạng giao dịch/取引状況"/>
    <s v="6313363228700208"/>
    <s v="A0010946513"/>
    <m/>
  </r>
  <r>
    <n v="350"/>
    <x v="1"/>
    <x v="1"/>
    <s v="Ngô Thiên Lý"/>
    <x v="19"/>
    <s v="2026-10-03 18:43:34+07:00"/>
    <s v="2026-10-03 18:45:36+07:00"/>
    <s v="Chưa (Chờ KH phản hồi)"/>
    <s v=""/>
    <s v="1. Đăng ký mới/新規登録"/>
    <s v="28623980287218488"/>
    <s v=""/>
    <m/>
  </r>
  <r>
    <n v="351"/>
    <x v="1"/>
    <x v="1"/>
    <s v="Ngoc Nguyenhuu"/>
    <x v="16"/>
    <s v="2026-10-03 18:13:45+07:00"/>
    <s v="2026-10-03 18:45:33+07:00"/>
    <s v="OK"/>
    <s v=""/>
    <s v="11. Gặp nhân viên SBI/オペレーターに問い合わせ"/>
    <s v="2445338302152248"/>
    <s v="A0010609796"/>
    <m/>
  </r>
  <r>
    <n v="352"/>
    <x v="1"/>
    <x v="1"/>
    <s v="Phạm Kim Chi"/>
    <x v="15"/>
    <s v="2026-10-03 14:13:17+07:00"/>
    <s v="2026-10-03 18:45:31+07:00"/>
    <s v="Chưa (hết ca)"/>
    <s v=""/>
    <s v="3. Tình trạng thẻ/カード発送状況"/>
    <s v="28339843055668106"/>
    <s v="A0011535113"/>
    <m/>
  </r>
  <r>
    <n v="353"/>
    <x v="1"/>
    <x v="1"/>
    <s v="Tuấn"/>
    <x v="21"/>
    <s v="2026-10-03 16:25:28+07:00"/>
    <s v="2026-10-03 18:45:31+07:00"/>
    <s v="bm"/>
    <s v=""/>
    <s v="11. Gặp nhân viên SBI/オペレーターに問い合わせ"/>
    <s v="3082162835139671"/>
    <s v="A0010529913"/>
    <m/>
  </r>
  <r>
    <n v="354"/>
    <x v="1"/>
    <x v="1"/>
    <s v="Mai Thuý"/>
    <x v="22"/>
    <s v="2026-10-03 18:45:24+07:00"/>
    <s v="2026-10-03 18:45:30+07:00"/>
    <s v="Chưa (chưa phản hồi )"/>
    <s v=""/>
    <s v="13. Đăng ký sử dụng APP/アプリ登録 "/>
    <s v="5736789729777488"/>
    <s v="A0011039473"/>
    <m/>
  </r>
  <r>
    <n v="355"/>
    <x v="1"/>
    <x v="1"/>
    <s v="Phan Thi Tra My"/>
    <x v="18"/>
    <s v="2026-10-03 09:53:51+07:00"/>
    <s v="2026-10-03 18:45:30+07:00"/>
    <s v="Chưa (chưa phản hồi )"/>
    <s v=""/>
    <s v="11. Gặp nhân viên SBI/オペレーターに問い合わせ"/>
    <s v="28579426775038981"/>
    <s v="A0011329432"/>
    <m/>
  </r>
  <r>
    <n v="356"/>
    <x v="1"/>
    <x v="1"/>
    <s v="ははハ ははハ"/>
    <x v="13"/>
    <s v="2026-10-03 13:43:37+07:00"/>
    <s v="2026-10-03 18:45:27+07:00"/>
    <s v="Chưa (chưa phản hồi )"/>
    <s v=""/>
    <s v="3. Tình trạng thẻ/カード発送状況"/>
    <s v="8635705443212165"/>
    <s v="A0011007238"/>
    <m/>
  </r>
  <r>
    <n v="357"/>
    <x v="1"/>
    <x v="1"/>
    <s v="Na Na"/>
    <x v="3"/>
    <s v="2026-10-03 13:07:14+07:00"/>
    <s v="2026-10-03 18:45:26+07:00"/>
    <s v="chưa"/>
    <s v=""/>
    <s v="3. Tình trạng thẻ/カード発送状況"/>
    <s v="5803468606441174"/>
    <s v="A0011012145"/>
    <m/>
  </r>
  <r>
    <n v="358"/>
    <x v="1"/>
    <x v="1"/>
    <s v="Mai Thuý"/>
    <x v="22"/>
    <s v="2026-10-03 10:14:17+07:00"/>
    <s v="2026-10-03 18:45:23+07:00"/>
    <s v="Chưa (chưa phản hồi )"/>
    <s v=""/>
    <s v="3. Tình trạng thẻ/カード発送状況"/>
    <s v="5736789729777488"/>
    <s v="A0011039473"/>
    <m/>
  </r>
  <r>
    <n v="359"/>
    <x v="1"/>
    <x v="1"/>
    <s v="Tân Ô Ôrii"/>
    <x v="15"/>
    <s v="2026-10-03 18:45:09+07:00"/>
    <s v="2026-10-03 18:45:19+07:00"/>
    <s v="Chưa (hết ca)"/>
    <s v=""/>
    <s v="3. Tình trạng thẻ/カード発送状況"/>
    <s v="2316003991780113"/>
    <s v="A0010656150"/>
    <m/>
  </r>
  <r>
    <n v="360"/>
    <x v="1"/>
    <x v="1"/>
    <s v="Mo Nguyen"/>
    <x v="13"/>
    <s v="2026-10-03 11:18:20+07:00"/>
    <s v="2026-10-03 18:45:18+07:00"/>
    <s v="OK"/>
    <s v=""/>
    <s v="3. Tình trạng thẻ/カード発送状況"/>
    <s v="2140540759373707"/>
    <s v="A0010544487"/>
    <m/>
  </r>
  <r>
    <n v="361"/>
    <x v="1"/>
    <x v="1"/>
    <s v="Hào Hường"/>
    <x v="3"/>
    <s v="2026-10-03 13:28:00+07:00"/>
    <s v="2026-10-03 18:45:11+07:00"/>
    <s v="chưa"/>
    <s v=""/>
    <s v="3. Tình trạng thẻ/カード発送状況"/>
    <s v="27549329471410027"/>
    <s v=""/>
    <m/>
  </r>
  <r>
    <n v="362"/>
    <x v="1"/>
    <x v="1"/>
    <s v="Phan Đức Anh"/>
    <x v="18"/>
    <s v="2026-10-03 09:53:24+07:00"/>
    <s v="2026-10-03 18:45:10+07:00"/>
    <s v="Chưa (chưa phản hồi )"/>
    <s v=""/>
    <s v="11. Gặp nhân viên SBI/オペレーターに問い合わせ"/>
    <s v="5171220642998889"/>
    <s v="A0010980321"/>
    <m/>
  </r>
  <r>
    <n v="363"/>
    <x v="1"/>
    <x v="1"/>
    <s v="Hà Vương"/>
    <x v="6"/>
    <s v="2026-10-03 17:36:01+07:00"/>
    <s v="2026-10-03 18:45:07+07:00"/>
    <s v="Chưa (chưa phản hồi )"/>
    <s v=""/>
    <s v="2. Thêm người nhận/受取人追加登録"/>
    <s v="32792703683678835"/>
    <s v="A0010853884"/>
    <m/>
  </r>
  <r>
    <n v="364"/>
    <x v="1"/>
    <x v="1"/>
    <s v="Tân Ô Ôrii"/>
    <x v="15"/>
    <s v="2026-10-03 14:50:11+07:00"/>
    <s v="2026-10-03 18:45:07+07:00"/>
    <s v="OK"/>
    <s v=""/>
    <s v="11. Gặp nhân viên SBI/オペレーターに問い合わせ"/>
    <s v="2316003991780113"/>
    <s v="A0010656150"/>
    <m/>
  </r>
  <r>
    <n v="365"/>
    <x v="1"/>
    <x v="1"/>
    <s v="Thao Phạm"/>
    <x v="13"/>
    <s v="2026-10-03 13:48:22+07:00"/>
    <s v="2026-10-03 18:45:06+07:00"/>
    <s v="Chưa (chưa phản hồi )"/>
    <s v=""/>
    <s v="3. Tình trạng thẻ/カード発送状況"/>
    <s v="2200113633390888"/>
    <s v="A0011718895"/>
    <m/>
  </r>
  <r>
    <n v="366"/>
    <x v="1"/>
    <x v="1"/>
    <s v="ヴー カック フォン"/>
    <x v="22"/>
    <s v="2026-10-03 09:17:15+07:00"/>
    <s v="2026-10-03 18:45:02+07:00"/>
    <s v="Chưa (chưa phản hồi )"/>
    <s v=""/>
    <s v="3. Tình trạng thẻ/カード発送状況"/>
    <s v="2042483979208451"/>
    <s v="A0010604543"/>
    <m/>
  </r>
  <r>
    <n v="367"/>
    <x v="1"/>
    <x v="1"/>
    <s v="Su Su"/>
    <x v="23"/>
    <s v="2026-10-03 13:58:10+07:00"/>
    <s v="2026-10-03 18:45:00+07:00"/>
    <s v="Chưa (chưa phản hồi )"/>
    <s v=""/>
    <s v="11. Gặp nhân viên SBI/オペレーターに問い合わせ"/>
    <s v="26375543092143993"/>
    <s v=""/>
    <m/>
  </r>
  <r>
    <n v="368"/>
    <x v="1"/>
    <x v="1"/>
    <s v="Nguyễn Lợi"/>
    <x v="19"/>
    <s v="2026-10-03 18:42:52+07:00"/>
    <s v="2026-10-03 18:44:59+07:00"/>
    <s v="OK"/>
    <s v=""/>
    <s v="8. Tỷ giá/Lệ phí/為替レート/手数料"/>
    <s v="24473162032331888"/>
    <s v="A0010958999"/>
    <m/>
  </r>
  <r>
    <n v="369"/>
    <x v="1"/>
    <x v="1"/>
    <s v="Hoàng Ank"/>
    <x v="13"/>
    <s v="2026-10-02 19:44:18+07:00"/>
    <s v="2026-10-03 18:44:59+07:00"/>
    <s v="Chưa (chưa phản hồi )"/>
    <s v=""/>
    <s v="3. Tình trạng thẻ/カード発送状況"/>
    <s v="38458472387077058"/>
    <s v="A0011423517"/>
    <m/>
  </r>
  <r>
    <n v="370"/>
    <x v="1"/>
    <x v="1"/>
    <s v="Oăn Oăn"/>
    <x v="3"/>
    <s v="2026-10-03 11:10:50+07:00"/>
    <s v="2026-10-03 18:44:58+07:00"/>
    <s v="OK"/>
    <s v=""/>
    <s v="13. Đăng ký sử dụng APP/アプリ登録 "/>
    <s v="6354714011293321"/>
    <s v="A0011093821"/>
    <m/>
  </r>
  <r>
    <n v="371"/>
    <x v="1"/>
    <x v="1"/>
    <s v="Tú Vũ"/>
    <x v="6"/>
    <s v="2026-10-03 14:52:57+07:00"/>
    <s v="2026-10-03 18:44:58+07:00"/>
    <s v="OK"/>
    <s v=""/>
    <s v="6. Tình trạng giao dịch/取引状況"/>
    <s v="3087826784578285"/>
    <s v="A0010790642"/>
    <m/>
  </r>
  <r>
    <n v="372"/>
    <x v="1"/>
    <x v="1"/>
    <s v="Anh Quyen"/>
    <x v="18"/>
    <s v="2026-10-03 09:57:08+07:00"/>
    <s v="2026-10-03 18:44:54+07:00"/>
    <s v="Chưa (chưa phản hồi )"/>
    <s v=""/>
    <s v="11. Gặp nhân viên SBI/オペレーターに問い合わせ"/>
    <s v="8826759310774268"/>
    <s v="a0011147539"/>
    <m/>
  </r>
  <r>
    <n v="373"/>
    <x v="1"/>
    <x v="1"/>
    <s v="Huyên Nguyễn"/>
    <x v="16"/>
    <s v="2026-10-03 18:06:32+07:00"/>
    <s v="2026-10-03 18:44:50+07:00"/>
    <s v="OK"/>
    <s v=""/>
    <s v="2. Thêm người nhận/受取人追加登録"/>
    <s v="6447278562026362"/>
    <s v="A0011106696"/>
    <m/>
  </r>
  <r>
    <n v="374"/>
    <x v="1"/>
    <x v="1"/>
    <s v="Hop Dang"/>
    <x v="15"/>
    <s v="2026-10-03 15:03:27+07:00"/>
    <s v="2026-10-03 18:44:49+07:00"/>
    <s v="Chưa (hết ca)"/>
    <s v=""/>
    <s v="3. Tình trạng thẻ/カード発送状況"/>
    <s v="6256305931107733"/>
    <s v="A0011356256"/>
    <m/>
  </r>
  <r>
    <n v="375"/>
    <x v="1"/>
    <x v="1"/>
    <s v="Quang Nghĩa"/>
    <x v="20"/>
    <s v="2026-10-02 19:52:51+07:00"/>
    <s v="2026-10-03 18:44:48+07:00"/>
    <s v="OK"/>
    <s v=""/>
    <s v="11. Gặp nhân viên SBI/オペレーターに問い合わせ"/>
    <s v="2939198849495638"/>
    <s v="A0010787894"/>
    <m/>
  </r>
  <r>
    <n v="376"/>
    <x v="1"/>
    <x v="1"/>
    <s v="Nguyễn Văn Chiến"/>
    <x v="23"/>
    <s v="2026-10-03 13:56:24+07:00"/>
    <s v="2026-10-03 18:44:47+07:00"/>
    <s v="Chưa (chưa phản hồi )"/>
    <s v=""/>
    <s v="11. Gặp nhân viên SBI/オペレーターに問い合わせ"/>
    <s v="28149714108026986"/>
    <s v=""/>
    <m/>
  </r>
  <r>
    <n v="377"/>
    <x v="1"/>
    <x v="1"/>
    <s v="ソン ヴェン バン"/>
    <x v="3"/>
    <s v="2026-10-03 13:38:11+07:00"/>
    <s v="2026-10-03 18:44:45+07:00"/>
    <s v="OK"/>
    <s v=""/>
    <s v="11. Gặp nhân viên SBI/オペレーターに問い合わせ"/>
    <s v="8552036098151565"/>
    <s v="A0010610074"/>
    <m/>
  </r>
  <r>
    <n v="378"/>
    <x v="1"/>
    <x v="1"/>
    <s v="Nguyễn Thành"/>
    <x v="9"/>
    <s v="2026-10-03 16:10:05+07:00"/>
    <s v="2026-10-03 18:44:44+07:00"/>
    <s v="OK"/>
    <s v=""/>
    <s v="2. Thêm người nhận/受取人追加登録"/>
    <s v="3720268994760820"/>
    <s v="A0010632599"/>
    <m/>
  </r>
  <r>
    <n v="379"/>
    <x v="1"/>
    <x v="1"/>
    <s v="Mén Mén"/>
    <x v="6"/>
    <s v="2026-10-03 17:33:59+07:00"/>
    <s v="2026-10-03 18:44:41+07:00"/>
    <s v="Chưa (chưa phản hồi )"/>
    <s v=""/>
    <s v="5. Đổi thông tin thẻ/カード情報変更"/>
    <s v="38284856281129321"/>
    <s v="A0010912151"/>
    <m/>
  </r>
  <r>
    <n v="380"/>
    <x v="1"/>
    <x v="1"/>
    <s v="Zenny Nguyễn"/>
    <x v="19"/>
    <s v="2026-10-03 18:42:08+07:00"/>
    <s v="2026-10-03 18:44:40+07:00"/>
    <s v="OK"/>
    <s v=""/>
    <s v="3. Tình trạng thẻ/カード発送状況"/>
    <s v="8307398069370842"/>
    <s v="A0011320900"/>
    <m/>
  </r>
  <r>
    <n v="381"/>
    <x v="1"/>
    <x v="1"/>
    <s v="Mỹ Chi"/>
    <x v="18"/>
    <s v="2026-10-03 09:56:16+07:00"/>
    <s v="2026-10-03 18:44:39+07:00"/>
    <s v="Chưa (chưa phản hồi )"/>
    <s v=""/>
    <s v="11. Gặp nhân viên SBI/オペレーターに問い合わせ"/>
    <s v="5217266254987269"/>
    <s v="A0011208503"/>
    <m/>
  </r>
  <r>
    <n v="382"/>
    <x v="1"/>
    <x v="1"/>
    <s v="Hoa Cỏ May"/>
    <x v="22"/>
    <s v="2026-10-03 10:13:21+07:00"/>
    <s v="2026-10-03 18:44:33+07:00"/>
    <s v="OK"/>
    <s v=""/>
    <s v="2. Thêm người nhận/受取人追加登録"/>
    <s v="5765997986826811"/>
    <s v="A0010432682"/>
    <m/>
  </r>
  <r>
    <n v="383"/>
    <x v="1"/>
    <x v="1"/>
    <s v="Na Nat"/>
    <x v="23"/>
    <s v="2026-10-03 13:57:15+07:00"/>
    <s v="2026-10-03 18:44:32+07:00"/>
    <s v="Chưa (chưa phản hồi )"/>
    <s v=""/>
    <s v="11. Gặp nhân viên SBI/オペレーターに問い合わせ"/>
    <s v="27383238724689508"/>
    <s v=""/>
    <m/>
  </r>
  <r>
    <n v="384"/>
    <x v="1"/>
    <x v="1"/>
    <s v="Dương Tuyết Nhung"/>
    <x v="15"/>
    <s v="2026-10-03 15:07:49+07:00"/>
    <s v="2026-10-03 18:44:30+07:00"/>
    <s v="Chưa (hết ca)"/>
    <s v=""/>
    <s v="3. Tình trạng thẻ/カード発送状況"/>
    <s v="29091609607089319"/>
    <s v=""/>
    <m/>
  </r>
  <r>
    <n v="385"/>
    <x v="1"/>
    <x v="1"/>
    <s v="Thanh Giang"/>
    <x v="3"/>
    <s v="2026-10-03 11:07:15+07:00"/>
    <s v="2026-10-03 18:44:30+07:00"/>
    <s v="OK"/>
    <s v=""/>
    <s v="3. Tình trạng thẻ/カード発送状況"/>
    <s v="8630103050370296"/>
    <s v="A0010658415"/>
    <m/>
  </r>
  <r>
    <n v="386"/>
    <x v="1"/>
    <x v="1"/>
    <s v="Viết Lâm"/>
    <x v="13"/>
    <s v="2026-10-03 15:34:04+07:00"/>
    <s v="2026-10-03 18:44:30+07:00"/>
    <s v="Chưa (chưa phản hồi )"/>
    <s v=""/>
    <s v="3. Tình trạng thẻ/カード発送状況"/>
    <s v="28855500927473291"/>
    <s v=""/>
    <m/>
  </r>
  <r>
    <n v="387"/>
    <x v="1"/>
    <x v="1"/>
    <s v="Thu Thảo"/>
    <x v="20"/>
    <s v="2026-10-02 19:52:44+07:00"/>
    <s v="2026-10-03 18:44:27+07:00"/>
    <s v="Chưa (Chờ KH phản hồi)"/>
    <s v=""/>
    <s v="11. Gặp nhân viên SBI/オペレーターに問い合わせ"/>
    <s v="9203732229636914"/>
    <s v="A0011326037"/>
    <m/>
  </r>
  <r>
    <n v="388"/>
    <x v="1"/>
    <x v="1"/>
    <s v="Diiên Duên"/>
    <x v="16"/>
    <s v="2026-10-03 18:10:33+07:00"/>
    <s v="2026-10-03 18:44:23+07:00"/>
    <s v="Chưa (hết ca)"/>
    <s v=""/>
    <s v="9. Giấy CNCT/送金明細書"/>
    <s v="8738503786174970"/>
    <s v="A0010931093"/>
    <m/>
  </r>
  <r>
    <n v="389"/>
    <x v="1"/>
    <x v="1"/>
    <s v="Thuy Nguyen"/>
    <x v="3"/>
    <s v="2026-10-03 11:08:45+07:00"/>
    <s v="2026-10-03 18:44:20+07:00"/>
    <s v="OK"/>
    <s v=""/>
    <s v="6. Tình trạng giao dịch/取引状況"/>
    <s v="25981119644848207"/>
    <s v="_x0009_ A0011528192"/>
    <m/>
  </r>
  <r>
    <n v="390"/>
    <x v="1"/>
    <x v="1"/>
    <s v="Quang Huy"/>
    <x v="18"/>
    <s v="2026-10-03 09:56:28+07:00"/>
    <s v="2026-10-03 18:44:20+07:00"/>
    <s v="Chưa (chưa phản hồi )"/>
    <s v=""/>
    <s v="11. Gặp nhân viên SBI/オペレーターに問い合わせ"/>
    <s v="26082095481470002"/>
    <s v="a0011415804"/>
    <m/>
  </r>
  <r>
    <n v="391"/>
    <x v="1"/>
    <x v="1"/>
    <s v="Thu Liểu"/>
    <x v="15"/>
    <s v="2026-10-03 15:12:42+07:00"/>
    <s v="2026-10-03 18:44:19+07:00"/>
    <s v="Chưa (hết ca)"/>
    <s v=""/>
    <s v="3. Tình trạng thẻ/カード発送状況"/>
    <s v="5141644385935564"/>
    <s v="A0011005998"/>
    <m/>
  </r>
  <r>
    <n v="392"/>
    <x v="1"/>
    <x v="1"/>
    <s v="ティ フエン"/>
    <x v="22"/>
    <s v="2026-10-03 10:14:29+07:00"/>
    <s v="2026-10-03 18:44:19+07:00"/>
    <s v="Chưa (chưa phản hồi )"/>
    <s v=""/>
    <s v="2. Thêm người nhận/受取人追加登録"/>
    <s v="26385577171030950"/>
    <s v="A0011027112"/>
    <m/>
  </r>
  <r>
    <n v="393"/>
    <x v="1"/>
    <x v="1"/>
    <s v="Bin"/>
    <x v="3"/>
    <s v="2026-10-03 10:59:03+07:00"/>
    <s v="2026-10-03 18:44:10+07:00"/>
    <s v="OK"/>
    <s v=""/>
    <s v="3. Tình trạng thẻ/カード発送状況"/>
    <s v="26004756745854744"/>
    <s v="A0011466847"/>
    <m/>
  </r>
  <r>
    <n v="394"/>
    <x v="1"/>
    <x v="1"/>
    <s v="Yến Bee"/>
    <x v="18"/>
    <s v="2026-10-03 09:55:07+07:00"/>
    <s v="2026-10-03 18:44:07+07:00"/>
    <s v="Chưa (chưa phản hồi )"/>
    <s v=""/>
    <s v="11. Gặp nhân viên SBI/オペレーターに問い合わせ"/>
    <s v="7368916039788925"/>
    <s v="A0010866449"/>
    <m/>
  </r>
  <r>
    <n v="395"/>
    <x v="1"/>
    <x v="1"/>
    <s v="Ánh Hồng"/>
    <x v="16"/>
    <s v="2026-10-03 17:33:24+07:00"/>
    <s v="2026-10-03 18:44:04+07:00"/>
    <s v="Chưa (hết ca)"/>
    <s v=""/>
    <s v="9. Giấy CNCT/送金明細書"/>
    <s v="4353359624788956"/>
    <s v="A0010935975"/>
    <m/>
  </r>
  <r>
    <n v="396"/>
    <x v="1"/>
    <x v="1"/>
    <s v="Thu Lê"/>
    <x v="22"/>
    <s v="2026-10-03 10:12:26+07:00"/>
    <s v="2026-10-03 18:44:01+07:00"/>
    <s v="Chưa (chưa phản hồi )"/>
    <s v=""/>
    <s v="9. Giấy CNCT/送金明細書"/>
    <s v="3630117810439692"/>
    <s v="A0010861123"/>
    <m/>
  </r>
  <r>
    <n v="397"/>
    <x v="1"/>
    <x v="1"/>
    <s v="Hưng Nguyễn"/>
    <x v="3"/>
    <s v="2026-10-03 10:16:09+07:00"/>
    <s v="2026-10-03 18:44:01+07:00"/>
    <s v="chưa"/>
    <s v=""/>
    <s v="6. Tình trạng giao dịch/取引状況"/>
    <s v="37357653637211946"/>
    <s v="A0011685000"/>
    <m/>
  </r>
  <r>
    <n v="398"/>
    <x v="1"/>
    <x v="1"/>
    <s v="Tạ Gia Huệ"/>
    <x v="13"/>
    <s v="2026-10-03 14:21:11+07:00"/>
    <s v="2026-10-03 18:44:00+07:00"/>
    <s v="Chưa (chưa phản hồi )"/>
    <s v=""/>
    <s v="3. Tình trạng thẻ/カード発送状況"/>
    <s v="2529139237163006"/>
    <s v="A0010651023"/>
    <m/>
  </r>
  <r>
    <n v="399"/>
    <x v="1"/>
    <x v="1"/>
    <s v="Luan Nguyen Van"/>
    <x v="18"/>
    <s v="2026-10-03 11:28:45+07:00"/>
    <s v="2026-10-03 18:43:53+07:00"/>
    <s v="Chưa (chưa phản hồi )"/>
    <s v=""/>
    <s v="11. Gặp nhân viên SBI/オペレーターに問い合わせ"/>
    <s v="3932839200060633"/>
    <s v="A0010241613"/>
    <m/>
  </r>
  <r>
    <n v="400"/>
    <x v="1"/>
    <x v="1"/>
    <s v="Tung Moon"/>
    <x v="3"/>
    <s v="2026-10-03 10:30:53+07:00"/>
    <s v="2026-10-03 18:43:52+07:00"/>
    <s v="chưa"/>
    <s v=""/>
    <s v="6. Tình trạng giao dịch/取引状況"/>
    <s v="25981646194789515"/>
    <s v="A0011559370 "/>
    <m/>
  </r>
  <r>
    <n v="401"/>
    <x v="1"/>
    <x v="1"/>
    <s v="Đức Việt"/>
    <x v="22"/>
    <s v="2026-10-03 06:39:42+07:00"/>
    <s v="2026-10-03 18:43:50+07:00"/>
    <s v="Chưa (chưa phản hồi )"/>
    <s v=""/>
    <s v="3. Tình trạng thẻ/カード発送状況"/>
    <s v="5439584242763566"/>
    <s v="A0010419179"/>
    <m/>
  </r>
  <r>
    <n v="402"/>
    <x v="1"/>
    <x v="1"/>
    <s v="Bảo Hiền"/>
    <x v="15"/>
    <s v="2026-10-03 14:55:05+07:00"/>
    <s v="2026-10-03 18:43:45+07:00"/>
    <s v="Chưa (hết ca)"/>
    <s v=""/>
    <s v="3. Tình trạng thẻ/カード発送状況"/>
    <s v="6987152718005474"/>
    <s v="A0011127806"/>
    <m/>
  </r>
  <r>
    <n v="403"/>
    <x v="1"/>
    <x v="1"/>
    <s v="Hải HảiAnh"/>
    <x v="23"/>
    <s v="2026-10-03 13:55:23+07:00"/>
    <s v="2026-10-03 18:43:42+07:00"/>
    <s v="Chưa (chưa phản hồi )"/>
    <s v=""/>
    <s v="11. Gặp nhân viên SBI/オペレーターに問い合わせ"/>
    <s v="2607693582592858"/>
    <s v="A0010617856"/>
    <m/>
  </r>
  <r>
    <n v="404"/>
    <x v="1"/>
    <x v="1"/>
    <s v="Đặng Thanh Huyền"/>
    <x v="20"/>
    <s v="2026-10-02 19:47:21+07:00"/>
    <s v="2026-10-03 18:43:42+07:00"/>
    <s v="OK"/>
    <s v=""/>
    <s v="11. Gặp nhân viên SBI/オペレーターに問い合わせ"/>
    <s v="5747659735299732"/>
    <s v="A0011006100"/>
    <m/>
  </r>
  <r>
    <n v="405"/>
    <x v="1"/>
    <x v="1"/>
    <s v="Thanh Mùi Lê"/>
    <x v="3"/>
    <s v="2026-10-03 10:28:21+07:00"/>
    <s v="2026-10-03 18:43:40+07:00"/>
    <s v="chưa"/>
    <s v=""/>
    <s v="3. Tình trạng thẻ/カード発送状況"/>
    <s v="28425672887097157"/>
    <s v=""/>
    <m/>
  </r>
  <r>
    <n v="406"/>
    <x v="1"/>
    <x v="1"/>
    <s v="Ngô Thiên Lý"/>
    <x v="15"/>
    <s v="2026-10-03 14:34:20+07:00"/>
    <s v="2026-10-03 18:43:34+07:00"/>
    <s v="Chưa (hết ca)"/>
    <s v=""/>
    <s v="1. Đăng ký mới/新規登録"/>
    <s v="28623980287218488"/>
    <s v=""/>
    <m/>
  </r>
  <r>
    <n v="407"/>
    <x v="1"/>
    <x v="1"/>
    <s v="Thúy Nana"/>
    <x v="18"/>
    <s v="2026-10-03 14:41:15+07:00"/>
    <s v="2026-10-03 18:43:33+07:00"/>
    <s v="Chưa (hết ca)"/>
    <s v=""/>
    <s v="11. Gặp nhân viên SBI/オペレーターに問い合わせ"/>
    <s v="28504787662463112"/>
    <s v="A0011456313"/>
    <m/>
  </r>
  <r>
    <n v="408"/>
    <x v="1"/>
    <x v="1"/>
    <s v="Trần Hường"/>
    <x v="22"/>
    <s v="2026-10-03 06:40:48+07:00"/>
    <s v="2026-10-03 18:43:33+07:00"/>
    <s v="Chưa (chưa phản hồi )"/>
    <s v=""/>
    <s v="3. Tình trạng thẻ/カード発送状況"/>
    <s v="3992840094094270"/>
    <s v="A0010752926"/>
    <m/>
  </r>
  <r>
    <n v="409"/>
    <x v="1"/>
    <x v="1"/>
    <s v="Huỳnh Phi"/>
    <x v="3"/>
    <s v="2026-10-03 10:22:05+07:00"/>
    <s v="2026-10-03 18:43:32+07:00"/>
    <s v="chưa"/>
    <s v=""/>
    <s v="3. Tình trạng thẻ/カード発送状況"/>
    <s v="26034628076225190"/>
    <s v=""/>
    <m/>
  </r>
  <r>
    <n v="410"/>
    <x v="1"/>
    <x v="1"/>
    <s v="Tuyết Trinh"/>
    <x v="16"/>
    <s v="2026-10-03 17:16:47+07:00"/>
    <s v="2026-10-03 18:43:31+07:00"/>
    <s v="Chưa (hết ca)"/>
    <s v=""/>
    <s v="7. Cập nhật thẻ ngoại kiều/在留カード更新"/>
    <s v="7008553745827267"/>
    <s v="A0011180280"/>
    <m/>
  </r>
  <r>
    <n v="411"/>
    <x v="1"/>
    <x v="1"/>
    <s v="ファン ヴァン トン"/>
    <x v="23"/>
    <s v="2026-10-03 13:54:41+07:00"/>
    <s v="2026-10-03 18:43:28+07:00"/>
    <s v="Chưa (chưa phản hồi )"/>
    <s v=""/>
    <s v="11. Gặp nhân viên SBI/オペレーターに問い合わせ"/>
    <s v="28415138771509751"/>
    <s v="A0011688374"/>
    <m/>
  </r>
  <r>
    <n v="412"/>
    <x v="1"/>
    <x v="1"/>
    <s v="Võ Bảo Thy"/>
    <x v="14"/>
    <s v="2026-10-03 18:18:50+07:00"/>
    <s v="2026-10-03 18:43:25+07:00"/>
    <s v="OK"/>
    <s v=""/>
    <s v="7. Cập nhật thẻ ngoại kiều/在留カード更新"/>
    <s v="1812131055554976"/>
    <s v="A0010624658"/>
    <m/>
  </r>
  <r>
    <n v="413"/>
    <x v="1"/>
    <x v="1"/>
    <s v="Lan Anh"/>
    <x v="20"/>
    <s v="2026-10-02 19:47:17+07:00"/>
    <s v="2026-10-03 18:43:24+07:00"/>
    <s v="OK"/>
    <s v=""/>
    <s v="11. Gặp nhân viên SBI/オペレーターに問い合わせ"/>
    <s v="6312686722114891"/>
    <s v="A0010963496"/>
    <m/>
  </r>
  <r>
    <n v="414"/>
    <x v="1"/>
    <x v="1"/>
    <s v="Phuong Anh"/>
    <x v="15"/>
    <s v="2026-10-03 17:58:39+07:00"/>
    <s v="2026-10-03 18:43:23+07:00"/>
    <s v="Chưa (hết ca)"/>
    <s v=""/>
    <s v="3. Tình trạng thẻ/カード発送状況"/>
    <s v="28994957496755805"/>
    <s v=""/>
    <m/>
  </r>
  <r>
    <n v="415"/>
    <x v="1"/>
    <x v="1"/>
    <s v="Thảo Thảo"/>
    <x v="18"/>
    <s v="2026-10-03 09:55:15+07:00"/>
    <s v="2026-10-03 18:43:22+07:00"/>
    <s v="Chưa (hết ca)"/>
    <s v=""/>
    <s v="11. Gặp nhân viên SBI/オペレーターに問い合わせ"/>
    <s v="5999098213510762"/>
    <s v="A0010977601"/>
    <m/>
  </r>
  <r>
    <n v="416"/>
    <x v="1"/>
    <x v="1"/>
    <s v="Lê Văn Hảo"/>
    <x v="22"/>
    <s v="2026-10-03 07:45:25+07:00"/>
    <s v="2026-10-03 18:43:18+07:00"/>
    <s v="Chưa (chưa phản hồi )"/>
    <s v=""/>
    <s v="7. Cập nhật thẻ ngoại kiều/在留カード更新"/>
    <s v="28271953952505326"/>
    <s v=""/>
    <m/>
  </r>
  <r>
    <n v="417"/>
    <x v="1"/>
    <x v="1"/>
    <s v="Văn Vọng"/>
    <x v="15"/>
    <s v="2026-10-03 17:53:56+07:00"/>
    <s v="2026-10-03 18:43:15+07:00"/>
    <s v="Chưa (hết ca)"/>
    <s v=""/>
    <s v="4. Phát hành lại thẻ/カード再発行"/>
    <s v="26570824555839627"/>
    <s v="A0010706201"/>
    <m/>
  </r>
  <r>
    <n v="418"/>
    <x v="1"/>
    <x v="1"/>
    <s v="Dương Duyên"/>
    <x v="23"/>
    <s v="2026-10-03 13:52:07+07:00"/>
    <s v="2026-10-03 18:43:13+07:00"/>
    <s v="Chưa (chưa phản hồi )"/>
    <s v=""/>
    <s v="11. Gặp nhân viên SBI/オペレーターに問い合わせ"/>
    <s v="2346094625466964"/>
    <s v="A0010215177"/>
    <m/>
  </r>
  <r>
    <n v="419"/>
    <x v="1"/>
    <x v="1"/>
    <s v="Lê Tiến"/>
    <x v="18"/>
    <s v="2026-10-03 15:48:08+07:00"/>
    <s v="2026-10-03 18:43:11+07:00"/>
    <s v="Chưa (hết ca)"/>
    <s v=""/>
    <s v="11. Gặp nhân viên SBI/オペレーターに問い合わせ"/>
    <s v="5525660084158090"/>
    <s v="A0011714113"/>
    <m/>
  </r>
  <r>
    <n v="420"/>
    <x v="1"/>
    <x v="1"/>
    <s v="Đỗ Thế Quyền"/>
    <x v="20"/>
    <s v="2026-10-02 19:50:24+07:00"/>
    <s v="2026-10-03 18:43:09+07:00"/>
    <s v="Chưa (Chờ KH phản hồi)"/>
    <s v=""/>
    <s v="11. Gặp nhân viên SBI/オペレーターに問い合わせ"/>
    <s v="2013655505377387"/>
    <s v="A0010417359"/>
    <m/>
  </r>
  <r>
    <n v="421"/>
    <x v="1"/>
    <x v="1"/>
    <s v="Hữu Hoàng"/>
    <x v="22"/>
    <s v="2026-10-03 10:13:08+07:00"/>
    <s v="2026-10-03 18:43:05+07:00"/>
    <s v="Chưa (chưa phản hồi )"/>
    <s v=""/>
    <s v="7. Cập nhật thẻ ngoại kiều/在留カード更新"/>
    <s v="5702367249821221"/>
    <s v="A0010907461"/>
    <m/>
  </r>
  <r>
    <n v="422"/>
    <x v="1"/>
    <x v="1"/>
    <s v="Mỹ Trâm"/>
    <x v="15"/>
    <s v="2026-10-03 17:40:22+07:00"/>
    <s v="2026-10-03 18:43:02+07:00"/>
    <s v="Chưa (hết ca)"/>
    <s v=""/>
    <s v="3. Tình trạng thẻ/カード発送状況"/>
    <s v="26119238177690952"/>
    <s v="A0011111120"/>
    <m/>
  </r>
  <r>
    <n v="423"/>
    <x v="1"/>
    <x v="1"/>
    <s v="Thành Vinh"/>
    <x v="23"/>
    <s v="2026-10-03 13:42:27+07:00"/>
    <s v="2026-10-03 18:43:00+07:00"/>
    <s v="Chưa (chưa phản hồi )"/>
    <s v=""/>
    <s v="11. Gặp nhân viên SBI/オペレーターに問い合わせ"/>
    <s v="2564452183623849"/>
    <s v=""/>
    <m/>
  </r>
  <r>
    <n v="424"/>
    <x v="1"/>
    <x v="1"/>
    <s v="Hoàng Trần"/>
    <x v="18"/>
    <s v="2026-10-03 15:59:20+07:00"/>
    <s v="2026-10-03 18:43:00+07:00"/>
    <s v="Chưa (hết ca)"/>
    <s v=""/>
    <s v="11. Gặp nhân viên SBI/オペレーターに問い合わせ"/>
    <s v="5691529307541686"/>
    <s v="A0010872490"/>
    <m/>
  </r>
  <r>
    <n v="425"/>
    <x v="1"/>
    <x v="1"/>
    <s v="Nguyễn Lợi"/>
    <x v="15"/>
    <s v="2026-10-03 17:38:28+07:00"/>
    <s v="2026-10-03 18:42:52+07:00"/>
    <s v="Chưa (hết ca)"/>
    <s v=""/>
    <s v="3. Tình trạng thẻ/カード発送状況"/>
    <s v="24473162032331888"/>
    <s v="A0010958999"/>
    <m/>
  </r>
  <r>
    <n v="426"/>
    <x v="1"/>
    <x v="1"/>
    <s v="Guong Vo"/>
    <x v="22"/>
    <s v="2026-10-03 09:36:04+07:00"/>
    <s v="2026-10-03 18:42:51+07:00"/>
    <s v="Chưa (chưa phản hồi )"/>
    <s v=""/>
    <s v="2. Thêm người nhận/受取人追加登録"/>
    <s v="38817042071274045"/>
    <s v="A0011708862"/>
    <m/>
  </r>
  <r>
    <n v="427"/>
    <x v="1"/>
    <x v="1"/>
    <s v="Mợ Chảnh"/>
    <x v="23"/>
    <s v="2026-10-03 13:41:27+07:00"/>
    <s v="2026-10-03 18:42:46+07:00"/>
    <s v="Chưa (chưa phản hồi )"/>
    <s v=""/>
    <s v="11. Gặp nhân viên SBI/オペレーターに問い合わせ"/>
    <s v="1945425748892351"/>
    <s v=""/>
    <m/>
  </r>
  <r>
    <n v="428"/>
    <x v="1"/>
    <x v="1"/>
    <s v="Nguyễn Ngọc Ánh"/>
    <x v="18"/>
    <s v="2026-10-03 16:22:56+07:00"/>
    <s v="2026-10-03 18:42:46+07:00"/>
    <s v="Chưa (hết ca)"/>
    <s v=""/>
    <s v="11. Gặp nhân viên SBI/オペレーターに問い合わせ"/>
    <s v="8010602115722326"/>
    <s v="A0011201679"/>
    <m/>
  </r>
  <r>
    <n v="429"/>
    <x v="1"/>
    <x v="1"/>
    <s v="Trịnh Hải Yến"/>
    <x v="21"/>
    <s v="2026-10-03 18:26:39+07:00"/>
    <s v="2026-10-03 18:42:44+07:00"/>
    <s v="Chưa (chưa phản hồi )"/>
    <s v=""/>
    <s v="11. Gặp nhân viên SBI/オペレーターに問い合わせ"/>
    <s v="28733173956293913"/>
    <s v="A0011650849"/>
    <m/>
  </r>
  <r>
    <n v="430"/>
    <x v="1"/>
    <x v="1"/>
    <s v="西本恵美利"/>
    <x v="22"/>
    <s v="2026-10-03 10:15:48+07:00"/>
    <s v="2026-10-03 18:42:41+07:00"/>
    <s v="Chưa (chưa phản hồi )"/>
    <s v=""/>
    <s v="2. Thêm người nhận/受取人追加登録"/>
    <s v="3077320692309073"/>
    <s v="A0010696208"/>
    <m/>
  </r>
  <r>
    <n v="431"/>
    <x v="1"/>
    <x v="1"/>
    <s v="Lê Tiến Dũng"/>
    <x v="15"/>
    <s v="2026-10-03 17:32:32+07:00"/>
    <s v="2026-10-03 18:42:37+07:00"/>
    <s v="Chưa (hết ca)"/>
    <s v=""/>
    <s v="9. Giấy CNCT/送金明細書"/>
    <s v="4731509870250102"/>
    <s v="A0010871043"/>
    <m/>
  </r>
  <r>
    <n v="432"/>
    <x v="1"/>
    <x v="1"/>
    <s v="Lê Thu Phương"/>
    <x v="18"/>
    <s v="2026-10-03 17:01:27+07:00"/>
    <s v="2026-10-03 18:42:35+07:00"/>
    <s v="Chưa (hết ca)"/>
    <s v=""/>
    <s v="11. Gặp nhân viên SBI/オペレーターに問い合わせ"/>
    <s v="8217499211594005"/>
    <s v="A0011197031"/>
    <m/>
  </r>
  <r>
    <n v="433"/>
    <x v="1"/>
    <x v="1"/>
    <s v="Đỗ Hoàng"/>
    <x v="23"/>
    <s v="2026-10-03 13:39:29+07:00"/>
    <s v="2026-10-03 18:42:32+07:00"/>
    <s v="Chưa (chưa phản hồi )"/>
    <s v=""/>
    <s v="11. Gặp nhân viên SBI/オペレーターに問い合わせ"/>
    <s v="28105275965820551"/>
    <s v=""/>
    <m/>
  </r>
  <r>
    <n v="434"/>
    <x v="1"/>
    <x v="1"/>
    <s v="Đoàn Nguyễn"/>
    <x v="8"/>
    <s v="2026-10-03 18:42:17+07:00"/>
    <s v="2026-10-03 18:42:31+07:00"/>
    <s v="Chưa (Chờ KH phản hồi)"/>
    <s v=""/>
    <s v="7. Cập nhật thẻ ngoại kiều/在留カード更新"/>
    <s v="2868622836516684"/>
    <s v=""/>
    <m/>
  </r>
  <r>
    <n v="435"/>
    <x v="1"/>
    <x v="1"/>
    <s v="Nguyễn Thị Trang"/>
    <x v="22"/>
    <s v="2026-10-03 10:15:43+07:00"/>
    <s v="2026-10-03 18:42:30+07:00"/>
    <s v="Chưa (chưa phản hồi )"/>
    <s v=""/>
    <s v="3. Tình trạng thẻ/カード発送状況"/>
    <s v="4425567040852744"/>
    <s v="a0010801844"/>
    <m/>
  </r>
  <r>
    <n v="436"/>
    <x v="1"/>
    <x v="1"/>
    <s v="Hồ Tuyết"/>
    <x v="18"/>
    <s v="2026-10-03 17:52:33+07:00"/>
    <s v="2026-10-03 18:42:24+07:00"/>
    <s v="OK"/>
    <s v=""/>
    <s v="9. Giấy CNCT/送金明細書"/>
    <s v="5429212223824714"/>
    <s v="A0010945116"/>
    <m/>
  </r>
  <r>
    <n v="437"/>
    <x v="1"/>
    <x v="1"/>
    <s v="Nguyen Nhung"/>
    <x v="22"/>
    <s v="2026-10-03 08:48:00+07:00"/>
    <s v="2026-10-03 18:42:21+07:00"/>
    <s v="Chưa (chưa phản hồi )"/>
    <s v=""/>
    <s v="3. Tình trạng thẻ/カード発送状況"/>
    <s v="4920256888074138"/>
    <s v="A0011013115"/>
    <m/>
  </r>
  <r>
    <n v="438"/>
    <x v="1"/>
    <x v="1"/>
    <s v="Nhật Kỳ"/>
    <x v="23"/>
    <s v="2026-10-03 13:40:18+07:00"/>
    <s v="2026-10-03 18:42:19+07:00"/>
    <s v="Chưa (chưa phản hồi )"/>
    <s v=""/>
    <s v="11. Gặp nhân viên SBI/オペレーターに問い合わせ"/>
    <s v="3864688583572785"/>
    <s v="A0010237456"/>
    <m/>
  </r>
  <r>
    <n v="439"/>
    <x v="1"/>
    <x v="1"/>
    <s v="Hoài Trang"/>
    <x v="13"/>
    <s v="2026-10-02 19:46:52+07:00"/>
    <s v="2026-10-03 18:42:19+07:00"/>
    <s v="Chưa (chưa phản hồi )"/>
    <s v=""/>
    <s v="3. Tình trạng thẻ/カード発送状況"/>
    <s v="30680638314913466"/>
    <s v="A0011007854"/>
    <m/>
  </r>
  <r>
    <n v="440"/>
    <x v="1"/>
    <x v="1"/>
    <s v="Minh Châu"/>
    <x v="10"/>
    <s v="2026-10-03 10:53:13+07:00"/>
    <s v="2026-10-03 18:42:16+07:00"/>
    <s v="OK"/>
    <s v=""/>
    <s v="7. Cập nhật thẻ ngoại kiều/在留カード更新"/>
    <s v="7944150302325107"/>
    <s v="A0010922564"/>
    <m/>
  </r>
  <r>
    <n v="441"/>
    <x v="1"/>
    <x v="1"/>
    <s v="Lan Anh"/>
    <x v="22"/>
    <s v="2026-10-03 10:12:16+07:00"/>
    <s v="2026-10-03 18:42:10+07:00"/>
    <s v="Chưa (chưa phản hồi )"/>
    <s v=""/>
    <s v="2. Thêm người nhận/受取人追加登録"/>
    <s v="4087093618065349"/>
    <s v="A0010847289"/>
    <m/>
  </r>
  <r>
    <n v="442"/>
    <x v="1"/>
    <x v="1"/>
    <s v="Zenny Nguyễn"/>
    <x v="15"/>
    <s v="2026-10-03 17:30:26+07:00"/>
    <s v="2026-10-03 18:42:08+07:00"/>
    <s v="Chưa (hết ca)"/>
    <s v=""/>
    <s v="3. Tình trạng thẻ/カード発送状況"/>
    <s v="8307398069370842"/>
    <s v="A0011320900"/>
    <m/>
  </r>
  <r>
    <n v="443"/>
    <x v="1"/>
    <x v="1"/>
    <s v="Nguyễn Văn Thế"/>
    <x v="13"/>
    <s v="2026-10-03 17:19:56+07:00"/>
    <s v="2026-10-03 18:42:08+07:00"/>
    <s v="OK"/>
    <s v=""/>
    <s v="3. Tình trạng thẻ/カード発送状況"/>
    <s v="6867001326746012"/>
    <s v="A0011176289"/>
    <m/>
  </r>
  <r>
    <n v="444"/>
    <x v="1"/>
    <x v="1"/>
    <s v="Hoa Hướng Dương"/>
    <x v="23"/>
    <s v="2026-10-02 20:11:23+07:00"/>
    <s v="2026-10-03 18:42:07+07:00"/>
    <s v="Chưa (chưa phản hồi )"/>
    <s v=""/>
    <s v="11. Gặp nhân viên SBI/オペレーターに問い合わせ"/>
    <s v="2202226283168514"/>
    <s v="A0010311472"/>
    <m/>
  </r>
  <r>
    <n v="445"/>
    <x v="1"/>
    <x v="1"/>
    <s v="Quý"/>
    <x v="8"/>
    <s v="2026-10-03 18:41:55+07:00"/>
    <s v="2026-10-03 18:42:01+07:00"/>
    <s v="Chưa (Chờ KH phản hồi)"/>
    <s v=""/>
    <s v="11. Gặp nhân viên SBI/オペレーターに問い合わせ"/>
    <s v="24665213656476392"/>
    <s v="A0011447880"/>
    <m/>
  </r>
  <r>
    <n v="446"/>
    <x v="1"/>
    <x v="1"/>
    <s v="Ruby"/>
    <x v="10"/>
    <s v="2026-10-02 20:01:11+07:00"/>
    <s v="2026-10-03 18:41:56+07:00"/>
    <s v="OK"/>
    <s v=""/>
    <s v="11. Gặp nhân viên SBI/オペレーターに問い合わせ"/>
    <s v="2764588893666762"/>
    <s v="A0010706205"/>
    <m/>
  </r>
  <r>
    <n v="447"/>
    <x v="1"/>
    <x v="1"/>
    <s v="Quý"/>
    <x v="8"/>
    <s v="2026-10-03 15:27:17+07:00"/>
    <s v="2026-10-03 18:41:55+07:00"/>
    <s v="OK"/>
    <s v=""/>
    <s v="7. Cập nhật thẻ ngoại kiều/在留カード更新"/>
    <s v="24665213656476392"/>
    <s v="A0011447880"/>
    <m/>
  </r>
  <r>
    <n v="448"/>
    <x v="1"/>
    <x v="1"/>
    <s v="Thuu Bùi"/>
    <x v="22"/>
    <s v="2026-10-03 05:55:10+07:00"/>
    <s v="2026-10-03 18:41:54+07:00"/>
    <s v="Chưa (chưa phản hồi )"/>
    <s v=""/>
    <s v="3. Tình trạng thẻ/カード発送状況"/>
    <s v="6620447074736625"/>
    <s v="A0011135186"/>
    <m/>
  </r>
  <r>
    <n v="449"/>
    <x v="1"/>
    <x v="1"/>
    <s v="Dương Thuỷ"/>
    <x v="23"/>
    <s v="2026-10-03 10:09:23+07:00"/>
    <s v="2026-10-03 18:41:52+07:00"/>
    <s v="OK"/>
    <s v=""/>
    <s v="11. Gặp nhân viên SBI/オペレーターに問い合わせ"/>
    <s v="27619725204375688"/>
    <s v="A0010784187"/>
    <m/>
  </r>
  <r>
    <n v="450"/>
    <x v="1"/>
    <x v="1"/>
    <s v="Mai Nguyen"/>
    <x v="8"/>
    <s v="2026-10-03 18:41:41+07:00"/>
    <s v="2026-10-03 18:41:47+07:00"/>
    <s v="Chưa (Chờ KH phản hồi)"/>
    <s v=""/>
    <s v="11. Gặp nhân viên SBI/オペレーターに問い合わせ"/>
    <s v="25939627392384145"/>
    <s v="A0011535173"/>
    <m/>
  </r>
  <r>
    <n v="451"/>
    <x v="1"/>
    <x v="1"/>
    <s v="Mai Nguyen"/>
    <x v="8"/>
    <s v="2026-10-03 18:28:57+07:00"/>
    <s v="2026-10-03 18:41:40+07:00"/>
    <s v="OK"/>
    <s v=""/>
    <s v="11. Gặp nhân viên SBI/オペレーターに問い合わせ"/>
    <s v="25939627392384145"/>
    <s v="A0011535173"/>
    <m/>
  </r>
  <r>
    <n v="452"/>
    <x v="1"/>
    <x v="1"/>
    <s v="Phạm Thị Lan Anh"/>
    <x v="17"/>
    <s v="2026-10-03 12:12:42+07:00"/>
    <s v="2026-10-03 18:41:39+07:00"/>
    <s v="OK"/>
    <s v=""/>
    <s v="2. Thêm người nhận/受取人追加登録"/>
    <s v="24474544892185403"/>
    <s v="A0010374880"/>
    <m/>
  </r>
  <r>
    <n v="453"/>
    <x v="1"/>
    <x v="1"/>
    <s v="Hồng Tươi"/>
    <x v="22"/>
    <s v="2026-10-03 10:14:44+07:00"/>
    <s v="2026-10-03 18:41:38+07:00"/>
    <s v="Chưa (chưa phản hồi )"/>
    <s v=""/>
    <s v="2. Thêm người nhận/受取人追加登録"/>
    <s v="5277265552334045"/>
    <s v="A0010782956"/>
    <m/>
  </r>
  <r>
    <n v="454"/>
    <x v="1"/>
    <x v="1"/>
    <s v="Thanh Kiên"/>
    <x v="23"/>
    <s v="2026-10-03 13:47:08+07:00"/>
    <s v="2026-10-03 18:41:37+07:00"/>
    <s v="Chưa (chưa phản hồi )"/>
    <s v=""/>
    <s v="9. Giấy CNCT/送金明細書"/>
    <s v="2152895461458152"/>
    <s v="A0010567086"/>
    <m/>
  </r>
  <r>
    <n v="455"/>
    <x v="1"/>
    <x v="1"/>
    <s v="Thanh Phương"/>
    <x v="10"/>
    <s v="2026-10-03 16:19:51+07:00"/>
    <s v="2026-10-03 18:41:34+07:00"/>
    <s v="OK"/>
    <s v=""/>
    <s v="8. Tỷ giá/Lệ phí/為替レート/手数料"/>
    <s v="5355253214551782"/>
    <s v="A0010922559"/>
    <m/>
  </r>
  <r>
    <n v="456"/>
    <x v="1"/>
    <x v="1"/>
    <s v="Qui Nguyen"/>
    <x v="13"/>
    <s v="2026-10-03 14:51:16+07:00"/>
    <s v="2026-10-03 18:41:32+07:00"/>
    <s v="Chưa (chưa phản hồi )"/>
    <s v=""/>
    <s v="3. Tình trạng thẻ/カード発送状況"/>
    <s v="25452755737678073"/>
    <s v="A0011283028"/>
    <m/>
  </r>
  <r>
    <n v="457"/>
    <x v="1"/>
    <x v="1"/>
    <s v="Huỳnh Yến Nhi"/>
    <x v="22"/>
    <s v="2026-10-03 10:15:11+07:00"/>
    <s v="2026-10-03 18:41:25+07:00"/>
    <s v="OK"/>
    <s v=""/>
    <s v="3. Tình trạng thẻ/カード発送状況"/>
    <s v="4866985636758456"/>
    <s v="a0011095038"/>
    <m/>
  </r>
  <r>
    <n v="458"/>
    <x v="1"/>
    <x v="1"/>
    <s v="Ngọ Ất"/>
    <x v="13"/>
    <s v="2026-10-02 19:45:46+07:00"/>
    <s v="2026-10-03 18:41:23+07:00"/>
    <s v="Chưa (chưa phản hồi )"/>
    <s v=""/>
    <s v="3. Tình trạng thẻ/カード発送状況"/>
    <s v="9837056076422118"/>
    <s v="A0011389439"/>
    <m/>
  </r>
  <r>
    <n v="459"/>
    <x v="1"/>
    <x v="1"/>
    <s v="Sang Anh"/>
    <x v="13"/>
    <s v="2026-10-03 14:42:16+07:00"/>
    <s v="2026-10-03 18:41:12+07:00"/>
    <s v="Chưa (chưa phản hồi )"/>
    <s v=""/>
    <s v="3. Tình trạng thẻ/カード発送状況"/>
    <s v="5550908475020123"/>
    <s v="a0010418316"/>
    <m/>
  </r>
  <r>
    <n v="460"/>
    <x v="1"/>
    <x v="1"/>
    <s v="Thị Thuỳ"/>
    <x v="22"/>
    <s v="2026-10-03 17:03:21+07:00"/>
    <s v="2026-10-03 18:41:07+07:00"/>
    <s v="Chưa (chưa phản hồi )"/>
    <s v=""/>
    <s v="3. Tình trạng thẻ/カード発送状況"/>
    <s v="27560452576902080"/>
    <s v="A0011159418"/>
    <m/>
  </r>
  <r>
    <n v="461"/>
    <x v="1"/>
    <x v="1"/>
    <s v="Trần Thắng"/>
    <x v="10"/>
    <s v="2026-10-03 15:14:53+07:00"/>
    <s v="2026-10-03 18:41:06+07:00"/>
    <s v="Chưa (chưa phản hồi )"/>
    <s v=""/>
    <s v="11. Gặp nhân viên SBI/オペレーターに問い合わせ"/>
    <s v="9780266668758101"/>
    <s v="A0011110594"/>
    <m/>
  </r>
  <r>
    <n v="462"/>
    <x v="1"/>
    <x v="1"/>
    <s v="Lê Thị Linh Đan"/>
    <x v="22"/>
    <s v="2026-10-03 16:46:07+07:00"/>
    <s v="2026-10-03 18:40:54+07:00"/>
    <s v="Chưa (chưa phản hồi )"/>
    <s v=""/>
    <s v="3. Tình trạng thẻ/カード発送状況"/>
    <s v="28198451873152828"/>
    <s v="A0011695023"/>
    <m/>
  </r>
  <r>
    <n v="463"/>
    <x v="1"/>
    <x v="1"/>
    <s v="Hà Huyền"/>
    <x v="23"/>
    <s v="2026-10-03 10:21:36+07:00"/>
    <s v="2026-10-03 18:40:50+07:00"/>
    <s v="OK"/>
    <s v=""/>
    <s v="11. Gặp nhân viên SBI/オペレーターに問い合わせ"/>
    <s v="4699973403397430"/>
    <s v="A0010700594"/>
    <m/>
  </r>
  <r>
    <n v="464"/>
    <x v="1"/>
    <x v="1"/>
    <s v="Pham Baokhanhngoc"/>
    <x v="13"/>
    <s v="2026-10-03 13:48:10+07:00"/>
    <s v="2026-10-03 18:40:50+07:00"/>
    <s v="Chưa (chưa phản hồi )"/>
    <s v=""/>
    <s v="3. Tình trạng thẻ/カード発送状況"/>
    <s v="2829935347040213"/>
    <s v="A0010671870"/>
    <m/>
  </r>
  <r>
    <n v="465"/>
    <x v="1"/>
    <x v="1"/>
    <s v="Thanh Tâm"/>
    <x v="19"/>
    <s v="2026-10-03 18:31:28+07:00"/>
    <s v="2026-10-03 18:40:47+07:00"/>
    <s v="Chưa (Chờ KH phản hồi)"/>
    <s v=""/>
    <s v="11. Gặp nhân viên SBI/オペレーターに問い合わせ"/>
    <s v="5323974377725174"/>
    <s v="A0010476626"/>
    <m/>
  </r>
  <r>
    <n v="466"/>
    <x v="1"/>
    <x v="1"/>
    <s v="Phương Võ"/>
    <x v="10"/>
    <s v="2026-10-03 15:50:13+07:00"/>
    <s v="2026-10-03 18:40:42+07:00"/>
    <s v="OK"/>
    <s v=""/>
    <s v="11. Gặp nhân viên SBI/オペレーターに問い合わせ"/>
    <s v="3558788437466360"/>
    <s v="A0011700397"/>
    <m/>
  </r>
  <r>
    <n v="467"/>
    <x v="1"/>
    <x v="1"/>
    <s v="Độc Bước"/>
    <x v="23"/>
    <s v="2026-10-03 13:48:41+07:00"/>
    <s v="2026-10-03 18:40:34+07:00"/>
    <s v="Chưa (chưa phản hồi )"/>
    <s v=""/>
    <s v="11. Gặp nhân viên SBI/オペレーターに問い合わせ"/>
    <s v="4025336670859536"/>
    <s v="A0010851000"/>
    <m/>
  </r>
  <r>
    <n v="468"/>
    <x v="1"/>
    <x v="1"/>
    <s v="Nho Quan"/>
    <x v="22"/>
    <s v="2026-10-03 16:49:35+07:00"/>
    <s v="2026-10-03 18:40:34+07:00"/>
    <s v="Chưa (chưa phản hồi )"/>
    <s v=""/>
    <s v="3. Tình trạng thẻ/カード発送状況"/>
    <s v="5855528804535629"/>
    <s v="A0010739836"/>
    <m/>
  </r>
  <r>
    <n v="469"/>
    <x v="1"/>
    <x v="1"/>
    <s v="Trọng Hùng"/>
    <x v="13"/>
    <s v="2026-10-03 18:38:15+07:00"/>
    <s v="2026-10-03 18:40:24+07:00"/>
    <s v="OK"/>
    <s v=""/>
    <s v="3. Tình trạng thẻ/カード発送状況"/>
    <s v="5290179394371256"/>
    <s v="A0010869083"/>
    <m/>
  </r>
  <r>
    <n v="470"/>
    <x v="1"/>
    <x v="1"/>
    <s v="Vũ Bình"/>
    <x v="22"/>
    <s v="2026-10-03 18:40:15+07:00"/>
    <s v="2026-10-03 18:40:23+07:00"/>
    <s v="Chưa (chưa phản hồi )"/>
    <s v=""/>
    <s v="3. Tình trạng thẻ/カード発送状況"/>
    <s v="27012433591754672"/>
    <s v="A0011633234"/>
    <m/>
  </r>
  <r>
    <n v="471"/>
    <x v="1"/>
    <x v="1"/>
    <s v="Kim Huê"/>
    <x v="17"/>
    <s v="2026-10-03 10:25:51+07:00"/>
    <s v="2026-10-03 18:40:22+07:00"/>
    <s v="Chưa (chưa phản hồi )"/>
    <s v=""/>
    <s v="3. Tình trạng thẻ/カード発送状況"/>
    <s v="24794419463518829"/>
    <s v="A0011035759"/>
    <m/>
  </r>
  <r>
    <n v="472"/>
    <x v="1"/>
    <x v="1"/>
    <s v="Trang Vũ"/>
    <x v="23"/>
    <s v="2026-10-03 13:27:01+07:00"/>
    <s v="2026-10-03 18:40:22+07:00"/>
    <s v="Chưa (chưa phản hồi )"/>
    <s v=""/>
    <s v="9. Giấy CNCT/送金明細書"/>
    <s v="6964729113585532"/>
    <s v="A0011039402"/>
    <m/>
  </r>
  <r>
    <n v="473"/>
    <x v="1"/>
    <x v="1"/>
    <s v="Giang Bùi"/>
    <x v="21"/>
    <s v="2026-10-03 16:00:20+07:00"/>
    <s v="2026-10-03 18:40:19+07:00"/>
    <s v="Chưa (chưa phản hồi )"/>
    <s v=""/>
    <s v="11. Gặp nhân viên SBI/オペレーターに問い合わせ"/>
    <s v="8575510452520268"/>
    <s v="A0010968470"/>
    <m/>
  </r>
  <r>
    <n v="474"/>
    <x v="1"/>
    <x v="1"/>
    <s v="Vũ Bình"/>
    <x v="22"/>
    <s v="2026-10-03 14:59:51+07:00"/>
    <s v="2026-10-03 18:40:14+07:00"/>
    <s v="OK"/>
    <s v=""/>
    <s v="3. Tình trạng thẻ/カード発送状況"/>
    <s v="27012433591754672"/>
    <s v="A0011633234"/>
    <m/>
  </r>
  <r>
    <n v="475"/>
    <x v="1"/>
    <x v="1"/>
    <s v="Quang Vũ"/>
    <x v="10"/>
    <s v="2026-10-03 13:58:20+07:00"/>
    <s v="2026-10-03 18:40:08+07:00"/>
    <s v="Chưa (chưa phản hồi )"/>
    <s v=""/>
    <s v="11. Gặp nhân viên SBI/オペレーターに問い合わせ"/>
    <s v="4917682641632179"/>
    <s v="A0010746260"/>
    <m/>
  </r>
  <r>
    <n v="476"/>
    <x v="1"/>
    <x v="1"/>
    <s v="Ngân Trương"/>
    <x v="1"/>
    <s v="2026-10-03 17:59:58+07:00"/>
    <s v="2026-10-03 18:40:05+07:00"/>
    <s v="OK"/>
    <s v=""/>
    <s v="11. Gặp nhân viên SBI/オペレーターに問い合わせ"/>
    <s v="8865642633508897"/>
    <s v="A0010971204"/>
    <m/>
  </r>
  <r>
    <n v="477"/>
    <x v="1"/>
    <x v="1"/>
    <s v="Thanh Bui"/>
    <x v="22"/>
    <s v="2026-10-03 15:45:40+07:00"/>
    <s v="2026-10-03 18:40:01+07:00"/>
    <s v="Chưa (chưa phản hồi )"/>
    <s v=""/>
    <s v="14. NEOBANK - SSNB"/>
    <s v="28118439501173343"/>
    <s v="A0011513616"/>
    <m/>
  </r>
  <r>
    <n v="478"/>
    <x v="1"/>
    <x v="1"/>
    <s v="レーティ タオ ミー"/>
    <x v="21"/>
    <s v="2026-10-03 18:08:54+07:00"/>
    <s v="2026-10-03 18:40:00+07:00"/>
    <s v="Chưa (chưa phản hồi )"/>
    <s v=""/>
    <s v="11. Gặp nhân viên SBI/オペレーターに問い合わせ"/>
    <s v="5440892465972041"/>
    <s v="A0010923830"/>
    <m/>
  </r>
  <r>
    <n v="479"/>
    <x v="1"/>
    <x v="1"/>
    <s v="Mai Phương"/>
    <x v="1"/>
    <s v="2026-10-03 17:35:18+07:00"/>
    <s v="2026-10-03 18:39:53+07:00"/>
    <s v="OK"/>
    <s v=""/>
    <s v="11. Gặp nhân viên SBI/オペレーターに問い合わせ"/>
    <s v="28566933959624776"/>
    <s v="A0011591212"/>
    <m/>
  </r>
  <r>
    <n v="480"/>
    <x v="1"/>
    <x v="1"/>
    <s v="Trà Ny"/>
    <x v="13"/>
    <s v="2026-10-03 17:13:17+07:00"/>
    <s v="2026-10-03 18:39:47+07:00"/>
    <s v="OK"/>
    <s v=""/>
    <s v="3. Tình trạng thẻ/カード発送状況"/>
    <s v="5862451390497441"/>
    <s v="A0010992197"/>
    <m/>
  </r>
  <r>
    <n v="481"/>
    <x v="1"/>
    <x v="1"/>
    <s v="Viên Trường Viên"/>
    <x v="10"/>
    <s v="2026-10-03 13:28:00+07:00"/>
    <s v="2026-10-03 18:39:30+07:00"/>
    <s v="Chưa (chưa phản hồi )"/>
    <s v=""/>
    <s v="11. Gặp nhân viên SBI/オペレーターに問い合わせ"/>
    <s v="26700611286252660"/>
    <s v="A0011252174"/>
    <m/>
  </r>
  <r>
    <n v="482"/>
    <x v="1"/>
    <x v="1"/>
    <s v="Hoàn Nguyễn"/>
    <x v="8"/>
    <s v="2026-10-03 18:39:15+07:00"/>
    <s v="2026-10-03 18:39:22+07:00"/>
    <s v="Chưa (Chờ KH phản hồi)"/>
    <s v=""/>
    <s v="11. Gặp nhân viên SBI/オペレーターに問い合わせ"/>
    <s v="7890760887660694"/>
    <s v="A0010986613"/>
    <m/>
  </r>
  <r>
    <n v="483"/>
    <x v="1"/>
    <x v="1"/>
    <s v="Đa Mi"/>
    <x v="21"/>
    <s v="2026-10-03 17:52:16+07:00"/>
    <s v="2026-10-03 18:39:15+07:00"/>
    <s v="OK"/>
    <s v=""/>
    <s v="11. Gặp nhân viên SBI/オペレーターに問い合わせ"/>
    <s v="26707873478819030"/>
    <s v="A0011433998"/>
    <m/>
  </r>
  <r>
    <n v="484"/>
    <x v="1"/>
    <x v="1"/>
    <s v="Hoàn Nguyễn"/>
    <x v="8"/>
    <s v="2026-10-03 13:47:19+07:00"/>
    <s v="2026-10-03 18:39:15+07:00"/>
    <s v="OK"/>
    <s v=""/>
    <s v="11. Gặp nhân viên SBI/オペレーターに問い合わせ"/>
    <s v="7890760887660694"/>
    <s v="A0010986613"/>
    <m/>
  </r>
  <r>
    <n v="485"/>
    <x v="1"/>
    <x v="1"/>
    <s v="Hanayuki Yuki"/>
    <x v="19"/>
    <s v="2026-10-03 18:05:43+07:00"/>
    <s v="2026-10-03 18:38:44+07:00"/>
    <s v="Chưa (Chờ KH phản hồi)"/>
    <s v=""/>
    <s v="3. Tình trạng thẻ/カード発送状況"/>
    <s v="28570498592617201"/>
    <s v="A0011717889"/>
    <m/>
  </r>
  <r>
    <n v="486"/>
    <x v="1"/>
    <x v="1"/>
    <s v="Thu Trang"/>
    <x v="19"/>
    <s v="2026-10-03 18:38:08+07:00"/>
    <s v="2026-10-03 18:38:30+07:00"/>
    <s v="OK"/>
    <s v=""/>
    <s v="2. Thêm người nhận/受取人追加登録"/>
    <s v="2946954375415087"/>
    <s v="A0010558864"/>
    <m/>
  </r>
  <r>
    <n v="487"/>
    <x v="1"/>
    <x v="1"/>
    <s v="Phạm Văn Tĩnh"/>
    <x v="10"/>
    <s v="2026-10-03 13:07:49+07:00"/>
    <s v="2026-10-03 18:38:29+07:00"/>
    <s v="Chưa (chưa phản hồi )"/>
    <s v=""/>
    <s v="11. Gặp nhân viên SBI/オペレーターに問い合わせ"/>
    <s v="4550840585001601"/>
    <s v="A0010660994"/>
    <m/>
  </r>
  <r>
    <n v="488"/>
    <x v="1"/>
    <x v="1"/>
    <s v="Thu Trang"/>
    <x v="19"/>
    <s v="2026-10-03 17:09:40+07:00"/>
    <s v="2026-10-03 18:38:07+07:00"/>
    <s v="OK"/>
    <s v=""/>
    <s v="7. Cập nhật thẻ ngoại kiều/在留カード更新"/>
    <s v="2946954375415087"/>
    <s v="A0010558864"/>
    <m/>
  </r>
  <r>
    <n v="489"/>
    <x v="1"/>
    <x v="1"/>
    <s v="Van Thuy"/>
    <x v="19"/>
    <s v="2026-10-03 16:01:04+07:00"/>
    <s v="2026-10-03 18:37:59+07:00"/>
    <s v="Chưa (Chờ KH phản hồi)"/>
    <s v=""/>
    <s v="3. Tình trạng thẻ/カード発送状況"/>
    <s v="4387989851315666"/>
    <s v="A0010450844"/>
    <m/>
  </r>
  <r>
    <n v="490"/>
    <x v="1"/>
    <x v="1"/>
    <s v="Gia Hân"/>
    <x v="21"/>
    <s v="2026-10-03 16:50:42+07:00"/>
    <s v="2026-10-03 18:37:54+07:00"/>
    <s v="Chưa (chưa phản hồi )"/>
    <s v=""/>
    <s v="11. Gặp nhân viên SBI/オペレーターに問い合わせ"/>
    <s v="25516327884657733"/>
    <s v="A0011336299"/>
    <m/>
  </r>
  <r>
    <n v="491"/>
    <x v="1"/>
    <x v="1"/>
    <s v="Thanh Vy"/>
    <x v="14"/>
    <s v="2026-10-03 10:40:39+07:00"/>
    <s v="2026-10-03 18:37:48+07:00"/>
    <s v="OK"/>
    <s v=""/>
    <s v="14. NEOBANK - SSNB"/>
    <s v="24463797513219053"/>
    <s v="A0011094913"/>
    <m/>
  </r>
  <r>
    <n v="492"/>
    <x v="1"/>
    <x v="1"/>
    <s v="Vũ Vinh Dũng"/>
    <x v="21"/>
    <s v="2026-10-03 08:18:33+07:00"/>
    <s v="2026-10-03 18:37:43+07:00"/>
    <s v="Chưa (chưa phản hồi )"/>
    <s v=""/>
    <s v="11. Gặp nhân viên SBI/オペレーターに問い合わせ"/>
    <s v="8780054475435081"/>
    <s v="A0011022326"/>
    <m/>
  </r>
  <r>
    <n v="493"/>
    <x v="1"/>
    <x v="1"/>
    <s v="Thỵy Sinhh"/>
    <x v="19"/>
    <s v="2026-10-03 17:38:42+07:00"/>
    <s v="2026-10-03 18:37:42+07:00"/>
    <s v="Chưa (Chờ KH phản hồi)"/>
    <s v=""/>
    <s v="3. Tình trạng thẻ/カード発送状況"/>
    <s v="28473780855654836"/>
    <s v=""/>
    <m/>
  </r>
  <r>
    <n v="494"/>
    <x v="1"/>
    <x v="1"/>
    <s v="Huong Nguyen"/>
    <x v="21"/>
    <s v="2026-10-03 15:35:39+07:00"/>
    <s v="2026-10-03 18:37:36+07:00"/>
    <s v="Chưa (chưa phản hồi )"/>
    <s v=""/>
    <s v="11. Gặp nhân viên SBI/オペレーターに問い合わせ"/>
    <s v="2089537661104268"/>
    <s v="A0010367691"/>
    <m/>
  </r>
  <r>
    <n v="495"/>
    <x v="1"/>
    <x v="1"/>
    <s v="Sơn Sơn"/>
    <x v="21"/>
    <s v="2026-10-03 15:58:41+07:00"/>
    <s v="2026-10-03 18:37:26+07:00"/>
    <s v="Chưa (chưa phản hồi )"/>
    <s v=""/>
    <s v="11. Gặp nhân viên SBI/オペレーターに問い合わせ"/>
    <s v="8339300616192246"/>
    <s v=" A0011308620"/>
    <m/>
  </r>
  <r>
    <n v="496"/>
    <x v="1"/>
    <x v="1"/>
    <s v="Vũ Thị Mai"/>
    <x v="19"/>
    <s v="2026-10-03 17:27:01+07:00"/>
    <s v="2026-10-03 18:37:24+07:00"/>
    <s v="OK"/>
    <s v=""/>
    <s v="11. Gặp nhân viên SBI/オペレーターに問い合わせ"/>
    <s v="27626758210299117"/>
    <s v="A0011718553"/>
    <m/>
  </r>
  <r>
    <n v="497"/>
    <x v="1"/>
    <x v="1"/>
    <s v="Bé Bé"/>
    <x v="21"/>
    <s v="2026-10-03 14:33:31+07:00"/>
    <s v="2026-10-03 18:37:17+07:00"/>
    <s v="Chưa (chưa phản hồi )"/>
    <s v=""/>
    <s v="11. Gặp nhân viên SBI/オペレーターに問い合わせ"/>
    <s v="2480243775366255"/>
    <s v="A0010656223"/>
    <m/>
  </r>
  <r>
    <n v="498"/>
    <x v="1"/>
    <x v="1"/>
    <s v="Thành Tiger"/>
    <x v="12"/>
    <s v="2026-10-03 17:56:38+07:00"/>
    <s v="2026-10-03 18:37:16+07:00"/>
    <s v="ok1"/>
    <s v=""/>
    <s v="7. Cập nhật thẻ ngoại kiều/在留カード更新"/>
    <s v="5085871574795449"/>
    <s v="A0010681484"/>
    <m/>
  </r>
  <r>
    <n v="499"/>
    <x v="1"/>
    <x v="1"/>
    <s v="Thu Phương"/>
    <x v="21"/>
    <s v="2026-10-03 15:23:32+07:00"/>
    <s v="2026-10-03 18:37:08+07:00"/>
    <s v="Chưa (chưa phản hồi )"/>
    <s v=""/>
    <s v="11. Gặp nhân viên SBI/オペレーターに問い合わせ"/>
    <s v="9693761220741281"/>
    <s v="A0011006923"/>
    <m/>
  </r>
  <r>
    <n v="500"/>
    <x v="1"/>
    <x v="1"/>
    <s v="Ngoan Hoàng"/>
    <x v="19"/>
    <s v="2026-10-03 17:21:41+07:00"/>
    <s v="2026-10-03 18:37:06+07:00"/>
    <s v="OK"/>
    <s v=""/>
    <s v="9. Giấy CNCT/送金明細書"/>
    <s v="28333762872925777"/>
    <s v="A0011476155"/>
    <m/>
  </r>
  <r>
    <n v="501"/>
    <x v="1"/>
    <x v="1"/>
    <s v="Nguyễn Văn Ban"/>
    <x v="21"/>
    <s v="2026-10-03 14:53:08+07:00"/>
    <s v="2026-10-03 18:36:57+07:00"/>
    <s v="Chưa (chưa phản hồi )"/>
    <s v=""/>
    <s v="11. Gặp nhân viên SBI/オペレーターに問い合わせ"/>
    <s v="3795949930522199"/>
    <s v="A0010263005"/>
    <m/>
  </r>
  <r>
    <n v="502"/>
    <x v="1"/>
    <x v="1"/>
    <s v="Hiếu Lê"/>
    <x v="17"/>
    <s v="2026-10-03 18:11:05+07:00"/>
    <s v="2026-10-03 18:36:57+07:00"/>
    <s v="OK"/>
    <s v=""/>
    <s v="9. Giấy CNCT/送金明細書"/>
    <s v="5278423458920918"/>
    <s v="A0011065240"/>
    <m/>
  </r>
  <r>
    <n v="503"/>
    <x v="1"/>
    <x v="1"/>
    <s v="Coming Late"/>
    <x v="19"/>
    <s v="2026-10-03 17:14:46+07:00"/>
    <s v="2026-10-03 18:36:55+07:00"/>
    <s v="Chưa (Chờ KH phản hồi)"/>
    <s v=""/>
    <s v="2. Thêm người nhận/受取人追加登録"/>
    <s v="6616357421710010"/>
    <s v="A0011082620"/>
    <m/>
  </r>
  <r>
    <n v="504"/>
    <x v="1"/>
    <x v="1"/>
    <s v="Thảo Nguyênn"/>
    <x v="21"/>
    <s v="2026-10-03 15:19:10+07:00"/>
    <s v="2026-10-03 18:36:48+07:00"/>
    <s v="Chưa (chưa phản hồi )"/>
    <s v=""/>
    <s v="11. Gặp nhân viên SBI/オペレーターに問い合わせ"/>
    <s v="7780135182050688"/>
    <s v=""/>
    <m/>
  </r>
  <r>
    <n v="505"/>
    <x v="1"/>
    <x v="1"/>
    <s v="Tóc Saitama"/>
    <x v="8"/>
    <s v="2026-10-03 18:36:42+07:00"/>
    <s v="2026-10-03 18:36:46+07:00"/>
    <s v="OK"/>
    <s v=""/>
    <s v="11. Gặp nhân viên SBI/オペレーターに問い合わせ"/>
    <s v="27285579724454105"/>
    <s v="A0011687492"/>
    <m/>
  </r>
  <r>
    <n v="506"/>
    <x v="1"/>
    <x v="1"/>
    <s v="Tóc Saitama"/>
    <x v="8"/>
    <s v="2026-10-03 17:08:29+07:00"/>
    <s v="2026-10-03 18:36:41+07:00"/>
    <s v="OK"/>
    <s v=""/>
    <s v="11. Gặp nhân viên SBI/オペレーターに問い合わせ"/>
    <s v="27285579724454105"/>
    <s v="A0011687492"/>
    <m/>
  </r>
  <r>
    <n v="507"/>
    <x v="1"/>
    <x v="1"/>
    <s v="Daly Knul"/>
    <x v="21"/>
    <s v="2026-10-03 16:20:23+07:00"/>
    <s v="2026-10-03 18:36:37+07:00"/>
    <s v="Chưa (chưa phản hồi )"/>
    <s v=""/>
    <s v="11. Gặp nhân viên SBI/オペレーターに問い合わせ"/>
    <s v="9813788155379320"/>
    <s v="A0011394687"/>
    <m/>
  </r>
  <r>
    <n v="508"/>
    <x v="1"/>
    <x v="1"/>
    <s v="Trần Thuỷ"/>
    <x v="19"/>
    <s v="2026-10-03 16:12:47+07:00"/>
    <s v="2026-10-03 18:36:36+07:00"/>
    <s v="OK"/>
    <s v=""/>
    <s v="11. Gặp nhân viên SBI/オペレーターに問い合わせ"/>
    <s v="4779215622112963"/>
    <s v="A0010263075"/>
    <m/>
  </r>
  <r>
    <n v="509"/>
    <x v="1"/>
    <x v="1"/>
    <s v="Bùi Văn Thuân"/>
    <x v="12"/>
    <s v="2026-10-03 12:34:02+07:00"/>
    <s v="2026-10-03 18:36:36+07:00"/>
    <s v="OK"/>
    <s v=""/>
    <s v="13. Đăng ký sử dụng APP/アプリ登録 "/>
    <s v="2208714515853274"/>
    <s v="A0010450697"/>
    <m/>
  </r>
  <r>
    <n v="510"/>
    <x v="1"/>
    <x v="1"/>
    <s v="Loan Munn"/>
    <x v="9"/>
    <s v="2026-10-03 18:13:02+07:00"/>
    <s v="2026-10-03 18:36:29+07:00"/>
    <s v="OK"/>
    <s v=""/>
    <s v="5. Đổi thông tin thẻ/カード情報変更"/>
    <s v="2203481546394541"/>
    <s v="A0011110120"/>
    <m/>
  </r>
  <r>
    <n v="511"/>
    <x v="1"/>
    <x v="1"/>
    <s v="Dương Thanh Tùng"/>
    <x v="21"/>
    <s v="2026-10-03 15:29:22+07:00"/>
    <s v="2026-10-03 18:36:26+07:00"/>
    <s v="Chưa (chưa phản hồi )"/>
    <s v=""/>
    <s v="11. Gặp nhân viên SBI/オペレーターに問い合わせ"/>
    <s v="2604688142904453"/>
    <s v="A0010269424"/>
    <m/>
  </r>
  <r>
    <n v="512"/>
    <x v="1"/>
    <x v="1"/>
    <s v="Đoàn Bắc"/>
    <x v="19"/>
    <s v="2026-10-03 11:31:02+07:00"/>
    <s v="2026-10-03 18:36:22+07:00"/>
    <s v="OK"/>
    <s v=""/>
    <s v="6. Tình trạng giao dịch/取引状況"/>
    <s v="3808099545924771"/>
    <s v="A0010870438"/>
    <m/>
  </r>
  <r>
    <n v="513"/>
    <x v="1"/>
    <x v="1"/>
    <s v="Lann Miuu"/>
    <x v="19"/>
    <s v="2026-10-03 11:14:18+07:00"/>
    <s v="2026-10-03 18:36:06+07:00"/>
    <s v="OK"/>
    <s v=""/>
    <s v="7. Cập nhật thẻ ngoại kiều/在留カード更新"/>
    <s v="4337059016405864"/>
    <s v="A0010455463"/>
    <m/>
  </r>
  <r>
    <n v="514"/>
    <x v="1"/>
    <x v="1"/>
    <s v="Duy Nhỏ"/>
    <x v="12"/>
    <s v="2026-10-03 11:51:46+07:00"/>
    <s v="2026-10-03 18:35:58+07:00"/>
    <s v="OK"/>
    <s v=""/>
    <s v="11. Gặp nhân viên SBI/オペレーターに問い合わせ"/>
    <s v="25517124824538953"/>
    <s v="A0011217379"/>
    <m/>
  </r>
  <r>
    <n v="515"/>
    <x v="1"/>
    <x v="1"/>
    <s v="Lê Cúc"/>
    <x v="19"/>
    <s v="2026-10-03 10:35:05+07:00"/>
    <s v="2026-10-03 18:35:56+07:00"/>
    <s v="OK"/>
    <s v=""/>
    <s v="11. Gặp nhân viên SBI/オペレーターに問い合わせ"/>
    <s v="5033646686698795"/>
    <s v="A0010864019"/>
    <m/>
  </r>
  <r>
    <n v="516"/>
    <x v="1"/>
    <x v="1"/>
    <s v="Diệp Minh"/>
    <x v="12"/>
    <s v="2026-10-03 09:43:52+07:00"/>
    <s v="2026-10-03 18:35:50+07:00"/>
    <s v="OK"/>
    <s v=""/>
    <s v="11. Gặp nhân viên SBI/オペレーターに問い合わせ"/>
    <s v="2291862184198407"/>
    <s v="A0010510136"/>
    <m/>
  </r>
  <r>
    <n v="517"/>
    <x v="1"/>
    <x v="1"/>
    <s v="Đức Bell"/>
    <x v="21"/>
    <s v="2026-10-03 15:28:38+07:00"/>
    <s v="2026-10-03 18:35:49+07:00"/>
    <s v="Chưa (chưa phản hồi )"/>
    <s v=""/>
    <s v="11. Gặp nhân viên SBI/オペレーターに問い合わせ"/>
    <s v="28673701895593431"/>
    <s v=""/>
    <m/>
  </r>
  <r>
    <n v="518"/>
    <x v="1"/>
    <x v="1"/>
    <s v="Nguyễn Hạnh"/>
    <x v="10"/>
    <s v="2026-10-02 20:01:55+07:00"/>
    <s v="2026-10-03 18:35:48+07:00"/>
    <s v="Chưa (chưa phản hồi )"/>
    <s v=""/>
    <s v="13. Đăng ký sử dụng APP/アプリ登録 "/>
    <s v="7261928177185603"/>
    <s v="A0011084901"/>
    <m/>
  </r>
  <r>
    <n v="519"/>
    <x v="1"/>
    <x v="1"/>
    <s v="Lâm Thiện"/>
    <x v="19"/>
    <s v="2026-10-03 11:34:56+07:00"/>
    <s v="2026-10-03 18:35:38+07:00"/>
    <s v="OK"/>
    <s v=""/>
    <s v="3. Tình trạng thẻ/カード発送状況"/>
    <s v="25401976656088618"/>
    <s v="A0011519139"/>
    <m/>
  </r>
  <r>
    <n v="520"/>
    <x v="1"/>
    <x v="1"/>
    <s v="Phạm Ngô Thị Bình"/>
    <x v="21"/>
    <s v="2026-10-03 16:23:06+07:00"/>
    <s v="2026-10-03 18:35:38+07:00"/>
    <s v="Chưa (chưa phản hồi )"/>
    <s v=""/>
    <s v="11. Gặp nhân viên SBI/オペレーターに問い合わせ"/>
    <s v="5563200087134597"/>
    <s v=""/>
    <m/>
  </r>
  <r>
    <n v="521"/>
    <x v="1"/>
    <x v="1"/>
    <s v="Diệu Linh"/>
    <x v="3"/>
    <s v="2026-10-03 18:35:28+07:00"/>
    <s v="2026-10-03 18:35:37+07:00"/>
    <s v="OK"/>
    <s v=""/>
    <s v="3. Tình trạng thẻ/カード発送状況"/>
    <s v="4004604606311378"/>
    <s v="0010864851"/>
    <m/>
  </r>
  <r>
    <n v="522"/>
    <x v="1"/>
    <x v="1"/>
    <s v="Thảo Nguyên"/>
    <x v="12"/>
    <s v="2026-10-03 10:43:31+07:00"/>
    <s v="2026-10-03 18:35:37+07:00"/>
    <s v="OK"/>
    <s v=""/>
    <s v="11. Gặp nhân viên SBI/オペレーターに問い合わせ"/>
    <s v="8134433699901505"/>
    <s v="A0011135513"/>
    <m/>
  </r>
  <r>
    <n v="523"/>
    <x v="1"/>
    <x v="1"/>
    <s v="Công Tú"/>
    <x v="21"/>
    <s v="2026-10-03 12:22:18+07:00"/>
    <s v="2026-10-03 18:35:27+07:00"/>
    <s v="Chưa (chưa phản hồi )"/>
    <s v=""/>
    <s v="11. Gặp nhân viên SBI/オペレーターに問い合わせ"/>
    <s v="24230318226612468"/>
    <s v="A0010290998"/>
    <m/>
  </r>
  <r>
    <n v="524"/>
    <x v="1"/>
    <x v="1"/>
    <s v="Diệu Linh"/>
    <x v="3"/>
    <s v="2026-10-03 18:03:47+07:00"/>
    <s v="2026-10-03 18:35:26+07:00"/>
    <s v="OK"/>
    <s v=""/>
    <s v="9. Giấy CNCT/送金明細書"/>
    <s v="4004604606311378"/>
    <s v="0010864851"/>
    <m/>
  </r>
  <r>
    <n v="525"/>
    <x v="1"/>
    <x v="1"/>
    <s v="Đỗ Quang Thắng"/>
    <x v="10"/>
    <s v="2026-10-02 19:32:43+07:00"/>
    <s v="2026-10-03 18:35:16+07:00"/>
    <s v="Chưa (chưa phản hồi )"/>
    <s v=""/>
    <s v="5. Đổi thông tin thẻ/カード情報変更"/>
    <s v="27664045049938408"/>
    <s v="A0011563428"/>
    <m/>
  </r>
  <r>
    <n v="526"/>
    <x v="1"/>
    <x v="1"/>
    <s v="Hùng Suti"/>
    <x v="21"/>
    <s v="2026-10-03 15:21:27+07:00"/>
    <s v="2026-10-03 18:35:13+07:00"/>
    <s v="Chưa (chưa phản hồi )"/>
    <s v=""/>
    <s v="11. Gặp nhân viên SBI/オペレーターに問い合わせ"/>
    <s v="2255063994556357"/>
    <s v="A0010443384"/>
    <m/>
  </r>
  <r>
    <n v="527"/>
    <x v="1"/>
    <x v="1"/>
    <s v="Hồ Nhi Tâm"/>
    <x v="17"/>
    <s v="2026-10-03 15:29:53+07:00"/>
    <s v="2026-10-03 18:35:10+07:00"/>
    <s v="OK"/>
    <s v=""/>
    <s v="9. Giấy CNCT/送金明細書"/>
    <s v="32675781302020120"/>
    <s v="A0011313760"/>
    <m/>
  </r>
  <r>
    <n v="528"/>
    <x v="1"/>
    <x v="1"/>
    <s v="Thu Thương"/>
    <x v="19"/>
    <s v="2026-10-03 11:03:56+07:00"/>
    <s v="2026-10-03 18:35:07+07:00"/>
    <s v="OK"/>
    <s v=""/>
    <s v="3. Tình trạng thẻ/カード発送状況"/>
    <s v="5093627904094504"/>
    <s v="A0010659084"/>
    <m/>
  </r>
  <r>
    <n v="529"/>
    <x v="1"/>
    <x v="1"/>
    <s v="Ng T Hao"/>
    <x v="21"/>
    <s v="2026-10-03 12:16:00+07:00"/>
    <s v="2026-10-03 18:35:03+07:00"/>
    <s v="OK"/>
    <s v=""/>
    <s v="11. Gặp nhân viên SBI/オペレーターに問い合わせ"/>
    <s v="28230647579892432"/>
    <s v="A0011667614"/>
    <m/>
  </r>
  <r>
    <n v="530"/>
    <x v="1"/>
    <x v="1"/>
    <s v="Hoàng Thanh Hải"/>
    <x v="9"/>
    <s v="2026-10-03 17:45:41+07:00"/>
    <s v="2026-10-03 18:34:52+07:00"/>
    <s v="OK"/>
    <s v=""/>
    <s v="11. Gặp nhân viên SBI/オペレーターに問い合わせ"/>
    <s v="28481034941529808"/>
    <s v="A0010773058"/>
    <m/>
  </r>
  <r>
    <n v="531"/>
    <x v="1"/>
    <x v="1"/>
    <s v="Khánh Duy"/>
    <x v="19"/>
    <s v="2026-10-03 10:38:40+07:00"/>
    <s v="2026-10-03 18:34:51+07:00"/>
    <s v="OK"/>
    <s v=""/>
    <s v="3. Tình trạng thẻ/カード発送状況"/>
    <s v="28362746140014208"/>
    <s v="A0011718251"/>
    <m/>
  </r>
  <r>
    <n v="532"/>
    <x v="1"/>
    <x v="1"/>
    <s v="Hà Hà"/>
    <x v="21"/>
    <s v="2026-10-03 15:24:03+07:00"/>
    <s v="2026-10-03 18:34:50+07:00"/>
    <s v="Chưa (chưa phản hồi )"/>
    <s v=""/>
    <s v="11. Gặp nhân viên SBI/オペレーターに問い合わせ"/>
    <s v="30307900312187715"/>
    <s v="A0011112295"/>
    <m/>
  </r>
  <r>
    <n v="533"/>
    <x v="1"/>
    <x v="1"/>
    <s v="Luong Khanh Toan"/>
    <x v="19"/>
    <s v="2026-10-03 10:40:51+07:00"/>
    <s v="2026-10-03 18:34:43+07:00"/>
    <s v="OK"/>
    <s v=""/>
    <s v="3. Tình trạng thẻ/カード発送状況"/>
    <s v="38729924666654862"/>
    <s v="A0011718672"/>
    <m/>
  </r>
  <r>
    <n v="534"/>
    <x v="1"/>
    <x v="1"/>
    <s v="Nguyễn Quang Bút"/>
    <x v="21"/>
    <s v="2026-10-03 15:21:47+07:00"/>
    <s v="2026-10-03 18:34:40+07:00"/>
    <s v="Chưa (chưa phản hồi )"/>
    <s v=""/>
    <s v="11. Gặp nhân viên SBI/オペレーターに問い合わせ"/>
    <s v="6775978852486149"/>
    <s v="A0011104179"/>
    <m/>
  </r>
  <r>
    <n v="535"/>
    <x v="1"/>
    <x v="1"/>
    <s v="Chuối"/>
    <x v="9"/>
    <s v="2026-10-03 18:26:50+07:00"/>
    <s v="2026-10-03 18:34:34+07:00"/>
    <s v="OK"/>
    <s v=""/>
    <s v="11. Gặp nhân viên SBI/オペレーターに問い合わせ"/>
    <s v="26041360225526900"/>
    <s v="A0011573563"/>
    <m/>
  </r>
  <r>
    <n v="536"/>
    <x v="1"/>
    <x v="1"/>
    <s v="Lê Thị Trà My"/>
    <x v="23"/>
    <s v="2026-10-03 10:16:56+07:00"/>
    <s v="2026-10-03 18:34:33+07:00"/>
    <s v="OK"/>
    <s v=""/>
    <s v="9. Giấy CNCT/送金明細書"/>
    <s v="3093521344060321"/>
    <s v="A0010669634"/>
    <m/>
  </r>
  <r>
    <n v="537"/>
    <x v="1"/>
    <x v="1"/>
    <s v="Phạm Xuân Bá"/>
    <x v="21"/>
    <s v="2026-10-03 15:26:06+07:00"/>
    <s v="2026-10-03 18:34:30+07:00"/>
    <s v="Chưa (chưa phản hồi )"/>
    <s v=""/>
    <s v="11. Gặp nhân viên SBI/オペレーターに問い合わせ"/>
    <s v="2166302000092043"/>
    <s v="A0010594158"/>
    <m/>
  </r>
  <r>
    <n v="538"/>
    <x v="1"/>
    <x v="1"/>
    <s v="Phùng Văn Toản"/>
    <x v="19"/>
    <s v="2026-10-03 11:39:17+07:00"/>
    <s v="2026-10-03 18:34:25+07:00"/>
    <s v="OK"/>
    <s v=""/>
    <s v="3. Tình trạng thẻ/カード発送状況"/>
    <s v="7501104366622208"/>
    <s v="A0011696138"/>
    <m/>
  </r>
  <r>
    <n v="539"/>
    <x v="1"/>
    <x v="1"/>
    <s v="Hoàng Hoai Anh"/>
    <x v="9"/>
    <s v="2026-10-03 17:06:07+07:00"/>
    <s v="2026-10-03 18:34:23+07:00"/>
    <s v="OK"/>
    <s v=""/>
    <s v="11. Gặp nhân viên SBI/オペレーターに問い合わせ"/>
    <s v="26630763769901469"/>
    <s v="A0011257680"/>
    <m/>
  </r>
  <r>
    <n v="540"/>
    <x v="1"/>
    <x v="1"/>
    <s v="Hồ Khắc Hiếu"/>
    <x v="21"/>
    <s v="2026-10-03 15:25:36+07:00"/>
    <s v="2026-10-03 18:34:21+07:00"/>
    <s v="Chưa (chưa phản hồi )"/>
    <s v=""/>
    <s v="11. Gặp nhân viên SBI/オペレーターに問い合わせ"/>
    <s v="7721847951251788"/>
    <s v="A0011319302"/>
    <m/>
  </r>
  <r>
    <n v="541"/>
    <x v="1"/>
    <x v="1"/>
    <s v="Thanh Nhàn"/>
    <x v="10"/>
    <s v="2026-10-02 20:02:21+07:00"/>
    <s v="2026-10-03 18:34:15+07:00"/>
    <s v="Chưa (chưa phản hồi )"/>
    <s v=""/>
    <s v="11. Gặp nhân viên SBI/オペレーターに問い合わせ"/>
    <s v="9174309359291958"/>
    <s v="A0011581583"/>
    <m/>
  </r>
  <r>
    <n v="542"/>
    <x v="1"/>
    <x v="1"/>
    <s v="Diemm Quynhh Lee"/>
    <x v="23"/>
    <s v="2026-10-03 10:15:32+07:00"/>
    <s v="2026-10-03 18:34:14+07:00"/>
    <s v="OK"/>
    <s v=""/>
    <s v="11. Gặp nhân viên SBI/オペレーターに問い合わせ"/>
    <s v="9227860947242051"/>
    <s v="A0011301934"/>
    <m/>
  </r>
  <r>
    <n v="543"/>
    <x v="1"/>
    <x v="1"/>
    <s v="Le Phong Vu"/>
    <x v="19"/>
    <s v="2026-10-03 11:24:00+07:00"/>
    <s v="2026-10-03 18:34:11+07:00"/>
    <s v="OK"/>
    <s v=""/>
    <s v="3. Tình trạng thẻ/カード発送状況"/>
    <s v="39194435680170039"/>
    <s v="A0010991316"/>
    <m/>
  </r>
  <r>
    <n v="544"/>
    <x v="1"/>
    <x v="1"/>
    <s v="Phạm Phương Yến"/>
    <x v="21"/>
    <s v="2026-10-03 15:25:51+07:00"/>
    <s v="2026-10-03 18:34:10+07:00"/>
    <s v="Chưa (chưa phản hồi )"/>
    <s v=""/>
    <s v="11. Gặp nhân viên SBI/オペレーターに問い合わせ"/>
    <s v="3948882468512405"/>
    <s v="A0010859032"/>
    <m/>
  </r>
  <r>
    <n v="545"/>
    <x v="1"/>
    <x v="1"/>
    <s v="Trần Thị Mỹ Trinh"/>
    <x v="9"/>
    <s v="2026-10-03 16:53:19+07:00"/>
    <s v="2026-10-03 18:34:06+07:00"/>
    <s v="OK"/>
    <s v=""/>
    <s v="2. Thêm người nhận/受取人追加登録"/>
    <s v="6816634701705068"/>
    <s v="A0011052847"/>
    <m/>
  </r>
  <r>
    <n v="546"/>
    <x v="1"/>
    <x v="1"/>
    <s v="Đức Nguyễn"/>
    <x v="23"/>
    <s v="2026-10-03 10:20:08+07:00"/>
    <s v="2026-10-03 18:34:03+07:00"/>
    <s v="OK"/>
    <s v=""/>
    <s v="11. Gặp nhân viên SBI/オペレーターに問い合わせ"/>
    <s v="4872809199509711"/>
    <s v="A0011118765"/>
    <m/>
  </r>
  <r>
    <n v="547"/>
    <x v="1"/>
    <x v="1"/>
    <s v="Huỳnh Kim Cương"/>
    <x v="21"/>
    <s v="2026-10-03 15:26:22+07:00"/>
    <s v="2026-10-03 18:34:01+07:00"/>
    <s v="Chưa (chưa phản hồi )"/>
    <s v=""/>
    <s v="11. Gặp nhân viên SBI/オペレーターに問い合わせ"/>
    <s v="10075413589204972"/>
    <s v="A0010524187"/>
    <m/>
  </r>
  <r>
    <n v="548"/>
    <x v="1"/>
    <x v="1"/>
    <s v="Tạ TLan Oanh"/>
    <x v="19"/>
    <s v="2026-10-03 11:12:47+07:00"/>
    <s v="2026-10-03 18:33:58+07:00"/>
    <s v="OK"/>
    <s v=""/>
    <s v="11. Gặp nhân viên SBI/オペレーターに問い合わせ"/>
    <s v="8635410046499139"/>
    <s v="A0010991856"/>
    <m/>
  </r>
  <r>
    <n v="549"/>
    <x v="1"/>
    <x v="1"/>
    <s v="Huyền Thi"/>
    <x v="10"/>
    <s v="2026-10-02 20:02:17+07:00"/>
    <s v="2026-10-03 18:33:53+07:00"/>
    <s v="OK"/>
    <s v=""/>
    <s v="11. Gặp nhân viên SBI/オペレーターに問い合わせ"/>
    <s v="9397030050403486"/>
    <s v="A0011395629"/>
    <m/>
  </r>
  <r>
    <n v="550"/>
    <x v="1"/>
    <x v="1"/>
    <s v="Tiến Dũng"/>
    <x v="21"/>
    <s v="2026-10-03 15:28:04+07:00"/>
    <s v="2026-10-03 18:33:50+07:00"/>
    <s v="Chưa (chưa phản hồi )"/>
    <s v=""/>
    <s v="11. Gặp nhân viên SBI/オペレーターに問い合わせ"/>
    <s v="24491518423857015"/>
    <s v="A0011235292"/>
    <m/>
  </r>
  <r>
    <n v="551"/>
    <x v="1"/>
    <x v="1"/>
    <s v="Đặng Thái Sơn"/>
    <x v="19"/>
    <s v="2026-10-03 11:10:45+07:00"/>
    <s v="2026-10-03 18:33:46+07:00"/>
    <s v="OK"/>
    <s v=""/>
    <s v="3. Tình trạng thẻ/カード発送状況"/>
    <s v="28894335503536169"/>
    <s v=""/>
    <m/>
  </r>
  <r>
    <n v="552"/>
    <x v="1"/>
    <x v="1"/>
    <s v="Ba Hoàng"/>
    <x v="8"/>
    <s v="2026-10-03 18:33:37+07:00"/>
    <s v="2026-10-03 18:33:46+07:00"/>
    <s v="Chưa (Chờ KH phản hồi)"/>
    <s v=""/>
    <s v="11. Gặp nhân viên SBI/オペレーターに問い合わせ"/>
    <s v="9936398959816121"/>
    <s v="A0010521701"/>
    <m/>
  </r>
  <r>
    <n v="553"/>
    <x v="1"/>
    <x v="1"/>
    <s v="Trương Công Vũ"/>
    <x v="9"/>
    <s v="2026-10-03 15:11:23+07:00"/>
    <s v="2026-10-03 18:33:43+07:00"/>
    <s v="OK"/>
    <s v=""/>
    <s v="7. Cập nhật thẻ ngoại kiều/在留カード更新"/>
    <s v="25644855111819529"/>
    <s v=""/>
    <m/>
  </r>
  <r>
    <n v="554"/>
    <x v="1"/>
    <x v="1"/>
    <s v="Ba Hoàng"/>
    <x v="8"/>
    <s v="2026-10-03 18:33:31+07:00"/>
    <s v="2026-10-03 18:33:36+07:00"/>
    <s v="ok3"/>
    <s v=""/>
    <s v="9. Giấy CNCT/送金明細書"/>
    <s v="9936398959816121"/>
    <s v="A0010521701"/>
    <m/>
  </r>
  <r>
    <n v="555"/>
    <x v="1"/>
    <x v="1"/>
    <s v="Sen Do"/>
    <x v="10"/>
    <s v="2026-10-02 20:01:27+07:00"/>
    <s v="2026-10-03 18:33:32+07:00"/>
    <s v="Chưa (chưa phản hồi )"/>
    <s v=""/>
    <s v="11. Gặp nhân viên SBI/オペレーターに問い合わせ"/>
    <s v="4153152671475100"/>
    <s v="A0011019556"/>
    <m/>
  </r>
  <r>
    <n v="556"/>
    <x v="1"/>
    <x v="1"/>
    <s v="Bão Chăm"/>
    <x v="19"/>
    <s v="2026-10-03 11:02:55+07:00"/>
    <s v="2026-10-03 18:33:31+07:00"/>
    <s v="OK"/>
    <s v=""/>
    <s v="11. Gặp nhân viên SBI/オペレーターに問い合わせ"/>
    <s v="4804923559581893"/>
    <s v="A0010718848"/>
    <m/>
  </r>
  <r>
    <n v="557"/>
    <x v="1"/>
    <x v="1"/>
    <s v="Ba Hoàng"/>
    <x v="8"/>
    <s v="2026-10-03 18:33:24+07:00"/>
    <s v="2026-10-03 18:33:30+07:00"/>
    <s v="ok2"/>
    <s v=""/>
    <s v="13. Đăng ký sử dụng APP/アプリ登録 "/>
    <s v="9936398959816121"/>
    <s v="A0010521701"/>
    <m/>
  </r>
  <r>
    <n v="558"/>
    <x v="1"/>
    <x v="1"/>
    <s v="Qanug Yhu"/>
    <x v="23"/>
    <s v="2026-10-03 10:02:28+07:00"/>
    <s v="2026-10-03 18:33:29+07:00"/>
    <s v="OK"/>
    <s v=""/>
    <s v="11. Gặp nhân viên SBI/オペレーターに問い合わせ"/>
    <s v="5952772758087649"/>
    <s v="A0011018447"/>
    <m/>
  </r>
  <r>
    <n v="559"/>
    <x v="1"/>
    <x v="1"/>
    <s v="Phạm Thu Thủy"/>
    <x v="9"/>
    <s v="2026-10-03 11:20:05+07:00"/>
    <s v="2026-10-03 18:33:25+07:00"/>
    <s v="OK"/>
    <s v=""/>
    <s v="7. Cập nhật thẻ ngoại kiều/在留カード更新"/>
    <s v="5582173338530917"/>
    <s v="A0010985455"/>
    <m/>
  </r>
  <r>
    <n v="560"/>
    <x v="1"/>
    <x v="1"/>
    <s v="Ba Hoàng"/>
    <x v="8"/>
    <s v="2026-10-03 10:22:59+07:00"/>
    <s v="2026-10-03 18:33:23+07:00"/>
    <s v="ok1"/>
    <s v=""/>
    <s v="7. Cập nhật thẻ ngoại kiều/在留カード更新"/>
    <s v="9936398959816121"/>
    <s v="A0010521701"/>
    <m/>
  </r>
  <r>
    <n v="561"/>
    <x v="1"/>
    <x v="1"/>
    <s v="Nguyễn Nhung"/>
    <x v="10"/>
    <s v="2026-10-02 20:03:00+07:00"/>
    <s v="2026-10-03 18:33:19+07:00"/>
    <s v="Chưa (chưa phản hồi )"/>
    <s v=""/>
    <s v="11. Gặp nhân viên SBI/オペレーターに問い合わせ"/>
    <s v="7104239126319891"/>
    <s v="A0011226525"/>
    <m/>
  </r>
  <r>
    <n v="562"/>
    <x v="1"/>
    <x v="1"/>
    <s v="Đậu Đức Quyết"/>
    <x v="19"/>
    <s v="2026-10-03 11:01:19+07:00"/>
    <s v="2026-10-03 18:33:16+07:00"/>
    <s v="OK"/>
    <s v=""/>
    <s v="11. Gặp nhân viên SBI/オペレーターに問い合わせ"/>
    <s v="6511083489014668"/>
    <s v="A0011196668"/>
    <m/>
  </r>
  <r>
    <n v="563"/>
    <x v="1"/>
    <x v="1"/>
    <s v="Phạm Ngọc Hân"/>
    <x v="23"/>
    <s v="2026-10-03 10:32:47+07:00"/>
    <s v="2026-10-03 18:33:16+07:00"/>
    <s v="OK"/>
    <s v=""/>
    <s v="11. Gặp nhân viên SBI/オペレーターに問い合わせ"/>
    <s v="25314697894834707"/>
    <s v="A0011471445"/>
    <m/>
  </r>
  <r>
    <n v="564"/>
    <x v="1"/>
    <x v="1"/>
    <s v="Quynh Pham"/>
    <x v="9"/>
    <s v="2026-10-03 08:45:16+07:00"/>
    <s v="2026-10-03 18:33:11+07:00"/>
    <s v="OK"/>
    <s v=""/>
    <s v="11. Gặp nhân viên SBI/オペレーターに問い合わせ"/>
    <s v="5356518497789822"/>
    <s v="A0010608301"/>
    <m/>
  </r>
  <r>
    <n v="565"/>
    <x v="1"/>
    <x v="1"/>
    <s v="Thuỷ Hồng"/>
    <x v="10"/>
    <s v="2026-10-02 20:02:41+07:00"/>
    <s v="2026-10-03 18:33:07+07:00"/>
    <s v="Chưa (chưa phản hồi )"/>
    <s v=""/>
    <s v="11. Gặp nhân viên SBI/オペレーターに問い合わせ"/>
    <s v="5286204671503984"/>
    <s v="A0010992129"/>
    <m/>
  </r>
  <r>
    <n v="566"/>
    <x v="1"/>
    <x v="1"/>
    <s v="Dũnq Tây"/>
    <x v="19"/>
    <s v="2026-10-03 11:44:38+07:00"/>
    <s v="2026-10-03 18:33:05+07:00"/>
    <s v="OK"/>
    <s v=""/>
    <s v="3. Tình trạng thẻ/カード発送状況"/>
    <s v="1656502151103670"/>
    <s v="A0010402130"/>
    <m/>
  </r>
  <r>
    <n v="567"/>
    <x v="1"/>
    <x v="1"/>
    <s v="Phạm Tuyền"/>
    <x v="23"/>
    <s v="2026-10-03 08:49:16+07:00"/>
    <s v="2026-10-03 18:33:05+07:00"/>
    <s v="OK"/>
    <s v=""/>
    <s v="11. Gặp nhân viên SBI/オペレーターに問い合わせ"/>
    <s v="4322390657788022"/>
    <s v="A0010474264"/>
    <m/>
  </r>
  <r>
    <n v="568"/>
    <x v="1"/>
    <x v="1"/>
    <s v="Dâu Tây"/>
    <x v="8"/>
    <s v="2026-10-03 18:23:17+07:00"/>
    <s v="2026-10-03 18:33:03+07:00"/>
    <s v="Chưa (Chờ KH phản hồi)"/>
    <s v=""/>
    <s v="11. Gặp nhân viên SBI/オペレーターに問い合わせ"/>
    <s v="4139830502802220"/>
    <s v="A0010847788"/>
    <m/>
  </r>
  <r>
    <n v="569"/>
    <x v="1"/>
    <x v="1"/>
    <s v="Thắng Đinh"/>
    <x v="19"/>
    <s v="2026-10-03 10:53:31+07:00"/>
    <s v="2026-10-03 18:32:56+07:00"/>
    <s v="Chưa (Chờ KH phản hồi)"/>
    <s v=""/>
    <s v="6. Tình trạng giao dịch/取引状況"/>
    <s v="3259203010831365"/>
    <s v="A0011324597"/>
    <m/>
  </r>
  <r>
    <n v="570"/>
    <x v="1"/>
    <x v="1"/>
    <s v="Cốc Cốc"/>
    <x v="8"/>
    <s v="2026-10-03 18:21:37+07:00"/>
    <s v="2026-10-03 18:32:52+07:00"/>
    <s v="Chưa (Chờ KH phản hồi)"/>
    <s v=""/>
    <s v="11. Gặp nhân viên SBI/オペレーターに問い合わせ"/>
    <s v="6208687929143652"/>
    <s v="A0010824414"/>
    <m/>
  </r>
  <r>
    <n v="571"/>
    <x v="1"/>
    <x v="1"/>
    <s v="Phùng Tấn Tài"/>
    <x v="23"/>
    <s v="2026-10-03 10:19:08+07:00"/>
    <s v="2026-10-03 18:32:49+07:00"/>
    <s v="OK"/>
    <s v=""/>
    <s v="7. Cập nhật thẻ ngoại kiều/在留カード更新"/>
    <s v="5542584632498457"/>
    <s v="A0010937308"/>
    <m/>
  </r>
  <r>
    <n v="572"/>
    <x v="1"/>
    <x v="1"/>
    <s v="Hoàng Thành"/>
    <x v="19"/>
    <s v="2026-10-03 10:43:32+07:00"/>
    <s v="2026-10-03 18:32:48+07:00"/>
    <s v="Chưa (Chờ KH phản hồi)"/>
    <s v=""/>
    <s v="3. Tình trạng thẻ/カード発送状況"/>
    <s v="26651832007846563"/>
    <s v="A0011099075"/>
    <m/>
  </r>
  <r>
    <n v="573"/>
    <x v="1"/>
    <x v="1"/>
    <s v="Nguyễn Văn Thuận"/>
    <x v="8"/>
    <s v="2026-10-03 18:32:35+07:00"/>
    <s v="2026-10-03 18:32:42+07:00"/>
    <s v="Chưa (Chờ KH phản hồi)"/>
    <s v=""/>
    <s v="4. Phát hành lại thẻ/カード再発行"/>
    <s v="7678452265592618"/>
    <s v="A0011291165"/>
    <m/>
  </r>
  <r>
    <n v="574"/>
    <x v="1"/>
    <x v="1"/>
    <s v="Mỹ Lệ"/>
    <x v="10"/>
    <s v="2026-10-02 20:01:43+07:00"/>
    <s v="2026-10-03 18:32:38+07:00"/>
    <s v="Chưa (chưa phản hồi )"/>
    <s v=""/>
    <s v="11. Gặp nhân viên SBI/オペレーターに問い合わせ"/>
    <s v="1972616986169505"/>
    <s v="A0010543624 "/>
    <m/>
  </r>
  <r>
    <n v="575"/>
    <x v="1"/>
    <x v="1"/>
    <s v="Nguyễn Văn Thuận"/>
    <x v="8"/>
    <s v="2026-10-03 10:23:17+07:00"/>
    <s v="2026-10-03 18:32:34+07:00"/>
    <s v="OK"/>
    <s v=""/>
    <s v="7. Cập nhật thẻ ngoại kiều/在留カード更新"/>
    <s v="7678452265592618"/>
    <s v="A0011291165"/>
    <m/>
  </r>
  <r>
    <n v="576"/>
    <x v="1"/>
    <x v="1"/>
    <s v="Phương Phương"/>
    <x v="23"/>
    <s v="2026-10-03 10:11:17+07:00"/>
    <s v="2026-10-03 18:32:23+07:00"/>
    <s v="OK"/>
    <s v=""/>
    <s v="11. Gặp nhân viên SBI/オペレーターに問い合わせ"/>
    <s v="2856810401022723"/>
    <s v="A0010696668"/>
    <m/>
  </r>
  <r>
    <n v="577"/>
    <x v="1"/>
    <x v="1"/>
    <s v="Trọng Diễn"/>
    <x v="8"/>
    <s v="2026-10-03 18:32:13+07:00"/>
    <s v="2026-10-03 18:32:19+07:00"/>
    <s v="Chưa (Chờ KH phản hồi)"/>
    <s v=""/>
    <s v="2. Thêm người nhận/受取人追加登録"/>
    <s v="29135732546018240"/>
    <s v="A0011555170"/>
    <m/>
  </r>
  <r>
    <n v="578"/>
    <x v="1"/>
    <x v="1"/>
    <s v="Huyền Trang"/>
    <x v="10"/>
    <s v="2026-10-03 14:59:39+07:00"/>
    <s v="2026-10-03 18:32:16+07:00"/>
    <s v="Chưa (chưa phản hồi )"/>
    <s v=""/>
    <s v="11. Gặp nhân viên SBI/オペレーターに問い合わせ"/>
    <s v="2735237579853689"/>
    <s v="A0010692861"/>
    <m/>
  </r>
  <r>
    <n v="579"/>
    <x v="1"/>
    <x v="1"/>
    <s v="Trọng Diễn"/>
    <x v="8"/>
    <s v="2026-10-03 07:17:28+07:00"/>
    <s v="2026-10-03 18:32:12+07:00"/>
    <s v="OK"/>
    <s v=""/>
    <s v="2. Thêm người nhận/受取人追加登録"/>
    <s v="29135732546018240"/>
    <s v="A0011555170"/>
    <m/>
  </r>
  <r>
    <n v="580"/>
    <x v="1"/>
    <x v="1"/>
    <s v="Nga Hoàng"/>
    <x v="23"/>
    <s v="2026-10-03 13:45:29+07:00"/>
    <s v="2026-10-03 18:32:09+07:00"/>
    <s v="OK"/>
    <s v=""/>
    <s v="11. Gặp nhân viên SBI/オペレーターに問い合わせ"/>
    <s v="9237129529735250"/>
    <s v="A0011274841"/>
    <m/>
  </r>
  <r>
    <n v="581"/>
    <x v="1"/>
    <x v="1"/>
    <s v="Kiều Xuân Sang"/>
    <x v="10"/>
    <s v="2026-10-03 14:58:07+07:00"/>
    <s v="2026-10-03 18:32:00+07:00"/>
    <s v="Chưa (chưa phản hồi )"/>
    <s v=""/>
    <s v="11. Gặp nhân viên SBI/オペレーターに問い合わせ"/>
    <s v="8551711024843594"/>
    <s v="A0011247925"/>
    <m/>
  </r>
  <r>
    <n v="582"/>
    <x v="1"/>
    <x v="1"/>
    <s v="Yến Nhi"/>
    <x v="8"/>
    <s v="2026-10-03 12:51:56+07:00"/>
    <s v="2026-10-03 18:31:57+07:00"/>
    <s v="Chưa (Chờ KH phản hồi)"/>
    <s v=""/>
    <s v="7. Cập nhật thẻ ngoại kiều/在留カード更新"/>
    <s v="8738099222925669"/>
    <s v="A0011138066"/>
    <m/>
  </r>
  <r>
    <n v="583"/>
    <x v="1"/>
    <x v="1"/>
    <s v="Hà Văn Linh"/>
    <x v="23"/>
    <s v="2026-10-03 18:31:51+07:00"/>
    <s v="2026-10-03 18:31:56+07:00"/>
    <s v="ok2"/>
    <s v=""/>
    <s v="11. Gặp nhân viên SBI/オペレーターに問い合わせ"/>
    <s v="9925628787467810"/>
    <s v="A0011335386"/>
    <m/>
  </r>
  <r>
    <n v="584"/>
    <x v="1"/>
    <x v="1"/>
    <s v="Hà Văn Linh"/>
    <x v="23"/>
    <s v="2026-10-03 08:41:53+07:00"/>
    <s v="2026-10-03 18:31:50+07:00"/>
    <s v="ok1"/>
    <s v=""/>
    <s v="5. Đổi thông tin thẻ/カード情報変更"/>
    <s v="9925628787467810"/>
    <s v="A0011335386"/>
    <m/>
  </r>
  <r>
    <n v="585"/>
    <x v="1"/>
    <x v="1"/>
    <s v="Trần Thị Yến"/>
    <x v="23"/>
    <s v="2026-10-03 10:13:27+07:00"/>
    <s v="2026-10-03 18:31:35+07:00"/>
    <s v="OK"/>
    <s v=""/>
    <s v="2. Thêm người nhận/受取人追加登録"/>
    <s v="5109317832479196"/>
    <s v="A0010918409"/>
    <m/>
  </r>
  <r>
    <n v="586"/>
    <x v="1"/>
    <x v="1"/>
    <s v="Sáng Gấu"/>
    <x v="10"/>
    <s v="2026-10-03 15:16:31+07:00"/>
    <s v="2026-10-03 18:31:35+07:00"/>
    <s v="Chưa (chưa phản hồi )"/>
    <s v=""/>
    <s v="11. Gặp nhân viên SBI/オペレーターに問い合わせ"/>
    <s v="28745384145057009"/>
    <s v="A0011652078"/>
    <m/>
  </r>
  <r>
    <n v="587"/>
    <x v="1"/>
    <x v="1"/>
    <s v="Chery Ngọc"/>
    <x v="10"/>
    <s v="2026-10-03 15:25:18+07:00"/>
    <s v="2026-10-03 18:31:07+07:00"/>
    <s v="Chưa (chưa phản hồi )"/>
    <s v=""/>
    <s v="11. Gặp nhân viên SBI/オペレーターに問い合わせ"/>
    <s v="28974113328945797"/>
    <s v=""/>
    <m/>
  </r>
  <r>
    <n v="588"/>
    <x v="1"/>
    <x v="1"/>
    <s v="Linh Hoang"/>
    <x v="23"/>
    <s v="2026-10-03 07:05:34+07:00"/>
    <s v="2026-10-03 18:30:56+07:00"/>
    <s v="OK"/>
    <s v=""/>
    <s v="11. Gặp nhân viên SBI/オペレーターに問い合わせ"/>
    <s v="6225364127504882"/>
    <s v="A0010800111"/>
    <m/>
  </r>
  <r>
    <n v="589"/>
    <x v="1"/>
    <x v="1"/>
    <s v="Lý Võ"/>
    <x v="10"/>
    <s v="2026-10-03 15:09:05+07:00"/>
    <s v="2026-10-03 18:30:53+07:00"/>
    <s v="Chưa (chưa phản hồi )"/>
    <s v=""/>
    <s v="11. Gặp nhân viên SBI/オペレーターに問い合わせ"/>
    <s v="8963353617080860"/>
    <s v="A0011358013"/>
    <m/>
  </r>
  <r>
    <n v="590"/>
    <x v="1"/>
    <x v="1"/>
    <s v="Tĩnh Lặng"/>
    <x v="19"/>
    <s v="2026-10-03 18:29:05+07:00"/>
    <s v="2026-10-03 18:30:52+07:00"/>
    <s v="Chưa (Chờ KH phản hồi)"/>
    <s v=""/>
    <s v="2. Thêm người nhận/受取人追加登録"/>
    <s v="5682099321915861"/>
    <s v="A0011015770"/>
    <m/>
  </r>
  <r>
    <n v="591"/>
    <x v="1"/>
    <x v="1"/>
    <s v="Cam Van"/>
    <x v="6"/>
    <s v="2026-10-03 17:37:14+07:00"/>
    <s v="2026-10-03 18:30:43+07:00"/>
    <s v="OK"/>
    <s v=""/>
    <s v="9. Giấy CNCT/送金明細書"/>
    <s v="9840915372648503"/>
    <s v="_x0009_ A0011036464"/>
    <m/>
  </r>
  <r>
    <n v="592"/>
    <x v="1"/>
    <x v="1"/>
    <s v="Đ. Trọng"/>
    <x v="23"/>
    <s v="2026-10-03 14:20:17+07:00"/>
    <s v="2026-10-03 18:30:38+07:00"/>
    <s v="OK"/>
    <s v=""/>
    <s v="11. Gặp nhân viên SBI/オペレーターに問い合わせ"/>
    <s v="9182579898421549"/>
    <s v="A0010292895"/>
    <m/>
  </r>
  <r>
    <n v="593"/>
    <x v="1"/>
    <x v="1"/>
    <s v="Hồng Viện"/>
    <x v="10"/>
    <s v="2026-10-03 15:00:39+07:00"/>
    <s v="2026-10-03 18:30:37+07:00"/>
    <s v="Chưa (chưa phản hồi )"/>
    <s v=""/>
    <s v="11. Gặp nhân viên SBI/オペレーターに問い合わせ"/>
    <s v="4142633922516543"/>
    <s v="A0010860436"/>
    <m/>
  </r>
  <r>
    <n v="594"/>
    <x v="1"/>
    <x v="1"/>
    <s v="Nguyen Thien Phuc"/>
    <x v="6"/>
    <s v="2026-10-03 11:17:40+07:00"/>
    <s v="2026-10-03 18:30:25+07:00"/>
    <s v="Chưa (chưa phản hồi )"/>
    <s v=""/>
    <s v="6. Tình trạng giao dịch/取引状況"/>
    <s v="7250451085007778"/>
    <s v="A0011054112"/>
    <m/>
  </r>
  <r>
    <n v="595"/>
    <x v="1"/>
    <x v="1"/>
    <s v="Thảo Trâm"/>
    <x v="23"/>
    <s v="2026-10-03 13:38:19+07:00"/>
    <s v="2026-10-03 18:30:20+07:00"/>
    <s v="OK"/>
    <s v=""/>
    <s v="11. Gặp nhân viên SBI/オペレーターに問い合わせ"/>
    <s v="2826638517367135"/>
    <s v=""/>
    <m/>
  </r>
  <r>
    <n v="596"/>
    <x v="1"/>
    <x v="1"/>
    <s v="Trương Trà Giang"/>
    <x v="10"/>
    <s v="2026-10-03 15:05:47+07:00"/>
    <s v="2026-10-03 18:30:13+07:00"/>
    <s v="OK"/>
    <s v=""/>
    <s v="11. Gặp nhân viên SBI/オペレーターに問い合わせ"/>
    <s v="28533845782921664"/>
    <s v="A0011637442"/>
    <m/>
  </r>
  <r>
    <n v="597"/>
    <x v="1"/>
    <x v="1"/>
    <s v="Hạnh Phạm"/>
    <x v="2"/>
    <s v="2026-10-03 17:43:52+07:00"/>
    <s v="2026-10-03 18:30:08+07:00"/>
    <s v="OK"/>
    <s v=""/>
    <s v="6. Tình trạng giao dịch/取引状況"/>
    <s v="27171101089140257"/>
    <s v="A0010621431"/>
    <m/>
  </r>
  <r>
    <n v="598"/>
    <x v="1"/>
    <x v="1"/>
    <s v="Phan Anh JB"/>
    <x v="23"/>
    <s v="2026-10-03 13:54:03+07:00"/>
    <s v="2026-10-03 18:30:06+07:00"/>
    <s v="OK"/>
    <s v=""/>
    <s v="11. Gặp nhân viên SBI/オペレーターに問い合わせ"/>
    <s v="4520981417979302"/>
    <s v="A0010766113"/>
    <m/>
  </r>
  <r>
    <n v="599"/>
    <x v="1"/>
    <x v="1"/>
    <s v="Hạnh Nguyễn"/>
    <x v="22"/>
    <s v="2026-10-03 17:00:16+07:00"/>
    <s v="2026-10-03 18:29:58+07:00"/>
    <s v="OK"/>
    <s v=""/>
    <s v="3. Tình trạng thẻ/カード発送状況"/>
    <s v="28764029453232555"/>
    <s v="A0011549092"/>
    <m/>
  </r>
  <r>
    <n v="600"/>
    <x v="1"/>
    <x v="1"/>
    <s v="Trần Lan Anh"/>
    <x v="10"/>
    <s v="2026-10-03 15:01:36+07:00"/>
    <s v="2026-10-03 18:29:56+07:00"/>
    <s v="Chưa (chưa phản hồi )"/>
    <s v=""/>
    <s v="11. Gặp nhân viên SBI/オペレーターに問い合わせ"/>
    <s v="8979336758857304"/>
    <s v=""/>
    <m/>
  </r>
  <r>
    <n v="601"/>
    <x v="1"/>
    <x v="1"/>
    <s v="Trung Đức"/>
    <x v="6"/>
    <s v="2026-10-03 11:08:00+07:00"/>
    <s v="2026-10-03 18:29:09+07:00"/>
    <s v="OK"/>
    <s v=""/>
    <s v="11. Gặp nhân viên SBI/オペレーターに問い合わせ"/>
    <s v="2435709499824556"/>
    <s v="A0010618728"/>
    <m/>
  </r>
  <r>
    <n v="602"/>
    <x v="1"/>
    <x v="1"/>
    <s v="Toại Ka"/>
    <x v="6"/>
    <s v="2026-10-02 20:14:46+07:00"/>
    <s v="2026-10-03 18:28:56+07:00"/>
    <s v="OK"/>
    <s v=""/>
    <s v="11. Gặp nhân viên SBI/オペレーターに問い合わせ"/>
    <s v="5006334096154143"/>
    <s v="A0010706188"/>
    <m/>
  </r>
  <r>
    <n v="603"/>
    <x v="1"/>
    <x v="1"/>
    <s v="Nguyễn Thị Tình"/>
    <x v="6"/>
    <s v="2026-10-03 13:47:44+07:00"/>
    <s v="2026-10-03 18:28:33+07:00"/>
    <s v="OK"/>
    <s v=""/>
    <s v="11. Gặp nhân viên SBI/オペレーターに問い合わせ"/>
    <s v="28353370580974678"/>
    <s v="A0011296064"/>
    <m/>
  </r>
  <r>
    <n v="604"/>
    <x v="1"/>
    <x v="1"/>
    <s v="Toàn Minh"/>
    <x v="10"/>
    <s v="2026-10-03 15:07:03+07:00"/>
    <s v="2026-10-03 18:28:30+07:00"/>
    <s v="Chưa (chưa phản hồi )"/>
    <s v=""/>
    <s v="11. Gặp nhân viên SBI/オペレーターに問い合わせ"/>
    <s v="33960145590299449"/>
    <s v="A0011421693"/>
    <m/>
  </r>
  <r>
    <n v="605"/>
    <x v="1"/>
    <x v="1"/>
    <s v="Phương Nguyên"/>
    <x v="6"/>
    <s v="2026-10-02 20:44:01+07:00"/>
    <s v="2026-10-03 18:28:14+07:00"/>
    <s v="OK"/>
    <s v=""/>
    <s v="9. Giấy CNCT/送金明細書"/>
    <s v="7545110602170961"/>
    <s v="A0011131665"/>
    <m/>
  </r>
  <r>
    <n v="606"/>
    <x v="1"/>
    <x v="1"/>
    <s v="Hà Cường"/>
    <x v="6"/>
    <s v="2026-10-02 20:14:39+07:00"/>
    <s v="2026-10-03 18:28:02+07:00"/>
    <s v="OK"/>
    <s v=""/>
    <s v="6. Tình trạng giao dịch/取引状況"/>
    <s v="3901424053301335"/>
    <s v="A0010860433"/>
    <m/>
  </r>
  <r>
    <n v="607"/>
    <x v="1"/>
    <x v="1"/>
    <s v="Nguyễn Thanh Hồng"/>
    <x v="13"/>
    <s v="2026-10-03 14:27:01+07:00"/>
    <s v="2026-10-03 18:27:12+07:00"/>
    <s v="OK"/>
    <s v=""/>
    <s v="3. Tình trạng thẻ/カード発送状況"/>
    <s v="28255904470772377"/>
    <s v=""/>
    <m/>
  </r>
  <r>
    <n v="608"/>
    <x v="1"/>
    <x v="1"/>
    <s v="Nguyệt Em"/>
    <x v="11"/>
    <s v="2026-10-03 15:17:42+07:00"/>
    <s v="2026-10-03 18:27:03+07:00"/>
    <s v="OK"/>
    <s v=""/>
    <s v="11. Gặp nhân viên SBI/オペレーターに問い合わせ"/>
    <s v="27541745892136969"/>
    <s v="A0011041891"/>
    <m/>
  </r>
  <r>
    <n v="609"/>
    <x v="1"/>
    <x v="1"/>
    <s v="Trần Hoài Thươnq"/>
    <x v="13"/>
    <s v="2026-10-03 14:29:31+07:00"/>
    <s v="2026-10-03 18:26:54+07:00"/>
    <s v="OK"/>
    <s v=""/>
    <s v="3. Tình trạng thẻ/カード発送状況"/>
    <s v="28464252629884237"/>
    <s v=""/>
    <m/>
  </r>
  <r>
    <n v="610"/>
    <x v="1"/>
    <x v="1"/>
    <s v="Duẩn Nè"/>
    <x v="13"/>
    <s v="2026-10-03 15:25:20+07:00"/>
    <s v="2026-10-03 18:26:42+07:00"/>
    <s v="OK"/>
    <s v=""/>
    <s v="3. Tình trạng thẻ/カード発送状況"/>
    <s v="3103701269754588"/>
    <s v="A0010949227 "/>
    <m/>
  </r>
  <r>
    <n v="611"/>
    <x v="1"/>
    <x v="1"/>
    <s v="Ngoan Tran"/>
    <x v="21"/>
    <s v="2026-10-03 08:20:41+07:00"/>
    <s v="2026-10-03 18:26:31+07:00"/>
    <s v="OK"/>
    <s v=""/>
    <s v="11. Gặp nhân viên SBI/オペレーターに問い合わせ"/>
    <s v="9751375148258250"/>
    <s v="A0011020374"/>
    <m/>
  </r>
  <r>
    <n v="612"/>
    <x v="1"/>
    <x v="1"/>
    <s v="Mai Diep Trang"/>
    <x v="6"/>
    <s v="2026-10-02 20:05:50+07:00"/>
    <s v="2026-10-03 18:26:09+07:00"/>
    <s v="OK"/>
    <s v=""/>
    <s v="11. Gặp nhân viên SBI/オペレーターに問い合わせ"/>
    <s v="29413338318266974"/>
    <s v="A0011637428"/>
    <m/>
  </r>
  <r>
    <n v="613"/>
    <x v="1"/>
    <x v="1"/>
    <s v="Như Luật"/>
    <x v="12"/>
    <s v="2026-10-03 10:36:37+07:00"/>
    <s v="2026-10-03 18:26:04+07:00"/>
    <s v="OK"/>
    <s v=""/>
    <s v="11. Gặp nhân viên SBI/オペレーターに問い合わせ"/>
    <s v="6476799409090193"/>
    <s v="A0011120872"/>
    <m/>
  </r>
  <r>
    <n v="614"/>
    <x v="1"/>
    <x v="1"/>
    <s v="Võ Ngọc Tiên"/>
    <x v="6"/>
    <s v="2026-10-03 13:46:35+07:00"/>
    <s v="2026-10-03 18:25:35+07:00"/>
    <s v="OK"/>
    <s v=""/>
    <s v="11. Gặp nhân viên SBI/オペレーターに問い合わせ"/>
    <s v="7484916858273998"/>
    <s v="A0011239826"/>
    <m/>
  </r>
  <r>
    <n v="615"/>
    <x v="1"/>
    <x v="1"/>
    <s v="てâm's Em's"/>
    <x v="6"/>
    <s v="2026-10-02 20:35:52+07:00"/>
    <s v="2026-10-03 18:25:22+07:00"/>
    <s v="Chưa (chưa phản hồi )"/>
    <s v=""/>
    <s v="11. Gặp nhân viên SBI/オペレーターに問い合わせ"/>
    <s v="27988732644139827"/>
    <s v=""/>
    <m/>
  </r>
  <r>
    <n v="616"/>
    <x v="1"/>
    <x v="1"/>
    <s v="Trần Minh Hiếu"/>
    <x v="12"/>
    <s v="2026-10-03 18:25:15+07:00"/>
    <s v="2026-10-03 18:25:21+07:00"/>
    <s v="ok2"/>
    <s v=""/>
    <s v="3. Tình trạng thẻ/カード発送状況"/>
    <s v="6803176473049579"/>
    <s v="A0010931456"/>
    <m/>
  </r>
  <r>
    <n v="617"/>
    <x v="1"/>
    <x v="1"/>
    <s v="Trần Minh Hiếu"/>
    <x v="12"/>
    <s v="2026-10-03 09:41:46+07:00"/>
    <s v="2026-10-03 18:25:14+07:00"/>
    <s v="OK"/>
    <s v=""/>
    <s v="7. Cập nhật thẻ ngoại kiều/在留カード更新"/>
    <s v="6803176473049579"/>
    <s v="A0010931456"/>
    <m/>
  </r>
  <r>
    <n v="618"/>
    <x v="1"/>
    <x v="1"/>
    <s v="Thị Thư"/>
    <x v="13"/>
    <s v="2026-10-03 14:22:29+07:00"/>
    <s v="2026-10-03 18:25:08+07:00"/>
    <s v="OK"/>
    <s v=""/>
    <s v="3. Tình trạng thẻ/カード発送状況"/>
    <s v="29089199880664601"/>
    <s v="A0011650846"/>
    <m/>
  </r>
  <r>
    <n v="619"/>
    <x v="1"/>
    <x v="1"/>
    <s v="Nguyễn Trung"/>
    <x v="6"/>
    <s v="2026-10-02 20:08:11+07:00"/>
    <s v="2026-10-03 18:25:04+07:00"/>
    <s v="OK"/>
    <s v=""/>
    <s v="5. Đổi thông tin thẻ/カード情報変更"/>
    <s v="3084469418335467"/>
    <s v="A0010806508"/>
    <m/>
  </r>
  <r>
    <n v="620"/>
    <x v="1"/>
    <x v="1"/>
    <s v="Đào Phương"/>
    <x v="11"/>
    <s v="2026-10-03 17:06:26+07:00"/>
    <s v="2026-10-03 18:24:57+07:00"/>
    <s v="OK"/>
    <s v=""/>
    <s v="2. Thêm người nhận/受取人追加登録"/>
    <s v="5793056577399091"/>
    <s v="A0011010942"/>
    <m/>
  </r>
  <r>
    <n v="621"/>
    <x v="1"/>
    <x v="1"/>
    <s v="Triệu Triệu"/>
    <x v="12"/>
    <s v="2026-10-03 18:24:20+07:00"/>
    <s v="2026-10-03 18:24:28+07:00"/>
    <s v="OK"/>
    <s v=""/>
    <s v="9. Giấy CNCT/送金明細書"/>
    <s v="5796934833693456"/>
    <s v="A0010944903"/>
    <m/>
  </r>
  <r>
    <n v="622"/>
    <x v="1"/>
    <x v="1"/>
    <s v="Trần Thúy Vi"/>
    <x v="10"/>
    <s v="2026-10-03 15:08:00+07:00"/>
    <s v="2026-10-03 18:24:19+07:00"/>
    <s v="Chưa (chưa phản hồi )"/>
    <s v=""/>
    <s v="11. Gặp nhân viên SBI/オペレーターに問い合わせ"/>
    <s v="25550921804502819"/>
    <s v="A0011286726"/>
    <m/>
  </r>
  <r>
    <n v="623"/>
    <x v="1"/>
    <x v="1"/>
    <s v="Triệu Triệu"/>
    <x v="12"/>
    <s v="2026-10-03 09:41:32+07:00"/>
    <s v="2026-10-03 18:24:19+07:00"/>
    <s v="OK"/>
    <s v=""/>
    <s v="3. Tình trạng thẻ/カード発送状況"/>
    <s v="5796934833693456"/>
    <s v="A0010944903"/>
    <m/>
  </r>
  <r>
    <n v="624"/>
    <x v="1"/>
    <x v="1"/>
    <s v="Le Van Anh"/>
    <x v="11"/>
    <s v="2026-10-03 09:29:37+07:00"/>
    <s v="2026-10-03 18:24:17+07:00"/>
    <s v="OK"/>
    <s v=""/>
    <s v="11. Gặp nhân viên SBI/オペレーターに問い合わせ"/>
    <s v="6012312315459331"/>
    <s v="A0010771924"/>
    <m/>
  </r>
  <r>
    <n v="625"/>
    <x v="1"/>
    <x v="1"/>
    <s v="Lê Ngọc Mai"/>
    <x v="16"/>
    <s v="2026-10-03 18:07:44+07:00"/>
    <s v="2026-10-03 18:24:17+07:00"/>
    <s v="OK"/>
    <s v=""/>
    <s v="3. Tình trạng thẻ/カード発送状況"/>
    <s v="9693226927413145"/>
    <s v="A0011138917"/>
    <m/>
  </r>
  <r>
    <n v="626"/>
    <x v="1"/>
    <x v="1"/>
    <s v="Hòa Hoà"/>
    <x v="10"/>
    <s v="2026-10-03 15:10:09+07:00"/>
    <s v="2026-10-03 18:24:04+07:00"/>
    <s v="Chưa (chưa phản hồi )"/>
    <s v=""/>
    <s v="11. Gặp nhân viên SBI/オペレーターに問い合わせ"/>
    <s v="28978268455108258"/>
    <s v="A0011177375"/>
    <m/>
  </r>
  <r>
    <n v="627"/>
    <x v="1"/>
    <x v="1"/>
    <s v="Phan Hoang"/>
    <x v="21"/>
    <s v="2026-10-03 10:45:16+07:00"/>
    <s v="2026-10-03 18:24:01+07:00"/>
    <s v="Chưa (chưa phản hồi )"/>
    <s v=""/>
    <s v="10. Gửi My Number/マイナンバー"/>
    <s v="38702210456093419"/>
    <s v=""/>
    <m/>
  </r>
  <r>
    <n v="628"/>
    <x v="1"/>
    <x v="1"/>
    <s v="Trần Nguyên Dũng"/>
    <x v="10"/>
    <s v="2026-10-03 15:15:45+07:00"/>
    <s v="2026-10-03 18:23:48+07:00"/>
    <s v="Chưa (chưa phản hồi )"/>
    <s v=""/>
    <s v="11. Gặp nhân viên SBI/オペレーターに問い合わせ"/>
    <s v="6247586122015251"/>
    <s v="A0010983604"/>
    <m/>
  </r>
  <r>
    <n v="629"/>
    <x v="1"/>
    <x v="1"/>
    <s v="Trung Pham"/>
    <x v="21"/>
    <s v="2026-10-03 18:23:41+07:00"/>
    <s v="2026-10-03 18:23:45+07:00"/>
    <s v="OK"/>
    <s v=""/>
    <s v="9. Giấy CNCT/送金明細書"/>
    <s v="4908574835910520"/>
    <s v="A0010989056"/>
    <m/>
  </r>
  <r>
    <n v="630"/>
    <x v="1"/>
    <x v="1"/>
    <s v="Trung Pham"/>
    <x v="21"/>
    <s v="2026-10-03 12:54:18+07:00"/>
    <s v="2026-10-03 18:23:40+07:00"/>
    <s v="OK"/>
    <s v=""/>
    <s v="5. Đổi thông tin thẻ/カード情報変更"/>
    <s v="4908574835910520"/>
    <s v="A0010989056"/>
    <m/>
  </r>
  <r>
    <n v="631"/>
    <x v="1"/>
    <x v="1"/>
    <s v="Dương Diệu Linh"/>
    <x v="10"/>
    <s v="2026-10-03 15:24:47+07:00"/>
    <s v="2026-10-03 18:23:14+07:00"/>
    <s v="Chưa (chưa phản hồi )"/>
    <s v=""/>
    <s v="11. Gặp nhân viên SBI/オペレーターに問い合わせ"/>
    <s v="2982458751869229"/>
    <s v="A0010666139"/>
    <m/>
  </r>
  <r>
    <n v="632"/>
    <x v="1"/>
    <x v="1"/>
    <s v="Ngọc Hà"/>
    <x v="10"/>
    <s v="2026-10-03 15:23:47+07:00"/>
    <s v="2026-10-03 18:22:54+07:00"/>
    <s v="Chưa (chưa phản hồi )"/>
    <s v=""/>
    <s v="11. Gặp nhân viên SBI/オペレーターに問い合わせ"/>
    <s v="3117004578351705"/>
    <s v="A0010758581 "/>
    <m/>
  </r>
  <r>
    <n v="633"/>
    <x v="1"/>
    <x v="1"/>
    <s v="Khắc Hòa"/>
    <x v="21"/>
    <s v="2026-10-03 14:15:45+07:00"/>
    <s v="2026-10-03 18:22:40+07:00"/>
    <s v="Chưa (chưa phản hồi )"/>
    <s v=""/>
    <s v="11. Gặp nhân viên SBI/オペレーターに問い合わせ"/>
    <s v="7299340830101725"/>
    <s v="A0010967664"/>
    <m/>
  </r>
  <r>
    <n v="634"/>
    <x v="1"/>
    <x v="1"/>
    <s v="Tân Cây Gòn"/>
    <x v="21"/>
    <s v="2026-10-03 10:44:24+07:00"/>
    <s v="2026-10-03 18:22:28+07:00"/>
    <s v="Chưa (chưa phản hồi )"/>
    <s v=""/>
    <s v="11. Gặp nhân viên SBI/オペレーターに問い合わせ"/>
    <s v="28683927541238868"/>
    <s v="A0011645149"/>
    <m/>
  </r>
  <r>
    <n v="635"/>
    <x v="1"/>
    <x v="1"/>
    <s v="Yến Trịnh"/>
    <x v="13"/>
    <s v="2026-10-03 14:02:27+07:00"/>
    <s v="2026-10-03 18:22:18+07:00"/>
    <s v="Chưa (chưa phản hồi )"/>
    <s v=""/>
    <s v="3. Tình trạng thẻ/カード発送状況"/>
    <s v="28043030772041836"/>
    <s v=""/>
    <m/>
  </r>
  <r>
    <n v="636"/>
    <x v="1"/>
    <x v="1"/>
    <s v="Trần Yến Nhi"/>
    <x v="10"/>
    <s v="2026-10-03 15:18:31+07:00"/>
    <s v="2026-10-03 18:22:16+07:00"/>
    <s v="Chưa (chưa phản hồi )"/>
    <s v=""/>
    <s v="11. Gặp nhân viên SBI/オペレーターに問い合わせ"/>
    <s v="28464594763202744"/>
    <s v="A0011486164"/>
    <m/>
  </r>
  <r>
    <n v="637"/>
    <x v="1"/>
    <x v="1"/>
    <s v="Nguyễn Yến"/>
    <x v="13"/>
    <s v="2026-10-03 14:01:26+07:00"/>
    <s v="2026-10-03 18:22:02+07:00"/>
    <s v="OK"/>
    <s v=""/>
    <s v="3. Tình trạng thẻ/カード発送状況"/>
    <s v="29064291916501083"/>
    <s v=""/>
    <m/>
  </r>
  <r>
    <n v="638"/>
    <x v="1"/>
    <x v="1"/>
    <s v="Trương Văn Tú"/>
    <x v="10"/>
    <s v="2026-10-03 15:26:15+07:00"/>
    <s v="2026-10-03 18:21:55+07:00"/>
    <s v="Chưa (chưa phản hồi )"/>
    <s v=""/>
    <s v="11. Gặp nhân viên SBI/オペレーターに問い合わせ"/>
    <s v="2585155611562847"/>
    <s v="A0010486778"/>
    <m/>
  </r>
  <r>
    <n v="639"/>
    <x v="1"/>
    <x v="1"/>
    <s v="Phan Hai Yen"/>
    <x v="18"/>
    <s v="2026-10-03 17:50:49+07:00"/>
    <s v="2026-10-03 18:21:23+07:00"/>
    <s v="OK"/>
    <s v=""/>
    <s v="11. Gặp nhân viên SBI/オペレーターに問い合わせ"/>
    <s v="2513147108722198"/>
    <s v="A0010742247"/>
    <m/>
  </r>
  <r>
    <n v="640"/>
    <x v="1"/>
    <x v="1"/>
    <s v="Hoa Bùi"/>
    <x v="19"/>
    <s v="2026-10-03 10:57:58+07:00"/>
    <s v="2026-10-03 18:21:06+07:00"/>
    <s v="OK"/>
    <s v=""/>
    <s v="11. Gặp nhân viên SBI/オペレーターに問い合わせ"/>
    <s v="3415943828485030"/>
    <s v="A0010411222"/>
    <m/>
  </r>
  <r>
    <n v="641"/>
    <x v="1"/>
    <x v="1"/>
    <s v="Lỳ Lỳ"/>
    <x v="10"/>
    <s v="2026-10-03 14:56:07+07:00"/>
    <s v="2026-10-03 18:21:05+07:00"/>
    <s v="Chưa (chưa phản hồi )"/>
    <s v=""/>
    <s v="11. Gặp nhân viên SBI/オペレーターに問い合わせ"/>
    <s v="3722121534495665"/>
    <s v="A0010700463"/>
    <m/>
  </r>
  <r>
    <n v="642"/>
    <x v="1"/>
    <x v="1"/>
    <s v="Nguyễn Thủy"/>
    <x v="13"/>
    <s v="2026-10-03 13:44:29+07:00"/>
    <s v="2026-10-03 18:21:03+07:00"/>
    <s v="OK"/>
    <s v=""/>
    <s v="3. Tình trạng thẻ/カード発送状況"/>
    <s v="5497337633697653"/>
    <s v="A0010915568"/>
    <m/>
  </r>
  <r>
    <n v="643"/>
    <x v="1"/>
    <x v="1"/>
    <s v="Đỗ Thành Đạt"/>
    <x v="13"/>
    <s v="2026-10-03 13:57:22+07:00"/>
    <s v="2026-10-03 18:20:40+07:00"/>
    <s v="OK"/>
    <s v=""/>
    <s v="3. Tình trạng thẻ/カード発送状況"/>
    <s v="4454165831355796"/>
    <s v="A0010648569"/>
    <m/>
  </r>
  <r>
    <n v="644"/>
    <x v="1"/>
    <x v="1"/>
    <s v="Tùng Hoàng"/>
    <x v="10"/>
    <s v="2026-10-03 15:17:32+07:00"/>
    <s v="2026-10-03 18:20:00+07:00"/>
    <s v="OK"/>
    <s v=""/>
    <s v="9. Giấy CNCT/送金明細書"/>
    <s v="5873522692668599"/>
    <s v="A0010921021"/>
    <m/>
  </r>
  <r>
    <n v="645"/>
    <x v="1"/>
    <x v="1"/>
    <s v="Nghĩa Bùi"/>
    <x v="3"/>
    <s v="2026-10-03 18:19:20+07:00"/>
    <s v="2026-10-03 18:20:00+07:00"/>
    <s v="OK"/>
    <s v=""/>
    <s v="6. Tình trạng giao dịch/取引状況"/>
    <s v="29084027181241613"/>
    <s v="A0011403660"/>
    <m/>
  </r>
  <r>
    <n v="646"/>
    <x v="1"/>
    <x v="1"/>
    <s v="Bui Thi Phuuong"/>
    <x v="3"/>
    <s v="2026-10-03 18:04:02+07:00"/>
    <s v="2026-10-03 18:19:52+07:00"/>
    <s v="OK"/>
    <s v=""/>
    <s v="7. Cập nhật thẻ ngoại kiều/在留カード更新"/>
    <s v="9256368171152142"/>
    <s v="A0010967222"/>
    <m/>
  </r>
  <r>
    <n v="647"/>
    <x v="1"/>
    <x v="1"/>
    <s v="Nguyễn Văn Hải"/>
    <x v="10"/>
    <s v="2026-10-02 20:02:32+07:00"/>
    <s v="2026-10-03 18:19:36+07:00"/>
    <s v="OK"/>
    <s v=""/>
    <s v="11. Gặp nhân viên SBI/オペレーターに問い合わせ"/>
    <s v="5883578081722679"/>
    <s v="A0010991464 "/>
    <m/>
  </r>
  <r>
    <n v="648"/>
    <x v="1"/>
    <x v="1"/>
    <s v="Vũ Khanh"/>
    <x v="4"/>
    <s v="2026-10-03 17:01:35+07:00"/>
    <s v="2026-10-03 18:19:36+07:00"/>
    <s v="OK"/>
    <s v=""/>
    <s v="11. Gặp nhân viên SBI/オペレーターに問い合わせ"/>
    <s v="25697587579849089"/>
    <s v="A0011088086"/>
    <m/>
  </r>
  <r>
    <n v="649"/>
    <x v="1"/>
    <x v="1"/>
    <s v="Dũng Hương"/>
    <x v="13"/>
    <s v="2026-10-03 15:27:49+07:00"/>
    <s v="2026-10-03 18:19:31+07:00"/>
    <s v="Chưa (chưa phản hồi )"/>
    <s v=""/>
    <s v="3. Tình trạng thẻ/カード発送状況"/>
    <s v="7230351430331455"/>
    <s v="A0011132974"/>
    <m/>
  </r>
  <r>
    <n v="650"/>
    <x v="1"/>
    <x v="1"/>
    <s v="Phương Thảo"/>
    <x v="12"/>
    <s v="2026-10-03 09:38:41+07:00"/>
    <s v="2026-10-03 18:18:58+07:00"/>
    <s v="OK"/>
    <s v=""/>
    <s v="11. Gặp nhân viên SBI/オペレーターに問い合わせ"/>
    <s v="7962290577203220"/>
    <s v="A0011269206"/>
    <m/>
  </r>
  <r>
    <n v="651"/>
    <x v="1"/>
    <x v="1"/>
    <s v="Trang Trang"/>
    <x v="21"/>
    <s v="2026-10-03 17:44:40+07:00"/>
    <s v="2026-10-03 18:18:47+07:00"/>
    <s v="OK"/>
    <s v=""/>
    <s v="11. Gặp nhân viên SBI/オペレーターに問い合わせ"/>
    <s v="3155512901125960"/>
    <s v="A0010787890"/>
    <m/>
  </r>
  <r>
    <n v="652"/>
    <x v="1"/>
    <x v="1"/>
    <s v="Hiệu Nguyễn"/>
    <x v="13"/>
    <s v="2026-10-03 15:29:00+07:00"/>
    <s v="2026-10-03 18:18:32+07:00"/>
    <s v="Chưa (chưa phản hồi )"/>
    <s v=""/>
    <s v="3. Tình trạng thẻ/カード発送状況"/>
    <s v="28159012797120570"/>
    <s v=""/>
    <m/>
  </r>
  <r>
    <n v="653"/>
    <x v="1"/>
    <x v="1"/>
    <s v="Tú Uyên"/>
    <x v="12"/>
    <s v="2026-10-03 09:48:05+07:00"/>
    <s v="2026-10-03 18:18:29+07:00"/>
    <s v="Chưa (chưa phản hồi )"/>
    <s v=""/>
    <s v="9. Giấy CNCT/送金明細書"/>
    <s v="6465530493523320"/>
    <s v="A0010952343"/>
    <m/>
  </r>
  <r>
    <n v="654"/>
    <x v="1"/>
    <x v="1"/>
    <s v="Hương Giang"/>
    <x v="22"/>
    <s v="2026-10-03 10:14:35+07:00"/>
    <s v="2026-10-03 18:18:21+07:00"/>
    <s v="OK"/>
    <s v=""/>
    <s v="5. Đổi thông tin thẻ/カード情報変更"/>
    <s v="5311366492322735"/>
    <s v="A0010846928"/>
    <m/>
  </r>
  <r>
    <n v="655"/>
    <x v="1"/>
    <x v="1"/>
    <s v="Hoài Lân"/>
    <x v="10"/>
    <s v="2026-10-03 17:51:30+07:00"/>
    <s v="2026-10-03 18:17:44+07:00"/>
    <s v="OK"/>
    <s v=""/>
    <s v="11. Gặp nhân viên SBI/オペレーターに問い合わせ"/>
    <s v="4986591744785660"/>
    <s v="A0010984172"/>
    <m/>
  </r>
  <r>
    <n v="656"/>
    <x v="1"/>
    <x v="1"/>
    <s v="Trần Thái"/>
    <x v="10"/>
    <s v="2026-10-03 17:26:40+07:00"/>
    <s v="2026-10-03 18:17:14+07:00"/>
    <s v="OK"/>
    <s v=""/>
    <s v="3. Tình trạng thẻ/カード発送状況"/>
    <s v="24169183896032597"/>
    <s v="A0011037945"/>
    <m/>
  </r>
  <r>
    <n v="657"/>
    <x v="1"/>
    <x v="1"/>
    <s v="Hiệp Nguyễn"/>
    <x v="7"/>
    <s v="2026-10-03 18:01:51+07:00"/>
    <s v="2026-10-03 18:16:50+07:00"/>
    <s v="OK"/>
    <s v=""/>
    <s v="13. Đăng ký sử dụng APP/アプリ登録 "/>
    <s v="2583944778394423"/>
    <s v="A0010707996"/>
    <m/>
  </r>
  <r>
    <n v="658"/>
    <x v="1"/>
    <x v="1"/>
    <s v="Nguyễn Hiếu Phúc"/>
    <x v="12"/>
    <s v="2026-10-03 09:42:13+07:00"/>
    <s v="2026-10-03 18:16:27+07:00"/>
    <s v="Chưa (chưa phản hồi )"/>
    <s v=""/>
    <s v="7. Cập nhật thẻ ngoại kiều/在留カード更新"/>
    <s v="7972490852825725"/>
    <s v="A0011012890"/>
    <m/>
  </r>
  <r>
    <n v="659"/>
    <x v="1"/>
    <x v="1"/>
    <s v="Thức Trương"/>
    <x v="12"/>
    <s v="2026-10-03 09:41:40+07:00"/>
    <s v="2026-10-03 18:16:00+07:00"/>
    <s v="Chưa (chưa phản hồi )"/>
    <s v=""/>
    <s v="7. Cập nhật thẻ ngoại kiều/在留カード更新"/>
    <s v="34223350270612008"/>
    <s v=""/>
    <m/>
  </r>
  <r>
    <n v="660"/>
    <x v="1"/>
    <x v="1"/>
    <s v="Lam Lam"/>
    <x v="14"/>
    <s v="2026-10-03 16:32:31+07:00"/>
    <s v="2026-10-03 18:15:54+07:00"/>
    <s v="Chưa (chưa phản hồi )"/>
    <s v=""/>
    <s v="9. Giấy CNCT/送金明細書"/>
    <s v="26341463232120474"/>
    <s v="A0011296939"/>
    <m/>
  </r>
  <r>
    <n v="661"/>
    <x v="1"/>
    <x v="1"/>
    <s v="Kim Oanh"/>
    <x v="12"/>
    <s v="2026-10-03 09:39:25+07:00"/>
    <s v="2026-10-03 18:15:44+07:00"/>
    <s v="Chưa (chưa phản hồi )"/>
    <s v=""/>
    <s v="9. Giấy CNCT/送金明細書"/>
    <s v="5264437890346222"/>
    <s v="A0011301913"/>
    <m/>
  </r>
  <r>
    <n v="662"/>
    <x v="1"/>
    <x v="1"/>
    <s v="Le Nhat Hao"/>
    <x v="3"/>
    <s v="2026-10-03 17:48:07+07:00"/>
    <s v="2026-10-03 18:15:32+07:00"/>
    <s v="OK"/>
    <s v=""/>
    <s v="3. Tình trạng thẻ/カード発送状況"/>
    <s v="1496573723752425"/>
    <s v="A0010300672"/>
    <m/>
  </r>
  <r>
    <n v="663"/>
    <x v="1"/>
    <x v="1"/>
    <s v="Thúy Ngần"/>
    <x v="21"/>
    <s v="2026-10-03 11:10:02+07:00"/>
    <s v="2026-10-03 18:15:23+07:00"/>
    <s v="Chưa (chưa phản hồi )"/>
    <s v=""/>
    <s v="11. Gặp nhân viên SBI/オペレーターに問い合わせ"/>
    <s v="32582603891383203"/>
    <s v=""/>
    <m/>
  </r>
  <r>
    <n v="664"/>
    <x v="1"/>
    <x v="1"/>
    <s v="Nguyen Duy Đông"/>
    <x v="21"/>
    <s v="2026-10-03 08:38:36+07:00"/>
    <s v="2026-10-03 18:15:13+07:00"/>
    <s v="Chưa (chưa phản hồi )"/>
    <s v=""/>
    <s v="11. Gặp nhân viên SBI/オペレーターに問い合わせ"/>
    <s v="29020371590880046"/>
    <s v="A0011400570"/>
    <m/>
  </r>
  <r>
    <n v="665"/>
    <x v="1"/>
    <x v="1"/>
    <s v="Đào Thị Khánh Chi"/>
    <x v="12"/>
    <s v="2026-10-03 09:39:22+07:00"/>
    <s v="2026-10-03 18:15:13+07:00"/>
    <s v="OK"/>
    <s v=""/>
    <s v="11. Gặp nhân viên SBI/オペレーターに問い合わせ"/>
    <s v="24632306533031885"/>
    <s v="A0011474607"/>
    <m/>
  </r>
  <r>
    <n v="666"/>
    <x v="1"/>
    <x v="1"/>
    <s v="Phạm Huyền"/>
    <x v="14"/>
    <s v="2026-10-03 16:33:56+07:00"/>
    <s v="2026-10-03 18:15:09+07:00"/>
    <s v="OK"/>
    <s v=""/>
    <s v="13. Đăng ký sử dụng APP/アプリ登録 "/>
    <s v="5650173618366657"/>
    <s v="A0010574974"/>
    <m/>
  </r>
  <r>
    <n v="667"/>
    <x v="1"/>
    <x v="1"/>
    <s v="Huỳnh Tấn Lộc"/>
    <x v="12"/>
    <s v="2026-10-03 09:39:17+07:00"/>
    <s v="2026-10-03 18:14:46+07:00"/>
    <s v="OK"/>
    <s v=""/>
    <s v="11. Gặp nhân viên SBI/オペレーターに問い合わせ"/>
    <s v="28960636393584981"/>
    <s v="A0011285631"/>
    <m/>
  </r>
  <r>
    <n v="668"/>
    <x v="1"/>
    <x v="1"/>
    <s v="Khánh Nguyễn"/>
    <x v="14"/>
    <s v="2026-10-03 16:40:18+07:00"/>
    <s v="2026-10-03 18:14:38+07:00"/>
    <s v="Chưa (Chờ KH phản hồi)"/>
    <s v=""/>
    <s v="9. Giấy CNCT/送金明細書"/>
    <s v="7843233129060312"/>
    <s v="A0011293815"/>
    <m/>
  </r>
  <r>
    <n v="669"/>
    <x v="1"/>
    <x v="1"/>
    <s v="Thư Xuân"/>
    <x v="16"/>
    <s v="2026-10-03 18:10:58+07:00"/>
    <s v="2026-10-03 18:14:37+07:00"/>
    <s v="OK"/>
    <s v=""/>
    <s v="5. Đổi thông tin thẻ/カード情報変更"/>
    <s v="6433661116725612"/>
    <s v="A0011108283"/>
    <m/>
  </r>
  <r>
    <n v="670"/>
    <x v="1"/>
    <x v="1"/>
    <s v="Ngô Thị Tính"/>
    <x v="13"/>
    <s v="2026-10-03 15:35:33+07:00"/>
    <s v="2026-10-03 18:14:29+07:00"/>
    <s v="Chưa (chưa phản hồi )"/>
    <s v=""/>
    <s v="3. Tình trạng thẻ/カード発送状況"/>
    <s v="3238259496236050"/>
    <s v="A0010759792"/>
    <m/>
  </r>
  <r>
    <n v="671"/>
    <x v="1"/>
    <x v="1"/>
    <s v="Phạm Hoàng Đàn"/>
    <x v="12"/>
    <s v="2026-10-03 09:39:14+07:00"/>
    <s v="2026-10-03 18:14:16+07:00"/>
    <s v="Chưa (chưa phản hồi )"/>
    <s v=""/>
    <s v="9. Giấy CNCT/送金明細書"/>
    <s v="8745421112156326"/>
    <s v=" A0011200976"/>
    <m/>
  </r>
  <r>
    <n v="672"/>
    <x v="1"/>
    <x v="1"/>
    <s v="Nguyễn Dương"/>
    <x v="3"/>
    <s v="2026-10-03 14:59:44+07:00"/>
    <s v="2026-10-03 18:14:12+07:00"/>
    <s v="OK"/>
    <s v=""/>
    <s v="3. Tình trạng thẻ/カード発送状況"/>
    <s v="5023327014431535"/>
    <s v="A0010852316"/>
    <m/>
  </r>
  <r>
    <n v="673"/>
    <x v="1"/>
    <x v="1"/>
    <s v="Trần Đình Hoàn"/>
    <x v="21"/>
    <s v="2026-10-03 11:46:46+07:00"/>
    <s v="2026-10-03 18:14:06+07:00"/>
    <s v="OK"/>
    <s v=""/>
    <s v="11. Gặp nhân viên SBI/オペレーターに問い合わせ"/>
    <s v="28396059196681385"/>
    <s v=""/>
    <m/>
  </r>
  <r>
    <n v="674"/>
    <x v="1"/>
    <x v="1"/>
    <s v="Saruonl Thach"/>
    <x v="21"/>
    <s v="2026-10-03 10:10:50+07:00"/>
    <s v="2026-10-03 18:13:54+07:00"/>
    <s v="OK"/>
    <s v=""/>
    <s v="11. Gặp nhân viên SBI/オペレーターに問い合わせ"/>
    <s v="6312968938804170"/>
    <s v="A0010932351"/>
    <m/>
  </r>
  <r>
    <n v="675"/>
    <x v="1"/>
    <x v="1"/>
    <s v="Bảo Quyên"/>
    <x v="13"/>
    <s v="2026-10-03 13:50:42+07:00"/>
    <s v="2026-10-03 18:13:45+07:00"/>
    <s v="OK"/>
    <s v=""/>
    <s v="3. Tình trạng thẻ/カード発送状況"/>
    <s v="5734476410010290"/>
    <s v="A0011161668"/>
    <m/>
  </r>
  <r>
    <n v="676"/>
    <x v="1"/>
    <x v="1"/>
    <s v="Phạm Thị Phương"/>
    <x v="13"/>
    <s v="2026-10-03 13:27:59+07:00"/>
    <s v="2026-10-03 18:13:33+07:00"/>
    <s v="OK"/>
    <s v=""/>
    <s v="3. Tình trạng thẻ/カード発送状況"/>
    <s v="7961810327281350"/>
    <s v="A0011003225"/>
    <m/>
  </r>
  <r>
    <n v="677"/>
    <x v="1"/>
    <x v="1"/>
    <s v="Võ Mạnh Hùng"/>
    <x v="14"/>
    <s v="2026-10-03 17:37:30+07:00"/>
    <s v="2026-10-03 18:13:31+07:00"/>
    <s v="OK"/>
    <s v=""/>
    <s v="11. Gặp nhân viên SBI/オペレーターに問い合わせ"/>
    <s v="3043016769111578"/>
    <s v="A0010708021"/>
    <m/>
  </r>
  <r>
    <n v="678"/>
    <x v="1"/>
    <x v="1"/>
    <s v="Nguyễn Thị Bạch Tuyết"/>
    <x v="21"/>
    <s v="2026-10-03 11:07:16+07:00"/>
    <s v="2026-10-03 18:13:19+07:00"/>
    <s v="OK"/>
    <s v=""/>
    <s v="11. Gặp nhân viên SBI/オペレーターに問い合わせ"/>
    <s v="6231058370266781"/>
    <s v=" A0010932279"/>
    <m/>
  </r>
  <r>
    <n v="679"/>
    <x v="1"/>
    <x v="1"/>
    <s v="Sinh Nguyễn"/>
    <x v="6"/>
    <s v="2026-10-02 20:13:50+07:00"/>
    <s v="2026-10-03 18:13:15+07:00"/>
    <s v="OK"/>
    <s v=""/>
    <s v="11. Gặp nhân viên SBI/オペレーターに問い合わせ"/>
    <s v="1710033932433804"/>
    <s v="A0010133210"/>
    <m/>
  </r>
  <r>
    <n v="680"/>
    <x v="1"/>
    <x v="1"/>
    <s v="Nguyễn Minh Thành"/>
    <x v="21"/>
    <s v="2026-10-03 08:05:55+07:00"/>
    <s v="2026-10-03 18:13:06+07:00"/>
    <s v="OK"/>
    <s v=""/>
    <s v="11. Gặp nhân viên SBI/オペレーターに問い合わせ"/>
    <s v="5976880295657413"/>
    <s v="A0010983566"/>
    <m/>
  </r>
  <r>
    <n v="681"/>
    <x v="1"/>
    <x v="1"/>
    <s v="Lê Thị Ánh Tuyết"/>
    <x v="21"/>
    <s v="2026-10-03 08:49:27+07:00"/>
    <s v="2026-10-03 18:12:51+07:00"/>
    <s v="Chưa (chưa phản hồi )"/>
    <s v=""/>
    <s v="11. Gặp nhân viên SBI/オペレーターに問い合わせ"/>
    <s v="7972048689577213"/>
    <s v="A0011271508"/>
    <m/>
  </r>
  <r>
    <n v="682"/>
    <x v="1"/>
    <x v="1"/>
    <s v="Ngoc Nguyenhuu"/>
    <x v="21"/>
    <s v="2026-10-03 08:24:19+07:00"/>
    <s v="2026-10-03 18:12:41+07:00"/>
    <s v="Chưa (chưa phản hồi )"/>
    <s v=""/>
    <s v="11. Gặp nhân viên SBI/オペレーターに問い合わせ"/>
    <s v="2445338302152248"/>
    <s v="A0010609796"/>
    <m/>
  </r>
  <r>
    <n v="683"/>
    <x v="1"/>
    <x v="1"/>
    <s v="Uyên"/>
    <x v="21"/>
    <s v="2026-10-03 06:43:56+07:00"/>
    <s v="2026-10-03 18:12:33+07:00"/>
    <s v="Chưa (chưa phản hồi )"/>
    <s v=""/>
    <s v="11. Gặp nhân viên SBI/オペレーターに問い合わせ"/>
    <s v="5370700576385217"/>
    <s v="A0010943323"/>
    <m/>
  </r>
  <r>
    <n v="684"/>
    <x v="1"/>
    <x v="1"/>
    <s v="Ca Thanh Vĩnh"/>
    <x v="15"/>
    <s v="2026-10-03 15:36:02+07:00"/>
    <s v="2026-10-03 18:12:05+07:00"/>
    <s v="OK"/>
    <s v=""/>
    <s v="9. Giấy CNCT/送金明細書"/>
    <s v="25684161311172463"/>
    <s v=""/>
    <m/>
  </r>
  <r>
    <n v="685"/>
    <x v="1"/>
    <x v="1"/>
    <s v="Trần Thị Trang"/>
    <x v="12"/>
    <s v="2026-10-03 09:43:48+07:00"/>
    <s v="2026-10-03 18:11:51+07:00"/>
    <s v="Chưa (chưa phản hồi )"/>
    <s v=""/>
    <s v="9. Giấy CNCT/送金明細書"/>
    <s v="9665631766809034"/>
    <s v=""/>
    <m/>
  </r>
  <r>
    <n v="686"/>
    <x v="1"/>
    <x v="1"/>
    <s v="Hùng Dũng"/>
    <x v="3"/>
    <s v="2026-10-03 18:02:25+07:00"/>
    <s v="2026-10-03 18:11:43+07:00"/>
    <s v="OK"/>
    <s v=""/>
    <s v="3. Tình trạng thẻ/カード発送状況"/>
    <s v="9304813162966674"/>
    <s v="A0011393316"/>
    <m/>
  </r>
  <r>
    <n v="687"/>
    <x v="1"/>
    <x v="1"/>
    <s v="Nguyễn Thu Hường"/>
    <x v="15"/>
    <s v="2026-10-03 14:37:40+07:00"/>
    <s v="2026-10-03 18:11:43+07:00"/>
    <s v="OK"/>
    <s v=""/>
    <s v="9. Giấy CNCT/送金明細書"/>
    <s v="25754026204245089"/>
    <s v="A0011316380"/>
    <m/>
  </r>
  <r>
    <n v="688"/>
    <x v="1"/>
    <x v="1"/>
    <s v="Đấy Sất"/>
    <x v="14"/>
    <s v="2026-10-03 17:23:50+07:00"/>
    <s v="2026-10-03 18:11:38+07:00"/>
    <s v="OK"/>
    <s v=""/>
    <s v="13. Đăng ký sử dụng APP/アプリ登録 "/>
    <s v="7796572263693685"/>
    <s v="A0010681477"/>
    <m/>
  </r>
  <r>
    <n v="689"/>
    <x v="1"/>
    <x v="1"/>
    <s v="Chien Van"/>
    <x v="12"/>
    <s v="2026-10-03 15:02:52+07:00"/>
    <s v="2026-10-03 18:11:32+07:00"/>
    <s v="Chưa (chưa phản hồi )"/>
    <s v=""/>
    <s v="11. Gặp nhân viên SBI/オペレーターに問い合わせ"/>
    <s v="5771153862933381"/>
    <s v="A0010984477"/>
    <m/>
  </r>
  <r>
    <n v="690"/>
    <x v="1"/>
    <x v="1"/>
    <s v="Nguyễn Thị Bảy"/>
    <x v="15"/>
    <s v="2026-10-03 16:09:47+07:00"/>
    <s v="2026-10-03 18:11:04+07:00"/>
    <s v="OK"/>
    <s v=""/>
    <s v="9. Giấy CNCT/送金明細書"/>
    <s v="25587354234212903"/>
    <s v="A0011118684"/>
    <m/>
  </r>
  <r>
    <n v="691"/>
    <x v="1"/>
    <x v="1"/>
    <s v="Đặng Thị Khe"/>
    <x v="15"/>
    <s v="2026-10-03 14:38:44+07:00"/>
    <s v="2026-10-03 18:10:36+07:00"/>
    <s v="OK"/>
    <s v=""/>
    <s v="9. Giấy CNCT/送金明細書"/>
    <s v="8124201207669809"/>
    <s v="A0011188295"/>
    <m/>
  </r>
  <r>
    <n v="692"/>
    <x v="1"/>
    <x v="1"/>
    <s v="Nguyễn Ngọc Hải"/>
    <x v="6"/>
    <s v="2026-10-02 20:09:46+07:00"/>
    <s v="2026-10-03 18:10:10+07:00"/>
    <s v="OK"/>
    <s v=""/>
    <s v="11. Gặp nhân viên SBI/オペレーターに問い合わせ"/>
    <s v="6193080590735533"/>
    <s v="A0011037639"/>
    <m/>
  </r>
  <r>
    <n v="693"/>
    <x v="1"/>
    <x v="1"/>
    <s v="My Phuong"/>
    <x v="13"/>
    <s v="2026-10-03 13:27:06+07:00"/>
    <s v="2026-10-03 18:09:50+07:00"/>
    <s v="OK"/>
    <s v=""/>
    <s v="3. Tình trạng thẻ/カード発送状況"/>
    <s v="3580960308596920"/>
    <s v="A0010285131"/>
    <m/>
  </r>
  <r>
    <n v="694"/>
    <x v="1"/>
    <x v="1"/>
    <s v="Dung Hoang"/>
    <x v="6"/>
    <s v="2026-10-03 13:46:58+07:00"/>
    <s v="2026-10-03 18:08:54+07:00"/>
    <s v="OK"/>
    <s v=""/>
    <s v="11. Gặp nhân viên SBI/オペレーターに問い合わせ"/>
    <s v="3235509489814826"/>
    <s v="A0010795458"/>
    <m/>
  </r>
  <r>
    <n v="695"/>
    <x v="1"/>
    <x v="1"/>
    <s v="Hoàng Thuan"/>
    <x v="14"/>
    <s v="2026-10-03 14:57:00+07:00"/>
    <s v="2026-10-03 18:08:24+07:00"/>
    <s v="OK"/>
    <s v=""/>
    <s v="4. Phát hành lại thẻ/カード再発行"/>
    <s v="25275291275395028"/>
    <s v="A0010861991"/>
    <m/>
  </r>
  <r>
    <n v="696"/>
    <x v="1"/>
    <x v="1"/>
    <s v="Trần Thị Thanh Hương"/>
    <x v="8"/>
    <s v="2026-10-03 10:31:58+07:00"/>
    <s v="2026-10-03 18:07:47+07:00"/>
    <s v="OK"/>
    <s v=""/>
    <s v="9. Giấy CNCT/送金明細書"/>
    <s v="9985773118163636"/>
    <s v="A0010983725"/>
    <m/>
  </r>
  <r>
    <n v="697"/>
    <x v="1"/>
    <x v="1"/>
    <s v="Quynh Hoa"/>
    <x v="9"/>
    <s v="2026-10-03 17:37:45+07:00"/>
    <s v="2026-10-03 18:07:44+07:00"/>
    <s v="OK"/>
    <s v=""/>
    <s v="2. Thêm người nhận/受取人追加登録"/>
    <s v="6854945487951987"/>
    <s v="A0011128322"/>
    <m/>
  </r>
  <r>
    <n v="698"/>
    <x v="1"/>
    <x v="1"/>
    <s v="Hoàng Tu"/>
    <x v="8"/>
    <s v="2026-10-03 16:25:36+07:00"/>
    <s v="2026-10-03 18:07:29+07:00"/>
    <s v="OK"/>
    <s v=""/>
    <s v="11. Gặp nhân viên SBI/オペレーターに問い合わせ"/>
    <s v="3187820561344750"/>
    <s v="A0010800503"/>
    <m/>
  </r>
  <r>
    <n v="699"/>
    <x v="1"/>
    <x v="1"/>
    <s v="Nguyễn Thị Thùy Dương"/>
    <x v="8"/>
    <s v="2026-10-03 15:34:34+07:00"/>
    <s v="2026-10-03 18:06:56+07:00"/>
    <s v="OK"/>
    <s v=""/>
    <s v="11. Gặp nhân viên SBI/オペレーターに問い合わせ"/>
    <s v="5198473596940392"/>
    <s v="a0010963342"/>
    <m/>
  </r>
  <r>
    <n v="700"/>
    <x v="1"/>
    <x v="1"/>
    <s v="Nga Ngo Ngoc"/>
    <x v="8"/>
    <s v="2026-10-03 10:13:36+07:00"/>
    <s v="2026-10-03 18:06:42+07:00"/>
    <s v="OK"/>
    <s v=""/>
    <s v="11. Gặp nhân viên SBI/オペレーターに問い合わせ"/>
    <s v="4631957763486752"/>
    <s v="A0010843162"/>
    <m/>
  </r>
  <r>
    <n v="701"/>
    <x v="1"/>
    <x v="1"/>
    <s v="Lan Nhii"/>
    <x v="8"/>
    <s v="2026-10-03 13:48:31+07:00"/>
    <s v="2026-10-03 18:06:34+07:00"/>
    <s v="OK"/>
    <s v=""/>
    <s v="11. Gặp nhân viên SBI/オペレーターに問い合わせ"/>
    <s v="24089173380781928"/>
    <s v="A0011028460"/>
    <m/>
  </r>
  <r>
    <n v="702"/>
    <x v="1"/>
    <x v="1"/>
    <s v="Dương Loan"/>
    <x v="16"/>
    <s v="2026-10-03 13:44:07+07:00"/>
    <s v="2026-10-03 18:06:21+07:00"/>
    <s v="OK"/>
    <s v=""/>
    <s v="6. Tình trạng giao dịch/取引状況"/>
    <s v="4930275533652964"/>
    <s v="A0010793181"/>
    <m/>
  </r>
  <r>
    <n v="703"/>
    <x v="1"/>
    <x v="1"/>
    <s v="Asahi Phạm"/>
    <x v="8"/>
    <s v="2026-10-03 10:18:42+07:00"/>
    <s v="2026-10-03 18:06:11+07:00"/>
    <s v="OK"/>
    <s v=""/>
    <s v="7. Cập nhật thẻ ngoại kiều/在留カード更新"/>
    <s v="2037279239722046"/>
    <s v="A0010435850"/>
    <m/>
  </r>
  <r>
    <n v="704"/>
    <x v="1"/>
    <x v="1"/>
    <s v="Bùi Văn Hiếu"/>
    <x v="16"/>
    <s v="2026-10-03 13:42:38+07:00"/>
    <s v="2026-10-03 18:06:01+07:00"/>
    <s v="OK"/>
    <s v=""/>
    <s v="2. Thêm người nhận/受取人追加登録"/>
    <s v="6949227015146459"/>
    <s v="A0011142689"/>
    <m/>
  </r>
  <r>
    <n v="705"/>
    <x v="1"/>
    <x v="1"/>
    <s v="Kim Hằng"/>
    <x v="8"/>
    <s v="2026-10-03 10:59:38+07:00"/>
    <s v="2026-10-03 18:05:52+07:00"/>
    <s v="OK"/>
    <s v=""/>
    <s v="9. Giấy CNCT/送金明細書"/>
    <s v="24481638678187953"/>
    <s v="A0011318610"/>
    <m/>
  </r>
  <r>
    <n v="706"/>
    <x v="1"/>
    <x v="1"/>
    <s v="Quỳnh Hương"/>
    <x v="13"/>
    <s v="2026-10-03 17:53:28+07:00"/>
    <s v="2026-10-03 18:05:48+07:00"/>
    <s v="OK"/>
    <s v=""/>
    <s v="3. Tình trạng thẻ/カード発送状況"/>
    <s v="28196167866742689"/>
    <s v="A0011480105"/>
    <m/>
  </r>
  <r>
    <n v="707"/>
    <x v="1"/>
    <x v="1"/>
    <s v="Thiết Nguyễn"/>
    <x v="8"/>
    <s v="2026-10-03 10:33:20+07:00"/>
    <s v="2026-10-03 18:05:36+07:00"/>
    <s v="Chưa (Chờ KH phản hồi)"/>
    <s v=""/>
    <s v="7. Cập nhật thẻ ngoại kiều/在留カード更新"/>
    <s v="2700737353334337"/>
    <s v="A0010650541"/>
    <m/>
  </r>
  <r>
    <n v="708"/>
    <x v="1"/>
    <x v="1"/>
    <s v="Minh Hiếu"/>
    <x v="8"/>
    <s v="2026-10-03 10:13:28+07:00"/>
    <s v="2026-10-03 18:05:27+07:00"/>
    <s v="Chưa (Chờ KH phản hồi)"/>
    <s v=""/>
    <s v="2. Thêm người nhận/受取人追加登録"/>
    <s v="6468788963227152"/>
    <s v="A0011043719"/>
    <m/>
  </r>
  <r>
    <n v="709"/>
    <x v="1"/>
    <x v="1"/>
    <s v="Giang Nguyễn"/>
    <x v="8"/>
    <s v="2026-10-03 10:11:53+07:00"/>
    <s v="2026-10-03 18:05:18+07:00"/>
    <s v="Chưa (Chờ KH phản hồi)"/>
    <s v=""/>
    <s v="1. Đăng ký mới/新規登録"/>
    <s v="4405010279511669"/>
    <s v=""/>
    <m/>
  </r>
  <r>
    <n v="710"/>
    <x v="1"/>
    <x v="1"/>
    <s v="Nguyễn Văn Hùng"/>
    <x v="8"/>
    <s v="2026-10-03 10:12:00+07:00"/>
    <s v="2026-10-03 18:05:07+07:00"/>
    <s v="Chưa (Chờ KH phản hồi)"/>
    <s v=""/>
    <s v="11. Gặp nhân viên SBI/オペレーターに問い合わせ"/>
    <s v="6636074823166937"/>
    <s v=""/>
    <m/>
  </r>
  <r>
    <n v="711"/>
    <x v="1"/>
    <x v="1"/>
    <s v="Nhat Trinh Nguyen"/>
    <x v="8"/>
    <s v="2026-10-03 18:04:50+07:00"/>
    <s v="2026-10-03 18:04:56+07:00"/>
    <s v="ok2"/>
    <s v=""/>
    <s v="7. Cập nhật thẻ ngoại kiều/在留カード更新"/>
    <s v="5483486705021400"/>
    <s v="A0011357980"/>
    <m/>
  </r>
  <r>
    <n v="712"/>
    <x v="1"/>
    <x v="1"/>
    <s v="Nhat Trinh Nguyen"/>
    <x v="8"/>
    <s v="2026-10-03 10:12:26+07:00"/>
    <s v="2026-10-03 18:04:49+07:00"/>
    <s v="ok1"/>
    <s v=""/>
    <s v="9. Giấy CNCT/送金明細書"/>
    <s v="5483486705021400"/>
    <s v="A0011357980"/>
    <m/>
  </r>
  <r>
    <n v="713"/>
    <x v="1"/>
    <x v="1"/>
    <s v="Nghĩa Bùi"/>
    <x v="8"/>
    <s v="2026-10-03 08:01:00+07:00"/>
    <s v="2026-10-03 18:04:26+07:00"/>
    <s v="Chưa (Chờ KH phản hồi)"/>
    <s v=""/>
    <s v="6. Tình trạng giao dịch/取引状況"/>
    <s v="29084027181241613"/>
    <s v="A0011403660"/>
    <m/>
  </r>
  <r>
    <n v="714"/>
    <x v="1"/>
    <x v="1"/>
    <s v="Xuân Nam"/>
    <x v="8"/>
    <s v="2026-10-03 10:14:34+07:00"/>
    <s v="2026-10-03 18:04:14+07:00"/>
    <s v="Chưa (Chờ KH phản hồi)"/>
    <s v=""/>
    <s v="2. Thêm người nhận/受取人追加登録"/>
    <s v="8490315881095895"/>
    <s v="A0010634483"/>
    <m/>
  </r>
  <r>
    <n v="715"/>
    <x v="1"/>
    <x v="1"/>
    <s v="Phương Nga"/>
    <x v="14"/>
    <s v="2026-10-03 16:46:12+07:00"/>
    <s v="2026-10-03 18:02:47+07:00"/>
    <s v="OK"/>
    <s v=""/>
    <s v="9. Giấy CNCT/送金明細書"/>
    <s v="2908195375857182"/>
    <s v="A0010720895"/>
    <m/>
  </r>
  <r>
    <n v="716"/>
    <x v="1"/>
    <x v="1"/>
    <s v="Phạm Hậu"/>
    <x v="16"/>
    <s v="2026-10-03 17:35:54+07:00"/>
    <s v="2026-10-03 18:00:36+07:00"/>
    <s v="OK"/>
    <s v=""/>
    <s v="7. Cập nhật thẻ ngoại kiều/在留カード更新"/>
    <s v="33418231471157387"/>
    <s v="A0011330462"/>
    <m/>
  </r>
  <r>
    <n v="717"/>
    <x v="1"/>
    <x v="1"/>
    <s v="Nguyễn Minh Ý."/>
    <x v="4"/>
    <s v="2026-10-03 16:06:37+07:00"/>
    <s v="2026-10-03 18:00:34+07:00"/>
    <s v="OK"/>
    <s v=""/>
    <s v="6. Tình trạng giao dịch/取引状況"/>
    <s v="28253819027596808"/>
    <s v="A0011337827"/>
    <m/>
  </r>
  <r>
    <n v="718"/>
    <x v="1"/>
    <x v="1"/>
    <s v="So Nee"/>
    <x v="7"/>
    <s v="2026-10-03 16:51:36+07:00"/>
    <s v="2026-10-03 17:59:46+07:00"/>
    <s v="OK"/>
    <s v=""/>
    <s v="3. Tình trạng thẻ/カード発送状況"/>
    <s v="28543596125297390"/>
    <s v="A0011658022"/>
    <m/>
  </r>
  <r>
    <n v="719"/>
    <x v="1"/>
    <x v="1"/>
    <s v="Mai Thị Nhinh"/>
    <x v="16"/>
    <s v="2026-10-03 17:26:00+07:00"/>
    <s v="2026-10-03 17:59:32+07:00"/>
    <s v="OK"/>
    <s v=""/>
    <s v="7. Cập nhật thẻ ngoại kiều/在留カード更新"/>
    <s v="5449103458483381"/>
    <s v="A0010971270"/>
    <m/>
  </r>
  <r>
    <n v="720"/>
    <x v="1"/>
    <x v="1"/>
    <s v="Tăng Thảo"/>
    <x v="16"/>
    <s v="2026-10-03 16:07:33+07:00"/>
    <s v="2026-10-03 17:58:33+07:00"/>
    <s v="OK"/>
    <s v=""/>
    <s v="3. Tình trạng thẻ/カード発送状況"/>
    <s v="7367539553271785"/>
    <s v="A0010869620"/>
    <m/>
  </r>
  <r>
    <n v="721"/>
    <x v="1"/>
    <x v="1"/>
    <s v="Hậu Trần"/>
    <x v="3"/>
    <s v="2026-10-03 16:44:46+07:00"/>
    <s v="2026-10-03 17:58:21+07:00"/>
    <s v="OK"/>
    <s v=""/>
    <s v="6. Tình trạng giao dịch/取引状況"/>
    <s v="25326314090386641"/>
    <s v="A0011355766"/>
    <m/>
  </r>
  <r>
    <n v="722"/>
    <x v="1"/>
    <x v="1"/>
    <s v="Nguyên Clo"/>
    <x v="14"/>
    <s v="2026-10-03 16:22:27+07:00"/>
    <s v="2026-10-03 17:57:56+07:00"/>
    <s v="Chưa (Chờ KH phản hồi)"/>
    <s v=""/>
    <s v="2. Thêm người nhận/受取人追加登録"/>
    <s v="8766628946706556"/>
    <s v="A0010447463"/>
    <m/>
  </r>
  <r>
    <n v="723"/>
    <x v="1"/>
    <x v="1"/>
    <s v="Minh Tuệ"/>
    <x v="12"/>
    <s v="2026-10-03 17:25:10+07:00"/>
    <s v="2026-10-03 17:57:44+07:00"/>
    <s v="OK"/>
    <s v=""/>
    <s v="9. Giấy CNCT/送金明細書"/>
    <s v="5644700355580885"/>
    <s v="A0010935846"/>
    <m/>
  </r>
  <r>
    <n v="724"/>
    <x v="1"/>
    <x v="1"/>
    <s v="Nguyễn Thị Van Anh"/>
    <x v="14"/>
    <s v="2026-10-03 17:24:58+07:00"/>
    <s v="2026-10-03 17:57:24+07:00"/>
    <s v="OK"/>
    <s v=""/>
    <s v="9. Giấy CNCT/送金明細書"/>
    <s v="24550358964552596"/>
    <s v=""/>
    <m/>
  </r>
  <r>
    <n v="725"/>
    <x v="1"/>
    <x v="1"/>
    <s v="Nguyễn Hương"/>
    <x v="17"/>
    <s v="2026-10-03 12:12:08+07:00"/>
    <s v="2026-10-03 17:56:02+07:00"/>
    <s v="OK"/>
    <s v=""/>
    <s v="7. Cập nhật thẻ ngoại kiều/在留カード更新"/>
    <s v="7461017963958325"/>
    <s v="A0011178647"/>
    <m/>
  </r>
  <r>
    <n v="726"/>
    <x v="1"/>
    <x v="1"/>
    <s v="Phạm Tuyên"/>
    <x v="17"/>
    <s v="2026-10-03 10:32:07+07:00"/>
    <s v="2026-10-03 17:55:40+07:00"/>
    <s v="OK"/>
    <s v=""/>
    <s v="13. Đăng ký sử dụng APP/アプリ登録 "/>
    <s v="7882695251757391"/>
    <s v="A0011026831"/>
    <m/>
  </r>
  <r>
    <n v="727"/>
    <x v="1"/>
    <x v="1"/>
    <s v="Nguyễn Thanh Trung"/>
    <x v="17"/>
    <s v="2026-10-03 09:27:58+07:00"/>
    <s v="2026-10-03 17:55:04+07:00"/>
    <s v="OK"/>
    <s v=""/>
    <s v="3. Tình trạng thẻ/カード発送状況"/>
    <s v="7307797082629797"/>
    <s v="A0011093644"/>
    <m/>
  </r>
  <r>
    <n v="728"/>
    <x v="1"/>
    <x v="1"/>
    <s v="Lý Văn Chuyện"/>
    <x v="14"/>
    <s v="2026-10-03 17:49:58+07:00"/>
    <s v="2026-10-03 17:54:49+07:00"/>
    <s v="OK"/>
    <s v=""/>
    <s v="7. Cập nhật thẻ ngoại kiều/在留カード更新"/>
    <s v="5892927130722006"/>
    <s v="A0010990173"/>
    <m/>
  </r>
  <r>
    <n v="729"/>
    <x v="1"/>
    <x v="1"/>
    <s v="Hoàng Trang"/>
    <x v="9"/>
    <s v="2026-10-03 17:45:10+07:00"/>
    <s v="2026-10-03 17:54:32+07:00"/>
    <s v="OK"/>
    <s v=""/>
    <s v="7. Cập nhật thẻ ngoại kiều/在留カード更新"/>
    <s v="7088714664501497"/>
    <s v="A0011112252"/>
    <m/>
  </r>
  <r>
    <n v="730"/>
    <x v="1"/>
    <x v="1"/>
    <s v="Hoàng Oanh"/>
    <x v="17"/>
    <s v="2026-10-03 12:12:40+07:00"/>
    <s v="2026-10-03 17:54:30+07:00"/>
    <s v="OK"/>
    <s v=""/>
    <s v="3. Tình trạng thẻ/カード発送状況"/>
    <s v="6694482323997097"/>
    <s v="A0011020900"/>
    <m/>
  </r>
  <r>
    <n v="731"/>
    <x v="1"/>
    <x v="1"/>
    <s v="Huong Nguyen"/>
    <x v="9"/>
    <s v="2026-10-03 17:41:38+07:00"/>
    <s v="2026-10-03 17:52:13+07:00"/>
    <s v="OK"/>
    <s v=""/>
    <s v="11. Gặp nhân viên SBI/オペレーターに問い合わせ"/>
    <s v="6430638746962590"/>
    <s v="A0010947040"/>
    <m/>
  </r>
  <r>
    <n v="732"/>
    <x v="1"/>
    <x v="1"/>
    <s v="Vũ Bùi Ái Nương"/>
    <x v="12"/>
    <s v="2026-10-03 17:24:50+07:00"/>
    <s v="2026-10-03 17:51:10+07:00"/>
    <s v="OK"/>
    <s v=""/>
    <s v="9. Giấy CNCT/送金明細書"/>
    <s v="8807207339321674"/>
    <s v="A0011010914"/>
    <m/>
  </r>
  <r>
    <n v="733"/>
    <x v="1"/>
    <x v="1"/>
    <s v="Nguyễn Công Dần"/>
    <x v="17"/>
    <s v="2026-10-03 09:51:46+07:00"/>
    <s v="2026-10-03 17:51:00+07:00"/>
    <s v="OK"/>
    <s v=""/>
    <s v="2. Thêm người nhận/受取人追加登録"/>
    <s v="9538641099516169"/>
    <s v="A0011129134"/>
    <m/>
  </r>
  <r>
    <n v="734"/>
    <x v="1"/>
    <x v="1"/>
    <s v="Lý Văn Chuyện"/>
    <x v="14"/>
    <s v="2026-10-03 17:28:11+07:00"/>
    <s v="2026-10-03 17:49:56+07:00"/>
    <s v="OK"/>
    <s v=""/>
    <s v="11. Gặp nhân viên SBI/オペレーターに問い合わせ"/>
    <s v="5892927130722006"/>
    <s v="A0010990173"/>
    <m/>
  </r>
  <r>
    <n v="735"/>
    <x v="1"/>
    <x v="1"/>
    <s v="Nguyen Dieu Linh"/>
    <x v="17"/>
    <s v="2026-10-03 07:50:42+07:00"/>
    <s v="2026-10-03 17:49:51+07:00"/>
    <s v="OK"/>
    <s v=""/>
    <s v="7. Cập nhật thẻ ngoại kiều/在留カード更新"/>
    <s v="29947549974893381"/>
    <s v="A0011261457"/>
    <m/>
  </r>
  <r>
    <n v="736"/>
    <x v="1"/>
    <x v="1"/>
    <s v="Văn Minh"/>
    <x v="16"/>
    <s v="2026-10-03 06:47:19+07:00"/>
    <s v="2026-10-03 17:49:45+07:00"/>
    <s v="OK"/>
    <s v=""/>
    <s v="6. Tình trạng giao dịch/取引状況"/>
    <s v="26834653132841660"/>
    <s v="A0011491649"/>
    <m/>
  </r>
  <r>
    <n v="737"/>
    <x v="1"/>
    <x v="1"/>
    <s v="Phan Huy Tung"/>
    <x v="16"/>
    <s v="2026-10-03 14:33:50+07:00"/>
    <s v="2026-10-03 17:49:28+07:00"/>
    <s v="OK"/>
    <s v=""/>
    <s v="3. Tình trạng thẻ/カード発送状況"/>
    <s v="5727062470675027"/>
    <s v="A0010606940"/>
    <m/>
  </r>
  <r>
    <n v="738"/>
    <x v="1"/>
    <x v="1"/>
    <s v="Nguyễn Lan"/>
    <x v="19"/>
    <s v="2026-10-03 16:05:04+07:00"/>
    <s v="2026-10-03 17:49:26+07:00"/>
    <s v="OK"/>
    <s v=""/>
    <s v="5. Đổi thông tin thẻ/カード情報変更"/>
    <s v="31753264430987783"/>
    <s v="A0011474802"/>
    <m/>
  </r>
  <r>
    <n v="739"/>
    <x v="1"/>
    <x v="1"/>
    <s v="Hung Lê"/>
    <x v="19"/>
    <s v="2026-10-03 17:24:40+07:00"/>
    <s v="2026-10-03 17:49:10+07:00"/>
    <s v="OK"/>
    <s v=""/>
    <s v="3. Tình trạng thẻ/カード発送状況"/>
    <s v="3643359379081573"/>
    <s v="A0010467475"/>
    <m/>
  </r>
  <r>
    <n v="740"/>
    <x v="1"/>
    <x v="1"/>
    <s v="Bảo Loan"/>
    <x v="14"/>
    <s v="2026-10-03 17:19:37+07:00"/>
    <s v="2026-10-03 17:49:02+07:00"/>
    <s v="OK"/>
    <s v=""/>
    <s v="11. Gặp nhân viên SBI/オペレーターに問い合わせ"/>
    <s v="4671449986312340"/>
    <s v="A0011058531"/>
    <m/>
  </r>
  <r>
    <n v="741"/>
    <x v="1"/>
    <x v="1"/>
    <s v="Thái Bình"/>
    <x v="9"/>
    <s v="2026-10-03 16:03:27+07:00"/>
    <s v="2026-10-03 17:48:04+07:00"/>
    <s v="OK"/>
    <s v=""/>
    <s v="7. Cập nhật thẻ ngoại kiều/在留カード更新"/>
    <s v="5918307398260332"/>
    <s v="A0010819343"/>
    <m/>
  </r>
  <r>
    <n v="742"/>
    <x v="1"/>
    <x v="1"/>
    <s v="Phương Thúy"/>
    <x v="16"/>
    <s v="2026-10-03 14:38:01+07:00"/>
    <s v="2026-10-03 17:47:45+07:00"/>
    <s v="OK"/>
    <s v=""/>
    <s v="13. Đăng ký sử dụng APP/アプリ登録 "/>
    <s v="4265039416842395"/>
    <s v="A0010868815"/>
    <m/>
  </r>
  <r>
    <n v="743"/>
    <x v="1"/>
    <x v="1"/>
    <s v="Vy Miu'ss"/>
    <x v="16"/>
    <s v="2026-10-03 14:41:21+07:00"/>
    <s v="2026-10-03 17:47:31+07:00"/>
    <s v="OK"/>
    <s v=""/>
    <s v="13. Đăng ký sử dụng APP/アプリ登録 "/>
    <s v="2334519603266101"/>
    <s v="A0010379065"/>
    <m/>
  </r>
  <r>
    <n v="744"/>
    <x v="1"/>
    <x v="1"/>
    <s v="Bé Mỡ"/>
    <x v="10"/>
    <s v="2026-10-03 16:45:56+07:00"/>
    <s v="2026-10-03 17:47:23+07:00"/>
    <s v="OK"/>
    <s v=""/>
    <s v="7. Cập nhật thẻ ngoại kiều/在留カード更新"/>
    <s v="2671945476236147"/>
    <s v="A0010455961"/>
    <m/>
  </r>
  <r>
    <n v="745"/>
    <x v="1"/>
    <x v="1"/>
    <s v="Lê Thị KimThư"/>
    <x v="16"/>
    <s v="2026-10-03 14:36:31+07:00"/>
    <s v="2026-10-03 17:47:02+07:00"/>
    <s v="OK"/>
    <s v=""/>
    <s v="13. Đăng ký sử dụng APP/アプリ登録 "/>
    <s v="28581754864797641"/>
    <s v="A0011523057"/>
    <m/>
  </r>
  <r>
    <n v="746"/>
    <x v="1"/>
    <x v="1"/>
    <s v="Hoàng Phượng"/>
    <x v="13"/>
    <s v="2026-10-03 15:39:56+07:00"/>
    <s v="2026-10-03 17:46:53+07:00"/>
    <s v="OK"/>
    <s v=""/>
    <s v="3. Tình trạng thẻ/カード発送状況"/>
    <s v="24720236080969402"/>
    <s v="A0011435985"/>
    <m/>
  </r>
  <r>
    <n v="747"/>
    <x v="1"/>
    <x v="1"/>
    <s v="Tuấn Nguyễn"/>
    <x v="3"/>
    <s v="2026-10-03 16:14:12+07:00"/>
    <s v="2026-10-03 17:46:20+07:00"/>
    <s v="OK"/>
    <s v=""/>
    <s v="3. Tình trạng thẻ/カード発送状況"/>
    <s v="6576859452350612"/>
    <s v="A0010309340"/>
    <m/>
  </r>
  <r>
    <n v="748"/>
    <x v="1"/>
    <x v="1"/>
    <s v="Hoàng Đông"/>
    <x v="12"/>
    <s v="2026-10-03 16:15:03+07:00"/>
    <s v="2026-10-03 17:45:13+07:00"/>
    <s v="OK"/>
    <s v=""/>
    <s v="6. Tình trạng giao dịch/取引状況"/>
    <s v="5260047240719840"/>
    <s v="A0010573651"/>
    <m/>
  </r>
  <r>
    <n v="749"/>
    <x v="1"/>
    <x v="1"/>
    <s v="Hạnh Hạnh"/>
    <x v="6"/>
    <s v="2026-10-02 20:25:12+07:00"/>
    <s v="2026-10-03 17:44:09+07:00"/>
    <s v="OK"/>
    <s v=""/>
    <s v="8. Tỷ giá/Lệ phí/為替レート/手数料"/>
    <s v="4315462755238540"/>
    <s v="A0010828594"/>
    <m/>
  </r>
  <r>
    <n v="750"/>
    <x v="1"/>
    <x v="1"/>
    <s v="Nguyễn Văn Hiệu"/>
    <x v="3"/>
    <s v="2026-10-03 16:57:31+07:00"/>
    <s v="2026-10-03 17:42:03+07:00"/>
    <s v="OK"/>
    <s v=""/>
    <s v="6. Tình trạng giao dịch/取引状況"/>
    <s v="3550344964993236"/>
    <s v="A0010420310"/>
    <m/>
  </r>
  <r>
    <n v="751"/>
    <x v="1"/>
    <x v="1"/>
    <s v="Nguyễn Thị Nhung"/>
    <x v="16"/>
    <s v="2026-10-03 17:11:23+07:00"/>
    <s v="2026-10-03 17:40:19+07:00"/>
    <s v="OK"/>
    <s v=""/>
    <s v="11. Gặp nhân viên SBI/オペレーターに問い合わせ"/>
    <s v="24873412222283432"/>
    <s v=""/>
    <m/>
  </r>
  <r>
    <n v="752"/>
    <x v="1"/>
    <x v="1"/>
    <s v="Hoàng Thị Mai Hương"/>
    <x v="21"/>
    <s v="2026-10-03 17:32:50+07:00"/>
    <s v="2026-10-03 17:40:14+07:00"/>
    <s v="OK"/>
    <s v=""/>
    <s v="11. Gặp nhân viên SBI/オペレーターに問い合わせ"/>
    <s v="5320341088071843"/>
    <s v="A0010983341"/>
    <m/>
  </r>
  <r>
    <n v="753"/>
    <x v="1"/>
    <x v="1"/>
    <s v="Mạnh Toàn"/>
    <x v="16"/>
    <s v="2026-10-03 17:11:18+07:00"/>
    <s v="2026-10-03 17:39:59+07:00"/>
    <s v="OK"/>
    <s v=""/>
    <s v="6. Tình trạng giao dịch/取引状況"/>
    <s v="9610101125716161"/>
    <s v="A0011664456"/>
    <m/>
  </r>
  <r>
    <n v="754"/>
    <x v="1"/>
    <x v="1"/>
    <s v="Đặng Ngọc Sương"/>
    <x v="14"/>
    <s v="2026-10-03 16:15:31+07:00"/>
    <s v="2026-10-03 17:39:59+07:00"/>
    <s v="Chưa (Chờ KH phản hồi)"/>
    <s v=""/>
    <s v="9. Giấy CNCT/送金明細書"/>
    <s v="6255980581167633"/>
    <s v="a0011054914"/>
    <m/>
  </r>
  <r>
    <n v="755"/>
    <x v="1"/>
    <x v="1"/>
    <s v="Thảo Phương"/>
    <x v="6"/>
    <s v="2026-10-02 20:04:52+07:00"/>
    <s v="2026-10-03 17:39:44+07:00"/>
    <s v="OK"/>
    <s v=""/>
    <s v="2. Thêm người nhận/受取人追加登録"/>
    <s v="2702038879876123"/>
    <s v="A0010506242"/>
    <m/>
  </r>
  <r>
    <n v="756"/>
    <x v="1"/>
    <x v="1"/>
    <s v="Nguyễn Vân"/>
    <x v="14"/>
    <s v="2026-10-03 16:18:13+07:00"/>
    <s v="2026-10-03 17:39:42+07:00"/>
    <s v="Chưa (Chờ KH phản hồi)"/>
    <s v=""/>
    <s v="11. Gặp nhân viên SBI/オペレーターに問い合わせ"/>
    <s v="5647888588642678"/>
    <s v="A0010967900"/>
    <m/>
  </r>
  <r>
    <n v="757"/>
    <x v="1"/>
    <x v="1"/>
    <s v="Chu Tuan"/>
    <x v="14"/>
    <s v="2026-10-03 15:47:43+07:00"/>
    <s v="2026-10-03 17:39:24+07:00"/>
    <s v="OK"/>
    <s v=""/>
    <s v="11. Gặp nhân viên SBI/オペレーターに問い合わせ"/>
    <s v="2853198534776218"/>
    <s v="A0010787899"/>
    <m/>
  </r>
  <r>
    <n v="758"/>
    <x v="1"/>
    <x v="1"/>
    <s v="Hải Yến"/>
    <x v="3"/>
    <s v="2026-10-03 16:59:28+07:00"/>
    <s v="2026-10-03 17:39:09+07:00"/>
    <s v="OK"/>
    <s v=""/>
    <s v="6. Tình trạng giao dịch/取引状況"/>
    <s v="29086839807569027"/>
    <s v="A0011623434"/>
    <m/>
  </r>
  <r>
    <n v="759"/>
    <x v="1"/>
    <x v="1"/>
    <s v="Đào Thương"/>
    <x v="9"/>
    <s v="2026-10-03 17:02:33+07:00"/>
    <s v="2026-10-03 17:38:37+07:00"/>
    <s v="OK"/>
    <s v=""/>
    <s v="11. Gặp nhân viên SBI/オペレーターに問い合わせ"/>
    <s v="6126954457407912"/>
    <s v="A0011122654"/>
    <m/>
  </r>
  <r>
    <n v="760"/>
    <x v="1"/>
    <x v="1"/>
    <s v="Bich Nhu"/>
    <x v="14"/>
    <s v="2026-10-03 17:37:57+07:00"/>
    <s v="2026-10-03 17:38:10+07:00"/>
    <s v="OK"/>
    <s v=""/>
    <s v="5. Đổi thông tin thẻ/カード情報変更"/>
    <s v="9896585597067865"/>
    <s v="A0011242108"/>
    <m/>
  </r>
  <r>
    <n v="761"/>
    <x v="1"/>
    <x v="1"/>
    <s v="Bich Nhu"/>
    <x v="14"/>
    <s v="2026-10-03 12:04:02+07:00"/>
    <s v="2026-10-03 17:37:56+07:00"/>
    <s v="Chưa (Chờ KH phản hồi)"/>
    <s v=""/>
    <s v="9. Giấy CNCT/送金明細書"/>
    <s v="9896585597067865"/>
    <s v="A0011242108"/>
    <m/>
  </r>
  <r>
    <n v="762"/>
    <x v="1"/>
    <x v="1"/>
    <s v="Ngọc Mai"/>
    <x v="16"/>
    <s v="2026-10-03 13:40:44+07:00"/>
    <s v="2026-10-03 17:36:44+07:00"/>
    <s v="OK"/>
    <s v=""/>
    <s v="6. Tình trạng giao dịch/取引状況"/>
    <s v="28047160311653084"/>
    <s v="A0011322716"/>
    <m/>
  </r>
  <r>
    <n v="763"/>
    <x v="1"/>
    <x v="1"/>
    <s v="Võ Mạnh Hùng"/>
    <x v="14"/>
    <s v="2026-10-03 11:48:41+07:00"/>
    <s v="2026-10-03 17:36:08+07:00"/>
    <s v="OK"/>
    <s v=""/>
    <s v="13. Đăng ký sử dụng APP/アプリ登録 "/>
    <s v="3043016769111578"/>
    <s v="A0010708021"/>
    <m/>
  </r>
  <r>
    <n v="764"/>
    <x v="1"/>
    <x v="1"/>
    <s v="Phạm Hậu"/>
    <x v="16"/>
    <s v="2026-10-03 16:38:14+07:00"/>
    <s v="2026-10-03 17:35:52+07:00"/>
    <s v="OK"/>
    <s v=""/>
    <s v="11. Gặp nhân viên SBI/オペレーターに問い合わせ"/>
    <s v="33418231471157387"/>
    <s v="A0011330462"/>
    <m/>
  </r>
  <r>
    <n v="765"/>
    <x v="1"/>
    <x v="1"/>
    <s v="Quang Phan Teo"/>
    <x v="3"/>
    <s v="2026-10-03 16:15:52+07:00"/>
    <s v="2026-10-03 17:35:43+07:00"/>
    <s v="OK"/>
    <s v=""/>
    <s v="1. Đăng ký mới/新規登録"/>
    <s v="8282926781782687"/>
    <s v="A0011713835 "/>
    <m/>
  </r>
  <r>
    <n v="766"/>
    <x v="1"/>
    <x v="1"/>
    <s v="Phạm Phươnganhh"/>
    <x v="14"/>
    <s v="2026-10-03 10:30:07+07:00"/>
    <s v="2026-10-03 17:35:40+07:00"/>
    <s v="OK"/>
    <s v=""/>
    <s v="11. Gặp nhân viên SBI/オペレーターに問い合わせ"/>
    <s v="5131663703550165"/>
    <s v="A0010828189"/>
    <m/>
  </r>
  <r>
    <n v="767"/>
    <x v="1"/>
    <x v="1"/>
    <s v="Hiểu Phạm"/>
    <x v="14"/>
    <s v="2026-10-03 07:05:27+07:00"/>
    <s v="2026-10-03 17:35:08+07:00"/>
    <s v="Chưa (Chờ KH phản hồi)"/>
    <s v=""/>
    <s v="11. Gặp nhân viên SBI/オペレーターに問い合わせ"/>
    <s v="5414232068681433"/>
    <s v="A0011078214"/>
    <m/>
  </r>
  <r>
    <n v="768"/>
    <x v="1"/>
    <x v="1"/>
    <s v="Trần Phúc"/>
    <x v="14"/>
    <s v="2026-10-03 10:36:14+07:00"/>
    <s v="2026-10-03 17:34:44+07:00"/>
    <s v="Chưa (Chờ KH phản hồi)"/>
    <s v=""/>
    <s v="2. Thêm người nhận/受取人追加登録"/>
    <s v="5996439043735750"/>
    <s v="A0010976193"/>
    <m/>
  </r>
  <r>
    <n v="769"/>
    <x v="1"/>
    <x v="1"/>
    <s v="Hướng Dương"/>
    <x v="15"/>
    <s v="2026-10-03 17:20:11+07:00"/>
    <s v="2026-10-03 17:34:32+07:00"/>
    <s v="OK"/>
    <s v=""/>
    <s v="3. Tình trạng thẻ/カード発送状況"/>
    <s v="27568895856146274"/>
    <s v="A0011685333"/>
    <m/>
  </r>
  <r>
    <n v="770"/>
    <x v="1"/>
    <x v="1"/>
    <s v="Phương Trang"/>
    <x v="14"/>
    <s v="2026-10-03 14:55:13+07:00"/>
    <s v="2026-10-03 17:34:27+07:00"/>
    <s v="Chưa (Chờ KH phản hồi)"/>
    <s v=""/>
    <s v="11. Gặp nhân viên SBI/オペレーターに問い合わせ"/>
    <s v="28637509919221229"/>
    <s v="A0011702697"/>
    <m/>
  </r>
  <r>
    <n v="771"/>
    <x v="1"/>
    <x v="1"/>
    <s v="Đới Thúy"/>
    <x v="3"/>
    <s v="2026-10-03 16:59:35+07:00"/>
    <s v="2026-10-03 17:33:38+07:00"/>
    <s v="OK"/>
    <s v=""/>
    <s v="7. Cập nhật thẻ ngoại kiều/在留カード更新"/>
    <s v="2413067215441804"/>
    <s v="A0010657410"/>
    <m/>
  </r>
  <r>
    <n v="772"/>
    <x v="1"/>
    <x v="1"/>
    <s v="Viet Anh Nguyen"/>
    <x v="4"/>
    <s v="2026-10-03 06:26:26+07:00"/>
    <s v="2026-10-03 17:32:42+07:00"/>
    <s v="OK"/>
    <s v=""/>
    <s v="7. Cập nhật thẻ ngoại kiều/在留カード更新"/>
    <s v="9654345371341062"/>
    <s v="A0011321232"/>
    <m/>
  </r>
  <r>
    <n v="773"/>
    <x v="1"/>
    <x v="1"/>
    <s v="Minh Lê"/>
    <x v="18"/>
    <s v="2026-10-03 17:31:38+07:00"/>
    <s v="2026-10-03 17:31:55+07:00"/>
    <s v="Chưa (chưa phản hồi )"/>
    <s v=""/>
    <s v="11. Gặp nhân viên SBI/オペレーターに問い合わせ"/>
    <s v="5293046430799243"/>
    <s v="A0010475452"/>
    <m/>
  </r>
  <r>
    <n v="774"/>
    <x v="1"/>
    <x v="1"/>
    <s v="Hà Tuấn Anh"/>
    <x v="14"/>
    <s v="2026-10-03 16:48:41+07:00"/>
    <s v="2026-10-03 17:31:06+07:00"/>
    <s v="OK"/>
    <s v=""/>
    <s v="7. Cập nhật thẻ ngoại kiều/在留カード更新"/>
    <s v="4693146384097946"/>
    <s v="A0010868806"/>
    <m/>
  </r>
  <r>
    <n v="775"/>
    <x v="1"/>
    <x v="1"/>
    <s v="Phạm Duy Khánh"/>
    <x v="18"/>
    <s v="2026-10-03 17:26:42+07:00"/>
    <s v="2026-10-03 17:30:35+07:00"/>
    <s v=" ok2 "/>
    <s v=""/>
    <s v="9. Giấy CNCT/送金明細書"/>
    <s v="25313710178281181"/>
    <s v="A0011474658"/>
    <m/>
  </r>
  <r>
    <n v="776"/>
    <x v="1"/>
    <x v="1"/>
    <s v="Bảo Nguyễn"/>
    <x v="4"/>
    <s v="2026-10-03 17:00:44+07:00"/>
    <s v="2026-10-03 17:29:46+07:00"/>
    <s v="OK"/>
    <s v=""/>
    <s v="9. Giấy CNCT/送金明細書"/>
    <s v="8253425431396819"/>
    <s v="A0010983610"/>
    <m/>
  </r>
  <r>
    <n v="777"/>
    <x v="1"/>
    <x v="1"/>
    <s v="Phạm Tấn Đạt"/>
    <x v="2"/>
    <s v="2026-10-03 17:17:42+07:00"/>
    <s v="2026-10-03 17:29:28+07:00"/>
    <s v="OK"/>
    <s v=""/>
    <s v="3. Tình trạng thẻ/カード発送状況"/>
    <s v="3550266055001679"/>
    <s v="A0010803588"/>
    <m/>
  </r>
  <r>
    <n v="778"/>
    <x v="1"/>
    <x v="1"/>
    <s v="Mai Liên"/>
    <x v="2"/>
    <s v="2026-10-03 16:28:02+07:00"/>
    <s v="2026-10-03 17:29:15+07:00"/>
    <s v="OK"/>
    <s v=""/>
    <s v="6. Tình trạng giao dịch/取引状況"/>
    <s v="3105251322925583"/>
    <s v="A0010796816"/>
    <m/>
  </r>
  <r>
    <n v="779"/>
    <x v="1"/>
    <x v="1"/>
    <s v="Nguyễn Huyền"/>
    <x v="12"/>
    <s v="2026-10-03 14:18:51+07:00"/>
    <s v="2026-10-03 17:27:40+07:00"/>
    <s v="OK"/>
    <s v=""/>
    <s v="2. Thêm người nhận/受取人追加登録"/>
    <s v="7807198546014541"/>
    <s v="A0011269093"/>
    <m/>
  </r>
  <r>
    <n v="780"/>
    <x v="1"/>
    <x v="1"/>
    <s v="Nguyễn Tiến Mạnh"/>
    <x v="3"/>
    <s v="2026-10-03 16:58:32+07:00"/>
    <s v="2026-10-03 17:27:24+07:00"/>
    <s v="OK"/>
    <s v=""/>
    <s v="3. Tình trạng thẻ/カード発送状況"/>
    <s v="5032813340101781"/>
    <s v="A0010917039"/>
    <m/>
  </r>
  <r>
    <n v="781"/>
    <x v="1"/>
    <x v="1"/>
    <s v="Phạm Duy Khánh"/>
    <x v="18"/>
    <s v="2026-10-03 16:59:08+07:00"/>
    <s v="2026-10-03 17:26:40+07:00"/>
    <s v="ok 1"/>
    <s v=""/>
    <s v="7. Cập nhật thẻ ngoại kiều/在留カード更新"/>
    <s v="25313710178281181"/>
    <s v="A0011474658"/>
    <m/>
  </r>
  <r>
    <n v="782"/>
    <x v="1"/>
    <x v="1"/>
    <s v="Ngoc Pham Thi"/>
    <x v="11"/>
    <s v="2026-10-03 09:43:20+07:00"/>
    <s v="2026-10-03 17:25:52+07:00"/>
    <s v="OK"/>
    <s v=""/>
    <s v="3. Tình trạng thẻ/カード発送状況"/>
    <s v="24743322795265488"/>
    <s v="A0011711558"/>
    <m/>
  </r>
  <r>
    <n v="783"/>
    <x v="1"/>
    <x v="1"/>
    <s v="Kim Tuyen"/>
    <x v="18"/>
    <s v="2026-10-03 13:39:35+07:00"/>
    <s v="2026-10-03 17:25:26+07:00"/>
    <s v="OK"/>
    <s v=""/>
    <s v="11. Gặp nhân viên SBI/オペレーターに問い合わせ"/>
    <s v="9940556759332088"/>
    <s v="A0011325116"/>
    <m/>
  </r>
  <r>
    <n v="784"/>
    <x v="1"/>
    <x v="1"/>
    <s v="Lan Phương"/>
    <x v="12"/>
    <s v="2026-10-03 17:03:27+07:00"/>
    <s v="2026-10-03 17:24:28+07:00"/>
    <s v="OK"/>
    <s v=""/>
    <s v="11. Gặp nhân viên SBI/オペレーターに問い合わせ"/>
    <s v="25009911195280510"/>
    <s v="A0011322700"/>
    <m/>
  </r>
  <r>
    <n v="785"/>
    <x v="1"/>
    <x v="1"/>
    <s v="Nguyễn Hoa"/>
    <x v="9"/>
    <s v="2026-10-03 17:07:01+07:00"/>
    <s v="2026-10-03 17:24:09+07:00"/>
    <s v="OK"/>
    <s v=""/>
    <s v="9. Giấy CNCT/送金明細書"/>
    <s v="7332738610078421"/>
    <s v="A0011009248"/>
    <m/>
  </r>
  <r>
    <n v="786"/>
    <x v="1"/>
    <x v="1"/>
    <s v="Linh Cool"/>
    <x v="5"/>
    <s v="2026-09-30 19:48:17+07:00"/>
    <s v="2026-10-03 17:23:52+07:00"/>
    <s v="Chưa (chưa phản hồi )"/>
    <s v=""/>
    <s v="3. Tình trạng thẻ/カード発送状況"/>
    <s v="28202200929435275"/>
    <s v="A0011701257"/>
    <m/>
  </r>
  <r>
    <n v="787"/>
    <x v="1"/>
    <x v="1"/>
    <s v="Đấy Sất"/>
    <x v="14"/>
    <s v="2026-10-03 16:44:57+07:00"/>
    <s v="2026-10-03 17:23:48+07:00"/>
    <s v="OK"/>
    <s v=""/>
    <s v="5. Đổi thông tin thẻ/カード情報変更"/>
    <s v="7796572263693685"/>
    <s v="A0010681477"/>
    <m/>
  </r>
  <r>
    <n v="788"/>
    <x v="1"/>
    <x v="1"/>
    <s v="Nguyễn Thắm"/>
    <x v="21"/>
    <s v="2026-10-03 10:42:43+07:00"/>
    <s v="2026-10-03 17:21:59+07:00"/>
    <s v="OK"/>
    <s v=""/>
    <s v="11. Gặp nhân viên SBI/オペレーターに問い合わせ"/>
    <s v="24606112305757693"/>
    <s v="A0010455710"/>
    <m/>
  </r>
  <r>
    <n v="789"/>
    <x v="1"/>
    <x v="1"/>
    <s v="Đức Đạt"/>
    <x v="5"/>
    <s v="2026-09-30 19:47:28+07:00"/>
    <s v="2026-10-03 17:21:35+07:00"/>
    <s v="Chưa (chưa phản hồi )"/>
    <s v=""/>
    <s v="5. Đổi thông tin thẻ/カード情報変更"/>
    <s v="4872453092788307"/>
    <s v="A0010858858"/>
    <m/>
  </r>
  <r>
    <n v="790"/>
    <x v="1"/>
    <x v="1"/>
    <s v="Miki Anh"/>
    <x v="21"/>
    <s v="2026-10-03 17:21:11+07:00"/>
    <s v="2026-10-03 17:21:16+07:00"/>
    <s v="OK"/>
    <s v=""/>
    <s v="13. Đăng ký sử dụng APP/アプリ登録 "/>
    <s v="2839017892862767"/>
    <s v="A0010508893 "/>
    <m/>
  </r>
  <r>
    <n v="791"/>
    <x v="1"/>
    <x v="1"/>
    <s v="Miki Anh"/>
    <x v="21"/>
    <s v="2026-10-03 06:57:33+07:00"/>
    <s v="2026-10-03 17:21:10+07:00"/>
    <s v="OK"/>
    <s v=""/>
    <s v="6. Tình trạng giao dịch/取引状況"/>
    <s v="2839017892862767"/>
    <s v="A0010508893 "/>
    <m/>
  </r>
  <r>
    <n v="792"/>
    <x v="1"/>
    <x v="1"/>
    <s v="Nguyễn Đình Long"/>
    <x v="10"/>
    <s v="2026-10-03 17:07:31+07:00"/>
    <s v="2026-10-03 17:19:21+07:00"/>
    <s v="OK"/>
    <s v=""/>
    <s v="11. Gặp nhân viên SBI/オペレーターに問い合わせ"/>
    <s v="9792524264145004"/>
    <s v="A0011022346"/>
    <m/>
  </r>
  <r>
    <n v="793"/>
    <x v="1"/>
    <x v="1"/>
    <s v="Nguyễn Quỳnh Như"/>
    <x v="10"/>
    <s v="2026-10-03 15:57:46+07:00"/>
    <s v="2026-10-03 17:19:08+07:00"/>
    <s v="OK"/>
    <s v=""/>
    <s v="11. Gặp nhân viên SBI/オペレーターに問い合わせ"/>
    <s v="6144561488994399"/>
    <s v="A0011031925"/>
    <m/>
  </r>
  <r>
    <n v="794"/>
    <x v="1"/>
    <x v="1"/>
    <s v="Minh Lýy"/>
    <x v="18"/>
    <s v="2026-10-03 17:11:29+07:00"/>
    <s v="2026-10-03 17:18:54+07:00"/>
    <s v="OK"/>
    <s v=""/>
    <s v="11. Gặp nhân viên SBI/オペレーターに問い合わせ"/>
    <s v="9188728147828115"/>
    <s v="A0011282504"/>
    <m/>
  </r>
  <r>
    <n v="795"/>
    <x v="1"/>
    <x v="1"/>
    <s v="鈴木櫻"/>
    <x v="5"/>
    <s v="2026-10-02 19:22:25+07:00"/>
    <s v="2026-10-03 17:18:35+07:00"/>
    <s v="OK"/>
    <s v=""/>
    <s v="4. Phát hành lại thẻ/カード再発行"/>
    <s v="3107393522688349"/>
    <s v="A0010539520"/>
    <m/>
  </r>
  <r>
    <n v="796"/>
    <x v="1"/>
    <x v="1"/>
    <s v="Anthony Anh"/>
    <x v="7"/>
    <s v="2026-10-03 12:35:36+07:00"/>
    <s v="2026-10-03 17:16:48+07:00"/>
    <s v="OK"/>
    <s v=""/>
    <s v="3. Tình trạng thẻ/カード発送状況"/>
    <s v="5889099081151044"/>
    <s v="A0010993160"/>
    <m/>
  </r>
  <r>
    <n v="797"/>
    <x v="1"/>
    <x v="1"/>
    <s v="Tuyết Trinh"/>
    <x v="16"/>
    <s v="2026-10-03 17:15:09+07:00"/>
    <s v="2026-10-03 17:16:46+07:00"/>
    <s v="OK"/>
    <s v=""/>
    <s v="9. Giấy CNCT/送金明細書"/>
    <s v="7008553745827267"/>
    <s v="A0011180280"/>
    <m/>
  </r>
  <r>
    <n v="798"/>
    <x v="1"/>
    <x v="1"/>
    <s v="Trần Minh Chí"/>
    <x v="21"/>
    <s v="2026-10-03 08:17:56+07:00"/>
    <s v="2026-10-03 17:15:52+07:00"/>
    <s v="OK"/>
    <s v=""/>
    <s v="11. Gặp nhân viên SBI/オペレーターに問い合わせ"/>
    <s v="24964305139865879"/>
    <s v="A0011503038"/>
    <m/>
  </r>
  <r>
    <n v="799"/>
    <x v="1"/>
    <x v="1"/>
    <s v="Duy Khánh"/>
    <x v="21"/>
    <s v="2026-10-03 10:20:09+07:00"/>
    <s v="2026-10-03 17:15:00+07:00"/>
    <s v="OK"/>
    <s v=""/>
    <s v="11. Gặp nhân viên SBI/オペレーターに問い合わせ"/>
    <s v="25021163724149264"/>
    <s v="A0010935551"/>
    <m/>
  </r>
  <r>
    <n v="800"/>
    <x v="1"/>
    <x v="1"/>
    <s v="Duc Anh"/>
    <x v="21"/>
    <s v="2026-10-03 15:22:50+07:00"/>
    <s v="2026-10-03 17:14:49+07:00"/>
    <s v="OK"/>
    <s v=""/>
    <s v="11. Gặp nhân viên SBI/オペレーターに問い合わせ"/>
    <s v="1608862565884642"/>
    <s v="A0010550164"/>
    <m/>
  </r>
  <r>
    <n v="801"/>
    <x v="1"/>
    <x v="1"/>
    <s v="Nguyễn Xuân"/>
    <x v="21"/>
    <s v="2026-10-03 15:20:45+07:00"/>
    <s v="2026-10-03 17:14:40+07:00"/>
    <s v="OK"/>
    <s v=""/>
    <s v="11. Gặp nhân viên SBI/オペレーターに問い合わせ"/>
    <s v="6408339819263629"/>
    <s v="A0011053054"/>
    <m/>
  </r>
  <r>
    <n v="802"/>
    <x v="1"/>
    <x v="1"/>
    <s v="Vũ Vũ"/>
    <x v="21"/>
    <s v="2026-10-03 10:47:35+07:00"/>
    <s v="2026-10-03 17:14:20+07:00"/>
    <s v="OK"/>
    <s v=""/>
    <s v="11. Gặp nhân viên SBI/オペレーターに問い合わせ"/>
    <s v="2856706201036122"/>
    <s v="A0010577052"/>
    <m/>
  </r>
  <r>
    <n v="803"/>
    <x v="1"/>
    <x v="1"/>
    <s v="Quốc Khánh"/>
    <x v="21"/>
    <s v="2026-10-03 07:47:50+07:00"/>
    <s v="2026-10-03 17:14:11+07:00"/>
    <s v="OK"/>
    <s v=""/>
    <s v="11. Gặp nhân viên SBI/オペレーターに問い合わせ"/>
    <s v="2648557475185725"/>
    <s v="A0010633190"/>
    <m/>
  </r>
  <r>
    <n v="804"/>
    <x v="1"/>
    <x v="1"/>
    <s v="Lê Hòe"/>
    <x v="21"/>
    <s v="2026-10-03 09:01:17+07:00"/>
    <s v="2026-10-03 17:13:58+07:00"/>
    <s v="OK"/>
    <s v=""/>
    <s v="11. Gặp nhân viên SBI/オペレーターに問い合わせ"/>
    <s v="4873108086034087"/>
    <s v="A0010863994"/>
    <m/>
  </r>
  <r>
    <n v="805"/>
    <x v="1"/>
    <x v="1"/>
    <s v="Tuan Ninh"/>
    <x v="21"/>
    <s v="2026-10-03 08:41:49+07:00"/>
    <s v="2026-10-03 17:13:44+07:00"/>
    <s v="OK"/>
    <s v=""/>
    <s v="11. Gặp nhân viên SBI/オペレーターに問い合わせ"/>
    <s v="3117304091700263"/>
    <s v="A0010529935"/>
    <m/>
  </r>
  <r>
    <n v="806"/>
    <x v="1"/>
    <x v="1"/>
    <s v="Nguyet Dinh"/>
    <x v="21"/>
    <s v="2026-10-03 08:10:47+07:00"/>
    <s v="2026-10-03 17:13:17+07:00"/>
    <s v="OK"/>
    <s v=""/>
    <s v="11. Gặp nhân viên SBI/オペレーターに問い合わせ"/>
    <s v="9758600800835775"/>
    <s v="A0011371009"/>
    <m/>
  </r>
  <r>
    <n v="807"/>
    <x v="1"/>
    <x v="1"/>
    <s v="Mai Mai"/>
    <x v="21"/>
    <s v="2026-10-03 07:16:38+07:00"/>
    <s v="2026-10-03 17:12:52+07:00"/>
    <s v="OK"/>
    <s v=""/>
    <s v="11. Gặp nhân viên SBI/オペレーターに問い合わせ"/>
    <s v="7882468885160590"/>
    <s v="A0010979750"/>
    <m/>
  </r>
  <r>
    <n v="808"/>
    <x v="1"/>
    <x v="1"/>
    <s v="Pham Chuc"/>
    <x v="13"/>
    <s v="2026-10-03 14:33:34+07:00"/>
    <s v="2026-10-03 17:12:46+07:00"/>
    <s v="OK"/>
    <s v=""/>
    <s v="3. Tình trạng thẻ/カード発送状況"/>
    <s v="8139908762733514"/>
    <s v="A0011170316"/>
    <m/>
  </r>
  <r>
    <n v="809"/>
    <x v="1"/>
    <x v="1"/>
    <s v="Lê Thành Trung"/>
    <x v="14"/>
    <s v="2026-10-03 16:04:49+07:00"/>
    <s v="2026-10-03 17:12:41+07:00"/>
    <s v="OK"/>
    <s v=""/>
    <s v="11. Gặp nhân viên SBI/オペレーターに問い合わせ"/>
    <s v="4411469688931755"/>
    <s v=" A0010852087"/>
    <m/>
  </r>
  <r>
    <n v="810"/>
    <x v="1"/>
    <x v="1"/>
    <s v="Ngọc Lam"/>
    <x v="13"/>
    <s v="2026-10-03 13:30:35+07:00"/>
    <s v="2026-10-03 17:12:15+07:00"/>
    <s v="Chưa (chưa phản hồi )"/>
    <s v=""/>
    <s v="3. Tình trạng thẻ/カード発送状況"/>
    <s v="1862759163851774"/>
    <s v="A0010507637"/>
    <m/>
  </r>
  <r>
    <n v="811"/>
    <x v="1"/>
    <x v="1"/>
    <s v="ĐứC MạNh"/>
    <x v="13"/>
    <s v="2026-10-02 19:46:03+07:00"/>
    <s v="2026-10-03 17:11:48+07:00"/>
    <s v="OK"/>
    <s v=""/>
    <s v="3. Tình trạng thẻ/カード発送状況"/>
    <s v="5910287818988125"/>
    <s v="A0010948570"/>
    <m/>
  </r>
  <r>
    <n v="812"/>
    <x v="1"/>
    <x v="1"/>
    <s v="Hà Văn Sơn"/>
    <x v="13"/>
    <s v="2026-10-03 13:41:30+07:00"/>
    <s v="2026-10-03 17:11:32+07:00"/>
    <s v="OK"/>
    <s v=""/>
    <s v="3. Tình trạng thẻ/カード発送状況"/>
    <s v="27248191841532087"/>
    <s v="A0011643954"/>
    <m/>
  </r>
  <r>
    <n v="813"/>
    <x v="1"/>
    <x v="1"/>
    <s v="Hà Bi"/>
    <x v="19"/>
    <s v="2026-10-03 17:05:26+07:00"/>
    <s v="2026-10-03 17:10:55+07:00"/>
    <s v="OK"/>
    <s v=""/>
    <s v="3. Tình trạng thẻ/カード発送状況"/>
    <s v="28443381455318696"/>
    <s v="A0011645713"/>
    <m/>
  </r>
  <r>
    <n v="814"/>
    <x v="1"/>
    <x v="1"/>
    <s v="Hachioji Nam"/>
    <x v="10"/>
    <s v="2026-10-03 15:53:38+07:00"/>
    <s v="2026-10-03 17:10:49+07:00"/>
    <s v="OK"/>
    <s v=""/>
    <s v="11. Gặp nhân viên SBI/オペレーターに問い合わせ"/>
    <s v="6088404374516645"/>
    <s v="A0011027719 "/>
    <m/>
  </r>
  <r>
    <n v="815"/>
    <x v="1"/>
    <x v="1"/>
    <s v="Nguyễn Tiến"/>
    <x v="15"/>
    <s v="2026-10-03 15:40:38+07:00"/>
    <s v="2026-10-03 17:10:48+07:00"/>
    <s v="OK"/>
    <s v=""/>
    <s v="3. Tình trạng thẻ/カード発送状況"/>
    <s v="8073980055951714"/>
    <s v="A0011037006"/>
    <m/>
  </r>
  <r>
    <n v="816"/>
    <x v="1"/>
    <x v="1"/>
    <s v="Hà Trần"/>
    <x v="13"/>
    <s v="2026-10-03 13:40:10+07:00"/>
    <s v="2026-10-03 17:10:33+07:00"/>
    <s v="OK"/>
    <s v=""/>
    <s v="3. Tình trạng thẻ/カード発送状況"/>
    <s v="8360035894071678"/>
    <s v="A0010946861"/>
    <m/>
  </r>
  <r>
    <n v="817"/>
    <x v="1"/>
    <x v="1"/>
    <s v="Mai Thúy"/>
    <x v="13"/>
    <s v="2026-10-03 15:30:38+07:00"/>
    <s v="2026-10-03 17:10:07+07:00"/>
    <s v="Chưa (chưa phản hồi )"/>
    <s v=""/>
    <s v="3. Tình trạng thẻ/カード発送状況"/>
    <s v="2569392109789613"/>
    <s v="A0010640561"/>
    <m/>
  </r>
  <r>
    <n v="818"/>
    <x v="1"/>
    <x v="1"/>
    <s v="Vo ミン　ト-"/>
    <x v="13"/>
    <s v="2026-10-02 19:46:20+07:00"/>
    <s v="2026-10-03 17:09:16+07:00"/>
    <s v="Chưa (chưa phản hồi )"/>
    <s v=""/>
    <s v="3. Tình trạng thẻ/カード発送状況"/>
    <s v="6063379643674051"/>
    <s v="A0010982480"/>
    <m/>
  </r>
  <r>
    <n v="819"/>
    <x v="1"/>
    <x v="1"/>
    <s v="Triều Emm"/>
    <x v="21"/>
    <s v="2026-10-03 16:43:27+07:00"/>
    <s v="2026-10-03 17:08:53+07:00"/>
    <s v="OK"/>
    <s v=""/>
    <s v="11. Gặp nhân viên SBI/オペレーターに問い合わせ"/>
    <s v="7888304591261053"/>
    <s v="A0011281535"/>
    <m/>
  </r>
  <r>
    <n v="820"/>
    <x v="1"/>
    <x v="1"/>
    <s v="Tráng Hùng"/>
    <x v="6"/>
    <s v="2026-10-03 13:46:50+07:00"/>
    <s v="2026-10-03 17:06:54+07:00"/>
    <s v="OK"/>
    <s v=""/>
    <s v="9. Giấy CNCT/送金明細書"/>
    <s v="24105099222468950"/>
    <s v="A0010505764"/>
    <m/>
  </r>
  <r>
    <n v="821"/>
    <x v="1"/>
    <x v="1"/>
    <s v="Huỳnh Quân"/>
    <x v="13"/>
    <s v="2026-10-03 15:38:35+07:00"/>
    <s v="2026-10-03 17:06:36+07:00"/>
    <s v="OK"/>
    <s v=""/>
    <s v="3. Tình trạng thẻ/カード発送状況"/>
    <s v="4651586121560136"/>
    <s v="A0010655131"/>
    <m/>
  </r>
  <r>
    <n v="822"/>
    <x v="1"/>
    <x v="1"/>
    <s v="Thương Đoàn"/>
    <x v="13"/>
    <s v="2026-10-03 14:25:47+07:00"/>
    <s v="2026-10-03 17:06:20+07:00"/>
    <s v="OK"/>
    <s v=""/>
    <s v="3. Tình trạng thẻ/カード発送状況"/>
    <s v="1568896936559947"/>
    <s v="A0010362003"/>
    <m/>
  </r>
  <r>
    <n v="823"/>
    <x v="1"/>
    <x v="1"/>
    <s v="Chi Nana"/>
    <x v="13"/>
    <s v="2026-10-03 14:26:37+07:00"/>
    <s v="2026-10-03 17:06:07+07:00"/>
    <s v="OK"/>
    <s v=""/>
    <s v="3. Tình trạng thẻ/カード発送状況"/>
    <s v="6835645439845756"/>
    <s v="A0011115081"/>
    <m/>
  </r>
  <r>
    <n v="824"/>
    <x v="1"/>
    <x v="1"/>
    <s v="Hương Giang"/>
    <x v="9"/>
    <s v="2026-10-03 12:22:11+07:00"/>
    <s v="2026-10-03 17:05:44+07:00"/>
    <s v="OK"/>
    <s v=""/>
    <s v="9. Giấy CNCT/送金明細書"/>
    <s v="2669569016432346"/>
    <s v="A0010721172"/>
    <m/>
  </r>
  <r>
    <n v="825"/>
    <x v="1"/>
    <x v="1"/>
    <s v="Nguyễn Hà Huy"/>
    <x v="6"/>
    <s v="2026-10-03 16:59:29+07:00"/>
    <s v="2026-10-03 17:02:37+07:00"/>
    <s v="OK"/>
    <s v=""/>
    <s v="3. Tình trạng thẻ/カード発送状況"/>
    <s v="5888320257866246"/>
    <s v="A0010707411"/>
    <m/>
  </r>
  <r>
    <n v="826"/>
    <x v="1"/>
    <x v="1"/>
    <s v="Quang Hướng"/>
    <x v="4"/>
    <s v="2026-10-03 16:10:35+07:00"/>
    <s v="2026-10-03 16:58:05+07:00"/>
    <s v="OK"/>
    <s v=""/>
    <s v="6. Tình trạng giao dịch/取引状況"/>
    <s v="2646055188778377"/>
    <s v="A0010675254"/>
    <m/>
  </r>
  <r>
    <n v="827"/>
    <x v="1"/>
    <x v="1"/>
    <s v="Hoàng Tuấn"/>
    <x v="3"/>
    <s v="2026-10-03 16:26:50+07:00"/>
    <s v="2026-10-03 16:53:40+07:00"/>
    <s v="OK"/>
    <s v=""/>
    <s v="3. Tình trạng thẻ/カード発送状況"/>
    <s v="3600286626704039"/>
    <s v="A0010499135"/>
    <m/>
  </r>
  <r>
    <n v="828"/>
    <x v="1"/>
    <x v="1"/>
    <s v="Dương Thanh Tuấn"/>
    <x v="3"/>
    <s v="2026-10-03 16:31:08+07:00"/>
    <s v="2026-10-03 16:53:30+07:00"/>
    <s v="OK"/>
    <s v=""/>
    <s v="2. Thêm người nhận/受取人追加登録"/>
    <s v="27765047083123987"/>
    <s v="A0010869873"/>
    <m/>
  </r>
  <r>
    <n v="829"/>
    <x v="1"/>
    <x v="1"/>
    <s v="Hà Bi"/>
    <x v="16"/>
    <s v="2026-10-03 10:29:01+07:00"/>
    <s v="2026-10-03 16:52:05+07:00"/>
    <s v="OK"/>
    <s v=""/>
    <s v="11. Gặp nhân viên SBI/オペレーターに問い合わせ"/>
    <s v="28443381455318696"/>
    <s v="A0011645713"/>
    <m/>
  </r>
  <r>
    <n v="830"/>
    <x v="1"/>
    <x v="1"/>
    <s v="Thêm Đây"/>
    <x v="21"/>
    <s v="2026-10-03 16:23:45+07:00"/>
    <s v="2026-10-03 16:51:55+07:00"/>
    <s v="OK"/>
    <s v=""/>
    <s v="11. Gặp nhân viên SBI/オペレーターに問い合わせ"/>
    <s v="5110278992389405"/>
    <s v="A0010930958"/>
    <m/>
  </r>
  <r>
    <n v="831"/>
    <x v="1"/>
    <x v="1"/>
    <s v="Bảo Loan"/>
    <x v="7"/>
    <s v="2026-10-02 22:10:54+07:00"/>
    <s v="2026-10-03 16:51:25+07:00"/>
    <s v="OK"/>
    <s v=""/>
    <s v="9. Giấy CNCT/送金明細書"/>
    <s v="4671449986312340"/>
    <s v="A0011058531"/>
    <m/>
  </r>
  <r>
    <n v="832"/>
    <x v="1"/>
    <x v="1"/>
    <s v="Nguyen Minh"/>
    <x v="18"/>
    <s v="2026-10-03 16:37:44+07:00"/>
    <s v="2026-10-03 16:50:56+07:00"/>
    <s v="OK"/>
    <s v=""/>
    <s v="11. Gặp nhân viên SBI/オペレーターに問い合わせ"/>
    <s v="6902549563173892"/>
    <s v="A0010684396"/>
    <m/>
  </r>
  <r>
    <n v="833"/>
    <x v="1"/>
    <x v="1"/>
    <s v="Em Huy"/>
    <x v="16"/>
    <s v="2026-10-03 15:06:37+07:00"/>
    <s v="2026-10-03 16:50:07+07:00"/>
    <s v="OK"/>
    <s v=""/>
    <s v="9. Giấy CNCT/送金明細書"/>
    <s v="3544801582296619"/>
    <s v="A0010334694"/>
    <m/>
  </r>
  <r>
    <n v="834"/>
    <x v="1"/>
    <x v="1"/>
    <s v="Nguyen Huong"/>
    <x v="16"/>
    <s v="2026-10-02 19:59:01+07:00"/>
    <s v="2026-10-03 16:49:36+07:00"/>
    <s v="OK"/>
    <s v=""/>
    <s v="13. Đăng ký sử dụng APP/アプリ登録 "/>
    <s v="2483923481634211"/>
    <s v="A0010245062"/>
    <m/>
  </r>
  <r>
    <n v="835"/>
    <x v="1"/>
    <x v="1"/>
    <s v="Lê Lê"/>
    <x v="21"/>
    <s v="2026-10-03 16:09:34+07:00"/>
    <s v="2026-10-03 16:49:24+07:00"/>
    <s v="OK"/>
    <s v=""/>
    <s v="11. Gặp nhân viên SBI/オペレーターに問い合わせ"/>
    <s v="5862294467177490"/>
    <s v="A0010630567"/>
    <m/>
  </r>
  <r>
    <n v="836"/>
    <x v="1"/>
    <x v="1"/>
    <s v="Ủn Hà"/>
    <x v="16"/>
    <s v="2026-10-03 16:48:49+07:00"/>
    <s v="2026-10-03 16:48:54+07:00"/>
    <s v="OK"/>
    <s v=""/>
    <s v="13. Đăng ký sử dụng APP/アプリ登録 "/>
    <s v="6429334270478132"/>
    <s v="A0011022390"/>
    <m/>
  </r>
  <r>
    <n v="837"/>
    <x v="1"/>
    <x v="1"/>
    <s v="Ủn Hà"/>
    <x v="16"/>
    <s v="2026-10-03 13:27:05+07:00"/>
    <s v="2026-10-03 16:48:47+07:00"/>
    <s v="OK"/>
    <s v=""/>
    <s v="3. Tình trạng thẻ/カード発送状況"/>
    <s v="6429334270478132"/>
    <s v="A0011022390"/>
    <m/>
  </r>
  <r>
    <n v="838"/>
    <x v="1"/>
    <x v="1"/>
    <s v="Nguyễn Khánh"/>
    <x v="16"/>
    <s v="2026-10-03 11:51:32+07:00"/>
    <s v="2026-10-03 16:48:05+07:00"/>
    <s v="OK"/>
    <s v=""/>
    <s v="6. Tình trạng giao dịch/取引状況"/>
    <s v="28489464714073262"/>
    <s v="A0011710041"/>
    <m/>
  </r>
  <r>
    <n v="839"/>
    <x v="1"/>
    <x v="1"/>
    <s v="Quỳnh Hậu"/>
    <x v="16"/>
    <s v="2026-10-03 13:43:13+07:00"/>
    <s v="2026-10-03 16:47:48+07:00"/>
    <s v="OK"/>
    <s v=""/>
    <s v="11. Gặp nhân viên SBI/オペレーターに問い合わせ"/>
    <s v="28843026278635493"/>
    <s v="A0011495044"/>
    <m/>
  </r>
  <r>
    <n v="840"/>
    <x v="1"/>
    <x v="1"/>
    <s v="Nguyễn Tuấn Lịch"/>
    <x v="21"/>
    <s v="2026-10-03 07:47:41+07:00"/>
    <s v="2026-10-03 16:47:44+07:00"/>
    <s v="OK"/>
    <s v=""/>
    <s v="11. Gặp nhân viên SBI/オペレーターに問い合わせ"/>
    <s v="25251260314563597"/>
    <s v="A0011693384"/>
    <m/>
  </r>
  <r>
    <n v="841"/>
    <x v="1"/>
    <x v="1"/>
    <s v="Bình Sói"/>
    <x v="16"/>
    <s v="2026-10-02 19:58:08+07:00"/>
    <s v="2026-10-03 16:47:32+07:00"/>
    <s v="OK"/>
    <s v=""/>
    <s v="3. Tình trạng thẻ/カード発送状況"/>
    <s v="2324134324373136"/>
    <s v="A0010677624"/>
    <m/>
  </r>
  <r>
    <n v="842"/>
    <x v="1"/>
    <x v="1"/>
    <s v="Lịch Vũ"/>
    <x v="9"/>
    <s v="2026-10-03 16:34:39+07:00"/>
    <s v="2026-10-03 16:46:50+07:00"/>
    <s v="OK"/>
    <s v=""/>
    <s v="9. Giấy CNCT/送金明細書"/>
    <s v="6437732652916413"/>
    <s v="A0011058886"/>
    <m/>
  </r>
  <r>
    <n v="843"/>
    <x v="1"/>
    <x v="1"/>
    <s v="Vũ Mai Ly"/>
    <x v="16"/>
    <s v="2026-10-03 09:56:51+07:00"/>
    <s v="2026-10-03 16:46:37+07:00"/>
    <s v="OK"/>
    <s v=""/>
    <s v="3. Tình trạng thẻ/カード発送状況"/>
    <s v="7562556180535735"/>
    <s v="A0011314099"/>
    <m/>
  </r>
  <r>
    <n v="844"/>
    <x v="1"/>
    <x v="1"/>
    <s v="Phương Nga"/>
    <x v="21"/>
    <s v="2026-10-03 16:40:18+07:00"/>
    <s v="2026-10-03 16:46:10+07:00"/>
    <s v="OK"/>
    <s v=""/>
    <s v="11. Gặp nhân viên SBI/オペレーターに問い合わせ"/>
    <s v="2908195375857182"/>
    <s v="A0010720895"/>
    <m/>
  </r>
  <r>
    <n v="845"/>
    <x v="1"/>
    <x v="1"/>
    <s v="Khánh Đinh Xuân"/>
    <x v="7"/>
    <s v="2026-10-03 16:30:51+07:00"/>
    <s v="2026-10-03 16:44:38+07:00"/>
    <s v="OK"/>
    <s v=""/>
    <s v="6. Tình trạng giao dịch/取引状況"/>
    <s v="28153506787603708"/>
    <s v="A0010361635"/>
    <m/>
  </r>
  <r>
    <n v="846"/>
    <x v="1"/>
    <x v="1"/>
    <s v="Tuấn Kiệt"/>
    <x v="16"/>
    <s v="2026-10-03 12:42:02+07:00"/>
    <s v="2026-10-03 16:43:22+07:00"/>
    <s v="OK"/>
    <s v=""/>
    <s v="6. Tình trạng giao dịch/取引状況"/>
    <s v="28928432493449587"/>
    <s v="A0011487587"/>
    <m/>
  </r>
  <r>
    <n v="847"/>
    <x v="1"/>
    <x v="1"/>
    <s v="Hung Bui"/>
    <x v="11"/>
    <s v="2026-10-03 15:08:35+07:00"/>
    <s v="2026-10-03 16:42:41+07:00"/>
    <s v="OK"/>
    <s v=""/>
    <s v="11. Gặp nhân viên SBI/オペレーターに問い合わせ"/>
    <s v="28514417244887617"/>
    <s v="A0011221073"/>
    <m/>
  </r>
  <r>
    <n v="848"/>
    <x v="1"/>
    <x v="1"/>
    <s v="Hà Nguyễn"/>
    <x v="16"/>
    <s v="2026-10-02 19:59:17+07:00"/>
    <s v="2026-10-03 16:42:35+07:00"/>
    <s v="OK"/>
    <s v=""/>
    <s v="3. Tình trạng thẻ/カード発送状況"/>
    <s v="8738152142926262"/>
    <s v="A0010800767"/>
    <m/>
  </r>
  <r>
    <n v="849"/>
    <x v="1"/>
    <x v="1"/>
    <s v="Ngọc Bích"/>
    <x v="11"/>
    <s v="2026-10-02 19:36:49+07:00"/>
    <s v="2026-10-03 16:41:54+07:00"/>
    <s v="OK"/>
    <s v=""/>
    <s v="2. Thêm người nhận/受取人追加登録"/>
    <s v="29633102076278766"/>
    <s v="A0011587273"/>
    <m/>
  </r>
  <r>
    <n v="850"/>
    <x v="1"/>
    <x v="1"/>
    <s v="Điện Máy Chọn Giống"/>
    <x v="16"/>
    <s v="2026-10-03 09:43:29+07:00"/>
    <s v="2026-10-03 16:41:50+07:00"/>
    <s v="OK"/>
    <s v=""/>
    <s v="3. Tình trạng thẻ/カード発送状況"/>
    <s v="1921515194632084"/>
    <s v="A0011552060"/>
    <m/>
  </r>
  <r>
    <n v="851"/>
    <x v="1"/>
    <x v="1"/>
    <s v="Nguyễn Văn Kiên"/>
    <x v="16"/>
    <s v="2026-10-03 09:53:21+07:00"/>
    <s v="2026-10-03 16:40:57+07:00"/>
    <s v="OK"/>
    <s v=""/>
    <s v="3. Tình trạng thẻ/カード発送状況"/>
    <s v="9159126754105093"/>
    <s v="A0011036223"/>
    <m/>
  </r>
  <r>
    <n v="852"/>
    <x v="1"/>
    <x v="1"/>
    <s v="Van Nguyen"/>
    <x v="8"/>
    <s v="2026-10-03 10:12:57+07:00"/>
    <s v="2026-10-03 16:40:34+07:00"/>
    <s v="OK"/>
    <s v=""/>
    <s v="2. Thêm người nhận/受取人追加登録"/>
    <s v="26780705368217211"/>
    <s v="A0011118073"/>
    <m/>
  </r>
  <r>
    <n v="853"/>
    <x v="1"/>
    <x v="1"/>
    <s v="Nhật Lệ"/>
    <x v="9"/>
    <s v="2026-10-03 13:01:24+07:00"/>
    <s v="2026-10-03 16:40:33+07:00"/>
    <s v="OK"/>
    <s v=""/>
    <s v="2. Thêm người nhận/受取人追加登録"/>
    <s v="6380310632087341"/>
    <s v="A0011085528"/>
    <m/>
  </r>
  <r>
    <n v="854"/>
    <x v="1"/>
    <x v="1"/>
    <s v="Hoa Nguyen"/>
    <x v="4"/>
    <s v="2026-10-03 16:08:52+07:00"/>
    <s v="2026-10-03 16:40:30+07:00"/>
    <s v="OK"/>
    <s v=""/>
    <s v="7. Cập nhật thẻ ngoại kiều/在留カード更新"/>
    <s v="23878811215059391"/>
    <s v="A0011151130"/>
    <m/>
  </r>
  <r>
    <n v="855"/>
    <x v="1"/>
    <x v="1"/>
    <s v="Nguyễn Diễm"/>
    <x v="9"/>
    <s v="2026-10-03 16:34:30+07:00"/>
    <s v="2026-10-03 16:40:11+07:00"/>
    <s v="OK"/>
    <s v=""/>
    <s v="6. Tình trạng giao dịch/取引状況"/>
    <s v="9421467071263599"/>
    <s v="A0011006809"/>
    <m/>
  </r>
  <r>
    <n v="856"/>
    <x v="1"/>
    <x v="1"/>
    <s v="Nguyễn Thị Yên"/>
    <x v="16"/>
    <s v="2026-10-03 13:43:25+07:00"/>
    <s v="2026-10-03 16:39:50+07:00"/>
    <s v="OK"/>
    <s v=""/>
    <s v="6. Tình trạng giao dịch/取引状況"/>
    <s v="33563207303293704"/>
    <s v="A0011524798"/>
    <m/>
  </r>
  <r>
    <n v="857"/>
    <x v="1"/>
    <x v="1"/>
    <s v="グェンタイン ヒエソ"/>
    <x v="22"/>
    <s v="2026-10-03 16:39:30+07:00"/>
    <s v="2026-10-03 16:39:34+07:00"/>
    <s v="OK"/>
    <s v=""/>
    <s v="13. Đăng ký sử dụng APP/アプリ登録 "/>
    <s v="27046338338349936"/>
    <s v="A0010633715"/>
    <m/>
  </r>
  <r>
    <n v="858"/>
    <x v="1"/>
    <x v="1"/>
    <s v="Anh Tai"/>
    <x v="11"/>
    <s v="2026-10-03 16:04:20+07:00"/>
    <s v="2026-10-03 16:39:30+07:00"/>
    <s v="OK"/>
    <s v=""/>
    <s v="11. Gặp nhân viên SBI/オペレーターに問い合わせ"/>
    <s v="2026606874053948"/>
    <s v="A0010594653"/>
    <m/>
  </r>
  <r>
    <n v="859"/>
    <x v="1"/>
    <x v="1"/>
    <s v="グェンタイン ヒエソ"/>
    <x v="22"/>
    <s v="2026-10-03 16:39:22+07:00"/>
    <s v="2026-10-03 16:39:28+07:00"/>
    <s v="OK"/>
    <s v=""/>
    <s v="2. Thêm người nhận/受取人追加登録"/>
    <s v="27046338338349936"/>
    <s v="A0010633715"/>
    <m/>
  </r>
  <r>
    <n v="860"/>
    <x v="1"/>
    <x v="1"/>
    <s v="グェンタイン ヒエソ"/>
    <x v="22"/>
    <s v="2026-10-03 06:10:11+07:00"/>
    <s v="2026-10-03 16:39:20+07:00"/>
    <s v="OK"/>
    <s v=""/>
    <s v="3. Tình trạng thẻ/カード発送状況"/>
    <s v="27046338338349936"/>
    <s v="A0010633715"/>
    <m/>
  </r>
  <r>
    <n v="861"/>
    <x v="1"/>
    <x v="1"/>
    <s v="Thăng Small"/>
    <x v="11"/>
    <s v="2026-10-03 08:05:32+07:00"/>
    <s v="2026-10-03 16:38:54+07:00"/>
    <s v="OK"/>
    <s v=""/>
    <s v="14. NEOBANK - SSNB"/>
    <s v="28679171761690829"/>
    <s v="A0011677773"/>
    <m/>
  </r>
  <r>
    <n v="862"/>
    <x v="1"/>
    <x v="1"/>
    <s v="Long Lê"/>
    <x v="14"/>
    <s v="2026-10-03 16:07:00+07:00"/>
    <s v="2026-10-03 16:38:31+07:00"/>
    <s v="OK"/>
    <s v=""/>
    <s v="11. Gặp nhân viên SBI/オペレーターに問い合わせ"/>
    <s v="24996671389952432"/>
    <s v="A0011453681"/>
    <m/>
  </r>
  <r>
    <n v="863"/>
    <x v="1"/>
    <x v="1"/>
    <s v="Kim Hạnh"/>
    <x v="11"/>
    <s v="2026-10-03 15:18:21+07:00"/>
    <s v="2026-10-03 16:38:12+07:00"/>
    <s v="OK"/>
    <s v=""/>
    <s v="3. Tình trạng thẻ/カード発送状況"/>
    <s v="5306923846078085"/>
    <s v="A0010949714"/>
    <m/>
  </r>
  <r>
    <n v="864"/>
    <x v="1"/>
    <x v="1"/>
    <s v="Đặng Phương Lan"/>
    <x v="15"/>
    <s v="2026-10-03 16:37:59+07:00"/>
    <s v="2026-10-03 16:38:05+07:00"/>
    <s v="OK"/>
    <s v=""/>
    <s v="3. Tình trạng thẻ/カード発送状況"/>
    <s v="33552268854418351"/>
    <s v="A0011528854"/>
    <m/>
  </r>
  <r>
    <n v="865"/>
    <x v="1"/>
    <x v="1"/>
    <s v="Đặng Phương Lan"/>
    <x v="15"/>
    <s v="2026-10-03 15:48:23+07:00"/>
    <s v="2026-10-03 16:37:57+07:00"/>
    <s v="OK"/>
    <s v=""/>
    <s v="11. Gặp nhân viên SBI/オペレーターに問い合わせ"/>
    <s v="33552268854418351"/>
    <s v="A0011528854"/>
    <m/>
  </r>
  <r>
    <n v="866"/>
    <x v="1"/>
    <x v="1"/>
    <s v="Phan Minh"/>
    <x v="11"/>
    <s v="2026-10-03 15:10:52+07:00"/>
    <s v="2026-10-03 16:37:27+07:00"/>
    <s v="OK"/>
    <s v=""/>
    <s v="6. Tình trạng giao dịch/取引状況"/>
    <s v="4949134781859319"/>
    <s v="A0010636588"/>
    <m/>
  </r>
  <r>
    <n v="867"/>
    <x v="1"/>
    <x v="1"/>
    <s v="Anh Huyen"/>
    <x v="3"/>
    <s v="2026-10-03 14:48:25+07:00"/>
    <s v="2026-10-03 16:36:25+07:00"/>
    <s v="OK"/>
    <s v=""/>
    <s v="3. Tình trạng thẻ/カード発送状況"/>
    <s v="39995750390012177"/>
    <s v="A0010257721"/>
    <m/>
  </r>
  <r>
    <n v="868"/>
    <x v="1"/>
    <x v="1"/>
    <s v="HaMy Nguyen"/>
    <x v="9"/>
    <s v="2026-10-03 15:04:47+07:00"/>
    <s v="2026-10-03 16:36:05+07:00"/>
    <s v="OK"/>
    <s v=""/>
    <s v="11. Gặp nhân viên SBI/オペレーターに問い合わせ"/>
    <s v="5693715304047387"/>
    <s v="A0011020463"/>
    <m/>
  </r>
  <r>
    <n v="869"/>
    <x v="1"/>
    <x v="1"/>
    <s v="Trân Nguyễn"/>
    <x v="13"/>
    <s v="2026-10-03 15:41:03+07:00"/>
    <s v="2026-10-03 16:35:25+07:00"/>
    <s v="OK"/>
    <s v=""/>
    <s v="3. Tình trạng thẻ/カード発送状況"/>
    <s v="7885812481492531"/>
    <s v="A0010942606"/>
    <m/>
  </r>
  <r>
    <n v="870"/>
    <x v="1"/>
    <x v="1"/>
    <s v="Mười Đức"/>
    <x v="11"/>
    <s v="2026-10-03 09:10:40+07:00"/>
    <s v="2026-10-03 16:35:19+07:00"/>
    <s v="OK"/>
    <s v=""/>
    <s v="11. Gặp nhân viên SBI/オペレーターに問い合わせ"/>
    <s v="5669478986478572"/>
    <s v="A0010777302"/>
    <m/>
  </r>
  <r>
    <n v="871"/>
    <x v="1"/>
    <x v="1"/>
    <s v="Mạnh Trường"/>
    <x v="17"/>
    <s v="2026-10-03 16:28:36+07:00"/>
    <s v="2026-10-03 16:35:15+07:00"/>
    <s v="OK"/>
    <s v=""/>
    <s v="3. Tình trạng thẻ/カード発送状況"/>
    <s v="5287810841338466"/>
    <s v="A0010934408"/>
    <m/>
  </r>
  <r>
    <n v="872"/>
    <x v="1"/>
    <x v="1"/>
    <s v="Thuý Kiều"/>
    <x v="7"/>
    <s v="2026-10-03 11:37:54+07:00"/>
    <s v="2026-10-03 16:35:06+07:00"/>
    <s v="OK"/>
    <s v=""/>
    <s v="6. Tình trạng giao dịch/取引状況"/>
    <s v="27436795882671344"/>
    <s v="A0011652844"/>
    <m/>
  </r>
  <r>
    <n v="873"/>
    <x v="1"/>
    <x v="1"/>
    <s v="Hoàng Minh"/>
    <x v="13"/>
    <s v="2026-10-03 14:51:52+07:00"/>
    <s v="2026-10-03 16:35:01+07:00"/>
    <s v="OK"/>
    <s v=""/>
    <s v="3. Tình trạng thẻ/カード発送状況"/>
    <s v="3386596131387751"/>
    <s v="A0010796796"/>
    <m/>
  </r>
  <r>
    <n v="874"/>
    <x v="1"/>
    <x v="1"/>
    <s v="Đỏ Đỏ"/>
    <x v="9"/>
    <s v="2026-10-03 16:06:52+07:00"/>
    <s v="2026-10-03 16:34:23+07:00"/>
    <s v="OK"/>
    <s v=""/>
    <s v="6. Tình trạng giao dịch/取引状況"/>
    <s v="27454169890899612"/>
    <s v="A0010384594"/>
    <m/>
  </r>
  <r>
    <n v="875"/>
    <x v="1"/>
    <x v="1"/>
    <s v="Phạm Huyền"/>
    <x v="14"/>
    <s v="2026-10-03 16:00:13+07:00"/>
    <s v="2026-10-03 16:33:54+07:00"/>
    <s v="OK"/>
    <s v=""/>
    <s v="6. Tình trạng giao dịch/取引状況"/>
    <s v="5650173618366657"/>
    <s v="A0010574974"/>
    <m/>
  </r>
  <r>
    <n v="876"/>
    <x v="1"/>
    <x v="1"/>
    <s v="Nguyễn Xuân Anh"/>
    <x v="11"/>
    <s v="2026-10-03 14:34:14+07:00"/>
    <s v="2026-10-03 16:33:24+07:00"/>
    <s v="OK"/>
    <s v=""/>
    <s v="11. Gặp nhân viên SBI/オペレーターに問い合わせ"/>
    <s v="2223683701017145"/>
    <s v="A0010486905"/>
    <m/>
  </r>
  <r>
    <n v="877"/>
    <x v="1"/>
    <x v="1"/>
    <s v="Phạm Bình"/>
    <x v="11"/>
    <s v="2026-10-03 10:15:59+07:00"/>
    <s v="2026-10-03 16:32:49+07:00"/>
    <s v="OK"/>
    <s v=""/>
    <s v="11. Gặp nhân viên SBI/オペレーターに問い合わせ"/>
    <s v="6568983773127694"/>
    <s v="_x0009_ A0010528392"/>
    <m/>
  </r>
  <r>
    <n v="878"/>
    <x v="1"/>
    <x v="1"/>
    <s v="Lê Bảo"/>
    <x v="12"/>
    <s v="2026-10-03 16:11:15+07:00"/>
    <s v="2026-10-03 16:31:57+07:00"/>
    <s v="OK"/>
    <s v=""/>
    <s v="7. Cập nhật thẻ ngoại kiều/在留カード更新"/>
    <s v="6297240570354288"/>
    <s v="A0010953549"/>
    <m/>
  </r>
  <r>
    <n v="879"/>
    <x v="1"/>
    <x v="1"/>
    <s v="Thư Ông Bơ"/>
    <x v="2"/>
    <s v="2026-10-03 15:02:57+07:00"/>
    <s v="2026-10-03 16:30:10+07:00"/>
    <s v="OK"/>
    <s v=""/>
    <s v="9. Giấy CNCT/送金明細書"/>
    <s v="5941192942596192"/>
    <s v="A0011026058 "/>
    <m/>
  </r>
  <r>
    <n v="880"/>
    <x v="1"/>
    <x v="1"/>
    <s v="Nhân"/>
    <x v="19"/>
    <s v="2026-10-03 16:07:13+07:00"/>
    <s v="2026-10-03 16:29:53+07:00"/>
    <s v="OK"/>
    <s v=""/>
    <s v="9. Giấy CNCT/送金明細書"/>
    <s v="9121308871323434"/>
    <s v="A0011210742"/>
    <m/>
  </r>
  <r>
    <n v="881"/>
    <x v="1"/>
    <x v="1"/>
    <s v="DrumBảo Quốc"/>
    <x v="14"/>
    <s v="2026-10-03 16:05:54+07:00"/>
    <s v="2026-10-03 16:29:08+07:00"/>
    <s v="OK"/>
    <s v=""/>
    <s v="11. Gặp nhân viên SBI/オペレーターに問い合わせ"/>
    <s v="2571739292919093"/>
    <s v="A0010619616"/>
    <m/>
  </r>
  <r>
    <n v="882"/>
    <x v="1"/>
    <x v="1"/>
    <s v="Đặng Thường"/>
    <x v="11"/>
    <s v="2026-10-03 11:49:12+07:00"/>
    <s v="2026-10-03 16:28:47+07:00"/>
    <s v="OK"/>
    <s v=""/>
    <s v="2. Thêm người nhận/受取人追加登録"/>
    <s v="4527795977282064"/>
    <s v="A0010510237"/>
    <m/>
  </r>
  <r>
    <n v="883"/>
    <x v="1"/>
    <x v="1"/>
    <s v="Văn Sáng"/>
    <x v="11"/>
    <s v="2026-10-03 11:23:16+07:00"/>
    <s v="2026-10-03 16:28:17+07:00"/>
    <s v="OK"/>
    <s v=""/>
    <s v="11. Gặp nhân viên SBI/オペレーターに問い合わせ"/>
    <s v="1210054795729983"/>
    <s v="A0010265687"/>
    <m/>
  </r>
  <r>
    <n v="884"/>
    <x v="1"/>
    <x v="1"/>
    <s v="Bình Boong"/>
    <x v="11"/>
    <s v="2026-10-03 08:19:38+07:00"/>
    <s v="2026-10-03 16:27:37+07:00"/>
    <s v="OK"/>
    <s v=""/>
    <s v="11. Gặp nhân viên SBI/オペレーターに問い合わせ"/>
    <s v="6174469872617465"/>
    <s v="A0010755954"/>
    <m/>
  </r>
  <r>
    <n v="885"/>
    <x v="1"/>
    <x v="1"/>
    <s v="Lee Thoai"/>
    <x v="3"/>
    <s v="2026-10-03 14:17:32+07:00"/>
    <s v="2026-10-03 16:26:20+07:00"/>
    <s v="OK"/>
    <s v=""/>
    <s v="3. Tình trạng thẻ/カード発送状況"/>
    <s v="25692924173698682"/>
    <s v="A0011548685"/>
    <m/>
  </r>
  <r>
    <n v="886"/>
    <x v="1"/>
    <x v="1"/>
    <s v="Anh Ngoc"/>
    <x v="3"/>
    <s v="2026-10-03 11:16:48+07:00"/>
    <s v="2026-10-03 16:26:08+07:00"/>
    <s v="OK"/>
    <s v=""/>
    <s v="3. Tình trạng thẻ/カード発送状況"/>
    <s v="38865983553046911"/>
    <s v="A0011678409"/>
    <m/>
  </r>
  <r>
    <n v="887"/>
    <x v="1"/>
    <x v="1"/>
    <s v="Phạm Hữu Thắng"/>
    <x v="3"/>
    <s v="2026-10-03 11:44:51+07:00"/>
    <s v="2026-10-03 16:25:54+07:00"/>
    <s v="OK"/>
    <s v=""/>
    <s v="7. Cập nhật thẻ ngoại kiều/在留カード更新"/>
    <s v="5653580634736278"/>
    <s v="A0010884494"/>
    <m/>
  </r>
  <r>
    <n v="888"/>
    <x v="1"/>
    <x v="1"/>
    <s v="Ng Huyền Trang"/>
    <x v="3"/>
    <s v="2026-10-03 11:12:36+07:00"/>
    <s v="2026-10-03 16:25:35+07:00"/>
    <s v="OK"/>
    <s v=""/>
    <s v="6. Tình trạng giao dịch/取引状況"/>
    <s v="4968499956583503"/>
    <s v="A0011008335"/>
    <m/>
  </r>
  <r>
    <n v="889"/>
    <x v="1"/>
    <x v="1"/>
    <s v="Trần Thị Ngát"/>
    <x v="3"/>
    <s v="2026-10-03 10:19:09+07:00"/>
    <s v="2026-10-03 16:25:17+07:00"/>
    <s v="OK"/>
    <s v=""/>
    <s v="3. Tình trạng thẻ/カード発送状況"/>
    <s v="5392804757446637"/>
    <s v=""/>
    <m/>
  </r>
  <r>
    <n v="890"/>
    <x v="1"/>
    <x v="1"/>
    <s v="Tú Trần Văn"/>
    <x v="3"/>
    <s v="2026-10-03 06:37:18+07:00"/>
    <s v="2026-10-03 16:25:09+07:00"/>
    <s v="OK"/>
    <s v=""/>
    <s v="3. Tình trạng thẻ/カード発送状況"/>
    <s v="3070140606395298"/>
    <s v="A0010582809"/>
    <m/>
  </r>
  <r>
    <n v="891"/>
    <x v="1"/>
    <x v="1"/>
    <s v="Lê Thị Mai Ngân"/>
    <x v="2"/>
    <s v="2026-10-03 16:21:20+07:00"/>
    <s v="2026-10-03 16:25:04+07:00"/>
    <s v="OK"/>
    <s v=""/>
    <s v="8. Tỷ giá/Lệ phí/為替レート/手数料"/>
    <s v="6340282102691205"/>
    <s v="A0010987269"/>
    <m/>
  </r>
  <r>
    <n v="892"/>
    <x v="1"/>
    <x v="1"/>
    <s v="Nguyen Hướng"/>
    <x v="3"/>
    <s v="2026-10-03 06:52:41+07:00"/>
    <s v="2026-10-03 16:24:59+07:00"/>
    <s v="OK"/>
    <s v=""/>
    <s v="2. Thêm người nhận/受取人追加登録"/>
    <s v="5256105804401032"/>
    <s v="A0010570971"/>
    <m/>
  </r>
  <r>
    <n v="893"/>
    <x v="1"/>
    <x v="1"/>
    <s v="The Anh Le"/>
    <x v="3"/>
    <s v="2026-10-03 10:15:18+07:00"/>
    <s v="2026-10-03 16:24:46+07:00"/>
    <s v="OK"/>
    <s v=""/>
    <s v="13. Đăng ký sử dụng APP/アプリ登録 "/>
    <s v="9015564885183749"/>
    <s v="A0010398155"/>
    <m/>
  </r>
  <r>
    <n v="894"/>
    <x v="1"/>
    <x v="1"/>
    <s v="Hồ Cảnh Tuấn"/>
    <x v="3"/>
    <s v="2026-10-03 11:01:28+07:00"/>
    <s v="2026-10-03 16:24:35+07:00"/>
    <s v="OK"/>
    <s v=""/>
    <s v="3. Tình trạng thẻ/カード発送状況"/>
    <s v="39389382837327797"/>
    <s v="A0011500096"/>
    <m/>
  </r>
  <r>
    <n v="895"/>
    <x v="1"/>
    <x v="1"/>
    <s v="Võ Lệ"/>
    <x v="3"/>
    <s v="2026-10-03 11:11:12+07:00"/>
    <s v="2026-10-03 16:24:21+07:00"/>
    <s v="OK"/>
    <s v=""/>
    <s v="3. Tình trạng thẻ/カード発送状況"/>
    <s v="6492311127534696"/>
    <s v="A0011198872"/>
    <m/>
  </r>
  <r>
    <n v="896"/>
    <x v="1"/>
    <x v="1"/>
    <s v="Hoàng Phát"/>
    <x v="3"/>
    <s v="2026-10-03 11:14:19+07:00"/>
    <s v="2026-10-03 16:24:10+07:00"/>
    <s v="OK"/>
    <s v=""/>
    <s v="6. Tình trạng giao dịch/取引状況"/>
    <s v="5822046821211485"/>
    <s v="A0010981336"/>
    <m/>
  </r>
  <r>
    <n v="897"/>
    <x v="1"/>
    <x v="1"/>
    <s v="Kim Hường"/>
    <x v="3"/>
    <s v="2026-10-03 11:02:05+07:00"/>
    <s v="2026-10-03 16:23:57+07:00"/>
    <s v="OK"/>
    <s v=""/>
    <s v="3. Tình trạng thẻ/カード発送状況"/>
    <s v="3611476665589352"/>
    <s v="A0010455356"/>
    <m/>
  </r>
  <r>
    <n v="898"/>
    <x v="1"/>
    <x v="1"/>
    <s v="Ngọc Hân"/>
    <x v="3"/>
    <s v="2026-10-03 11:00:14+07:00"/>
    <s v="2026-10-03 16:23:46+07:00"/>
    <s v="OK"/>
    <s v=""/>
    <s v="9. Giấy CNCT/送金明細書"/>
    <s v="37308567655425260"/>
    <s v="A0011439247"/>
    <m/>
  </r>
  <r>
    <n v="899"/>
    <x v="1"/>
    <x v="1"/>
    <s v="Trinh Anhtuan"/>
    <x v="3"/>
    <s v="2026-10-03 11:16:17+07:00"/>
    <s v="2026-10-03 16:23:37+07:00"/>
    <s v="OK"/>
    <s v=""/>
    <s v="3. Tình trạng thẻ/カード発送状況"/>
    <s v="27817365044599195"/>
    <s v="A0011704590"/>
    <m/>
  </r>
  <r>
    <n v="900"/>
    <x v="1"/>
    <x v="1"/>
    <s v="Linh Thị Vũ"/>
    <x v="3"/>
    <s v="2026-10-03 14:21:01+07:00"/>
    <s v="2026-10-03 16:23:23+07:00"/>
    <s v="OK"/>
    <s v=""/>
    <s v="3. Tình trạng thẻ/カード発送状況"/>
    <s v="4241395159259720"/>
    <s v="A0010869567"/>
    <m/>
  </r>
  <r>
    <n v="901"/>
    <x v="1"/>
    <x v="1"/>
    <s v="Nguyễn Thái Học"/>
    <x v="3"/>
    <s v="2026-10-03 11:00:57+07:00"/>
    <s v="2026-10-03 16:23:09+07:00"/>
    <s v="OK"/>
    <s v=""/>
    <s v="6. Tình trạng giao dịch/取引状況"/>
    <s v="28427687750192312"/>
    <s v="A0011478650"/>
    <m/>
  </r>
  <r>
    <n v="902"/>
    <x v="1"/>
    <x v="1"/>
    <s v="Hoàng Rĩnh"/>
    <x v="3"/>
    <s v="2026-10-03 12:54:54+07:00"/>
    <s v="2026-10-03 16:22:58+07:00"/>
    <s v="OK"/>
    <s v=""/>
    <s v="6. Tình trạng giao dịch/取引状況"/>
    <s v="4918896611543530"/>
    <s v="A0010722521"/>
    <m/>
  </r>
  <r>
    <n v="903"/>
    <x v="1"/>
    <x v="1"/>
    <s v="Hoàng Tuấn"/>
    <x v="3"/>
    <s v="2026-10-03 13:22:51+07:00"/>
    <s v="2026-10-03 16:22:46+07:00"/>
    <s v="OK"/>
    <s v=""/>
    <s v="3. Tình trạng thẻ/カード発送状況"/>
    <s v="3600286626704039"/>
    <s v="A0010499135"/>
    <m/>
  </r>
  <r>
    <n v="904"/>
    <x v="1"/>
    <x v="1"/>
    <s v="Ba Rọi"/>
    <x v="3"/>
    <s v="2026-10-03 15:21:14+07:00"/>
    <s v="2026-10-03 16:22:35+07:00"/>
    <s v="OK"/>
    <s v=""/>
    <s v="9. Giấy CNCT/送金明細書"/>
    <s v="7044193418989075"/>
    <s v="A0010587957"/>
    <m/>
  </r>
  <r>
    <n v="905"/>
    <x v="1"/>
    <x v="1"/>
    <s v="Phan Thủy"/>
    <x v="18"/>
    <s v="2026-10-03 10:43:06+07:00"/>
    <s v="2026-10-03 16:21:39+07:00"/>
    <s v="OK"/>
    <s v=""/>
    <s v="9. Giấy CNCT/送金明細書"/>
    <s v="9189794207739045"/>
    <s v="A0011364175"/>
    <m/>
  </r>
  <r>
    <n v="906"/>
    <x v="1"/>
    <x v="1"/>
    <s v="Tiên Chibi"/>
    <x v="15"/>
    <s v="2026-10-03 15:55:45+07:00"/>
    <s v="2026-10-03 16:15:55+07:00"/>
    <s v="OK"/>
    <s v=""/>
    <s v="3. Tình trạng thẻ/カード発送状況"/>
    <s v="28994040253533339"/>
    <s v=""/>
    <m/>
  </r>
  <r>
    <n v="907"/>
    <x v="1"/>
    <x v="1"/>
    <s v="Phương Đông"/>
    <x v="18"/>
    <s v="2026-10-03 13:40:27+07:00"/>
    <s v="2026-10-03 16:14:48+07:00"/>
    <s v="OK"/>
    <s v=""/>
    <s v="11. Gặp nhân viên SBI/オペレーターに問い合わせ"/>
    <s v="26936258536021840"/>
    <s v="A0011208721"/>
    <m/>
  </r>
  <r>
    <n v="908"/>
    <x v="1"/>
    <x v="1"/>
    <s v="Doan Ut"/>
    <x v="12"/>
    <s v="2026-10-03 15:31:41+07:00"/>
    <s v="2026-10-03 16:12:54+07:00"/>
    <s v="OK"/>
    <s v=""/>
    <s v="11. Gặp nhân viên SBI/オペレーターに問い合わせ"/>
    <s v="2053097671394400"/>
    <s v="A0010258032"/>
    <m/>
  </r>
  <r>
    <n v="909"/>
    <x v="1"/>
    <x v="1"/>
    <s v="Bùi Hồng"/>
    <x v="10"/>
    <s v="2026-10-03 15:45:08+07:00"/>
    <s v="2026-10-03 16:11:29+07:00"/>
    <s v="OK"/>
    <s v=""/>
    <s v="11. Gặp nhân viên SBI/オペレーターに問い合わせ"/>
    <s v="5383659451727580"/>
    <s v="A0010928693"/>
    <m/>
  </r>
  <r>
    <n v="910"/>
    <x v="1"/>
    <x v="1"/>
    <s v="Trần Thuỷ"/>
    <x v="2"/>
    <s v="2026-10-03 14:42:31+07:00"/>
    <s v="2026-10-03 16:11:19+07:00"/>
    <s v="OK"/>
    <s v=""/>
    <s v="11. Gặp nhân viên SBI/オペレーターに問い合わせ"/>
    <s v="4779215622112963"/>
    <s v="A0010263075"/>
    <m/>
  </r>
  <r>
    <n v="911"/>
    <x v="1"/>
    <x v="1"/>
    <s v="Yến Thảo"/>
    <x v="9"/>
    <s v="2026-10-03 14:18:44+07:00"/>
    <s v="2026-10-03 16:09:36+07:00"/>
    <s v="OK"/>
    <s v=""/>
    <s v="11. Gặp nhân viên SBI/オペレーターに問い合わせ"/>
    <s v="39039957878981162"/>
    <s v="A0011291645"/>
    <m/>
  </r>
  <r>
    <n v="912"/>
    <x v="1"/>
    <x v="1"/>
    <s v="Luyến Trần"/>
    <x v="9"/>
    <s v="2026-10-03 14:13:24+07:00"/>
    <s v="2026-10-03 16:09:28+07:00"/>
    <s v="OK"/>
    <s v=""/>
    <s v="2. Thêm người nhận/受取人追加登録"/>
    <s v="5621578577922632"/>
    <s v="A0010857090"/>
    <m/>
  </r>
  <r>
    <n v="913"/>
    <x v="1"/>
    <x v="1"/>
    <s v="Hoàng Đông"/>
    <x v="9"/>
    <s v="2026-10-03 15:15:29+07:00"/>
    <s v="2026-10-03 16:09:01+07:00"/>
    <s v="OK"/>
    <s v=""/>
    <s v="11. Gặp nhân viên SBI/オペレーターに問い合わせ"/>
    <s v="5260047240719840"/>
    <s v="A0010573651"/>
    <m/>
  </r>
  <r>
    <n v="914"/>
    <x v="1"/>
    <x v="1"/>
    <s v="Thào Bích Châm"/>
    <x v="13"/>
    <s v="2026-10-03 13:48:20+07:00"/>
    <s v="2026-10-03 16:08:59+07:00"/>
    <s v="OK"/>
    <s v=""/>
    <s v="3. Tình trạng thẻ/カード発送状況"/>
    <s v="31494084673572536"/>
    <s v="A0011457286"/>
    <m/>
  </r>
  <r>
    <n v="915"/>
    <x v="1"/>
    <x v="1"/>
    <s v="Nhung Nguyen"/>
    <x v="9"/>
    <s v="2026-10-03 15:10:27+07:00"/>
    <s v="2026-10-03 16:08:51+07:00"/>
    <s v="OK"/>
    <s v=""/>
    <s v="9. Giấy CNCT/送金明細書"/>
    <s v="4746330552089995"/>
    <s v="A0010549415"/>
    <m/>
  </r>
  <r>
    <n v="916"/>
    <x v="1"/>
    <x v="1"/>
    <s v="Tấn Quý"/>
    <x v="9"/>
    <s v="2026-10-03 15:15:03+07:00"/>
    <s v="2026-10-03 16:08:27+07:00"/>
    <s v="OK"/>
    <s v=""/>
    <s v="2. Thêm người nhận/受取人追加登録"/>
    <s v="9736120276462879"/>
    <s v="A0011120313"/>
    <m/>
  </r>
  <r>
    <n v="917"/>
    <x v="1"/>
    <x v="1"/>
    <s v="Rum Nguyen"/>
    <x v="15"/>
    <s v="2026-10-03 15:53:14+07:00"/>
    <s v="2026-10-03 16:07:55+07:00"/>
    <s v="OK"/>
    <s v=""/>
    <s v="3. Tình trạng thẻ/カード発送状況"/>
    <s v="26536247155987906"/>
    <s v="A0011578488"/>
    <m/>
  </r>
  <r>
    <n v="918"/>
    <x v="1"/>
    <x v="1"/>
    <s v="Nguyễn Thị Hiền"/>
    <x v="2"/>
    <s v="2026-10-03 13:21:33+07:00"/>
    <s v="2026-10-03 16:05:39+07:00"/>
    <s v="OK"/>
    <s v=""/>
    <s v="3. Tình trạng thẻ/カード発送状況"/>
    <s v="28482200321403023"/>
    <s v=""/>
    <m/>
  </r>
  <r>
    <n v="919"/>
    <x v="1"/>
    <x v="1"/>
    <s v="ゆ き"/>
    <x v="8"/>
    <s v="2026-10-03 15:56:31+07:00"/>
    <s v="2026-10-03 16:03:57+07:00"/>
    <s v="OK"/>
    <s v=""/>
    <s v="6. Tình trạng giao dịch/取引状況"/>
    <s v="27545922875011425"/>
    <s v="A0011612894"/>
    <m/>
  </r>
  <r>
    <n v="920"/>
    <x v="1"/>
    <x v="1"/>
    <s v="Oggy OO"/>
    <x v="3"/>
    <s v="2026-10-03 15:17:10+07:00"/>
    <s v="2026-10-03 16:01:35+07:00"/>
    <s v="OK"/>
    <s v=""/>
    <s v="3. Tình trạng thẻ/カード発送状況"/>
    <s v="6199888553453908"/>
    <s v="A0011118881"/>
    <m/>
  </r>
  <r>
    <n v="921"/>
    <x v="1"/>
    <x v="1"/>
    <s v="Đặng Đình Tuân"/>
    <x v="6"/>
    <s v="2026-10-03 15:51:54+07:00"/>
    <s v="2026-10-03 16:00:50+07:00"/>
    <s v="OK"/>
    <s v=""/>
    <s v="11. Gặp nhân viên SBI/オペレーターに問い合わせ"/>
    <s v="2671077132991979"/>
    <s v="A0011367577"/>
    <m/>
  </r>
  <r>
    <n v="922"/>
    <x v="1"/>
    <x v="1"/>
    <s v="Trần Hanh"/>
    <x v="13"/>
    <s v="2026-10-02 19:44:57+07:00"/>
    <s v="2026-10-03 16:00:16+07:00"/>
    <s v="OK"/>
    <s v=""/>
    <s v="3. Tình trạng thẻ/カード発送状況"/>
    <s v="7609774152485619"/>
    <s v="A0011141755"/>
    <m/>
  </r>
  <r>
    <n v="923"/>
    <x v="1"/>
    <x v="1"/>
    <s v="Phạm Linh"/>
    <x v="21"/>
    <s v="2026-10-03 15:24:23+07:00"/>
    <s v="2026-10-03 16:00:11+07:00"/>
    <s v="OK"/>
    <s v=""/>
    <s v="11. Gặp nhân viên SBI/オペレーターに問い合わせ"/>
    <s v="3377219169030799"/>
    <s v="A0010672356"/>
    <m/>
  </r>
  <r>
    <n v="924"/>
    <x v="1"/>
    <x v="1"/>
    <s v="Ngọc Ánh"/>
    <x v="1"/>
    <s v="2026-10-02 19:38:36+07:00"/>
    <s v="2026-10-03 15:59:34+07:00"/>
    <s v="OK"/>
    <s v=""/>
    <s v="11. Gặp nhân viên SBI/オペレーターに問い合わせ"/>
    <s v="27366156716374744"/>
    <s v="A0011122005"/>
    <m/>
  </r>
  <r>
    <n v="925"/>
    <x v="1"/>
    <x v="1"/>
    <s v="Linh Linh Tran"/>
    <x v="21"/>
    <s v="2026-10-03 10:44:04+07:00"/>
    <s v="2026-10-03 15:59:23+07:00"/>
    <s v="OK"/>
    <s v=""/>
    <s v="11. Gặp nhân viên SBI/オペレーターに問い合わせ"/>
    <s v="7969897739751554"/>
    <s v="A0010602548"/>
    <m/>
  </r>
  <r>
    <n v="926"/>
    <x v="1"/>
    <x v="1"/>
    <s v="Uyên Trúc"/>
    <x v="1"/>
    <s v="2026-10-03 14:53:36+07:00"/>
    <s v="2026-10-03 15:59:02+07:00"/>
    <s v="OK"/>
    <s v=""/>
    <s v="11. Gặp nhân viên SBI/オペレーターに問い合わせ"/>
    <s v="37740829468895050"/>
    <s v="A0011480051"/>
    <m/>
  </r>
  <r>
    <n v="927"/>
    <x v="1"/>
    <x v="1"/>
    <s v="Yuki Hana"/>
    <x v="21"/>
    <s v="2026-10-03 15:18:34+07:00"/>
    <s v="2026-10-03 15:57:21+07:00"/>
    <s v="OK"/>
    <s v=""/>
    <s v="11. Gặp nhân viên SBI/オペレーターに問い合わせ"/>
    <s v="6559657147382533"/>
    <s v="A0010781180"/>
    <m/>
  </r>
  <r>
    <n v="928"/>
    <x v="1"/>
    <x v="1"/>
    <s v="Nguyễn Thị Hồng Vân"/>
    <x v="17"/>
    <s v="2026-10-03 14:16:36+07:00"/>
    <s v="2026-10-03 15:53:55+07:00"/>
    <s v="OK"/>
    <s v=""/>
    <s v="11. Gặp nhân viên SBI/オペレーターに問い合わせ"/>
    <s v="8487713074577388"/>
    <s v="A0011245391"/>
    <m/>
  </r>
  <r>
    <n v="929"/>
    <x v="1"/>
    <x v="1"/>
    <s v="Đức Quang"/>
    <x v="2"/>
    <s v="2026-10-03 15:40:48+07:00"/>
    <s v="2026-10-03 15:53:13+07:00"/>
    <s v="OK"/>
    <s v=""/>
    <s v="3. Tình trạng thẻ/カード発送状況"/>
    <s v="28673155438967370"/>
    <s v="A0011713671"/>
    <m/>
  </r>
  <r>
    <n v="930"/>
    <x v="1"/>
    <x v="1"/>
    <s v="Đỗ Xuân Bắc"/>
    <x v="8"/>
    <s v="2026-10-03 10:59:30+07:00"/>
    <s v="2026-10-03 15:52:31+07:00"/>
    <s v="OK"/>
    <s v=""/>
    <s v="7. Cập nhật thẻ ngoại kiều/在留カード更新"/>
    <s v="4512106345520147"/>
    <s v="A0010565463"/>
    <m/>
  </r>
  <r>
    <n v="931"/>
    <x v="1"/>
    <x v="1"/>
    <s v="Đặng Đình Tuân"/>
    <x v="6"/>
    <s v="2026-10-03 15:48:46+07:00"/>
    <s v="2026-10-03 15:51:52+07:00"/>
    <s v="OK"/>
    <s v=""/>
    <s v="6. Tình trạng giao dịch/取引状況"/>
    <s v="2671077132991979"/>
    <s v="A0011367577"/>
    <m/>
  </r>
  <r>
    <n v="932"/>
    <x v="1"/>
    <x v="1"/>
    <s v="Cuong Phanduc"/>
    <x v="19"/>
    <s v="2026-10-03 10:55:23+07:00"/>
    <s v="2026-10-03 15:51:43+07:00"/>
    <s v="OK"/>
    <s v=""/>
    <s v="9. Giấy CNCT/送金明細書"/>
    <s v="24907991875490105"/>
    <s v="A0010560421"/>
    <m/>
  </r>
  <r>
    <n v="933"/>
    <x v="1"/>
    <x v="1"/>
    <s v="Hiepp Bap"/>
    <x v="2"/>
    <s v="2026-10-03 11:07:11+07:00"/>
    <s v="2026-10-03 15:51:05+07:00"/>
    <s v="OK"/>
    <s v=""/>
    <s v="6. Tình trạng giao dịch/取引状況"/>
    <s v="4263273737123600"/>
    <s v="A0010443781"/>
    <m/>
  </r>
  <r>
    <n v="934"/>
    <x v="1"/>
    <x v="1"/>
    <s v="Ốppa Lộc"/>
    <x v="2"/>
    <s v="2026-10-03 15:21:13+07:00"/>
    <s v="2026-10-03 15:48:05+07:00"/>
    <s v="OK"/>
    <s v=""/>
    <s v="11. Gặp nhân viên SBI/オペレーターに問い合わせ"/>
    <s v="7719501264742027"/>
    <s v="A0010468832"/>
    <m/>
  </r>
  <r>
    <n v="935"/>
    <x v="1"/>
    <x v="1"/>
    <s v="Ellie Tieu"/>
    <x v="15"/>
    <s v="2026-10-03 14:29:45+07:00"/>
    <s v="2026-10-03 15:46:59+07:00"/>
    <s v="OK"/>
    <s v=""/>
    <s v="3. Tình trạng thẻ/カード発送状況"/>
    <s v="25430061186603358"/>
    <s v="A0011466951"/>
    <m/>
  </r>
  <r>
    <n v="936"/>
    <x v="1"/>
    <x v="1"/>
    <s v="Ngoan Đỗ"/>
    <x v="15"/>
    <s v="2026-10-03 15:27:44+07:00"/>
    <s v="2026-10-03 15:46:42+07:00"/>
    <s v="OK"/>
    <s v=""/>
    <s v="9. Giấy CNCT/送金明細書"/>
    <s v="25092112437058695"/>
    <s v="A0011351111"/>
    <m/>
  </r>
  <r>
    <n v="937"/>
    <x v="1"/>
    <x v="1"/>
    <s v="Nam Lg"/>
    <x v="15"/>
    <s v="2026-10-03 15:46:15+07:00"/>
    <s v="2026-10-03 15:46:26+07:00"/>
    <s v="OK"/>
    <s v=""/>
    <s v="3. Tình trạng thẻ/カード発送状況"/>
    <s v="29003150022702599"/>
    <s v="A0010931890"/>
    <m/>
  </r>
  <r>
    <n v="938"/>
    <x v="1"/>
    <x v="1"/>
    <s v="Nam Lg"/>
    <x v="15"/>
    <s v="2026-10-02 19:44:37+07:00"/>
    <s v="2026-10-03 15:46:13+07:00"/>
    <s v="OK"/>
    <s v=""/>
    <s v="5. Đổi thông tin thẻ/カード情報変更"/>
    <s v="29003150022702599"/>
    <s v="A0010931890"/>
    <m/>
  </r>
  <r>
    <n v="939"/>
    <x v="1"/>
    <x v="1"/>
    <s v="Văn Dũng"/>
    <x v="15"/>
    <s v="2026-10-02 19:43:47+07:00"/>
    <s v="2026-10-03 15:45:54+07:00"/>
    <s v="OK"/>
    <s v=""/>
    <s v="3. Tình trạng thẻ/カード発送状況"/>
    <s v="9045446312166011"/>
    <s v="A0011175736"/>
    <m/>
  </r>
  <r>
    <n v="940"/>
    <x v="1"/>
    <x v="1"/>
    <s v="Trần Linh"/>
    <x v="8"/>
    <s v="2026-10-03 15:45:44+07:00"/>
    <s v="2026-10-03 15:45:50+07:00"/>
    <s v="ok2"/>
    <s v=""/>
    <s v="13. Đăng ký sử dụng APP/アプリ登録 "/>
    <s v="6114278011919522"/>
    <s v="A0010819708"/>
    <m/>
  </r>
  <r>
    <n v="941"/>
    <x v="1"/>
    <x v="1"/>
    <s v="Trần Linh"/>
    <x v="8"/>
    <s v="2026-10-03 14:13:14+07:00"/>
    <s v="2026-10-03 15:45:43+07:00"/>
    <s v="ok1"/>
    <s v=""/>
    <s v="7. Cập nhật thẻ ngoại kiều/在留カード更新"/>
    <s v="6114278011919522"/>
    <s v="A0010819708"/>
    <m/>
  </r>
  <r>
    <n v="942"/>
    <x v="1"/>
    <x v="1"/>
    <s v="Tô Hữu Định"/>
    <x v="15"/>
    <s v="2026-10-02 19:40:33+07:00"/>
    <s v="2026-10-03 15:45:41+07:00"/>
    <s v="OK"/>
    <s v=""/>
    <s v="7. Cập nhật thẻ ngoại kiều/在留カード更新"/>
    <s v="32622703037343892"/>
    <s v="A0011309976"/>
    <m/>
  </r>
  <r>
    <n v="943"/>
    <x v="1"/>
    <x v="1"/>
    <s v="Ngoan Hoàng"/>
    <x v="10"/>
    <s v="2026-10-02 20:12:41+07:00"/>
    <s v="2026-10-03 15:45:14+07:00"/>
    <s v="OK"/>
    <s v=""/>
    <s v="3. Tình trạng thẻ/カード発送状況"/>
    <s v="28333762872925777"/>
    <s v="A0011476155"/>
    <m/>
  </r>
  <r>
    <n v="944"/>
    <x v="1"/>
    <x v="1"/>
    <s v="Gái Họ Đoàn."/>
    <x v="10"/>
    <s v="2026-10-03 15:02:35+07:00"/>
    <s v="2026-10-03 15:44:53+07:00"/>
    <s v="OK"/>
    <s v=""/>
    <s v="11. Gặp nhân viên SBI/オペレーターに問い合わせ"/>
    <s v="7056914441061296"/>
    <s v="A0011045963"/>
    <m/>
  </r>
  <r>
    <n v="945"/>
    <x v="1"/>
    <x v="1"/>
    <s v="Nguyễn Minh Thu"/>
    <x v="2"/>
    <s v="2026-10-03 13:24:04+07:00"/>
    <s v="2026-10-03 15:44:07+07:00"/>
    <s v="OK"/>
    <s v=""/>
    <s v="6. Tình trạng giao dịch/取引状況"/>
    <s v="28771007245832253"/>
    <s v="A0011322706"/>
    <m/>
  </r>
  <r>
    <n v="946"/>
    <x v="1"/>
    <x v="1"/>
    <s v="Tam Nhu"/>
    <x v="15"/>
    <s v="2026-10-02 19:47:39+07:00"/>
    <s v="2026-10-03 15:43:43+07:00"/>
    <s v="OK"/>
    <s v=""/>
    <s v="3. Tình trạng thẻ/カード発送状況"/>
    <s v="8041327342595447"/>
    <s v="A0011264014"/>
    <m/>
  </r>
  <r>
    <n v="947"/>
    <x v="1"/>
    <x v="1"/>
    <s v="Thị Phương"/>
    <x v="15"/>
    <s v="2026-10-02 19:41:11+07:00"/>
    <s v="2026-10-03 15:43:01+07:00"/>
    <s v="OK"/>
    <s v=""/>
    <s v="3. Tình trạng thẻ/カード発送状況"/>
    <s v="8622238437808292"/>
    <s v="A0011247254"/>
    <m/>
  </r>
  <r>
    <n v="948"/>
    <x v="1"/>
    <x v="1"/>
    <s v="Lê Ngọc Hoàn"/>
    <x v="15"/>
    <s v="2026-10-03 15:42:42+07:00"/>
    <s v="2026-10-03 15:42:46+07:00"/>
    <s v="OK"/>
    <s v=""/>
    <s v="3. Tình trạng thẻ/カード発送状況"/>
    <s v="3110297632331483"/>
    <s v="A0010744285"/>
    <m/>
  </r>
  <r>
    <n v="949"/>
    <x v="1"/>
    <x v="1"/>
    <s v="Lê Ngọc Hoàn"/>
    <x v="15"/>
    <s v="2026-10-02 19:45:48+07:00"/>
    <s v="2026-10-03 15:42:40+07:00"/>
    <s v="OK"/>
    <s v=""/>
    <s v="11. Gặp nhân viên SBI/オペレーターに問い合わせ"/>
    <s v="3110297632331483"/>
    <s v="A0010744285"/>
    <m/>
  </r>
  <r>
    <n v="950"/>
    <x v="1"/>
    <x v="1"/>
    <s v="Trân Văn Thức"/>
    <x v="15"/>
    <s v="2026-10-03 15:42:12+07:00"/>
    <s v="2026-10-03 15:42:17+07:00"/>
    <s v="OK"/>
    <s v=""/>
    <s v="3. Tình trạng thẻ/カード発送状況"/>
    <s v="6744565645596858"/>
    <s v="A0010441373"/>
    <m/>
  </r>
  <r>
    <n v="951"/>
    <x v="1"/>
    <x v="1"/>
    <s v="Trân Văn Thức"/>
    <x v="15"/>
    <s v="2026-10-02 19:58:38+07:00"/>
    <s v="2026-10-03 15:42:10+07:00"/>
    <s v="OK"/>
    <s v=""/>
    <s v="11. Gặp nhân viên SBI/オペレーターに問い合わせ"/>
    <s v="6744565645596858"/>
    <s v="A0010441373"/>
    <m/>
  </r>
  <r>
    <n v="952"/>
    <x v="1"/>
    <x v="1"/>
    <s v="Trần Thanh"/>
    <x v="15"/>
    <s v="2026-10-02 19:43:40+07:00"/>
    <s v="2026-10-03 15:41:46+07:00"/>
    <s v="Chưa (chưa phản hồi )"/>
    <s v=""/>
    <s v="3. Tình trạng thẻ/カード発送状況"/>
    <s v="8732117883507852"/>
    <s v="A0011149752"/>
    <m/>
  </r>
  <r>
    <n v="953"/>
    <x v="1"/>
    <x v="1"/>
    <s v="Lại Đỗ Phương Anh"/>
    <x v="15"/>
    <s v="2026-10-02 19:43:31+07:00"/>
    <s v="2026-10-03 15:41:31+07:00"/>
    <s v="OK"/>
    <s v=""/>
    <s v="3. Tình trạng thẻ/カード発送状況"/>
    <s v="24616932577995276"/>
    <s v="A0011322712"/>
    <m/>
  </r>
  <r>
    <n v="954"/>
    <x v="1"/>
    <x v="1"/>
    <s v="Ngọc Nguyễn"/>
    <x v="15"/>
    <s v="2026-10-02 19:47:30+07:00"/>
    <s v="2026-10-03 15:41:15+07:00"/>
    <s v="Chưa (chưa phản hồi )"/>
    <s v=""/>
    <s v="2. Thêm người nhận/受取人追加登録"/>
    <s v="9297249690315312"/>
    <s v="A0011058372"/>
    <m/>
  </r>
  <r>
    <n v="955"/>
    <x v="1"/>
    <x v="1"/>
    <s v="Hạnh Nhỏ"/>
    <x v="15"/>
    <s v="2026-10-02 19:41:16+07:00"/>
    <s v="2026-10-03 15:40:59+07:00"/>
    <s v="Chưa (chưa phản hồi )"/>
    <s v=""/>
    <s v="9. Giấy CNCT/送金明細書"/>
    <s v="6379721695439592"/>
    <s v="A0011055694"/>
    <m/>
  </r>
  <r>
    <n v="956"/>
    <x v="1"/>
    <x v="1"/>
    <s v="Gia Cát"/>
    <x v="15"/>
    <s v="2026-10-02 19:41:05+07:00"/>
    <s v="2026-10-03 15:40:44+07:00"/>
    <s v="OK"/>
    <s v=""/>
    <s v="7. Cập nhật thẻ ngoại kiều/在留カード更新"/>
    <s v="28249798864611233"/>
    <s v="A0011361665"/>
    <m/>
  </r>
  <r>
    <n v="957"/>
    <x v="1"/>
    <x v="1"/>
    <s v="Hà Hiển"/>
    <x v="15"/>
    <s v="2026-10-02 19:41:00+07:00"/>
    <s v="2026-10-03 15:40:28+07:00"/>
    <s v="Chưa (chưa phản hồi )"/>
    <s v=""/>
    <s v="9. Giấy CNCT/送金明細書"/>
    <s v="2466715403425922"/>
    <s v="A0010675574"/>
    <m/>
  </r>
  <r>
    <n v="958"/>
    <x v="1"/>
    <x v="1"/>
    <s v="Ngoc Han"/>
    <x v="15"/>
    <s v="2026-10-02 19:40:43+07:00"/>
    <s v="2026-10-03 15:40:12+07:00"/>
    <s v="Chưa (chưa phản hồi )"/>
    <s v=""/>
    <s v="9. Giấy CNCT/送金明細書"/>
    <s v="30195337520081019"/>
    <s v="A0011428162"/>
    <m/>
  </r>
  <r>
    <n v="959"/>
    <x v="1"/>
    <x v="1"/>
    <s v="Trần T. Yến Nhii"/>
    <x v="15"/>
    <s v="2026-10-02 20:02:43+07:00"/>
    <s v="2026-10-03 15:39:51+07:00"/>
    <s v="OK"/>
    <s v=""/>
    <s v="9. Giấy CNCT/送金明細書"/>
    <s v="5288293251285006"/>
    <s v="A0010980244"/>
    <m/>
  </r>
  <r>
    <n v="960"/>
    <x v="1"/>
    <x v="1"/>
    <s v="Đặng Ngọc Sương"/>
    <x v="15"/>
    <s v="2026-10-02 19:45:15+07:00"/>
    <s v="2026-10-03 15:39:37+07:00"/>
    <s v="Chưa (chưa phản hồi )"/>
    <s v=""/>
    <s v="9. Giấy CNCT/送金明細書"/>
    <s v="6255980581167633"/>
    <s v="a0011054914"/>
    <m/>
  </r>
  <r>
    <n v="961"/>
    <x v="1"/>
    <x v="1"/>
    <s v="Khánh Linh"/>
    <x v="15"/>
    <s v="2026-10-02 20:01:24+07:00"/>
    <s v="2026-10-03 15:39:15+07:00"/>
    <s v="Chưa (chưa phản hồi )"/>
    <s v=""/>
    <s v="6. Tình trạng giao dịch/取引状況"/>
    <s v="8343409992435262"/>
    <s v="A0011340503"/>
    <m/>
  </r>
  <r>
    <n v="962"/>
    <x v="1"/>
    <x v="1"/>
    <s v="Người Hoàn Lương"/>
    <x v="15"/>
    <s v="2026-10-02 19:58:28+07:00"/>
    <s v="2026-10-03 15:38:56+07:00"/>
    <s v="Chưa (chưa phản hồi )"/>
    <s v=""/>
    <s v="3. Tình trạng thẻ/カード発送状況"/>
    <s v="1515136795194659"/>
    <s v="A0010349323"/>
    <m/>
  </r>
  <r>
    <n v="963"/>
    <x v="1"/>
    <x v="1"/>
    <s v="Nhân"/>
    <x v="22"/>
    <s v="2026-10-03 06:27:50+07:00"/>
    <s v="2026-10-03 15:38:52+07:00"/>
    <s v="OK"/>
    <s v=""/>
    <s v="9. Giấy CNCT/送金明細書"/>
    <s v="9121308871323434"/>
    <s v="A0011210742"/>
    <m/>
  </r>
  <r>
    <n v="964"/>
    <x v="1"/>
    <x v="1"/>
    <s v="Thang Vu"/>
    <x v="22"/>
    <s v="2026-10-03 15:35:56+07:00"/>
    <s v="2026-10-03 15:36:01+07:00"/>
    <s v="OK"/>
    <s v=""/>
    <s v="3. Tình trạng thẻ/カード発送状況"/>
    <s v="2596313067066698"/>
    <s v="A0010656673"/>
    <m/>
  </r>
  <r>
    <n v="965"/>
    <x v="1"/>
    <x v="1"/>
    <s v="Thang Vu"/>
    <x v="22"/>
    <s v="2026-10-03 15:16:01+07:00"/>
    <s v="2026-10-03 15:35:54+07:00"/>
    <s v="OK"/>
    <s v=""/>
    <s v="7. Cập nhật thẻ ngoại kiều/在留カード更新"/>
    <s v="2596313067066698"/>
    <s v="A0010656673"/>
    <m/>
  </r>
  <r>
    <n v="966"/>
    <x v="1"/>
    <x v="1"/>
    <s v="Nguyễn Đình Văn"/>
    <x v="2"/>
    <s v="2026-10-03 15:16:05+07:00"/>
    <s v="2026-10-03 15:34:08+07:00"/>
    <s v="OK"/>
    <s v=""/>
    <s v="11. Gặp nhân viên SBI/オペレーターに問い合わせ"/>
    <s v="3817321048308049"/>
    <s v="A0010719058"/>
    <m/>
  </r>
  <r>
    <n v="967"/>
    <x v="1"/>
    <x v="1"/>
    <s v="Hương Ly"/>
    <x v="14"/>
    <s v="2026-10-03 14:56:08+07:00"/>
    <s v="2026-10-03 15:33:13+07:00"/>
    <s v="OK"/>
    <s v=""/>
    <s v="9. Giấy CNCT/送金明細書"/>
    <s v="27416049984652600"/>
    <s v="A0011286127"/>
    <m/>
  </r>
  <r>
    <n v="968"/>
    <x v="1"/>
    <x v="1"/>
    <s v="Minn Quaan"/>
    <x v="14"/>
    <s v="2026-10-03 11:56:11+07:00"/>
    <s v="2026-10-03 15:32:44+07:00"/>
    <s v="OK"/>
    <s v=""/>
    <s v="7. Cập nhật thẻ ngoại kiều/在留カード更新"/>
    <s v="25008482422107561"/>
    <s v="A0011512113"/>
    <m/>
  </r>
  <r>
    <n v="969"/>
    <x v="1"/>
    <x v="1"/>
    <s v="Ngân Ngân"/>
    <x v="22"/>
    <s v="2026-10-02 21:19:19+07:00"/>
    <s v="2026-10-03 15:31:08+07:00"/>
    <s v="OK"/>
    <s v=""/>
    <s v="3. Tình trạng thẻ/カード発送状況"/>
    <s v="7523596707684099"/>
    <s v="A0010828731"/>
    <m/>
  </r>
  <r>
    <n v="970"/>
    <x v="1"/>
    <x v="1"/>
    <s v="Hoàng Thắm"/>
    <x v="14"/>
    <s v="2026-10-03 11:04:36+07:00"/>
    <s v="2026-10-03 15:30:54+07:00"/>
    <s v="OK"/>
    <s v=""/>
    <s v="2. Thêm người nhận/受取人追加登録"/>
    <s v="7497107576968884"/>
    <s v="A0011142338"/>
    <m/>
  </r>
  <r>
    <n v="971"/>
    <x v="1"/>
    <x v="1"/>
    <s v="Yến Đinh"/>
    <x v="21"/>
    <s v="2026-10-03 11:57:51+07:00"/>
    <s v="2026-10-03 15:29:57+07:00"/>
    <s v="OK"/>
    <s v=""/>
    <s v="11. Gặp nhân viên SBI/オペレーターに問い合わせ"/>
    <s v="2351966024854231"/>
    <s v="A0010628517"/>
    <m/>
  </r>
  <r>
    <n v="972"/>
    <x v="1"/>
    <x v="1"/>
    <s v="Thư Minh"/>
    <x v="14"/>
    <s v="2026-10-03 15:01:37+07:00"/>
    <s v="2026-10-03 15:29:18+07:00"/>
    <s v="OK"/>
    <s v=""/>
    <s v="11. Gặp nhân viên SBI/オペレーターに問い合わせ"/>
    <s v="24477938048569883"/>
    <s v="A0011497395"/>
    <m/>
  </r>
  <r>
    <n v="973"/>
    <x v="1"/>
    <x v="1"/>
    <s v="Phương Linh"/>
    <x v="14"/>
    <s v="2026-10-03 14:59:49+07:00"/>
    <s v="2026-10-03 15:28:36+07:00"/>
    <s v="OK"/>
    <s v=""/>
    <s v="11. Gặp nhân viên SBI/オペレーターに問い合わせ"/>
    <s v="29086840060952511"/>
    <s v="A0011417986"/>
    <m/>
  </r>
  <r>
    <n v="974"/>
    <x v="1"/>
    <x v="1"/>
    <s v="Maii Hương"/>
    <x v="10"/>
    <s v="2026-10-03 15:04:35+07:00"/>
    <s v="2026-10-03 15:27:39+07:00"/>
    <s v="OK"/>
    <s v=""/>
    <s v="11. Gặp nhân viên SBI/オペレーターに問い合わせ"/>
    <s v="24293804926886319"/>
    <s v="A0011437551"/>
    <m/>
  </r>
  <r>
    <n v="975"/>
    <x v="1"/>
    <x v="1"/>
    <s v="Ngọc Sơn"/>
    <x v="20"/>
    <s v="2026-10-02 19:49:53+07:00"/>
    <s v="2026-10-03 15:27:18+07:00"/>
    <s v="OK"/>
    <s v=""/>
    <s v="9. Giấy CNCT/送金明細書"/>
    <s v="26106174455688610"/>
    <s v="A0010835495"/>
    <m/>
  </r>
  <r>
    <n v="976"/>
    <x v="1"/>
    <x v="1"/>
    <s v="Nguyễn Loan"/>
    <x v="10"/>
    <s v="2026-10-03 13:36:25+07:00"/>
    <s v="2026-10-03 15:27:15+07:00"/>
    <s v="OK"/>
    <s v=""/>
    <s v="7. Cập nhật thẻ ngoại kiều/在留カード更新"/>
    <s v="9507366959376905"/>
    <s v="A0010390092"/>
    <m/>
  </r>
  <r>
    <n v="977"/>
    <x v="1"/>
    <x v="1"/>
    <s v="Duyen Vo"/>
    <x v="7"/>
    <s v="2026-10-03 05:11:31+07:00"/>
    <s v="2026-10-03 15:26:58+07:00"/>
    <s v="OK"/>
    <s v=""/>
    <s v="3. Tình trạng thẻ/カード発送状況"/>
    <s v="38527983396845608"/>
    <s v="A0011686613"/>
    <m/>
  </r>
  <r>
    <n v="978"/>
    <x v="1"/>
    <x v="1"/>
    <s v="Trường Quốc"/>
    <x v="12"/>
    <s v="2026-10-03 14:12:23+07:00"/>
    <s v="2026-10-03 15:26:16+07:00"/>
    <s v="OK"/>
    <s v=""/>
    <s v="11. Gặp nhân viên SBI/オペレーターに問い合わせ"/>
    <s v="6386219388162412"/>
    <s v="A0010874654"/>
    <m/>
  </r>
  <r>
    <n v="979"/>
    <x v="1"/>
    <x v="1"/>
    <s v="Kiều My"/>
    <x v="18"/>
    <s v="2026-10-03 15:17:54+07:00"/>
    <s v="2026-10-03 15:26:11+07:00"/>
    <s v="OK"/>
    <s v=""/>
    <s v="9. Giấy CNCT/送金明細書"/>
    <s v="25470656202601501"/>
    <s v=""/>
    <m/>
  </r>
  <r>
    <n v="980"/>
    <x v="1"/>
    <x v="1"/>
    <s v="Biên Thảo"/>
    <x v="14"/>
    <s v="2026-10-03 12:26:16+07:00"/>
    <s v="2026-10-03 15:24:36+07:00"/>
    <s v="OK"/>
    <s v=""/>
    <s v="11. Gặp nhân viên SBI/オペレーターに問い合わせ"/>
    <s v="4117095451748156"/>
    <s v="A0011023426"/>
    <m/>
  </r>
  <r>
    <n v="981"/>
    <x v="1"/>
    <x v="1"/>
    <s v="Lê Bích Hạnh"/>
    <x v="22"/>
    <s v="2026-10-03 15:15:39+07:00"/>
    <s v="2026-10-03 15:24:01+07:00"/>
    <s v="OK"/>
    <s v=""/>
    <s v="14. NEOBANK - SSNB"/>
    <s v="28941999448729480"/>
    <s v="A0011480037"/>
    <m/>
  </r>
  <r>
    <n v="982"/>
    <x v="1"/>
    <x v="1"/>
    <s v="Lim Giang"/>
    <x v="14"/>
    <s v="2026-10-03 10:51:04+07:00"/>
    <s v="2026-10-03 15:22:51+07:00"/>
    <s v="OK"/>
    <s v=""/>
    <s v="6. Tình trạng giao dịch/取引状況"/>
    <s v="2529474560457828"/>
    <s v="A0010543702"/>
    <m/>
  </r>
  <r>
    <n v="983"/>
    <x v="1"/>
    <x v="1"/>
    <s v="Tuân Con"/>
    <x v="13"/>
    <s v="2026-10-03 14:29:30+07:00"/>
    <s v="2026-10-03 15:22:46+07:00"/>
    <s v="OK"/>
    <s v=""/>
    <s v="3. Tình trạng thẻ/カード発送状況"/>
    <s v="6997742140334873"/>
    <s v="A0010572452"/>
    <m/>
  </r>
  <r>
    <n v="984"/>
    <x v="1"/>
    <x v="1"/>
    <s v="Minh Anh"/>
    <x v="6"/>
    <s v="2026-10-03 15:18:45+07:00"/>
    <s v="2026-10-03 15:19:14+07:00"/>
    <s v="OK"/>
    <s v=""/>
    <s v="3. Tình trạng thẻ/カード発送状況"/>
    <s v="3581222665282615"/>
    <s v="A0010233804"/>
    <m/>
  </r>
  <r>
    <n v="985"/>
    <x v="1"/>
    <x v="1"/>
    <s v="Loan Loan"/>
    <x v="10"/>
    <s v="2026-10-03 15:11:32+07:00"/>
    <s v="2026-10-03 15:17:10+07:00"/>
    <s v="OK"/>
    <s v=""/>
    <s v="11. Gặp nhân viên SBI/オペレーターに問い合わせ"/>
    <s v="7375678629212364"/>
    <s v="A0011112874"/>
    <m/>
  </r>
  <r>
    <n v="986"/>
    <x v="1"/>
    <x v="1"/>
    <s v="Đặng Quỳnh"/>
    <x v="21"/>
    <s v="2026-10-03 14:45:39+07:00"/>
    <s v="2026-10-03 15:16:02+07:00"/>
    <s v="OK"/>
    <s v=""/>
    <s v="11. Gặp nhân viên SBI/オペレーターに問い合わせ"/>
    <s v="6327404697270557"/>
    <s v="A0011104414"/>
    <m/>
  </r>
  <r>
    <n v="987"/>
    <x v="1"/>
    <x v="1"/>
    <s v="Ngọc Mai"/>
    <x v="22"/>
    <s v="2026-10-03 12:56:41+07:00"/>
    <s v="2026-10-03 15:13:52+07:00"/>
    <s v="OK"/>
    <s v=""/>
    <s v="6. Tình trạng giao dịch/取引状況"/>
    <s v="3604053863036559"/>
    <s v="A0010714195"/>
    <m/>
  </r>
  <r>
    <n v="988"/>
    <x v="1"/>
    <x v="1"/>
    <s v="Anhbàng Nguyễn"/>
    <x v="16"/>
    <s v="2026-10-03 15:13:18+07:00"/>
    <s v="2026-10-03 15:13:23+07:00"/>
    <s v="OK"/>
    <s v=""/>
    <s v="11. Gặp nhân viên SBI/オペレーターに問い合わせ"/>
    <s v="4497878146941559"/>
    <s v="A0010780954"/>
    <m/>
  </r>
  <r>
    <n v="989"/>
    <x v="1"/>
    <x v="1"/>
    <s v="Anhbàng Nguyễn"/>
    <x v="16"/>
    <s v="2026-10-03 14:46:37+07:00"/>
    <s v="2026-10-03 15:13:17+07:00"/>
    <s v="OK"/>
    <s v=""/>
    <s v="2. Thêm người nhận/受取人追加登録"/>
    <s v="4497878146941559"/>
    <s v="A0010780954"/>
    <m/>
  </r>
  <r>
    <n v="990"/>
    <x v="1"/>
    <x v="1"/>
    <s v="Vân Yoshi"/>
    <x v="15"/>
    <s v="2026-10-03 15:10:08+07:00"/>
    <s v="2026-10-03 15:10:13+07:00"/>
    <s v="OK"/>
    <s v=""/>
    <s v="3. Tình trạng thẻ/カード発送状況"/>
    <s v="5829013157214708"/>
    <s v="A0010992741"/>
    <m/>
  </r>
  <r>
    <n v="991"/>
    <x v="1"/>
    <x v="1"/>
    <s v="Vân Yoshi"/>
    <x v="15"/>
    <s v="2026-10-02 19:43:35+07:00"/>
    <s v="2026-10-03 15:10:06+07:00"/>
    <s v="OK"/>
    <s v=""/>
    <s v="11. Gặp nhân viên SBI/オペレーターに問い合わせ"/>
    <s v="5829013157214708"/>
    <s v="A0010992741"/>
    <m/>
  </r>
  <r>
    <n v="992"/>
    <x v="1"/>
    <x v="1"/>
    <s v="Vu Duy Thanh"/>
    <x v="3"/>
    <s v="2026-10-03 15:07:50+07:00"/>
    <s v="2026-10-03 15:07:55+07:00"/>
    <s v="OK"/>
    <s v=""/>
    <s v="9. Giấy CNCT/送金明細書"/>
    <s v="7224350684286454"/>
    <s v="A0011131718"/>
    <m/>
  </r>
  <r>
    <n v="993"/>
    <x v="1"/>
    <x v="1"/>
    <s v="Vu Duy Thanh"/>
    <x v="3"/>
    <s v="2026-10-03 14:49:17+07:00"/>
    <s v="2026-10-03 15:07:47+07:00"/>
    <s v="OK"/>
    <s v=""/>
    <s v="7. Cập nhật thẻ ngoại kiều/在留カード更新"/>
    <s v="7224350684286454"/>
    <s v="A0011131718"/>
    <m/>
  </r>
  <r>
    <n v="994"/>
    <x v="1"/>
    <x v="1"/>
    <s v="Đặng Huyền"/>
    <x v="16"/>
    <s v="2026-10-03 13:06:59+07:00"/>
    <s v="2026-10-03 15:07:21+07:00"/>
    <s v="OK"/>
    <s v=""/>
    <s v="6. Tình trạng giao dịch/取引状況"/>
    <s v="23997624569856441"/>
    <s v="A0011164004"/>
    <m/>
  </r>
  <r>
    <n v="995"/>
    <x v="1"/>
    <x v="1"/>
    <s v="Hang Le"/>
    <x v="8"/>
    <s v="2026-10-03 14:13:06+07:00"/>
    <s v="2026-10-03 15:06:26+07:00"/>
    <s v="OK"/>
    <s v=""/>
    <s v="9. Giấy CNCT/送金明細書"/>
    <s v="7333825103331547"/>
    <s v="A0011200962"/>
    <m/>
  </r>
  <r>
    <n v="996"/>
    <x v="1"/>
    <x v="1"/>
    <s v="Phung Minh"/>
    <x v="8"/>
    <s v="2026-10-03 10:30:08+07:00"/>
    <s v="2026-10-03 15:03:50+07:00"/>
    <s v="OK"/>
    <s v=""/>
    <s v="7. Cập nhật thẻ ngoại kiều/在留カード更新"/>
    <s v="1862594263786985"/>
    <s v="A0010837126"/>
    <m/>
  </r>
  <r>
    <n v="997"/>
    <x v="1"/>
    <x v="1"/>
    <s v="Vu Tinh"/>
    <x v="21"/>
    <s v="2026-10-03 14:54:13+07:00"/>
    <s v="2026-10-03 15:03:32+07:00"/>
    <s v="OK"/>
    <s v=""/>
    <s v="11. Gặp nhân viên SBI/オペレーターに問い合わせ"/>
    <s v="28613450314987003"/>
    <s v="A0011207776"/>
    <m/>
  </r>
  <r>
    <n v="998"/>
    <x v="1"/>
    <x v="1"/>
    <s v="Đặng Văn Linh"/>
    <x v="22"/>
    <s v="2026-10-03 10:12:40+07:00"/>
    <s v="2026-10-03 15:03:01+07:00"/>
    <s v="OK"/>
    <s v=""/>
    <s v="7. Cập nhật thẻ ngoại kiều/在留カード更新"/>
    <s v="36639498645663904"/>
    <s v="A0011606487"/>
    <m/>
  </r>
  <r>
    <n v="999"/>
    <x v="1"/>
    <x v="1"/>
    <s v="Lê HùngAnh"/>
    <x v="9"/>
    <s v="2026-10-03 14:55:45+07:00"/>
    <s v="2026-10-03 15:00:36+07:00"/>
    <s v="OK"/>
    <s v=""/>
    <s v="11. Gặp nhân viên SBI/オペレーターに問い合わせ"/>
    <s v="3213020578815695"/>
    <s v="A0011016639/A0010782530"/>
    <m/>
  </r>
  <r>
    <n v="1000"/>
    <x v="1"/>
    <x v="1"/>
    <s v="Hồ Hồng"/>
    <x v="9"/>
    <s v="2026-10-03 12:30:29+07:00"/>
    <s v="2026-10-03 14:54:46+07:00"/>
    <s v="OK"/>
    <s v=""/>
    <s v="9. Giấy CNCT/送金明細書"/>
    <s v="25389315920687070"/>
    <s v="A0011338479"/>
    <m/>
  </r>
  <r>
    <n v="1001"/>
    <x v="1"/>
    <x v="1"/>
    <s v="Lê Duy Thành"/>
    <x v="9"/>
    <s v="2026-10-03 14:47:30+07:00"/>
    <s v="2026-10-03 14:54:32+07:00"/>
    <s v="OK"/>
    <s v=""/>
    <s v="9. Giấy CNCT/送金明細書"/>
    <s v="8810836938939735"/>
    <s v="a0011245406"/>
    <m/>
  </r>
  <r>
    <n v="1002"/>
    <x v="1"/>
    <x v="1"/>
    <s v="Tú Vũ"/>
    <x v="6"/>
    <s v="2026-10-03 14:52:30+07:00"/>
    <s v="2026-10-03 14:52:56+07:00"/>
    <s v="OK"/>
    <s v=""/>
    <s v="6. Tình trạng giao dịch/取引状況"/>
    <s v="3087826784578285"/>
    <s v="A0010790642"/>
    <m/>
  </r>
  <r>
    <n v="1003"/>
    <x v="1"/>
    <x v="1"/>
    <s v="đào dựa"/>
    <x v="22"/>
    <s v="2026-10-03 14:49:58+07:00"/>
    <s v="2026-10-03 14:50:02+07:00"/>
    <s v="OK"/>
    <s v=""/>
    <s v="13. Đăng ký sử dụng APP/アプリ登録 "/>
    <s v="7842973305777267"/>
    <s v="A0010906116"/>
    <m/>
  </r>
  <r>
    <n v="1004"/>
    <x v="1"/>
    <x v="1"/>
    <s v="đào dựa"/>
    <x v="22"/>
    <s v="2026-10-03 07:03:57+07:00"/>
    <s v="2026-10-03 14:49:56+07:00"/>
    <s v="OK"/>
    <s v=""/>
    <s v="2. Thêm người nhận/受取人追加登録"/>
    <s v="7842973305777267"/>
    <s v="A0010906116"/>
    <m/>
  </r>
  <r>
    <n v="1005"/>
    <x v="1"/>
    <x v="1"/>
    <s v="Bùi Thúy"/>
    <x v="20"/>
    <s v="2026-10-03 14:28:10+07:00"/>
    <s v="2026-10-03 14:49:33+07:00"/>
    <s v="OK"/>
    <s v=""/>
    <s v="6. Tình trạng giao dịch/取引状況"/>
    <s v="5855249311223363"/>
    <s v="A0010982816"/>
    <m/>
  </r>
  <r>
    <n v="1006"/>
    <x v="1"/>
    <x v="1"/>
    <s v="Lê Đạt"/>
    <x v="8"/>
    <s v="2026-10-03 14:13:21+07:00"/>
    <s v="2026-10-03 14:49:01+07:00"/>
    <s v="OK"/>
    <s v=""/>
    <s v="9. Giấy CNCT/送金明細書"/>
    <s v="6595989483776173"/>
    <s v="A0010859159"/>
    <m/>
  </r>
  <r>
    <n v="1007"/>
    <x v="1"/>
    <x v="1"/>
    <s v="Nguyễn Thị Hoài Thương"/>
    <x v="8"/>
    <s v="2026-10-03 10:23:02+07:00"/>
    <s v="2026-10-03 14:48:47+07:00"/>
    <s v="OK"/>
    <s v=""/>
    <s v="9. Giấy CNCT/送金明細書"/>
    <s v="6099385406855061"/>
    <s v="A0011074291"/>
    <m/>
  </r>
  <r>
    <n v="1008"/>
    <x v="1"/>
    <x v="1"/>
    <s v="Trần Ngọc Hoa"/>
    <x v="2"/>
    <s v="2026-10-03 11:46:55+07:00"/>
    <s v="2026-10-03 14:48:05+07:00"/>
    <s v="OK"/>
    <s v=""/>
    <s v="4. Phát hành lại thẻ/カード再発行"/>
    <s v="5845202712274278"/>
    <s v="A0010997578"/>
    <m/>
  </r>
  <r>
    <n v="1009"/>
    <x v="1"/>
    <x v="1"/>
    <s v="Anhbàng Nguyễn"/>
    <x v="16"/>
    <s v="2026-10-03 13:33:21+07:00"/>
    <s v="2026-10-03 14:46:36+07:00"/>
    <s v="OK"/>
    <s v=""/>
    <s v="6. Tình trạng giao dịch/取引状況"/>
    <s v="4497878146941559"/>
    <s v="A0010780954"/>
    <m/>
  </r>
  <r>
    <n v="1010"/>
    <x v="1"/>
    <x v="1"/>
    <s v="Nguyễn Huyền"/>
    <x v="14"/>
    <s v="2026-10-03 14:21:52+07:00"/>
    <s v="2026-10-03 14:45:09+07:00"/>
    <s v="OK"/>
    <s v=""/>
    <s v="4. Phát hành lại thẻ/カード再発行"/>
    <s v="5659143660844047"/>
    <s v="A0010849980"/>
    <m/>
  </r>
  <r>
    <n v="1011"/>
    <x v="1"/>
    <x v="1"/>
    <s v="Loan Thiều"/>
    <x v="2"/>
    <s v="2026-10-03 14:33:08+07:00"/>
    <s v="2026-10-03 14:44:19+07:00"/>
    <s v="OK"/>
    <s v=""/>
    <s v="3. Tình trạng thẻ/カード発送状況"/>
    <s v="28826530530323822"/>
    <s v="A0010504544"/>
    <m/>
  </r>
  <r>
    <n v="1012"/>
    <x v="1"/>
    <x v="1"/>
    <s v="Tran Quyet Tam"/>
    <x v="4"/>
    <s v="2026-10-03 14:04:26+07:00"/>
    <s v="2026-10-03 14:43:47+07:00"/>
    <s v="OK"/>
    <s v=""/>
    <s v="7. Cập nhật thẻ ngoại kiều/在留カード更新"/>
    <s v="1092119974219626"/>
    <s v="A0010257738"/>
    <m/>
  </r>
  <r>
    <n v="1013"/>
    <x v="1"/>
    <x v="1"/>
    <s v="Hằng Đỗ"/>
    <x v="8"/>
    <s v="2026-10-03 08:26:18+07:00"/>
    <s v="2026-10-03 14:40:56+07:00"/>
    <s v="OK"/>
    <s v=""/>
    <s v="11. Gặp nhân viên SBI/オペレーターに問い合わせ"/>
    <s v="8044420968942233"/>
    <s v="A0011122859"/>
    <m/>
  </r>
  <r>
    <n v="1014"/>
    <x v="1"/>
    <x v="1"/>
    <s v="Lan Lan"/>
    <x v="9"/>
    <s v="2026-10-03 14:20:03+07:00"/>
    <s v="2026-10-03 14:40:25+07:00"/>
    <s v="OK"/>
    <s v=""/>
    <s v="11. Gặp nhân viên SBI/オペレーターに問い合わせ"/>
    <s v="6241113915991985"/>
    <s v="A0011119486"/>
    <m/>
  </r>
  <r>
    <n v="1015"/>
    <x v="1"/>
    <x v="1"/>
    <s v="Phương Linh"/>
    <x v="18"/>
    <s v="2026-10-03 14:23:35+07:00"/>
    <s v="2026-10-03 14:40:24+07:00"/>
    <s v="OK"/>
    <s v=""/>
    <s v="11. Gặp nhân viên SBI/オペレーターに問い合わせ"/>
    <s v="6006078322821840"/>
    <s v="A0011030796"/>
    <m/>
  </r>
  <r>
    <n v="1016"/>
    <x v="1"/>
    <x v="1"/>
    <s v="Đinh Tuyền"/>
    <x v="9"/>
    <s v="2026-10-03 12:56:10+07:00"/>
    <s v="2026-10-03 14:40:15+07:00"/>
    <s v="OK"/>
    <s v=""/>
    <s v="7. Cập nhật thẻ ngoại kiều/在留カード更新"/>
    <s v="3687110621302705"/>
    <s v="A0010678748"/>
    <m/>
  </r>
  <r>
    <n v="1017"/>
    <x v="1"/>
    <x v="1"/>
    <s v="Phan Quân"/>
    <x v="9"/>
    <s v="2026-10-03 11:39:12+07:00"/>
    <s v="2026-10-03 14:39:58+07:00"/>
    <s v="OK"/>
    <s v=""/>
    <s v="11. Gặp nhân viên SBI/オペレーターに問い合わせ"/>
    <s v="8266455320031769"/>
    <s v="A0011154249"/>
    <m/>
  </r>
  <r>
    <n v="1018"/>
    <x v="1"/>
    <x v="1"/>
    <s v="Lãng Dương"/>
    <x v="9"/>
    <s v="2026-10-03 12:09:37+07:00"/>
    <s v="2026-10-03 14:39:47+07:00"/>
    <s v="OK"/>
    <s v=""/>
    <s v="2. Thêm người nhận/受取人追加登録"/>
    <s v="8668919693157951"/>
    <s v="A0011162319"/>
    <m/>
  </r>
  <r>
    <n v="1019"/>
    <x v="1"/>
    <x v="1"/>
    <s v="Thùy Trang"/>
    <x v="13"/>
    <s v="2026-10-02 19:44:46+07:00"/>
    <s v="2026-10-03 14:35:54+07:00"/>
    <s v="OK"/>
    <s v=""/>
    <s v="3. Tình trạng thẻ/カード発送状況"/>
    <s v="9720480217963081"/>
    <s v="A0011323669"/>
    <m/>
  </r>
  <r>
    <n v="1020"/>
    <x v="1"/>
    <x v="1"/>
    <s v="Nguyễn Quyết"/>
    <x v="13"/>
    <s v="2026-10-02 19:45:24+07:00"/>
    <s v="2026-10-03 14:35:33+07:00"/>
    <s v="OK"/>
    <s v=""/>
    <s v="3. Tình trạng thẻ/カード発送状況"/>
    <s v="25075264312172233"/>
    <s v="A0011517366"/>
    <m/>
  </r>
  <r>
    <n v="1021"/>
    <x v="1"/>
    <x v="1"/>
    <s v="Hà Lê"/>
    <x v="13"/>
    <s v="2026-10-02 19:47:11+07:00"/>
    <s v="2026-10-03 14:35:16+07:00"/>
    <s v="OK"/>
    <s v=""/>
    <s v="3. Tình trạng thẻ/カード発送状況"/>
    <s v="8523221721093134"/>
    <s v="A0011242118"/>
    <m/>
  </r>
  <r>
    <n v="1022"/>
    <x v="1"/>
    <x v="1"/>
    <s v="Khánh Huyền"/>
    <x v="21"/>
    <s v="2026-10-03 09:03:33+07:00"/>
    <s v="2026-10-03 14:35:09+07:00"/>
    <s v="OK"/>
    <s v=""/>
    <s v="11. Gặp nhân viên SBI/オペレーターに問い合わせ"/>
    <s v="26051806601168263"/>
    <s v="A0010718106"/>
    <m/>
  </r>
  <r>
    <n v="1023"/>
    <x v="1"/>
    <x v="1"/>
    <s v="Thái Văn Huy"/>
    <x v="14"/>
    <s v="2026-10-03 11:00:48+07:00"/>
    <s v="2026-10-03 14:35:06+07:00"/>
    <s v="OK"/>
    <s v=""/>
    <s v="9. Giấy CNCT/送金明細書"/>
    <s v="32747409041572944"/>
    <s v="A0011449772"/>
    <m/>
  </r>
  <r>
    <n v="1024"/>
    <x v="1"/>
    <x v="1"/>
    <s v="Nguyễn Thảo"/>
    <x v="13"/>
    <s v="2026-10-02 19:43:23+07:00"/>
    <s v="2026-10-03 14:34:56+07:00"/>
    <s v="OK"/>
    <s v=""/>
    <s v="3. Tình trạng thẻ/カード発送状況"/>
    <s v="9857937990897577"/>
    <s v="A0010945505"/>
    <m/>
  </r>
  <r>
    <n v="1025"/>
    <x v="1"/>
    <x v="1"/>
    <s v="Hoàng Trường Giang"/>
    <x v="14"/>
    <s v="2026-10-03 10:39:27+07:00"/>
    <s v="2026-10-03 14:33:27+07:00"/>
    <s v="OK"/>
    <s v=""/>
    <s v="11. Gặp nhân viên SBI/オペレーターに問い合わせ"/>
    <s v="1391819630942631"/>
    <s v="a0010638140"/>
    <m/>
  </r>
  <r>
    <n v="1026"/>
    <x v="1"/>
    <x v="1"/>
    <s v="Trần Thu Hà"/>
    <x v="13"/>
    <s v="2026-10-02 19:44:03+07:00"/>
    <s v="2026-10-03 14:32:57+07:00"/>
    <s v="Chưa (chưa phản hồi )"/>
    <s v=""/>
    <s v="3. Tình trạng thẻ/カード発送状況"/>
    <s v="6436179373106918"/>
    <s v="A0011038806"/>
    <m/>
  </r>
  <r>
    <n v="1027"/>
    <x v="1"/>
    <x v="1"/>
    <s v="Nguyễn Tân"/>
    <x v="13"/>
    <s v="2026-10-03 11:39:16+07:00"/>
    <s v="2026-10-03 14:32:32+07:00"/>
    <s v="OK"/>
    <s v=""/>
    <s v="3. Tình trạng thẻ/カード発送状況"/>
    <s v="6139170539522957"/>
    <s v="A0010789191"/>
    <m/>
  </r>
  <r>
    <n v="1028"/>
    <x v="1"/>
    <x v="1"/>
    <s v="Vinh T Phung"/>
    <x v="13"/>
    <s v="2026-10-03 10:57:44+07:00"/>
    <s v="2026-10-03 14:32:11+07:00"/>
    <s v="Chưa (chưa phản hồi )"/>
    <s v=""/>
    <s v="3. Tình trạng thẻ/カード発送状況"/>
    <s v="28281628541477542"/>
    <s v="A0010649468"/>
    <m/>
  </r>
  <r>
    <n v="1029"/>
    <x v="1"/>
    <x v="1"/>
    <s v="Hung Tran"/>
    <x v="13"/>
    <s v="2026-10-02 19:45:17+07:00"/>
    <s v="2026-10-03 14:31:52+07:00"/>
    <s v="OK"/>
    <s v=""/>
    <s v="3. Tình trạng thẻ/カード発送状況"/>
    <s v="6219686021403937"/>
    <s v="A0011037096"/>
    <m/>
  </r>
  <r>
    <n v="1030"/>
    <x v="1"/>
    <x v="1"/>
    <s v="Nguyễn Đình Thảo"/>
    <x v="13"/>
    <s v="2026-10-02 19:45:17+07:00"/>
    <s v="2026-10-03 14:31:29+07:00"/>
    <s v="OK"/>
    <s v=""/>
    <s v="3. Tình trạng thẻ/カード発送状況"/>
    <s v="3245034428847033"/>
    <s v="A0010748660"/>
    <m/>
  </r>
  <r>
    <n v="1031"/>
    <x v="1"/>
    <x v="1"/>
    <s v="Phạm Quyền"/>
    <x v="10"/>
    <s v="2026-10-03 13:28:56+07:00"/>
    <s v="2026-10-03 14:30:39+07:00"/>
    <s v="OK"/>
    <s v=""/>
    <s v="3. Tình trạng thẻ/カード発送状況"/>
    <s v="8431535816916496"/>
    <s v="A0010656491"/>
    <m/>
  </r>
  <r>
    <n v="1032"/>
    <x v="1"/>
    <x v="1"/>
    <s v="Mai Hoàng"/>
    <x v="13"/>
    <s v="2026-10-02 19:46:25+07:00"/>
    <s v="2026-10-03 14:30:05+07:00"/>
    <s v="Chưa (chưa phản hồi )"/>
    <s v=""/>
    <s v="3. Tình trạng thẻ/カード発送状況"/>
    <s v="2664170370358733"/>
    <s v="A0011080984"/>
    <m/>
  </r>
  <r>
    <n v="1033"/>
    <x v="1"/>
    <x v="1"/>
    <s v="Hoàng Títt"/>
    <x v="13"/>
    <s v="2026-10-02 19:45:53+07:00"/>
    <s v="2026-10-03 14:29:31+07:00"/>
    <s v="OK"/>
    <s v=""/>
    <s v="3. Tình trạng thẻ/カード発送状況"/>
    <s v="2392280830800229"/>
    <s v="A0010551054"/>
    <m/>
  </r>
  <r>
    <n v="1034"/>
    <x v="1"/>
    <x v="1"/>
    <s v="Tuân Con"/>
    <x v="13"/>
    <s v="2026-10-02 19:46:14+07:00"/>
    <s v="2026-10-03 14:28:49+07:00"/>
    <s v="Chưa (chưa phản hồi )"/>
    <s v=""/>
    <s v="3. Tình trạng thẻ/カード発送状況"/>
    <s v="6997742140334873"/>
    <s v="A0010572452"/>
    <m/>
  </r>
  <r>
    <n v="1035"/>
    <x v="1"/>
    <x v="1"/>
    <s v="Lê Thị Thắm"/>
    <x v="13"/>
    <s v="2026-10-02 19:44:27+07:00"/>
    <s v="2026-10-03 14:28:36+07:00"/>
    <s v="OK"/>
    <s v=""/>
    <s v="3. Tình trạng thẻ/カード発送状況"/>
    <s v="34383507554573694"/>
    <s v="A0011507911"/>
    <m/>
  </r>
  <r>
    <n v="1036"/>
    <x v="1"/>
    <x v="1"/>
    <s v="Hoàng Long"/>
    <x v="13"/>
    <s v="2026-10-02 19:45:38+07:00"/>
    <s v="2026-10-03 14:28:15+07:00"/>
    <s v="Chưa (chưa phản hồi )"/>
    <s v=""/>
    <s v="3. Tình trạng thẻ/カード発送状況"/>
    <s v="3554917447883089"/>
    <s v="A0010355151"/>
    <m/>
  </r>
  <r>
    <n v="1037"/>
    <x v="1"/>
    <x v="1"/>
    <s v="Nguyễn Thị Hồng"/>
    <x v="13"/>
    <s v="2026-10-03 14:03:13+07:00"/>
    <s v="2026-10-03 14:27:51+07:00"/>
    <s v="OK"/>
    <s v=""/>
    <s v="3. Tình trạng thẻ/カード発送状況"/>
    <s v="3445547888860487"/>
    <s v="A0010593698"/>
    <m/>
  </r>
  <r>
    <n v="1038"/>
    <x v="1"/>
    <x v="1"/>
    <s v="Lê Huy Nam"/>
    <x v="20"/>
    <s v="2026-10-03 11:29:32+07:00"/>
    <s v="2026-10-03 14:27:47+07:00"/>
    <s v="OK"/>
    <s v=""/>
    <s v="11. Gặp nhân viên SBI/オペレーターに問い合わせ"/>
    <s v="9769950933020849"/>
    <s v="A0011323338"/>
    <m/>
  </r>
  <r>
    <n v="1039"/>
    <x v="1"/>
    <x v="1"/>
    <s v="Thanh Sơn Vu"/>
    <x v="20"/>
    <s v="2026-10-02 19:47:24+07:00"/>
    <s v="2026-10-03 14:27:32+07:00"/>
    <s v="OK"/>
    <s v=""/>
    <s v="4. Phát hành lại thẻ/カード再発行"/>
    <s v="28400895432865289"/>
    <s v="A0011495043"/>
    <m/>
  </r>
  <r>
    <n v="1040"/>
    <x v="1"/>
    <x v="1"/>
    <s v="Hoàng Văn Lê"/>
    <x v="20"/>
    <s v="2026-10-02 19:54:29+07:00"/>
    <s v="2026-10-03 14:27:22+07:00"/>
    <s v="OK"/>
    <s v=""/>
    <s v="7. Cập nhật thẻ ngoại kiều/在留カード更新"/>
    <s v="7069888259771994"/>
    <s v="A0011015412"/>
    <m/>
  </r>
  <r>
    <n v="1041"/>
    <x v="1"/>
    <x v="1"/>
    <s v="Kuất Bình"/>
    <x v="20"/>
    <s v="2026-10-03 14:26:13+07:00"/>
    <s v="2026-10-03 14:26:21+07:00"/>
    <s v="ok 2"/>
    <s v=""/>
    <s v="5. Đổi thông tin thẻ/カード情報変更"/>
    <s v="2522098174467867"/>
    <s v="A0010646279"/>
    <m/>
  </r>
  <r>
    <n v="1042"/>
    <x v="1"/>
    <x v="1"/>
    <s v="Kuất Bình"/>
    <x v="20"/>
    <s v="2026-10-03 14:05:35+07:00"/>
    <s v="2026-10-03 14:26:11+07:00"/>
    <s v="OK"/>
    <s v=""/>
    <s v="7. Cập nhật thẻ ngoại kiều/在留カード更新"/>
    <s v="2522098174467867"/>
    <s v="A0010646279"/>
    <m/>
  </r>
  <r>
    <n v="1043"/>
    <x v="1"/>
    <x v="1"/>
    <s v="nguyễn yến Phương"/>
    <x v="9"/>
    <s v="2026-10-03 14:19:16+07:00"/>
    <s v="2026-10-03 14:24:50+07:00"/>
    <s v="OK"/>
    <s v=""/>
    <s v="11. Gặp nhân viên SBI/オペレーターに問い合わせ"/>
    <s v="6376558769121536"/>
    <s v="A0011060706"/>
    <m/>
  </r>
  <r>
    <n v="1044"/>
    <x v="1"/>
    <x v="1"/>
    <s v="Ngoc Nguyen"/>
    <x v="18"/>
    <s v="2026-10-03 14:22:07+07:00"/>
    <s v="2026-10-03 14:24:45+07:00"/>
    <s v="OK"/>
    <s v=""/>
    <s v="9. Giấy CNCT/送金明細書"/>
    <s v="9030762990282130"/>
    <s v="A0010935258"/>
    <m/>
  </r>
  <r>
    <n v="1045"/>
    <x v="1"/>
    <x v="1"/>
    <s v="Nguyễn Đức Khánh"/>
    <x v="21"/>
    <s v="2026-10-03 14:17:46+07:00"/>
    <s v="2026-10-03 14:24:17+07:00"/>
    <s v="OK"/>
    <s v=""/>
    <s v="11. Gặp nhân viên SBI/オペレーターに問い合わせ"/>
    <s v="6016996485027120"/>
    <s v="A0011019594"/>
    <m/>
  </r>
  <r>
    <n v="1046"/>
    <x v="1"/>
    <x v="1"/>
    <s v="Hồng My"/>
    <x v="9"/>
    <s v="2026-10-03 12:32:43+07:00"/>
    <s v="2026-10-03 14:23:24+07:00"/>
    <s v="OK"/>
    <s v=""/>
    <s v="7. Cập nhật thẻ ngoại kiều/在留カード更新"/>
    <s v="7000436210025912"/>
    <s v="A0011111700"/>
    <m/>
  </r>
  <r>
    <n v="1047"/>
    <x v="1"/>
    <x v="1"/>
    <s v="Thành Mai"/>
    <x v="14"/>
    <s v="2026-10-03 11:06:38+07:00"/>
    <s v="2026-10-03 14:23:15+07:00"/>
    <s v="Chưa (Chờ KH phản hồi)"/>
    <s v=""/>
    <s v="2. Thêm người nhận/受取人追加登録"/>
    <s v="4152047098224804"/>
    <s v="A0010764635"/>
    <m/>
  </r>
  <r>
    <n v="1048"/>
    <x v="1"/>
    <x v="1"/>
    <s v="Nguyễn Huyền"/>
    <x v="14"/>
    <s v="2026-10-03 10:31:51+07:00"/>
    <s v="2026-10-03 14:21:51+07:00"/>
    <s v="OK"/>
    <s v=""/>
    <s v="6. Tình trạng giao dịch/取引状況"/>
    <s v="5659143660844047"/>
    <s v="A0010849980"/>
    <m/>
  </r>
  <r>
    <n v="1049"/>
    <x v="1"/>
    <x v="1"/>
    <s v="Nga Nga"/>
    <x v="15"/>
    <s v="2026-10-03 14:18:48+07:00"/>
    <s v="2026-10-03 14:18:57+07:00"/>
    <s v="OK"/>
    <s v=""/>
    <s v="3. Tình trạng thẻ/カード発送状況"/>
    <s v="4056194824445022"/>
    <s v="A0010656064"/>
    <m/>
  </r>
  <r>
    <n v="1050"/>
    <x v="1"/>
    <x v="1"/>
    <s v="Hoàng Minh Yến"/>
    <x v="6"/>
    <s v="2026-10-03 11:50:16+07:00"/>
    <s v="2026-10-03 14:18:55+07:00"/>
    <s v="OK"/>
    <s v=""/>
    <s v="13. Đăng ký sử dụng APP/アプリ登録 "/>
    <s v="9836676113070132"/>
    <s v="A0011022924"/>
    <m/>
  </r>
  <r>
    <n v="1051"/>
    <x v="1"/>
    <x v="1"/>
    <s v="Tiến Đoàn"/>
    <x v="22"/>
    <s v="2026-10-03 08:23:43+07:00"/>
    <s v="2026-10-03 14:16:38+07:00"/>
    <s v="OK"/>
    <s v=""/>
    <s v="6. Tình trạng giao dịch/取引状況"/>
    <s v="5315241081938650"/>
    <s v="A0010606317"/>
    <m/>
  </r>
  <r>
    <n v="1052"/>
    <x v="1"/>
    <x v="1"/>
    <s v="Nguyễn Thị Hồng Vân"/>
    <x v="17"/>
    <s v="2026-10-03 10:12:20+07:00"/>
    <s v="2026-10-03 14:16:35+07:00"/>
    <s v="OK"/>
    <s v=""/>
    <s v="11. Gặp nhân viên SBI/オペレーターに問い合わせ"/>
    <s v="8487713074577388"/>
    <s v="A0011245391"/>
    <m/>
  </r>
  <r>
    <n v="1053"/>
    <x v="1"/>
    <x v="1"/>
    <s v="Hiếu Lê"/>
    <x v="3"/>
    <s v="2026-10-03 13:43:00+07:00"/>
    <s v="2026-10-03 14:16:28+07:00"/>
    <s v="OK"/>
    <s v=""/>
    <s v="3. Tình trạng thẻ/カード発送状況"/>
    <s v="4965375896887872"/>
    <s v="A0010550148"/>
    <m/>
  </r>
  <r>
    <n v="1054"/>
    <x v="1"/>
    <x v="1"/>
    <s v="Trà My"/>
    <x v="3"/>
    <s v="2026-10-03 13:44:09+07:00"/>
    <s v="2026-10-03 14:16:17+07:00"/>
    <s v="OK"/>
    <s v=""/>
    <s v="7. Cập nhật thẻ ngoại kiều/在留カード更新"/>
    <s v="7221115544599978"/>
    <s v="A0011135611"/>
    <m/>
  </r>
  <r>
    <n v="1055"/>
    <x v="1"/>
    <x v="1"/>
    <s v="Ngân Trương"/>
    <x v="19"/>
    <s v="2026-10-03 10:59:59+07:00"/>
    <s v="2026-10-03 14:16:15+07:00"/>
    <s v="OK"/>
    <s v=""/>
    <s v="13. Đăng ký sử dụng APP/アプリ登録 "/>
    <s v="8865642633508897"/>
    <s v="A0010971204"/>
    <m/>
  </r>
  <r>
    <n v="1056"/>
    <x v="1"/>
    <x v="1"/>
    <s v="Thời Nguyễn"/>
    <x v="19"/>
    <s v="2026-10-03 11:40:58+07:00"/>
    <s v="2026-10-03 14:15:48+07:00"/>
    <s v="OK"/>
    <s v=""/>
    <s v="7. Cập nhật thẻ ngoại kiều/在留カード更新"/>
    <s v="28575763508742711"/>
    <s v=""/>
    <m/>
  </r>
  <r>
    <n v="1057"/>
    <x v="1"/>
    <x v="1"/>
    <s v="Vũ Ngà"/>
    <x v="16"/>
    <s v="2026-10-03 13:38:10+07:00"/>
    <s v="2026-10-03 14:13:40+07:00"/>
    <s v="OK"/>
    <s v=""/>
    <s v="3. Tình trạng thẻ/カード発送状況"/>
    <s v="2839173026164421"/>
    <s v="A0010680825"/>
    <m/>
  </r>
  <r>
    <n v="1058"/>
    <x v="1"/>
    <x v="1"/>
    <s v="Trường Real"/>
    <x v="7"/>
    <s v="2026-10-02 22:31:13+07:00"/>
    <s v="2026-10-03 14:12:11+07:00"/>
    <s v="OK"/>
    <s v=""/>
    <s v="3. Tình trạng thẻ/カード発送状況"/>
    <s v="5828368493863922"/>
    <s v="A0010986412"/>
    <m/>
  </r>
  <r>
    <n v="1059"/>
    <x v="1"/>
    <x v="1"/>
    <s v="Lê Thị Thu Trang"/>
    <x v="9"/>
    <s v="2026-10-03 11:09:33+07:00"/>
    <s v="2026-10-03 14:10:48+07:00"/>
    <s v="OK"/>
    <s v=""/>
    <s v="6. Tình trạng giao dịch/取引状況"/>
    <s v="5840620199302943"/>
    <s v="A0010947766"/>
    <m/>
  </r>
  <r>
    <n v="1060"/>
    <x v="1"/>
    <x v="1"/>
    <s v="Nguyễn Trang"/>
    <x v="14"/>
    <s v="2026-10-03 10:33:44+07:00"/>
    <s v="2026-10-03 14:10:43+07:00"/>
    <s v="OK"/>
    <s v=""/>
    <s v="11. Gặp nhân viên SBI/オペレーターに問い合わせ"/>
    <s v="5576170915745475"/>
    <s v="A0010678696"/>
    <m/>
  </r>
  <r>
    <n v="1061"/>
    <x v="1"/>
    <x v="1"/>
    <s v="Miia Vũ"/>
    <x v="9"/>
    <s v="2026-10-03 09:50:53+07:00"/>
    <s v="2026-10-03 14:10:26+07:00"/>
    <s v="OK"/>
    <s v=""/>
    <s v="9. Giấy CNCT/送金明細書"/>
    <s v="6682311425216194"/>
    <s v="A0011017551"/>
    <m/>
  </r>
  <r>
    <n v="1062"/>
    <x v="1"/>
    <x v="1"/>
    <s v="Loan Rose"/>
    <x v="9"/>
    <s v="2026-10-03 10:38:44+07:00"/>
    <s v="2026-10-03 14:10:04+07:00"/>
    <s v="OK"/>
    <s v=""/>
    <s v="7. Cập nhật thẻ ngoại kiều/在留カード更新"/>
    <s v="27478555138486825"/>
    <s v="A0011498352"/>
    <m/>
  </r>
  <r>
    <n v="1063"/>
    <x v="1"/>
    <x v="1"/>
    <s v="Huy Toản"/>
    <x v="9"/>
    <s v="2026-10-03 13:00:23+07:00"/>
    <s v="2026-10-03 14:09:41+07:00"/>
    <s v="OK"/>
    <s v=""/>
    <s v="9. Giấy CNCT/送金明細書"/>
    <s v="7537088843070696"/>
    <s v="A0010397899"/>
    <m/>
  </r>
  <r>
    <n v="1064"/>
    <x v="1"/>
    <x v="1"/>
    <s v="Nhật Uyên"/>
    <x v="16"/>
    <s v="2026-10-03 11:17:49+07:00"/>
    <s v="2026-10-03 14:07:12+07:00"/>
    <s v="OK"/>
    <s v=""/>
    <s v="6. Tình trạng giao dịch/取引状況"/>
    <s v="8746429508729877"/>
    <s v="A0011037848"/>
    <m/>
  </r>
  <r>
    <n v="1065"/>
    <x v="1"/>
    <x v="1"/>
    <s v="Cam Nhung"/>
    <x v="14"/>
    <s v="2026-10-03 10:43:24+07:00"/>
    <s v="2026-10-03 14:06:39+07:00"/>
    <s v="OK"/>
    <s v=""/>
    <s v="7. Cập nhật thẻ ngoại kiều/在留カード更新"/>
    <s v="26333226022966154"/>
    <s v="a0011485662"/>
    <m/>
  </r>
  <r>
    <n v="1066"/>
    <x v="1"/>
    <x v="1"/>
    <s v="Trần Văn Khoa"/>
    <x v="2"/>
    <s v="2026-10-03 13:59:02+07:00"/>
    <s v="2026-10-03 14:01:16+07:00"/>
    <s v="OK"/>
    <s v=""/>
    <s v="11. Gặp nhân viên SBI/オペレーターに問い合わせ"/>
    <s v="9508308915906680"/>
    <s v="A0010862154"/>
    <m/>
  </r>
  <r>
    <n v="1067"/>
    <x v="1"/>
    <x v="1"/>
    <s v="Nguyễn Nghĩa"/>
    <x v="4"/>
    <s v="2026-10-03 13:13:12+07:00"/>
    <s v="2026-10-03 13:58:54+07:00"/>
    <s v="OK"/>
    <s v=""/>
    <s v="3. Tình trạng thẻ/カード発送状況"/>
    <s v="5732829583466062"/>
    <s v="A0010450729"/>
    <m/>
  </r>
  <r>
    <n v="1068"/>
    <x v="1"/>
    <x v="1"/>
    <s v="Phước Thịnh"/>
    <x v="9"/>
    <s v="2026-10-03 12:34:15+07:00"/>
    <s v="2026-10-03 13:58:33+07:00"/>
    <s v="OK"/>
    <s v=""/>
    <s v="5. Đổi thông tin thẻ/カード情報変更"/>
    <s v="32115439264767545"/>
    <s v="A0011051466"/>
    <m/>
  </r>
  <r>
    <n v="1069"/>
    <x v="1"/>
    <x v="1"/>
    <s v="Lê Na"/>
    <x v="9"/>
    <s v="2026-10-03 11:04:42+07:00"/>
    <s v="2026-10-03 13:54:10+07:00"/>
    <s v="OK"/>
    <s v=""/>
    <s v="9. Giấy CNCT/送金明細書"/>
    <s v="6994597767276467"/>
    <s v="A0011170944"/>
    <m/>
  </r>
  <r>
    <n v="1070"/>
    <x v="1"/>
    <x v="1"/>
    <s v="Trần Thị Hoàn"/>
    <x v="24"/>
    <s v="2026-10-03 13:36:54+07:00"/>
    <s v="2026-10-03 13:54:04+07:00"/>
    <s v="OK"/>
    <s v=""/>
    <s v="9. Giấy CNCT/送金明細書"/>
    <s v="3492336887460712"/>
    <s v="A0010715973"/>
    <m/>
  </r>
  <r>
    <n v="1071"/>
    <x v="1"/>
    <x v="1"/>
    <s v="Hà Thị Ngọc"/>
    <x v="9"/>
    <s v="2026-10-03 09:33:27+07:00"/>
    <s v="2026-10-03 13:54:02+07:00"/>
    <s v="OK"/>
    <s v=""/>
    <s v="5. Đổi thông tin thẻ/カード情報変更"/>
    <s v="2085080161527265"/>
    <s v="A0010571023"/>
    <m/>
  </r>
  <r>
    <n v="1072"/>
    <x v="1"/>
    <x v="1"/>
    <s v="Tài Tổng"/>
    <x v="9"/>
    <s v="2026-10-03 11:10:32+07:00"/>
    <s v="2026-10-03 13:53:49+07:00"/>
    <s v="OK"/>
    <s v=""/>
    <s v="11. Gặp nhân viên SBI/オペレーターに問い合わせ"/>
    <s v="5571285162968533"/>
    <s v="A0010772602"/>
    <m/>
  </r>
  <r>
    <n v="1073"/>
    <x v="1"/>
    <x v="1"/>
    <s v="Trang Bùi"/>
    <x v="9"/>
    <s v="2026-10-03 12:02:27+07:00"/>
    <s v="2026-10-03 13:53:34+07:00"/>
    <s v="OK"/>
    <s v=""/>
    <s v="3. Tình trạng thẻ/カード発送状況"/>
    <s v="6491603297628964"/>
    <s v="A0011006448"/>
    <m/>
  </r>
  <r>
    <n v="1074"/>
    <x v="1"/>
    <x v="1"/>
    <s v="Anh Huyen"/>
    <x v="9"/>
    <s v="2026-10-03 11:27:50+07:00"/>
    <s v="2026-10-03 13:53:18+07:00"/>
    <s v="OK"/>
    <s v=""/>
    <s v="7. Cập nhật thẻ ngoại kiều/在留カード更新"/>
    <s v="39995750390012177"/>
    <s v="A0010257721"/>
    <m/>
  </r>
  <r>
    <n v="1075"/>
    <x v="1"/>
    <x v="1"/>
    <s v="Giang Truong"/>
    <x v="9"/>
    <s v="2026-10-03 09:54:41+07:00"/>
    <s v="2026-10-03 13:53:05+07:00"/>
    <s v="OK"/>
    <s v=""/>
    <s v="3. Tình trạng thẻ/カード発送状況"/>
    <s v="5118529044902444"/>
    <s v="A0010360545"/>
    <m/>
  </r>
  <r>
    <n v="1076"/>
    <x v="1"/>
    <x v="1"/>
    <s v="Nguyễn Lượng"/>
    <x v="9"/>
    <s v="2026-10-03 08:55:09+07:00"/>
    <s v="2026-10-03 13:52:37+07:00"/>
    <s v="OK"/>
    <s v=""/>
    <s v="9. Giấy CNCT/送金明細書"/>
    <s v="6574798542602201"/>
    <s v="A0010901838"/>
    <m/>
  </r>
  <r>
    <n v="1077"/>
    <x v="1"/>
    <x v="1"/>
    <s v="Nguyen Trong Nhu"/>
    <x v="9"/>
    <s v="2026-10-03 09:28:25+07:00"/>
    <s v="2026-10-03 13:52:28+07:00"/>
    <s v="OK"/>
    <s v=""/>
    <s v="7. Cập nhật thẻ ngoại kiều/在留カード更新"/>
    <s v="7861534820539592"/>
    <s v="A0011147014"/>
    <m/>
  </r>
  <r>
    <n v="1078"/>
    <x v="1"/>
    <x v="1"/>
    <s v="Nguyễn Thanh Mai"/>
    <x v="9"/>
    <s v="2026-10-03 09:51:23+07:00"/>
    <s v="2026-10-03 13:52:20+07:00"/>
    <s v="OK"/>
    <s v=""/>
    <s v="7. Cập nhật thẻ ngoại kiều/在留カード更新"/>
    <s v="2945099622204001"/>
    <s v="A0010323432"/>
    <m/>
  </r>
  <r>
    <n v="1079"/>
    <x v="1"/>
    <x v="1"/>
    <s v="Ngoc Le"/>
    <x v="9"/>
    <s v="2026-10-03 08:35:31+07:00"/>
    <s v="2026-10-03 13:52:09+07:00"/>
    <s v="OK"/>
    <s v=""/>
    <s v="9. Giấy CNCT/送金明細書"/>
    <s v="5213355588753987"/>
    <s v="A0010938454"/>
    <m/>
  </r>
  <r>
    <n v="1080"/>
    <x v="1"/>
    <x v="1"/>
    <s v="Ba Rọi"/>
    <x v="9"/>
    <s v="2026-10-03 09:04:33+07:00"/>
    <s v="2026-10-03 13:51:59+07:00"/>
    <s v="OK"/>
    <s v=""/>
    <s v="9. Giấy CNCT/送金明細書"/>
    <s v="7044193418989075"/>
    <s v="A0010587957"/>
    <m/>
  </r>
  <r>
    <n v="1081"/>
    <x v="1"/>
    <x v="1"/>
    <s v="Lương Văn Đại"/>
    <x v="9"/>
    <s v="2026-10-03 09:01:38+07:00"/>
    <s v="2026-10-03 13:51:50+07:00"/>
    <s v="OK"/>
    <s v=""/>
    <s v="9. Giấy CNCT/送金明細書"/>
    <s v="5376169909126600"/>
    <s v="A0010983494"/>
    <m/>
  </r>
  <r>
    <n v="1082"/>
    <x v="1"/>
    <x v="1"/>
    <s v="Tuấn Nguyễn"/>
    <x v="16"/>
    <s v="2026-10-03 11:31:53+07:00"/>
    <s v="2026-10-03 13:48:43+07:00"/>
    <s v="OK"/>
    <s v=""/>
    <s v="3. Tình trạng thẻ/カード発送状況"/>
    <s v="6576859452350612"/>
    <s v="A0010309340"/>
    <m/>
  </r>
  <r>
    <n v="1083"/>
    <x v="1"/>
    <x v="1"/>
    <s v="Độc Bước"/>
    <x v="24"/>
    <s v="2026-10-03 13:10:42+07:00"/>
    <s v="2026-10-03 13:48:41+07:00"/>
    <s v="Chưa (chưa phản hồi )"/>
    <s v=""/>
    <s v="11. Gặp nhân viên SBI/オペレーターに問い合わせ"/>
    <s v="4025336670859536"/>
    <s v="A0010851000"/>
    <m/>
  </r>
  <r>
    <n v="1084"/>
    <x v="1"/>
    <x v="1"/>
    <s v="Lan Nhii"/>
    <x v="24"/>
    <s v="2026-10-03 13:04:43+07:00"/>
    <s v="2026-10-03 13:48:31+07:00"/>
    <s v="Chưa (chưa phản hồi )"/>
    <s v=""/>
    <s v="2. Thêm người nhận/受取人追加登録"/>
    <s v="24089173380781928"/>
    <s v="A0011028460"/>
    <m/>
  </r>
  <r>
    <n v="1085"/>
    <x v="1"/>
    <x v="1"/>
    <s v="Đỗ Hoàng Nhật Uyên"/>
    <x v="16"/>
    <s v="2026-10-03 06:10:50+07:00"/>
    <s v="2026-10-03 13:48:17+07:00"/>
    <s v="OK"/>
    <s v=""/>
    <s v="3. Tình trạng thẻ/カード発送状況"/>
    <s v="9200988973276263"/>
    <s v="A0010984622"/>
    <m/>
  </r>
  <r>
    <n v="1086"/>
    <x v="1"/>
    <x v="1"/>
    <s v="Trần Bá Dũng"/>
    <x v="16"/>
    <s v="2026-10-03 08:41:09+07:00"/>
    <s v="2026-10-03 13:48:01+07:00"/>
    <s v="OK"/>
    <s v=""/>
    <s v="3. Tình trạng thẻ/カード発送状況"/>
    <s v="7668788286476199"/>
    <s v="A0011244427"/>
    <m/>
  </r>
  <r>
    <n v="1087"/>
    <x v="1"/>
    <x v="1"/>
    <s v="Gây Mê Ngáo"/>
    <x v="24"/>
    <s v="2026-10-03 06:01:28+07:00"/>
    <s v="2026-10-03 13:47:58+07:00"/>
    <s v="OK"/>
    <s v=""/>
    <s v="11. Gặp nhân viên SBI/オペレーターに問い合わせ"/>
    <s v="9811925028882218"/>
    <s v="A0011081501"/>
    <m/>
  </r>
  <r>
    <n v="1088"/>
    <x v="1"/>
    <x v="1"/>
    <s v="Nguyễn Thị Tình"/>
    <x v="24"/>
    <s v="2026-10-03 13:47:37+07:00"/>
    <s v="2026-10-03 13:47:44+07:00"/>
    <s v="Chưa (chưa phản hồi )"/>
    <s v=""/>
    <s v="2. Thêm người nhận/受取人追加登録"/>
    <s v="28353370580974678"/>
    <s v="A0011296064"/>
    <m/>
  </r>
  <r>
    <n v="1089"/>
    <x v="1"/>
    <x v="1"/>
    <s v="Nguyễn Thị Tình"/>
    <x v="24"/>
    <s v="2026-10-03 10:47:38+07:00"/>
    <s v="2026-10-03 13:47:36+07:00"/>
    <s v="OK"/>
    <s v=""/>
    <s v="7. Cập nhật thẻ ngoại kiều/在留カード更新"/>
    <s v="28353370580974678"/>
    <s v="A0011296064"/>
    <m/>
  </r>
  <r>
    <n v="1090"/>
    <x v="1"/>
    <x v="1"/>
    <s v="Đơn Giản"/>
    <x v="24"/>
    <s v="2026-10-03 01:26:37+07:00"/>
    <s v="2026-10-03 13:47:29+07:00"/>
    <s v="OK"/>
    <s v=""/>
    <s v="11. Gặp nhân viên SBI/オペレーターに問い合わせ"/>
    <s v="5495550970506453"/>
    <s v="A0011045406"/>
    <m/>
  </r>
  <r>
    <n v="1091"/>
    <x v="1"/>
    <x v="1"/>
    <s v="Hoàn Nguyễn"/>
    <x v="24"/>
    <s v="2026-10-03 07:37:20+07:00"/>
    <s v="2026-10-03 13:47:18+07:00"/>
    <s v="Chưa (chưa phản hồi )"/>
    <s v=""/>
    <s v="2. Thêm người nhận/受取人追加登録"/>
    <s v="7890760887660694"/>
    <s v="A0010986613"/>
    <m/>
  </r>
  <r>
    <n v="1092"/>
    <x v="1"/>
    <x v="1"/>
    <s v="Thanh Kiên"/>
    <x v="24"/>
    <s v="2026-10-02 20:08:23+07:00"/>
    <s v="2026-10-03 13:47:08+07:00"/>
    <s v="Chưa (chưa phản hồi )"/>
    <s v=""/>
    <s v="9. Giấy CNCT/送金明細書"/>
    <s v="2152895461458152"/>
    <s v="A0010567086"/>
    <m/>
  </r>
  <r>
    <n v="1093"/>
    <x v="1"/>
    <x v="1"/>
    <s v="Bố Cu Ben"/>
    <x v="25"/>
    <s v="2026-10-03 13:46:37+07:00"/>
    <s v="2026-10-03 13:46:43+07:00"/>
    <s v="Chưa (Chờ KH phản hồi)"/>
    <s v=""/>
    <s v="3. Tình trạng thẻ/カード発送状況"/>
    <s v="4439930669456036"/>
    <s v="A0010185133"/>
    <m/>
  </r>
  <r>
    <n v="1094"/>
    <x v="1"/>
    <x v="1"/>
    <s v="Bố Cu Ben"/>
    <x v="25"/>
    <s v="2026-10-02 19:42:12+07:00"/>
    <s v="2026-10-03 13:46:37+07:00"/>
    <s v="OK"/>
    <s v=""/>
    <s v="5. Đổi thông tin thẻ/カード情報変更"/>
    <s v="4439930669456036"/>
    <s v="A0010185133"/>
    <m/>
  </r>
  <r>
    <n v="1095"/>
    <x v="1"/>
    <x v="1"/>
    <s v="Thúy Vi"/>
    <x v="24"/>
    <s v="2026-10-02 19:58:40+07:00"/>
    <s v="2026-10-03 13:46:27+07:00"/>
    <s v="OK"/>
    <s v=""/>
    <s v="11. Gặp nhân viên SBI/オペレーターに問い合わせ"/>
    <s v="24631945993092675"/>
    <s v=""/>
    <m/>
  </r>
  <r>
    <n v="1096"/>
    <x v="1"/>
    <x v="1"/>
    <s v="Ng Hoai Trang"/>
    <x v="24"/>
    <s v="2026-10-03 06:02:40+07:00"/>
    <s v="2026-10-03 13:46:13+07:00"/>
    <s v="OK"/>
    <s v=""/>
    <s v="9. Giấy CNCT/送金明細書"/>
    <s v="4208698729256555"/>
    <s v="A0010853790"/>
    <m/>
  </r>
  <r>
    <n v="1097"/>
    <x v="1"/>
    <x v="1"/>
    <s v="Huyền Vy"/>
    <x v="25"/>
    <s v="2026-10-03 08:32:30+07:00"/>
    <s v="2026-10-03 13:45:39+07:00"/>
    <s v="OK"/>
    <s v=""/>
    <s v="3. Tình trạng thẻ/カード発送状況"/>
    <s v="27713636121637115"/>
    <s v="A0011044779"/>
    <m/>
  </r>
  <r>
    <n v="1098"/>
    <x v="1"/>
    <x v="1"/>
    <s v="Võ Ngọc Tiên"/>
    <x v="24"/>
    <s v="2026-10-03 11:01:54+07:00"/>
    <s v="2026-10-03 13:45:35+07:00"/>
    <s v="Chưa (chưa phản hồi )"/>
    <s v=""/>
    <s v="11. Gặp nhân viên SBI/オペレーターに問い合わせ"/>
    <s v="7484916858273998"/>
    <s v="A0011239826"/>
    <m/>
  </r>
  <r>
    <n v="1099"/>
    <x v="1"/>
    <x v="1"/>
    <s v="Quỳnh Lơ"/>
    <x v="24"/>
    <s v="2026-10-02 21:16:35+07:00"/>
    <s v="2026-10-03 13:45:27+07:00"/>
    <s v="OK"/>
    <s v=""/>
    <s v="3. Tình trạng thẻ/カード発送状況"/>
    <s v="25773791352310699"/>
    <s v="A0011019709"/>
    <m/>
  </r>
  <r>
    <n v="1100"/>
    <x v="1"/>
    <x v="1"/>
    <s v="Đức Lương"/>
    <x v="24"/>
    <s v="2026-10-02 20:26:20+07:00"/>
    <s v="2026-10-03 13:45:13+07:00"/>
    <s v="Chưa (chưa phản hồi )"/>
    <s v=""/>
    <s v="7. Cập nhật thẻ ngoại kiều/在留カード更新"/>
    <s v="616578915133075"/>
    <s v="A0010417228"/>
    <m/>
  </r>
  <r>
    <n v="1101"/>
    <x v="1"/>
    <x v="1"/>
    <s v="Tráng Hùng"/>
    <x v="24"/>
    <s v="2026-10-02 20:10:16+07:00"/>
    <s v="2026-10-03 13:45:02+07:00"/>
    <s v="Chưa (chưa phản hồi )"/>
    <s v=""/>
    <s v="9. Giấy CNCT/送金明細書"/>
    <s v="24105099222468950"/>
    <s v="A0010505764"/>
    <m/>
  </r>
  <r>
    <n v="1102"/>
    <x v="1"/>
    <x v="1"/>
    <s v="Dung Hoang"/>
    <x v="24"/>
    <s v="2026-10-03 11:48:27+07:00"/>
    <s v="2026-10-03 13:44:51+07:00"/>
    <s v="Chưa (chưa phản hồi )"/>
    <s v=""/>
    <s v="3. Tình trạng thẻ/カード発送状況"/>
    <s v="3235509489814826"/>
    <s v="A0010795458"/>
    <m/>
  </r>
  <r>
    <n v="1103"/>
    <x v="1"/>
    <x v="1"/>
    <s v="Nga Hoàng"/>
    <x v="24"/>
    <s v="2026-10-03 13:44:25+07:00"/>
    <s v="2026-10-03 13:44:38+07:00"/>
    <s v="Chưa (hết ca)"/>
    <s v=""/>
    <s v="2. Thêm người nhận/受取人追加登録"/>
    <s v="9237129529735250"/>
    <s v="A0011274841"/>
    <m/>
  </r>
  <r>
    <n v="1104"/>
    <x v="1"/>
    <x v="1"/>
    <s v="Nga Hoàng"/>
    <x v="24"/>
    <s v="2026-10-03 07:10:48+07:00"/>
    <s v="2026-10-03 13:44:24+07:00"/>
    <s v="OK"/>
    <s v=""/>
    <s v="2. Thêm người nhận/受取人追加登録"/>
    <s v="9237129529735250"/>
    <s v="A0011274841"/>
    <m/>
  </r>
  <r>
    <n v="1105"/>
    <x v="1"/>
    <x v="1"/>
    <s v="Trần Thủy Tiên"/>
    <x v="25"/>
    <s v="2026-10-03 12:01:16+07:00"/>
    <s v="2026-10-03 13:44:18+07:00"/>
    <s v="OK"/>
    <s v=""/>
    <s v="3. Tình trạng thẻ/カード発送状況"/>
    <s v="2291714334290983"/>
    <s v="A0010678642"/>
    <m/>
  </r>
  <r>
    <n v="1106"/>
    <x v="1"/>
    <x v="1"/>
    <s v="Chiên Pham"/>
    <x v="24"/>
    <s v="2026-10-03 13:06:28+07:00"/>
    <s v="2026-10-03 13:44:12+07:00"/>
    <s v="OK"/>
    <s v=""/>
    <s v="3. Tình trạng thẻ/カード発送状況"/>
    <s v="25432454499738347"/>
    <s v="A0010420431"/>
    <m/>
  </r>
  <r>
    <n v="1107"/>
    <x v="1"/>
    <x v="1"/>
    <s v="Dương Loan"/>
    <x v="25"/>
    <s v="2026-10-03 12:05:39+07:00"/>
    <s v="2026-10-03 13:44:07+07:00"/>
    <s v="Chưa (Chờ KH phản hồi)"/>
    <s v=""/>
    <s v="6. Tình trạng giao dịch/取引状況"/>
    <s v="4930275533652964"/>
    <s v="A0010793181"/>
    <m/>
  </r>
  <r>
    <n v="1108"/>
    <x v="1"/>
    <x v="1"/>
    <s v="Vu Cuong"/>
    <x v="25"/>
    <s v="2026-10-02 19:41:58+07:00"/>
    <s v="2026-10-03 13:43:59+07:00"/>
    <s v="Chưa (Chờ KH phản hồi)"/>
    <s v=""/>
    <s v="3. Tình trạng thẻ/カード発送状況"/>
    <s v="4581198301917027"/>
    <s v="A0010414416"/>
    <m/>
  </r>
  <r>
    <n v="1109"/>
    <x v="1"/>
    <x v="1"/>
    <s v="Thư Nami"/>
    <x v="25"/>
    <s v="2026-10-02 19:42:51+07:00"/>
    <s v="2026-10-03 13:43:48+07:00"/>
    <s v="Chưa (Chờ KH phản hồi)"/>
    <s v=""/>
    <s v="13. Đăng ký sử dụng APP/アプリ登録 "/>
    <s v="6004703372943127"/>
    <s v="A0011016369"/>
    <m/>
  </r>
  <r>
    <n v="1110"/>
    <x v="1"/>
    <x v="1"/>
    <s v="Quang Vũ"/>
    <x v="16"/>
    <s v="2026-10-02 19:59:01+07:00"/>
    <s v="2026-10-03 13:43:37+07:00"/>
    <s v="OK"/>
    <s v=""/>
    <s v="3. Tình trạng thẻ/カード発送状況"/>
    <s v="4917682641632179"/>
    <s v="A0010746260"/>
    <m/>
  </r>
  <r>
    <n v="1111"/>
    <x v="1"/>
    <x v="1"/>
    <s v="ははハ ははハ"/>
    <x v="25"/>
    <s v="2026-10-03 09:01:20+07:00"/>
    <s v="2026-10-03 13:43:37+07:00"/>
    <s v="Chưa (Chờ KH phản hồi)"/>
    <s v=""/>
    <s v="6. Tình trạng giao dịch/取引状況"/>
    <s v="8635705443212165"/>
    <s v="A0011007238"/>
    <m/>
  </r>
  <r>
    <n v="1112"/>
    <x v="1"/>
    <x v="1"/>
    <s v="Khiem Nguyen"/>
    <x v="3"/>
    <s v="2026-10-03 13:43:07+07:00"/>
    <s v="2026-10-03 13:43:16+07:00"/>
    <s v="OK"/>
    <s v=""/>
    <s v="3. Tình trạng thẻ/カード発送状況"/>
    <s v="2129799360460596"/>
    <s v="A0010220474"/>
    <m/>
  </r>
  <r>
    <n v="1113"/>
    <x v="1"/>
    <x v="1"/>
    <s v="Nguyễn Thảo Ngân"/>
    <x v="10"/>
    <s v="2026-10-03 13:25:37+07:00"/>
    <s v="2026-10-03 13:43:14+07:00"/>
    <s v="OK"/>
    <s v=""/>
    <s v="9. Giấy CNCT/送金明細書"/>
    <s v="8753046851410517"/>
    <s v="A0011329872"/>
    <m/>
  </r>
  <r>
    <n v="1114"/>
    <x v="1"/>
    <x v="1"/>
    <s v="Quỳnh Hậu"/>
    <x v="25"/>
    <s v="2026-10-02 19:41:41+07:00"/>
    <s v="2026-10-03 13:43:13+07:00"/>
    <s v="Chưa (Chờ KH phản hồi)"/>
    <s v=""/>
    <s v="14. NEOBANK - SSNB"/>
    <s v="28843026278635493"/>
    <s v="A0011495044"/>
    <m/>
  </r>
  <r>
    <n v="1115"/>
    <x v="1"/>
    <x v="1"/>
    <s v="Trang Anhh"/>
    <x v="16"/>
    <s v="2026-10-02 20:18:53+07:00"/>
    <s v="2026-10-03 13:42:47+07:00"/>
    <s v="OK"/>
    <s v=""/>
    <s v="2. Thêm người nhận/受取人追加登録"/>
    <s v="2714822068575782"/>
    <s v="A0010587801"/>
    <m/>
  </r>
  <r>
    <n v="1116"/>
    <x v="1"/>
    <x v="1"/>
    <s v="Tạ Gia Huệ"/>
    <x v="16"/>
    <s v="2026-10-02 19:59:56+07:00"/>
    <s v="2026-10-03 13:42:22+07:00"/>
    <s v="OK"/>
    <s v=""/>
    <s v="13. Đăng ký sử dụng APP/アプリ登録 "/>
    <s v="2529139237163006"/>
    <s v="A0010651023"/>
    <m/>
  </r>
  <r>
    <n v="1117"/>
    <x v="1"/>
    <x v="1"/>
    <s v="Trần Nguyễn Dũng"/>
    <x v="25"/>
    <s v="2026-10-02 16:46:17+07:00"/>
    <s v="2026-10-03 13:42:14+07:00"/>
    <s v="Chưa (Chờ KH phản hồi)"/>
    <s v=""/>
    <s v="3. Tình trạng thẻ/カード発送状況"/>
    <s v="1955447891146984"/>
    <s v="A0010438566"/>
    <m/>
  </r>
  <r>
    <n v="1118"/>
    <x v="1"/>
    <x v="1"/>
    <s v="Kim Thanh Hoàng"/>
    <x v="24"/>
    <s v="2026-10-03 10:59:46+07:00"/>
    <s v="2026-10-03 13:41:54+07:00"/>
    <s v="OK"/>
    <s v=""/>
    <s v="11. Gặp nhân viên SBI/オペレーターに問い合わせ"/>
    <s v="5395781930510037"/>
    <s v="A0010415043"/>
    <m/>
  </r>
  <r>
    <n v="1119"/>
    <x v="1"/>
    <x v="1"/>
    <s v="Thiết Lê"/>
    <x v="24"/>
    <s v="2026-10-02 20:52:45+07:00"/>
    <s v="2026-10-03 13:38:55+07:00"/>
    <s v="OK"/>
    <s v=""/>
    <s v="9. Giấy CNCT/送金明細書"/>
    <s v="5369212693185172"/>
    <s v="A0011010854"/>
    <m/>
  </r>
  <r>
    <n v="1120"/>
    <x v="1"/>
    <x v="1"/>
    <s v="Yên Phan"/>
    <x v="24"/>
    <s v="2026-10-03 08:38:48+07:00"/>
    <s v="2026-10-03 13:38:43+07:00"/>
    <s v="OK"/>
    <s v=""/>
    <s v="11. Gặp nhân viên SBI/オペレーターに問い合わせ"/>
    <s v="8944193215655774"/>
    <s v="A0011481528"/>
    <m/>
  </r>
  <r>
    <n v="1121"/>
    <x v="1"/>
    <x v="1"/>
    <s v="Bảo Quyên"/>
    <x v="24"/>
    <s v="2026-10-02 20:28:30+07:00"/>
    <s v="2026-10-03 13:38:34+07:00"/>
    <s v="OK"/>
    <s v=""/>
    <s v="9. Giấy CNCT/送金明細書"/>
    <s v="5734476410010290"/>
    <s v="A0011161668"/>
    <m/>
  </r>
  <r>
    <n v="1122"/>
    <x v="1"/>
    <x v="1"/>
    <s v="Thuyen Linh"/>
    <x v="24"/>
    <s v="2026-10-03 12:17:14+07:00"/>
    <s v="2026-10-03 13:38:23+07:00"/>
    <s v="OK"/>
    <s v=""/>
    <s v="9. Giấy CNCT/送金明細書"/>
    <s v="7908379419265605"/>
    <s v="A0010977495"/>
    <m/>
  </r>
  <r>
    <n v="1123"/>
    <x v="1"/>
    <x v="1"/>
    <s v="Tâm Khánh"/>
    <x v="16"/>
    <s v="2026-10-02 19:59:40+07:00"/>
    <s v="2026-10-03 13:37:43+07:00"/>
    <s v="OK"/>
    <s v=""/>
    <s v="3. Tình trạng thẻ/カード発送状況"/>
    <s v="5685903854868789"/>
    <s v="A0010714563"/>
    <m/>
  </r>
  <r>
    <n v="1124"/>
    <x v="1"/>
    <x v="1"/>
    <s v="Hồ Long"/>
    <x v="16"/>
    <s v="2026-10-02 19:58:57+07:00"/>
    <s v="2026-10-03 13:37:25+07:00"/>
    <s v="OK"/>
    <s v=""/>
    <s v="6. Tình trạng giao dịch/取引状況"/>
    <s v="27597724976579361"/>
    <s v="A0011586593"/>
    <m/>
  </r>
  <r>
    <n v="1125"/>
    <x v="1"/>
    <x v="1"/>
    <s v="Nguyễn Khánh"/>
    <x v="16"/>
    <s v="2026-10-02 19:58:22+07:00"/>
    <s v="2026-10-03 13:36:51+07:00"/>
    <s v="OK"/>
    <s v=""/>
    <s v="6. Tình trạng giao dịch/取引状況"/>
    <s v="28741387235454539"/>
    <s v="A0011487577"/>
    <m/>
  </r>
  <r>
    <n v="1126"/>
    <x v="1"/>
    <x v="1"/>
    <s v="Hoàng Hướng"/>
    <x v="6"/>
    <s v="2026-10-02 20:11:02+07:00"/>
    <s v="2026-10-03 13:35:37+07:00"/>
    <s v="OK"/>
    <s v=""/>
    <s v="5. Đổi thông tin thẻ/カード情報変更"/>
    <s v="5481016258654629"/>
    <s v="A0010991567"/>
    <m/>
  </r>
  <r>
    <n v="1127"/>
    <x v="1"/>
    <x v="1"/>
    <s v="Nguyễn Đạt"/>
    <x v="25"/>
    <s v="2026-10-03 13:23:57+07:00"/>
    <s v="2026-10-03 13:27:30+07:00"/>
    <s v="OK"/>
    <s v=""/>
    <s v="6. Tình trạng giao dịch/取引状況"/>
    <s v="28012500671677986"/>
    <s v="A0011672537"/>
    <m/>
  </r>
  <r>
    <n v="1128"/>
    <x v="1"/>
    <x v="1"/>
    <s v="Phong Vân"/>
    <x v="10"/>
    <s v="2026-10-03 13:06:31+07:00"/>
    <s v="2026-10-03 13:26:11+07:00"/>
    <s v="OK"/>
    <s v=""/>
    <s v="3. Tình trạng thẻ/カード発送状況"/>
    <s v="4433228650076049"/>
    <s v="A0010742336"/>
    <m/>
  </r>
  <r>
    <n v="1129"/>
    <x v="1"/>
    <x v="1"/>
    <s v="Kiều Oanh"/>
    <x v="24"/>
    <s v="2026-10-03 11:27:08+07:00"/>
    <s v="2026-10-03 13:25:59+07:00"/>
    <s v="OK"/>
    <s v=""/>
    <s v="11. Gặp nhân viên SBI/オペレーターに問い合わせ"/>
    <s v="25888636074080147"/>
    <s v="A0011499706"/>
    <m/>
  </r>
  <r>
    <n v="1130"/>
    <x v="1"/>
    <x v="1"/>
    <s v="Ánh Nguyệt Nguyễn"/>
    <x v="24"/>
    <s v="2026-10-03 13:25:32+07:00"/>
    <s v="2026-10-03 13:25:36+07:00"/>
    <s v="OK"/>
    <s v=""/>
    <s v="5. Đổi thông tin thẻ/カード情報変更"/>
    <s v="3185750231462290"/>
    <s v="A0010956414"/>
    <m/>
  </r>
  <r>
    <n v="1131"/>
    <x v="1"/>
    <x v="1"/>
    <s v="Ánh Nguyệt Nguyễn"/>
    <x v="24"/>
    <s v="2026-10-03 01:52:02+07:00"/>
    <s v="2026-10-03 13:25:30+07:00"/>
    <s v="OK"/>
    <s v=""/>
    <s v="7. Cập nhật thẻ ngoại kiều/在留カード更新"/>
    <s v="3185750231462290"/>
    <s v="A0010956414"/>
    <m/>
  </r>
  <r>
    <n v="1132"/>
    <x v="1"/>
    <x v="1"/>
    <s v="Thái Trần"/>
    <x v="24"/>
    <s v="2026-10-03 05:25:05+07:00"/>
    <s v="2026-10-03 13:25:17+07:00"/>
    <s v="OK"/>
    <s v=""/>
    <s v="7. Cập nhật thẻ ngoại kiều/在留カード更新"/>
    <s v="7716453085063447"/>
    <s v="A0010943673"/>
    <m/>
  </r>
  <r>
    <n v="1133"/>
    <x v="1"/>
    <x v="1"/>
    <s v="クエン グエン・ティエン"/>
    <x v="18"/>
    <s v="2026-10-03 13:07:56+07:00"/>
    <s v="2026-10-03 13:25:13+07:00"/>
    <s v="OK"/>
    <s v=""/>
    <s v="11. Gặp nhân viên SBI/オペレーターに問い合わせ"/>
    <s v="6966238240121656"/>
    <s v="A0011006297"/>
    <m/>
  </r>
  <r>
    <n v="1134"/>
    <x v="1"/>
    <x v="1"/>
    <s v="Luân Em"/>
    <x v="24"/>
    <s v="2026-10-03 11:38:33+07:00"/>
    <s v="2026-10-03 13:25:07+07:00"/>
    <s v="OK"/>
    <s v=""/>
    <s v="7. Cập nhật thẻ ngoại kiều/在留カード更新"/>
    <s v="5544229735676934"/>
    <s v="A0011051303"/>
    <m/>
  </r>
  <r>
    <n v="1135"/>
    <x v="1"/>
    <x v="1"/>
    <s v="Thị Thư"/>
    <x v="6"/>
    <s v="2026-10-02 21:11:07+07:00"/>
    <s v="2026-10-03 13:21:40+07:00"/>
    <s v="OK"/>
    <s v=""/>
    <s v="9. Giấy CNCT/送金明細書"/>
    <s v="29089199880664601"/>
    <s v="A0011650846"/>
    <m/>
  </r>
  <r>
    <n v="1136"/>
    <x v="1"/>
    <x v="1"/>
    <s v="Lê Thị Thùy Linh"/>
    <x v="24"/>
    <s v="2026-10-03 13:11:08+07:00"/>
    <s v="2026-10-03 13:20:30+07:00"/>
    <s v="OK"/>
    <s v=""/>
    <s v="9. Giấy CNCT/送金明細書"/>
    <s v="24893079146961711"/>
    <s v="A0011269204"/>
    <m/>
  </r>
  <r>
    <n v="1137"/>
    <x v="1"/>
    <x v="1"/>
    <s v="Lê Lương"/>
    <x v="24"/>
    <s v="2026-10-03 13:10:27+07:00"/>
    <s v="2026-10-03 13:18:28+07:00"/>
    <s v="OK"/>
    <s v=""/>
    <s v="9. Giấy CNCT/送金明細書"/>
    <s v="5681632255205776"/>
    <s v="A0010771396"/>
    <m/>
  </r>
  <r>
    <n v="1138"/>
    <x v="1"/>
    <x v="1"/>
    <s v="Hoa Bỉ Ngạn"/>
    <x v="10"/>
    <s v="2026-10-02 20:14:30+07:00"/>
    <s v="2026-10-03 13:17:16+07:00"/>
    <s v="OK"/>
    <s v=""/>
    <s v="9. Giấy CNCT/送金明細書"/>
    <s v="30707442355521614"/>
    <s v="A0010933183"/>
    <m/>
  </r>
  <r>
    <n v="1139"/>
    <x v="1"/>
    <x v="1"/>
    <s v="Hoàng Ngọc Tấn"/>
    <x v="19"/>
    <s v="2026-10-03 11:04:32+07:00"/>
    <s v="2026-10-03 13:16:30+07:00"/>
    <s v="OK"/>
    <s v=""/>
    <s v="9. Giấy CNCT/送金明細書"/>
    <s v="5574609335956004"/>
    <s v="A0011017289"/>
    <m/>
  </r>
  <r>
    <n v="1140"/>
    <x v="1"/>
    <x v="1"/>
    <s v="Định Đạo Đức"/>
    <x v="25"/>
    <s v="2026-10-03 09:59:08+07:00"/>
    <s v="2026-10-03 13:15:03+07:00"/>
    <s v="Chưa (Chờ KH phản hồi)"/>
    <s v=""/>
    <s v="3. Tình trạng thẻ/カード発送状況"/>
    <s v="1570545716341893"/>
    <s v="A0011337872"/>
    <m/>
  </r>
  <r>
    <n v="1141"/>
    <x v="1"/>
    <x v="1"/>
    <s v="Kimm Thươngg"/>
    <x v="16"/>
    <s v="2026-10-03 10:48:13+07:00"/>
    <s v="2026-10-03 13:15:02+07:00"/>
    <s v="OK"/>
    <s v=""/>
    <s v="3. Tình trạng thẻ/カード発送状況"/>
    <s v="28083538217898165"/>
    <s v="A0011198555"/>
    <m/>
  </r>
  <r>
    <n v="1142"/>
    <x v="1"/>
    <x v="1"/>
    <s v="Hà Bé"/>
    <x v="24"/>
    <s v="2026-10-03 12:40:18+07:00"/>
    <s v="2026-10-03 13:15:00+07:00"/>
    <s v="OK"/>
    <s v=""/>
    <s v="3. Tình trạng thẻ/カード発送状況"/>
    <s v="8992679964138420"/>
    <s v="A0010971848"/>
    <m/>
  </r>
  <r>
    <n v="1143"/>
    <x v="1"/>
    <x v="1"/>
    <s v="Lê Thị Yến Nhi"/>
    <x v="23"/>
    <s v="2026-10-03 13:12:20+07:00"/>
    <s v="2026-10-03 13:13:41+07:00"/>
    <s v="OK"/>
    <s v=""/>
    <s v="11. Gặp nhân viên SBI/オペレーターに問い合わせ"/>
    <s v="6218670558234317"/>
    <s v="A0011019832"/>
    <m/>
  </r>
  <r>
    <n v="1144"/>
    <x v="1"/>
    <x v="1"/>
    <s v="Thương Cha Nhớ Mẹ"/>
    <x v="4"/>
    <s v="2026-10-03 11:40:08+07:00"/>
    <s v="2026-10-03 13:11:42+07:00"/>
    <s v="OK"/>
    <s v=""/>
    <s v="13. Đăng ký sử dụng APP/アプリ登録 "/>
    <s v="3386769434770205"/>
    <s v="A0011054765"/>
    <m/>
  </r>
  <r>
    <n v="1145"/>
    <x v="1"/>
    <x v="1"/>
    <s v="Huong Ha"/>
    <x v="23"/>
    <s v="2026-10-03 13:08:34+07:00"/>
    <s v="2026-10-03 13:10:30+07:00"/>
    <s v="OK"/>
    <s v=""/>
    <s v="11. Gặp nhân viên SBI/オペレーターに問い合わせ"/>
    <s v="24493298746921720"/>
    <s v="A0011401662"/>
    <m/>
  </r>
  <r>
    <n v="1146"/>
    <x v="1"/>
    <x v="1"/>
    <s v="Long Phệ"/>
    <x v="24"/>
    <s v="2026-10-03 11:39:17+07:00"/>
    <s v="2026-10-03 13:09:18+07:00"/>
    <s v="OK"/>
    <s v=""/>
    <s v="7. Cập nhật thẻ ngoại kiều/在留カード更新"/>
    <s v="2229500610435832"/>
    <s v="A0010168409"/>
    <m/>
  </r>
  <r>
    <n v="1147"/>
    <x v="1"/>
    <x v="1"/>
    <s v="Nguyễn Thanh Hiền"/>
    <x v="3"/>
    <s v="2026-10-03 10:29:55+07:00"/>
    <s v="2026-10-03 13:07:53+07:00"/>
    <s v="OK"/>
    <s v=""/>
    <s v="3. Tình trạng thẻ/カード発送状況"/>
    <s v="3630880933685324"/>
    <s v="A0010854661"/>
    <m/>
  </r>
  <r>
    <n v="1148"/>
    <x v="1"/>
    <x v="1"/>
    <s v="Mai Hoa"/>
    <x v="10"/>
    <s v="2026-10-02 20:02:23+07:00"/>
    <s v="2026-10-03 13:07:12+07:00"/>
    <s v="OK"/>
    <s v=""/>
    <s v="9. Giấy CNCT/送金明細書"/>
    <s v="7172458049541934"/>
    <s v="A0011213079"/>
    <m/>
  </r>
  <r>
    <n v="1149"/>
    <x v="1"/>
    <x v="1"/>
    <s v="Quốc Tuấn"/>
    <x v="10"/>
    <s v="2026-10-02 20:03:41+07:00"/>
    <s v="2026-10-03 13:06:51+07:00"/>
    <s v="OK"/>
    <s v=""/>
    <s v="6. Tình trạng giao dịch/取引状況"/>
    <s v="5199088193474503"/>
    <s v="A0010849431"/>
    <m/>
  </r>
  <r>
    <n v="1150"/>
    <x v="1"/>
    <x v="1"/>
    <s v="Lan Nhii"/>
    <x v="24"/>
    <s v="2026-10-03 13:03:03+07:00"/>
    <s v="2026-10-03 13:03:08+07:00"/>
    <s v="OK"/>
    <s v=""/>
    <s v="5. Đổi thông tin thẻ/カード情報変更"/>
    <s v="24089173380781928"/>
    <s v="A0011028460"/>
    <m/>
  </r>
  <r>
    <n v="1151"/>
    <x v="1"/>
    <x v="1"/>
    <s v="Lan Nhii"/>
    <x v="24"/>
    <s v="2026-10-03 12:43:48+07:00"/>
    <s v="2026-10-03 13:03:01+07:00"/>
    <s v="OK"/>
    <s v=""/>
    <s v="7. Cập nhật thẻ ngoại kiều/在留カード更新"/>
    <s v="24089173380781928"/>
    <s v="A0011028460"/>
    <m/>
  </r>
  <r>
    <n v="1152"/>
    <x v="1"/>
    <x v="1"/>
    <s v="Ngố Xuân"/>
    <x v="14"/>
    <s v="2026-10-03 10:28:40+07:00"/>
    <s v="2026-10-03 13:00:19+07:00"/>
    <s v="OK"/>
    <s v=""/>
    <s v="9. Giấy CNCT/送金明細書"/>
    <s v="26612968155058385"/>
    <s v="A0011489606"/>
    <m/>
  </r>
  <r>
    <n v="1153"/>
    <x v="1"/>
    <x v="1"/>
    <s v="Trần Minh Quân"/>
    <x v="12"/>
    <s v="2026-10-03 12:51:41+07:00"/>
    <s v="2026-10-03 12:57:43+07:00"/>
    <s v="OK"/>
    <s v=""/>
    <s v="7. Cập nhật thẻ ngoại kiều/在留カード更新"/>
    <s v="6614664215258269"/>
    <s v="A0011109118"/>
    <m/>
  </r>
  <r>
    <n v="1154"/>
    <x v="1"/>
    <x v="1"/>
    <s v="Hà Trần"/>
    <x v="14"/>
    <s v="2026-10-03 10:40:02+07:00"/>
    <s v="2026-10-03 12:57:35+07:00"/>
    <s v="OK"/>
    <s v=""/>
    <s v="11. Gặp nhân viên SBI/オペレーターに問い合わせ"/>
    <s v="8360035894071678"/>
    <s v="A0010946861"/>
    <m/>
  </r>
  <r>
    <n v="1155"/>
    <x v="1"/>
    <x v="1"/>
    <s v="Tạ Dung"/>
    <x v="25"/>
    <s v="2026-10-03 12:05:34+07:00"/>
    <s v="2026-10-03 12:56:20+07:00"/>
    <s v="OK"/>
    <s v=""/>
    <s v="6. Tình trạng giao dịch/取引状況"/>
    <s v="1364978703603573"/>
    <s v=""/>
    <m/>
  </r>
  <r>
    <n v="1156"/>
    <x v="1"/>
    <x v="1"/>
    <s v="Đạo Võ"/>
    <x v="9"/>
    <s v="2026-10-03 12:07:18+07:00"/>
    <s v="2026-10-03 12:55:49+07:00"/>
    <s v="OK"/>
    <s v=""/>
    <s v="3. Tình trạng thẻ/カード発送状況"/>
    <s v="3855781104461521"/>
    <s v="A0010396486"/>
    <m/>
  </r>
  <r>
    <n v="1157"/>
    <x v="1"/>
    <x v="1"/>
    <s v="Tuấn Lê"/>
    <x v="9"/>
    <s v="2026-10-03 12:47:21+07:00"/>
    <s v="2026-10-03 12:55:12+07:00"/>
    <s v="Chưa (Chờ KH phản hồi)"/>
    <s v=""/>
    <s v="9. Giấy CNCT/送金明細書"/>
    <s v="7265460946906602"/>
    <s v="A0011214848"/>
    <m/>
  </r>
  <r>
    <n v="1158"/>
    <x v="1"/>
    <x v="1"/>
    <s v="Thuy Nguyen"/>
    <x v="20"/>
    <s v="2026-10-02 19:57:37+07:00"/>
    <s v="2026-10-03 12:54:31+07:00"/>
    <s v="OK"/>
    <s v=""/>
    <s v="11. Gặp nhân viên SBI/オペレーターに問い合わせ"/>
    <s v="25927981926786919"/>
    <s v="A0011159471"/>
    <m/>
  </r>
  <r>
    <n v="1159"/>
    <x v="1"/>
    <x v="1"/>
    <s v="Khoảng Lặng"/>
    <x v="8"/>
    <s v="2026-10-03 08:39:51+07:00"/>
    <s v="2026-10-03 12:52:18+07:00"/>
    <s v="OK"/>
    <s v=""/>
    <s v="11. Gặp nhân viên SBI/オペレーターに問い合わせ"/>
    <s v="38458344037144049"/>
    <s v="A0011711767"/>
    <m/>
  </r>
  <r>
    <n v="1160"/>
    <x v="1"/>
    <x v="1"/>
    <s v="Trần Cương"/>
    <x v="7"/>
    <s v="2026-10-03 05:20:30+07:00"/>
    <s v="2026-10-03 12:51:13+07:00"/>
    <s v="OK"/>
    <s v=""/>
    <s v="3. Tình trạng thẻ/カード発送状況"/>
    <s v="6053703248058303"/>
    <s v="A0011059401"/>
    <m/>
  </r>
  <r>
    <n v="1161"/>
    <x v="1"/>
    <x v="1"/>
    <s v="グエン・ ティ・ ダオ"/>
    <x v="4"/>
    <s v="2026-10-03 11:38:55+07:00"/>
    <s v="2026-10-03 12:51:09+07:00"/>
    <s v="OK"/>
    <s v=""/>
    <s v="9. Giấy CNCT/送金明細書"/>
    <s v="7100409990005542"/>
    <s v="A0011183462"/>
    <m/>
  </r>
  <r>
    <n v="1162"/>
    <x v="1"/>
    <x v="1"/>
    <s v="Đinh Quang Thông"/>
    <x v="12"/>
    <s v="2026-10-03 12:21:26+07:00"/>
    <s v="2026-10-03 12:50:46+07:00"/>
    <s v="OK"/>
    <s v=""/>
    <s v="9. Giấy CNCT/送金明細書"/>
    <s v="8131921246837303"/>
    <s v="A0011032303"/>
    <m/>
  </r>
  <r>
    <n v="1163"/>
    <x v="1"/>
    <x v="1"/>
    <s v="Nguyễn Thị Hiền"/>
    <x v="25"/>
    <s v="2026-10-03 12:02:17+07:00"/>
    <s v="2026-10-03 12:49:12+07:00"/>
    <s v="OK"/>
    <s v=""/>
    <s v="3. Tình trạng thẻ/カード発送状況"/>
    <s v="31359121683732642"/>
    <s v="A0011322707"/>
    <m/>
  </r>
  <r>
    <n v="1164"/>
    <x v="1"/>
    <x v="1"/>
    <s v="Kẹo Bạc Hà"/>
    <x v="25"/>
    <s v="2026-10-03 12:05:33+07:00"/>
    <s v="2026-10-03 12:49:02+07:00"/>
    <s v="OK"/>
    <s v=""/>
    <s v="3. Tình trạng thẻ/カード発送状況"/>
    <s v="2987269484647408"/>
    <s v="A0010528231"/>
    <m/>
  </r>
  <r>
    <n v="1165"/>
    <x v="1"/>
    <x v="1"/>
    <s v="Phạm Thị Phương"/>
    <x v="14"/>
    <s v="2026-10-03 07:52:00+07:00"/>
    <s v="2026-10-03 12:48:39+07:00"/>
    <s v="OK"/>
    <s v=""/>
    <s v="9. Giấy CNCT/送金明細書"/>
    <s v="7961810327281350"/>
    <s v="A0011003225"/>
    <m/>
  </r>
  <r>
    <n v="1166"/>
    <x v="1"/>
    <x v="1"/>
    <s v="Nguyễn Tuấn Vũ"/>
    <x v="14"/>
    <s v="2026-10-03 10:39:08+07:00"/>
    <s v="2026-10-03 12:47:53+07:00"/>
    <s v="Chưa (Chờ KH phản hồi)"/>
    <s v=""/>
    <s v="11. Gặp nhân viên SBI/オペレーターに問い合わせ"/>
    <s v="8774701209233762"/>
    <s v="A0011314135"/>
    <m/>
  </r>
  <r>
    <n v="1167"/>
    <x v="1"/>
    <x v="1"/>
    <s v="Vũ Hương"/>
    <x v="17"/>
    <s v="2026-10-03 12:12:33+07:00"/>
    <s v="2026-10-03 12:44:24+07:00"/>
    <s v="OK"/>
    <s v=""/>
    <s v="3. Tình trạng thẻ/カード発送状況"/>
    <s v="2458909930881750"/>
    <s v="A0010703048"/>
    <m/>
  </r>
  <r>
    <n v="1168"/>
    <x v="1"/>
    <x v="1"/>
    <s v="Ngọc Ngọc Trần"/>
    <x v="8"/>
    <s v="2026-10-03 12:43:36+07:00"/>
    <s v="2026-10-03 12:43:42+07:00"/>
    <s v="ok3"/>
    <s v=""/>
    <s v="11. Gặp nhân viên SBI/オペレーターに問い合わせ"/>
    <s v="5622896287727318"/>
    <s v="A0010945219"/>
    <m/>
  </r>
  <r>
    <n v="1169"/>
    <x v="1"/>
    <x v="1"/>
    <s v="Ngọc Ngọc Trần"/>
    <x v="8"/>
    <s v="2026-10-03 12:43:28+07:00"/>
    <s v="2026-10-03 12:43:34+07:00"/>
    <s v="ok2"/>
    <s v=""/>
    <s v="9. Giấy CNCT/送金明細書"/>
    <s v="5622896287727318"/>
    <s v="A0010945219"/>
    <m/>
  </r>
  <r>
    <n v="1170"/>
    <x v="1"/>
    <x v="1"/>
    <s v="Hoàng Trọng Quý"/>
    <x v="24"/>
    <s v="2026-10-03 12:20:19+07:00"/>
    <s v="2026-10-03 12:43:27+07:00"/>
    <s v="OK"/>
    <s v=""/>
    <s v="7. Cập nhật thẻ ngoại kiều/在留カード更新"/>
    <s v="28770843212519138"/>
    <s v="A0010973261"/>
    <m/>
  </r>
  <r>
    <n v="1171"/>
    <x v="1"/>
    <x v="1"/>
    <s v="Ngọc Ngọc Trần"/>
    <x v="8"/>
    <s v="2026-10-03 08:13:03+07:00"/>
    <s v="2026-10-03 12:43:27+07:00"/>
    <s v="ok1"/>
    <s v=""/>
    <s v="7. Cập nhật thẻ ngoại kiều/在留カード更新"/>
    <s v="5622896287727318"/>
    <s v="A0010945219"/>
    <m/>
  </r>
  <r>
    <n v="1172"/>
    <x v="1"/>
    <x v="1"/>
    <s v="Như Mậu"/>
    <x v="8"/>
    <s v="2026-10-03 10:33:34+07:00"/>
    <s v="2026-10-03 12:41:39+07:00"/>
    <s v="OK"/>
    <s v=""/>
    <s v="2. Thêm người nhận/受取人追加登録"/>
    <s v="8040412159364261"/>
    <s v="A0010990028"/>
    <m/>
  </r>
  <r>
    <n v="1173"/>
    <x v="1"/>
    <x v="1"/>
    <s v="Thọ Nguyễn"/>
    <x v="14"/>
    <s v="2026-10-03 12:11:39+07:00"/>
    <s v="2026-10-03 12:36:34+07:00"/>
    <s v="OK"/>
    <s v=""/>
    <s v="11. Gặp nhân viên SBI/オペレーターに問い合わせ"/>
    <s v="1532508953461726"/>
    <s v="A0010357975"/>
    <m/>
  </r>
  <r>
    <n v="1174"/>
    <x v="1"/>
    <x v="1"/>
    <s v="Lê Lan"/>
    <x v="24"/>
    <s v="2026-10-03 12:24:45+07:00"/>
    <s v="2026-10-03 12:35:58+07:00"/>
    <s v="OK"/>
    <s v=""/>
    <s v="3. Tình trạng thẻ/カード発送状況"/>
    <s v="2607538695931370"/>
    <s v="A0010210419"/>
    <m/>
  </r>
  <r>
    <n v="1175"/>
    <x v="1"/>
    <x v="1"/>
    <s v="Thai Bom"/>
    <x v="8"/>
    <s v="2026-10-03 08:03:58+07:00"/>
    <s v="2026-10-03 12:35:28+07:00"/>
    <s v="OK"/>
    <s v=""/>
    <s v="2. Thêm người nhận/受取人追加登録"/>
    <s v="3650071875082574"/>
    <s v="A0010837964"/>
    <m/>
  </r>
  <r>
    <n v="1176"/>
    <x v="1"/>
    <x v="1"/>
    <s v="Bùi Văn Thuân"/>
    <x v="12"/>
    <s v="2026-10-03 12:32:07+07:00"/>
    <s v="2026-10-03 12:34:01+07:00"/>
    <s v="ok2"/>
    <s v=""/>
    <s v="3. Tình trạng thẻ/カード発送状況"/>
    <s v="2208714515853274"/>
    <s v="A0010450697"/>
    <m/>
  </r>
  <r>
    <n v="1177"/>
    <x v="1"/>
    <x v="1"/>
    <s v="Bùi Văn Thuân"/>
    <x v="12"/>
    <s v="2026-10-03 09:41:15+07:00"/>
    <s v="2026-10-03 12:32:06+07:00"/>
    <s v="ok1"/>
    <s v=""/>
    <s v="7. Cập nhật thẻ ngoại kiều/在留カード更新"/>
    <s v="2208714515853274"/>
    <s v="A0010450697"/>
    <m/>
  </r>
  <r>
    <n v="1178"/>
    <x v="1"/>
    <x v="1"/>
    <s v="Nguyễn Thị Quỳnh"/>
    <x v="24"/>
    <s v="2026-10-03 04:34:35+07:00"/>
    <s v="2026-10-03 12:31:56+07:00"/>
    <s v="OK"/>
    <s v=""/>
    <s v="11. Gặp nhân viên SBI/オペレーターに問い合わせ"/>
    <s v="9028947433829705"/>
    <s v="A0011245658"/>
    <m/>
  </r>
  <r>
    <n v="1179"/>
    <x v="1"/>
    <x v="1"/>
    <s v="Hoa Nguyen"/>
    <x v="24"/>
    <s v="2026-10-03 06:14:11+07:00"/>
    <s v="2026-10-03 12:31:40+07:00"/>
    <s v="OK"/>
    <s v=""/>
    <s v="9. Giấy CNCT/送金明細書"/>
    <s v="8590522764387512"/>
    <s v="A0011340845"/>
    <m/>
  </r>
  <r>
    <n v="1180"/>
    <x v="1"/>
    <x v="1"/>
    <s v="Phan Thị Kiều Tiên"/>
    <x v="24"/>
    <s v="2026-10-03 06:18:58+07:00"/>
    <s v="2026-10-03 12:31:31+07:00"/>
    <s v="OK"/>
    <s v=""/>
    <s v="9. Giấy CNCT/送金明細書"/>
    <s v="4777549075641484"/>
    <s v="A0010524475"/>
    <m/>
  </r>
  <r>
    <n v="1181"/>
    <x v="1"/>
    <x v="1"/>
    <s v="Thế Duyệt"/>
    <x v="21"/>
    <s v="2026-10-03 12:09:21+07:00"/>
    <s v="2026-10-03 12:30:50+07:00"/>
    <s v="OK"/>
    <s v=""/>
    <s v="11. Gặp nhân viên SBI/オペレーターに問い合わせ"/>
    <s v="5929597117091906"/>
    <s v="A0011019451"/>
    <m/>
  </r>
  <r>
    <n v="1182"/>
    <x v="1"/>
    <x v="1"/>
    <s v="Sơn Nguyễn"/>
    <x v="7"/>
    <s v="2026-10-03 12:12:38+07:00"/>
    <s v="2026-10-03 12:30:42+07:00"/>
    <s v="OK"/>
    <s v=""/>
    <s v="3. Tình trạng thẻ/カード発送状況"/>
    <s v="6429264523791394"/>
    <s v="A0011717702"/>
    <m/>
  </r>
  <r>
    <n v="1183"/>
    <x v="1"/>
    <x v="1"/>
    <s v="Trương Thuỳ Trang"/>
    <x v="9"/>
    <s v="2026-10-03 12:15:35+07:00"/>
    <s v="2026-10-03 12:29:35+07:00"/>
    <s v="OK"/>
    <s v=""/>
    <s v="2. Thêm người nhận/受取人追加登録"/>
    <s v="2292431114200892"/>
    <s v="A0010395294"/>
    <m/>
  </r>
  <r>
    <n v="1184"/>
    <x v="1"/>
    <x v="1"/>
    <s v="Hiếu Kỳ"/>
    <x v="15"/>
    <s v="2026-10-03 12:28:15+07:00"/>
    <s v="2026-10-03 12:28:24+07:00"/>
    <s v="OK"/>
    <s v=""/>
    <s v="6. Tình trạng giao dịch/取引状況"/>
    <s v="5237376453032629"/>
    <s v="A0010724582"/>
    <m/>
  </r>
  <r>
    <n v="1185"/>
    <x v="1"/>
    <x v="1"/>
    <s v="Võ Văn Tài"/>
    <x v="25"/>
    <s v="2026-10-03 11:58:33+07:00"/>
    <s v="2026-10-03 12:27:06+07:00"/>
    <s v="OK"/>
    <s v=""/>
    <s v="6. Tình trạng giao dịch/取引状況"/>
    <s v="3846207128763190"/>
    <s v="A0010829276"/>
    <m/>
  </r>
  <r>
    <n v="1186"/>
    <x v="1"/>
    <x v="1"/>
    <s v="Biên Thảo"/>
    <x v="14"/>
    <s v="2026-10-03 11:08:53+07:00"/>
    <s v="2026-10-03 12:26:14+07:00"/>
    <s v="ok1"/>
    <s v=""/>
    <s v="9. Giấy CNCT/送金明細書"/>
    <s v="4117095451748156"/>
    <s v="A0011023426"/>
    <m/>
  </r>
  <r>
    <n v="1187"/>
    <x v="1"/>
    <x v="1"/>
    <s v="Khiem Nguyen"/>
    <x v="25"/>
    <s v="2026-10-03 12:24:41+07:00"/>
    <s v="2026-10-03 12:24:46+07:00"/>
    <s v="OK"/>
    <s v=""/>
    <s v="3. Tình trạng thẻ/カード発送状況"/>
    <s v="2129799360460596"/>
    <s v="A0010220474"/>
    <m/>
  </r>
  <r>
    <n v="1188"/>
    <x v="1"/>
    <x v="1"/>
    <s v="Khiem Nguyen"/>
    <x v="25"/>
    <s v="2026-10-03 10:53:18+07:00"/>
    <s v="2026-10-03 12:24:40+07:00"/>
    <s v="OK"/>
    <s v=""/>
    <s v="3. Tình trạng thẻ/カード発送状況"/>
    <s v="2129799360460596"/>
    <s v="A0010220474"/>
    <m/>
  </r>
  <r>
    <n v="1189"/>
    <x v="1"/>
    <x v="1"/>
    <s v="Huy Doan"/>
    <x v="15"/>
    <s v="2026-10-03 12:23:44+07:00"/>
    <s v="2026-10-03 12:23:53+07:00"/>
    <s v="OK"/>
    <s v=""/>
    <s v="3. Tình trạng thẻ/カード発送状況"/>
    <s v="5776833905698086"/>
    <s v="A0010671121"/>
    <m/>
  </r>
  <r>
    <n v="1190"/>
    <x v="1"/>
    <x v="1"/>
    <s v="Nguyen Van Thang"/>
    <x v="12"/>
    <s v="2026-10-03 09:48:24+07:00"/>
    <s v="2026-10-03 12:21:48+07:00"/>
    <s v="OK"/>
    <s v=""/>
    <s v="9. Giấy CNCT/送金明細書"/>
    <s v="6939724856131285"/>
    <s v="A0011201058"/>
    <m/>
  </r>
  <r>
    <n v="1191"/>
    <x v="1"/>
    <x v="1"/>
    <s v="Thanh Tâm"/>
    <x v="24"/>
    <s v="2026-10-02 20:39:57+07:00"/>
    <s v="2026-10-03 12:17:53+07:00"/>
    <s v="OK"/>
    <s v=""/>
    <s v="9. Giấy CNCT/送金明細書"/>
    <s v="5323974377725174"/>
    <s v="A0010476626"/>
    <m/>
  </r>
  <r>
    <n v="1192"/>
    <x v="1"/>
    <x v="1"/>
    <s v="Tân Vũ"/>
    <x v="24"/>
    <s v="2026-10-03 07:28:41+07:00"/>
    <s v="2026-10-03 12:17:42+07:00"/>
    <s v="OK"/>
    <s v=""/>
    <s v="5. Đổi thông tin thẻ/カード情報変更"/>
    <s v="1894718153898046"/>
    <s v="A0010480824"/>
    <m/>
  </r>
  <r>
    <n v="1193"/>
    <x v="1"/>
    <x v="1"/>
    <s v="Hồ Thanh Xuân"/>
    <x v="7"/>
    <s v="2026-10-03 00:43:30+07:00"/>
    <s v="2026-10-03 12:17:37+07:00"/>
    <s v="OK"/>
    <s v=""/>
    <s v="6. Tình trạng giao dịch/取引状況"/>
    <s v="9168732226502409"/>
    <s v="A0011037240"/>
    <m/>
  </r>
  <r>
    <n v="1194"/>
    <x v="1"/>
    <x v="1"/>
    <s v="Công Võ"/>
    <x v="20"/>
    <s v="2026-10-02 19:57:40+07:00"/>
    <s v="2026-10-03 12:17:25+07:00"/>
    <s v="OK"/>
    <s v=""/>
    <s v="11. Gặp nhân viên SBI/オペレーターに問い合わせ"/>
    <s v="2747606702016242"/>
    <s v="A0010887660"/>
    <m/>
  </r>
  <r>
    <n v="1195"/>
    <x v="1"/>
    <x v="1"/>
    <s v="Nguyễn Đức Tiệp"/>
    <x v="24"/>
    <s v="2026-10-03 12:14:03+07:00"/>
    <s v="2026-10-03 12:16:57+07:00"/>
    <s v="OK"/>
    <s v=""/>
    <s v="11. Gặp nhân viên SBI/オペレーターに問い合わせ"/>
    <s v="9431337730312651"/>
    <s v="A0011196493"/>
    <m/>
  </r>
  <r>
    <n v="1196"/>
    <x v="1"/>
    <x v="1"/>
    <s v="Thanh Tâm"/>
    <x v="22"/>
    <s v="2026-10-03 10:11:07+07:00"/>
    <s v="2026-10-03 12:12:11+07:00"/>
    <s v="OK"/>
    <s v=""/>
    <s v="3. Tình trạng thẻ/カード発送状況"/>
    <s v="3883184805095449"/>
    <s v="A0010502224"/>
    <m/>
  </r>
  <r>
    <n v="1197"/>
    <x v="1"/>
    <x v="1"/>
    <s v="Le Thanh Hoang"/>
    <x v="9"/>
    <s v="2026-10-03 12:09:22+07:00"/>
    <s v="2026-10-03 12:12:06+07:00"/>
    <s v="OK"/>
    <s v=""/>
    <s v="9. Giấy CNCT/送金明細書"/>
    <s v="6867594350033406"/>
    <s v="A0011201021"/>
    <m/>
  </r>
  <r>
    <n v="1198"/>
    <x v="1"/>
    <x v="1"/>
    <s v="Chu Tuan"/>
    <x v="9"/>
    <s v="2026-10-03 11:53:08+07:00"/>
    <s v="2026-10-03 12:08:30+07:00"/>
    <s v="OK"/>
    <s v=""/>
    <s v="7. Cập nhật thẻ ngoại kiều/在留カード更新"/>
    <s v="2853198534776218"/>
    <s v="A0010787899"/>
    <m/>
  </r>
  <r>
    <n v="1199"/>
    <x v="1"/>
    <x v="1"/>
    <s v="Vân Vân"/>
    <x v="9"/>
    <s v="2026-10-03 09:50:35+07:00"/>
    <s v="2026-10-03 12:08:15+07:00"/>
    <s v="OK"/>
    <s v=""/>
    <s v="9. Giấy CNCT/送金明細書"/>
    <s v="2900096510034214"/>
    <s v="A0010771320"/>
    <m/>
  </r>
  <r>
    <n v="1200"/>
    <x v="1"/>
    <x v="1"/>
    <s v="Hưng Ka"/>
    <x v="22"/>
    <s v="2026-10-03 12:05:20+07:00"/>
    <s v="2026-10-03 12:05:25+07:00"/>
    <s v="OK"/>
    <s v=""/>
    <s v="13. Đăng ký sử dụng APP/アプリ登録 "/>
    <s v="2878597865566582"/>
    <s v="A0010422418"/>
    <m/>
  </r>
  <r>
    <n v="1201"/>
    <x v="1"/>
    <x v="1"/>
    <s v="Hưng Ka"/>
    <x v="22"/>
    <s v="2026-10-03 10:14:07+07:00"/>
    <s v="2026-10-03 12:05:18+07:00"/>
    <s v="OK"/>
    <s v=""/>
    <s v="3. Tình trạng thẻ/カード発送状況"/>
    <s v="2878597865566582"/>
    <s v="A0010422418"/>
    <m/>
  </r>
  <r>
    <n v="1202"/>
    <x v="1"/>
    <x v="1"/>
    <s v="Đặng Thanh Lam"/>
    <x v="14"/>
    <s v="2026-10-03 12:02:05+07:00"/>
    <s v="2026-10-03 12:03:01+07:00"/>
    <s v="OK"/>
    <s v=""/>
    <s v="11. Gặp nhân viên SBI/オペレーターに問い合わせ"/>
    <s v="26969972659260127"/>
    <s v="A0011437221"/>
    <m/>
  </r>
  <r>
    <n v="1203"/>
    <x v="1"/>
    <x v="1"/>
    <s v="Linh Anh"/>
    <x v="12"/>
    <s v="2026-10-03 09:41:11+07:00"/>
    <s v="2026-10-03 12:02:53+07:00"/>
    <s v="OK"/>
    <s v=""/>
    <s v="9. Giấy CNCT/送金明細書"/>
    <s v="38227100890237770"/>
    <s v="A0011034453"/>
    <m/>
  </r>
  <r>
    <n v="1204"/>
    <x v="1"/>
    <x v="1"/>
    <s v="Thuy Nguyên"/>
    <x v="21"/>
    <s v="2026-10-03 08:13:35+07:00"/>
    <s v="2026-10-03 12:02:14+07:00"/>
    <s v="OK"/>
    <s v=""/>
    <s v="11. Gặp nhân viên SBI/オペレーターに問い合わせ"/>
    <s v="25818616854430164"/>
    <s v="A0011007606"/>
    <m/>
  </r>
  <r>
    <n v="1205"/>
    <x v="1"/>
    <x v="1"/>
    <s v="Thanh Tâm"/>
    <x v="23"/>
    <s v="2026-10-03 11:58:53+07:00"/>
    <s v="2026-10-03 12:00:32+07:00"/>
    <s v="OK"/>
    <s v=""/>
    <s v="6. Tình trạng giao dịch/取引状況"/>
    <s v="28737093202592330"/>
    <s v="A0011454086"/>
    <m/>
  </r>
  <r>
    <n v="1206"/>
    <x v="1"/>
    <x v="1"/>
    <s v="Hồ Văn Dương"/>
    <x v="25"/>
    <s v="2026-10-02 19:40:22+07:00"/>
    <s v="2026-10-03 11:56:02+07:00"/>
    <s v="OK"/>
    <s v=""/>
    <s v="3. Tình trạng thẻ/カード発送状況"/>
    <s v="8100273036761972"/>
    <s v="A0011286539"/>
    <m/>
  </r>
  <r>
    <n v="1207"/>
    <x v="1"/>
    <x v="1"/>
    <s v="Hà Chấn Bằng"/>
    <x v="25"/>
    <s v="2026-10-03 10:31:45+07:00"/>
    <s v="2026-10-03 11:55:28+07:00"/>
    <s v="OK"/>
    <s v=""/>
    <s v="9. Giấy CNCT/送金明細書"/>
    <s v="6709873379036173"/>
    <s v="A0011022013"/>
    <m/>
  </r>
  <r>
    <n v="1208"/>
    <x v="1"/>
    <x v="1"/>
    <s v="Quang Tiến HD"/>
    <x v="15"/>
    <s v="2026-10-03 11:52:02+07:00"/>
    <s v="2026-10-03 11:55:12+07:00"/>
    <s v="OK"/>
    <s v=""/>
    <s v="11. Gặp nhân viên SBI/オペレーターに問い合わせ"/>
    <s v="3805621396200833"/>
    <s v="A0010744904"/>
    <m/>
  </r>
  <r>
    <n v="1209"/>
    <x v="1"/>
    <x v="1"/>
    <s v="Nguyễn Sỹ Chung"/>
    <x v="22"/>
    <s v="2026-10-03 11:54:00+07:00"/>
    <s v="2026-10-03 11:54:06+07:00"/>
    <s v="OK"/>
    <s v=""/>
    <s v="5. Đổi thông tin thẻ/カード情報変更"/>
    <s v="25437634312548903"/>
    <s v="A0010594511"/>
    <m/>
  </r>
  <r>
    <n v="1210"/>
    <x v="1"/>
    <x v="1"/>
    <s v="Tiểuu Linhh"/>
    <x v="12"/>
    <s v="2026-10-02 20:18:42+07:00"/>
    <s v="2026-10-03 11:54:00+07:00"/>
    <s v="OK"/>
    <s v=""/>
    <s v="11. Gặp nhân viên SBI/オペレーターに問い合わせ"/>
    <s v="1664045710316571"/>
    <s v="A0010302032"/>
    <m/>
  </r>
  <r>
    <n v="1211"/>
    <x v="1"/>
    <x v="1"/>
    <s v="Nguyễn Sỹ Chung"/>
    <x v="22"/>
    <s v="2026-10-03 10:15:59+07:00"/>
    <s v="2026-10-03 11:53:59+07:00"/>
    <s v="OK"/>
    <s v=""/>
    <s v="7. Cập nhật thẻ ngoại kiều/在留カード更新"/>
    <s v="25437634312548903"/>
    <s v="A0010594511"/>
    <m/>
  </r>
  <r>
    <n v="1212"/>
    <x v="1"/>
    <x v="1"/>
    <s v="Ngọc Phan"/>
    <x v="14"/>
    <s v="2026-10-03 10:37:18+07:00"/>
    <s v="2026-10-03 11:52:40+07:00"/>
    <s v="OK"/>
    <s v=""/>
    <s v="7. Cập nhật thẻ ngoại kiều/在留カード更新"/>
    <s v="9361106320661034"/>
    <s v="A0011299932"/>
    <m/>
  </r>
  <r>
    <n v="1213"/>
    <x v="1"/>
    <x v="1"/>
    <s v="Quang Tiến HD"/>
    <x v="15"/>
    <s v="2026-10-03 11:51:51+07:00"/>
    <s v="2026-10-03 11:52:00+07:00"/>
    <s v="OK"/>
    <s v=""/>
    <s v="7. Cập nhật thẻ ngoại kiều/在留カード更新"/>
    <s v="3805621396200833"/>
    <s v="A0010744904"/>
    <m/>
  </r>
  <r>
    <n v="1214"/>
    <x v="1"/>
    <x v="1"/>
    <s v="Quang Tiến HD"/>
    <x v="15"/>
    <s v="2026-10-03 08:20:20+07:00"/>
    <s v="2026-10-03 11:51:49+07:00"/>
    <s v="OK"/>
    <s v=""/>
    <s v="3. Tình trạng thẻ/カード発送状況"/>
    <s v="3805621396200833"/>
    <s v="A0010744904"/>
    <m/>
  </r>
  <r>
    <n v="1215"/>
    <x v="1"/>
    <x v="1"/>
    <s v="Lưu Tâm Tâm"/>
    <x v="14"/>
    <s v="2026-10-03 11:09:22+07:00"/>
    <s v="2026-10-03 11:51:49+07:00"/>
    <s v="OK"/>
    <s v=""/>
    <s v="9. Giấy CNCT/送金明細書"/>
    <s v="5919596518066958"/>
    <s v="A0010910579"/>
    <m/>
  </r>
  <r>
    <n v="1216"/>
    <x v="1"/>
    <x v="1"/>
    <s v="Hoàng Điệp"/>
    <x v="17"/>
    <s v="2026-10-03 08:15:13+07:00"/>
    <s v="2026-10-03 11:51:38+07:00"/>
    <s v="OK"/>
    <s v=""/>
    <s v="3. Tình trạng thẻ/カード発送状況"/>
    <s v="8675548959196886"/>
    <s v="A0010851133"/>
    <m/>
  </r>
  <r>
    <n v="1217"/>
    <x v="1"/>
    <x v="1"/>
    <s v="Nguyễn Đức Uy"/>
    <x v="17"/>
    <s v="2026-10-03 11:33:17+07:00"/>
    <s v="2026-10-03 11:51:14+07:00"/>
    <s v="OK"/>
    <s v=""/>
    <s v="6. Tình trạng giao dịch/取引状況"/>
    <s v="3764650530219772"/>
    <s v="A0010736924"/>
    <m/>
  </r>
  <r>
    <n v="1218"/>
    <x v="1"/>
    <x v="1"/>
    <s v="Nguyễn Diệu"/>
    <x v="25"/>
    <s v="2026-10-03 11:50:38+07:00"/>
    <s v="2026-10-03 11:50:42+07:00"/>
    <s v="OK"/>
    <s v=""/>
    <s v="13. Đăng ký sử dụng APP/アプリ登録 "/>
    <s v="2532110366851753"/>
    <s v="A0010688223"/>
    <m/>
  </r>
  <r>
    <n v="1219"/>
    <x v="1"/>
    <x v="1"/>
    <s v="Nguyễn Diệu"/>
    <x v="25"/>
    <s v="2026-10-02 19:39:33+07:00"/>
    <s v="2026-10-03 11:50:37+07:00"/>
    <s v="OK"/>
    <s v=""/>
    <s v="8. Tỷ giá/Lệ phí/為替レート/手数料"/>
    <s v="2532110366851753"/>
    <s v="A0010688223"/>
    <m/>
  </r>
  <r>
    <n v="1220"/>
    <x v="1"/>
    <x v="1"/>
    <s v="Lương Dung"/>
    <x v="22"/>
    <s v="2026-10-03 10:12:44+07:00"/>
    <s v="2026-10-03 11:50:22+07:00"/>
    <s v="OK"/>
    <s v=""/>
    <s v="9. Giấy CNCT/送金明細書"/>
    <s v="25974537802217177"/>
    <s v="a0011005717"/>
    <m/>
  </r>
  <r>
    <n v="1221"/>
    <x v="1"/>
    <x v="1"/>
    <s v="Hoàng Minh Yến"/>
    <x v="6"/>
    <s v="2026-10-03 11:04:12+07:00"/>
    <s v="2026-10-03 11:50:15+07:00"/>
    <s v="OK"/>
    <s v=""/>
    <s v="6. Tình trạng giao dịch/取引状況"/>
    <s v="9836676113070132"/>
    <s v="A0011022924"/>
    <m/>
  </r>
  <r>
    <n v="1222"/>
    <x v="1"/>
    <x v="1"/>
    <s v="Lan Lan"/>
    <x v="25"/>
    <s v="2026-10-02 19:34:40+07:00"/>
    <s v="2026-10-03 11:50:13+07:00"/>
    <s v="Chưa (Chờ KH phản hồi)"/>
    <s v=""/>
    <s v="3. Tình trạng thẻ/カード発送状況"/>
    <s v="6241113915991985"/>
    <s v="A0011119486"/>
    <m/>
  </r>
  <r>
    <n v="1223"/>
    <x v="1"/>
    <x v="1"/>
    <s v="Đoàn Thị Mai Duyên"/>
    <x v="4"/>
    <s v="2026-10-03 10:27:17+07:00"/>
    <s v="2026-10-03 11:50:06+07:00"/>
    <s v="OK"/>
    <s v=""/>
    <s v="7. Cập nhật thẻ ngoại kiều/在留カード更新"/>
    <s v="3305379032828565"/>
    <s v="A0010454958"/>
    <m/>
  </r>
  <r>
    <n v="1224"/>
    <x v="1"/>
    <x v="1"/>
    <s v="Kim Nhi"/>
    <x v="25"/>
    <s v="2026-10-03 09:22:12+07:00"/>
    <s v="2026-10-03 11:49:48+07:00"/>
    <s v="OK"/>
    <s v=""/>
    <s v="3. Tình trạng thẻ/カード発送状況"/>
    <s v="2105109369579881"/>
    <s v="A0010574539"/>
    <m/>
  </r>
  <r>
    <n v="1225"/>
    <x v="1"/>
    <x v="1"/>
    <s v="Duy Ok"/>
    <x v="25"/>
    <s v="2026-10-02 19:39:35+07:00"/>
    <s v="2026-10-03 11:49:26+07:00"/>
    <s v="OK"/>
    <s v=""/>
    <s v="3. Tình trạng thẻ/カード発送状況"/>
    <s v="5450633281700692"/>
    <s v="A0011684358"/>
    <m/>
  </r>
  <r>
    <n v="1226"/>
    <x v="1"/>
    <x v="1"/>
    <s v="NguYễn HUy SơN"/>
    <x v="25"/>
    <s v="2026-10-02 20:00:13+07:00"/>
    <s v="2026-10-03 11:49:09+07:00"/>
    <s v="OK"/>
    <s v=""/>
    <s v="6. Tình trạng giao dịch/取引状況"/>
    <s v="28491127477224258"/>
    <s v="A0011488529"/>
    <m/>
  </r>
  <r>
    <n v="1227"/>
    <x v="1"/>
    <x v="1"/>
    <s v="Diệu Nam"/>
    <x v="25"/>
    <s v="2026-10-03 09:24:11+07:00"/>
    <s v="2026-10-03 11:48:56+07:00"/>
    <s v="OK"/>
    <s v=""/>
    <s v="3. Tình trạng thẻ/カード発送状況"/>
    <s v="9862735587085157"/>
    <s v="A0010234083"/>
    <m/>
  </r>
  <r>
    <n v="1228"/>
    <x v="1"/>
    <x v="1"/>
    <s v="Võ Mạnh Hùng"/>
    <x v="14"/>
    <s v="2026-10-03 11:10:34+07:00"/>
    <s v="2026-10-03 11:48:40+07:00"/>
    <s v="ok1"/>
    <s v=""/>
    <s v="6. Tình trạng giao dịch/取引状況"/>
    <s v="3043016769111578"/>
    <s v="A0010708021"/>
    <m/>
  </r>
  <r>
    <n v="1229"/>
    <x v="1"/>
    <x v="1"/>
    <s v="Ủn Hà"/>
    <x v="9"/>
    <s v="2026-10-03 11:41:57+07:00"/>
    <s v="2026-10-03 11:48:08+07:00"/>
    <s v="OK"/>
    <s v=""/>
    <s v="7. Cập nhật thẻ ngoại kiều/在留カード更新"/>
    <s v="6429334270478132"/>
    <s v="A0011022390"/>
    <m/>
  </r>
  <r>
    <n v="1230"/>
    <x v="1"/>
    <x v="1"/>
    <s v="Phú Cường"/>
    <x v="16"/>
    <s v="2026-10-03 11:15:18+07:00"/>
    <s v="2026-10-03 11:47:03+07:00"/>
    <s v="OK"/>
    <s v=""/>
    <s v="3. Tình trạng thẻ/カード発送状況"/>
    <s v="3155499621193509"/>
    <s v="A0010400201"/>
    <m/>
  </r>
  <r>
    <n v="1231"/>
    <x v="1"/>
    <x v="1"/>
    <s v="Qyin Lê"/>
    <x v="19"/>
    <s v="2026-10-03 11:46:31+07:00"/>
    <s v="2026-10-03 11:46:46+07:00"/>
    <s v="OK"/>
    <s v=""/>
    <s v="11. Gặp nhân viên SBI/オペレーターに問い合わせ"/>
    <s v="2889129314484396"/>
    <s v="A0010583335"/>
    <m/>
  </r>
  <r>
    <n v="1232"/>
    <x v="1"/>
    <x v="1"/>
    <s v="Long Phi"/>
    <x v="17"/>
    <s v="2026-10-03 10:05:55+07:00"/>
    <s v="2026-10-03 11:45:57+07:00"/>
    <s v="OK"/>
    <s v=""/>
    <s v="6. Tình trạng giao dịch/取引状況"/>
    <s v="3080321208739684"/>
    <s v="A0010871532"/>
    <m/>
  </r>
  <r>
    <n v="1233"/>
    <x v="1"/>
    <x v="1"/>
    <s v="Huynh Huynh"/>
    <x v="7"/>
    <s v="2026-10-02 22:56:58+07:00"/>
    <s v="2026-10-03 11:45:26+07:00"/>
    <s v="OK"/>
    <s v=""/>
    <s v="3. Tình trạng thẻ/カード発送状況"/>
    <s v="9084824741543369"/>
    <s v="A0010497709"/>
    <m/>
  </r>
  <r>
    <n v="1234"/>
    <x v="1"/>
    <x v="1"/>
    <s v="Bùi Thanh Chúc"/>
    <x v="14"/>
    <s v="2026-10-03 10:27:42+07:00"/>
    <s v="2026-10-03 11:43:55+07:00"/>
    <s v="OK"/>
    <s v=""/>
    <s v="2. Thêm người nhận/受取人追加登録"/>
    <s v="6669056353123616"/>
    <s v="A0011037586"/>
    <m/>
  </r>
  <r>
    <n v="1235"/>
    <x v="1"/>
    <x v="1"/>
    <s v="Trần Huyền"/>
    <x v="22"/>
    <s v="2026-10-03 10:12:53+07:00"/>
    <s v="2026-10-03 11:43:06+07:00"/>
    <s v="OK"/>
    <s v=""/>
    <s v="7. Cập nhật thẻ ngoại kiều/在留カード更新"/>
    <s v="6449190798434701"/>
    <s v="A0010668787"/>
    <m/>
  </r>
  <r>
    <n v="1236"/>
    <x v="1"/>
    <x v="1"/>
    <s v="Kim Tuyen"/>
    <x v="19"/>
    <s v="2026-10-03 11:42:47+07:00"/>
    <s v="2026-10-03 11:43:04+07:00"/>
    <s v="OK"/>
    <s v=""/>
    <s v="11. Gặp nhân viên SBI/オペレーターに問い合わせ"/>
    <s v="9940556759332088"/>
    <s v="A0011325116"/>
    <m/>
  </r>
  <r>
    <n v="1237"/>
    <x v="1"/>
    <x v="1"/>
    <s v="Thanh Tuyền"/>
    <x v="4"/>
    <s v="2026-10-03 11:35:36+07:00"/>
    <s v="2026-10-03 11:42:52+07:00"/>
    <s v="OK"/>
    <s v=""/>
    <s v="3. Tình trạng thẻ/カード発送状況"/>
    <s v="1810511949028810"/>
    <s v="A0010428842"/>
    <m/>
  </r>
  <r>
    <n v="1238"/>
    <x v="1"/>
    <x v="1"/>
    <s v="Huan Tran"/>
    <x v="14"/>
    <s v="2026-10-03 06:46:14+07:00"/>
    <s v="2026-10-03 11:42:26+07:00"/>
    <s v="OK"/>
    <s v=""/>
    <s v="7. Cập nhật thẻ ngoại kiều/在留カード更新"/>
    <s v="3742531232541696"/>
    <s v="A0010766454"/>
    <m/>
  </r>
  <r>
    <n v="1239"/>
    <x v="1"/>
    <x v="1"/>
    <s v="Quynh Anh"/>
    <x v="19"/>
    <s v="2026-10-03 11:41:58+07:00"/>
    <s v="2026-10-03 11:42:14+07:00"/>
    <s v="OK"/>
    <s v=""/>
    <s v="9. Giấy CNCT/送金明細書"/>
    <s v="6201486099963210"/>
    <s v="A0011008861"/>
    <m/>
  </r>
  <r>
    <n v="1240"/>
    <x v="1"/>
    <x v="1"/>
    <s v="Huyên Nguyên Thi"/>
    <x v="22"/>
    <s v="2026-10-03 07:24:12+07:00"/>
    <s v="2026-10-03 11:42:12+07:00"/>
    <s v="OK"/>
    <s v=""/>
    <s v="2. Thêm người nhận/受取人追加登録"/>
    <s v="8907703769316961"/>
    <s v="A0010556060"/>
    <m/>
  </r>
  <r>
    <n v="1241"/>
    <x v="1"/>
    <x v="1"/>
    <s v="My Nhien"/>
    <x v="7"/>
    <s v="2026-10-03 05:52:57+07:00"/>
    <s v="2026-10-03 11:41:17+07:00"/>
    <s v="OK"/>
    <s v=""/>
    <s v="3. Tình trạng thẻ/カード発送状況"/>
    <s v="4608750112516457"/>
    <s v="A0010700552"/>
    <m/>
  </r>
  <r>
    <n v="1242"/>
    <x v="1"/>
    <x v="1"/>
    <s v="Nguyễn Tân"/>
    <x v="13"/>
    <s v="2026-10-02 19:44:47+07:00"/>
    <s v="2026-10-03 11:39:14+07:00"/>
    <s v="OK"/>
    <s v=""/>
    <s v="3. Tình trạng thẻ/カード発送状況"/>
    <s v="6139170539522957"/>
    <s v="A0010789191"/>
    <m/>
  </r>
  <r>
    <n v="1243"/>
    <x v="1"/>
    <x v="1"/>
    <s v="Minh Hoàng"/>
    <x v="15"/>
    <s v="2026-10-03 11:19:39+07:00"/>
    <s v="2026-10-03 11:38:28+07:00"/>
    <s v="OK"/>
    <s v=""/>
    <s v="3. Tình trạng thẻ/カード発送状況"/>
    <s v="24538064072526422"/>
    <s v="A0011487567"/>
    <m/>
  </r>
  <r>
    <n v="1244"/>
    <x v="1"/>
    <x v="1"/>
    <s v="Thuý Kiều"/>
    <x v="11"/>
    <s v="2026-10-03 11:36:18+07:00"/>
    <s v="2026-10-03 11:37:53+07:00"/>
    <s v="SSNB"/>
    <s v=""/>
    <s v="11. Gặp nhân viên SBI/オペレーターに問い合わせ"/>
    <s v="27436795882671344"/>
    <s v="A0011652844"/>
    <m/>
  </r>
  <r>
    <n v="1245"/>
    <x v="1"/>
    <x v="1"/>
    <s v="Nguyễn Đạt"/>
    <x v="14"/>
    <s v="2026-10-03 11:05:10+07:00"/>
    <s v="2026-10-03 11:36:28+07:00"/>
    <s v="OK"/>
    <s v=""/>
    <s v="11. Gặp nhân viên SBI/オペレーターに問い合わせ"/>
    <s v="2166096203512208"/>
    <s v="A0011512774"/>
    <m/>
  </r>
  <r>
    <n v="1246"/>
    <x v="1"/>
    <x v="1"/>
    <s v="Lê Ngọc Mai"/>
    <x v="16"/>
    <s v="2026-10-03 06:38:52+07:00"/>
    <s v="2026-10-03 11:34:33+07:00"/>
    <s v="OK"/>
    <s v=""/>
    <s v="3. Tình trạng thẻ/カード発送状況"/>
    <s v="9693226927413145"/>
    <s v="A0011138917"/>
    <m/>
  </r>
  <r>
    <n v="1247"/>
    <x v="1"/>
    <x v="1"/>
    <s v="Thuý Thuý"/>
    <x v="6"/>
    <s v="2026-10-02 21:06:43+07:00"/>
    <s v="2026-10-03 11:34:23+07:00"/>
    <s v="OK"/>
    <s v=""/>
    <s v="3. Tình trạng thẻ/カード発送状況"/>
    <s v="24741560615538408"/>
    <s v="A0011360861"/>
    <m/>
  </r>
  <r>
    <n v="1248"/>
    <x v="1"/>
    <x v="1"/>
    <s v="Bắc Phạm"/>
    <x v="21"/>
    <s v="2026-10-03 11:09:31+07:00"/>
    <s v="2026-10-03 11:32:31+07:00"/>
    <s v="OK"/>
    <s v=""/>
    <s v="11. Gặp nhân viên SBI/オペレーターに問い合わせ"/>
    <s v="5593887020719917"/>
    <s v="A0010853107"/>
    <m/>
  </r>
  <r>
    <n v="1249"/>
    <x v="1"/>
    <x v="1"/>
    <s v="Khoa Đặng"/>
    <x v="6"/>
    <s v="2026-10-03 10:29:50+07:00"/>
    <s v="2026-10-03 11:32:14+07:00"/>
    <s v="OK"/>
    <s v=""/>
    <s v="3. Tình trạng thẻ/カード発送状況"/>
    <s v="26522629997337983"/>
    <s v="A0011551466"/>
    <m/>
  </r>
  <r>
    <n v="1250"/>
    <x v="1"/>
    <x v="1"/>
    <s v="Thanh Tuấn"/>
    <x v="2"/>
    <s v="2026-10-03 11:06:04+07:00"/>
    <s v="2026-10-03 11:31:21+07:00"/>
    <s v="OK"/>
    <s v=""/>
    <s v="3. Tình trạng thẻ/カード発送状況"/>
    <s v="38998008356510822"/>
    <s v="A0011444738"/>
    <m/>
  </r>
  <r>
    <n v="1251"/>
    <x v="1"/>
    <x v="1"/>
    <s v="Ngọc Ánhh"/>
    <x v="20"/>
    <s v="2026-10-02 19:55:35+07:00"/>
    <s v="2026-10-03 11:31:18+07:00"/>
    <s v="OK"/>
    <s v=""/>
    <s v="11. Gặp nhân viên SBI/オペレーターに問い合わせ"/>
    <s v="28640874942198461"/>
    <s v="A0011273621"/>
    <m/>
  </r>
  <r>
    <n v="1252"/>
    <x v="1"/>
    <x v="1"/>
    <s v="Yến Đinh"/>
    <x v="25"/>
    <s v="2026-10-02 19:23:49+07:00"/>
    <s v="2026-10-03 11:30:34+07:00"/>
    <s v="Chưa (Chờ KH phản hồi)"/>
    <s v=""/>
    <s v="4. Phát hành lại thẻ/カード再発行"/>
    <s v="2351966024854231"/>
    <s v="A0010628517"/>
    <m/>
  </r>
  <r>
    <n v="1253"/>
    <x v="1"/>
    <x v="1"/>
    <s v="Phan Cường"/>
    <x v="14"/>
    <s v="2026-10-03 10:42:26+07:00"/>
    <s v="2026-10-03 11:29:36+07:00"/>
    <s v="OK"/>
    <s v=""/>
    <s v="11. Gặp nhân viên SBI/オペレーターに問い合わせ"/>
    <s v="3509840529041287"/>
    <s v="A0010716461"/>
    <m/>
  </r>
  <r>
    <n v="1254"/>
    <x v="1"/>
    <x v="1"/>
    <s v="Nguyễn Minhh"/>
    <x v="25"/>
    <s v="2026-10-03 10:32:26+07:00"/>
    <s v="2026-10-03 11:27:46+07:00"/>
    <s v="OK"/>
    <s v=""/>
    <s v="3. Tình trạng thẻ/カード発送状況"/>
    <s v="29525124117089290"/>
    <s v="A0011692258"/>
    <m/>
  </r>
  <r>
    <n v="1255"/>
    <x v="1"/>
    <x v="1"/>
    <s v="Phước Thịnh"/>
    <x v="16"/>
    <s v="2026-10-03 10:41:10+07:00"/>
    <s v="2026-10-03 11:26:46+07:00"/>
    <s v="OK"/>
    <s v=""/>
    <s v="2. Thêm người nhận/受取人追加登録"/>
    <s v="32115439264767545"/>
    <s v="A0011051466"/>
    <m/>
  </r>
  <r>
    <n v="1256"/>
    <x v="1"/>
    <x v="1"/>
    <s v="Nguyễn Ngô Nam"/>
    <x v="18"/>
    <s v="2026-10-03 11:26:21+07:00"/>
    <s v="2026-10-03 11:26:28+07:00"/>
    <s v="Chưa (chưa phản hồi ) BM 2"/>
    <s v=""/>
    <s v="11. Gặp nhân viên SBI/オペレーターに問い合わせ"/>
    <s v="9611298358934017"/>
    <s v="A0010576108"/>
    <m/>
  </r>
  <r>
    <n v="1257"/>
    <x v="1"/>
    <x v="1"/>
    <s v="Nguyễn Ngô Nam"/>
    <x v="18"/>
    <s v="2026-10-03 11:25:57+07:00"/>
    <s v="2026-10-03 11:26:20+07:00"/>
    <s v="Chưa (chưa phản hồi ) BM 1"/>
    <s v=""/>
    <s v="11. Gặp nhân viên SBI/オペレーターに問い合わせ"/>
    <s v="9611298358934017"/>
    <s v="A0010576108"/>
    <m/>
  </r>
  <r>
    <n v="1258"/>
    <x v="1"/>
    <x v="1"/>
    <s v="Trương Thị Ngọc Lê"/>
    <x v="24"/>
    <s v="2026-10-03 11:08:12+07:00"/>
    <s v="2026-10-03 11:25:27+07:00"/>
    <s v="OK"/>
    <s v=""/>
    <s v="11. Gặp nhân viên SBI/オペレーターに問い合わせ"/>
    <s v="28864352433253603"/>
    <s v="A0011668475"/>
    <m/>
  </r>
  <r>
    <n v="1259"/>
    <x v="1"/>
    <x v="1"/>
    <s v="Phạm Chi"/>
    <x v="12"/>
    <s v="2026-10-03 10:59:21+07:00"/>
    <s v="2026-10-03 11:24:14+07:00"/>
    <s v="OK"/>
    <s v=""/>
    <s v="5. Đổi thông tin thẻ/カード情報変更"/>
    <s v="3432780096801466"/>
    <s v="A0010723488"/>
    <m/>
  </r>
  <r>
    <n v="1260"/>
    <x v="1"/>
    <x v="1"/>
    <s v="Vũ Xuân Hoà"/>
    <x v="21"/>
    <s v="2026-10-03 10:51:14+07:00"/>
    <s v="2026-10-03 11:23:05+07:00"/>
    <s v="OK"/>
    <s v=""/>
    <s v="11. Gặp nhân viên SBI/オペレーターに問い合わせ"/>
    <s v="3272684682758911"/>
    <s v="A0011664553"/>
    <m/>
  </r>
  <r>
    <n v="1261"/>
    <x v="1"/>
    <x v="1"/>
    <s v="Hồng Hải"/>
    <x v="14"/>
    <s v="2026-10-03 10:32:38+07:00"/>
    <s v="2026-10-03 11:22:26+07:00"/>
    <s v="OK"/>
    <s v=""/>
    <s v="11. Gặp nhân viên SBI/オペレーターに問い合わせ"/>
    <s v="9255182684523249"/>
    <s v=""/>
    <m/>
  </r>
  <r>
    <n v="1262"/>
    <x v="1"/>
    <x v="1"/>
    <s v="Thanh Ngân"/>
    <x v="14"/>
    <s v="2026-10-03 08:24:44+07:00"/>
    <s v="2026-10-03 11:22:05+07:00"/>
    <s v="OK"/>
    <s v=""/>
    <s v="11. Gặp nhân viên SBI/オペレーターに問い合わせ"/>
    <s v="5336265816436875"/>
    <s v="A0010859543"/>
    <m/>
  </r>
  <r>
    <n v="1263"/>
    <x v="1"/>
    <x v="1"/>
    <s v="Minh Nhật"/>
    <x v="20"/>
    <s v="2026-10-02 19:51:11+07:00"/>
    <s v="2026-10-03 11:20:30+07:00"/>
    <s v="OK"/>
    <s v=""/>
    <s v="6. Tình trạng giao dịch/取引状況"/>
    <s v="24186185537643518"/>
    <s v="A0011450759"/>
    <m/>
  </r>
  <r>
    <n v="1264"/>
    <x v="1"/>
    <x v="1"/>
    <s v="Tuyết Hoài"/>
    <x v="8"/>
    <s v="2026-10-03 10:13:04+07:00"/>
    <s v="2026-10-03 11:19:08+07:00"/>
    <s v="OK"/>
    <s v=""/>
    <s v="11. Gặp nhân viên SBI/オペレーターに問い合わせ"/>
    <s v="7403712796340378"/>
    <s v="A0011103144"/>
    <m/>
  </r>
  <r>
    <n v="1265"/>
    <x v="1"/>
    <x v="1"/>
    <s v="Vân Ánh"/>
    <x v="16"/>
    <s v="2026-10-02 19:59:24+07:00"/>
    <s v="2026-10-03 11:19:06+07:00"/>
    <s v="OK"/>
    <s v=""/>
    <s v="6. Tình trạng giao dịch/取引状況"/>
    <s v="3960976440628596"/>
    <s v="A0010498836"/>
    <m/>
  </r>
  <r>
    <n v="1266"/>
    <x v="1"/>
    <x v="1"/>
    <s v="Khánh Huyền"/>
    <x v="25"/>
    <s v="2026-10-02 19:42:01+07:00"/>
    <s v="2026-10-03 11:18:35+07:00"/>
    <s v="OK"/>
    <s v=""/>
    <s v="3. Tình trạng thẻ/カード発送状況"/>
    <s v="2424041264364021"/>
    <s v=""/>
    <m/>
  </r>
  <r>
    <n v="1267"/>
    <x v="1"/>
    <x v="1"/>
    <s v="Mo Nguyen"/>
    <x v="13"/>
    <s v="2026-10-02 19:46:21+07:00"/>
    <s v="2026-10-03 11:18:19+07:00"/>
    <s v="OK"/>
    <s v=""/>
    <s v="3. Tình trạng thẻ/カード発送状況"/>
    <s v="2140540759373707"/>
    <s v="A0010544487"/>
    <m/>
  </r>
  <r>
    <n v="1268"/>
    <x v="1"/>
    <x v="1"/>
    <s v="Dũng Quang"/>
    <x v="2"/>
    <s v="2026-10-03 10:05:08+07:00"/>
    <s v="2026-10-03 11:18:09+07:00"/>
    <s v="OK"/>
    <s v=""/>
    <s v="2. Thêm người nhận/受取人追加登録"/>
    <s v="6927915820669017"/>
    <s v="A0011244601"/>
    <m/>
  </r>
  <r>
    <n v="1269"/>
    <x v="1"/>
    <x v="1"/>
    <s v="Nhật Uyên"/>
    <x v="16"/>
    <s v="2026-10-03 09:56:39+07:00"/>
    <s v="2026-10-03 11:17:48+07:00"/>
    <s v="OK"/>
    <s v=""/>
    <s v="3. Tình trạng thẻ/カード発送状況"/>
    <s v="8746429508729877"/>
    <s v="A0011037848"/>
    <m/>
  </r>
  <r>
    <n v="1270"/>
    <x v="1"/>
    <x v="1"/>
    <s v="My Phuong"/>
    <x v="10"/>
    <s v="2026-10-02 20:07:06+07:00"/>
    <s v="2026-10-03 11:17:02+07:00"/>
    <s v="OK"/>
    <s v=""/>
    <s v="11. Gặp nhân viên SBI/オペレーターに問い合わせ"/>
    <s v="3580960308596920"/>
    <s v="A0010285131"/>
    <m/>
  </r>
  <r>
    <n v="1271"/>
    <x v="1"/>
    <x v="1"/>
    <s v="Tú Quyên"/>
    <x v="21"/>
    <s v="2026-10-03 08:30:54+07:00"/>
    <s v="2026-10-03 11:16:59+07:00"/>
    <s v="OK"/>
    <s v=""/>
    <s v="11. Gặp nhân viên SBI/オペレーターに問い合わせ"/>
    <s v="3483707248316332"/>
    <s v="A0010787520"/>
    <m/>
  </r>
  <r>
    <n v="1272"/>
    <x v="1"/>
    <x v="1"/>
    <s v="Hằng Pii"/>
    <x v="24"/>
    <s v="2026-10-02 19:44:08+07:00"/>
    <s v="2026-10-03 11:14:47+07:00"/>
    <s v="OK"/>
    <s v=""/>
    <s v="9. Giấy CNCT/送金明細書"/>
    <s v="9746736505399775"/>
    <s v="A0010972925"/>
    <m/>
  </r>
  <r>
    <n v="1273"/>
    <x v="1"/>
    <x v="1"/>
    <s v="Mỹ Trinh"/>
    <x v="21"/>
    <s v="2026-10-03 06:23:46+07:00"/>
    <s v="2026-10-03 11:13:48+07:00"/>
    <s v="OK"/>
    <s v=""/>
    <s v="11. Gặp nhân viên SBI/オペレーターに問い合わせ"/>
    <s v="3637768896294056"/>
    <s v="A0010796912"/>
    <m/>
  </r>
  <r>
    <n v="1274"/>
    <x v="1"/>
    <x v="1"/>
    <s v="Lan Lan"/>
    <x v="18"/>
    <s v="2026-10-03 10:54:38+07:00"/>
    <s v="2026-10-03 11:13:38+07:00"/>
    <s v="OK"/>
    <s v=""/>
    <s v="11. Gặp nhân viên SBI/オペレーターに問い合わせ"/>
    <s v="28151328871143456"/>
    <s v="A0011140190"/>
    <m/>
  </r>
  <r>
    <n v="1275"/>
    <x v="1"/>
    <x v="1"/>
    <s v="Tra My Bao Tram"/>
    <x v="16"/>
    <s v="2026-10-03 07:48:33+07:00"/>
    <s v="2026-10-03 11:12:42+07:00"/>
    <s v="OK"/>
    <s v=""/>
    <s v="2. Thêm người nhận/受取人追加登録"/>
    <s v="4073453656024557"/>
    <s v="A0010670714"/>
    <m/>
  </r>
  <r>
    <n v="1276"/>
    <x v="1"/>
    <x v="1"/>
    <s v="Dũng Nguyễn"/>
    <x v="12"/>
    <s v="2026-10-03 09:39:12+07:00"/>
    <s v="2026-10-03 11:11:11+07:00"/>
    <s v="OK"/>
    <s v=""/>
    <s v="9. Giấy CNCT/送金明細書"/>
    <s v="7926699077356802"/>
    <s v="A0010761643"/>
    <m/>
  </r>
  <r>
    <n v="1277"/>
    <x v="1"/>
    <x v="1"/>
    <s v="Ngyễn Thị Hường"/>
    <x v="14"/>
    <s v="2026-10-03 11:07:14+07:00"/>
    <s v="2026-10-03 11:08:44+07:00"/>
    <s v="OK"/>
    <s v=""/>
    <s v="11. Gặp nhân viên SBI/オペレーターに問い合わせ"/>
    <s v="28619122811040669"/>
    <s v="A0011321320"/>
    <m/>
  </r>
  <r>
    <n v="1278"/>
    <x v="1"/>
    <x v="1"/>
    <s v="いち ご"/>
    <x v="9"/>
    <s v="2026-10-03 10:32:54+07:00"/>
    <s v="2026-10-03 11:08:17+07:00"/>
    <s v="OK"/>
    <s v=""/>
    <s v="11. Gặp nhân viên SBI/オペレーターに問い合わせ"/>
    <s v="4915524015213843"/>
    <s v="A0010306694"/>
    <m/>
  </r>
  <r>
    <n v="1279"/>
    <x v="1"/>
    <x v="1"/>
    <s v="Tống Linh"/>
    <x v="9"/>
    <s v="2026-10-03 09:50:04+07:00"/>
    <s v="2026-10-03 11:08:07+07:00"/>
    <s v="OK"/>
    <s v=""/>
    <s v="7. Cập nhật thẻ ngoại kiều/在留カード更新"/>
    <s v="3782966248425700"/>
    <s v="_x0009_ A0011136916"/>
    <m/>
  </r>
  <r>
    <n v="1280"/>
    <x v="1"/>
    <x v="1"/>
    <s v="Doan Buivan"/>
    <x v="4"/>
    <s v="2026-10-03 10:31:04+07:00"/>
    <s v="2026-10-03 11:07:31+07:00"/>
    <s v="OK"/>
    <s v=""/>
    <s v="3. Tình trạng thẻ/カード発送状況"/>
    <s v="24166537852996449"/>
    <s v="A0010702021"/>
    <m/>
  </r>
  <r>
    <n v="1281"/>
    <x v="1"/>
    <x v="1"/>
    <s v="Trong Le"/>
    <x v="12"/>
    <s v="2026-10-03 11:05:01+07:00"/>
    <s v="2026-10-03 11:07:18+07:00"/>
    <s v="ok2"/>
    <s v=""/>
    <s v="3. Tình trạng thẻ/カード発送状況"/>
    <s v="2929512990454423"/>
    <s v="A0010660675"/>
    <m/>
  </r>
  <r>
    <n v="1282"/>
    <x v="1"/>
    <x v="1"/>
    <s v="Anthony Anh"/>
    <x v="6"/>
    <s v="2026-10-03 10:26:51+07:00"/>
    <s v="2026-10-03 11:07:14+07:00"/>
    <s v="OK"/>
    <s v=""/>
    <s v="11. Gặp nhân viên SBI/オペレーターに問い合わせ"/>
    <s v="5889099081151044"/>
    <s v="A0010993160"/>
    <m/>
  </r>
  <r>
    <n v="1283"/>
    <x v="1"/>
    <x v="1"/>
    <s v="Trương Thị Ngọc Lê"/>
    <x v="18"/>
    <s v="2026-10-03 11:05:07+07:00"/>
    <s v="2026-10-03 11:06:34+07:00"/>
    <s v="Chưa (chưa phản hồi )"/>
    <s v=""/>
    <s v="11. Gặp nhân viên SBI/オペレーターに問い合わせ"/>
    <s v="28864352433253603"/>
    <s v="A0011668475"/>
    <m/>
  </r>
  <r>
    <n v="1284"/>
    <x v="1"/>
    <x v="1"/>
    <s v="Trong Le"/>
    <x v="12"/>
    <s v="2026-10-03 09:40:53+07:00"/>
    <s v="2026-10-03 11:05:00+07:00"/>
    <s v="ok1"/>
    <s v=""/>
    <s v="9. Giấy CNCT/送金明細書"/>
    <s v="2929512990454423"/>
    <s v="A0010660675"/>
    <m/>
  </r>
  <r>
    <n v="1285"/>
    <x v="1"/>
    <x v="1"/>
    <s v="Nguyễn Viết Xuân"/>
    <x v="24"/>
    <s v="2026-10-03 11:02:20+07:00"/>
    <s v="2026-10-03 11:02:24+07:00"/>
    <s v="OK"/>
    <s v=""/>
    <s v="2. Thêm người nhận/受取人追加登録"/>
    <s v="5071691496267318"/>
    <s v="A0011016400"/>
    <m/>
  </r>
  <r>
    <n v="1286"/>
    <x v="1"/>
    <x v="1"/>
    <s v="Nguyễn Viết Xuân"/>
    <x v="24"/>
    <s v="2026-10-02 21:11:56+07:00"/>
    <s v="2026-10-03 11:02:19+07:00"/>
    <s v="OK"/>
    <s v=""/>
    <s v="7. Cập nhật thẻ ngoại kiều/在留カード更新"/>
    <s v="5071691496267318"/>
    <s v="A0011016400"/>
    <m/>
  </r>
  <r>
    <n v="1287"/>
    <x v="1"/>
    <x v="1"/>
    <s v="Dưa Hấu"/>
    <x v="9"/>
    <s v="2026-10-03 09:52:54+07:00"/>
    <s v="2026-10-03 11:01:04+07:00"/>
    <s v="OK"/>
    <s v=""/>
    <s v="2. Thêm người nhận/受取人追加登録"/>
    <s v="2618749264880633"/>
    <s v="A0010697213"/>
    <m/>
  </r>
  <r>
    <n v="1288"/>
    <x v="1"/>
    <x v="1"/>
    <s v="Phạm Thị Hồng"/>
    <x v="7"/>
    <s v="2026-10-02 22:06:32+07:00"/>
    <s v="2026-10-03 11:01:03+07:00"/>
    <s v="OK"/>
    <s v=""/>
    <s v="3. Tình trạng thẻ/カード発送状況"/>
    <s v="5539326426189258"/>
    <s v="A0011021700"/>
    <m/>
  </r>
  <r>
    <n v="1289"/>
    <x v="1"/>
    <x v="1"/>
    <s v="Ngyễn Thị Hường"/>
    <x v="20"/>
    <s v="2026-10-02 19:55:56+07:00"/>
    <s v="2026-10-03 11:00:53+07:00"/>
    <s v="OK"/>
    <s v=""/>
    <s v="9. Giấy CNCT/送金明細書"/>
    <s v="28619122811040669"/>
    <s v="A0011321320"/>
    <m/>
  </r>
  <r>
    <n v="1290"/>
    <x v="1"/>
    <x v="1"/>
    <s v="Nguyễn Thị Hạ"/>
    <x v="2"/>
    <s v="2026-10-03 10:43:03+07:00"/>
    <s v="2026-10-03 11:00:39+07:00"/>
    <s v="OK"/>
    <s v=""/>
    <s v="3. Tình trạng thẻ/カード発送状況"/>
    <s v="7461386590557563"/>
    <s v="A0011035091"/>
    <m/>
  </r>
  <r>
    <n v="1291"/>
    <x v="1"/>
    <x v="1"/>
    <s v="Phạm Chi"/>
    <x v="12"/>
    <s v="2026-10-03 09:38:59+07:00"/>
    <s v="2026-10-03 10:59:19+07:00"/>
    <s v="ok1"/>
    <s v=""/>
    <s v="7. Cập nhật thẻ ngoại kiều/在留カード更新"/>
    <s v="3432780096801466"/>
    <s v="A0010723488"/>
    <m/>
  </r>
  <r>
    <n v="1292"/>
    <x v="1"/>
    <x v="1"/>
    <s v="Ngoc Tran"/>
    <x v="14"/>
    <s v="2026-10-03 08:19:53+07:00"/>
    <s v="2026-10-03 10:59:15+07:00"/>
    <s v="OK"/>
    <s v=""/>
    <s v="11. Gặp nhân viên SBI/オペレーターに問い合わせ"/>
    <s v="1787529021265997"/>
    <s v="A0010379922"/>
    <m/>
  </r>
  <r>
    <n v="1293"/>
    <x v="1"/>
    <x v="1"/>
    <s v="Như Lê"/>
    <x v="15"/>
    <s v="2026-10-03 10:58:08+07:00"/>
    <s v="2026-10-03 10:58:16+07:00"/>
    <s v="OK"/>
    <s v=""/>
    <s v="6. Tình trạng giao dịch/取引状況"/>
    <s v="27332212109740906"/>
    <s v="A0011627726"/>
    <m/>
  </r>
  <r>
    <n v="1294"/>
    <x v="1"/>
    <x v="1"/>
    <s v="Kim Ngân"/>
    <x v="10"/>
    <s v="2026-10-02 20:02:49+07:00"/>
    <s v="2026-10-03 10:58:02+07:00"/>
    <s v="OK"/>
    <s v=""/>
    <s v="11. Gặp nhân viên SBI/オペレーターに問い合わせ"/>
    <s v="2765309313517459"/>
    <s v="a0011703035"/>
    <m/>
  </r>
  <r>
    <n v="1295"/>
    <x v="1"/>
    <x v="1"/>
    <s v="Trọng Trần"/>
    <x v="24"/>
    <s v="2026-10-03 10:27:53+07:00"/>
    <s v="2026-10-03 10:57:51+07:00"/>
    <s v="OK"/>
    <s v=""/>
    <s v="11. Gặp nhân viên SBI/オペレーターに問い合わせ"/>
    <s v="1639031656168397"/>
    <s v="A0010414609"/>
    <m/>
  </r>
  <r>
    <n v="1296"/>
    <x v="1"/>
    <x v="1"/>
    <s v="Kiên Lương"/>
    <x v="25"/>
    <s v="2026-10-02 19:42:43+07:00"/>
    <s v="2026-10-03 10:55:01+07:00"/>
    <s v="OK"/>
    <s v=""/>
    <s v="3. Tình trạng thẻ/カード発送状況"/>
    <s v="5564390850324656"/>
    <s v="A0010991100"/>
    <m/>
  </r>
  <r>
    <n v="1297"/>
    <x v="1"/>
    <x v="1"/>
    <s v="ズオン クオック カイン"/>
    <x v="25"/>
    <s v="2026-10-03 10:54:30+07:00"/>
    <s v="2026-10-03 10:54:34+07:00"/>
    <s v="OK"/>
    <s v=""/>
    <s v="2. Thêm người nhận/受取人追加登録"/>
    <s v="28724825097116180"/>
    <s v="A0011260701"/>
    <m/>
  </r>
  <r>
    <n v="1298"/>
    <x v="1"/>
    <x v="1"/>
    <s v="Ra Đô"/>
    <x v="21"/>
    <s v="2026-10-03 09:05:40+07:00"/>
    <s v="2026-10-03 10:54:33+07:00"/>
    <s v="OK"/>
    <s v=""/>
    <s v="11. Gặp nhân viên SBI/オペレーターに問い合わせ"/>
    <s v="5734301206680069"/>
    <s v="A0010857280"/>
    <m/>
  </r>
  <r>
    <n v="1299"/>
    <x v="1"/>
    <x v="1"/>
    <s v="ズオン クオック カイン"/>
    <x v="25"/>
    <s v="2026-10-02 19:37:20+07:00"/>
    <s v="2026-10-03 10:54:28+07:00"/>
    <s v="OK"/>
    <s v=""/>
    <s v="5. Đổi thông tin thẻ/カード情報変更"/>
    <s v="28724825097116180"/>
    <s v="A0011260701"/>
    <m/>
  </r>
  <r>
    <n v="1300"/>
    <x v="1"/>
    <x v="1"/>
    <s v="Hải Hoàng"/>
    <x v="25"/>
    <s v="2026-10-02 19:41:59+07:00"/>
    <s v="2026-10-03 10:54:05+07:00"/>
    <s v="OK"/>
    <s v=""/>
    <s v="3. Tình trạng thẻ/カード発送状況"/>
    <s v="8477061302362582"/>
    <s v="A0010866423"/>
    <m/>
  </r>
  <r>
    <n v="1301"/>
    <x v="1"/>
    <x v="1"/>
    <s v="Hoàngg Quỳnh"/>
    <x v="25"/>
    <s v="2026-10-02 19:42:21+07:00"/>
    <s v="2026-10-03 10:53:49+07:00"/>
    <s v="OK"/>
    <s v=""/>
    <s v="3. Tình trạng thẻ/カード発送状況"/>
    <s v="2206212292753661"/>
    <s v="A0010521696"/>
    <m/>
  </r>
  <r>
    <n v="1302"/>
    <x v="1"/>
    <x v="1"/>
    <s v="Nguyễn Mai Chi"/>
    <x v="25"/>
    <s v="2026-10-02 19:42:59+07:00"/>
    <s v="2026-10-03 10:53:39+07:00"/>
    <s v="OK"/>
    <s v=""/>
    <s v="9. Giấy CNCT/送金明細書"/>
    <s v="27968032102831333"/>
    <s v="A0011420564"/>
    <m/>
  </r>
  <r>
    <n v="1303"/>
    <x v="1"/>
    <x v="1"/>
    <s v="Minh Châu"/>
    <x v="10"/>
    <s v="2026-10-03 09:20:15+07:00"/>
    <s v="2026-10-03 10:53:11+07:00"/>
    <s v="OK"/>
    <s v=""/>
    <s v="9. Giấy CNCT/送金明細書"/>
    <s v="7944150302325107"/>
    <s v="A0010922564"/>
    <m/>
  </r>
  <r>
    <n v="1304"/>
    <x v="1"/>
    <x v="1"/>
    <s v="Nguyễn Tuấn"/>
    <x v="24"/>
    <s v="2026-10-03 08:04:24+07:00"/>
    <s v="2026-10-03 10:53:09+07:00"/>
    <s v="OK"/>
    <s v=""/>
    <s v="11. Gặp nhân viên SBI/オペレーターに問い合わせ"/>
    <s v="10085158281556237"/>
    <s v="A0011056525"/>
    <m/>
  </r>
  <r>
    <n v="1305"/>
    <x v="1"/>
    <x v="1"/>
    <s v="Nguyễn Xuân Tùng"/>
    <x v="2"/>
    <s v="2026-10-03 10:17:48+07:00"/>
    <s v="2026-10-03 10:52:50+07:00"/>
    <s v="OK"/>
    <s v=""/>
    <s v="3. Tình trạng thẻ/カード発送状況"/>
    <s v="2773156576135123"/>
    <s v="A0010758452"/>
    <m/>
  </r>
  <r>
    <n v="1306"/>
    <x v="1"/>
    <x v="1"/>
    <s v="Thảo Ly"/>
    <x v="12"/>
    <s v="2026-10-03 10:36:23+07:00"/>
    <s v="2026-10-03 10:52:24+07:00"/>
    <s v="OK"/>
    <s v=""/>
    <s v="11. Gặp nhân viên SBI/オペレーターに問い合わせ"/>
    <s v="4240864212666568"/>
    <s v="A0010831238"/>
    <m/>
  </r>
  <r>
    <n v="1307"/>
    <x v="1"/>
    <x v="1"/>
    <s v="Lương Thị Thiếp"/>
    <x v="25"/>
    <s v="2026-10-02 19:42:24+07:00"/>
    <s v="2026-10-03 10:52:17+07:00"/>
    <s v="OK"/>
    <s v=""/>
    <s v="3. Tình trạng thẻ/カード発送状況"/>
    <s v="7186103971442772"/>
    <s v="A0011138451"/>
    <m/>
  </r>
  <r>
    <n v="1308"/>
    <x v="1"/>
    <x v="1"/>
    <s v="Chung Sơn La"/>
    <x v="18"/>
    <s v="2026-10-03 10:02:44+07:00"/>
    <s v="2026-10-03 10:51:23+07:00"/>
    <s v="OK"/>
    <s v=""/>
    <s v="11. Gặp nhân viên SBI/オペレーターに問い合わせ"/>
    <s v="28987426104227997"/>
    <s v="a0011486166"/>
    <m/>
  </r>
  <r>
    <n v="1309"/>
    <x v="1"/>
    <x v="1"/>
    <s v="Em Cũng Đã Khác"/>
    <x v="21"/>
    <s v="2026-10-03 05:54:42+07:00"/>
    <s v="2026-10-03 10:49:39+07:00"/>
    <s v="OK"/>
    <s v=""/>
    <s v="11. Gặp nhân viên SBI/オペレーターに問い合わせ"/>
    <s v="7082022115217687"/>
    <s v="A0010923297"/>
    <m/>
  </r>
  <r>
    <n v="1310"/>
    <x v="1"/>
    <x v="1"/>
    <s v="Đỗ Vinh"/>
    <x v="25"/>
    <s v="2026-10-02 19:57:58+07:00"/>
    <s v="2026-10-03 10:49:09+07:00"/>
    <s v="OK"/>
    <s v=""/>
    <s v="2. Thêm người nhận/受取人追加登録"/>
    <s v="28468356042775052"/>
    <s v="A0011119817"/>
    <m/>
  </r>
  <r>
    <n v="1311"/>
    <x v="1"/>
    <x v="1"/>
    <s v="Hồ Trung"/>
    <x v="20"/>
    <s v="2026-10-02 19:51:44+07:00"/>
    <s v="2026-10-03 10:49:07+07:00"/>
    <s v="OK"/>
    <s v=""/>
    <s v="5. Đổi thông tin thẻ/カード情報変更"/>
    <s v="2229983427032797"/>
    <s v="A0010573883"/>
    <m/>
  </r>
  <r>
    <n v="1312"/>
    <x v="1"/>
    <x v="1"/>
    <s v="Thanh Giang"/>
    <x v="2"/>
    <s v="2026-10-03 10:06:12+07:00"/>
    <s v="2026-10-03 10:44:08+07:00"/>
    <s v="OK"/>
    <s v=""/>
    <s v="3. Tình trạng thẻ/カード発送状況"/>
    <s v="8630103050370296"/>
    <s v="A0010658415"/>
    <m/>
  </r>
  <r>
    <n v="1313"/>
    <x v="1"/>
    <x v="1"/>
    <s v="Thảo Nguyên"/>
    <x v="12"/>
    <s v="2026-10-03 10:35:27+07:00"/>
    <s v="2026-10-03 10:43:29+07:00"/>
    <s v="ok1"/>
    <s v=""/>
    <s v="7. Cập nhật thẻ ngoại kiều/在留カード更新"/>
    <s v="8134433699901505"/>
    <s v="A0011135513"/>
    <m/>
  </r>
  <r>
    <n v="1314"/>
    <x v="1"/>
    <x v="1"/>
    <s v="Duc Quang Dang"/>
    <x v="24"/>
    <s v="2026-10-03 10:43:25+07:00"/>
    <s v="2026-10-03 10:43:29+07:00"/>
    <s v="OK"/>
    <s v=""/>
    <s v="9. Giấy CNCT/送金明細書"/>
    <s v="2387986171228326"/>
    <s v="A0010362170"/>
    <m/>
  </r>
  <r>
    <n v="1315"/>
    <x v="1"/>
    <x v="1"/>
    <s v="Duc Quang Dang"/>
    <x v="24"/>
    <s v="2026-10-02 20:09:54+07:00"/>
    <s v="2026-10-03 10:43:23+07:00"/>
    <s v="OK"/>
    <s v=""/>
    <s v="7. Cập nhật thẻ ngoại kiều/在留カード更新"/>
    <s v="2387986171228326"/>
    <s v="A0010362170"/>
    <m/>
  </r>
  <r>
    <n v="1316"/>
    <x v="1"/>
    <x v="1"/>
    <s v="Lê Na"/>
    <x v="18"/>
    <s v="2026-10-03 07:07:39+07:00"/>
    <s v="2026-10-03 10:42:38+07:00"/>
    <s v="OK"/>
    <s v=""/>
    <s v="9. Giấy CNCT/送金明細書"/>
    <s v="6994597767276467"/>
    <s v="A0011170944"/>
    <m/>
  </r>
  <r>
    <n v="1317"/>
    <x v="1"/>
    <x v="1"/>
    <s v="Nguyễn Châu"/>
    <x v="1"/>
    <s v="2026-10-02 19:42:24+07:00"/>
    <s v="2026-10-03 10:41:59+07:00"/>
    <s v="OK"/>
    <s v=""/>
    <s v="11. Gặp nhân viên SBI/オペレーターに問い合わせ"/>
    <s v="3996612980463561"/>
    <s v="A0010705725"/>
    <m/>
  </r>
  <r>
    <n v="1318"/>
    <x v="1"/>
    <x v="1"/>
    <s v="Phước Thịnh"/>
    <x v="16"/>
    <s v="2026-10-02 20:41:14+07:00"/>
    <s v="2026-10-03 10:41:07+07:00"/>
    <s v="OK"/>
    <s v=""/>
    <s v="5. Đổi thông tin thẻ/カード情報変更"/>
    <s v="32115439264767545"/>
    <s v="A0011051466"/>
    <m/>
  </r>
  <r>
    <n v="1319"/>
    <x v="1"/>
    <x v="1"/>
    <s v="Đỗ Thị Thanh Huyền"/>
    <x v="24"/>
    <s v="2026-10-03 07:33:57+07:00"/>
    <s v="2026-10-03 10:40:02+07:00"/>
    <s v="OK"/>
    <s v=""/>
    <s v="9. Giấy CNCT/送金明細書"/>
    <s v="6431668216917134"/>
    <s v="A0011140428"/>
    <m/>
  </r>
  <r>
    <n v="1320"/>
    <x v="1"/>
    <x v="1"/>
    <s v="Thanh Hương"/>
    <x v="15"/>
    <s v="2026-10-03 10:38:16+07:00"/>
    <s v="2026-10-03 10:38:21+07:00"/>
    <s v="OK"/>
    <s v=""/>
    <s v="9. Giấy CNCT/送金明細書"/>
    <s v="7581239078611091"/>
    <s v="A0011128462"/>
    <m/>
  </r>
  <r>
    <n v="1321"/>
    <x v="1"/>
    <x v="1"/>
    <s v="Thanh Hương"/>
    <x v="15"/>
    <s v="2026-10-03 10:38:10+07:00"/>
    <s v="2026-10-03 10:38:15+07:00"/>
    <s v="OK"/>
    <s v=""/>
    <s v="7. Cập nhật thẻ ngoại kiều/在留カード更新"/>
    <s v="7581239078611091"/>
    <s v="A0011128462"/>
    <m/>
  </r>
  <r>
    <n v="1322"/>
    <x v="1"/>
    <x v="1"/>
    <s v="Thanh Hương"/>
    <x v="15"/>
    <s v="2026-10-02 19:44:37+07:00"/>
    <s v="2026-10-03 10:38:08+07:00"/>
    <s v="OK"/>
    <s v=""/>
    <s v="5. Đổi thông tin thẻ/カード情報変更"/>
    <s v="7581239078611091"/>
    <s v="A0011128462"/>
    <m/>
  </r>
  <r>
    <n v="1323"/>
    <x v="1"/>
    <x v="1"/>
    <s v="Đặng Chip"/>
    <x v="24"/>
    <s v="2026-10-03 07:29:38+07:00"/>
    <s v="2026-10-03 10:38:05+07:00"/>
    <s v="OK"/>
    <s v=""/>
    <s v="9. Giấy CNCT/送金明細書"/>
    <s v="4415004445218224"/>
    <s v="A0010828116"/>
    <m/>
  </r>
  <r>
    <n v="1324"/>
    <x v="1"/>
    <x v="1"/>
    <s v="Khanh Thanh"/>
    <x v="25"/>
    <s v="2026-10-02 19:42:08+07:00"/>
    <s v="2026-10-03 10:37:27+07:00"/>
    <s v="OK"/>
    <s v=""/>
    <s v="3. Tình trạng thẻ/カード発送状況"/>
    <s v="2870845449668285"/>
    <s v="A0010574510"/>
    <m/>
  </r>
  <r>
    <n v="1325"/>
    <x v="1"/>
    <x v="1"/>
    <s v="Thanh Vy"/>
    <x v="18"/>
    <s v="2026-10-03 08:34:31+07:00"/>
    <s v="2026-10-03 10:36:41+07:00"/>
    <s v="OK"/>
    <s v=""/>
    <s v="9. Giấy CNCT/送金明細書"/>
    <s v="24463797513219053"/>
    <s v="A0011094913"/>
    <m/>
  </r>
  <r>
    <n v="1326"/>
    <x v="1"/>
    <x v="1"/>
    <s v="Thơm Em"/>
    <x v="12"/>
    <s v="2026-10-03 10:30:15+07:00"/>
    <s v="2026-10-03 10:36:15+07:00"/>
    <s v="OK"/>
    <s v=""/>
    <s v="5. Đổi thông tin thẻ/カード情報変更"/>
    <s v="6226526387457831"/>
    <s v="A0011110272"/>
    <m/>
  </r>
  <r>
    <n v="1327"/>
    <x v="1"/>
    <x v="1"/>
    <s v="Nhung Lê"/>
    <x v="18"/>
    <s v="2026-10-03 06:23:57+07:00"/>
    <s v="2026-10-03 10:36:06+07:00"/>
    <s v="OKO 1"/>
    <s v=""/>
    <s v="7. Cập nhật thẻ ngoại kiều/在留カード更新"/>
    <s v="25884954671184594"/>
    <s v="A0011121395"/>
    <m/>
  </r>
  <r>
    <n v="1328"/>
    <x v="1"/>
    <x v="1"/>
    <s v="Nam Le"/>
    <x v="21"/>
    <s v="2026-10-03 08:16:01+07:00"/>
    <s v="2026-10-03 10:33:42+07:00"/>
    <s v="OK"/>
    <s v=""/>
    <s v="11. Gặp nhân viên SBI/オペレーターに問い合わせ"/>
    <s v="5612934752086344"/>
    <s v="A0010538488"/>
    <m/>
  </r>
  <r>
    <n v="1329"/>
    <x v="1"/>
    <x v="1"/>
    <s v="Ngô Tăng Quan Phúc"/>
    <x v="12"/>
    <s v="2026-10-03 09:43:57+07:00"/>
    <s v="2026-10-03 10:33:33+07:00"/>
    <s v="OK"/>
    <s v=""/>
    <s v="9. Giấy CNCT/送金明細書"/>
    <s v="7589918737786626"/>
    <s v="A0011170181"/>
    <m/>
  </r>
  <r>
    <n v="1330"/>
    <x v="1"/>
    <x v="1"/>
    <s v="Bong Coi"/>
    <x v="24"/>
    <s v="2026-10-03 07:22:53+07:00"/>
    <s v="2026-10-03 10:33:10+07:00"/>
    <s v="OK"/>
    <s v=""/>
    <s v="9. Giấy CNCT/送金明細書"/>
    <s v="6241744739249766"/>
    <s v="A0010956466"/>
    <m/>
  </r>
  <r>
    <n v="1331"/>
    <x v="1"/>
    <x v="1"/>
    <s v="Thơm Em"/>
    <x v="12"/>
    <s v="2026-10-03 09:41:50+07:00"/>
    <s v="2026-10-03 10:30:13+07:00"/>
    <s v="ok1"/>
    <s v=""/>
    <s v="7. Cập nhật thẻ ngoại kiều/在留カード更新"/>
    <s v="6226526387457831"/>
    <s v="A0011110272"/>
    <m/>
  </r>
  <r>
    <n v="1332"/>
    <x v="1"/>
    <x v="1"/>
    <s v="Thuy Nguyen"/>
    <x v="16"/>
    <s v="2026-10-02 20:00:09+07:00"/>
    <s v="2026-10-03 10:29:51+07:00"/>
    <s v="OK"/>
    <s v=""/>
    <s v="6. Tình trạng giao dịch/取引状況"/>
    <s v="25981119644848207"/>
    <s v="_x0009_ A0011528192"/>
    <m/>
  </r>
  <r>
    <n v="1333"/>
    <x v="1"/>
    <x v="1"/>
    <s v="Hà Bi"/>
    <x v="16"/>
    <s v="2026-10-02 19:59:53+07:00"/>
    <s v="2026-10-03 10:29:00+07:00"/>
    <s v="OK"/>
    <s v=""/>
    <s v="5. Đổi thông tin thẻ/カード情報変更"/>
    <s v="28443381455318696"/>
    <s v="A0011645713"/>
    <m/>
  </r>
  <r>
    <n v="1334"/>
    <x v="1"/>
    <x v="1"/>
    <s v="Linh Nguyễn"/>
    <x v="24"/>
    <s v="2026-10-03 07:11:26+07:00"/>
    <s v="2026-10-03 10:28:08+07:00"/>
    <s v="OK"/>
    <s v=""/>
    <s v="3. Tình trạng thẻ/カード発送状況"/>
    <s v="5572100169513704"/>
    <s v="A0011006406"/>
    <m/>
  </r>
  <r>
    <n v="1335"/>
    <x v="1"/>
    <x v="1"/>
    <s v="Dương Văn Quyết"/>
    <x v="23"/>
    <s v="2026-10-02 20:09:23+07:00"/>
    <s v="2026-10-03 10:25:23+07:00"/>
    <s v="OK"/>
    <s v=""/>
    <s v="11. Gặp nhân viên SBI/オペレーターに問い合わせ"/>
    <s v="30161726040079311"/>
    <s v="a0010747401"/>
    <m/>
  </r>
  <r>
    <n v="1336"/>
    <x v="1"/>
    <x v="1"/>
    <s v="Nguyễn Thành"/>
    <x v="18"/>
    <s v="2026-10-03 09:54:42+07:00"/>
    <s v="2026-10-03 10:25:13+07:00"/>
    <s v="ok 1"/>
    <s v=""/>
    <s v="7. Cập nhật thẻ ngoại kiều/在留カード更新"/>
    <s v="2191679384284152"/>
    <s v="A0010549368"/>
    <m/>
  </r>
  <r>
    <n v="1337"/>
    <x v="1"/>
    <x v="1"/>
    <s v="Lê Hiếu"/>
    <x v="23"/>
    <s v="2026-10-02 20:15:02+07:00"/>
    <s v="2026-10-03 10:25:11+07:00"/>
    <s v="Chưa (chưa phản hồi )"/>
    <s v=""/>
    <s v="11. Gặp nhân viên SBI/オペレーターに問い合わせ"/>
    <s v="3603846586369775"/>
    <s v="A0010454291"/>
    <m/>
  </r>
  <r>
    <n v="1338"/>
    <x v="1"/>
    <x v="1"/>
    <s v="NT TRang"/>
    <x v="23"/>
    <s v="2026-10-02 20:13:33+07:00"/>
    <s v="2026-10-03 10:24:58+07:00"/>
    <s v="Chưa (chưa phản hồi )"/>
    <s v=""/>
    <s v="11. Gặp nhân viên SBI/オペレーターに問い合わせ"/>
    <s v="5531154153667056"/>
    <s v="A0010868943"/>
    <m/>
  </r>
  <r>
    <n v="1339"/>
    <x v="1"/>
    <x v="1"/>
    <s v="Oăn Oăn"/>
    <x v="23"/>
    <s v="2026-10-02 20:13:40+07:00"/>
    <s v="2026-10-03 10:24:46+07:00"/>
    <s v="Chưa (chưa phản hồi )"/>
    <s v=""/>
    <s v="11. Gặp nhân viên SBI/オペレーターに問い合わせ"/>
    <s v="6354714011293321"/>
    <s v="A0011093821"/>
    <m/>
  </r>
  <r>
    <n v="1340"/>
    <x v="1"/>
    <x v="1"/>
    <s v="Hà Mạnh Tuấn"/>
    <x v="12"/>
    <s v="2026-10-03 09:41:07+07:00"/>
    <s v="2026-10-03 10:24:21+07:00"/>
    <s v="OK"/>
    <s v=""/>
    <s v="7. Cập nhật thẻ ngoại kiều/在留カード更新"/>
    <s v="30806404685625349"/>
    <s v="A0010984292"/>
    <m/>
  </r>
  <r>
    <n v="1341"/>
    <x v="1"/>
    <x v="1"/>
    <s v="Phạm Văn Thiết"/>
    <x v="12"/>
    <s v="2026-10-03 09:40:57+07:00"/>
    <s v="2026-10-03 10:23:52+07:00"/>
    <s v="Chưa (chưa phản hồi )"/>
    <s v=""/>
    <s v="11. Gặp nhân viên SBI/オペレーターに問い合わせ"/>
    <s v="2101251776618858"/>
    <s v="A0010594895"/>
    <m/>
  </r>
  <r>
    <n v="1342"/>
    <x v="1"/>
    <x v="1"/>
    <s v="Phương Linh"/>
    <x v="6"/>
    <s v="2026-10-02 20:09:55+07:00"/>
    <s v="2026-10-03 10:23:16+07:00"/>
    <s v="OK"/>
    <s v=""/>
    <s v="11. Gặp nhân viên SBI/オペレーターに問い合わせ"/>
    <s v="6006078322821840"/>
    <s v="A0011030796"/>
    <m/>
  </r>
  <r>
    <n v="1343"/>
    <x v="1"/>
    <x v="1"/>
    <s v="Thu Nguyen"/>
    <x v="12"/>
    <s v="2026-10-03 09:39:07+07:00"/>
    <s v="2026-10-03 10:21:36+07:00"/>
    <s v="OK"/>
    <s v=""/>
    <s v="9. Giấy CNCT/送金明細書"/>
    <s v="5496827900356980"/>
    <s v="A0010909445"/>
    <m/>
  </r>
  <r>
    <n v="1344"/>
    <x v="1"/>
    <x v="1"/>
    <s v="Bich Nhu"/>
    <x v="12"/>
    <s v="2026-10-03 09:48:09+07:00"/>
    <s v="2026-10-03 10:21:25+07:00"/>
    <s v="OK"/>
    <s v=""/>
    <s v="9. Giấy CNCT/送金明細書"/>
    <s v="9896585597067865"/>
    <s v="A0011242108"/>
    <m/>
  </r>
  <r>
    <n v="1345"/>
    <x v="1"/>
    <x v="1"/>
    <s v="Trần Trung Hiếu"/>
    <x v="16"/>
    <s v="2026-10-02 20:00:02+07:00"/>
    <s v="2026-10-03 10:19:17+07:00"/>
    <s v="OK"/>
    <s v=""/>
    <s v="6. Tình trạng giao dịch/取引状況"/>
    <s v="24564118219878147"/>
    <s v="A0011467226"/>
    <m/>
  </r>
  <r>
    <n v="1346"/>
    <x v="1"/>
    <x v="1"/>
    <s v="Võ Lệ"/>
    <x v="6"/>
    <s v="2026-10-02 20:05:39+07:00"/>
    <s v="2026-10-03 10:18:55+07:00"/>
    <s v="OK"/>
    <s v=""/>
    <s v="5. Đổi thông tin thẻ/カード情報変更"/>
    <s v="6492311127534696"/>
    <s v="A0011198872"/>
    <m/>
  </r>
  <r>
    <n v="1347"/>
    <x v="1"/>
    <x v="1"/>
    <s v="Nhung Nguyễn"/>
    <x v="16"/>
    <s v="2026-10-02 19:58:19+07:00"/>
    <s v="2026-10-03 10:17:54+07:00"/>
    <s v="OK"/>
    <s v=""/>
    <s v="3. Tình trạng thẻ/カード発送状況"/>
    <s v="1588243257863990"/>
    <s v="A0010384906"/>
    <m/>
  </r>
  <r>
    <n v="1348"/>
    <x v="1"/>
    <x v="1"/>
    <s v="Minhh Huệ"/>
    <x v="15"/>
    <s v="2026-10-02 19:44:20+07:00"/>
    <s v="2026-10-03 10:16:54+07:00"/>
    <s v="OK"/>
    <s v=""/>
    <s v="3. Tình trạng thẻ/カード発送状況"/>
    <s v="8546571158742288"/>
    <s v="A0011168963"/>
    <m/>
  </r>
  <r>
    <n v="1349"/>
    <x v="1"/>
    <x v="1"/>
    <s v="An Na Duy Phong"/>
    <x v="15"/>
    <s v="2026-10-03 10:15:18+07:00"/>
    <s v="2026-10-03 10:15:23+07:00"/>
    <s v="OK"/>
    <s v=""/>
    <s v="7. Cập nhật thẻ ngoại kiều/在留カード更新"/>
    <s v="5507538565961353"/>
    <s v="A0011005849"/>
    <m/>
  </r>
  <r>
    <n v="1350"/>
    <x v="1"/>
    <x v="1"/>
    <s v="An Na Duy Phong"/>
    <x v="15"/>
    <s v="2026-10-02 19:45:22+07:00"/>
    <s v="2026-10-03 10:15:16+07:00"/>
    <s v="OK"/>
    <s v=""/>
    <s v="3. Tình trạng thẻ/カード発送状況"/>
    <s v="5507538565961353"/>
    <s v="A0011005849"/>
    <m/>
  </r>
  <r>
    <n v="1351"/>
    <x v="1"/>
    <x v="1"/>
    <s v="Nguyễn Xuân Tùng"/>
    <x v="2"/>
    <s v="2026-10-03 10:05:14+07:00"/>
    <s v="2026-10-03 10:15:00+07:00"/>
    <s v="OK"/>
    <s v=""/>
    <s v="3. Tình trạng thẻ/カード発送状況"/>
    <s v="2773156576135123"/>
    <s v="A0010758452"/>
    <m/>
  </r>
  <r>
    <n v="1352"/>
    <x v="1"/>
    <x v="1"/>
    <s v="Cuôc Sông Xa Nha"/>
    <x v="5"/>
    <s v="2026-10-02 19:47:48+07:00"/>
    <s v="2026-10-03 10:12:15+07:00"/>
    <s v="OK"/>
    <s v=""/>
    <s v="11. Gặp nhân viên SBI/オペレーターに問い合わせ"/>
    <s v="4494682840616978"/>
    <s v="A0010942590"/>
    <m/>
  </r>
  <r>
    <n v="1353"/>
    <x v="1"/>
    <x v="1"/>
    <s v="Nguyễn Thị Quỳnh Như"/>
    <x v="5"/>
    <s v="2026-10-02 19:26:10+07:00"/>
    <s v="2026-10-03 10:11:25+07:00"/>
    <s v="OK"/>
    <s v=""/>
    <s v="11. Gặp nhân viên SBI/オペレーターに問い合わせ"/>
    <s v="35116385654626583"/>
    <s v="A0011586804"/>
    <m/>
  </r>
  <r>
    <n v="1354"/>
    <x v="1"/>
    <x v="1"/>
    <s v="Trần Minh Quang"/>
    <x v="21"/>
    <s v="2026-10-03 08:13:34+07:00"/>
    <s v="2026-10-03 10:10:27+07:00"/>
    <s v="OK"/>
    <s v=""/>
    <s v="11. Gặp nhân viên SBI/オペレーターに問い合わせ"/>
    <s v="9528263290625322"/>
    <s v="A0010966291"/>
    <m/>
  </r>
  <r>
    <n v="1355"/>
    <x v="1"/>
    <x v="1"/>
    <s v="Song Moon"/>
    <x v="5"/>
    <s v="2026-10-02 18:38:05+07:00"/>
    <s v="2026-10-03 10:08:54+07:00"/>
    <s v="OK"/>
    <s v=""/>
    <s v="3. Tình trạng thẻ/カード発送状況"/>
    <s v="3309215599179563"/>
    <s v="A0010829480"/>
    <m/>
  </r>
  <r>
    <n v="1356"/>
    <x v="1"/>
    <x v="1"/>
    <s v="Thùy Dương"/>
    <x v="5"/>
    <s v="2026-10-02 19:10:41+07:00"/>
    <s v="2026-10-03 10:08:13+07:00"/>
    <s v="OK"/>
    <s v=""/>
    <s v="11. Gặp nhân viên SBI/オペレーターに問い合わせ"/>
    <s v="26116949884619483"/>
    <s v="A0011225741"/>
    <m/>
  </r>
  <r>
    <n v="1357"/>
    <x v="1"/>
    <x v="1"/>
    <s v="Nguyen Hùng"/>
    <x v="15"/>
    <s v="2026-10-02 19:45:31+07:00"/>
    <s v="2026-10-03 10:02:36+07:00"/>
    <s v="OK"/>
    <s v=""/>
    <s v="7. Cập nhật thẻ ngoại kiều/在留カード更新"/>
    <s v="9082059641885495"/>
    <s v="A0011117090"/>
    <m/>
  </r>
  <r>
    <n v="1358"/>
    <x v="1"/>
    <x v="1"/>
    <s v="Nguyễn Nam"/>
    <x v="25"/>
    <s v="2026-10-02 19:43:11+07:00"/>
    <s v="2026-10-03 09:59:06+07:00"/>
    <s v="Chưa (Chờ KH phản hồi)"/>
    <s v=""/>
    <s v="4. Phát hành lại thẻ/カード再発行"/>
    <s v="27624860387159407"/>
    <s v="A0011133333"/>
    <m/>
  </r>
  <r>
    <n v="1359"/>
    <x v="1"/>
    <x v="1"/>
    <s v="Nguyễn Thị Hoài"/>
    <x v="5"/>
    <s v="2026-10-02 19:32:55+07:00"/>
    <s v="2026-10-03 09:58:47+07:00"/>
    <s v="OK"/>
    <s v=""/>
    <s v="3. Tình trạng thẻ/カード発送状況"/>
    <s v="6544453108912051"/>
    <s v="A0011063383"/>
    <m/>
  </r>
  <r>
    <n v="1360"/>
    <x v="1"/>
    <x v="1"/>
    <s v="Dũng Hương"/>
    <x v="23"/>
    <s v="2026-10-02 20:08:17+07:00"/>
    <s v="2026-10-03 09:58:45+07:00"/>
    <s v="Chưa (chưa phản hồi )"/>
    <s v=""/>
    <s v="11. Gặp nhân viên SBI/オペレーターに問い合わせ"/>
    <s v="7230351430331455"/>
    <s v="A0011132974"/>
    <m/>
  </r>
  <r>
    <n v="1361"/>
    <x v="1"/>
    <x v="1"/>
    <s v="Nguyễn Hạnh"/>
    <x v="25"/>
    <s v="2026-10-02 19:57:56+07:00"/>
    <s v="2026-10-03 09:56:01+07:00"/>
    <s v="Chưa (Chờ KH phản hồi)"/>
    <s v=""/>
    <s v="3. Tình trạng thẻ/カード発送状況"/>
    <s v="2674441015995603"/>
    <s v="A0011676794"/>
    <m/>
  </r>
  <r>
    <n v="1362"/>
    <x v="1"/>
    <x v="1"/>
    <s v="Hoan Vu"/>
    <x v="25"/>
    <s v="2026-10-02 19:42:15+07:00"/>
    <s v="2026-10-03 09:55:34+07:00"/>
    <s v="Chưa (Chờ KH phản hồi)"/>
    <s v=""/>
    <s v="3. Tình trạng thẻ/カード発送状況"/>
    <s v="4113743862015692"/>
    <s v="A0010576055"/>
    <m/>
  </r>
  <r>
    <n v="1363"/>
    <x v="1"/>
    <x v="1"/>
    <s v="Kim Lyhair"/>
    <x v="24"/>
    <s v="2026-10-02 19:48:47+07:00"/>
    <s v="2026-10-03 09:51:40+07:00"/>
    <s v="Chưa (chưa phản hồi )"/>
    <s v=""/>
    <s v="11. Gặp nhân viên SBI/オペレーターに問い合わせ"/>
    <s v="8756980307691031"/>
    <s v="A0011310398"/>
    <m/>
  </r>
  <r>
    <n v="1364"/>
    <x v="1"/>
    <x v="1"/>
    <s v="Mén Mén"/>
    <x v="24"/>
    <s v="2026-10-02 19:58:35+07:00"/>
    <s v="2026-10-03 09:51:25+07:00"/>
    <s v="Chưa (chưa phản hồi )"/>
    <s v=""/>
    <s v="11. Gặp nhân viên SBI/オペレーターに問い合わせ"/>
    <s v="38284856281129321"/>
    <s v="A0010912151"/>
    <m/>
  </r>
  <r>
    <n v="1365"/>
    <x v="1"/>
    <x v="1"/>
    <s v="Hồng Diễm"/>
    <x v="25"/>
    <s v="2026-10-02 19:42:57+07:00"/>
    <s v="2026-10-03 09:50:16+07:00"/>
    <s v="Chưa (Chờ KH phản hồi)"/>
    <s v=""/>
    <s v="3. Tình trạng thẻ/カード発送状況"/>
    <s v="9174968895891674"/>
    <s v=""/>
    <m/>
  </r>
  <r>
    <n v="1366"/>
    <x v="1"/>
    <x v="1"/>
    <s v="Anh Luong"/>
    <x v="25"/>
    <s v="2026-10-02 19:42:39+07:00"/>
    <s v="2026-10-03 09:49:58+07:00"/>
    <s v="OK"/>
    <s v=""/>
    <s v="3. Tình trạng thẻ/カード発送状況"/>
    <s v="2854774441260366"/>
    <s v="A0010557740"/>
    <m/>
  </r>
  <r>
    <n v="1367"/>
    <x v="1"/>
    <x v="1"/>
    <s v="Nguyễn Nhật Khang"/>
    <x v="25"/>
    <s v="2026-10-02 19:40:55+07:00"/>
    <s v="2026-10-03 09:43:32+07:00"/>
    <s v="OK"/>
    <s v=""/>
    <s v="3. Tình trạng thẻ/カード発送状況"/>
    <s v="8581114445313601"/>
    <s v="A0011305299"/>
    <m/>
  </r>
  <r>
    <n v="1368"/>
    <x v="1"/>
    <x v="1"/>
    <s v="Thu Phương"/>
    <x v="25"/>
    <s v="2026-10-02 19:40:49+07:00"/>
    <s v="2026-10-03 09:40:50+07:00"/>
    <s v="OK"/>
    <s v=""/>
    <s v="3. Tình trạng thẻ/カード発送状況"/>
    <s v="3491234154315564"/>
    <s v="A0010853143"/>
    <m/>
  </r>
  <r>
    <n v="1369"/>
    <x v="1"/>
    <x v="1"/>
    <s v="Triệu Kim Oanh"/>
    <x v="25"/>
    <s v="2026-10-02 16:42:30+07:00"/>
    <s v="2026-10-03 09:40:29+07:00"/>
    <s v="Chưa (Chờ KH phản hồi)"/>
    <s v=""/>
    <s v="3. Tình trạng thẻ/カード発送状況"/>
    <s v="5544269168969098"/>
    <s v="A0010964759"/>
    <m/>
  </r>
  <r>
    <n v="1370"/>
    <x v="1"/>
    <x v="1"/>
    <s v="Phan Hiệp"/>
    <x v="15"/>
    <s v="2026-10-02 20:08:06+07:00"/>
    <s v="2026-10-03 09:39:56+07:00"/>
    <s v="OK"/>
    <s v=""/>
    <s v="3. Tình trạng thẻ/カード発送状況"/>
    <s v="5563444897054981"/>
    <s v="A0010710318"/>
    <m/>
  </r>
  <r>
    <n v="1371"/>
    <x v="1"/>
    <x v="1"/>
    <s v="Dũng Nguyễn Tiến"/>
    <x v="25"/>
    <s v="2026-10-02 17:00:01+07:00"/>
    <s v="2026-10-03 09:39:26+07:00"/>
    <s v="Chưa (Chờ KH phản hồi)"/>
    <s v=""/>
    <s v="11. Gặp nhân viên SBI/オペレーターに問い合わせ"/>
    <s v="3836831343075072"/>
    <s v="A0010859663"/>
    <m/>
  </r>
  <r>
    <n v="1372"/>
    <x v="1"/>
    <x v="1"/>
    <s v="Hương Giang"/>
    <x v="15"/>
    <s v="2026-10-02 19:56:19+07:00"/>
    <s v="2026-10-03 09:39:04+07:00"/>
    <s v="OK"/>
    <s v=""/>
    <s v="3. Tình trạng thẻ/カード発送状況"/>
    <s v="28505582955766734"/>
    <s v="A0011487460"/>
    <m/>
  </r>
  <r>
    <n v="1373"/>
    <x v="1"/>
    <x v="1"/>
    <s v="NT Vân"/>
    <x v="15"/>
    <s v="2026-10-02 19:44:14+07:00"/>
    <s v="2026-10-03 09:25:12+07:00"/>
    <s v="Chưa (chưa phản hồi )"/>
    <s v=""/>
    <s v="3. Tình trạng thẻ/カード発送状況"/>
    <s v="2231719953598167"/>
    <s v="A0010719019"/>
    <m/>
  </r>
  <r>
    <n v="1374"/>
    <x v="1"/>
    <x v="1"/>
    <s v="Nguyễn Khánh"/>
    <x v="15"/>
    <s v="2026-10-02 19:47:52+07:00"/>
    <s v="2026-10-03 09:23:48+07:00"/>
    <s v="OK"/>
    <s v=""/>
    <s v="3. Tình trạng thẻ/カード発送状況"/>
    <s v="5079523788834545"/>
    <s v=" A0010367288"/>
    <m/>
  </r>
  <r>
    <n v="1375"/>
    <x v="1"/>
    <x v="1"/>
    <s v="Nguyễn Dương"/>
    <x v="15"/>
    <s v="2026-10-02 19:58:27+07:00"/>
    <s v="2026-10-03 09:23:30+07:00"/>
    <s v="OK"/>
    <s v=""/>
    <s v="2. Thêm người nhận/受取人追加登録"/>
    <s v="9621765651175930"/>
    <s v="A0010572542"/>
    <m/>
  </r>
  <r>
    <n v="1376"/>
    <x v="1"/>
    <x v="1"/>
    <s v="Giao Bell"/>
    <x v="15"/>
    <s v="2026-10-02 19:43:18+07:00"/>
    <s v="2026-10-03 09:20:00+07:00"/>
    <s v="OK"/>
    <s v=""/>
    <s v="3. Tình trạng thẻ/カード発送状況"/>
    <s v="5853817687985356"/>
    <s v="A0010968615"/>
    <m/>
  </r>
  <r>
    <n v="1377"/>
    <x v="1"/>
    <x v="1"/>
    <s v="Thanh Huyền"/>
    <x v="15"/>
    <s v="2026-10-02 19:43:05+07:00"/>
    <s v="2026-10-03 09:16:11+07:00"/>
    <s v="OK"/>
    <s v=""/>
    <s v="7. Cập nhật thẻ ngoại kiều/在留カード更新"/>
    <s v="29418678557734172"/>
    <s v="A0011502788"/>
    <m/>
  </r>
  <r>
    <n v="1378"/>
    <x v="1"/>
    <x v="1"/>
    <s v="Rum Nguyen"/>
    <x v="15"/>
    <s v="2026-10-02 19:50:07+07:00"/>
    <s v="2026-10-03 09:15:25+07:00"/>
    <s v="OK"/>
    <s v=""/>
    <s v="7. Cập nhật thẻ ngoại kiều/在留カード更新"/>
    <s v="26536247155987906"/>
    <s v="A0011578488"/>
    <m/>
  </r>
  <r>
    <n v="1379"/>
    <x v="1"/>
    <x v="1"/>
    <s v="nguyễn yến Phương"/>
    <x v="15"/>
    <s v="2026-10-02 20:03:32+07:00"/>
    <s v="2026-10-03 09:15:07+07:00"/>
    <s v="Chưa (chưa phản hồi )"/>
    <s v=""/>
    <s v="3. Tình trạng thẻ/カード発送状況"/>
    <s v="6376558769121536"/>
    <s v="A0011060706"/>
    <m/>
  </r>
  <r>
    <n v="1380"/>
    <x v="1"/>
    <x v="1"/>
    <s v="Hương Giang"/>
    <x v="15"/>
    <s v="2026-10-02 19:48:10+07:00"/>
    <s v="2026-10-03 09:14:52+07:00"/>
    <s v="Chưa (chưa phản hồi )"/>
    <s v=""/>
    <s v="3. Tình trạng thẻ/カード発送状況"/>
    <s v="28345868641773532"/>
    <s v=""/>
    <m/>
  </r>
  <r>
    <n v="1381"/>
    <x v="1"/>
    <x v="1"/>
    <s v="Đặng Nguyễn Kim Hạnh"/>
    <x v="15"/>
    <s v="2026-10-02 19:40:38+07:00"/>
    <s v="2026-10-03 09:14:39+07:00"/>
    <s v="OK"/>
    <s v=""/>
    <s v="3. Tình trạng thẻ/カード発送状況"/>
    <s v="8013623655379627"/>
    <s v="A0010869465 "/>
    <m/>
  </r>
  <r>
    <n v="1382"/>
    <x v="1"/>
    <x v="1"/>
    <s v="Lê Ngọc Hà"/>
    <x v="15"/>
    <s v="2026-10-02 19:35:45+07:00"/>
    <s v="2026-10-03 09:14:11+07:00"/>
    <s v="Chưa (chưa phản hồi )"/>
    <s v=""/>
    <s v="3. Tình trạng thẻ/カード発送状況"/>
    <s v="6821851071234526"/>
    <s v="A0011010758"/>
    <m/>
  </r>
  <r>
    <n v="1383"/>
    <x v="1"/>
    <x v="1"/>
    <s v="Nguyễn Thuận"/>
    <x v="15"/>
    <s v="2026-10-02 19:47:16+07:00"/>
    <s v="2026-10-03 09:13:54+07:00"/>
    <s v="OK"/>
    <s v=""/>
    <s v="3. Tình trạng thẻ/カード発送状況"/>
    <s v="2545702468783522"/>
    <s v="A0010672492"/>
    <m/>
  </r>
  <r>
    <n v="1384"/>
    <x v="1"/>
    <x v="1"/>
    <s v="Nguyễn Công Khánh"/>
    <x v="15"/>
    <s v="2026-10-02 19:39:42+07:00"/>
    <s v="2026-10-03 09:11:31+07:00"/>
    <s v="OK"/>
    <s v=""/>
    <s v="3. Tình trạng thẻ/カード発送状況"/>
    <s v="32624716480476824"/>
    <s v="A0010426404"/>
    <m/>
  </r>
  <r>
    <n v="1385"/>
    <x v="1"/>
    <x v="1"/>
    <s v="Binh Pham"/>
    <x v="15"/>
    <s v="2026-10-02 20:07:50+07:00"/>
    <s v="2026-10-03 09:06:16+07:00"/>
    <s v="OK"/>
    <s v=""/>
    <s v="3. Tình trạng thẻ/カード発送状況"/>
    <s v="5466006410102051"/>
    <s v="A0010705712"/>
    <m/>
  </r>
  <r>
    <n v="1386"/>
    <x v="1"/>
    <x v="1"/>
    <s v="Hiệu Nguyễn"/>
    <x v="15"/>
    <s v="2026-10-02 20:07:32+07:00"/>
    <s v="2026-10-03 09:05:15+07:00"/>
    <s v="Chưa (chưa phản hồi )"/>
    <s v=""/>
    <s v="3. Tình trạng thẻ/カード発送状況"/>
    <s v="28159012797120570"/>
    <s v=""/>
    <m/>
  </r>
  <r>
    <n v="1387"/>
    <x v="1"/>
    <x v="1"/>
    <s v="Nhật Minh Minh Nhật"/>
    <x v="15"/>
    <s v="2026-10-02 20:07:21+07:00"/>
    <s v="2026-10-03 09:04:11+07:00"/>
    <s v="Chưa (chưa phản hồi )"/>
    <s v=""/>
    <s v="3. Tình trạng thẻ/カード発送状況"/>
    <s v="6017913021585615"/>
    <s v="A0010954217"/>
    <m/>
  </r>
  <r>
    <n v="1388"/>
    <x v="1"/>
    <x v="1"/>
    <s v="Nguyễn Văn Ánh"/>
    <x v="15"/>
    <s v="2026-10-02 20:16:40+07:00"/>
    <s v="2026-10-03 09:03:08+07:00"/>
    <s v="OK"/>
    <s v=""/>
    <s v="6. Tình trạng giao dịch/取引状況"/>
    <s v="8603047143103422"/>
    <s v="A0010855844"/>
    <m/>
  </r>
  <r>
    <n v="1389"/>
    <x v="1"/>
    <x v="1"/>
    <s v="Xu Huế"/>
    <x v="15"/>
    <s v="2026-10-02 19:50:12+07:00"/>
    <s v="2026-10-03 09:02:38+07:00"/>
    <s v="OK"/>
    <s v=""/>
    <s v="3. Tình trạng thẻ/カード発送状況"/>
    <s v="25480406531601201"/>
    <s v="A0011495060"/>
    <m/>
  </r>
  <r>
    <n v="1390"/>
    <x v="1"/>
    <x v="1"/>
    <s v="Phương Nguyễn"/>
    <x v="15"/>
    <s v="2026-10-02 19:50:18+07:00"/>
    <s v="2026-10-03 09:01:54+07:00"/>
    <s v="OK"/>
    <s v=""/>
    <s v="14. NEOBANK - SSNB"/>
    <s v="24226941980227028"/>
    <s v="A0011350331"/>
    <m/>
  </r>
  <r>
    <n v="1391"/>
    <x v="1"/>
    <x v="1"/>
    <s v="Tuan Anh"/>
    <x v="15"/>
    <s v="2026-10-02 20:02:36+07:00"/>
    <s v="2026-10-03 09:01:21+07:00"/>
    <s v="Chưa (chưa phản hồi )"/>
    <s v=""/>
    <s v="3. Tình trạng thẻ/カード発送状況"/>
    <s v="2136271086423032"/>
    <s v="A0010304281"/>
    <m/>
  </r>
  <r>
    <n v="1392"/>
    <x v="1"/>
    <x v="1"/>
    <s v="Lê Văn Long"/>
    <x v="15"/>
    <s v="2026-10-02 20:03:01+07:00"/>
    <s v="2026-10-03 09:00:55+07:00"/>
    <s v="OK"/>
    <s v=""/>
    <s v="3. Tình trạng thẻ/カード発送状況"/>
    <s v="6728634930516468"/>
    <s v="A0011110548"/>
    <m/>
  </r>
  <r>
    <n v="1393"/>
    <x v="1"/>
    <x v="1"/>
    <s v="Hương Cherry"/>
    <x v="15"/>
    <s v="2026-10-02 19:39:57+07:00"/>
    <s v="2026-10-03 08:58:31+07:00"/>
    <s v="OK"/>
    <s v=""/>
    <s v="14. NEOBANK - SSNB"/>
    <s v="28316645637994169"/>
    <s v=""/>
    <m/>
  </r>
  <r>
    <n v="1394"/>
    <x v="1"/>
    <x v="1"/>
    <s v="Lim Giang"/>
    <x v="15"/>
    <s v="2026-10-02 19:44:50+07:00"/>
    <s v="2026-10-03 08:58:02+07:00"/>
    <s v="Chưa (chưa phản hồi )"/>
    <s v=""/>
    <s v="3. Tình trạng thẻ/カード発送状況"/>
    <s v="2529474560457828"/>
    <s v="A0010543702"/>
    <m/>
  </r>
  <r>
    <n v="1395"/>
    <x v="1"/>
    <x v="1"/>
    <s v="Viết Hiệp"/>
    <x v="15"/>
    <s v="2026-10-02 19:50:51+07:00"/>
    <s v="2026-10-03 08:55:17+07:00"/>
    <s v="OK"/>
    <s v=""/>
    <s v="3. Tình trạng thẻ/カード発送状況"/>
    <s v="28664392806499304"/>
    <s v="A0011628909"/>
    <m/>
  </r>
  <r>
    <n v="1396"/>
    <x v="1"/>
    <x v="1"/>
    <s v="Hung Hoang"/>
    <x v="15"/>
    <s v="2026-10-02 19:40:27+07:00"/>
    <s v="2026-10-03 08:54:40+07:00"/>
    <s v="OK"/>
    <s v=""/>
    <s v="3. Tình trạng thẻ/カード発送状況"/>
    <s v="25768539989402805"/>
    <s v="A0011501040"/>
    <m/>
  </r>
  <r>
    <n v="1397"/>
    <x v="1"/>
    <x v="1"/>
    <s v="Nguyễn Thị Thoa"/>
    <x v="15"/>
    <s v="2026-10-02 19:31:47+07:00"/>
    <s v="2026-10-03 08:53:57+07:00"/>
    <s v="OK"/>
    <s v=""/>
    <s v="3. Tình trạng thẻ/カード発送状況"/>
    <s v="3570612092953453"/>
    <s v="A0010737556"/>
    <m/>
  </r>
  <r>
    <n v="1398"/>
    <x v="1"/>
    <x v="1"/>
    <s v="Phượng Đặng"/>
    <x v="15"/>
    <s v="2026-10-02 19:40:09+07:00"/>
    <s v="2026-10-03 08:51:22+07:00"/>
    <s v="OK"/>
    <s v=""/>
    <s v="3. Tình trạng thẻ/カード発送状況"/>
    <s v="9896778330395583"/>
    <s v="A0011059680"/>
    <m/>
  </r>
  <r>
    <n v="1399"/>
    <x v="1"/>
    <x v="1"/>
    <s v="Ðai Minh"/>
    <x v="15"/>
    <s v="2026-10-02 19:40:04+07:00"/>
    <s v="2026-10-03 08:51:05+07:00"/>
    <s v="OK"/>
    <s v=""/>
    <s v="14. NEOBANK - SSNB"/>
    <s v="28787926477480357"/>
    <s v="A0011605142"/>
    <m/>
  </r>
  <r>
    <n v="1400"/>
    <x v="1"/>
    <x v="1"/>
    <s v="Quỳnh Mơ"/>
    <x v="15"/>
    <s v="2026-10-02 19:57:28+07:00"/>
    <s v="2026-10-03 08:50:48+07:00"/>
    <s v="OK"/>
    <s v=""/>
    <s v="6. Tình trạng giao dịch/取引状況"/>
    <s v="37307180195539541"/>
    <s v="A0011509411"/>
    <m/>
  </r>
  <r>
    <n v="1401"/>
    <x v="1"/>
    <x v="1"/>
    <s v="Luyến Trần"/>
    <x v="15"/>
    <s v="2026-10-02 19:47:14+07:00"/>
    <s v="2026-10-03 08:46:58+07:00"/>
    <s v="Chưa (chưa phản hồi )"/>
    <s v=""/>
    <s v="3. Tình trạng thẻ/カード発送状況"/>
    <s v="5621578577922632"/>
    <s v="A0010857090"/>
    <m/>
  </r>
  <r>
    <n v="1402"/>
    <x v="1"/>
    <x v="1"/>
    <s v="Ngô Thị Tính"/>
    <x v="15"/>
    <s v="2026-10-02 20:02:52+07:00"/>
    <s v="2026-10-03 08:46:32+07:00"/>
    <s v="Chưa (chưa phản hồi )"/>
    <s v=""/>
    <s v="3. Tình trạng thẻ/カード発送状況"/>
    <s v="3238259496236050"/>
    <s v="A0010759792"/>
    <m/>
  </r>
  <r>
    <n v="1403"/>
    <x v="1"/>
    <x v="1"/>
    <s v="Mai Thúy"/>
    <x v="15"/>
    <s v="2026-10-02 20:07:09+07:00"/>
    <s v="2026-10-03 08:43:06+07:00"/>
    <s v="Chưa (chưa phản hồi )"/>
    <s v=""/>
    <s v="3. Tình trạng thẻ/カード発送状況"/>
    <s v="2569392109789613"/>
    <s v="A0010640561"/>
    <m/>
  </r>
  <r>
    <n v="1404"/>
    <x v="1"/>
    <x v="1"/>
    <s v="Dung Nguyen Khac"/>
    <x v="15"/>
    <s v="2026-10-02 19:39:52+07:00"/>
    <s v="2026-10-03 08:42:39+07:00"/>
    <s v="Chưa (chưa phản hồi )"/>
    <s v=""/>
    <s v="3. Tình trạng thẻ/カード発送状況"/>
    <s v="5742021442554316"/>
    <s v="A0010854570"/>
    <m/>
  </r>
  <r>
    <n v="1405"/>
    <x v="1"/>
    <x v="1"/>
    <s v="Nhung Thị"/>
    <x v="15"/>
    <s v="2026-10-02 19:47:06+07:00"/>
    <s v="2026-10-03 08:42:26+07:00"/>
    <s v="OK"/>
    <s v=""/>
    <s v="13. Đăng ký sử dụng APP/アプリ登録 "/>
    <s v="9150214558404045"/>
    <s v="A0011336631"/>
    <m/>
  </r>
  <r>
    <n v="1406"/>
    <x v="1"/>
    <x v="1"/>
    <s v="Long Long"/>
    <x v="15"/>
    <s v="2026-10-02 19:39:46+07:00"/>
    <s v="2026-10-03 08:42:05+07:00"/>
    <s v="OK"/>
    <s v=""/>
    <s v="7. Cập nhật thẻ ngoại kiều/在留カード更新"/>
    <s v="29432919099655325"/>
    <s v="A0011330125"/>
    <m/>
  </r>
  <r>
    <n v="1407"/>
    <x v="1"/>
    <x v="1"/>
    <s v="Trần Ngọc"/>
    <x v="15"/>
    <s v="2026-10-02 19:50:33+07:00"/>
    <s v="2026-10-03 08:41:48+07:00"/>
    <s v="OK"/>
    <s v=""/>
    <s v="3. Tình trạng thẻ/カード発送状況"/>
    <s v="8984399271589865"/>
    <s v="A0011285578"/>
    <m/>
  </r>
  <r>
    <n v="1408"/>
    <x v="1"/>
    <x v="1"/>
    <s v="Nguyễn Trung"/>
    <x v="15"/>
    <s v="2026-10-02 19:46:54+07:00"/>
    <s v="2026-10-03 08:41:28+07:00"/>
    <s v="Chưa (chưa phản hồi )"/>
    <s v=""/>
    <s v="3. Tình trạng thẻ/カード発送状況"/>
    <s v="7197768317013450"/>
    <s v="A0010501885"/>
    <m/>
  </r>
  <r>
    <n v="1409"/>
    <x v="1"/>
    <x v="1"/>
    <s v="Vân Nguyễn"/>
    <x v="15"/>
    <s v="2026-10-02 19:46:34+07:00"/>
    <s v="2026-10-03 08:39:57+07:00"/>
    <s v="OK"/>
    <s v=""/>
    <s v="3. Tình trạng thẻ/カード発送状況"/>
    <s v="3397297410349895"/>
    <s v="A0010471524"/>
    <m/>
  </r>
  <r>
    <n v="1410"/>
    <x v="1"/>
    <x v="1"/>
    <s v="Phạm Kim Chi"/>
    <x v="15"/>
    <s v="2026-10-02 19:57:17+07:00"/>
    <s v="2026-10-03 08:39:22+07:00"/>
    <s v="Chưa (chưa phản hồi )"/>
    <s v=""/>
    <s v="3. Tình trạng thẻ/カード発送状況"/>
    <s v="28339843055668106"/>
    <s v="A0011535113"/>
    <m/>
  </r>
  <r>
    <n v="1411"/>
    <x v="1"/>
    <x v="1"/>
    <s v="Nguyễn Thị Hằng"/>
    <x v="15"/>
    <s v="2026-10-02 19:46:42+07:00"/>
    <s v="2026-10-03 08:39:04+07:00"/>
    <s v="OK"/>
    <s v=""/>
    <s v="3. Tình trạng thẻ/カード発送状況"/>
    <s v="1742188592542994"/>
    <s v="A0011407807"/>
    <m/>
  </r>
  <r>
    <n v="1412"/>
    <x v="1"/>
    <x v="1"/>
    <s v="Ngô Quang Thắng"/>
    <x v="15"/>
    <s v="2026-10-02 20:02:33+07:00"/>
    <s v="2026-10-03 08:37:32+07:00"/>
    <s v="OK"/>
    <s v=""/>
    <s v="5. Đổi thông tin thẻ/カード情報変更"/>
    <s v="8011733662235551"/>
    <s v="A0011221890"/>
    <m/>
  </r>
  <r>
    <n v="1413"/>
    <x v="1"/>
    <x v="1"/>
    <s v="Mạnh Tuấn"/>
    <x v="15"/>
    <s v="2026-10-02 16:43:00+07:00"/>
    <s v="2026-10-03 08:34:08+07:00"/>
    <s v="Chưa (chưa phản hồi )"/>
    <s v=""/>
    <s v="3. Tình trạng thẻ/カード発送状況"/>
    <s v="8340248406036452"/>
    <s v="A0011226491"/>
    <m/>
  </r>
  <r>
    <n v="1414"/>
    <x v="1"/>
    <x v="1"/>
    <s v="Liieng Nguyen"/>
    <x v="15"/>
    <s v="2026-10-02 16:57:12+07:00"/>
    <s v="2026-10-03 08:33:51+07:00"/>
    <s v="Chưa (chưa phản hồi )"/>
    <s v=""/>
    <s v="3. Tình trạng thẻ/カード発送状況"/>
    <s v="28421252170900468"/>
    <s v="A0011502367"/>
    <m/>
  </r>
  <r>
    <n v="1415"/>
    <x v="1"/>
    <x v="1"/>
    <s v="Phương Nuli"/>
    <x v="15"/>
    <s v="2026-10-02 19:45:01+07:00"/>
    <s v="2026-10-03 08:33:28+07:00"/>
    <s v="Chưa (chưa phản hồi )"/>
    <s v=""/>
    <s v="3. Tình trạng thẻ/カード発送状況"/>
    <s v="2116981891698326"/>
    <s v=""/>
    <m/>
  </r>
  <r>
    <n v="1416"/>
    <x v="1"/>
    <x v="1"/>
    <s v="Nguyễn Thị Thúy Quỳnh"/>
    <x v="15"/>
    <s v="2026-10-02 16:54:44+07:00"/>
    <s v="2026-10-03 08:33:14+07:00"/>
    <s v="Chưa (chưa phản hồi )"/>
    <s v=""/>
    <s v="3. Tình trạng thẻ/カード発送状況"/>
    <s v="4234061806718350"/>
    <s v="0010924306"/>
    <m/>
  </r>
  <r>
    <n v="1417"/>
    <x v="1"/>
    <x v="1"/>
    <s v="AAnh Đức"/>
    <x v="15"/>
    <s v="2026-10-02 20:02:13+07:00"/>
    <s v="2026-10-03 08:32:54+07:00"/>
    <s v="OK"/>
    <s v=""/>
    <s v="6. Tình trạng giao dịch/取引状況"/>
    <s v="1728767017157948"/>
    <s v="A0011646634"/>
    <m/>
  </r>
  <r>
    <n v="1418"/>
    <x v="1"/>
    <x v="1"/>
    <s v="Yên Phan"/>
    <x v="15"/>
    <s v="2026-10-02 20:02:01+07:00"/>
    <s v="2026-10-03 08:32:38+07:00"/>
    <s v="Chưa (chưa phản hồi )"/>
    <s v=""/>
    <s v="3. Tình trạng thẻ/カード発送状況"/>
    <s v="8944193215655774"/>
    <s v="A0011481528"/>
    <m/>
  </r>
  <r>
    <n v="1419"/>
    <x v="1"/>
    <x v="1"/>
    <s v="Ruồi Trung"/>
    <x v="15"/>
    <s v="2026-10-02 20:01:54+07:00"/>
    <s v="2026-10-03 08:32:22+07:00"/>
    <s v="OK"/>
    <s v=""/>
    <s v="3. Tình trạng thẻ/カード発送状況"/>
    <s v="2477073895646114"/>
    <s v="A0010675494"/>
    <m/>
  </r>
  <r>
    <n v="1420"/>
    <x v="1"/>
    <x v="1"/>
    <s v="Thanh Nhàn"/>
    <x v="15"/>
    <s v="2026-10-02 20:01:47+07:00"/>
    <s v="2026-10-03 08:32:06+07:00"/>
    <s v="OK"/>
    <s v=""/>
    <s v="3. Tình trạng thẻ/カード発送状況"/>
    <s v="8574418229250995"/>
    <s v="A0011544596"/>
    <m/>
  </r>
  <r>
    <n v="1421"/>
    <x v="1"/>
    <x v="1"/>
    <s v="Nga Vu"/>
    <x v="15"/>
    <s v="2026-10-02 16:55:39+07:00"/>
    <s v="2026-10-03 08:31:48+07:00"/>
    <s v="Chưa (chưa phản hồi )"/>
    <s v=""/>
    <s v="3. Tình trạng thẻ/カード発送状況"/>
    <s v="4944643442255226"/>
    <s v="A0010872178"/>
    <m/>
  </r>
  <r>
    <n v="1422"/>
    <x v="1"/>
    <x v="1"/>
    <s v="Việt Trinh"/>
    <x v="15"/>
    <s v="2026-10-02 20:01:31+07:00"/>
    <s v="2026-10-03 08:31:20+07:00"/>
    <s v="OK"/>
    <s v=""/>
    <s v="3. Tình trạng thẻ/カード発送状況"/>
    <s v="5780027772028083"/>
    <s v="A0010998264"/>
    <m/>
  </r>
  <r>
    <n v="1423"/>
    <x v="1"/>
    <x v="1"/>
    <s v="Oc Tiu"/>
    <x v="15"/>
    <s v="2026-10-02 20:01:15+07:00"/>
    <s v="2026-10-03 08:30:23+07:00"/>
    <s v="Chưa (chưa phản hồi )"/>
    <s v=""/>
    <s v="3. Tình trạng thẻ/カード発送状況"/>
    <s v="7420064031348752"/>
    <s v="A0010754575"/>
    <m/>
  </r>
  <r>
    <n v="1424"/>
    <x v="1"/>
    <x v="1"/>
    <s v="Lê Vĩnh"/>
    <x v="15"/>
    <s v="2026-10-02 20:00:25+07:00"/>
    <s v="2026-10-03 08:26:54+07:00"/>
    <s v="OK"/>
    <s v=""/>
    <s v="3. Tình trạng thẻ/カード発送状況"/>
    <s v="1944346648952280"/>
    <s v="A0010323849"/>
    <m/>
  </r>
  <r>
    <n v="1425"/>
    <x v="1"/>
    <x v="1"/>
    <s v="Nguyễn Ngọc Bình"/>
    <x v="15"/>
    <s v="2026-10-02 20:00:17+07:00"/>
    <s v="2026-10-03 08:14:04+07:00"/>
    <s v="OK"/>
    <s v=""/>
    <s v="9. Giấy CNCT/送金明細書"/>
    <s v="6206352169413079"/>
    <s v="A0011003340"/>
    <m/>
  </r>
  <r>
    <n v="1426"/>
    <x v="1"/>
    <x v="1"/>
    <s v="Đức Trung"/>
    <x v="15"/>
    <s v="2026-10-02 19:45:07+07:00"/>
    <s v="2026-10-03 08:13:48+07:00"/>
    <s v="OK"/>
    <s v=""/>
    <s v="3. Tình trạng thẻ/カード発送状況"/>
    <s v="38174591142156377"/>
    <s v=""/>
    <m/>
  </r>
  <r>
    <n v="1427"/>
    <x v="1"/>
    <x v="1"/>
    <s v="Đào Ngọc Linh"/>
    <x v="15"/>
    <s v="2026-10-02 19:59:54+07:00"/>
    <s v="2026-10-03 08:13:31+07:00"/>
    <s v="OK"/>
    <s v=""/>
    <s v="3. Tình trạng thẻ/カード発送状況"/>
    <s v="3202610593113896"/>
    <s v="A0010472385"/>
    <m/>
  </r>
  <r>
    <n v="1428"/>
    <x v="1"/>
    <x v="1"/>
    <s v="Nguyễn Dung"/>
    <x v="15"/>
    <s v="2026-10-02 20:01:45+07:00"/>
    <s v="2026-10-03 08:02:56+07:00"/>
    <s v="OK"/>
    <s v=""/>
    <s v="3. Tình trạng thẻ/カード発送状況"/>
    <s v="5904606182911788"/>
    <s v="A0010202847"/>
    <m/>
  </r>
  <r>
    <n v="1429"/>
    <x v="1"/>
    <x v="1"/>
    <s v="Phuong Vo"/>
    <x v="15"/>
    <s v="2026-10-02 19:59:45+07:00"/>
    <s v="2026-10-03 08:02:37+07:00"/>
    <s v="OK"/>
    <s v=""/>
    <s v="9. Giấy CNCT/送金明細書"/>
    <s v="6307312882662811"/>
    <s v="A0010986195"/>
    <m/>
  </r>
  <r>
    <n v="1430"/>
    <x v="1"/>
    <x v="1"/>
    <s v="Trịnh Văn Tuyên"/>
    <x v="15"/>
    <s v="2026-10-02 19:59:18+07:00"/>
    <s v="2026-10-03 06:53:47+07:00"/>
    <s v="OK"/>
    <s v=""/>
    <s v="11. Gặp nhân viên SBI/オペレーターに問い合わせ"/>
    <s v="4969334376423862"/>
    <s v="A0010835967"/>
    <m/>
  </r>
  <r>
    <n v="1431"/>
    <x v="1"/>
    <x v="1"/>
    <s v="The Anh Le"/>
    <x v="15"/>
    <s v="2026-10-02 16:58:10+07:00"/>
    <s v="2026-10-03 06:53:02+07:00"/>
    <s v="OK"/>
    <s v=""/>
    <s v="3. Tình trạng thẻ/カード発送状況"/>
    <s v="9015564885183749"/>
    <s v="A0010398155"/>
    <m/>
  </r>
  <r>
    <n v="1432"/>
    <x v="1"/>
    <x v="1"/>
    <s v="Thắm Trần"/>
    <x v="15"/>
    <s v="2026-10-02 19:59:02+07:00"/>
    <s v="2026-10-03 06:52:20+07:00"/>
    <s v="OK"/>
    <s v=""/>
    <s v="3. Tình trạng thẻ/カード発送状況"/>
    <s v="26309686561980620"/>
    <s v="A0011214662"/>
    <m/>
  </r>
  <r>
    <n v="1433"/>
    <x v="1"/>
    <x v="1"/>
    <s v="Chien Giang"/>
    <x v="15"/>
    <s v="2026-10-02 19:58:49+07:00"/>
    <s v="2026-10-03 06:52:01+07:00"/>
    <s v="OK"/>
    <s v=""/>
    <s v="3. Tình trạng thẻ/カード発送状況"/>
    <s v="7853438581416960"/>
    <s v="A0010830055"/>
    <m/>
  </r>
  <r>
    <n v="1434"/>
    <x v="1"/>
    <x v="1"/>
    <s v="Tu Gia"/>
    <x v="15"/>
    <s v="2026-10-02 20:00:35+07:00"/>
    <s v="2026-10-03 06:51:26+07:00"/>
    <s v="OK"/>
    <s v=""/>
    <s v="9. Giấy CNCT/送金明細書"/>
    <s v="3720850154596893"/>
    <s v="A0010738770"/>
    <m/>
  </r>
  <r>
    <n v="1435"/>
    <x v="1"/>
    <x v="1"/>
    <s v="Hùng HM"/>
    <x v="15"/>
    <s v="2026-10-02 17:02:13+07:00"/>
    <s v="2026-10-03 06:50:59+07:00"/>
    <s v="OK"/>
    <s v=""/>
    <s v="3. Tình trạng thẻ/カード発送状況"/>
    <s v="28416369704683713"/>
    <s v="A0011623464"/>
    <m/>
  </r>
  <r>
    <n v="1436"/>
    <x v="1"/>
    <x v="1"/>
    <s v="Hoàng Thuan"/>
    <x v="15"/>
    <s v="2026-10-02 16:46:48+07:00"/>
    <s v="2026-10-03 06:49:23+07:00"/>
    <s v="Chưa (chưa phản hồi )"/>
    <s v=""/>
    <s v="3. Tình trạng thẻ/カード発送状況"/>
    <s v="25275291275395028"/>
    <s v="A0010861991"/>
    <m/>
  </r>
  <r>
    <n v="1437"/>
    <x v="1"/>
    <x v="1"/>
    <s v="Xuan Nhan"/>
    <x v="15"/>
    <s v="2026-10-02 20:00:23+07:00"/>
    <s v="2026-10-03 06:46:15+07:00"/>
    <s v="OK"/>
    <s v=""/>
    <s v="3. Tình trạng thẻ/カード発送状況"/>
    <s v="7824395884307077"/>
    <s v="A0011026566"/>
    <m/>
  </r>
  <r>
    <n v="1438"/>
    <x v="1"/>
    <x v="1"/>
    <s v="Minh Quyết"/>
    <x v="15"/>
    <s v="2026-10-02 16:47:00+07:00"/>
    <s v="2026-10-03 06:45:07+07:00"/>
    <s v="Chưa (chưa phản hồi )"/>
    <s v=""/>
    <s v="3. Tình trạng thẻ/カード発送状況"/>
    <s v="2585210208179003"/>
    <s v="A0010659107"/>
    <m/>
  </r>
  <r>
    <n v="1439"/>
    <x v="1"/>
    <x v="1"/>
    <s v="Lâm"/>
    <x v="15"/>
    <s v="2026-10-02 16:47:23+07:00"/>
    <s v="2026-10-03 06:44:53+07:00"/>
    <s v="Chưa (chưa phản hồi )"/>
    <s v=""/>
    <s v="3. Tình trạng thẻ/カード発送状況"/>
    <s v="1843105485790601"/>
    <s v="a0010597213"/>
    <m/>
  </r>
  <r>
    <n v="1440"/>
    <x v="1"/>
    <x v="1"/>
    <s v="Tung Moon"/>
    <x v="15"/>
    <s v="2026-10-02 17:02:45+07:00"/>
    <s v="2026-10-03 06:44:34+07:00"/>
    <s v="Chưa (chưa phản hồi )"/>
    <s v=""/>
    <s v="3. Tình trạng thẻ/カード発送状況"/>
    <s v="25981646194789515"/>
    <s v="A0011559370 "/>
    <m/>
  </r>
  <r>
    <n v="1441"/>
    <x v="1"/>
    <x v="1"/>
    <s v="Nguyễn Hồng Quân"/>
    <x v="15"/>
    <s v="2026-10-02 19:44:03+07:00"/>
    <s v="2026-10-03 06:44:17+07:00"/>
    <s v="Chưa (chưa phản hồi )"/>
    <s v=""/>
    <s v="3. Tình trạng thẻ/カード発送状況"/>
    <s v="1888785501204315"/>
    <s v="A0010544706"/>
    <m/>
  </r>
  <r>
    <n v="1442"/>
    <x v="1"/>
    <x v="1"/>
    <s v="Lương Hòa"/>
    <x v="15"/>
    <s v="2026-10-02 20:01:36+07:00"/>
    <s v="2026-10-03 06:44:02+07:00"/>
    <s v="OK"/>
    <s v=""/>
    <s v="3. Tình trạng thẻ/カード発送状況"/>
    <s v="5965627810123162"/>
    <s v="A0010675034"/>
    <m/>
  </r>
  <r>
    <n v="1443"/>
    <x v="1"/>
    <x v="1"/>
    <s v="Lê Thị Lan Anh"/>
    <x v="15"/>
    <s v="2026-10-02 19:54:22+07:00"/>
    <s v="2026-10-03 06:43:33+07:00"/>
    <s v="Chưa (chưa phản hồi )"/>
    <s v=""/>
    <s v="3. Tình trạng thẻ/カード発送状況"/>
    <s v="5404661679564820"/>
    <s v="A0010939613"/>
    <m/>
  </r>
  <r>
    <n v="1444"/>
    <x v="1"/>
    <x v="1"/>
    <s v="Phương Mai"/>
    <x v="15"/>
    <s v="2026-10-02 19:43:25+07:00"/>
    <s v="2026-10-03 06:43:18+07:00"/>
    <s v="Chưa (chưa phản hồi )"/>
    <s v=""/>
    <s v="3. Tình trạng thẻ/カード発送状況"/>
    <s v="28545341188440730"/>
    <s v=""/>
    <m/>
  </r>
  <r>
    <n v="1445"/>
    <x v="1"/>
    <x v="1"/>
    <s v="Nga Nga"/>
    <x v="15"/>
    <s v="2026-10-02 19:56:53+07:00"/>
    <s v="2026-10-03 06:43:05+07:00"/>
    <s v="Chưa (chưa phản hồi )"/>
    <s v=""/>
    <s v="3. Tình trạng thẻ/カード発送状況"/>
    <s v="4056194824445022"/>
    <s v="A0010656064"/>
    <m/>
  </r>
  <r>
    <n v="1446"/>
    <x v="1"/>
    <x v="1"/>
    <s v="Linh Kem"/>
    <x v="15"/>
    <s v="2026-10-02 19:43:19+07:00"/>
    <s v="2026-10-03 06:42:53+07:00"/>
    <s v="Chưa (chưa phản hồi )"/>
    <s v=""/>
    <s v="3. Tình trạng thẻ/カード発送状況"/>
    <s v="27706280525713165"/>
    <s v=""/>
    <m/>
  </r>
  <r>
    <n v="1447"/>
    <x v="1"/>
    <x v="1"/>
    <s v="Thoa H'Ro Mah"/>
    <x v="15"/>
    <s v="2026-10-02 19:43:14+07:00"/>
    <s v="2026-10-03 06:42:40+07:00"/>
    <s v="Chưa (chưa phản hồi )"/>
    <s v=""/>
    <s v="3. Tình trạng thẻ/カード発送状況"/>
    <s v="29602164782705962"/>
    <s v=""/>
    <m/>
  </r>
  <r>
    <n v="1448"/>
    <x v="1"/>
    <x v="1"/>
    <s v="Nguyễn Túc"/>
    <x v="15"/>
    <s v="2026-10-02 19:54:10+07:00"/>
    <s v="2026-10-03 06:42:24+07:00"/>
    <s v="Chưa (chưa phản hồi )"/>
    <s v=""/>
    <s v="3. Tình trạng thẻ/カード発送状況"/>
    <s v="4372325802892928"/>
    <s v="A0010637892"/>
    <m/>
  </r>
  <r>
    <n v="1449"/>
    <x v="1"/>
    <x v="1"/>
    <s v="Nguyễn Hùng"/>
    <x v="15"/>
    <s v="2026-10-02 19:43:08+07:00"/>
    <s v="2026-10-03 06:42:11+07:00"/>
    <s v="Chưa (chưa phản hồi )"/>
    <s v=""/>
    <s v="3. Tình trạng thẻ/カード発送状況"/>
    <s v="28086734364362775"/>
    <s v="A0011715897"/>
    <m/>
  </r>
  <r>
    <n v="1450"/>
    <x v="1"/>
    <x v="1"/>
    <s v="Mai Thành"/>
    <x v="15"/>
    <s v="2026-10-02 19:42:50+07:00"/>
    <s v="2026-10-03 06:41:57+07:00"/>
    <s v="Chưa (chưa phản hồi )"/>
    <s v=""/>
    <s v="3. Tình trạng thẻ/カード発送状況"/>
    <s v="8238405496201847"/>
    <s v=""/>
    <m/>
  </r>
  <r>
    <n v="1451"/>
    <x v="1"/>
    <x v="1"/>
    <s v="Ca Nguyen Le Quyen"/>
    <x v="15"/>
    <s v="2026-10-02 19:42:43+07:00"/>
    <s v="2026-10-03 06:41:45+07:00"/>
    <s v="Chưa (chưa phản hồi )"/>
    <s v=""/>
    <s v="3. Tình trạng thẻ/カード発送状況"/>
    <s v="28768240039436778"/>
    <s v="A0011715534"/>
    <m/>
  </r>
  <r>
    <n v="1452"/>
    <x v="1"/>
    <x v="1"/>
    <s v="Quýnh Đặng"/>
    <x v="15"/>
    <s v="2026-10-02 19:53:55+07:00"/>
    <s v="2026-10-03 06:41:29+07:00"/>
    <s v="Chưa (chưa phản hồi )"/>
    <s v=""/>
    <s v="3. Tình trạng thẻ/カード発送状況"/>
    <s v="5426414190752117"/>
    <s v="A0010966523"/>
    <m/>
  </r>
  <r>
    <n v="1453"/>
    <x v="1"/>
    <x v="1"/>
    <s v="Thuan Khoi"/>
    <x v="15"/>
    <s v="2026-10-02 19:42:30+07:00"/>
    <s v="2026-10-03 06:41:11+07:00"/>
    <s v="Chưa (chưa phản hồi )"/>
    <s v=""/>
    <s v="3. Tình trạng thẻ/カード発送状況"/>
    <s v="28041762402182874"/>
    <s v="A0011715032"/>
    <m/>
  </r>
  <r>
    <n v="1454"/>
    <x v="1"/>
    <x v="1"/>
    <s v="Lê Quốc Trung"/>
    <x v="15"/>
    <s v="2026-10-02 20:01:27+07:00"/>
    <s v="2026-10-03 06:40:56+07:00"/>
    <s v="Chưa (chưa phản hồi )"/>
    <s v=""/>
    <s v="3. Tình trạng thẻ/カード発送状況"/>
    <s v="3278316052225895"/>
    <s v="A0010798733"/>
    <m/>
  </r>
  <r>
    <n v="1455"/>
    <x v="1"/>
    <x v="1"/>
    <s v="Trịnh Linh Hương"/>
    <x v="15"/>
    <s v="2026-10-02 19:53:36+07:00"/>
    <s v="2026-10-03 06:40:34+07:00"/>
    <s v="Chưa (chưa phản hồi )"/>
    <s v=""/>
    <s v="3. Tình trạng thẻ/カード発送状況"/>
    <s v="1698561970196983"/>
    <s v="A0010487164"/>
    <m/>
  </r>
  <r>
    <n v="1456"/>
    <x v="1"/>
    <x v="1"/>
    <s v="Nguyễn Thảo"/>
    <x v="15"/>
    <s v="2026-10-02 19:42:25+07:00"/>
    <s v="2026-10-03 06:40:23+07:00"/>
    <s v="Chưa (chưa phản hồi )"/>
    <s v=""/>
    <s v="3. Tình trạng thẻ/カード発送状況"/>
    <s v="3414662248560184"/>
    <s v=""/>
    <m/>
  </r>
  <r>
    <n v="1457"/>
    <x v="1"/>
    <x v="1"/>
    <s v="Lê Thuỷ"/>
    <x v="15"/>
    <s v="2026-10-02 19:42:20+07:00"/>
    <s v="2026-10-03 06:40:07+07:00"/>
    <s v="Chưa (chưa phản hồi )"/>
    <s v=""/>
    <s v="3. Tình trạng thẻ/カード発送状況"/>
    <s v="28560882166838479"/>
    <s v=""/>
    <m/>
  </r>
  <r>
    <n v="1458"/>
    <x v="1"/>
    <x v="1"/>
    <s v="Rốt"/>
    <x v="15"/>
    <s v="2026-10-02 19:39:41+07:00"/>
    <s v="2026-10-03 06:39:53+07:00"/>
    <s v="Chưa (chưa phản hồi )"/>
    <s v=""/>
    <s v="3. Tình trạng thẻ/カード発送状況"/>
    <s v="38398099593108449"/>
    <s v="A0011694023"/>
    <m/>
  </r>
  <r>
    <n v="1459"/>
    <x v="1"/>
    <x v="1"/>
    <s v="Trần Hường"/>
    <x v="15"/>
    <s v="2026-10-02 19:23:41+07:00"/>
    <s v="2026-10-03 06:39:38+07:00"/>
    <s v="Chưa (chưa phản hồi )"/>
    <s v=""/>
    <s v="3. Tình trạng thẻ/カード発送状況"/>
    <s v="3992840094094270"/>
    <s v="A0010752926"/>
    <m/>
  </r>
  <r>
    <n v="1460"/>
    <x v="1"/>
    <x v="1"/>
    <s v="Hà Duy Minh"/>
    <x v="15"/>
    <s v="2026-10-02 19:41:46+07:00"/>
    <s v="2026-10-03 06:39:24+07:00"/>
    <s v="Chưa (chưa phản hồi )"/>
    <s v=""/>
    <s v="3. Tình trạng thẻ/カード発送状況"/>
    <s v="28107346442209443"/>
    <s v="A0011698718"/>
    <m/>
  </r>
  <r>
    <n v="1461"/>
    <x v="1"/>
    <x v="1"/>
    <s v="Lương Đông"/>
    <x v="15"/>
    <s v="2026-10-02 19:41:40+07:00"/>
    <s v="2026-10-03 06:39:09+07:00"/>
    <s v="Chưa (chưa phản hồi )"/>
    <s v=""/>
    <s v="3. Tình trạng thẻ/カード発送状況"/>
    <s v="26413915178229806"/>
    <s v="A0010411721"/>
    <m/>
  </r>
  <r>
    <n v="1462"/>
    <x v="1"/>
    <x v="1"/>
    <s v="Thảo Trâm"/>
    <x v="15"/>
    <s v="2026-10-02 19:41:34+07:00"/>
    <s v="2026-10-03 06:38:47+07:00"/>
    <s v="Chưa (chưa phản hồi )"/>
    <s v=""/>
    <s v="3. Tình trạng thẻ/カード発送状況"/>
    <s v="2826638517367135"/>
    <s v=""/>
    <m/>
  </r>
  <r>
    <n v="1463"/>
    <x v="1"/>
    <x v="1"/>
    <s v="Đỗ Hoàng"/>
    <x v="15"/>
    <s v="2026-10-02 19:41:29+07:00"/>
    <s v="2026-10-03 06:38:34+07:00"/>
    <s v="Chưa (chưa phản hồi )"/>
    <s v=""/>
    <s v="3. Tình trạng thẻ/カード発送状況"/>
    <s v="28105275965820551"/>
    <s v=""/>
    <m/>
  </r>
  <r>
    <n v="1464"/>
    <x v="1"/>
    <x v="1"/>
    <s v="Mợ Chảnh"/>
    <x v="15"/>
    <s v="2026-10-02 19:41:22+07:00"/>
    <s v="2026-10-03 06:38:23+07:00"/>
    <s v="Chưa (chưa phản hồi )"/>
    <s v=""/>
    <s v="3. Tình trạng thẻ/カード発送状況"/>
    <s v="1945425748892351"/>
    <s v=""/>
    <m/>
  </r>
  <r>
    <n v="1465"/>
    <x v="1"/>
    <x v="1"/>
    <s v="Thành Vinh"/>
    <x v="15"/>
    <s v="2026-10-02 19:41:16+07:00"/>
    <s v="2026-10-03 06:38:09+07:00"/>
    <s v="Chưa (chưa phản hồi )"/>
    <s v=""/>
    <s v="3. Tình trạng thẻ/カード発送状況"/>
    <s v="2564452183623849"/>
    <s v=""/>
    <m/>
  </r>
  <r>
    <n v="1466"/>
    <x v="1"/>
    <x v="1"/>
    <s v="Dương Duyên"/>
    <x v="15"/>
    <s v="2026-10-02 19:39:29+07:00"/>
    <s v="2026-10-03 06:37:55+07:00"/>
    <s v="Chưa (chưa phản hồi )"/>
    <s v=""/>
    <s v="3. Tình trạng thẻ/カード発送状況"/>
    <s v="2346094625466964"/>
    <s v="A0010215177"/>
    <m/>
  </r>
  <r>
    <n v="1467"/>
    <x v="1"/>
    <x v="1"/>
    <s v="ファン ヴァン トン"/>
    <x v="15"/>
    <s v="2026-10-02 19:39:05+07:00"/>
    <s v="2026-10-03 06:37:39+07:00"/>
    <s v="Chưa (chưa phản hồi )"/>
    <s v=""/>
    <s v="3. Tình trạng thẻ/カード発送状況"/>
    <s v="28415138771509751"/>
    <s v="A0011688374"/>
    <m/>
  </r>
  <r>
    <n v="1468"/>
    <x v="1"/>
    <x v="1"/>
    <s v="Hải HảiAnh"/>
    <x v="15"/>
    <s v="2026-10-02 19:38:59+07:00"/>
    <s v="2026-10-03 06:37:26+07:00"/>
    <s v="Chưa (chưa phản hồi )"/>
    <s v=""/>
    <s v="3. Tình trạng thẻ/カード発送状況"/>
    <s v="2607693582592858"/>
    <s v="A0010617856"/>
    <m/>
  </r>
  <r>
    <n v="1469"/>
    <x v="1"/>
    <x v="1"/>
    <s v="Lê Hiền"/>
    <x v="15"/>
    <s v="2026-10-02 19:23:34+07:00"/>
    <s v="2026-10-03 06:37:13+07:00"/>
    <s v="Chưa (chưa phản hồi )"/>
    <s v=""/>
    <s v="3. Tình trạng thẻ/カード発送状況"/>
    <s v="3024150180954905"/>
    <s v="A0010377929"/>
    <m/>
  </r>
  <r>
    <n v="1470"/>
    <x v="1"/>
    <x v="1"/>
    <s v="Nguyet Anh"/>
    <x v="15"/>
    <s v="2026-10-02 19:23:29+07:00"/>
    <s v="2026-10-03 06:36:57+07:00"/>
    <s v="Chưa (chưa phản hồi )"/>
    <s v=""/>
    <s v="3. Tình trạng thẻ/カード発送状況"/>
    <s v="2716782938341557"/>
    <s v="A0010693415"/>
    <m/>
  </r>
  <r>
    <n v="1471"/>
    <x v="1"/>
    <x v="1"/>
    <s v="Na Nat"/>
    <x v="15"/>
    <s v="2026-10-02 19:38:43+07:00"/>
    <s v="2026-10-03 06:36:38+07:00"/>
    <s v="Chưa (chưa phản hồi )"/>
    <s v=""/>
    <s v="3. Tình trạng thẻ/カード発送状況"/>
    <s v="27383238724689508"/>
    <s v=""/>
    <m/>
  </r>
  <r>
    <n v="1472"/>
    <x v="1"/>
    <x v="1"/>
    <s v="Nguyễn Văn Chiến"/>
    <x v="15"/>
    <s v="2026-10-02 19:38:51+07:00"/>
    <s v="2026-10-03 06:36:27+07:00"/>
    <s v="Chưa (chưa phản hồi )"/>
    <s v=""/>
    <s v="3. Tình trạng thẻ/カード発送状況"/>
    <s v="28149714108026986"/>
    <s v=""/>
    <m/>
  </r>
  <r>
    <n v="1473"/>
    <x v="1"/>
    <x v="1"/>
    <s v="Su Su"/>
    <x v="15"/>
    <s v="2026-10-02 19:38:37+07:00"/>
    <s v="2026-10-03 06:36:16+07:00"/>
    <s v="Chưa (chưa phản hồi )"/>
    <s v=""/>
    <s v="3. Tình trạng thẻ/カード発送状況"/>
    <s v="26375543092143993"/>
    <s v=""/>
    <m/>
  </r>
  <r>
    <n v="1474"/>
    <x v="1"/>
    <x v="1"/>
    <s v="Nguyễn Thị Như"/>
    <x v="15"/>
    <s v="2026-10-02 19:38:30+07:00"/>
    <s v="2026-10-03 06:36:03+07:00"/>
    <s v="Chưa (chưa phản hồi )"/>
    <s v=""/>
    <s v="3. Tình trạng thẻ/カード発送状況"/>
    <s v="28398846509733551"/>
    <s v=""/>
    <m/>
  </r>
  <r>
    <n v="1475"/>
    <x v="1"/>
    <x v="1"/>
    <s v="Nguyễn Tiến Dũng"/>
    <x v="15"/>
    <s v="2026-10-02 19:38:25+07:00"/>
    <s v="2026-10-03 06:35:49+07:00"/>
    <s v="Chưa (chưa phản hồi )"/>
    <s v=""/>
    <s v="3. Tình trạng thẻ/カード発送状況"/>
    <s v="26989213057377652"/>
    <s v="A0011617096"/>
    <m/>
  </r>
  <r>
    <n v="1476"/>
    <x v="1"/>
    <x v="1"/>
    <s v="Huan Cao"/>
    <x v="15"/>
    <s v="2026-10-02 19:38:19+07:00"/>
    <s v="2026-10-03 06:35:36+07:00"/>
    <s v="Chưa (chưa phản hồi )"/>
    <s v=""/>
    <s v="3. Tình trạng thẻ/カード発送状況"/>
    <s v="6966915996711654"/>
    <s v=""/>
    <m/>
  </r>
  <r>
    <n v="1477"/>
    <x v="1"/>
    <x v="1"/>
    <s v="Trang Pham"/>
    <x v="15"/>
    <s v="2026-10-02 19:23:24+07:00"/>
    <s v="2026-10-03 06:35:21+07:00"/>
    <s v="Chưa (chưa phản hồi )"/>
    <s v=""/>
    <s v="3. Tình trạng thẻ/カード発送状況"/>
    <s v="4332792623427008"/>
    <s v="A0010879272"/>
    <m/>
  </r>
  <r>
    <n v="1478"/>
    <x v="1"/>
    <x v="1"/>
    <s v="Kem HD"/>
    <x v="15"/>
    <s v="2026-10-02 19:38:14+07:00"/>
    <s v="2026-10-03 06:34:54+07:00"/>
    <s v="Chưa (chưa phản hồi )"/>
    <s v=""/>
    <s v="3. Tình trạng thẻ/カード発送状況"/>
    <s v="2302533256488343"/>
    <s v="A0010523686"/>
    <m/>
  </r>
  <r>
    <n v="1479"/>
    <x v="1"/>
    <x v="1"/>
    <s v="Hưng Nguyễn"/>
    <x v="15"/>
    <s v="2026-10-02 19:38:08+07:00"/>
    <s v="2026-10-03 06:34:12+07:00"/>
    <s v="Chưa (chưa phản hồi )"/>
    <s v=""/>
    <s v="3. Tình trạng thẻ/カード発送状況"/>
    <s v="37357653637211946"/>
    <s v=""/>
    <m/>
  </r>
  <r>
    <n v="1480"/>
    <x v="1"/>
    <x v="1"/>
    <s v="Duy Anh"/>
    <x v="15"/>
    <s v="2026-10-02 19:38:02+07:00"/>
    <s v="2026-10-03 06:33:42+07:00"/>
    <s v="Chưa (chưa phản hồi )"/>
    <s v=""/>
    <s v="3. Tình trạng thẻ/カード発送状況"/>
    <s v="5551521754905304"/>
    <s v=""/>
    <m/>
  </r>
  <r>
    <n v="1481"/>
    <x v="1"/>
    <x v="1"/>
    <s v="Hà Gạo"/>
    <x v="15"/>
    <s v="2026-10-02 19:37:56+07:00"/>
    <s v="2026-10-03 06:33:27+07:00"/>
    <s v="Chưa (chưa phản hồi )"/>
    <s v=""/>
    <s v="3. Tình trạng thẻ/カード発送状況"/>
    <s v="2810757412293174"/>
    <s v=""/>
    <m/>
  </r>
  <r>
    <n v="1482"/>
    <x v="1"/>
    <x v="1"/>
    <s v="Anh Ớt IwT"/>
    <x v="15"/>
    <s v="2026-10-02 19:37:48+07:00"/>
    <s v="2026-10-03 06:31:29+07:00"/>
    <s v="Chưa (chưa phản hồi )"/>
    <s v=""/>
    <s v="3. Tình trạng thẻ/カード発送状況"/>
    <s v="5640483459377809"/>
    <s v=""/>
    <m/>
  </r>
  <r>
    <n v="1483"/>
    <x v="1"/>
    <x v="1"/>
    <s v="Anh Nguyen"/>
    <x v="15"/>
    <s v="2026-10-02 19:37:34+07:00"/>
    <s v="2026-10-03 06:31:10+07:00"/>
    <s v="Chưa (chưa phản hồi )"/>
    <s v=""/>
    <s v="3. Tình trạng thẻ/カード発送状況"/>
    <s v="27953881750943968"/>
    <s v=""/>
    <m/>
  </r>
  <r>
    <n v="1484"/>
    <x v="1"/>
    <x v="1"/>
    <s v="Phạm Đức"/>
    <x v="15"/>
    <s v="2026-10-02 19:37:28+07:00"/>
    <s v="2026-10-03 06:30:53+07:00"/>
    <s v="Chưa (chưa phản hồi )"/>
    <s v=""/>
    <s v="3. Tình trạng thẻ/カード発送状況"/>
    <s v="27775958695360304"/>
    <s v=""/>
    <m/>
  </r>
  <r>
    <n v="1485"/>
    <x v="1"/>
    <x v="1"/>
    <s v="Linh Trần"/>
    <x v="15"/>
    <s v="2026-10-02 19:37:21+07:00"/>
    <s v="2026-10-03 06:29:37+07:00"/>
    <s v="Chưa (chưa phản hồi )"/>
    <s v=""/>
    <s v="3. Tình trạng thẻ/カード発送状況"/>
    <s v="28476725678601913"/>
    <s v="A0010759496"/>
    <m/>
  </r>
  <r>
    <n v="1486"/>
    <x v="1"/>
    <x v="1"/>
    <s v="Thu Huyền"/>
    <x v="15"/>
    <s v="2026-10-02 16:50:05+07:00"/>
    <s v="2026-10-03 06:29:20+07:00"/>
    <s v="Chưa (chưa phản hồi )"/>
    <s v=""/>
    <s v="3. Tình trạng thẻ/カード発送状況"/>
    <s v="2103383833072875"/>
    <s v="A0010365997"/>
    <m/>
  </r>
  <r>
    <n v="1487"/>
    <x v="1"/>
    <x v="1"/>
    <s v="Hồ Ly Nguyễn"/>
    <x v="15"/>
    <s v="2026-10-02 19:23:16+07:00"/>
    <s v="2026-10-03 06:29:02+07:00"/>
    <s v="Chưa (chưa phản hồi )"/>
    <s v=""/>
    <s v="3. Tình trạng thẻ/カード発送状況"/>
    <s v="2748512711852163"/>
    <s v="A0010567877"/>
    <m/>
  </r>
  <r>
    <n v="1488"/>
    <x v="1"/>
    <x v="1"/>
    <s v="Huong Son"/>
    <x v="15"/>
    <s v="2026-10-02 19:23:11+07:00"/>
    <s v="2026-10-03 06:28:47+07:00"/>
    <s v="Chưa (chưa phản hồi )"/>
    <s v=""/>
    <s v="3. Tình trạng thẻ/カード発送状況"/>
    <s v="6234193353257526"/>
    <s v="A0010858260"/>
    <m/>
  </r>
  <r>
    <n v="1489"/>
    <x v="1"/>
    <x v="1"/>
    <s v="Nga Tran"/>
    <x v="15"/>
    <s v="2026-10-02 19:23:05+07:00"/>
    <s v="2026-10-03 06:28:34+07:00"/>
    <s v="Chưa (chưa phản hồi )"/>
    <s v=""/>
    <s v="3. Tình trạng thẻ/カード発送状況"/>
    <s v="2027335974048691"/>
    <s v="A0010610360"/>
    <m/>
  </r>
  <r>
    <n v="1490"/>
    <x v="1"/>
    <x v="1"/>
    <s v="Phan Hải"/>
    <x v="15"/>
    <s v="2026-10-02 19:22:54+07:00"/>
    <s v="2026-10-03 06:28:20+07:00"/>
    <s v="Chưa (chưa phản hồi )"/>
    <s v=""/>
    <s v="3. Tình trạng thẻ/カード発送状況"/>
    <s v="24271494292523965"/>
    <s v="A0010462322"/>
    <m/>
  </r>
  <r>
    <n v="1491"/>
    <x v="1"/>
    <x v="1"/>
    <s v="Vũ Đinh Yên"/>
    <x v="15"/>
    <s v="2026-10-02 19:22:48+07:00"/>
    <s v="2026-10-03 06:28:04+07:00"/>
    <s v="Chưa (chưa phản hồi )"/>
    <s v=""/>
    <s v="3. Tình trạng thẻ/カード発送状況"/>
    <s v="1870504259680072"/>
    <s v="A0010476733"/>
    <m/>
  </r>
  <r>
    <n v="1492"/>
    <x v="1"/>
    <x v="1"/>
    <s v="Nguyễn Hải"/>
    <x v="15"/>
    <s v="2026-10-02 19:22:41+07:00"/>
    <s v="2026-10-03 06:27:47+07:00"/>
    <s v="Chưa (chưa phản hồi )"/>
    <s v=""/>
    <s v="3. Tình trạng thẻ/カード発送状況"/>
    <s v="3637344813038207"/>
    <s v="A0010578810"/>
    <m/>
  </r>
  <r>
    <n v="1493"/>
    <x v="1"/>
    <x v="1"/>
    <s v="Bích Phan"/>
    <x v="15"/>
    <s v="2026-10-02 19:37:12+07:00"/>
    <s v="2026-10-03 06:27:32+07:00"/>
    <s v="Chưa (chưa phản hồi )"/>
    <s v=""/>
    <s v="3. Tình trạng thẻ/カード発送状況"/>
    <s v="1452969878151326"/>
    <s v="A0010400304"/>
    <m/>
  </r>
  <r>
    <n v="1494"/>
    <x v="1"/>
    <x v="1"/>
    <s v="Phương Duyên"/>
    <x v="15"/>
    <s v="2026-10-02 19:41:09+07:00"/>
    <s v="2026-10-03 06:27:08+07:00"/>
    <s v="Chưa (chưa phản hồi )"/>
    <s v=""/>
    <s v="3. Tình trạng thẻ/カード発送状況"/>
    <s v="2058926827550918"/>
    <s v="A0010600820"/>
    <m/>
  </r>
  <r>
    <n v="1495"/>
    <x v="1"/>
    <x v="2"/>
    <s v="NGUYEN THI QUYNH"/>
    <x v="24"/>
    <m/>
    <m/>
    <m/>
    <m/>
    <s v="11. Gặp nhân viên SBI/オペレーターに問い合わせ"/>
    <n v="20260711717851"/>
    <m/>
    <m/>
  </r>
  <r>
    <n v="1496"/>
    <x v="1"/>
    <x v="2"/>
    <s v="NGUYEN THANH TRUNG"/>
    <x v="24"/>
    <m/>
    <m/>
    <m/>
    <m/>
    <s v="11. Gặp nhân viên SBI/オペレーターに問い合わせ"/>
    <n v="20260912076063"/>
    <m/>
    <m/>
  </r>
  <r>
    <n v="1497"/>
    <x v="1"/>
    <x v="2"/>
    <s v="gửi mail"/>
    <x v="24"/>
    <m/>
    <m/>
    <m/>
    <m/>
    <s v="11. Gặp nhân viên SBI/オペレーターに問い合わせ"/>
    <n v="20261012154150"/>
    <m/>
    <m/>
  </r>
  <r>
    <n v="1498"/>
    <x v="1"/>
    <x v="2"/>
    <s v="TRINH THI QUYNH TRANG"/>
    <x v="24"/>
    <m/>
    <m/>
    <m/>
    <m/>
    <s v="6. Tình trạng giao dịch/取引状況"/>
    <n v="20261012154166"/>
    <m/>
    <m/>
  </r>
  <r>
    <n v="1499"/>
    <x v="1"/>
    <x v="2"/>
    <s v="TRAN THI HA"/>
    <x v="24"/>
    <m/>
    <m/>
    <m/>
    <m/>
    <s v="11. Gặp nhân viên SBI/オペレーターに問い合わせ"/>
    <n v="20261012157242"/>
    <m/>
    <m/>
  </r>
  <r>
    <n v="1500"/>
    <x v="1"/>
    <x v="2"/>
    <s v="HA THI KIEU OANH"/>
    <x v="24"/>
    <m/>
    <m/>
    <m/>
    <m/>
    <s v="3. Tình trạng thẻ/カード発送状況"/>
    <n v="20261012157348"/>
    <m/>
    <m/>
  </r>
  <r>
    <n v="1501"/>
    <x v="1"/>
    <x v="2"/>
    <s v="NGUYEN MANH LUC"/>
    <x v="24"/>
    <m/>
    <m/>
    <m/>
    <m/>
    <s v="5. Đổi thông tin thẻ/カード情報変更"/>
    <n v="20261012156974"/>
    <m/>
    <m/>
  </r>
  <r>
    <n v="1502"/>
    <x v="1"/>
    <x v="2"/>
    <s v="HOANG VAN BA"/>
    <x v="24"/>
    <m/>
    <m/>
    <m/>
    <m/>
    <s v="7. Cập nhật thẻ ngoại kiều/在留カード更新"/>
    <n v="20261012158387"/>
    <m/>
    <m/>
  </r>
  <r>
    <n v="1503"/>
    <x v="1"/>
    <x v="2"/>
    <s v="LU PHUONG MY"/>
    <x v="24"/>
    <m/>
    <m/>
    <m/>
    <s v="BM GD"/>
    <s v="3. Tình trạng thẻ/カード発送状況"/>
    <n v="20260912037399"/>
    <m/>
    <m/>
  </r>
  <r>
    <n v="1504"/>
    <x v="1"/>
    <x v="2"/>
    <s v="LU PHUONG MY"/>
    <x v="24"/>
    <m/>
    <m/>
    <m/>
    <s v="BM GD"/>
    <s v="3. Tình trạng thẻ/カード発送状況"/>
    <n v="20260912037399"/>
    <m/>
    <m/>
  </r>
  <r>
    <n v="1505"/>
    <x v="1"/>
    <x v="2"/>
    <s v="VU CONG CHINH"/>
    <x v="24"/>
    <m/>
    <m/>
    <m/>
    <s v="BM GD"/>
    <s v="3. Tình trạng thẻ/カード発送状況"/>
    <n v="20260911988602"/>
    <m/>
    <m/>
  </r>
  <r>
    <n v="1506"/>
    <x v="1"/>
    <x v="2"/>
    <s v="VU CONG CHINH"/>
    <x v="24"/>
    <m/>
    <m/>
    <m/>
    <s v="BM GD"/>
    <s v="3. Tình trạng thẻ/カード発送状況"/>
    <n v="20260911988602"/>
    <m/>
    <m/>
  </r>
  <r>
    <n v="1507"/>
    <x v="1"/>
    <x v="2"/>
    <s v="HO SY HUAN"/>
    <x v="24"/>
    <m/>
    <m/>
    <m/>
    <m/>
    <s v="7. Cập nhật thẻ ngoại kiều/在留カード更新"/>
    <n v="20261012158467"/>
    <m/>
    <m/>
  </r>
  <r>
    <n v="1508"/>
    <x v="1"/>
    <x v="2"/>
    <s v="NGUYEN THI NUONG"/>
    <x v="24"/>
    <m/>
    <m/>
    <m/>
    <m/>
    <s v="5. Đổi thông tin thẻ/カード情報変更"/>
    <n v="20261012155551"/>
    <m/>
    <m/>
  </r>
  <r>
    <n v="1509"/>
    <x v="1"/>
    <x v="2"/>
    <s v="HOANG BA"/>
    <x v="24"/>
    <m/>
    <m/>
    <m/>
    <m/>
    <s v="5. Đổi thông tin thẻ/カード情報変更"/>
    <n v="20261012155409"/>
    <m/>
    <m/>
  </r>
  <r>
    <n v="1510"/>
    <x v="1"/>
    <x v="2"/>
    <s v="LE THI LAN"/>
    <x v="24"/>
    <m/>
    <m/>
    <m/>
    <m/>
    <s v="11. Gặp nhân viên SBI/オペレーターに問い合わせ"/>
    <n v="20260811905937"/>
    <m/>
    <m/>
  </r>
  <r>
    <n v="1511"/>
    <x v="1"/>
    <x v="2"/>
    <s v="TRAN THI NGOC"/>
    <x v="24"/>
    <m/>
    <m/>
    <m/>
    <m/>
    <s v="7. Cập nhật thẻ ngoại kiều/在留カード更新"/>
    <n v="20261012158815"/>
    <m/>
    <m/>
  </r>
  <r>
    <n v="1512"/>
    <x v="1"/>
    <x v="2"/>
    <s v="MAI DUC KHOA"/>
    <x v="25"/>
    <m/>
    <m/>
    <s v="OK"/>
    <m/>
    <s v="3. Tình trạng thẻ/カード発送状況"/>
    <s v="20260912049390"/>
    <s v="A0011632649"/>
    <m/>
  </r>
  <r>
    <n v="1513"/>
    <x v="1"/>
    <x v="2"/>
    <s v="MAI DUC KHOA"/>
    <x v="25"/>
    <m/>
    <m/>
    <s v="OK"/>
    <m/>
    <s v="3. Tình trạng thẻ/カード発送状況"/>
    <s v="20260912049390"/>
    <s v="A0011632649"/>
    <m/>
  </r>
  <r>
    <n v="1514"/>
    <x v="1"/>
    <x v="3"/>
    <m/>
    <x v="25"/>
    <m/>
    <m/>
    <s v="OK"/>
    <m/>
    <s v="3. Tình trạng thẻ/カード発送状況"/>
    <s v="09066762601"/>
    <m/>
    <m/>
  </r>
  <r>
    <n v="1515"/>
    <x v="1"/>
    <x v="2"/>
    <s v="DO VAN VINH"/>
    <x v="25"/>
    <m/>
    <m/>
    <s v="OK"/>
    <m/>
    <s v="3. Tình trạng thẻ/カード発送状況"/>
    <s v="20261012156065"/>
    <s v="A0011119817"/>
    <m/>
  </r>
  <r>
    <n v="1516"/>
    <x v="1"/>
    <x v="2"/>
    <s v="VO VAN TAI"/>
    <x v="25"/>
    <m/>
    <m/>
    <s v="OK"/>
    <m/>
    <s v="3. Tình trạng thẻ/カード発送状況"/>
    <s v="20260911954843"/>
    <s v="A0010829276"/>
    <m/>
  </r>
  <r>
    <n v="1517"/>
    <x v="1"/>
    <x v="2"/>
    <s v="HA TRAN QUYET"/>
    <x v="25"/>
    <m/>
    <m/>
    <s v="OK"/>
    <m/>
    <s v="3. Tình trạng thẻ/カード発送状況"/>
    <s v="20260912144439"/>
    <s v="A0010510256"/>
    <m/>
  </r>
  <r>
    <n v="1518"/>
    <x v="1"/>
    <x v="4"/>
    <s v="CCVN_kyo_APP_2RQ_28.09 (SSNB)"/>
    <x v="25"/>
    <m/>
    <m/>
    <s v="OK"/>
    <m/>
    <s v="11. Gặp nhân viên SBI/オペレーターに問い合わせ"/>
    <m/>
    <m/>
    <m/>
  </r>
  <r>
    <n v="1519"/>
    <x v="1"/>
    <x v="2"/>
    <s v="NGUYEN TUAN DAT"/>
    <x v="25"/>
    <m/>
    <m/>
    <s v="OK"/>
    <m/>
    <s v="6. Tình trạng giao dịch/取引状況"/>
    <s v="20261012154562"/>
    <s v="A0011672537"/>
    <m/>
  </r>
  <r>
    <n v="1520"/>
    <x v="1"/>
    <x v="3"/>
    <m/>
    <x v="25"/>
    <m/>
    <m/>
    <s v="OK"/>
    <m/>
    <s v="11. Gặp nhân viên SBI/オペレーターに問い合わせ"/>
    <s v="07091063552"/>
    <m/>
    <m/>
  </r>
  <r>
    <n v="1521"/>
    <x v="1"/>
    <x v="2"/>
    <s v="NGUYEN THI YEN"/>
    <x v="25"/>
    <m/>
    <m/>
    <s v="OK"/>
    <m/>
    <s v="3. Tình trạng thẻ/カード発送状況"/>
    <s v="20261012157302"/>
    <s v="A0011524798"/>
    <m/>
  </r>
  <r>
    <n v="1522"/>
    <x v="1"/>
    <x v="2"/>
    <s v="DO QUANG THANG"/>
    <x v="25"/>
    <m/>
    <m/>
    <s v="OK"/>
    <m/>
    <s v="3. Tình trạng thẻ/カード発送状況"/>
    <s v="20260210947736"/>
    <s v="A0011563428"/>
    <m/>
  </r>
  <r>
    <n v="1523"/>
    <x v="1"/>
    <x v="2"/>
    <s v="TRAN THI QUYEN"/>
    <x v="25"/>
    <m/>
    <m/>
    <s v="OK"/>
    <m/>
    <s v="3. Tình trạng thẻ/カード発送状況"/>
    <s v="20261012147724"/>
    <s v="A0011096565"/>
    <m/>
  </r>
  <r>
    <n v="1524"/>
    <x v="1"/>
    <x v="2"/>
    <s v="TRAN THI QUYEN"/>
    <x v="25"/>
    <m/>
    <m/>
    <s v="OK"/>
    <m/>
    <s v="3. Tình trạng thẻ/カード発送状況"/>
    <s v="20261012147724"/>
    <s v="A0011096565"/>
    <m/>
  </r>
  <r>
    <n v="1525"/>
    <x v="1"/>
    <x v="2"/>
    <m/>
    <x v="21"/>
    <m/>
    <m/>
    <m/>
    <m/>
    <m/>
    <n v="4253151124701570"/>
    <s v="A0010836867"/>
    <m/>
  </r>
  <r>
    <n v="1526"/>
    <x v="1"/>
    <x v="2"/>
    <m/>
    <x v="21"/>
    <m/>
    <m/>
    <m/>
    <m/>
    <m/>
    <n v="9.8953900000000003E+20"/>
    <s v="A0011385242"/>
    <m/>
  </r>
  <r>
    <n v="1527"/>
    <x v="1"/>
    <x v="2"/>
    <m/>
    <x v="21"/>
    <m/>
    <m/>
    <m/>
    <m/>
    <m/>
    <n v="2.84433814553186E+16"/>
    <m/>
    <m/>
  </r>
  <r>
    <n v="1528"/>
    <x v="1"/>
    <x v="2"/>
    <m/>
    <x v="21"/>
    <m/>
    <m/>
    <m/>
    <m/>
    <m/>
    <n v="3812755268848030"/>
    <s v="A0010658739"/>
    <m/>
  </r>
  <r>
    <n v="1529"/>
    <x v="1"/>
    <x v="2"/>
    <m/>
    <x v="21"/>
    <m/>
    <m/>
    <m/>
    <m/>
    <m/>
    <n v="5772648116124820"/>
    <s v="A0010537642"/>
    <m/>
  </r>
  <r>
    <n v="1530"/>
    <x v="1"/>
    <x v="2"/>
    <m/>
    <x v="21"/>
    <m/>
    <m/>
    <m/>
    <m/>
    <m/>
    <n v="2.92335635662505E+16"/>
    <m/>
    <m/>
  </r>
  <r>
    <n v="1531"/>
    <x v="1"/>
    <x v="2"/>
    <m/>
    <x v="21"/>
    <m/>
    <m/>
    <m/>
    <m/>
    <m/>
    <n v="2.4148511374765E+16"/>
    <s v="A0011453824"/>
    <m/>
  </r>
  <r>
    <n v="1532"/>
    <x v="1"/>
    <x v="2"/>
    <m/>
    <x v="21"/>
    <m/>
    <m/>
    <m/>
    <m/>
    <m/>
    <n v="4446130628764430"/>
    <s v="A0010688998"/>
    <m/>
  </r>
  <r>
    <n v="1533"/>
    <x v="1"/>
    <x v="2"/>
    <m/>
    <x v="21"/>
    <m/>
    <m/>
    <m/>
    <m/>
    <m/>
    <n v="2.47954E+20"/>
    <s v="A0010566061"/>
    <m/>
  </r>
  <r>
    <n v="1534"/>
    <x v="1"/>
    <x v="2"/>
    <m/>
    <x v="21"/>
    <m/>
    <m/>
    <m/>
    <m/>
    <m/>
    <n v="2234414806664630"/>
    <s v="A0010577005"/>
    <m/>
  </r>
  <r>
    <n v="1535"/>
    <x v="1"/>
    <x v="2"/>
    <m/>
    <x v="21"/>
    <m/>
    <m/>
    <m/>
    <m/>
    <m/>
    <n v="7844781315553720"/>
    <s v="A0011062283"/>
    <m/>
  </r>
  <r>
    <n v="1536"/>
    <x v="1"/>
    <x v="2"/>
    <m/>
    <x v="21"/>
    <m/>
    <m/>
    <m/>
    <m/>
    <m/>
    <n v="3906863366038710"/>
    <s v="A0010840646"/>
    <m/>
  </r>
  <r>
    <n v="1537"/>
    <x v="1"/>
    <x v="2"/>
    <m/>
    <x v="21"/>
    <m/>
    <m/>
    <m/>
    <m/>
    <m/>
    <n v="2.83798639183345E+16"/>
    <s v="A0011137501"/>
    <m/>
  </r>
  <r>
    <n v="1538"/>
    <x v="1"/>
    <x v="2"/>
    <m/>
    <x v="21"/>
    <m/>
    <m/>
    <m/>
    <m/>
    <m/>
    <n v="2054024711285790"/>
    <s v="A0010460525"/>
    <m/>
  </r>
  <r>
    <n v="1539"/>
    <x v="1"/>
    <x v="2"/>
    <m/>
    <x v="21"/>
    <m/>
    <m/>
    <m/>
    <m/>
    <m/>
    <n v="8144963328898290"/>
    <s v="A0011096624"/>
    <m/>
  </r>
  <r>
    <n v="1540"/>
    <x v="1"/>
    <x v="2"/>
    <m/>
    <x v="21"/>
    <m/>
    <m/>
    <m/>
    <m/>
    <m/>
    <n v="2908863935827530"/>
    <s v="A0010786287"/>
    <m/>
  </r>
  <r>
    <n v="1541"/>
    <x v="1"/>
    <x v="2"/>
    <m/>
    <x v="21"/>
    <m/>
    <m/>
    <m/>
    <m/>
    <m/>
    <n v="2.88176117345021E+16"/>
    <s v="a0011716044"/>
    <m/>
  </r>
  <r>
    <n v="1542"/>
    <x v="1"/>
    <x v="2"/>
    <m/>
    <x v="21"/>
    <m/>
    <m/>
    <m/>
    <m/>
    <m/>
    <n v="2.48398776989601E+16"/>
    <s v="A0011203540"/>
    <m/>
  </r>
  <r>
    <n v="1543"/>
    <x v="1"/>
    <x v="2"/>
    <m/>
    <x v="21"/>
    <m/>
    <m/>
    <m/>
    <m/>
    <m/>
    <n v="2.81762456054084E+16"/>
    <m/>
    <m/>
  </r>
  <r>
    <n v="1544"/>
    <x v="1"/>
    <x v="2"/>
    <m/>
    <x v="21"/>
    <m/>
    <m/>
    <m/>
    <m/>
    <m/>
    <n v="2.8397460446589E+16"/>
    <m/>
    <m/>
  </r>
  <r>
    <n v="1545"/>
    <x v="1"/>
    <x v="2"/>
    <s v="LE NGOC NAM"/>
    <x v="21"/>
    <m/>
    <m/>
    <m/>
    <m/>
    <s v="6. Tình trạng giao dịch/取引状況"/>
    <n v="20260811849760"/>
    <m/>
    <m/>
  </r>
  <r>
    <n v="1546"/>
    <x v="1"/>
    <x v="2"/>
    <s v="NGUYEN VAN THANH"/>
    <x v="21"/>
    <m/>
    <m/>
    <m/>
    <m/>
    <s v="6. Tình trạng giao dịch/取引状況"/>
    <n v="20260911984479"/>
    <m/>
    <m/>
  </r>
  <r>
    <n v="1547"/>
    <x v="1"/>
    <x v="2"/>
    <s v="NGUYEN PHUONG DONG"/>
    <x v="21"/>
    <m/>
    <m/>
    <m/>
    <m/>
    <m/>
    <n v="20261012158143"/>
    <m/>
    <m/>
  </r>
  <r>
    <n v="1548"/>
    <x v="1"/>
    <x v="2"/>
    <s v="TRAN THI LINH"/>
    <x v="21"/>
    <m/>
    <m/>
    <m/>
    <m/>
    <s v="6. Tình trạng giao dịch/取引状況"/>
    <n v="20260911944095"/>
    <m/>
    <m/>
  </r>
  <r>
    <n v="1549"/>
    <x v="1"/>
    <x v="2"/>
    <s v="NGUYEN VAN TAN"/>
    <x v="21"/>
    <m/>
    <m/>
    <m/>
    <m/>
    <m/>
    <n v="20261012158232"/>
    <m/>
    <m/>
  </r>
  <r>
    <n v="1550"/>
    <x v="1"/>
    <x v="2"/>
    <s v="DO TRONG ANH"/>
    <x v="21"/>
    <m/>
    <m/>
    <m/>
    <m/>
    <s v="6. Tình trạng giao dịch/取引状況"/>
    <n v="20261012156537"/>
    <m/>
    <m/>
  </r>
  <r>
    <n v="1551"/>
    <x v="1"/>
    <x v="2"/>
    <s v="NGUYEN THI THUY"/>
    <x v="21"/>
    <m/>
    <m/>
    <m/>
    <m/>
    <s v="6. Tình trạng giao dịch/取引状況"/>
    <n v="20260912003169"/>
    <m/>
    <m/>
  </r>
  <r>
    <n v="1552"/>
    <x v="1"/>
    <x v="2"/>
    <s v="NGUYEN THI THU THUY"/>
    <x v="21"/>
    <m/>
    <m/>
    <m/>
    <m/>
    <s v="2. Thêm người nhận/受取人追加登録"/>
    <n v="20260912125032"/>
    <m/>
    <m/>
  </r>
  <r>
    <n v="1553"/>
    <x v="1"/>
    <x v="2"/>
    <s v="PHAM THI THANH TRAM"/>
    <x v="21"/>
    <m/>
    <m/>
    <m/>
    <m/>
    <m/>
    <n v="20260912144507"/>
    <m/>
    <m/>
  </r>
  <r>
    <n v="1554"/>
    <x v="1"/>
    <x v="2"/>
    <s v="NGUYEN KHAC TIEP"/>
    <x v="21"/>
    <m/>
    <m/>
    <m/>
    <m/>
    <m/>
    <n v="20261012146669"/>
    <m/>
    <m/>
  </r>
  <r>
    <n v="1555"/>
    <x v="1"/>
    <x v="2"/>
    <s v="NGUYEN THI HAO"/>
    <x v="21"/>
    <m/>
    <m/>
    <m/>
    <m/>
    <s v="6. Tình trạng giao dịch/取引状況"/>
    <n v="20261012154582"/>
    <m/>
    <m/>
  </r>
  <r>
    <n v="1556"/>
    <x v="1"/>
    <x v="2"/>
    <s v="HOANG CONG TU"/>
    <x v="21"/>
    <m/>
    <m/>
    <m/>
    <m/>
    <s v="6. Tình trạng giao dịch/取引状況"/>
    <n v="20261012151404"/>
    <m/>
    <m/>
  </r>
  <r>
    <n v="1557"/>
    <x v="1"/>
    <x v="2"/>
    <s v="LE TRANG THI HUYEN"/>
    <x v="21"/>
    <m/>
    <m/>
    <m/>
    <m/>
    <s v="2. Thêm người nhận/受取人追加登録"/>
    <n v="20261012155905"/>
    <m/>
    <m/>
  </r>
  <r>
    <n v="1558"/>
    <x v="1"/>
    <x v="2"/>
    <s v="LE THI HIEN"/>
    <x v="21"/>
    <m/>
    <m/>
    <m/>
    <m/>
    <s v="2. Thêm người nhận/受取人追加登録"/>
    <n v="20261012156080"/>
    <m/>
    <m/>
  </r>
  <r>
    <n v="1559"/>
    <x v="1"/>
    <x v="2"/>
    <s v="DANG THAI QUANG"/>
    <x v="21"/>
    <m/>
    <m/>
    <m/>
    <m/>
    <s v="5. Đổi thông tin thẻ/カード情報変更"/>
    <n v="20261012156321"/>
    <m/>
    <m/>
  </r>
  <r>
    <n v="1560"/>
    <x v="1"/>
    <x v="2"/>
    <s v="TRUONG VAN TOI"/>
    <x v="21"/>
    <m/>
    <m/>
    <m/>
    <m/>
    <s v="2. Thêm người nhận/受取人追加登録"/>
    <n v="20261012156533"/>
    <m/>
    <m/>
  </r>
  <r>
    <n v="1561"/>
    <x v="1"/>
    <x v="2"/>
    <s v="TRUONG VAN TOI"/>
    <x v="21"/>
    <m/>
    <m/>
    <m/>
    <m/>
    <s v="2. Thêm người nhận/受取人追加登録"/>
    <n v="20261012156547"/>
    <m/>
    <m/>
  </r>
  <r>
    <n v="1562"/>
    <x v="1"/>
    <x v="2"/>
    <s v="NGUYEN NGOC KHANH"/>
    <x v="21"/>
    <m/>
    <m/>
    <m/>
    <m/>
    <s v="6. Tình trạng giao dịch/取引状況"/>
    <n v="20261012157375"/>
    <m/>
    <m/>
  </r>
  <r>
    <n v="1563"/>
    <x v="1"/>
    <x v="2"/>
    <s v="NGO TRONG DIEN"/>
    <x v="21"/>
    <m/>
    <m/>
    <m/>
    <m/>
    <s v="2. Thêm người nhận/受取人追加登録"/>
    <n v="20261012158359"/>
    <m/>
    <m/>
  </r>
  <r>
    <n v="1564"/>
    <x v="1"/>
    <x v="2"/>
    <s v="THACH THI SO NE"/>
    <x v="21"/>
    <m/>
    <m/>
    <m/>
    <m/>
    <m/>
    <n v="20261012157350"/>
    <m/>
    <m/>
  </r>
  <r>
    <n v="1565"/>
    <x v="1"/>
    <x v="2"/>
    <s v="TRAN THI NGOAN"/>
    <x v="21"/>
    <m/>
    <m/>
    <m/>
    <m/>
    <s v="6. Tình trạng giao dịch/取引状況"/>
    <n v="20260811812057"/>
    <m/>
    <m/>
  </r>
  <r>
    <n v="1566"/>
    <x v="1"/>
    <x v="2"/>
    <s v="NGUYEN DUC KHANH"/>
    <x v="21"/>
    <m/>
    <m/>
    <m/>
    <m/>
    <s v="6. Tình trạng giao dịch/取引状況"/>
    <n v="20260711711755"/>
    <m/>
    <m/>
  </r>
  <r>
    <n v="1567"/>
    <x v="1"/>
    <x v="2"/>
    <s v="HA VAN HUYEN"/>
    <x v="21"/>
    <m/>
    <m/>
    <m/>
    <m/>
    <s v="6. Tình trạng giao dịch/取引状況"/>
    <n v="20260711512208"/>
    <m/>
    <m/>
  </r>
  <r>
    <n v="1568"/>
    <x v="1"/>
    <x v="2"/>
    <s v="CAO HA BICH NHU"/>
    <x v="21"/>
    <m/>
    <m/>
    <m/>
    <m/>
    <s v="5. Đổi thông tin thẻ/カード情報変更"/>
    <n v="20261012159198"/>
    <m/>
    <m/>
  </r>
  <r>
    <n v="1569"/>
    <x v="1"/>
    <x v="2"/>
    <s v="PHAM THI MY HANH"/>
    <x v="21"/>
    <m/>
    <m/>
    <m/>
    <m/>
    <s v="2. Thêm người nhận/受取人追加登録"/>
    <n v="20261012158909"/>
    <m/>
    <m/>
  </r>
  <r>
    <n v="1570"/>
    <x v="1"/>
    <x v="2"/>
    <s v="HOANG THI THAM"/>
    <x v="21"/>
    <m/>
    <m/>
    <m/>
    <m/>
    <s v="2. Thêm người nhận/受取人追加登録"/>
    <n v="20261012159352"/>
    <m/>
    <m/>
  </r>
  <r>
    <n v="1571"/>
    <x v="1"/>
    <x v="2"/>
    <s v="HOANG THI THAM"/>
    <x v="21"/>
    <m/>
    <m/>
    <m/>
    <m/>
    <s v="2. Thêm người nhận/受取人追加登録"/>
    <n v="20261012159362"/>
    <m/>
    <m/>
  </r>
  <r>
    <n v="1572"/>
    <x v="1"/>
    <x v="2"/>
    <s v="NGUYEN DINH LICH"/>
    <x v="21"/>
    <m/>
    <m/>
    <m/>
    <m/>
    <m/>
    <n v="20261012159568"/>
    <m/>
    <m/>
  </r>
  <r>
    <n v="1573"/>
    <x v="1"/>
    <x v="5"/>
    <s v="Quang Hướng"/>
    <x v="23"/>
    <m/>
    <m/>
    <m/>
    <m/>
    <m/>
    <m/>
    <m/>
    <m/>
  </r>
  <r>
    <n v="1574"/>
    <x v="1"/>
    <x v="5"/>
    <s v="Thao Phạm"/>
    <x v="23"/>
    <m/>
    <m/>
    <m/>
    <m/>
    <m/>
    <m/>
    <m/>
    <m/>
  </r>
  <r>
    <n v="1575"/>
    <x v="1"/>
    <x v="5"/>
    <s v="Tuấn Kiệt"/>
    <x v="23"/>
    <m/>
    <m/>
    <m/>
    <m/>
    <m/>
    <m/>
    <m/>
    <m/>
  </r>
  <r>
    <n v="1576"/>
    <x v="1"/>
    <x v="5"/>
    <s v="Hoan Vu"/>
    <x v="23"/>
    <m/>
    <m/>
    <m/>
    <m/>
    <m/>
    <m/>
    <m/>
    <m/>
  </r>
  <r>
    <n v="1577"/>
    <x v="1"/>
    <x v="5"/>
    <s v="Su Su"/>
    <x v="23"/>
    <m/>
    <m/>
    <m/>
    <m/>
    <m/>
    <m/>
    <m/>
    <m/>
  </r>
  <r>
    <n v="1578"/>
    <x v="1"/>
    <x v="2"/>
    <s v="DIEU CHINH CHUNG"/>
    <x v="23"/>
    <m/>
    <m/>
    <m/>
    <m/>
    <s v="7. Cập nhật thẻ ngoại kiều/在留カード更新"/>
    <s v="20261012158026"/>
    <s v="A0011486166"/>
    <m/>
  </r>
  <r>
    <n v="1579"/>
    <x v="1"/>
    <x v="2"/>
    <s v="NGUYEN THI THANH"/>
    <x v="23"/>
    <m/>
    <m/>
    <m/>
    <m/>
    <s v="7. Cập nhật thẻ ngoại kiều/在留カード更新"/>
    <s v="20261012158083"/>
    <s v="A0010549368"/>
    <m/>
  </r>
  <r>
    <n v="1580"/>
    <x v="1"/>
    <x v="2"/>
    <s v="LE THI NHUNG"/>
    <x v="23"/>
    <m/>
    <m/>
    <m/>
    <m/>
    <s v="7. Cập nhật thẻ ngoại kiều/在留カード更新"/>
    <s v="20261012158132"/>
    <s v="A0011121395"/>
    <m/>
  </r>
  <r>
    <n v="1581"/>
    <x v="1"/>
    <x v="2"/>
    <s v="LE VAN NAM"/>
    <x v="23"/>
    <m/>
    <m/>
    <m/>
    <m/>
    <s v="3. Tình trạng thẻ/カード発送状況"/>
    <s v="20261012157390"/>
    <s v="A0011455252"/>
    <m/>
  </r>
  <r>
    <n v="1582"/>
    <x v="1"/>
    <x v="2"/>
    <s v="BUI VAN NINH"/>
    <x v="23"/>
    <m/>
    <m/>
    <m/>
    <s v="BM GD"/>
    <s v="3. Tình trạng thẻ/カード発送状況"/>
    <s v="20260711460271"/>
    <s v="A0010529935"/>
    <m/>
  </r>
  <r>
    <n v="1583"/>
    <x v="1"/>
    <x v="2"/>
    <s v="BUI VAN NINH"/>
    <x v="23"/>
    <m/>
    <m/>
    <m/>
    <s v="BM GD"/>
    <s v="3. Tình trạng thẻ/カード発送状況"/>
    <s v="20260711460271"/>
    <s v="A0010529935"/>
    <m/>
  </r>
  <r>
    <n v="1584"/>
    <x v="1"/>
    <x v="2"/>
    <s v="CAO VAN DUNG"/>
    <x v="23"/>
    <m/>
    <m/>
    <m/>
    <s v="BM GD"/>
    <s v="3. Tình trạng thẻ/カード発送状況"/>
    <s v="20220202750424"/>
    <s v="A0010336383"/>
    <m/>
  </r>
  <r>
    <n v="1585"/>
    <x v="1"/>
    <x v="2"/>
    <s v="CAO VAN DUNG"/>
    <x v="23"/>
    <m/>
    <m/>
    <m/>
    <s v="BM GD"/>
    <s v="3. Tình trạng thẻ/カード発送状況"/>
    <s v="20220202750424"/>
    <s v="A0010336383"/>
    <m/>
  </r>
  <r>
    <n v="1586"/>
    <x v="1"/>
    <x v="2"/>
    <s v="NGUYEN THI THANH TAM"/>
    <x v="23"/>
    <m/>
    <m/>
    <m/>
    <m/>
    <s v="6. Tình trạng giao dịch/取引状況"/>
    <s v="20261012153903"/>
    <s v="A0011454086"/>
    <m/>
  </r>
  <r>
    <n v="1587"/>
    <x v="1"/>
    <x v="2"/>
    <s v="TRAN QUANG THIET"/>
    <x v="23"/>
    <m/>
    <m/>
    <m/>
    <m/>
    <s v="6. Tình trạng giao dịch/取引状況"/>
    <s v="20261012154476"/>
    <s v="A0010568678"/>
    <m/>
  </r>
  <r>
    <n v="1588"/>
    <x v="1"/>
    <x v="2"/>
    <s v="HA THI HUONG"/>
    <x v="23"/>
    <m/>
    <m/>
    <m/>
    <m/>
    <s v="3. Tình trạng thẻ/カード発送状況"/>
    <s v="20260912144915"/>
    <s v="A0011401662"/>
    <m/>
  </r>
  <r>
    <n v="1589"/>
    <x v="1"/>
    <x v="2"/>
    <s v="NGUYEN THI THUONG"/>
    <x v="23"/>
    <m/>
    <m/>
    <m/>
    <m/>
    <s v="5. Đổi thông tin thẻ/カード情報変更"/>
    <s v="20261012158411"/>
    <s v="A0011148441"/>
    <m/>
  </r>
  <r>
    <n v="1590"/>
    <x v="1"/>
    <x v="2"/>
    <s v="NGUYEN HUYEN TRANG"/>
    <x v="23"/>
    <m/>
    <m/>
    <m/>
    <m/>
    <s v="2. Thêm người nhận/受取人追加登録"/>
    <s v="20261012158186"/>
    <s v="A0010587801"/>
    <m/>
  </r>
  <r>
    <n v="1591"/>
    <x v="1"/>
    <x v="2"/>
    <s v="NGUYEN PHUONG NAM"/>
    <x v="23"/>
    <m/>
    <m/>
    <m/>
    <m/>
    <s v="7. Cập nhật thẻ ngoại kiều/在留カード更新"/>
    <s v="20261012159082"/>
    <s v="A0011133333"/>
    <m/>
  </r>
  <r>
    <n v="1592"/>
    <x v="1"/>
    <x v="2"/>
    <s v="LE LINH THI PHUONG"/>
    <x v="23"/>
    <m/>
    <m/>
    <m/>
    <m/>
    <s v="7. Cập nhật thẻ ngoại kiều/在留カード更新"/>
    <s v="20261012159202"/>
    <s v="A0011030796"/>
    <m/>
  </r>
  <r>
    <n v="1593"/>
    <x v="1"/>
    <x v="2"/>
    <s v="LE DINH VIET HA"/>
    <x v="23"/>
    <m/>
    <m/>
    <m/>
    <m/>
    <s v="3. Tình trạng thẻ/カード発送状況"/>
    <s v="20261012159460"/>
    <s v="A0011645713"/>
    <m/>
  </r>
  <r>
    <n v="1594"/>
    <x v="1"/>
    <x v="2"/>
    <s v="NGUYEN MINH LY"/>
    <x v="23"/>
    <m/>
    <m/>
    <m/>
    <m/>
    <s v="7. Cập nhật thẻ ngoại kiều/在留カード更新"/>
    <s v="20261012159776"/>
    <s v="A0011282504"/>
    <m/>
  </r>
  <r>
    <n v="1595"/>
    <x v="1"/>
    <x v="2"/>
    <s v="PHAM QUOC KHANH"/>
    <x v="23"/>
    <m/>
    <m/>
    <m/>
    <m/>
    <s v="7. Cập nhật thẻ ngoại kiều/在留カード更新"/>
    <s v="20261012159801"/>
    <s v="A0011474658"/>
    <m/>
  </r>
  <r>
    <n v="1596"/>
    <x v="1"/>
    <x v="2"/>
    <s v="7363829280313140"/>
    <x v="23"/>
    <m/>
    <m/>
    <m/>
    <s v="KH đã đc hỗ trợ"/>
    <m/>
    <s v="7363829280313140"/>
    <s v="A0010802913"/>
    <m/>
  </r>
  <r>
    <n v="1597"/>
    <x v="1"/>
    <x v="2"/>
    <s v="6379721695439590"/>
    <x v="23"/>
    <m/>
    <m/>
    <m/>
    <s v="KH đã đc hỗ trợ"/>
    <m/>
    <s v="6379721695439590"/>
    <s v="A0011055694"/>
    <m/>
  </r>
  <r>
    <n v="1598"/>
    <x v="1"/>
    <x v="2"/>
    <s v="8622238437808290"/>
    <x v="23"/>
    <m/>
    <m/>
    <m/>
    <s v="KH đã đc hỗ trợ"/>
    <m/>
    <s v="8622238437808290"/>
    <s v="A0011247254"/>
    <m/>
  </r>
  <r>
    <n v="1599"/>
    <x v="1"/>
    <x v="2"/>
    <s v="2058926827550910"/>
    <x v="23"/>
    <m/>
    <m/>
    <m/>
    <s v="KH đã đc hỗ trợ"/>
    <m/>
    <s v="2058926827550910"/>
    <s v="A0010600820"/>
    <m/>
  </r>
  <r>
    <n v="1600"/>
    <x v="1"/>
    <x v="2"/>
    <s v="28249798864611200"/>
    <x v="23"/>
    <m/>
    <m/>
    <m/>
    <s v="KH đã đc hỗ trợ"/>
    <m/>
    <s v="28249798864611200"/>
    <s v="A0011361665"/>
    <m/>
  </r>
  <r>
    <n v="1601"/>
    <x v="1"/>
    <x v="2"/>
    <s v="2466715403425920"/>
    <x v="23"/>
    <m/>
    <m/>
    <m/>
    <s v="KH đã đc hỗ trợ"/>
    <m/>
    <s v="2466715403425920"/>
    <s v="A0010675574"/>
    <m/>
  </r>
  <r>
    <n v="1602"/>
    <x v="1"/>
    <x v="2"/>
    <s v="28581153594875100"/>
    <x v="23"/>
    <m/>
    <m/>
    <m/>
    <s v="KH đã đc hỗ trợ"/>
    <m/>
    <s v="28581153594875100"/>
    <s v="A0010252969"/>
    <m/>
  </r>
  <r>
    <n v="1603"/>
    <x v="1"/>
    <x v="2"/>
    <s v="8581114445313600"/>
    <x v="23"/>
    <m/>
    <m/>
    <m/>
    <s v="KH đã đc hỗ trợ"/>
    <m/>
    <s v="8581114445313600"/>
    <s v="A0011305299"/>
    <m/>
  </r>
  <r>
    <n v="1604"/>
    <x v="1"/>
    <x v="2"/>
    <s v="3491234154315560"/>
    <x v="23"/>
    <m/>
    <m/>
    <m/>
    <s v="KH đã đc hỗ trợ"/>
    <m/>
    <s v="3491234154315560"/>
    <s v="A0010853143"/>
    <m/>
  </r>
  <r>
    <n v="1605"/>
    <x v="1"/>
    <x v="2"/>
    <s v="30195337520081000"/>
    <x v="23"/>
    <m/>
    <m/>
    <m/>
    <s v="KH đã đc hỗ trợ"/>
    <m/>
    <s v="30195337520081000"/>
    <s v="A0011428162"/>
    <m/>
  </r>
  <r>
    <n v="1606"/>
    <x v="1"/>
    <x v="2"/>
    <s v="8013623655379620"/>
    <x v="23"/>
    <m/>
    <m/>
    <m/>
    <s v="KH đã đc hỗ trợ"/>
    <m/>
    <s v="8013623655379620"/>
    <s v="A0010869465"/>
    <m/>
  </r>
  <r>
    <n v="1607"/>
    <x v="1"/>
    <x v="2"/>
    <s v="32622703037343800"/>
    <x v="23"/>
    <m/>
    <m/>
    <m/>
    <s v="KH đã đc hỗ trợ"/>
    <m/>
    <s v="32622703037343800"/>
    <s v="A0011309976"/>
    <m/>
  </r>
  <r>
    <n v="1608"/>
    <x v="1"/>
    <x v="2"/>
    <s v="25768539989402800"/>
    <x v="23"/>
    <m/>
    <m/>
    <m/>
    <s v="KH đã đc hỗ trợ"/>
    <m/>
    <s v="25768539989402800"/>
    <s v="A0011501040"/>
    <m/>
  </r>
  <r>
    <n v="1609"/>
    <x v="1"/>
    <x v="2"/>
    <s v="8100273036761970"/>
    <x v="23"/>
    <m/>
    <m/>
    <m/>
    <s v="KH đã đc hỗ trợ"/>
    <m/>
    <s v="8100273036761970"/>
    <s v="A0011286539"/>
    <m/>
  </r>
  <r>
    <n v="1610"/>
    <x v="1"/>
    <x v="2"/>
    <s v="9896778330395580"/>
    <x v="23"/>
    <m/>
    <m/>
    <m/>
    <s v="KH đã đc hỗ trợ"/>
    <m/>
    <s v="9896778330395580"/>
    <s v="A0011059680"/>
    <m/>
  </r>
  <r>
    <n v="1611"/>
    <x v="1"/>
    <x v="2"/>
    <s v="26106174455688600"/>
    <x v="23"/>
    <m/>
    <m/>
    <m/>
    <s v="KH đã đc hỗ trợ"/>
    <m/>
    <s v="26106174455688600"/>
    <s v="A0010835495"/>
    <m/>
  </r>
  <r>
    <n v="1612"/>
    <x v="1"/>
    <x v="2"/>
    <s v="28787926477480300"/>
    <x v="23"/>
    <m/>
    <m/>
    <m/>
    <s v="KH đã đc hỗ trợ"/>
    <m/>
    <s v="28787926477480300"/>
    <s v="A0011605142"/>
    <m/>
  </r>
  <r>
    <n v="1613"/>
    <x v="1"/>
    <x v="2"/>
    <s v="28316645637994100"/>
    <x v="23"/>
    <m/>
    <m/>
    <m/>
    <s v="KH đã đc hỗ trợ"/>
    <m/>
    <s v="28316645637994100"/>
    <m/>
    <m/>
  </r>
  <r>
    <n v="1614"/>
    <x v="1"/>
    <x v="2"/>
    <s v="5742021442554310"/>
    <x v="23"/>
    <m/>
    <m/>
    <m/>
    <s v="KH đã đc hỗ trợ"/>
    <m/>
    <s v="5742021442554310"/>
    <s v="A0010854570"/>
    <m/>
  </r>
  <r>
    <n v="1615"/>
    <x v="1"/>
    <x v="2"/>
    <s v="29432919099655300"/>
    <x v="23"/>
    <m/>
    <m/>
    <m/>
    <s v="KH đã đc hỗ trợ"/>
    <m/>
    <s v="29432919099655300"/>
    <s v="A0011330125"/>
    <m/>
  </r>
  <r>
    <n v="1616"/>
    <x v="1"/>
    <x v="2"/>
    <s v="38398099593108400"/>
    <x v="23"/>
    <m/>
    <m/>
    <m/>
    <s v="KH đã đc hỗ trợ"/>
    <m/>
    <s v="38398099593108400"/>
    <s v="A0011694023"/>
    <m/>
  </r>
  <r>
    <n v="1617"/>
    <x v="1"/>
    <x v="2"/>
    <s v="5450633281700690"/>
    <x v="23"/>
    <m/>
    <m/>
    <m/>
    <s v="KH đã đc hỗ trợ"/>
    <m/>
    <s v="5450633281700690"/>
    <s v="A0011684358"/>
    <m/>
  </r>
  <r>
    <n v="1618"/>
    <x v="1"/>
    <x v="2"/>
    <s v="PHUNG TAN TAI"/>
    <x v="18"/>
    <m/>
    <m/>
    <m/>
    <m/>
    <s v="3. Tình trạng thẻ/カード発送状況"/>
    <s v="20261012158121"/>
    <s v="A0010937308"/>
    <m/>
  </r>
  <r>
    <n v="1619"/>
    <x v="1"/>
    <x v="2"/>
    <s v="VU THI LAN"/>
    <x v="18"/>
    <m/>
    <m/>
    <m/>
    <m/>
    <s v="3. Tình trạng thẻ/カード発送状況"/>
    <s v="20260911998328"/>
    <s v="A0011140190"/>
    <m/>
  </r>
  <r>
    <n v="1620"/>
    <x v="1"/>
    <x v="2"/>
    <s v="TRUONG THI NGOC LE"/>
    <x v="18"/>
    <m/>
    <m/>
    <m/>
    <m/>
    <s v="3. Tình trạng thẻ/カード発送状況"/>
    <s v="20261012154218"/>
    <s v="A0011668475"/>
    <m/>
  </r>
  <r>
    <n v="1621"/>
    <x v="1"/>
    <x v="2"/>
    <s v="DAU VAN NAM"/>
    <x v="18"/>
    <m/>
    <m/>
    <m/>
    <m/>
    <s v="3. Tình trạng thẻ/カード発送状況"/>
    <s v="20261012157376"/>
    <s v="A0011487581"/>
    <m/>
  </r>
  <r>
    <n v="1622"/>
    <x v="1"/>
    <x v="2"/>
    <s v="NGUYEN THI HUYEN"/>
    <x v="18"/>
    <m/>
    <m/>
    <m/>
    <s v="BM người nhận"/>
    <s v="3. Tình trạng thẻ/カード発送状況"/>
    <s v="20251210572663"/>
    <s v="A0011501411"/>
    <m/>
  </r>
  <r>
    <n v="1623"/>
    <x v="1"/>
    <x v="2"/>
    <s v="NGUYEN THI HUYEN"/>
    <x v="18"/>
    <m/>
    <m/>
    <m/>
    <s v="BM người nhận"/>
    <s v="3. Tình trạng thẻ/カード発送状況"/>
    <s v="20251210572663"/>
    <s v="A0011501411"/>
    <m/>
  </r>
  <r>
    <n v="1624"/>
    <x v="1"/>
    <x v="2"/>
    <s v="LE THI OANH"/>
    <x v="18"/>
    <m/>
    <m/>
    <m/>
    <s v="BM GD"/>
    <s v="3. Tình trạng thẻ/カード発送状況"/>
    <s v="20260912004231"/>
    <s v="A0010785081"/>
    <m/>
  </r>
  <r>
    <n v="1625"/>
    <x v="1"/>
    <x v="2"/>
    <s v="LE THI OANH"/>
    <x v="18"/>
    <m/>
    <m/>
    <m/>
    <s v="BM GD"/>
    <s v="3. Tình trạng thẻ/カード発送状況"/>
    <s v="20260912004231"/>
    <s v="A0010785081"/>
    <m/>
  </r>
  <r>
    <n v="1626"/>
    <x v="1"/>
    <x v="2"/>
    <s v="NGUYEN NGO NAM"/>
    <x v="18"/>
    <m/>
    <m/>
    <m/>
    <s v="BM GD"/>
    <s v="3. Tình trạng thẻ/カード発送状況"/>
    <s v="20260912005787"/>
    <s v="A0010576108"/>
    <m/>
  </r>
  <r>
    <n v="1627"/>
    <x v="1"/>
    <x v="2"/>
    <s v="NGUYEN NGO NAM"/>
    <x v="18"/>
    <m/>
    <m/>
    <m/>
    <s v="BM GD"/>
    <s v="3. Tình trạng thẻ/カード発送状況"/>
    <s v="20260912005787"/>
    <s v="A0010576108"/>
    <m/>
  </r>
  <r>
    <n v="1628"/>
    <x v="1"/>
    <x v="2"/>
    <s v="NGUYEN THI THUONG"/>
    <x v="18"/>
    <m/>
    <m/>
    <m/>
    <m/>
    <s v="3. Tình trạng thẻ/カード発送状況"/>
    <s v="20261012147556"/>
    <s v="A0011148441"/>
    <m/>
  </r>
  <r>
    <n v="1629"/>
    <x v="1"/>
    <x v="2"/>
    <s v="BUI VAN KHANH"/>
    <x v="18"/>
    <m/>
    <m/>
    <m/>
    <s v="BM GD"/>
    <s v="3. Tình trạng thẻ/カード発送状況"/>
    <s v="20261012147750"/>
    <s v="A0011286217"/>
    <m/>
  </r>
  <r>
    <n v="1630"/>
    <x v="1"/>
    <x v="2"/>
    <s v="BUI VAN KHANH"/>
    <x v="18"/>
    <m/>
    <m/>
    <m/>
    <s v="BM GD"/>
    <s v="3. Tình trạng thẻ/カード発送状況"/>
    <s v="20261012147750"/>
    <s v="A0011286217"/>
    <m/>
  </r>
  <r>
    <n v="1631"/>
    <x v="1"/>
    <x v="2"/>
    <s v="NGUYEN THI MAI TRAM"/>
    <x v="18"/>
    <m/>
    <m/>
    <m/>
    <m/>
    <s v="3. Tình trạng thẻ/カード発送状況"/>
    <s v="20261012151996"/>
    <s v="A0011231289"/>
    <m/>
  </r>
  <r>
    <n v="1632"/>
    <x v="1"/>
    <x v="2"/>
    <s v="LIM VAN GIANG"/>
    <x v="18"/>
    <m/>
    <m/>
    <m/>
    <m/>
    <s v="3. Tình trạng thẻ/カード発送状況"/>
    <s v="20261012156813"/>
    <s v="A0010543702"/>
    <m/>
  </r>
  <r>
    <n v="1633"/>
    <x v="1"/>
    <x v="2"/>
    <s v="DANG VAN VAN"/>
    <x v="18"/>
    <m/>
    <m/>
    <m/>
    <m/>
    <s v="3. Tình trạng thẻ/カード発送状況"/>
    <s v="20261012157993"/>
    <s v="A0010670714"/>
    <m/>
  </r>
  <r>
    <n v="1634"/>
    <x v="1"/>
    <x v="2"/>
    <s v="DANG VAN VAN"/>
    <x v="18"/>
    <m/>
    <m/>
    <m/>
    <m/>
    <s v="3. Tình trạng thẻ/カード発送状況"/>
    <s v="20261012158011"/>
    <s v="A0010670714"/>
    <m/>
  </r>
  <r>
    <n v="1635"/>
    <x v="1"/>
    <x v="2"/>
    <s v="TRAN THI YEN"/>
    <x v="18"/>
    <m/>
    <m/>
    <m/>
    <m/>
    <s v="3. Tình trạng thẻ/カード発送状況"/>
    <s v="20261012158444"/>
    <s v="A0010918409"/>
    <m/>
  </r>
  <r>
    <n v="1636"/>
    <x v="1"/>
    <x v="2"/>
    <s v="BUI VAN HUAN"/>
    <x v="18"/>
    <m/>
    <m/>
    <m/>
    <m/>
    <s v="3. Tình trạng thẻ/カード発送状況"/>
    <s v="20260811915547"/>
    <s v="A0010659072"/>
    <m/>
  </r>
  <r>
    <n v="1637"/>
    <x v="1"/>
    <x v="2"/>
    <s v="NGUYEN TIEN QUYEN"/>
    <x v="18"/>
    <m/>
    <m/>
    <m/>
    <m/>
    <s v="3. Tình trạng thẻ/カード発送状況"/>
    <s v="20260811890563"/>
    <s v="A0011006297"/>
    <m/>
  </r>
  <r>
    <n v="1638"/>
    <x v="1"/>
    <x v="2"/>
    <s v="HA NGOC LINH"/>
    <x v="18"/>
    <m/>
    <m/>
    <m/>
    <m/>
    <s v="3. Tình trạng thẻ/カード発送状況"/>
    <s v="20261012158456"/>
    <s v="A0011335386"/>
    <m/>
  </r>
  <r>
    <n v="1639"/>
    <x v="1"/>
    <x v="2"/>
    <s v="9746736505399770"/>
    <x v="18"/>
    <m/>
    <m/>
    <s v="KH đã đc hỗ trợ"/>
    <m/>
    <s v="3. Tình trạng thẻ/カード発送状況"/>
    <m/>
    <s v="A0010972925"/>
    <m/>
  </r>
  <r>
    <n v="1640"/>
    <x v="1"/>
    <x v="2"/>
    <s v="6436179373106910"/>
    <x v="18"/>
    <m/>
    <m/>
    <s v="KH đã đc hỗ trợ"/>
    <m/>
    <s v="3. Tình trạng thẻ/カード発送状況"/>
    <m/>
    <s v="A0011038806"/>
    <m/>
  </r>
  <r>
    <n v="1641"/>
    <x v="1"/>
    <x v="2"/>
    <s v="9045446312166010"/>
    <x v="18"/>
    <m/>
    <m/>
    <s v="KH đã đc hỗ trợ"/>
    <m/>
    <s v="3. Tình trạng thẻ/カード発送状況"/>
    <m/>
    <s v="A0011175736"/>
    <m/>
  </r>
  <r>
    <n v="1642"/>
    <x v="1"/>
    <x v="2"/>
    <s v="8732117883507850"/>
    <x v="18"/>
    <m/>
    <m/>
    <s v="KH đã đc hỗ trợ"/>
    <m/>
    <s v="3. Tình trạng thẻ/カード発送状況"/>
    <m/>
    <s v="A0011149752"/>
    <m/>
  </r>
  <r>
    <n v="1643"/>
    <x v="1"/>
    <x v="2"/>
    <s v="24616932577995200"/>
    <x v="18"/>
    <m/>
    <m/>
    <s v="KH đã đc hỗ trợ"/>
    <m/>
    <s v="3. Tình trạng thẻ/カード発送状況"/>
    <m/>
    <s v="A0011322712"/>
    <m/>
  </r>
  <r>
    <n v="1644"/>
    <x v="1"/>
    <x v="2"/>
    <s v="28545341188440700"/>
    <x v="18"/>
    <m/>
    <m/>
    <s v="KH đã đc hỗ trợ"/>
    <m/>
    <s v="3. Tình trạng thẻ/カード発送状況"/>
    <m/>
    <m/>
    <m/>
  </r>
  <r>
    <n v="1645"/>
    <x v="1"/>
    <x v="2"/>
    <s v="9857937990897570"/>
    <x v="18"/>
    <m/>
    <m/>
    <s v="KH đã đc hỗ trợ"/>
    <m/>
    <s v="3. Tình trạng thẻ/カード発送状況"/>
    <m/>
    <s v="A0010945505"/>
    <m/>
  </r>
  <r>
    <n v="1646"/>
    <x v="1"/>
    <x v="2"/>
    <s v="27706280525713100"/>
    <x v="18"/>
    <m/>
    <m/>
    <s v="KH đã đc hỗ trợ"/>
    <m/>
    <s v="3. Tình trạng thẻ/カード発送状況"/>
    <m/>
    <m/>
    <m/>
  </r>
  <r>
    <n v="1647"/>
    <x v="1"/>
    <x v="2"/>
    <s v="5853817687985350"/>
    <x v="18"/>
    <m/>
    <m/>
    <s v="KH đã đc hỗ trợ"/>
    <m/>
    <s v="3. Tình trạng thẻ/カード発送状況"/>
    <m/>
    <s v="A0010968615"/>
    <m/>
  </r>
  <r>
    <n v="1648"/>
    <x v="1"/>
    <x v="2"/>
    <s v="29602164782705900"/>
    <x v="18"/>
    <m/>
    <m/>
    <s v="KH đã đc hỗ trợ"/>
    <m/>
    <s v="3. Tình trạng thẻ/カード発送状況"/>
    <m/>
    <m/>
    <m/>
  </r>
  <r>
    <n v="1649"/>
    <x v="1"/>
    <x v="2"/>
    <s v="28086734364362700"/>
    <x v="18"/>
    <m/>
    <m/>
    <s v="KH đã đc hỗ trợ"/>
    <m/>
    <s v="3. Tình trạng thẻ/カード発送状況"/>
    <m/>
    <s v="A0011715897"/>
    <m/>
  </r>
  <r>
    <n v="1650"/>
    <x v="1"/>
    <x v="2"/>
    <s v="29418678557734100"/>
    <x v="18"/>
    <m/>
    <m/>
    <s v="KH đã đc hỗ trợ"/>
    <m/>
    <s v="3. Tình trạng thẻ/カード発送状況"/>
    <m/>
    <s v="A0011502788"/>
    <m/>
  </r>
  <r>
    <n v="1651"/>
    <x v="1"/>
    <x v="2"/>
    <s v="27968032102831300"/>
    <x v="18"/>
    <m/>
    <m/>
    <s v="KH đã đc hỗ trợ"/>
    <m/>
    <s v="3. Tình trạng thẻ/カード発送状況"/>
    <m/>
    <m/>
    <m/>
  </r>
  <r>
    <n v="1652"/>
    <x v="1"/>
    <x v="2"/>
    <s v="8238405496201840"/>
    <x v="18"/>
    <m/>
    <m/>
    <s v="KH đã đc hỗ trợ"/>
    <m/>
    <s v="3. Tình trạng thẻ/カード発送状況"/>
    <m/>
    <m/>
    <m/>
  </r>
  <r>
    <n v="1653"/>
    <x v="1"/>
    <x v="2"/>
    <s v="28768240039436700"/>
    <x v="18"/>
    <m/>
    <m/>
    <s v="KH đã đc hỗ trợ"/>
    <m/>
    <s v="3. Tình trạng thẻ/カード発送状況"/>
    <m/>
    <s v="A0011715534"/>
    <m/>
  </r>
  <r>
    <n v="1654"/>
    <x v="1"/>
    <x v="2"/>
    <s v="5564390850324650"/>
    <x v="18"/>
    <m/>
    <m/>
    <s v="KH đã đc hỗ trợ"/>
    <m/>
    <s v="3. Tình trạng thẻ/カード発送状況"/>
    <m/>
    <s v="A0010991100"/>
    <m/>
  </r>
  <r>
    <n v="1655"/>
    <x v="1"/>
    <x v="2"/>
    <s v="28041762402182800"/>
    <x v="18"/>
    <m/>
    <m/>
    <s v="KH đã đc hỗ trợ"/>
    <m/>
    <s v="3. Tình trạng thẻ/カード発送状況"/>
    <m/>
    <s v="A0011715032"/>
    <m/>
  </r>
  <r>
    <n v="1656"/>
    <x v="1"/>
    <x v="2"/>
    <s v="3414662248560180"/>
    <x v="18"/>
    <m/>
    <m/>
    <s v="KH đã đc hỗ trợ"/>
    <m/>
    <s v="3. Tình trạng thẻ/カード発送状況"/>
    <m/>
    <m/>
    <m/>
  </r>
  <r>
    <n v="1657"/>
    <x v="1"/>
    <x v="2"/>
    <s v="7186103971442770"/>
    <x v="18"/>
    <m/>
    <m/>
    <s v="KH đã đc hỗ trợ"/>
    <m/>
    <s v="3. Tình trạng thẻ/カード発送状況"/>
    <m/>
    <s v="A0011138451"/>
    <m/>
  </r>
  <r>
    <n v="1658"/>
    <x v="1"/>
    <x v="2"/>
    <s v="2206212292753660"/>
    <x v="18"/>
    <m/>
    <m/>
    <s v="KH đã đc hỗ trợ"/>
    <m/>
    <s v="3. Tình trạng thẻ/カード発送状況"/>
    <m/>
    <s v="A0010521696"/>
    <m/>
  </r>
  <r>
    <n v="1659"/>
    <x v="1"/>
    <x v="2"/>
    <s v="28560882166838400"/>
    <x v="18"/>
    <m/>
    <m/>
    <s v="KH đã đc hỗ trợ"/>
    <m/>
    <s v="3. Tình trạng thẻ/カード発送状況"/>
    <m/>
    <m/>
    <m/>
  </r>
  <r>
    <n v="1660"/>
    <x v="1"/>
    <x v="2"/>
    <s v="4113743862015690"/>
    <x v="18"/>
    <m/>
    <m/>
    <s v="KH đã đc hỗ trợ"/>
    <m/>
    <s v="3. Tình trạng thẻ/カード発送状況"/>
    <m/>
    <s v="A0010576055"/>
    <m/>
  </r>
  <r>
    <n v="1661"/>
    <x v="1"/>
    <x v="2"/>
    <s v="2924546757571630"/>
    <x v="18"/>
    <m/>
    <m/>
    <s v="KH đã đc hỗ trợ"/>
    <m/>
    <s v="3. Tình trạng thẻ/カード発送状況"/>
    <m/>
    <s v="A0010446063"/>
    <m/>
  </r>
  <r>
    <n v="1662"/>
    <x v="1"/>
    <x v="2"/>
    <s v="2870845449668280"/>
    <x v="18"/>
    <m/>
    <m/>
    <s v="KH đã đc hỗ trợ"/>
    <m/>
    <s v="3. Tình trạng thẻ/カード発送状況"/>
    <m/>
    <s v="A0010574510"/>
    <m/>
  </r>
  <r>
    <n v="1663"/>
    <x v="1"/>
    <x v="2"/>
    <s v="2424041264364020"/>
    <x v="18"/>
    <m/>
    <m/>
    <s v="KH đã đc hỗ trợ"/>
    <m/>
    <s v="3. Tình trạng thẻ/カード発送状況"/>
    <m/>
    <m/>
    <m/>
  </r>
  <r>
    <n v="1664"/>
    <x v="1"/>
    <x v="2"/>
    <s v="8477061302362580"/>
    <x v="18"/>
    <m/>
    <m/>
    <s v="KH đã đc hỗ trợ"/>
    <m/>
    <s v="3. Tình trạng thẻ/カード発送状況"/>
    <m/>
    <s v="A0010866423"/>
    <m/>
  </r>
  <r>
    <n v="1665"/>
    <x v="1"/>
    <x v="2"/>
    <s v="28107346442209400"/>
    <x v="18"/>
    <m/>
    <m/>
    <s v="KH đã đc hỗ trợ"/>
    <m/>
    <s v="3. Tình trạng thẻ/カード発送状況"/>
    <m/>
    <s v="A0011698718"/>
    <m/>
  </r>
  <r>
    <n v="1666"/>
    <x v="1"/>
    <x v="2"/>
    <s v="28843026278635400"/>
    <x v="18"/>
    <m/>
    <m/>
    <s v="KH đã đc hỗ trợ"/>
    <m/>
    <s v="3. Tình trạng thẻ/カード発送状況"/>
    <m/>
    <s v="A0011495044"/>
    <m/>
  </r>
  <r>
    <n v="1667"/>
    <x v="1"/>
    <x v="2"/>
    <s v="26413915178229800"/>
    <x v="18"/>
    <m/>
    <m/>
    <s v="KH đã đc hỗ trợ"/>
    <m/>
    <s v="3. Tình trạng thẻ/カード発送状況"/>
    <m/>
    <s v="A0010411721"/>
    <m/>
  </r>
  <r>
    <n v="1668"/>
    <x v="1"/>
    <x v="2"/>
    <s v="THI THAM"/>
    <x v="18"/>
    <m/>
    <m/>
    <m/>
    <m/>
    <s v="3. Tình trạng thẻ/カード発送状況"/>
    <s v="20261012159420"/>
    <s v="A0011271811"/>
    <m/>
  </r>
  <r>
    <n v="1669"/>
    <x v="1"/>
    <x v="2"/>
    <s v="TRAN NGOC HOANG"/>
    <x v="18"/>
    <m/>
    <m/>
    <m/>
    <m/>
    <s v="3. Tình trạng thẻ/カード発送状況"/>
    <s v="20260811935764"/>
    <s v="A0010872490"/>
    <m/>
  </r>
  <r>
    <n v="1670"/>
    <x v="1"/>
    <x v="2"/>
    <s v="LE CONG MINH"/>
    <x v="18"/>
    <m/>
    <m/>
    <m/>
    <m/>
    <s v="3. Tình trạng thẻ/カード発送状況"/>
    <s v="20261012159630"/>
    <s v="A0010475452"/>
    <m/>
  </r>
  <r>
    <n v="1671"/>
    <x v="1"/>
    <x v="2"/>
    <s v="DUONG PHAM BAO LY"/>
    <x v="18"/>
    <m/>
    <m/>
    <m/>
    <m/>
    <s v="3. Tình trạng thẻ/カード発送状況"/>
    <s v="20261012153839"/>
    <s v="A0010979754"/>
    <m/>
  </r>
  <r>
    <n v="1672"/>
    <x v="1"/>
    <x v="2"/>
    <s v="VAN KHANH NGUYEN"/>
    <x v="16"/>
    <m/>
    <s v="ok"/>
    <m/>
    <m/>
    <s v="6. Tình trạng giao dịch/取引状況"/>
    <s v="20261012154601"/>
    <m/>
    <m/>
  </r>
  <r>
    <n v="1673"/>
    <x v="1"/>
    <x v="2"/>
    <s v="THI LAN VU"/>
    <x v="16"/>
    <m/>
    <s v="ok"/>
    <m/>
    <m/>
    <s v="6. Tình trạng giao dịch/取引状況"/>
    <s v="20261012157278"/>
    <m/>
    <m/>
  </r>
  <r>
    <n v="1674"/>
    <x v="1"/>
    <x v="2"/>
    <s v="TUAN KIET CAO"/>
    <x v="16"/>
    <m/>
    <s v="ok"/>
    <m/>
    <m/>
    <s v="6. Tình trạng giao dịch/取引状況"/>
    <s v="20261012157377"/>
    <m/>
    <m/>
  </r>
  <r>
    <n v="1675"/>
    <x v="1"/>
    <x v="2"/>
    <s v="DINH GIONG LE"/>
    <x v="16"/>
    <m/>
    <s v="ok"/>
    <m/>
    <s v="BM GD"/>
    <s v="3. Tình trạng thẻ/カード発送状況"/>
    <s v="20260811791447"/>
    <m/>
    <m/>
  </r>
  <r>
    <n v="1676"/>
    <x v="1"/>
    <x v="2"/>
    <s v="DINH GIONG LE"/>
    <x v="16"/>
    <m/>
    <s v="ok"/>
    <m/>
    <s v="BM GD"/>
    <s v="3. Tình trạng thẻ/カード発送状況"/>
    <s v="20260811791447"/>
    <m/>
    <m/>
  </r>
  <r>
    <n v="1677"/>
    <x v="1"/>
    <x v="2"/>
    <s v="VAN BINH NGUYEN"/>
    <x v="16"/>
    <m/>
    <s v="ok"/>
    <m/>
    <s v="BM GD"/>
    <s v="3. Tình trạng thẻ/カード発送状況"/>
    <s v="20260912013266"/>
    <m/>
    <m/>
  </r>
  <r>
    <n v="1678"/>
    <x v="1"/>
    <x v="2"/>
    <s v="VAN BINH NGUYEN"/>
    <x v="16"/>
    <m/>
    <s v="ok"/>
    <m/>
    <s v="BM GD"/>
    <s v="3. Tình trạng thẻ/カード発送状況"/>
    <s v="20260912013266"/>
    <m/>
    <m/>
  </r>
  <r>
    <n v="1679"/>
    <x v="1"/>
    <x v="2"/>
    <s v="THI NGAN HOANG"/>
    <x v="16"/>
    <m/>
    <s v="ok"/>
    <m/>
    <s v="BM GD"/>
    <s v="3. Tình trạng thẻ/カード発送状況"/>
    <s v="20250509063866"/>
    <m/>
    <m/>
  </r>
  <r>
    <n v="1680"/>
    <x v="1"/>
    <x v="2"/>
    <s v="THI NGAN HOANG"/>
    <x v="16"/>
    <m/>
    <s v="ok"/>
    <m/>
    <s v="BM GD"/>
    <s v="3. Tình trạng thẻ/カード発送状況"/>
    <s v="20250509063866"/>
    <m/>
    <m/>
  </r>
  <r>
    <n v="1681"/>
    <x v="1"/>
    <x v="2"/>
    <s v="MANH HUNG DAO"/>
    <x v="16"/>
    <m/>
    <s v="ok"/>
    <m/>
    <s v="BM GD"/>
    <s v="3. Tình trạng thẻ/カード発送状況"/>
    <s v="20260912004317"/>
    <m/>
    <m/>
  </r>
  <r>
    <n v="1682"/>
    <x v="1"/>
    <x v="2"/>
    <s v="MANH HUNG DAO"/>
    <x v="16"/>
    <m/>
    <s v="ok"/>
    <m/>
    <s v="BM GD"/>
    <s v="3. Tình trạng thẻ/カード発送状況"/>
    <s v="20260912004317"/>
    <m/>
    <m/>
  </r>
  <r>
    <n v="1683"/>
    <x v="1"/>
    <x v="2"/>
    <s v="CONG MINH LE"/>
    <x v="16"/>
    <m/>
    <s v="ok"/>
    <m/>
    <s v="BM GD"/>
    <s v="3. Tình trạng thẻ/カード発送状況"/>
    <s v="20260912016912"/>
    <m/>
    <m/>
  </r>
  <r>
    <n v="1684"/>
    <x v="1"/>
    <x v="2"/>
    <s v="CONG MINH LE"/>
    <x v="16"/>
    <m/>
    <s v="ok"/>
    <m/>
    <s v="BM GD"/>
    <s v="3. Tình trạng thẻ/カード発送状況"/>
    <s v="20260912016912"/>
    <m/>
    <m/>
  </r>
  <r>
    <n v="1685"/>
    <x v="1"/>
    <x v="2"/>
    <s v="THI THANH TAM NGUYEN"/>
    <x v="16"/>
    <m/>
    <s v="ok"/>
    <m/>
    <s v="BM GD"/>
    <s v="3. Tình trạng thẻ/カード発送状況"/>
    <s v="20260912037288"/>
    <m/>
    <m/>
  </r>
  <r>
    <n v="1686"/>
    <x v="1"/>
    <x v="2"/>
    <s v="THI THANH TAM NGUYEN"/>
    <x v="16"/>
    <m/>
    <s v="ok"/>
    <m/>
    <s v="BM GD"/>
    <s v="3. Tình trạng thẻ/カード発送状況"/>
    <s v="20260912037288"/>
    <m/>
    <m/>
  </r>
  <r>
    <n v="1687"/>
    <x v="1"/>
    <x v="2"/>
    <s v="HOANG ANH LUU"/>
    <x v="16"/>
    <m/>
    <s v="ok"/>
    <m/>
    <s v="BM GD"/>
    <s v="3. Tình trạng thẻ/カード発送状況"/>
    <s v="20260912039739"/>
    <m/>
    <m/>
  </r>
  <r>
    <n v="1688"/>
    <x v="1"/>
    <x v="2"/>
    <s v="HOANG ANH LUU"/>
    <x v="16"/>
    <m/>
    <s v="ok"/>
    <m/>
    <s v="BM GD"/>
    <s v="3. Tình trạng thẻ/カード発送状況"/>
    <s v="20260912039739"/>
    <m/>
    <m/>
  </r>
  <r>
    <n v="1689"/>
    <x v="1"/>
    <x v="2"/>
    <s v="LAN HUONG TRUONG"/>
    <x v="16"/>
    <m/>
    <s v="ok"/>
    <m/>
    <s v="BM GD"/>
    <s v="3. Tình trạng thẻ/カード発送状況"/>
    <s v="20260912051518"/>
    <m/>
    <m/>
  </r>
  <r>
    <n v="1690"/>
    <x v="1"/>
    <x v="2"/>
    <s v="LAN HUONG TRUONG"/>
    <x v="16"/>
    <m/>
    <s v="ok"/>
    <m/>
    <s v="BM GD"/>
    <s v="3. Tình trạng thẻ/カード発送状況"/>
    <s v="20260912051518"/>
    <m/>
    <m/>
  </r>
  <r>
    <n v="1691"/>
    <x v="1"/>
    <x v="2"/>
    <s v="HAI DANG NGUYEN"/>
    <x v="16"/>
    <m/>
    <s v="ok"/>
    <m/>
    <s v="BM người gửi"/>
    <s v="3. Tình trạng thẻ/カード発送状況"/>
    <s v="20260912098903"/>
    <m/>
    <m/>
  </r>
  <r>
    <n v="1692"/>
    <x v="1"/>
    <x v="2"/>
    <s v="HAI DANG NGUYEN"/>
    <x v="16"/>
    <m/>
    <s v="ok"/>
    <m/>
    <s v="BM người gửi"/>
    <s v="3. Tình trạng thẻ/カード発送状況"/>
    <s v="20260912098903"/>
    <m/>
    <m/>
  </r>
  <r>
    <n v="1693"/>
    <x v="1"/>
    <x v="2"/>
    <s v="THI THU THAO TANG"/>
    <x v="16"/>
    <m/>
    <s v="ok"/>
    <m/>
    <m/>
    <s v="3. Tình trạng thẻ/カード発送状況"/>
    <s v="20260912108039"/>
    <m/>
    <m/>
  </r>
  <r>
    <n v="1694"/>
    <x v="1"/>
    <x v="2"/>
    <s v="THI HA VU"/>
    <x v="16"/>
    <m/>
    <s v="ok"/>
    <m/>
    <s v="BM GD"/>
    <s v="3. Tình trạng thẻ/カード発送状況"/>
    <s v="20260912116942"/>
    <m/>
    <m/>
  </r>
  <r>
    <n v="1695"/>
    <x v="1"/>
    <x v="2"/>
    <s v="THI HA VU"/>
    <x v="16"/>
    <m/>
    <s v="ok"/>
    <m/>
    <s v="BM GD"/>
    <s v="3. Tình trạng thẻ/カード発送状況"/>
    <s v="20260912116942"/>
    <m/>
    <m/>
  </r>
  <r>
    <n v="1696"/>
    <x v="1"/>
    <x v="2"/>
    <s v="VAN KHAI NGUYEN"/>
    <x v="16"/>
    <m/>
    <s v="ok"/>
    <m/>
    <m/>
    <s v="3. Tình trạng thẻ/カード発送状況"/>
    <s v="20260912124031"/>
    <m/>
    <m/>
  </r>
  <r>
    <n v="1697"/>
    <x v="1"/>
    <x v="2"/>
    <s v="DINH VIET HA LE"/>
    <x v="16"/>
    <m/>
    <s v="ok"/>
    <m/>
    <m/>
    <s v="5. Đổi thông tin thẻ/カード情報変更"/>
    <s v="20260912136843"/>
    <m/>
    <m/>
  </r>
  <r>
    <n v="1698"/>
    <x v="1"/>
    <x v="2"/>
    <s v="XUAN LUONG VU"/>
    <x v="16"/>
    <m/>
    <s v="ok"/>
    <m/>
    <m/>
    <s v="6. Tình trạng giao dịch/取引状況"/>
    <s v="20261012153163"/>
    <m/>
    <m/>
  </r>
  <r>
    <n v="1699"/>
    <x v="1"/>
    <x v="2"/>
    <s v="DUONG PHAM BAO LY"/>
    <x v="16"/>
    <m/>
    <s v="ok"/>
    <m/>
    <m/>
    <s v="2. Thêm người nhận/受取人追加登録"/>
    <s v="20261012153839"/>
    <m/>
    <m/>
  </r>
  <r>
    <n v="1700"/>
    <x v="1"/>
    <x v="2"/>
    <s v="VUONG GIA LINH"/>
    <x v="16"/>
    <m/>
    <s v="ok"/>
    <m/>
    <m/>
    <s v="2. Thêm người nhận/受取人追加登録"/>
    <s v="20261012154008"/>
    <m/>
    <m/>
  </r>
  <r>
    <n v="1701"/>
    <x v="1"/>
    <x v="2"/>
    <s v="LUONG THI HA"/>
    <x v="16"/>
    <m/>
    <s v="ok"/>
    <m/>
    <m/>
    <s v="5. Đổi thông tin thẻ/カード情報変更"/>
    <s v="20261012155763"/>
    <m/>
    <m/>
  </r>
  <r>
    <n v="1702"/>
    <x v="1"/>
    <x v="2"/>
    <s v="NGUYEN THI HONG"/>
    <x v="16"/>
    <m/>
    <s v="ok"/>
    <m/>
    <m/>
    <s v="2. Thêm người nhận/受取人追加登録"/>
    <s v="20261012155815"/>
    <m/>
    <m/>
  </r>
  <r>
    <n v="1703"/>
    <x v="1"/>
    <x v="2"/>
    <s v="LE PHUOC THINH"/>
    <x v="16"/>
    <m/>
    <s v="ok"/>
    <m/>
    <m/>
    <s v="2. Thêm người nhận/受取人追加登録"/>
    <s v="20261012158148"/>
    <m/>
    <m/>
  </r>
  <r>
    <n v="1704"/>
    <x v="1"/>
    <x v="2"/>
    <s v="LE VAN TOAI"/>
    <x v="6"/>
    <m/>
    <m/>
    <s v="OK"/>
    <m/>
    <s v="5. Đổi thông tin thẻ/カード情報変更"/>
    <n v="20260711732146"/>
    <m/>
    <m/>
  </r>
  <r>
    <n v="1705"/>
    <x v="1"/>
    <x v="2"/>
    <s v="THANH QUY"/>
    <x v="6"/>
    <m/>
    <m/>
    <s v="OK"/>
    <m/>
    <s v="5. Đổi thông tin thẻ/カード情報変更"/>
    <n v="20260912054322"/>
    <m/>
    <m/>
  </r>
  <r>
    <n v="1706"/>
    <x v="1"/>
    <x v="2"/>
    <s v="THANH QUY"/>
    <x v="6"/>
    <m/>
    <m/>
    <s v="OK"/>
    <m/>
    <s v="5. Đổi thông tin thẻ/カード情報変更"/>
    <n v="20260912054322"/>
    <m/>
    <m/>
  </r>
  <r>
    <n v="1707"/>
    <x v="1"/>
    <x v="2"/>
    <s v="PHUC THI HANG"/>
    <x v="6"/>
    <m/>
    <m/>
    <s v="OK"/>
    <m/>
    <s v="2. Thêm người nhận/受取人追加登録"/>
    <n v="20260912002673"/>
    <m/>
    <m/>
  </r>
  <r>
    <n v="1708"/>
    <x v="1"/>
    <x v="2"/>
    <s v="NGUYEN THI SEN"/>
    <x v="6"/>
    <m/>
    <m/>
    <s v="OK"/>
    <m/>
    <s v="2. Thêm người nhận/受取人追加登録"/>
    <n v="20261012152154"/>
    <m/>
    <m/>
  </r>
  <r>
    <n v="1709"/>
    <x v="1"/>
    <x v="2"/>
    <s v="VAN BINH"/>
    <x v="6"/>
    <m/>
    <m/>
    <s v="OK"/>
    <m/>
    <s v="2. Thêm người nhận/受取人追加登録"/>
    <n v="20261012152174"/>
    <m/>
    <m/>
  </r>
  <r>
    <n v="1710"/>
    <x v="1"/>
    <x v="2"/>
    <s v="BUI TRI CHUONG"/>
    <x v="6"/>
    <m/>
    <m/>
    <s v="OK"/>
    <m/>
    <s v="2. Thêm người nhận/受取人追加登録"/>
    <n v="20261012152557"/>
    <m/>
    <m/>
  </r>
  <r>
    <n v="1711"/>
    <x v="1"/>
    <x v="2"/>
    <s v="VU THI TU"/>
    <x v="6"/>
    <m/>
    <m/>
    <s v="OK"/>
    <m/>
    <s v="2. Thêm người nhận/受取人追加登録"/>
    <n v="20261012154333"/>
    <m/>
    <m/>
  </r>
  <r>
    <n v="1712"/>
    <x v="1"/>
    <x v="2"/>
    <s v="VU THI TU"/>
    <x v="6"/>
    <m/>
    <m/>
    <s v="OK"/>
    <m/>
    <s v="6. Tình trạng giao dịch/取引状況"/>
    <n v="20261012153786"/>
    <m/>
    <m/>
  </r>
  <r>
    <n v="1713"/>
    <x v="1"/>
    <x v="2"/>
    <s v="THANH TIEN"/>
    <x v="6"/>
    <m/>
    <m/>
    <s v="OK"/>
    <m/>
    <s v="6. Tình trạng giao dịch/取引状況"/>
    <n v="20261012153786"/>
    <m/>
    <m/>
  </r>
  <r>
    <n v="1714"/>
    <x v="1"/>
    <x v="2"/>
    <s v="THANH TIEN"/>
    <x v="6"/>
    <m/>
    <m/>
    <s v="OK"/>
    <m/>
    <s v="6. Tình trạng giao dịch/取引状況"/>
    <n v="20261012152094"/>
    <m/>
    <m/>
  </r>
  <r>
    <n v="1715"/>
    <x v="1"/>
    <x v="2"/>
    <s v="VAN HUNG"/>
    <x v="6"/>
    <m/>
    <m/>
    <s v="OK"/>
    <m/>
    <s v="2. Thêm người nhận/受取人追加登録"/>
    <n v="20260811934455"/>
    <m/>
    <m/>
  </r>
  <r>
    <n v="1716"/>
    <x v="1"/>
    <x v="2"/>
    <s v="Minh Anh"/>
    <x v="6"/>
    <m/>
    <m/>
    <s v="OK"/>
    <m/>
    <s v="2. Thêm người nhận/受取人追加登録"/>
    <n v="20261012154558"/>
    <m/>
    <m/>
  </r>
  <r>
    <n v="1717"/>
    <x v="1"/>
    <x v="2"/>
    <s v="PHAM THUAN DOAN"/>
    <x v="6"/>
    <m/>
    <m/>
    <s v="OK"/>
    <m/>
    <s v="2. Thêm người nhận/受取人追加登録"/>
    <n v="20261012155058"/>
    <m/>
    <m/>
  </r>
  <r>
    <n v="1718"/>
    <x v="1"/>
    <x v="2"/>
    <s v="HA TRUNG"/>
    <x v="6"/>
    <m/>
    <m/>
    <s v="OK"/>
    <m/>
    <s v="2. Thêm người nhận/受取人追加登録"/>
    <n v="20261012151250"/>
    <m/>
    <m/>
  </r>
  <r>
    <n v="1719"/>
    <x v="1"/>
    <x v="2"/>
    <s v="DINH TUAN"/>
    <x v="6"/>
    <m/>
    <m/>
    <s v="OK"/>
    <m/>
    <s v="6. Tình trạng giao dịch/取引状況"/>
    <n v="20260912013288"/>
    <m/>
    <m/>
  </r>
  <r>
    <n v="1720"/>
    <x v="1"/>
    <x v="2"/>
    <s v="DINH TUAN"/>
    <x v="6"/>
    <m/>
    <m/>
    <s v="OK"/>
    <m/>
    <s v="6. Tình trạng giao dịch/取引状況"/>
    <n v="20260912013288"/>
    <m/>
    <m/>
  </r>
  <r>
    <n v="1721"/>
    <x v="1"/>
    <x v="2"/>
    <s v="PHAM VAN THIEM"/>
    <x v="6"/>
    <m/>
    <m/>
    <s v="OK"/>
    <m/>
    <s v="6. Tình trạng giao dịch/取引状況"/>
    <n v="20260912144314"/>
    <m/>
    <m/>
  </r>
  <r>
    <n v="1722"/>
    <x v="1"/>
    <x v="2"/>
    <s v="DINH NGOC"/>
    <x v="6"/>
    <m/>
    <m/>
    <s v="OK"/>
    <m/>
    <s v="1. Đăng ký mới/新規登録"/>
    <n v="20261012156614"/>
    <m/>
    <m/>
  </r>
  <r>
    <n v="1723"/>
    <x v="1"/>
    <x v="2"/>
    <s v="YEN LUONG"/>
    <x v="6"/>
    <m/>
    <m/>
    <s v="OK"/>
    <m/>
    <s v="6. Tình trạng giao dịch/取引状況"/>
    <n v="20261012154322"/>
    <m/>
    <m/>
  </r>
  <r>
    <n v="1724"/>
    <x v="1"/>
    <x v="2"/>
    <s v="VAN MINH"/>
    <x v="6"/>
    <m/>
    <m/>
    <s v="OK"/>
    <m/>
    <s v="2. Thêm người nhận/受取人追加登録"/>
    <n v="20261012157337"/>
    <m/>
    <m/>
  </r>
  <r>
    <n v="1725"/>
    <x v="1"/>
    <x v="2"/>
    <s v="PHUC LUAN"/>
    <x v="6"/>
    <m/>
    <m/>
    <s v="OK"/>
    <m/>
    <s v="2. Thêm người nhận/受取人追加登録"/>
    <n v="20261012156648"/>
    <m/>
    <m/>
  </r>
  <r>
    <n v="1726"/>
    <x v="1"/>
    <x v="2"/>
    <s v="VAN HUONG"/>
    <x v="6"/>
    <m/>
    <m/>
    <s v="OK"/>
    <m/>
    <s v="2. Thêm người nhận/受取人追加登録"/>
    <n v="20261012158223"/>
    <m/>
    <m/>
  </r>
  <r>
    <n v="1727"/>
    <x v="1"/>
    <x v="2"/>
    <s v="HA HUY"/>
    <x v="6"/>
    <m/>
    <m/>
    <s v="OK"/>
    <m/>
    <s v="2. Thêm người nhận/受取人追加登録"/>
    <n v="20260811882075"/>
    <m/>
    <m/>
  </r>
  <r>
    <n v="1728"/>
    <x v="1"/>
    <x v="2"/>
    <s v="HA HUY"/>
    <x v="6"/>
    <m/>
    <m/>
    <s v="OK"/>
    <m/>
    <s v="2. Thêm người nhận/受取人追加登録"/>
    <n v="20261012158358"/>
    <m/>
    <m/>
  </r>
  <r>
    <n v="1729"/>
    <x v="1"/>
    <x v="2"/>
    <s v="PHAM DIEP"/>
    <x v="6"/>
    <m/>
    <m/>
    <s v="OK"/>
    <m/>
    <s v="2. Thêm người nhận/受取人追加登録"/>
    <n v="20260912115205"/>
    <m/>
    <m/>
  </r>
  <r>
    <n v="1730"/>
    <x v="1"/>
    <x v="2"/>
    <s v="DUONG QUOC KHANH"/>
    <x v="19"/>
    <m/>
    <m/>
    <s v="OK"/>
    <m/>
    <s v="2. Thêm người nhận/受取人追加登録"/>
    <s v="20261012158053"/>
    <s v="A0011260701"/>
    <m/>
  </r>
  <r>
    <n v="1731"/>
    <x v="1"/>
    <x v="2"/>
    <s v="VO THI LE"/>
    <x v="19"/>
    <m/>
    <m/>
    <s v="OK"/>
    <m/>
    <s v="5. Đổi thông tin thẻ/カード情報変更"/>
    <s v="20261012158060"/>
    <s v="A0011198872"/>
    <m/>
  </r>
  <r>
    <n v="1732"/>
    <x v="1"/>
    <x v="2"/>
    <s v="TRAN MINH DUC"/>
    <x v="19"/>
    <m/>
    <m/>
    <s v="OK"/>
    <m/>
    <s v="2. Thêm người nhận/受取人追加登録"/>
    <s v="20261012156781"/>
    <s v="A0010869393"/>
    <m/>
  </r>
  <r>
    <n v="1733"/>
    <x v="1"/>
    <x v="2"/>
    <s v="NGUYEN NGOC HIEU"/>
    <x v="19"/>
    <m/>
    <m/>
    <s v="OK"/>
    <m/>
    <s v="2. Thêm người nhận/受取人追加登録"/>
    <s v="20261012151032"/>
    <s v="A0010927442"/>
    <m/>
  </r>
  <r>
    <n v="1734"/>
    <x v="1"/>
    <x v="2"/>
    <s v="DUONG QUOC KHANH"/>
    <x v="19"/>
    <m/>
    <m/>
    <s v="OK"/>
    <m/>
    <s v="5. Đổi thông tin thẻ/カード情報変更"/>
    <s v="20261012158050"/>
    <s v="A0011260701"/>
    <m/>
  </r>
  <r>
    <n v="1735"/>
    <x v="1"/>
    <x v="2"/>
    <s v="PHAM THI HOAI TRANG"/>
    <x v="13"/>
    <m/>
    <m/>
    <m/>
    <m/>
    <m/>
    <s v="20251110324742"/>
    <m/>
    <m/>
  </r>
  <r>
    <n v="1736"/>
    <x v="1"/>
    <x v="2"/>
    <s v="PHAM THI HOAI TRANG"/>
    <x v="13"/>
    <m/>
    <m/>
    <m/>
    <m/>
    <m/>
    <s v="20251110324735"/>
    <m/>
    <m/>
  </r>
  <r>
    <n v="1737"/>
    <x v="1"/>
    <x v="2"/>
    <s v="A0011007854"/>
    <x v="13"/>
    <m/>
    <m/>
    <m/>
    <m/>
    <m/>
    <s v="20251110297290"/>
    <m/>
    <m/>
  </r>
  <r>
    <n v="1738"/>
    <x v="1"/>
    <x v="2"/>
    <s v="PHAM THI HOAI TRANG"/>
    <x v="13"/>
    <m/>
    <m/>
    <m/>
    <m/>
    <m/>
    <s v="20251110294325"/>
    <m/>
    <m/>
  </r>
  <r>
    <n v="1739"/>
    <x v="1"/>
    <x v="2"/>
    <s v="NGUYEN THI MO"/>
    <x v="13"/>
    <m/>
    <m/>
    <m/>
    <m/>
    <m/>
    <s v="20260912000550"/>
    <m/>
    <m/>
  </r>
  <r>
    <n v="1740"/>
    <x v="1"/>
    <x v="2"/>
    <s v="A0010544487"/>
    <x v="13"/>
    <m/>
    <m/>
    <m/>
    <m/>
    <m/>
    <s v="20261012156945"/>
    <m/>
    <m/>
  </r>
  <r>
    <n v="1741"/>
    <x v="1"/>
    <x v="2"/>
    <s v="VO DUC MANH"/>
    <x v="13"/>
    <m/>
    <m/>
    <m/>
    <m/>
    <m/>
    <s v="20240105990277"/>
    <m/>
    <m/>
  </r>
  <r>
    <n v="1742"/>
    <x v="1"/>
    <x v="2"/>
    <s v="NGUYEN DUC TAN"/>
    <x v="13"/>
    <m/>
    <m/>
    <m/>
    <m/>
    <m/>
    <s v="20230404777186"/>
    <m/>
    <m/>
  </r>
  <r>
    <n v="1743"/>
    <x v="1"/>
    <x v="2"/>
    <s v="TRAN NGOC LAM"/>
    <x v="13"/>
    <m/>
    <m/>
    <m/>
    <m/>
    <m/>
    <s v="20261012156192"/>
    <m/>
    <m/>
  </r>
  <r>
    <n v="1744"/>
    <x v="1"/>
    <x v="2"/>
    <s v="PHAM CAO BANG"/>
    <x v="13"/>
    <m/>
    <m/>
    <m/>
    <m/>
    <m/>
    <s v="20260711704333"/>
    <m/>
    <m/>
  </r>
  <r>
    <n v="1745"/>
    <x v="1"/>
    <x v="2"/>
    <s v="BUI VAN DUAN"/>
    <x v="13"/>
    <m/>
    <m/>
    <m/>
    <m/>
    <m/>
    <s v="20251110295850"/>
    <m/>
    <m/>
  </r>
  <r>
    <n v="1746"/>
    <x v="1"/>
    <x v="2"/>
    <n v="2714822068575780"/>
    <x v="13"/>
    <m/>
    <m/>
    <m/>
    <m/>
    <m/>
    <n v="2714822068575780"/>
    <m/>
    <m/>
  </r>
  <r>
    <n v="1747"/>
    <x v="1"/>
    <x v="2"/>
    <n v="1664045710316570"/>
    <x v="13"/>
    <m/>
    <m/>
    <m/>
    <m/>
    <m/>
    <n v="1664045710316570"/>
    <m/>
    <m/>
  </r>
  <r>
    <n v="1748"/>
    <x v="1"/>
    <x v="2"/>
    <n v="3901424053301330"/>
    <x v="13"/>
    <m/>
    <m/>
    <m/>
    <m/>
    <m/>
    <n v="3901424053301330"/>
    <m/>
    <m/>
  </r>
  <r>
    <n v="1749"/>
    <x v="1"/>
    <x v="2"/>
    <n v="3.07074423555216E+16"/>
    <x v="13"/>
    <m/>
    <m/>
    <m/>
    <m/>
    <m/>
    <n v="3.07074423555216E+16"/>
    <m/>
    <m/>
  </r>
  <r>
    <n v="1750"/>
    <x v="1"/>
    <x v="2"/>
    <n v="6354714011293320"/>
    <x v="13"/>
    <m/>
    <m/>
    <m/>
    <m/>
    <m/>
    <n v="6354714011293320"/>
    <m/>
    <m/>
  </r>
  <r>
    <n v="1751"/>
    <x v="1"/>
    <x v="2"/>
    <n v="5531154153667050"/>
    <x v="13"/>
    <m/>
    <m/>
    <m/>
    <m/>
    <m/>
    <n v="5531154153667050"/>
    <m/>
    <m/>
  </r>
  <r>
    <n v="1752"/>
    <x v="1"/>
    <x v="2"/>
    <n v="2.83337628729257E+16"/>
    <x v="13"/>
    <m/>
    <m/>
    <m/>
    <m/>
    <m/>
    <n v="2.83337628729257E+16"/>
    <m/>
    <m/>
  </r>
  <r>
    <n v="1753"/>
    <x v="1"/>
    <x v="2"/>
    <n v="2202226283168510"/>
    <x v="13"/>
    <m/>
    <m/>
    <m/>
    <m/>
    <m/>
    <n v="2202226283168510"/>
    <m/>
    <m/>
  </r>
  <r>
    <n v="1754"/>
    <x v="1"/>
    <x v="2"/>
    <n v="6.00608E+20"/>
    <x v="13"/>
    <m/>
    <m/>
    <m/>
    <m/>
    <m/>
    <n v="6.00608E+20"/>
    <m/>
    <m/>
  </r>
  <r>
    <n v="1755"/>
    <x v="1"/>
    <x v="2"/>
    <n v="3.01617260400793E+16"/>
    <x v="13"/>
    <m/>
    <m/>
    <m/>
    <m/>
    <m/>
    <n v="3.01617260400793E+16"/>
    <m/>
    <m/>
  </r>
  <r>
    <n v="1756"/>
    <x v="1"/>
    <x v="2"/>
    <n v="7230351430331450"/>
    <x v="13"/>
    <m/>
    <m/>
    <m/>
    <m/>
    <m/>
    <n v="7230351430331450"/>
    <m/>
    <m/>
  </r>
  <r>
    <n v="1757"/>
    <x v="1"/>
    <x v="2"/>
    <n v="3084469418335460"/>
    <x v="13"/>
    <m/>
    <m/>
    <m/>
    <m/>
    <m/>
    <n v="3084469418335460"/>
    <m/>
    <m/>
  </r>
  <r>
    <n v="1758"/>
    <x v="1"/>
    <x v="2"/>
    <n v="2.81590127971205E+16"/>
    <x v="13"/>
    <m/>
    <m/>
    <m/>
    <m/>
    <m/>
    <n v="2.81590127971205E+16"/>
    <m/>
    <m/>
  </r>
  <r>
    <n v="1759"/>
    <x v="1"/>
    <x v="2"/>
    <n v="6017913021585610"/>
    <x v="13"/>
    <m/>
    <m/>
    <m/>
    <m/>
    <m/>
    <n v="6017913021585610"/>
    <m/>
    <m/>
  </r>
  <r>
    <n v="1760"/>
    <x v="1"/>
    <x v="2"/>
    <n v="2569392109789610"/>
    <x v="13"/>
    <m/>
    <m/>
    <m/>
    <m/>
    <m/>
    <n v="2569392109789610"/>
    <m/>
    <m/>
  </r>
  <r>
    <n v="1761"/>
    <x v="1"/>
    <x v="2"/>
    <n v="3.58096E+20"/>
    <x v="13"/>
    <m/>
    <m/>
    <m/>
    <m/>
    <m/>
    <n v="3.58096E+20"/>
    <m/>
    <m/>
  </r>
  <r>
    <n v="1762"/>
    <x v="1"/>
    <x v="2"/>
    <n v="3.93694835926428E+16"/>
    <x v="13"/>
    <m/>
    <m/>
    <m/>
    <m/>
    <m/>
    <n v="3.93694835926428E+16"/>
    <m/>
    <m/>
  </r>
  <r>
    <n v="1763"/>
    <x v="1"/>
    <x v="2"/>
    <n v="2.94133383182669E+16"/>
    <x v="13"/>
    <m/>
    <m/>
    <m/>
    <m/>
    <m/>
    <n v="2.94133383182669E+16"/>
    <m/>
    <m/>
  </r>
  <r>
    <n v="1764"/>
    <x v="1"/>
    <x v="2"/>
    <n v="2435709499824550"/>
    <x v="13"/>
    <m/>
    <m/>
    <m/>
    <m/>
    <m/>
    <n v="2435709499824550"/>
    <m/>
    <m/>
  </r>
  <r>
    <n v="1765"/>
    <x v="1"/>
    <x v="2"/>
    <n v="5277265552334040"/>
    <x v="13"/>
    <m/>
    <m/>
    <m/>
    <m/>
    <m/>
    <n v="5277265552334040"/>
    <m/>
    <m/>
  </r>
  <r>
    <n v="1766"/>
    <x v="1"/>
    <x v="2"/>
    <n v="2.65226299973379E+16"/>
    <x v="13"/>
    <m/>
    <m/>
    <m/>
    <m/>
    <m/>
    <n v="2.65226299973379E+16"/>
    <m/>
    <m/>
  </r>
  <r>
    <n v="1767"/>
    <x v="1"/>
    <x v="2"/>
    <n v="2.88555009274732E+16"/>
    <x v="13"/>
    <m/>
    <m/>
    <m/>
    <m/>
    <m/>
    <n v="2.88555009274732E+16"/>
    <m/>
    <m/>
  </r>
  <r>
    <n v="1768"/>
    <x v="1"/>
    <x v="2"/>
    <n v="5678937168832330"/>
    <x v="13"/>
    <m/>
    <m/>
    <m/>
    <m/>
    <m/>
    <n v="5678937168832330"/>
    <m/>
    <m/>
  </r>
  <r>
    <n v="1769"/>
    <x v="1"/>
    <x v="2"/>
    <n v="7104239126319890"/>
    <x v="13"/>
    <m/>
    <m/>
    <m/>
    <m/>
    <m/>
    <n v="7104239126319890"/>
    <m/>
    <m/>
  </r>
  <r>
    <n v="1770"/>
    <x v="1"/>
    <x v="2"/>
    <n v="3.23826E+20"/>
    <x v="13"/>
    <m/>
    <m/>
    <m/>
    <m/>
    <m/>
    <n v="3.23826E+20"/>
    <m/>
    <m/>
  </r>
  <r>
    <n v="1771"/>
    <x v="1"/>
    <x v="2"/>
    <n v="2765309313517450"/>
    <x v="13"/>
    <m/>
    <m/>
    <m/>
    <m/>
    <m/>
    <n v="2765309313517450"/>
    <m/>
    <m/>
  </r>
  <r>
    <n v="1772"/>
    <x v="1"/>
    <x v="2"/>
    <n v="5286204671503980"/>
    <x v="13"/>
    <m/>
    <m/>
    <m/>
    <m/>
    <m/>
    <n v="5286204671503980"/>
    <m/>
    <m/>
  </r>
  <r>
    <n v="1773"/>
    <x v="1"/>
    <x v="2"/>
    <n v="2136271086423030"/>
    <x v="13"/>
    <m/>
    <m/>
    <m/>
    <m/>
    <m/>
    <n v="2136271086423030"/>
    <m/>
    <m/>
  </r>
  <r>
    <n v="1774"/>
    <x v="1"/>
    <x v="2"/>
    <n v="5883578081722670"/>
    <x v="13"/>
    <m/>
    <m/>
    <m/>
    <m/>
    <m/>
    <n v="5883578081722670"/>
    <m/>
    <m/>
  </r>
  <r>
    <n v="1775"/>
    <x v="1"/>
    <x v="2"/>
    <n v="5006334096154140"/>
    <x v="13"/>
    <m/>
    <m/>
    <m/>
    <m/>
    <m/>
    <n v="5006334096154140"/>
    <m/>
    <m/>
  </r>
  <r>
    <n v="1776"/>
    <x v="1"/>
    <x v="2"/>
    <n v="7172458049541930"/>
    <x v="13"/>
    <m/>
    <m/>
    <m/>
    <m/>
    <m/>
    <n v="7172458049541930"/>
    <m/>
    <m/>
  </r>
  <r>
    <n v="1777"/>
    <x v="1"/>
    <x v="2"/>
    <n v="9397030050403480"/>
    <x v="13"/>
    <m/>
    <m/>
    <m/>
    <m/>
    <m/>
    <n v="9397030050403480"/>
    <m/>
    <m/>
  </r>
  <r>
    <n v="1778"/>
    <x v="1"/>
    <x v="2"/>
    <n v="7261928177185600"/>
    <x v="13"/>
    <m/>
    <m/>
    <m/>
    <m/>
    <m/>
    <n v="7261928177185600"/>
    <m/>
    <m/>
  </r>
  <r>
    <n v="1779"/>
    <x v="1"/>
    <x v="2"/>
    <n v="1972616986169500"/>
    <x v="13"/>
    <m/>
    <m/>
    <m/>
    <m/>
    <m/>
    <n v="1972616986169500"/>
    <m/>
    <m/>
  </r>
  <r>
    <n v="1780"/>
    <x v="1"/>
    <x v="2"/>
    <s v="VO QUOC HUY"/>
    <x v="13"/>
    <m/>
    <m/>
    <m/>
    <m/>
    <m/>
    <s v="20260912071855"/>
    <m/>
    <m/>
  </r>
  <r>
    <n v="1781"/>
    <x v="1"/>
    <x v="2"/>
    <s v="NGUYEN THI TUONG VI"/>
    <x v="13"/>
    <m/>
    <m/>
    <m/>
    <m/>
    <m/>
    <s v="20260912017439"/>
    <m/>
    <m/>
  </r>
  <r>
    <n v="1782"/>
    <x v="1"/>
    <x v="2"/>
    <s v="VO THI TRAC"/>
    <x v="13"/>
    <m/>
    <m/>
    <m/>
    <m/>
    <m/>
    <s v="20260912082864"/>
    <m/>
    <m/>
  </r>
  <r>
    <n v="1783"/>
    <x v="1"/>
    <x v="2"/>
    <s v="MONG THI NHAM"/>
    <x v="13"/>
    <m/>
    <m/>
    <m/>
    <s v="BM người gửi"/>
    <m/>
    <s v="20260912016644"/>
    <m/>
    <m/>
  </r>
  <r>
    <n v="1784"/>
    <x v="1"/>
    <x v="2"/>
    <s v="MONG THI NHAM"/>
    <x v="13"/>
    <m/>
    <m/>
    <m/>
    <s v="BM người gửi"/>
    <m/>
    <s v="20260912016644"/>
    <m/>
    <m/>
  </r>
  <r>
    <n v="1785"/>
    <x v="1"/>
    <x v="2"/>
    <s v="TRAN VIET QUOC"/>
    <x v="13"/>
    <m/>
    <m/>
    <m/>
    <m/>
    <m/>
    <s v="20260912117677"/>
    <m/>
    <m/>
  </r>
  <r>
    <n v="1786"/>
    <x v="1"/>
    <x v="2"/>
    <s v="VU VAN QUANG"/>
    <x v="13"/>
    <m/>
    <m/>
    <m/>
    <m/>
    <m/>
    <s v="20260912126654"/>
    <m/>
    <m/>
  </r>
  <r>
    <n v="1787"/>
    <x v="1"/>
    <x v="2"/>
    <s v="TRUONG KHOA NGUYEN DANG"/>
    <x v="13"/>
    <m/>
    <m/>
    <m/>
    <m/>
    <m/>
    <s v="20260912126881"/>
    <m/>
    <m/>
  </r>
  <r>
    <n v="1788"/>
    <x v="1"/>
    <x v="2"/>
    <s v="HOANG HOA TRINH"/>
    <x v="13"/>
    <m/>
    <m/>
    <m/>
    <m/>
    <m/>
    <s v="20260912127027"/>
    <m/>
    <m/>
  </r>
  <r>
    <n v="1789"/>
    <x v="1"/>
    <x v="2"/>
    <s v="NGUYEN THANH TUNG"/>
    <x v="13"/>
    <m/>
    <m/>
    <m/>
    <m/>
    <m/>
    <s v="20260912134374"/>
    <m/>
    <m/>
  </r>
  <r>
    <n v="1790"/>
    <x v="1"/>
    <x v="2"/>
    <s v="NGUYEN THANH TUNG"/>
    <x v="13"/>
    <m/>
    <m/>
    <m/>
    <m/>
    <m/>
    <s v="20260912134383"/>
    <m/>
    <m/>
  </r>
  <r>
    <n v="1791"/>
    <x v="1"/>
    <x v="2"/>
    <s v="VO THI YEN NHI"/>
    <x v="13"/>
    <m/>
    <m/>
    <m/>
    <m/>
    <m/>
    <s v="20260912134450"/>
    <m/>
    <m/>
  </r>
  <r>
    <n v="1792"/>
    <x v="1"/>
    <x v="2"/>
    <s v="PHAM THUY MINH"/>
    <x v="13"/>
    <m/>
    <m/>
    <m/>
    <m/>
    <m/>
    <s v="20220503175167"/>
    <m/>
    <m/>
  </r>
  <r>
    <n v="1793"/>
    <x v="1"/>
    <x v="2"/>
    <s v="HOANG THI THAM"/>
    <x v="13"/>
    <m/>
    <m/>
    <m/>
    <m/>
    <m/>
    <s v="20260912144477"/>
    <m/>
    <m/>
  </r>
  <r>
    <n v="1794"/>
    <x v="1"/>
    <x v="2"/>
    <s v="KIEU HUONG THI QUYNH"/>
    <x v="13"/>
    <m/>
    <m/>
    <m/>
    <m/>
    <m/>
    <s v="20260911960077"/>
    <m/>
    <m/>
  </r>
  <r>
    <n v="1795"/>
    <x v="1"/>
    <x v="2"/>
    <s v="MAI THI LINH"/>
    <x v="13"/>
    <m/>
    <m/>
    <m/>
    <m/>
    <m/>
    <s v="20210201952471"/>
    <m/>
    <m/>
  </r>
  <r>
    <n v="1796"/>
    <x v="1"/>
    <x v="2"/>
    <s v="DUONG THI HUYEN"/>
    <x v="13"/>
    <m/>
    <m/>
    <m/>
    <m/>
    <m/>
    <s v="20261012154439"/>
    <m/>
    <m/>
  </r>
  <r>
    <n v="1797"/>
    <x v="1"/>
    <x v="2"/>
    <s v="NGUYEN VAN LONG"/>
    <x v="13"/>
    <m/>
    <m/>
    <m/>
    <m/>
    <m/>
    <s v="20261012153899"/>
    <m/>
    <m/>
  </r>
  <r>
    <n v="1798"/>
    <x v="1"/>
    <x v="2"/>
    <s v="DUONG THI KIM HUONG"/>
    <x v="13"/>
    <m/>
    <m/>
    <m/>
    <m/>
    <m/>
    <s v="20260811817121"/>
    <m/>
    <m/>
  </r>
  <r>
    <n v="1799"/>
    <x v="1"/>
    <x v="2"/>
    <s v="TRAN THI HUONG"/>
    <x v="13"/>
    <m/>
    <m/>
    <m/>
    <m/>
    <m/>
    <s v="20260911984630"/>
    <m/>
    <m/>
  </r>
  <r>
    <n v="1800"/>
    <x v="1"/>
    <x v="2"/>
    <s v="DUONG THI KIM HUONG"/>
    <x v="13"/>
    <m/>
    <m/>
    <m/>
    <m/>
    <m/>
    <s v="20260210909789"/>
    <m/>
    <m/>
  </r>
  <r>
    <n v="1801"/>
    <x v="1"/>
    <x v="2"/>
    <s v="PHAM SY HUNG"/>
    <x v="13"/>
    <m/>
    <m/>
    <m/>
    <m/>
    <m/>
    <s v="20261012158175"/>
    <m/>
    <m/>
  </r>
  <r>
    <n v="1802"/>
    <x v="1"/>
    <x v="2"/>
    <s v="SY HUNG PHAM"/>
    <x v="13"/>
    <m/>
    <m/>
    <m/>
    <m/>
    <m/>
    <s v="20260912134620"/>
    <m/>
    <m/>
  </r>
  <r>
    <n v="1803"/>
    <x v="1"/>
    <x v="2"/>
    <s v="NGUYEN TAN QUY"/>
    <x v="13"/>
    <m/>
    <m/>
    <m/>
    <m/>
    <m/>
    <s v="20261012159466"/>
    <m/>
    <m/>
  </r>
  <r>
    <n v="1804"/>
    <x v="1"/>
    <x v="2"/>
    <s v="TRAN THI HA"/>
    <x v="13"/>
    <m/>
    <m/>
    <m/>
    <m/>
    <m/>
    <s v="20261012156706"/>
    <m/>
    <m/>
  </r>
  <r>
    <n v="1805"/>
    <x v="1"/>
    <x v="2"/>
    <s v="LE VAN THIEN"/>
    <x v="22"/>
    <m/>
    <m/>
    <m/>
    <s v="BM GD"/>
    <m/>
    <s v="20260811912282"/>
    <m/>
    <m/>
  </r>
  <r>
    <n v="1806"/>
    <x v="1"/>
    <x v="2"/>
    <s v="TRAN DINH DUC"/>
    <x v="22"/>
    <m/>
    <m/>
    <m/>
    <m/>
    <m/>
    <s v="20261012150808"/>
    <m/>
    <m/>
  </r>
  <r>
    <n v="1807"/>
    <x v="1"/>
    <x v="2"/>
    <s v="NGUYEN THI NGOC MAI"/>
    <x v="22"/>
    <m/>
    <m/>
    <m/>
    <m/>
    <m/>
    <s v="20261012146410"/>
    <m/>
    <m/>
  </r>
  <r>
    <n v="1808"/>
    <x v="1"/>
    <x v="2"/>
    <s v="LE VAN SON"/>
    <x v="22"/>
    <m/>
    <m/>
    <m/>
    <m/>
    <m/>
    <s v="20260911954744"/>
    <m/>
    <m/>
  </r>
  <r>
    <n v="1809"/>
    <x v="1"/>
    <x v="2"/>
    <s v="DANG QUANG THINH"/>
    <x v="22"/>
    <m/>
    <m/>
    <m/>
    <m/>
    <m/>
    <s v="20260811836008"/>
    <m/>
    <m/>
  </r>
  <r>
    <n v="1810"/>
    <x v="1"/>
    <x v="2"/>
    <s v="TRAN THI HIEU"/>
    <x v="22"/>
    <m/>
    <m/>
    <m/>
    <m/>
    <m/>
    <s v="20261012146341"/>
    <m/>
    <m/>
  </r>
  <r>
    <n v="1811"/>
    <x v="1"/>
    <x v="2"/>
    <s v="HOANG THI LOAN"/>
    <x v="22"/>
    <m/>
    <m/>
    <m/>
    <m/>
    <m/>
    <s v="20260912145194"/>
    <m/>
    <m/>
  </r>
  <r>
    <n v="1812"/>
    <x v="1"/>
    <x v="2"/>
    <s v="DO TRONG ANH"/>
    <x v="22"/>
    <m/>
    <m/>
    <m/>
    <m/>
    <m/>
    <s v="20261012156537"/>
    <m/>
    <m/>
  </r>
  <r>
    <n v="1813"/>
    <x v="1"/>
    <x v="2"/>
    <s v="TRAN THI HA"/>
    <x v="22"/>
    <m/>
    <m/>
    <m/>
    <m/>
    <m/>
    <s v="20261012157258"/>
    <m/>
    <m/>
  </r>
  <r>
    <n v="1814"/>
    <x v="1"/>
    <x v="2"/>
    <s v="NGUYEN THI HIEN"/>
    <x v="22"/>
    <m/>
    <m/>
    <m/>
    <m/>
    <m/>
    <s v="20261012157347"/>
    <m/>
    <m/>
  </r>
  <r>
    <n v="1815"/>
    <x v="1"/>
    <x v="2"/>
    <s v="NGUYEN TRINH TRONG"/>
    <x v="22"/>
    <m/>
    <m/>
    <m/>
    <s v="BM người nhận"/>
    <m/>
    <s v="20260711538239"/>
    <m/>
    <m/>
  </r>
  <r>
    <n v="1816"/>
    <x v="1"/>
    <x v="2"/>
    <s v="VU PHAN BINH"/>
    <x v="22"/>
    <m/>
    <m/>
    <m/>
    <m/>
    <m/>
    <s v="20260912037357"/>
    <m/>
    <m/>
  </r>
  <r>
    <n v="1817"/>
    <x v="1"/>
    <x v="2"/>
    <s v="NGUYEN THI LAN"/>
    <x v="22"/>
    <m/>
    <m/>
    <m/>
    <s v="BM GD"/>
    <m/>
    <s v="20260912051542"/>
    <m/>
    <m/>
  </r>
  <r>
    <n v="1818"/>
    <x v="1"/>
    <x v="2"/>
    <s v="NGUYEN DAO CHIEN"/>
    <x v="22"/>
    <m/>
    <m/>
    <m/>
    <m/>
    <m/>
    <s v="20260912092984"/>
    <m/>
    <m/>
  </r>
  <r>
    <n v="1819"/>
    <x v="1"/>
    <x v="2"/>
    <s v="PHAM THI MINH THU"/>
    <x v="22"/>
    <m/>
    <m/>
    <m/>
    <m/>
    <m/>
    <s v="20260912100661"/>
    <m/>
    <m/>
  </r>
  <r>
    <n v="1820"/>
    <x v="1"/>
    <x v="2"/>
    <s v="NGUYEN NGOC CUONG"/>
    <x v="22"/>
    <m/>
    <m/>
    <m/>
    <m/>
    <m/>
    <s v="20260912100683"/>
    <m/>
    <m/>
  </r>
  <r>
    <n v="1821"/>
    <x v="1"/>
    <x v="2"/>
    <s v="NGUYEN DANH KIEN"/>
    <x v="22"/>
    <m/>
    <m/>
    <m/>
    <m/>
    <m/>
    <s v="20260912103896"/>
    <m/>
    <m/>
  </r>
  <r>
    <n v="1822"/>
    <x v="1"/>
    <x v="2"/>
    <s v="NONG THI HONG HANH"/>
    <x v="22"/>
    <m/>
    <m/>
    <m/>
    <m/>
    <m/>
    <s v="20260912116992"/>
    <m/>
    <m/>
  </r>
  <r>
    <n v="1823"/>
    <x v="1"/>
    <x v="2"/>
    <s v="NGUYEN THI HA"/>
    <x v="22"/>
    <m/>
    <m/>
    <m/>
    <m/>
    <m/>
    <s v="20260912117260"/>
    <m/>
    <m/>
  </r>
  <r>
    <n v="1824"/>
    <x v="1"/>
    <x v="2"/>
    <s v="NGO THI HIEU"/>
    <x v="22"/>
    <m/>
    <m/>
    <m/>
    <m/>
    <m/>
    <s v="20260912125046"/>
    <m/>
    <m/>
  </r>
  <r>
    <n v="1825"/>
    <x v="1"/>
    <x v="2"/>
    <s v="TRAN VAN QUAN"/>
    <x v="22"/>
    <m/>
    <m/>
    <m/>
    <m/>
    <m/>
    <s v="20260912126823"/>
    <m/>
    <m/>
  </r>
  <r>
    <n v="1826"/>
    <x v="1"/>
    <x v="2"/>
    <s v="NGUYEN THI THU HANG"/>
    <x v="22"/>
    <m/>
    <m/>
    <m/>
    <m/>
    <m/>
    <s v="20260912136979"/>
    <m/>
    <m/>
  </r>
  <r>
    <n v="1827"/>
    <x v="1"/>
    <x v="2"/>
    <s v="NGUYEN THI HONG HANH"/>
    <x v="22"/>
    <m/>
    <m/>
    <m/>
    <m/>
    <m/>
    <s v="20260912134819"/>
    <m/>
    <m/>
  </r>
  <r>
    <n v="1828"/>
    <x v="1"/>
    <x v="2"/>
    <s v="LE THANH TU"/>
    <x v="22"/>
    <m/>
    <m/>
    <m/>
    <m/>
    <m/>
    <s v="20261012158113"/>
    <m/>
    <m/>
  </r>
  <r>
    <n v="1829"/>
    <x v="1"/>
    <x v="2"/>
    <s v="20261012158158"/>
    <x v="20"/>
    <m/>
    <m/>
    <s v="OK"/>
    <m/>
    <s v="5. Đổi thông tin thẻ/カード情報変更"/>
    <s v=" 2229983427032797"/>
    <s v="A0010573883"/>
    <m/>
  </r>
  <r>
    <n v="1830"/>
    <x v="1"/>
    <x v="2"/>
    <s v="20261012158219"/>
    <x v="20"/>
    <m/>
    <m/>
    <s v="OK"/>
    <m/>
    <s v="4. Phát hành lại thẻ/カード再発行"/>
    <s v=" 28400895432865289"/>
    <s v="A0011495043"/>
    <m/>
  </r>
  <r>
    <n v="1831"/>
    <x v="1"/>
    <x v="2"/>
    <s v="20260912126645"/>
    <x v="20"/>
    <m/>
    <m/>
    <s v="OK"/>
    <m/>
    <s v="6. Tình trạng giao dịch/取引状況"/>
    <s v="3166107800102491"/>
    <s v="A0010795682"/>
    <m/>
  </r>
  <r>
    <n v="1832"/>
    <x v="1"/>
    <x v="2"/>
    <s v="20261012159180"/>
    <x v="20"/>
    <m/>
    <m/>
    <s v="OK"/>
    <m/>
    <s v="5. Đổi thông tin thẻ/カード情報変更"/>
    <s v="2522098174467867"/>
    <s v="A0010646279"/>
    <m/>
  </r>
  <r>
    <n v="1833"/>
    <x v="1"/>
    <x v="2"/>
    <s v="20260811909280"/>
    <x v="20"/>
    <m/>
    <m/>
    <s v="OK"/>
    <m/>
    <s v="6. Tình trạng giao dịch/取引状況"/>
    <s v="5855249311223363"/>
    <s v="A0010982816"/>
    <m/>
  </r>
  <r>
    <n v="1834"/>
    <x v="1"/>
    <x v="2"/>
    <s v="20260912067243"/>
    <x v="20"/>
    <m/>
    <m/>
    <s v="OK"/>
    <m/>
    <s v="6. Tình trạng giao dịch/取引状況"/>
    <s v="33nguyenanhthu9a2@gmail.com"/>
    <s v="A0011708193"/>
    <m/>
  </r>
  <r>
    <n v="1835"/>
    <x v="1"/>
    <x v="2"/>
    <s v="20261012159517"/>
    <x v="20"/>
    <m/>
    <m/>
    <s v="OK"/>
    <m/>
    <s v="5. Đổi thông tin thẻ/カード情報変更"/>
    <s v="4359592570831883"/>
    <s v="A0010931035"/>
    <m/>
  </r>
  <r>
    <n v="1836"/>
    <x v="1"/>
    <x v="2"/>
    <s v="20260912016751"/>
    <x v="20"/>
    <m/>
    <m/>
    <s v="OK"/>
    <m/>
    <s v="6. Tình trạng giao dịch/取引状況"/>
    <s v="nguyendtt.jp@gmail.com"/>
    <s v="A0011697897"/>
    <m/>
  </r>
  <r>
    <n v="1837"/>
    <x v="1"/>
    <x v="2"/>
    <s v="20261012159654"/>
    <x v="20"/>
    <m/>
    <m/>
    <s v="OK"/>
    <m/>
    <s v="6. Tình trạng giao dịch/取引状況"/>
    <s v="2946848952029070"/>
    <s v="A0010791720"/>
    <m/>
  </r>
  <r>
    <n v="1838"/>
    <x v="1"/>
    <x v="2"/>
    <s v="20260912117187"/>
    <x v="20"/>
    <m/>
    <m/>
    <s v="OK"/>
    <m/>
    <s v="6. Tình trạng giao dịch/取引状況"/>
    <s v="huongdv10@gmail.com"/>
    <s v="A0011500471"/>
    <m/>
  </r>
  <r>
    <n v="1839"/>
    <x v="1"/>
    <x v="2"/>
    <s v="20261012159853"/>
    <x v="20"/>
    <m/>
    <m/>
    <s v="OK"/>
    <m/>
    <s v="4. Phát hành lại thẻ/カード再発行"/>
    <s v=" 6774429649256590"/>
    <s v="A0010757316"/>
    <m/>
  </r>
  <r>
    <n v="1840"/>
    <x v="1"/>
    <x v="2"/>
    <s v="20260912134512"/>
    <x v="20"/>
    <m/>
    <m/>
    <s v="OK"/>
    <m/>
    <s v="7. Cập nhật thẻ ngoại kiều/在留カード更新"/>
    <s v="2040495546017566"/>
    <s v="A0010340758"/>
    <m/>
  </r>
  <r>
    <n v="1841"/>
    <x v="1"/>
    <x v="2"/>
    <s v="20260912135983"/>
    <x v="20"/>
    <m/>
    <m/>
    <s v="OK"/>
    <m/>
    <s v="3. Tình trạng thẻ/カード発送状況"/>
    <s v="Ngothaonguyen2017.hcm@gmail.com"/>
    <s v="A0011102588"/>
    <m/>
  </r>
  <r>
    <n v="1842"/>
    <x v="1"/>
    <x v="2"/>
    <s v="20261012156531"/>
    <x v="20"/>
    <m/>
    <m/>
    <s v="OK"/>
    <m/>
    <s v="5. Đổi thông tin thẻ/カード情報変更"/>
    <s v="5560854967335498"/>
    <s v="A0010657452"/>
    <m/>
  </r>
  <r>
    <n v="1843"/>
    <x v="1"/>
    <x v="2"/>
    <s v="20261012156691"/>
    <x v="20"/>
    <m/>
    <m/>
    <s v="OK"/>
    <m/>
    <s v="5. Đổi thông tin thẻ/カード情報変更"/>
    <s v="8292072664139899"/>
    <s v="A0010934680"/>
    <m/>
  </r>
  <r>
    <n v="1844"/>
    <x v="1"/>
    <x v="2"/>
    <s v="HA THI NGOC"/>
    <x v="9"/>
    <m/>
    <m/>
    <s v="OK"/>
    <m/>
    <s v="7. Cập nhật thẻ ngoại kiều/在留カード更新"/>
    <s v="2085080161527265"/>
    <m/>
    <m/>
  </r>
  <r>
    <n v="1846"/>
    <x v="1"/>
    <x v="2"/>
    <s v="NGUYEN TRONG NHU"/>
    <x v="9"/>
    <m/>
    <m/>
    <s v="OK"/>
    <m/>
    <s v="7. Cập nhật thẻ ngoại kiều/在留カード更新"/>
    <s v="7861534820539592"/>
    <m/>
    <m/>
  </r>
  <r>
    <n v="1850"/>
    <x v="1"/>
    <x v="2"/>
    <s v="TRUONG THI KIEU GIANG"/>
    <x v="9"/>
    <m/>
    <m/>
    <s v="OK"/>
    <m/>
    <s v="7. Cập nhật thẻ ngoại kiều/在留カード更新"/>
    <s v="5118529044902444"/>
    <m/>
    <m/>
  </r>
  <r>
    <n v="1852"/>
    <x v="1"/>
    <x v="2"/>
    <s v="NGUYEN THANH MAI"/>
    <x v="9"/>
    <m/>
    <m/>
    <s v="OK"/>
    <m/>
    <s v="7. Cập nhật thẻ ngoại kiều/在留カード更新"/>
    <s v="2945099622204001"/>
    <m/>
    <m/>
  </r>
  <r>
    <n v="1853"/>
    <x v="1"/>
    <x v="2"/>
    <s v="TONG THI MY LINH"/>
    <x v="9"/>
    <m/>
    <m/>
    <s v="OK"/>
    <m/>
    <s v="7. Cập nhật thẻ ngoại kiều/在留カード更新"/>
    <s v="3782966248425700_x000a_"/>
    <m/>
    <m/>
  </r>
  <r>
    <n v="1855"/>
    <x v="1"/>
    <x v="2"/>
    <s v="NGUYEN THI LOAN"/>
    <x v="9"/>
    <m/>
    <m/>
    <s v="OK"/>
    <m/>
    <s v="7. Cập nhật thẻ ngoại kiều/在留カード更新"/>
    <s v="27478555138486825"/>
    <m/>
    <m/>
  </r>
  <r>
    <n v="1860"/>
    <x v="1"/>
    <x v="2"/>
    <s v="PHAM THU THUY"/>
    <x v="9"/>
    <m/>
    <m/>
    <s v="OK"/>
    <m/>
    <s v="7. Cập nhật thẻ ngoại kiều/在留カード更新"/>
    <s v="5582173338530917"/>
    <m/>
    <m/>
  </r>
  <r>
    <n v="1863"/>
    <x v="1"/>
    <x v="2"/>
    <s v="LO THI THU HA"/>
    <x v="9"/>
    <m/>
    <m/>
    <s v="OK"/>
    <m/>
    <s v="7. Cập nhật thẻ ngoại kiều/在留カード更新"/>
    <s v="6429334270478132"/>
    <m/>
    <m/>
  </r>
  <r>
    <n v="1864"/>
    <x v="1"/>
    <x v="2"/>
    <s v="CHU DINH TUAN "/>
    <x v="9"/>
    <m/>
    <m/>
    <s v="OK"/>
    <m/>
    <s v="7. Cập nhật thẻ ngoại kiều/在留カード更新"/>
    <s v="2853198534776218"/>
    <m/>
    <m/>
  </r>
  <r>
    <n v="1865"/>
    <x v="1"/>
    <x v="2"/>
    <s v="BUI THI TRANG"/>
    <x v="9"/>
    <m/>
    <m/>
    <s v="OK"/>
    <m/>
    <s v="3. Tình trạng thẻ/カード発送状況"/>
    <s v="6491603297628964_x000a_26307578732238423_x000a_'26307578732238423"/>
    <m/>
    <m/>
  </r>
  <r>
    <n v="1868"/>
    <x v="1"/>
    <x v="2"/>
    <s v="VO VAN DAO"/>
    <x v="9"/>
    <m/>
    <m/>
    <s v="OK"/>
    <m/>
    <s v="7. Cập nhật thẻ ngoại kiều/在留カード更新"/>
    <s v="3855781104461521"/>
    <m/>
    <m/>
  </r>
  <r>
    <n v="1870"/>
    <x v="1"/>
    <x v="2"/>
    <s v="DINH THI TUYEN"/>
    <x v="9"/>
    <m/>
    <m/>
    <s v="OK"/>
    <m/>
    <s v="7. Cập nhật thẻ ngoại kiều/在留カード更新"/>
    <s v="3687110621302705"/>
    <m/>
    <m/>
  </r>
  <r>
    <n v="1871"/>
    <x v="1"/>
    <x v="2"/>
    <s v="CAO THI HONG MY"/>
    <x v="9"/>
    <m/>
    <m/>
    <s v="OK"/>
    <m/>
    <s v="7. Cập nhật thẻ ngoại kiều/在留カード更新"/>
    <s v="7000436210025912"/>
    <m/>
    <m/>
  </r>
  <r>
    <n v="1881"/>
    <x v="1"/>
    <x v="2"/>
    <s v="TRUONG CONG VU"/>
    <x v="9"/>
    <m/>
    <m/>
    <s v="OK"/>
    <m/>
    <s v="7. Cập nhật thẻ ngoại kiều/在留カード更新"/>
    <s v="5621578577922632"/>
    <m/>
    <m/>
  </r>
  <r>
    <n v="1890"/>
    <x v="1"/>
    <x v="2"/>
    <s v="NGUYEN THAI BINH"/>
    <x v="9"/>
    <m/>
    <m/>
    <s v="OK"/>
    <m/>
    <s v="7. Cập nhật thẻ ngoại kiều/在留カード更新"/>
    <s v="5918307398260332"/>
    <m/>
    <m/>
  </r>
  <r>
    <n v="1892"/>
    <x v="1"/>
    <x v="2"/>
    <s v="HOANG THI KIEU TRANG"/>
    <x v="9"/>
    <m/>
    <m/>
    <s v="OK"/>
    <m/>
    <s v="7. Cập nhật thẻ ngoại kiều/在留カード更新"/>
    <s v="7088714664501497"/>
    <m/>
    <m/>
  </r>
  <r>
    <n v="1900"/>
    <x v="1"/>
    <x v="2"/>
    <s v="A0010755954"/>
    <x v="11"/>
    <m/>
    <m/>
    <s v="OK"/>
    <m/>
    <s v="11. Gặp nhân viên SBI/オペレーターに問い合わせ"/>
    <s v="6174469872617465"/>
    <m/>
    <m/>
  </r>
  <r>
    <n v="1901"/>
    <x v="1"/>
    <x v="2"/>
    <s v="A0010265687"/>
    <x v="11"/>
    <m/>
    <m/>
    <s v="OK"/>
    <m/>
    <s v="11. Gặp nhân viên SBI/オペレーターに問い合わせ"/>
    <s v="1210054795729983"/>
    <m/>
    <m/>
  </r>
  <r>
    <n v="1902"/>
    <x v="1"/>
    <x v="2"/>
    <s v="A0010510237"/>
    <x v="11"/>
    <m/>
    <m/>
    <s v="OK"/>
    <m/>
    <s v="2. Thêm người nhận/受取人追加登録"/>
    <s v="4527795977282064"/>
    <m/>
    <m/>
  </r>
  <r>
    <n v="1903"/>
    <x v="1"/>
    <x v="2"/>
    <s v="A0010486905"/>
    <x v="11"/>
    <m/>
    <m/>
    <s v="OK"/>
    <m/>
    <s v="11. Gặp nhân viên SBI/オペレーターに問い合わせ"/>
    <s v="2223683701017145"/>
    <m/>
    <m/>
  </r>
  <r>
    <n v="1904"/>
    <x v="1"/>
    <x v="2"/>
    <s v="A0010528392"/>
    <x v="11"/>
    <m/>
    <m/>
    <s v="OK"/>
    <m/>
    <s v="11. Gặp nhân viên SBI/オペレーターに問い合わせ"/>
    <s v="6568983773127694"/>
    <m/>
    <m/>
  </r>
  <r>
    <n v="1905"/>
    <x v="1"/>
    <x v="2"/>
    <s v="A0010777302"/>
    <x v="11"/>
    <m/>
    <m/>
    <s v="OK"/>
    <m/>
    <s v="11. Gặp nhân viên SBI/オペレーターに問い合わせ"/>
    <s v="5669478986478572"/>
    <m/>
    <m/>
  </r>
  <r>
    <n v="1906"/>
    <x v="1"/>
    <x v="2"/>
    <s v="A0010636588"/>
    <x v="11"/>
    <m/>
    <m/>
    <s v="OK"/>
    <m/>
    <s v="6. Tình trạng giao dịch/取引状況"/>
    <s v="4949134781859319"/>
    <m/>
    <m/>
  </r>
  <r>
    <n v="1907"/>
    <x v="1"/>
    <x v="2"/>
    <s v="A0010949714"/>
    <x v="11"/>
    <m/>
    <m/>
    <s v="OK"/>
    <m/>
    <s v="3. Tình trạng thẻ/カード発送状況"/>
    <s v="5306923846078085"/>
    <m/>
    <m/>
  </r>
  <r>
    <n v="1908"/>
    <x v="1"/>
    <x v="2"/>
    <s v="A0011677773"/>
    <x v="11"/>
    <m/>
    <m/>
    <s v="OK"/>
    <m/>
    <s v="14. NEOBANK - SSNB"/>
    <s v="28679171761690829"/>
    <m/>
    <m/>
  </r>
  <r>
    <n v="1909"/>
    <x v="1"/>
    <x v="2"/>
    <s v="A0010594653"/>
    <x v="11"/>
    <m/>
    <m/>
    <s v="OK"/>
    <m/>
    <s v="11. Gặp nhân viên SBI/オペレーターに問い合わせ"/>
    <s v="2026606874053948"/>
    <m/>
    <m/>
  </r>
  <r>
    <n v="1910"/>
    <x v="1"/>
    <x v="2"/>
    <s v="A0011587273"/>
    <x v="11"/>
    <m/>
    <m/>
    <s v="OK"/>
    <m/>
    <s v="2. Thêm người nhận/受取人追加登録"/>
    <s v="29633102076278766"/>
    <m/>
    <m/>
  </r>
  <r>
    <n v="1911"/>
    <x v="1"/>
    <x v="2"/>
    <s v="A0011221073"/>
    <x v="11"/>
    <m/>
    <m/>
    <s v="OK"/>
    <m/>
    <s v="11. Gặp nhân viên SBI/オペレーターに問い合わせ"/>
    <s v="28514417244887617"/>
    <m/>
    <m/>
  </r>
  <r>
    <n v="1912"/>
    <x v="1"/>
    <x v="2"/>
    <s v="A0011711558"/>
    <x v="11"/>
    <m/>
    <m/>
    <s v="OK"/>
    <m/>
    <s v="3. Tình trạng thẻ/カード発送状況"/>
    <s v="24743322795265488"/>
    <m/>
    <m/>
  </r>
  <r>
    <n v="1913"/>
    <x v="1"/>
    <x v="2"/>
    <s v="A0010771924"/>
    <x v="11"/>
    <m/>
    <m/>
    <s v="OK"/>
    <m/>
    <s v="11. Gặp nhân viên SBI/オペレーターに問い合わせ"/>
    <s v="6012312315459331"/>
    <m/>
    <m/>
  </r>
  <r>
    <n v="1914"/>
    <x v="1"/>
    <x v="2"/>
    <s v="A0011010942"/>
    <x v="11"/>
    <m/>
    <m/>
    <s v="OK"/>
    <m/>
    <s v="2. Thêm người nhận/受取人追加登録"/>
    <s v="27541745892136969"/>
    <m/>
    <m/>
  </r>
  <r>
    <n v="1915"/>
    <x v="1"/>
    <x v="2"/>
    <s v="A0011041891"/>
    <x v="11"/>
    <m/>
    <m/>
    <s v="OK"/>
    <m/>
    <s v="11. Gặp nhân viên SBI/オペレーターに問い合わせ"/>
    <s v="5793056577399091"/>
    <m/>
    <m/>
  </r>
  <r>
    <n v="1916"/>
    <x v="1"/>
    <x v="2"/>
    <s v="HA THI NGOC"/>
    <x v="10"/>
    <m/>
    <m/>
    <m/>
    <m/>
    <s v="7. Cập nhật thẻ ngoại kiều/在留カード更新"/>
    <n v="2085080161527260"/>
    <m/>
    <m/>
  </r>
  <r>
    <n v="1917"/>
    <x v="1"/>
    <x v="2"/>
    <s v="DOAN QUOC TUAN"/>
    <x v="10"/>
    <m/>
    <m/>
    <m/>
    <m/>
    <s v="6. Tình trạng giao dịch/取引状況"/>
    <n v="5199088193474500"/>
    <m/>
    <m/>
  </r>
  <r>
    <n v="1918"/>
    <x v="1"/>
    <x v="2"/>
    <s v="LE VAN HOANG"/>
    <x v="10"/>
    <m/>
    <m/>
    <m/>
    <m/>
    <s v="7. Cập nhật thẻ ngoại kiều/在留カード更新"/>
    <n v="7069888259771990"/>
    <m/>
    <m/>
  </r>
  <r>
    <n v="1919"/>
    <x v="1"/>
    <x v="2"/>
    <s v="NGUYEN THANH MAI"/>
    <x v="10"/>
    <m/>
    <m/>
    <m/>
    <m/>
    <s v="7. Cập nhật thẻ ngoại kiều/在留カード更新"/>
    <n v="2945099622204000"/>
    <m/>
    <m/>
  </r>
  <r>
    <n v="1920"/>
    <x v="1"/>
    <x v="2"/>
    <s v="TRAN VAN CUONG"/>
    <x v="10"/>
    <m/>
    <m/>
    <m/>
    <m/>
    <s v="7. Cập nhật thẻ ngoại kiều/在留カード更新"/>
    <s v="6053703248058303"/>
    <m/>
    <m/>
  </r>
  <r>
    <n v="1921"/>
    <x v="1"/>
    <x v="2"/>
    <s v="THI LOAN NGUYEN"/>
    <x v="10"/>
    <m/>
    <m/>
    <m/>
    <m/>
    <s v="7. Cập nhật thẻ ngoại kiều/在留カード更新"/>
    <n v="2.74785551384868E+16"/>
    <m/>
    <m/>
  </r>
  <r>
    <n v="1922"/>
    <x v="1"/>
    <x v="2"/>
    <s v="THI THUY NGUYEN"/>
    <x v="10"/>
    <m/>
    <m/>
    <m/>
    <m/>
    <s v="7. Cập nhật thẻ ngoại kiều/在留カード更新"/>
    <n v="5736789729777480"/>
    <m/>
    <m/>
  </r>
  <r>
    <n v="1923"/>
    <x v="1"/>
    <x v="2"/>
    <s v="NGUYEN DIEU LINH"/>
    <x v="10"/>
    <m/>
    <m/>
    <m/>
    <m/>
    <s v="7. Cập nhật thẻ ngoại kiều/在留カード更新"/>
    <n v="2.99475499748933E+16"/>
    <m/>
    <m/>
  </r>
  <r>
    <n v="1924"/>
    <x v="1"/>
    <x v="2"/>
    <s v="VO DUC MANH"/>
    <x v="10"/>
    <m/>
    <m/>
    <m/>
    <m/>
    <s v="7. Cập nhật thẻ ngoại kiều/在留カード更新"/>
    <n v="5910287818988120"/>
    <m/>
    <m/>
  </r>
  <r>
    <n v="1925"/>
    <x v="1"/>
    <x v="2"/>
    <s v="PHAN THI HONG NGOC"/>
    <x v="10"/>
    <m/>
    <m/>
    <m/>
    <m/>
    <s v="7. Cập nhật thẻ ngoại kiều/在留カード更新"/>
    <n v="9361106320661030"/>
    <m/>
    <m/>
  </r>
  <r>
    <n v="1926"/>
    <x v="1"/>
    <x v="2"/>
    <s v="THI NGUYET NGUYEN"/>
    <x v="10"/>
    <m/>
    <m/>
    <m/>
    <m/>
    <s v="7. Cập nhật thẻ ngoại kiều/在留カード更新"/>
    <n v="2367253750062740"/>
    <m/>
    <m/>
  </r>
  <r>
    <n v="1927"/>
    <x v="1"/>
    <x v="2"/>
    <s v="THI HUONG NGUYEN"/>
    <x v="10"/>
    <m/>
    <m/>
    <m/>
    <m/>
    <s v="7. Cập nhật thẻ ngoại kiều/在留カード更新"/>
    <n v="7461017963958320"/>
    <m/>
    <m/>
  </r>
  <r>
    <n v="1928"/>
    <x v="1"/>
    <x v="2"/>
    <s v="VAN DAO VO"/>
    <x v="10"/>
    <m/>
    <m/>
    <m/>
    <m/>
    <s v="3. Tình trạng thẻ/カード発送状況"/>
    <n v="3855781104461520"/>
    <m/>
    <m/>
  </r>
  <r>
    <n v="1929"/>
    <x v="1"/>
    <x v="2"/>
    <s v="DACPHONG1119"/>
    <x v="10"/>
    <m/>
    <m/>
    <m/>
    <m/>
    <s v="3. Tình trạng thẻ/カード発送状況"/>
    <n v="4433228650076040"/>
    <m/>
    <m/>
  </r>
  <r>
    <n v="1930"/>
    <x v="1"/>
    <x v="2"/>
    <s v="NGUYEN DUY THOI"/>
    <x v="10"/>
    <m/>
    <m/>
    <m/>
    <m/>
    <s v="3. Tình trạng thẻ/カード発送状況"/>
    <n v="2.85757635087427E+16"/>
    <m/>
    <m/>
  </r>
  <r>
    <n v="1931"/>
    <x v="1"/>
    <x v="2"/>
    <s v="VAN BINH NGUYEN"/>
    <x v="10"/>
    <m/>
    <m/>
    <m/>
    <m/>
    <s v="7. Cập nhật thẻ ngoại kiều/在留カード更新"/>
    <n v="4139426872750460"/>
    <m/>
    <m/>
  </r>
  <r>
    <n v="1932"/>
    <x v="1"/>
    <x v="2"/>
    <s v="DINH THI TUYEN"/>
    <x v="10"/>
    <m/>
    <m/>
    <m/>
    <m/>
    <s v="7. Cập nhật thẻ ngoại kiều/在留カード更新"/>
    <n v="3687110621302700"/>
    <m/>
    <m/>
  </r>
  <r>
    <n v="1933"/>
    <x v="1"/>
    <x v="2"/>
    <s v="THI HONG MY CAO"/>
    <x v="10"/>
    <m/>
    <m/>
    <m/>
    <m/>
    <s v="7. Cập nhật thẻ ngoại kiều/在留カード更新"/>
    <n v="7000436210025910"/>
    <m/>
    <m/>
  </r>
  <r>
    <n v="1934"/>
    <x v="1"/>
    <x v="2"/>
    <s v="NGUYEN TIEN THANH"/>
    <x v="10"/>
    <m/>
    <m/>
    <m/>
    <m/>
    <s v="7. Cập nhật thẻ ngoại kiều/在留カード更新"/>
    <n v="4899605273452630"/>
    <m/>
    <m/>
  </r>
  <r>
    <n v="1935"/>
    <x v="1"/>
    <x v="2"/>
    <s v="KHUAT HUU BINH"/>
    <x v="10"/>
    <m/>
    <m/>
    <m/>
    <m/>
    <s v="7. Cập nhật thẻ ngoại kiều/在留カード更新"/>
    <n v="2522098174467860"/>
    <m/>
    <m/>
  </r>
  <r>
    <n v="1936"/>
    <x v="1"/>
    <x v="2"/>
    <s v="vanquyen19890903"/>
    <x v="10"/>
    <m/>
    <m/>
    <m/>
    <m/>
    <s v="3. Tình trạng thẻ/カード発送状況"/>
    <n v="8431535816916490"/>
    <m/>
    <m/>
  </r>
  <r>
    <n v="1937"/>
    <x v="1"/>
    <x v="2"/>
    <n v="3722121534495660"/>
    <x v="10"/>
    <m/>
    <m/>
    <m/>
    <m/>
    <s v="11. Gặp nhân viên SBI/オペレーターに問い合わせ"/>
    <n v="3722121534495660"/>
    <m/>
    <m/>
  </r>
  <r>
    <n v="1938"/>
    <x v="1"/>
    <x v="2"/>
    <n v="2298123723602230"/>
    <x v="10"/>
    <m/>
    <m/>
    <m/>
    <m/>
    <s v="11. Gặp nhân viên SBI/オペレーターに問い合わせ"/>
    <n v="2298123723602230"/>
    <m/>
    <m/>
  </r>
  <r>
    <n v="1939"/>
    <x v="1"/>
    <x v="2"/>
    <n v="2298123723602230"/>
    <x v="10"/>
    <m/>
    <m/>
    <m/>
    <m/>
    <s v="11. Gặp nhân viên SBI/オペレーターに問い合わせ"/>
    <n v="2298123723602230"/>
    <m/>
    <m/>
  </r>
  <r>
    <n v="1940"/>
    <x v="1"/>
    <x v="2"/>
    <n v="8551711024843590"/>
    <x v="10"/>
    <m/>
    <m/>
    <m/>
    <m/>
    <s v="11. Gặp nhân viên SBI/オペレーターに問い合わせ"/>
    <n v="8551711024843590"/>
    <m/>
    <m/>
  </r>
  <r>
    <n v="1941"/>
    <x v="1"/>
    <x v="2"/>
    <n v="2735237579853680"/>
    <x v="10"/>
    <m/>
    <m/>
    <m/>
    <m/>
    <s v="11. Gặp nhân viên SBI/オペレーターに問い合わせ"/>
    <n v="2735237579853680"/>
    <m/>
    <m/>
  </r>
  <r>
    <n v="1942"/>
    <x v="1"/>
    <x v="2"/>
    <n v="2.45909977072263E+16"/>
    <x v="10"/>
    <m/>
    <m/>
    <m/>
    <m/>
    <s v="11. Gặp nhân viên SBI/オペレーターに問い合わせ"/>
    <n v="2.45909977072263E+16"/>
    <m/>
    <m/>
  </r>
  <r>
    <n v="1943"/>
    <x v="1"/>
    <x v="2"/>
    <n v="2.49079918754901E+16"/>
    <x v="10"/>
    <m/>
    <m/>
    <m/>
    <m/>
    <s v="11. Gặp nhân viên SBI/オペレーターに問い合わせ"/>
    <n v="2.49079918754901E+16"/>
    <m/>
    <m/>
  </r>
  <r>
    <n v="1944"/>
    <x v="1"/>
    <x v="2"/>
    <n v="4142633922516540"/>
    <x v="10"/>
    <m/>
    <m/>
    <m/>
    <m/>
    <s v="11. Gặp nhân viên SBI/オペレーターに問い合わせ"/>
    <n v="4142633922516540"/>
    <m/>
    <m/>
  </r>
  <r>
    <n v="1945"/>
    <x v="1"/>
    <x v="2"/>
    <n v="8979336758857300"/>
    <x v="10"/>
    <m/>
    <m/>
    <m/>
    <m/>
    <s v="11. Gặp nhân viên SBI/オペレーターに問い合わせ"/>
    <n v="8979336758857300"/>
    <m/>
    <m/>
  </r>
  <r>
    <n v="1946"/>
    <x v="1"/>
    <x v="2"/>
    <n v="1888785501204310"/>
    <x v="10"/>
    <m/>
    <m/>
    <m/>
    <m/>
    <s v="11. Gặp nhân viên SBI/オペレーターに問い合わせ"/>
    <n v="1888785501204310"/>
    <m/>
    <m/>
  </r>
  <r>
    <n v="1947"/>
    <x v="1"/>
    <x v="2"/>
    <n v="7056914441061290"/>
    <x v="10"/>
    <m/>
    <m/>
    <m/>
    <m/>
    <s v="11. Gặp nhân viên SBI/オペレーターに問い合わせ"/>
    <n v="7056914441061290"/>
    <m/>
    <m/>
  </r>
  <r>
    <n v="1948"/>
    <x v="1"/>
    <x v="2"/>
    <n v="2.42938049268863E+16"/>
    <x v="10"/>
    <m/>
    <m/>
    <m/>
    <m/>
    <s v="11. Gặp nhân viên SBI/オペレーターに問い合わせ"/>
    <n v="2.42938049268863E+16"/>
    <m/>
    <m/>
  </r>
  <r>
    <n v="1949"/>
    <x v="1"/>
    <x v="2"/>
    <n v="2.85338457829216E+16"/>
    <x v="10"/>
    <m/>
    <m/>
    <m/>
    <m/>
    <s v="11. Gặp nhân viên SBI/オペレーターに問い合わせ"/>
    <n v="2.85338457829216E+16"/>
    <m/>
    <m/>
  </r>
  <r>
    <n v="1950"/>
    <x v="1"/>
    <x v="2"/>
    <n v="3.39601455902994E+16"/>
    <x v="10"/>
    <m/>
    <m/>
    <m/>
    <m/>
    <s v="11. Gặp nhân viên SBI/オペレーターに問い合わせ"/>
    <n v="3.39601455902994E+16"/>
    <m/>
    <m/>
  </r>
  <r>
    <n v="1951"/>
    <x v="1"/>
    <x v="2"/>
    <n v="2.55509218045028E+16"/>
    <x v="10"/>
    <m/>
    <m/>
    <m/>
    <m/>
    <s v="11. Gặp nhân viên SBI/オペレーターに問い合わせ"/>
    <n v="2.55509218045028E+16"/>
    <m/>
    <m/>
  </r>
  <r>
    <n v="1952"/>
    <x v="1"/>
    <x v="2"/>
    <n v="1.00720370695908E+16"/>
    <x v="10"/>
    <m/>
    <m/>
    <m/>
    <m/>
    <s v="11. Gặp nhân viên SBI/オペレーターに問い合わせ"/>
    <n v="1.00720370695908E+16"/>
    <m/>
    <m/>
  </r>
  <r>
    <n v="1953"/>
    <x v="1"/>
    <x v="2"/>
    <n v="8.9633500000000003E+20"/>
    <x v="10"/>
    <m/>
    <m/>
    <m/>
    <m/>
    <s v="11. Gặp nhân viên SBI/オペレーターに問い合わせ"/>
    <n v="8.9633500000000003E+20"/>
    <m/>
    <m/>
  </r>
  <r>
    <n v="1954"/>
    <x v="1"/>
    <x v="2"/>
    <n v="2.67459226650819E+16"/>
    <x v="10"/>
    <m/>
    <m/>
    <m/>
    <m/>
    <s v="11. Gặp nhân viên SBI/オペレーターに問い合わせ"/>
    <n v="2.67459226650819E+16"/>
    <m/>
    <m/>
  </r>
  <r>
    <n v="1955"/>
    <x v="1"/>
    <x v="2"/>
    <n v="2.89782684551082E+16"/>
    <x v="10"/>
    <m/>
    <m/>
    <m/>
    <m/>
    <s v="11. Gặp nhân viên SBI/オペレーターに問い合わせ"/>
    <n v="2.89782684551082E+16"/>
    <m/>
    <m/>
  </r>
  <r>
    <n v="1956"/>
    <x v="1"/>
    <x v="2"/>
    <n v="7375678629212360"/>
    <x v="10"/>
    <m/>
    <m/>
    <m/>
    <m/>
    <s v="11. Gặp nhân viên SBI/オペレーターに問い合わせ"/>
    <n v="7375678629212360"/>
    <m/>
    <m/>
  </r>
  <r>
    <n v="1957"/>
    <x v="1"/>
    <x v="2"/>
    <n v="9780266668758100"/>
    <x v="10"/>
    <m/>
    <m/>
    <m/>
    <m/>
    <s v="11. Gặp nhân viên SBI/オペレーターに問い合わせ"/>
    <n v="9780266668758100"/>
    <m/>
    <m/>
  </r>
  <r>
    <n v="1958"/>
    <x v="1"/>
    <x v="2"/>
    <n v="6247586122015250"/>
    <x v="10"/>
    <m/>
    <m/>
    <m/>
    <m/>
    <s v="11. Gặp nhân viên SBI/オペレーターに問い合わせ"/>
    <n v="6247586122015250"/>
    <m/>
    <m/>
  </r>
  <r>
    <n v="1959"/>
    <x v="1"/>
    <x v="2"/>
    <n v="2.8745384145057E+16"/>
    <x v="10"/>
    <m/>
    <m/>
    <m/>
    <m/>
    <s v="11. Gặp nhân viên SBI/オペレーターに問い合わせ"/>
    <n v="2.8745384145057E+16"/>
    <m/>
    <m/>
  </r>
  <r>
    <n v="1960"/>
    <x v="1"/>
    <x v="2"/>
    <n v="5873522692668590"/>
    <x v="10"/>
    <m/>
    <m/>
    <m/>
    <m/>
    <s v="11. Gặp nhân viên SBI/オペレーターに問い合わせ"/>
    <n v="5873522692668590"/>
    <m/>
    <m/>
  </r>
  <r>
    <n v="1961"/>
    <x v="1"/>
    <x v="2"/>
    <n v="2.84645947632027E+16"/>
    <x v="10"/>
    <m/>
    <m/>
    <m/>
    <m/>
    <s v="11. Gặp nhân viên SBI/オペレーターに問い合わせ"/>
    <n v="2.84645947632027E+16"/>
    <m/>
    <m/>
  </r>
  <r>
    <n v="1962"/>
    <x v="1"/>
    <x v="2"/>
    <n v="3117004578351700"/>
    <x v="10"/>
    <m/>
    <m/>
    <m/>
    <m/>
    <s v="11. Gặp nhân viên SBI/オペレーターに問い合わせ"/>
    <n v="3117004578351700"/>
    <m/>
    <m/>
  </r>
  <r>
    <n v="1963"/>
    <x v="1"/>
    <x v="2"/>
    <n v="2982458751869220"/>
    <x v="10"/>
    <m/>
    <m/>
    <m/>
    <m/>
    <s v="11. Gặp nhân viên SBI/オペレーターに問い合わせ"/>
    <n v="2982458751869220"/>
    <m/>
    <m/>
  </r>
  <r>
    <n v="1964"/>
    <x v="1"/>
    <x v="2"/>
    <n v="2.89741133289457E+16"/>
    <x v="10"/>
    <m/>
    <m/>
    <m/>
    <m/>
    <s v="11. Gặp nhân viên SBI/オペレーターに問い合わせ"/>
    <n v="2.89741133289457E+16"/>
    <m/>
    <m/>
  </r>
  <r>
    <n v="1965"/>
    <x v="1"/>
    <x v="2"/>
    <n v="2585155611562840"/>
    <x v="10"/>
    <m/>
    <m/>
    <m/>
    <m/>
    <s v="11. Gặp nhân viên SBI/オペレーターに問い合わせ"/>
    <n v="2585155611562840"/>
    <m/>
    <m/>
  </r>
  <r>
    <n v="1966"/>
    <x v="1"/>
    <x v="2"/>
    <s v="TRAN QUYET TAM"/>
    <x v="10"/>
    <m/>
    <m/>
    <m/>
    <m/>
    <s v="7. Cập nhật thẻ ngoại kiều/在留カード更新"/>
    <n v="1092119974219620"/>
    <m/>
    <m/>
  </r>
  <r>
    <n v="1967"/>
    <x v="1"/>
    <x v="2"/>
    <s v="TRAN THI MY LINH"/>
    <x v="10"/>
    <m/>
    <m/>
    <m/>
    <m/>
    <s v="7. Cập nhật thẻ ngoại kiều/在留カード更新"/>
    <n v="6114278011919520"/>
    <m/>
    <m/>
  </r>
  <r>
    <n v="1968"/>
    <x v="1"/>
    <x v="2"/>
    <s v="THI CHI NGUYEN"/>
    <x v="10"/>
    <m/>
    <m/>
    <m/>
    <m/>
    <s v="7. Cập nhật thẻ ngoại kiều/在留カード更新"/>
    <n v="6835645439845750"/>
    <m/>
    <m/>
  </r>
  <r>
    <n v="1969"/>
    <x v="1"/>
    <x v="2"/>
    <s v="VU VAN THANG"/>
    <x v="10"/>
    <m/>
    <m/>
    <m/>
    <m/>
    <s v="7. Cập nhật thẻ ngoại kiều/在留カード更新"/>
    <n v="2596313067066690"/>
    <m/>
    <m/>
  </r>
  <r>
    <n v="1970"/>
    <x v="1"/>
    <x v="2"/>
    <s v="NGUYEN NGOC KIM CAT"/>
    <x v="10"/>
    <m/>
    <m/>
    <m/>
    <m/>
    <s v="7. Cập nhật thẻ ngoại kiều/在留カード更新"/>
    <n v="5392949280810510"/>
    <m/>
    <m/>
  </r>
  <r>
    <n v="1971"/>
    <x v="1"/>
    <x v="2"/>
    <s v="PHAM THI THU TRANG"/>
    <x v="10"/>
    <m/>
    <m/>
    <m/>
    <m/>
    <s v="7. Cập nhật thẻ ngoại kiều/在留カード更新"/>
    <n v="2946954375415080"/>
    <m/>
    <m/>
  </r>
  <r>
    <n v="1972"/>
    <x v="1"/>
    <x v="2"/>
    <s v="VAN CHUYEN LY"/>
    <x v="10"/>
    <m/>
    <m/>
    <m/>
    <m/>
    <s v="7. Cập nhật thẻ ngoại kiều/在留カード更新"/>
    <n v="5892927130722000"/>
    <m/>
    <m/>
  </r>
  <r>
    <n v="1973"/>
    <x v="1"/>
    <x v="2"/>
    <s v="THI TUYET TRINH NGUYEN"/>
    <x v="10"/>
    <m/>
    <m/>
    <m/>
    <m/>
    <s v="7. Cập nhật thẻ ngoại kiều/在留カード更新"/>
    <n v="7008553745827260"/>
    <m/>
    <m/>
  </r>
  <r>
    <n v="1974"/>
    <x v="1"/>
    <x v="2"/>
    <s v="THI HOA DINH"/>
    <x v="10"/>
    <m/>
    <m/>
    <m/>
    <m/>
    <s v="7. Cập nhật thẻ ngoại kiều/在留カード更新"/>
    <n v="6854945487951980"/>
    <m/>
    <m/>
  </r>
  <r>
    <n v="1975"/>
    <x v="1"/>
    <x v="2"/>
    <s v="XUAN DUC LE"/>
    <x v="10"/>
    <m/>
    <m/>
    <m/>
    <m/>
    <s v="7. Cập nhật thẻ ngoại kiều/在留カード更新"/>
    <n v="2302775579760620"/>
    <m/>
    <m/>
  </r>
  <r>
    <n v="1976"/>
    <x v="1"/>
    <x v="2"/>
    <s v="THI HUE NGUYEN"/>
    <x v="10"/>
    <m/>
    <m/>
    <m/>
    <m/>
    <s v="3. Tình trạng thẻ/カード発送状況"/>
    <n v="2.53706770658495E+16"/>
    <m/>
    <m/>
  </r>
  <r>
    <n v="1977"/>
    <x v="1"/>
    <x v="2"/>
    <s v="VO BAO THY"/>
    <x v="10"/>
    <m/>
    <m/>
    <m/>
    <m/>
    <s v="7. Cập nhật thẻ ngoại kiều/在留カード更新"/>
    <n v="1812131055554970"/>
    <m/>
    <m/>
  </r>
  <r>
    <n v="1978"/>
    <x v="1"/>
    <x v="3"/>
    <s v="07085752898"/>
    <x v="15"/>
    <m/>
    <m/>
    <s v="OK"/>
    <m/>
    <m/>
    <m/>
    <s v="07085752898"/>
    <m/>
  </r>
  <r>
    <n v="1979"/>
    <x v="1"/>
    <x v="4"/>
    <s v="Nguyenphuong A0010853501"/>
    <x v="7"/>
    <m/>
    <m/>
    <s v="OK"/>
    <m/>
    <s v="3. Tình trạng thẻ/カード発送状況"/>
    <s v="Nguyenphuong A0010853501"/>
    <m/>
    <m/>
  </r>
  <r>
    <n v="1980"/>
    <x v="1"/>
    <x v="4"/>
    <s v="Lệ Nhi - A0011324423"/>
    <x v="7"/>
    <m/>
    <m/>
    <s v="OK"/>
    <m/>
    <s v="3. Tình trạng thẻ/カード発送状況"/>
    <s v="Lệ Nhi - A0011324423"/>
    <m/>
    <m/>
  </r>
  <r>
    <n v="1981"/>
    <x v="1"/>
    <x v="4"/>
    <s v="Tiến Tuyết - A0011499666"/>
    <x v="7"/>
    <m/>
    <m/>
    <s v="OK"/>
    <m/>
    <s v="3. Tình trạng thẻ/カード発送状況"/>
    <s v="Tiến Tuyết - A0011499666"/>
    <m/>
    <m/>
  </r>
  <r>
    <n v="1982"/>
    <x v="1"/>
    <x v="4"/>
    <s v="Hinra"/>
    <x v="7"/>
    <m/>
    <m/>
    <s v="OK"/>
    <m/>
    <s v="3. Tình trạng thẻ/カード発送状況"/>
    <s v="Hinra"/>
    <m/>
    <m/>
  </r>
  <r>
    <n v="1983"/>
    <x v="1"/>
    <x v="4"/>
    <s v="Khểnh A0011718895"/>
    <x v="7"/>
    <m/>
    <m/>
    <s v="OK"/>
    <m/>
    <s v="3. Tình trạng thẻ/カード発送状況"/>
    <s v="Khểnh A0011718895"/>
    <m/>
    <m/>
  </r>
  <r>
    <n v="1984"/>
    <x v="1"/>
    <x v="2"/>
    <s v="DO QUANG HUY"/>
    <x v="7"/>
    <m/>
    <m/>
    <s v="OK"/>
    <m/>
    <s v="3. Tình trạng thẻ/カード発送状況"/>
    <n v="20261012147263"/>
    <m/>
    <m/>
  </r>
  <r>
    <n v="1985"/>
    <x v="1"/>
    <x v="2"/>
    <s v="NGUYEN ANH TUAN"/>
    <x v="7"/>
    <m/>
    <m/>
    <s v="OK"/>
    <m/>
    <s v="3. Tình trạng thẻ/カード発送状況"/>
    <s v="20260911944616"/>
    <m/>
    <m/>
  </r>
  <r>
    <n v="1986"/>
    <x v="1"/>
    <x v="2"/>
    <s v="NGUYEN VAN TUC"/>
    <x v="7"/>
    <m/>
    <m/>
    <s v="OK"/>
    <s v="BM GD"/>
    <s v="3. Tình trạng thẻ/カード発送状況"/>
    <n v="20260912047175"/>
    <m/>
    <m/>
  </r>
  <r>
    <n v="1987"/>
    <x v="1"/>
    <x v="2"/>
    <s v="NGUYEN VAN TUC"/>
    <x v="7"/>
    <m/>
    <m/>
    <s v="OK"/>
    <s v="BM GD"/>
    <s v="3. Tình trạng thẻ/カード発送状況"/>
    <n v="20260912047175"/>
    <m/>
    <m/>
  </r>
  <r>
    <n v="1988"/>
    <x v="1"/>
    <x v="2"/>
    <s v="DANG TIEN QUYNH"/>
    <x v="7"/>
    <m/>
    <m/>
    <s v="OK"/>
    <m/>
    <s v="3. Tình trạng thẻ/カード発送状況"/>
    <n v="20261012150889"/>
    <m/>
    <m/>
  </r>
  <r>
    <n v="1989"/>
    <x v="1"/>
    <x v="2"/>
    <s v="HA THI DIEM TUYET"/>
    <x v="7"/>
    <m/>
    <m/>
    <s v="OK"/>
    <m/>
    <s v="3. Tình trạng thẻ/カード発送状況"/>
    <n v="20261012154151"/>
    <m/>
    <m/>
  </r>
  <r>
    <n v="1990"/>
    <x v="1"/>
    <x v="2"/>
    <s v="PHAM QUYEN NGOC THUY"/>
    <x v="7"/>
    <m/>
    <m/>
    <s v="OK"/>
    <m/>
    <s v="3. Tình trạng thẻ/カード発送状況"/>
    <n v="20261012157378"/>
    <m/>
    <m/>
  </r>
  <r>
    <n v="1991"/>
    <x v="1"/>
    <x v="2"/>
    <s v="PHAM DUC TRUNG"/>
    <x v="7"/>
    <m/>
    <m/>
    <s v="OK"/>
    <m/>
    <s v="5. Đổi thông tin thẻ/カード情報変更"/>
    <n v="20261012159288"/>
    <m/>
    <m/>
  </r>
  <r>
    <n v="1992"/>
    <x v="1"/>
    <x v="2"/>
    <s v="VU THI HAI"/>
    <x v="7"/>
    <m/>
    <m/>
    <s v="OK"/>
    <m/>
    <s v="3. Tình trạng thẻ/カード発送状況"/>
    <n v="20261012159517"/>
    <m/>
    <m/>
  </r>
  <r>
    <n v="1993"/>
    <x v="1"/>
    <x v="2"/>
    <s v="VU HOANG ANH"/>
    <x v="7"/>
    <m/>
    <m/>
    <s v="OK"/>
    <s v="BM GD"/>
    <s v="3. Tình trạng thẻ/カード発送状況"/>
    <n v="20260912135254"/>
    <m/>
    <m/>
  </r>
  <r>
    <n v="1994"/>
    <x v="1"/>
    <x v="2"/>
    <s v="VU HOANG ANH"/>
    <x v="7"/>
    <m/>
    <m/>
    <s v="OK"/>
    <s v="BM GD"/>
    <s v="3. Tình trạng thẻ/カード発送状況"/>
    <n v="20260912135254"/>
    <m/>
    <m/>
  </r>
  <r>
    <n v="1995"/>
    <x v="1"/>
    <x v="6"/>
    <s v="20260912054322"/>
    <x v="4"/>
    <m/>
    <m/>
    <s v="Chị Thúy "/>
    <m/>
    <m/>
    <m/>
    <m/>
    <m/>
  </r>
  <r>
    <n v="1996"/>
    <x v="1"/>
    <x v="6"/>
    <s v="Xem địa chỉ của khách "/>
    <x v="4"/>
    <m/>
    <m/>
    <s v="Chị Thúy "/>
    <m/>
    <m/>
    <m/>
    <m/>
    <m/>
  </r>
  <r>
    <n v="1997"/>
    <x v="1"/>
    <x v="6"/>
    <s v="20260711406859"/>
    <x v="4"/>
    <m/>
    <m/>
    <s v="Nhật Minh "/>
    <m/>
    <m/>
    <m/>
    <m/>
    <m/>
  </r>
  <r>
    <n v="1998"/>
    <x v="1"/>
    <x v="6"/>
    <s v="20260912004277"/>
    <x v="4"/>
    <m/>
    <m/>
    <s v="Nhật Minh "/>
    <m/>
    <m/>
    <m/>
    <m/>
    <m/>
  </r>
  <r>
    <n v="1999"/>
    <x v="1"/>
    <x v="6"/>
    <s v="Xem giao dịch atm "/>
    <x v="4"/>
    <m/>
    <m/>
    <s v="Dương Huy "/>
    <m/>
    <m/>
    <m/>
    <m/>
    <m/>
  </r>
  <r>
    <n v="2000"/>
    <x v="1"/>
    <x v="6"/>
    <s v="xem giấy tờ khách hàng cung cấp "/>
    <x v="4"/>
    <m/>
    <m/>
    <s v="Chị Thu "/>
    <m/>
    <m/>
    <m/>
    <m/>
    <m/>
  </r>
  <r>
    <n v="2001"/>
    <x v="1"/>
    <x v="2"/>
    <s v="20260912114815"/>
    <x v="4"/>
    <m/>
    <m/>
    <m/>
    <m/>
    <m/>
    <m/>
    <m/>
    <m/>
  </r>
  <r>
    <n v="2002"/>
    <x v="1"/>
    <x v="6"/>
    <s v="Viết tên katakana"/>
    <x v="4"/>
    <m/>
    <m/>
    <s v="Phương Anh "/>
    <m/>
    <m/>
    <m/>
    <m/>
    <m/>
  </r>
  <r>
    <n v="2003"/>
    <x v="1"/>
    <x v="2"/>
    <s v="20260912114824"/>
    <x v="4"/>
    <m/>
    <m/>
    <m/>
    <m/>
    <m/>
    <m/>
    <m/>
    <m/>
  </r>
  <r>
    <n v="2004"/>
    <x v="1"/>
    <x v="6"/>
    <s v="Viết tên katakana"/>
    <x v="4"/>
    <m/>
    <m/>
    <s v="Trần Long "/>
    <m/>
    <m/>
    <m/>
    <m/>
    <m/>
  </r>
  <r>
    <n v="2005"/>
    <x v="1"/>
    <x v="2"/>
    <s v="20261012156487"/>
    <x v="4"/>
    <m/>
    <m/>
    <m/>
    <m/>
    <m/>
    <m/>
    <m/>
    <m/>
  </r>
  <r>
    <n v="2006"/>
    <x v="1"/>
    <x v="6"/>
    <s v="20261012147724"/>
    <x v="4"/>
    <m/>
    <m/>
    <s v="Chị Thu "/>
    <m/>
    <m/>
    <m/>
    <m/>
    <m/>
  </r>
  <r>
    <n v="2007"/>
    <x v="1"/>
    <x v="6"/>
    <s v="20260912045339"/>
    <x v="4"/>
    <m/>
    <m/>
    <s v="Phương Thảo "/>
    <m/>
    <m/>
    <m/>
    <m/>
    <m/>
  </r>
  <r>
    <n v="2008"/>
    <x v="1"/>
    <x v="6"/>
    <s v="Viết tên katakana"/>
    <x v="4"/>
    <m/>
    <m/>
    <s v="Chị Thúy "/>
    <m/>
    <m/>
    <m/>
    <m/>
    <m/>
  </r>
  <r>
    <n v="2009"/>
    <x v="1"/>
    <x v="6"/>
    <s v="20260811791447"/>
    <x v="4"/>
    <m/>
    <m/>
    <s v="Chị Thủy "/>
    <m/>
    <m/>
    <m/>
    <m/>
    <m/>
  </r>
  <r>
    <n v="2010"/>
    <x v="1"/>
    <x v="6"/>
    <s v="20260912013266"/>
    <x v="4"/>
    <m/>
    <m/>
    <s v="Chị Thủy "/>
    <m/>
    <m/>
    <m/>
    <m/>
    <m/>
  </r>
  <r>
    <n v="2011"/>
    <x v="1"/>
    <x v="6"/>
    <s v="Hỗ trợ khách đăng ký tài khoản rút tiền "/>
    <x v="4"/>
    <m/>
    <m/>
    <s v="Khánh Ly3M "/>
    <m/>
    <m/>
    <m/>
    <m/>
    <m/>
  </r>
  <r>
    <n v="2012"/>
    <x v="1"/>
    <x v="6"/>
    <s v="Dịch thêm 20260912013266"/>
    <x v="4"/>
    <m/>
    <m/>
    <s v="Chị Thủy "/>
    <m/>
    <m/>
    <m/>
    <m/>
    <m/>
  </r>
  <r>
    <n v="2013"/>
    <x v="1"/>
    <x v="2"/>
    <s v="20261012159124"/>
    <x v="4"/>
    <m/>
    <m/>
    <m/>
    <m/>
    <m/>
    <m/>
    <m/>
    <m/>
  </r>
  <r>
    <n v="2014"/>
    <x v="1"/>
    <x v="2"/>
    <s v="20261012151173"/>
    <x v="4"/>
    <m/>
    <m/>
    <m/>
    <m/>
    <m/>
    <m/>
    <m/>
    <m/>
  </r>
  <r>
    <n v="2015"/>
    <x v="1"/>
    <x v="2"/>
    <s v="20261012151197"/>
    <x v="4"/>
    <m/>
    <m/>
    <m/>
    <m/>
    <m/>
    <m/>
    <m/>
    <m/>
  </r>
  <r>
    <n v="2016"/>
    <x v="1"/>
    <x v="2"/>
    <s v="20261012151394"/>
    <x v="4"/>
    <m/>
    <m/>
    <m/>
    <m/>
    <m/>
    <m/>
    <m/>
    <m/>
  </r>
  <r>
    <n v="2017"/>
    <x v="1"/>
    <x v="6"/>
    <s v="20260912005787"/>
    <x v="4"/>
    <m/>
    <m/>
    <s v="Chị Bích "/>
    <m/>
    <m/>
    <m/>
    <m/>
    <m/>
  </r>
  <r>
    <n v="2018"/>
    <x v="1"/>
    <x v="2"/>
    <s v="20261012151408"/>
    <x v="4"/>
    <m/>
    <m/>
    <m/>
    <m/>
    <m/>
    <m/>
    <m/>
    <m/>
  </r>
  <r>
    <n v="2019"/>
    <x v="1"/>
    <x v="2"/>
    <s v="20261012152062"/>
    <x v="4"/>
    <m/>
    <m/>
    <m/>
    <m/>
    <m/>
    <m/>
    <m/>
    <m/>
  </r>
  <r>
    <n v="2020"/>
    <x v="1"/>
    <x v="2"/>
    <s v="20260912137094"/>
    <x v="4"/>
    <m/>
    <m/>
    <m/>
    <m/>
    <m/>
    <m/>
    <m/>
    <m/>
  </r>
  <r>
    <n v="2021"/>
    <x v="1"/>
    <x v="2"/>
    <s v="20261012154224"/>
    <x v="4"/>
    <m/>
    <m/>
    <m/>
    <m/>
    <m/>
    <m/>
    <m/>
    <m/>
  </r>
  <r>
    <n v="2022"/>
    <x v="1"/>
    <x v="2"/>
    <s v="20261012154572"/>
    <x v="4"/>
    <m/>
    <m/>
    <m/>
    <m/>
    <m/>
    <m/>
    <m/>
    <m/>
  </r>
  <r>
    <n v="2023"/>
    <x v="1"/>
    <x v="2"/>
    <s v="20261012154581"/>
    <x v="4"/>
    <m/>
    <m/>
    <m/>
    <m/>
    <m/>
    <m/>
    <m/>
    <m/>
  </r>
  <r>
    <n v="2024"/>
    <x v="1"/>
    <x v="2"/>
    <s v="20261012155073"/>
    <x v="4"/>
    <m/>
    <m/>
    <m/>
    <m/>
    <m/>
    <m/>
    <m/>
    <m/>
  </r>
  <r>
    <n v="2025"/>
    <x v="1"/>
    <x v="2"/>
    <s v="20261012155115"/>
    <x v="4"/>
    <m/>
    <m/>
    <m/>
    <m/>
    <m/>
    <m/>
    <m/>
    <m/>
  </r>
  <r>
    <n v="2026"/>
    <x v="1"/>
    <x v="6"/>
    <s v="20260912016751"/>
    <x v="4"/>
    <m/>
    <m/>
    <s v="Trần Long "/>
    <m/>
    <m/>
    <m/>
    <m/>
    <m/>
  </r>
  <r>
    <n v="2027"/>
    <x v="1"/>
    <x v="2"/>
    <s v="20261012155851"/>
    <x v="4"/>
    <m/>
    <m/>
    <m/>
    <m/>
    <m/>
    <m/>
    <m/>
    <m/>
  </r>
  <r>
    <n v="2028"/>
    <x v="1"/>
    <x v="2"/>
    <s v="20261012151306"/>
    <x v="4"/>
    <m/>
    <m/>
    <m/>
    <m/>
    <m/>
    <m/>
    <m/>
    <m/>
  </r>
  <r>
    <n v="2029"/>
    <x v="1"/>
    <x v="2"/>
    <s v="20261012157874"/>
    <x v="4"/>
    <m/>
    <m/>
    <m/>
    <m/>
    <m/>
    <m/>
    <m/>
    <m/>
  </r>
  <r>
    <n v="2030"/>
    <x v="1"/>
    <x v="6"/>
    <s v="xem giấy tờ khách hàng cung cấp "/>
    <x v="4"/>
    <m/>
    <m/>
    <s v="Lan Hương "/>
    <m/>
    <m/>
    <m/>
    <m/>
    <m/>
  </r>
  <r>
    <n v="2031"/>
    <x v="1"/>
    <x v="6"/>
    <s v="Xem giao dịch atm "/>
    <x v="4"/>
    <m/>
    <m/>
    <s v="Chị Thủy "/>
    <m/>
    <m/>
    <m/>
    <m/>
    <m/>
  </r>
  <r>
    <n v="2032"/>
    <x v="1"/>
    <x v="6"/>
    <s v="Hẹn giao mật khẩu ngân hàng "/>
    <x v="4"/>
    <m/>
    <m/>
    <s v="Chị LInh "/>
    <m/>
    <m/>
    <m/>
    <m/>
    <m/>
  </r>
  <r>
    <n v="2033"/>
    <x v="1"/>
    <x v="6"/>
    <s v="20260912015677"/>
    <x v="4"/>
    <m/>
    <m/>
    <s v="Dương "/>
    <m/>
    <m/>
    <m/>
    <m/>
    <m/>
  </r>
  <r>
    <n v="2034"/>
    <x v="1"/>
    <x v="6"/>
    <s v="Xem giao dịch atm "/>
    <x v="4"/>
    <m/>
    <m/>
    <s v="Trần Lan Hương "/>
    <m/>
    <m/>
    <m/>
    <m/>
    <m/>
  </r>
  <r>
    <n v="2035"/>
    <x v="1"/>
    <x v="6"/>
    <s v="20260912004321"/>
    <x v="4"/>
    <m/>
    <m/>
    <s v="Phương Thảo "/>
    <m/>
    <m/>
    <m/>
    <m/>
    <m/>
  </r>
  <r>
    <n v="2036"/>
    <x v="1"/>
    <x v="6"/>
    <s v="Tra mã bưu phẩm "/>
    <x v="4"/>
    <m/>
    <m/>
    <s v="Phương Linh "/>
    <m/>
    <m/>
    <m/>
    <m/>
    <m/>
  </r>
  <r>
    <n v="2037"/>
    <x v="1"/>
    <x v="6"/>
    <s v="Tra mã bưu phẩm "/>
    <x v="4"/>
    <m/>
    <m/>
    <s v="Chị Hoài "/>
    <m/>
    <m/>
    <m/>
    <m/>
    <m/>
  </r>
  <r>
    <n v="2038"/>
    <x v="1"/>
    <x v="6"/>
    <s v="20260912016923"/>
    <x v="4"/>
    <m/>
    <m/>
    <s v="Chị Bích "/>
    <m/>
    <m/>
    <m/>
    <m/>
    <m/>
  </r>
  <r>
    <n v="2039"/>
    <x v="1"/>
    <x v="2"/>
    <s v="20261012158110"/>
    <x v="4"/>
    <m/>
    <m/>
    <m/>
    <m/>
    <m/>
    <m/>
    <m/>
    <m/>
  </r>
  <r>
    <n v="2040"/>
    <x v="1"/>
    <x v="2"/>
    <s v="20261012158218"/>
    <x v="4"/>
    <m/>
    <m/>
    <m/>
    <m/>
    <m/>
    <m/>
    <m/>
    <m/>
  </r>
  <r>
    <n v="2041"/>
    <x v="1"/>
    <x v="2"/>
    <s v="20261012158254"/>
    <x v="4"/>
    <m/>
    <m/>
    <m/>
    <m/>
    <m/>
    <m/>
    <m/>
    <m/>
  </r>
  <r>
    <n v="2042"/>
    <x v="1"/>
    <x v="2"/>
    <s v="8630103050370296"/>
    <x v="2"/>
    <m/>
    <m/>
    <m/>
    <m/>
    <s v="3. Tình trạng thẻ/カード発送状況"/>
    <s v="8630103050370296"/>
    <m/>
    <m/>
  </r>
  <r>
    <n v="2043"/>
    <x v="1"/>
    <x v="2"/>
    <s v="7461386590557563"/>
    <x v="2"/>
    <m/>
    <m/>
    <m/>
    <m/>
    <s v="3. Tình trạng thẻ/カード発送状況"/>
    <s v="7461386590557563"/>
    <m/>
    <m/>
  </r>
  <r>
    <n v="2044"/>
    <x v="1"/>
    <x v="2"/>
    <s v="5678937168832337"/>
    <x v="2"/>
    <m/>
    <m/>
    <m/>
    <m/>
    <s v="7. Cập nhật thẻ ngoại kiều/在留カード更新"/>
    <s v="5678937168832337"/>
    <m/>
    <m/>
  </r>
  <r>
    <n v="2045"/>
    <x v="1"/>
    <x v="2"/>
    <s v="2982820198477949"/>
    <x v="2"/>
    <m/>
    <m/>
    <m/>
    <m/>
    <s v="7. Cập nhật thẻ ngoại kiều/在留カード更新"/>
    <s v="2982820198477949"/>
    <m/>
    <m/>
  </r>
  <r>
    <n v="2046"/>
    <x v="1"/>
    <x v="2"/>
    <s v="3305379032828565"/>
    <x v="2"/>
    <m/>
    <m/>
    <m/>
    <m/>
    <s v="7. Cập nhật thẻ ngoại kiều/在留カード更新"/>
    <s v="3305379032828565"/>
    <m/>
    <m/>
  </r>
  <r>
    <n v="2047"/>
    <x v="1"/>
    <x v="2"/>
    <s v="6429334270478132"/>
    <x v="2"/>
    <m/>
    <m/>
    <m/>
    <m/>
    <s v="7. Cập nhật thẻ ngoại kiều/在留カード更新"/>
    <s v="6429334270478132"/>
    <m/>
    <m/>
  </r>
  <r>
    <n v="2048"/>
    <x v="1"/>
    <x v="2"/>
    <s v="2853198534776218"/>
    <x v="2"/>
    <m/>
    <m/>
    <m/>
    <m/>
    <s v="7. Cập nhật thẻ ngoại kiều/在留カード更新"/>
    <s v="2853198534776218"/>
    <m/>
    <m/>
  </r>
  <r>
    <n v="2049"/>
    <x v="1"/>
    <x v="2"/>
    <s v="5610348602363543"/>
    <x v="2"/>
    <m/>
    <m/>
    <m/>
    <m/>
    <s v="7. Cập nhật thẻ ngoại kiều/在留カード更新"/>
    <s v="5610348602363543"/>
    <m/>
    <m/>
  </r>
  <r>
    <n v="2050"/>
    <x v="1"/>
    <x v="2"/>
    <s v="9654345371341062"/>
    <x v="2"/>
    <m/>
    <m/>
    <m/>
    <m/>
    <s v="7. Cập nhật thẻ ngoại kiều/在留カード更新"/>
    <s v="9654345371341062"/>
    <m/>
    <m/>
  </r>
  <r>
    <n v="2051"/>
    <x v="1"/>
    <x v="2"/>
    <s v="26700611286252660"/>
    <x v="2"/>
    <m/>
    <m/>
    <m/>
    <m/>
    <s v="7. Cập nhật thẻ ngoại kiều/在留カード更新"/>
    <s v="26700611286252660"/>
    <m/>
    <m/>
  </r>
  <r>
    <n v="2052"/>
    <x v="1"/>
    <x v="2"/>
    <s v="28826530530323822"/>
    <x v="2"/>
    <m/>
    <m/>
    <m/>
    <m/>
    <s v="3. Tình trạng thẻ/カード発送状況"/>
    <s v="28826530530323822"/>
    <m/>
    <m/>
  </r>
  <r>
    <n v="2053"/>
    <x v="1"/>
    <x v="2"/>
    <s v="9507366959376905"/>
    <x v="2"/>
    <m/>
    <m/>
    <m/>
    <m/>
    <s v="7. Cập nhật thẻ ngoại kiều/在留カード更新"/>
    <s v="9507366959376905"/>
    <m/>
    <m/>
  </r>
  <r>
    <n v="2054"/>
    <x v="1"/>
    <x v="2"/>
    <s v="6438984282782997"/>
    <x v="2"/>
    <m/>
    <m/>
    <m/>
    <m/>
    <s v="3. Tình trạng thẻ/カード発送状況"/>
    <s v="6438984282782997"/>
    <m/>
    <m/>
  </r>
  <r>
    <n v="2055"/>
    <x v="1"/>
    <x v="2"/>
    <s v="23878811215059391"/>
    <x v="2"/>
    <m/>
    <m/>
    <m/>
    <m/>
    <s v="3. Tình trạng thẻ/カード発送状況"/>
    <s v="23878811215059391"/>
    <m/>
    <m/>
  </r>
  <r>
    <n v="2056"/>
    <x v="1"/>
    <x v="2"/>
    <s v="5873522692668599"/>
    <x v="2"/>
    <m/>
    <m/>
    <m/>
    <m/>
    <s v="7. Cập nhật thẻ ngoại kiều/在留カード更新"/>
    <s v="5873522692668599"/>
    <m/>
    <m/>
  </r>
  <r>
    <n v="2057"/>
    <x v="1"/>
    <x v="2"/>
    <s v="24743322795265488"/>
    <x v="2"/>
    <m/>
    <m/>
    <m/>
    <m/>
    <s v="7. Cập nhật thẻ ngoại kiều/在留カード更新"/>
    <s v="24743322795265488"/>
    <m/>
    <m/>
  </r>
  <r>
    <n v="2058"/>
    <x v="1"/>
    <x v="2"/>
    <s v="2203481546394541"/>
    <x v="2"/>
    <m/>
    <m/>
    <m/>
    <m/>
    <s v="7. Cập nhật thẻ ngoại kiều/在留カード更新"/>
    <s v="2203481546394541"/>
    <m/>
    <m/>
  </r>
  <r>
    <n v="2059"/>
    <x v="1"/>
    <x v="2"/>
    <s v="5879291978798328"/>
    <x v="2"/>
    <m/>
    <m/>
    <m/>
    <m/>
    <s v="3. Tình trạng thẻ/カード発送状況"/>
    <s v="5879291978798328"/>
    <m/>
    <m/>
  </r>
  <r>
    <n v="2060"/>
    <x v="1"/>
    <x v="2"/>
    <s v="29009936211931687"/>
    <x v="2"/>
    <m/>
    <m/>
    <m/>
    <m/>
    <s v="11. Gặp nhân viên SBI/オペレーターに問い合わせ"/>
    <s v="29009936211931687"/>
    <m/>
    <m/>
  </r>
  <r>
    <n v="2061"/>
    <x v="1"/>
    <x v="2"/>
    <s v="5734637239968100"/>
    <x v="2"/>
    <m/>
    <m/>
    <m/>
    <m/>
    <s v="11. Gặp nhân viên SBI/オペレーターに問い合わせ"/>
    <s v="5734637239968100"/>
    <m/>
    <m/>
  </r>
  <r>
    <n v="2062"/>
    <x v="1"/>
    <x v="2"/>
    <s v="9488564641180331"/>
    <x v="2"/>
    <m/>
    <m/>
    <m/>
    <m/>
    <s v="11. Gặp nhân viên SBI/オペレーターに問い合わせ"/>
    <s v="9488564641180331"/>
    <m/>
    <m/>
  </r>
  <r>
    <n v="2063"/>
    <x v="1"/>
    <x v="2"/>
    <s v="4779215622112963"/>
    <x v="2"/>
    <m/>
    <m/>
    <m/>
    <m/>
    <s v="11. Gặp nhân viên SBI/オペレーターに問い合わせ"/>
    <s v="4779215622112963"/>
    <m/>
    <m/>
  </r>
  <r>
    <n v="2064"/>
    <x v="1"/>
    <x v="2"/>
    <s v="3343816568996810"/>
    <x v="2"/>
    <m/>
    <m/>
    <m/>
    <m/>
    <s v="11. Gặp nhân viên SBI/オペレーターに問い合わせ"/>
    <s v="3343816568996810"/>
    <m/>
    <m/>
  </r>
  <r>
    <n v="2065"/>
    <x v="1"/>
    <x v="2"/>
    <s v="8192112494193403"/>
    <x v="2"/>
    <m/>
    <m/>
    <m/>
    <m/>
    <s v="11. Gặp nhân viên SBI/オペレーターに問い合わせ"/>
    <s v="8192112494193403"/>
    <m/>
    <m/>
  </r>
  <r>
    <n v="2066"/>
    <x v="1"/>
    <x v="2"/>
    <s v="38797753226534537"/>
    <x v="2"/>
    <m/>
    <m/>
    <m/>
    <m/>
    <s v="11. Gặp nhân viên SBI/オペレーターに問い合わせ"/>
    <s v="38797753226534537"/>
    <m/>
    <m/>
  </r>
  <r>
    <n v="2067"/>
    <x v="1"/>
    <x v="2"/>
    <s v="4472896596090789"/>
    <x v="2"/>
    <m/>
    <m/>
    <m/>
    <m/>
    <s v="11. Gặp nhân viên SBI/オペレーターに問い合わせ"/>
    <s v="4472896596090789"/>
    <m/>
    <m/>
  </r>
  <r>
    <n v="2068"/>
    <x v="1"/>
    <x v="2"/>
    <s v="28638432989153734"/>
    <x v="2"/>
    <m/>
    <m/>
    <m/>
    <m/>
    <s v="11. Gặp nhân viên SBI/オペレーターに問い合わせ"/>
    <s v="28638432989153734"/>
    <m/>
    <m/>
  </r>
  <r>
    <n v="2069"/>
    <x v="1"/>
    <x v="2"/>
    <s v="27348635654812328"/>
    <x v="2"/>
    <m/>
    <m/>
    <m/>
    <m/>
    <s v="11. Gặp nhân viên SBI/オペレーターに問い合わせ"/>
    <s v="27348635654812328"/>
    <m/>
    <m/>
  </r>
  <r>
    <n v="2070"/>
    <x v="1"/>
    <x v="2"/>
    <s v="24720941037495628"/>
    <x v="2"/>
    <m/>
    <m/>
    <m/>
    <m/>
    <s v="11. Gặp nhân viên SBI/オペレーターに問い合わせ"/>
    <s v="24720941037495628"/>
    <m/>
    <m/>
  </r>
  <r>
    <n v="2071"/>
    <x v="1"/>
    <x v="2"/>
    <s v="7991812047599744"/>
    <x v="2"/>
    <m/>
    <m/>
    <m/>
    <m/>
    <s v="11. Gặp nhân viên SBI/オペレーターに問い合わせ"/>
    <s v="7991812047599744"/>
    <m/>
    <m/>
  </r>
  <r>
    <n v="2072"/>
    <x v="1"/>
    <x v="2"/>
    <s v="1656502151103670"/>
    <x v="2"/>
    <m/>
    <m/>
    <m/>
    <m/>
    <s v="11. Gặp nhân viên SBI/オペレーターに問い合わせ"/>
    <s v="1656502151103670"/>
    <m/>
    <m/>
  </r>
  <r>
    <n v="2073"/>
    <x v="1"/>
    <x v="2"/>
    <s v="1925211284263245"/>
    <x v="2"/>
    <m/>
    <m/>
    <m/>
    <m/>
    <s v="11. Gặp nhân viên SBI/オペレーターに問い合わせ"/>
    <s v="1925211284263245"/>
    <m/>
    <m/>
  </r>
  <r>
    <n v="2074"/>
    <x v="1"/>
    <x v="2"/>
    <s v="2657634427681926"/>
    <x v="2"/>
    <m/>
    <m/>
    <m/>
    <m/>
    <s v="11. Gặp nhân viên SBI/オペレーターに問い合わせ"/>
    <s v="2657634427681926"/>
    <m/>
    <m/>
  </r>
  <r>
    <n v="2075"/>
    <x v="1"/>
    <x v="2"/>
    <s v="4086420074785589"/>
    <x v="2"/>
    <m/>
    <m/>
    <m/>
    <m/>
    <s v="11. Gặp nhân viên SBI/オペレーターに問い合わせ"/>
    <s v="4086420074785589"/>
    <m/>
    <m/>
  </r>
  <r>
    <n v="2076"/>
    <x v="1"/>
    <x v="2"/>
    <s v="4866985636758456"/>
    <x v="2"/>
    <m/>
    <m/>
    <m/>
    <m/>
    <s v="11. Gặp nhân viên SBI/オペレーターに問い合わせ"/>
    <s v="4866985636758456"/>
    <m/>
    <m/>
  </r>
  <r>
    <n v="2077"/>
    <x v="1"/>
    <x v="2"/>
    <s v="27544331988602489"/>
    <x v="2"/>
    <m/>
    <m/>
    <m/>
    <m/>
    <s v="11. Gặp nhân viên SBI/オペレーターに問い合わせ"/>
    <s v="27544331988602489"/>
    <m/>
    <m/>
  </r>
  <r>
    <n v="2078"/>
    <x v="1"/>
    <x v="2"/>
    <s v="6110307375682227"/>
    <x v="2"/>
    <m/>
    <m/>
    <m/>
    <m/>
    <s v="11. Gặp nhân viên SBI/オペレーターに問い合わせ"/>
    <s v="6110307375682227"/>
    <m/>
    <m/>
  </r>
  <r>
    <n v="2079"/>
    <x v="1"/>
    <x v="2"/>
    <s v="2362235387236844"/>
    <x v="2"/>
    <m/>
    <m/>
    <m/>
    <m/>
    <s v="11. Gặp nhân viên SBI/オペレーターに問い合わせ"/>
    <s v="2362235387236844"/>
    <m/>
    <m/>
  </r>
  <r>
    <n v="2080"/>
    <x v="1"/>
    <x v="2"/>
    <s v="38021719117475110"/>
    <x v="2"/>
    <m/>
    <m/>
    <m/>
    <m/>
    <s v="11. Gặp nhân viên SBI/オペレーターに問い合わせ"/>
    <s v="38021719117475110"/>
    <m/>
    <m/>
  </r>
  <r>
    <n v="2081"/>
    <x v="1"/>
    <x v="2"/>
    <s v="7719501264742027"/>
    <x v="2"/>
    <m/>
    <m/>
    <m/>
    <m/>
    <s v="11. Gặp nhân viên SBI/オペレーターに問い合わせ"/>
    <s v="7719501264742027"/>
    <m/>
    <m/>
  </r>
  <r>
    <n v="2082"/>
    <x v="1"/>
    <x v="2"/>
    <s v="28119293767740069"/>
    <x v="2"/>
    <m/>
    <m/>
    <m/>
    <m/>
    <s v="11. Gặp nhân viên SBI/オペレーターに問い合わせ"/>
    <s v="28119293767740069"/>
    <m/>
    <m/>
  </r>
  <r>
    <n v="2083"/>
    <x v="1"/>
    <x v="2"/>
    <s v="28310189521912681"/>
    <x v="2"/>
    <m/>
    <m/>
    <m/>
    <m/>
    <s v="11. Gặp nhân viên SBI/オペレーターに問い合わせ"/>
    <s v="28310189521912681"/>
    <m/>
    <m/>
  </r>
  <r>
    <n v="2084"/>
    <x v="1"/>
    <x v="2"/>
    <s v="5259193107543676"/>
    <x v="2"/>
    <m/>
    <m/>
    <m/>
    <m/>
    <s v="11. Gặp nhân viên SBI/オペレーターに問い合わせ"/>
    <s v="5259193107543676"/>
    <m/>
    <m/>
  </r>
  <r>
    <n v="2085"/>
    <x v="1"/>
    <x v="2"/>
    <s v="NGUYEN THI LINH"/>
    <x v="12"/>
    <m/>
    <m/>
    <m/>
    <m/>
    <s v="3. Tình trạng thẻ/カード発送状況"/>
    <s v="20260911990004"/>
    <s v="A0010302032"/>
    <m/>
  </r>
  <r>
    <n v="2086"/>
    <x v="1"/>
    <x v="2"/>
    <s v="GIAP BANG TRIEU"/>
    <x v="12"/>
    <m/>
    <m/>
    <m/>
    <m/>
    <s v="3. Tình trạng thẻ/カード発送状況"/>
    <s v="20260711680832"/>
    <s v="A0010944903"/>
    <m/>
  </r>
  <r>
    <n v="2087"/>
    <x v="1"/>
    <x v="2"/>
    <s v="TRAN MINH HIEU"/>
    <x v="12"/>
    <m/>
    <m/>
    <m/>
    <m/>
    <s v="3. Tình trạng thẻ/カード発送状況"/>
    <s v="20260811843479"/>
    <s v="A0010931456"/>
    <m/>
  </r>
  <r>
    <n v="2088"/>
    <x v="1"/>
    <x v="2"/>
    <s v="LE DINH TRONG"/>
    <x v="12"/>
    <m/>
    <m/>
    <m/>
    <m/>
    <s v="3. Tình trạng thẻ/カード発送状況"/>
    <s v="20260811934659"/>
    <s v="A0010660675"/>
    <m/>
  </r>
  <r>
    <n v="2089"/>
    <x v="1"/>
    <x v="2"/>
    <s v="DINH THI TO NGA"/>
    <x v="12"/>
    <m/>
    <m/>
    <m/>
    <m/>
    <s v="3. Tình trạng thẻ/カード発送状況"/>
    <s v="20260811861571"/>
    <s v="A0010990865"/>
    <m/>
  </r>
  <r>
    <n v="2090"/>
    <x v="1"/>
    <x v="2"/>
    <s v="PHAM XUAN TRUONG"/>
    <x v="12"/>
    <m/>
    <m/>
    <m/>
    <m/>
    <s v="3. Tình trạng thẻ/カード発送状況"/>
    <s v="20261012153447"/>
    <s v="A0010426299"/>
    <m/>
  </r>
  <r>
    <n v="2091"/>
    <x v="1"/>
    <x v="2"/>
    <s v="NGUYEN CHI LINH"/>
    <x v="12"/>
    <m/>
    <m/>
    <m/>
    <m/>
    <s v="5. Đổi thông tin thẻ/カード情報変更"/>
    <s v="20261012156848"/>
    <s v="A0010968159"/>
    <m/>
  </r>
  <r>
    <n v="2092"/>
    <x v="1"/>
    <x v="2"/>
    <s v="DO VAN CHIEN"/>
    <x v="12"/>
    <m/>
    <m/>
    <m/>
    <m/>
    <s v="3. Tình trạng thẻ/カード発送状況"/>
    <s v="20261012156809"/>
    <s v="A0010984477"/>
    <m/>
  </r>
  <r>
    <n v="2093"/>
    <x v="1"/>
    <x v="2"/>
    <s v="LE TRUNG DUC"/>
    <x v="12"/>
    <m/>
    <m/>
    <m/>
    <m/>
    <s v="3. Tình trạng thẻ/カード発送状況"/>
    <s v="20261012158462"/>
    <s v="A0010618728"/>
    <m/>
  </r>
  <r>
    <n v="2094"/>
    <x v="1"/>
    <x v="2"/>
    <s v="DOAN VAN UT"/>
    <x v="12"/>
    <m/>
    <m/>
    <m/>
    <m/>
    <s v="3. Tình trạng thẻ/カード発送状況"/>
    <s v="20260911981409"/>
    <s v="A0010258032"/>
    <m/>
  </r>
  <r>
    <n v="2095"/>
    <x v="1"/>
    <x v="2"/>
    <s v="PHAN DINH TUONG"/>
    <x v="12"/>
    <m/>
    <m/>
    <m/>
    <m/>
    <s v="3. Tình trạng thẻ/カード発送状況"/>
    <s v="20260811888139"/>
    <s v="A0010577883"/>
    <m/>
  </r>
  <r>
    <n v="2096"/>
    <x v="1"/>
    <x v="2"/>
    <s v="HO XUAN HOANG"/>
    <x v="12"/>
    <m/>
    <m/>
    <m/>
    <m/>
    <s v="6. Tình trạng giao dịch/取引状況"/>
    <s v="20261012157340"/>
    <s v="A0010573651"/>
    <m/>
  </r>
  <r>
    <n v="2097"/>
    <x v="1"/>
    <x v="2"/>
    <s v="VU TUAN ANH"/>
    <x v="12"/>
    <m/>
    <m/>
    <m/>
    <m/>
    <s v="5. Đổi thông tin thẻ/カード情報変更"/>
    <s v="20260912067634"/>
    <s v="A0011049177"/>
    <m/>
  </r>
  <r>
    <n v="2098"/>
    <x v="1"/>
    <x v="2"/>
    <s v="NGUYEN KHAC HIEU"/>
    <x v="12"/>
    <m/>
    <m/>
    <m/>
    <m/>
    <s v="3. Tình trạng thẻ/カード発送状況"/>
    <s v="20260811908985"/>
    <s v="A0010947022"/>
    <m/>
  </r>
  <r>
    <n v="2099"/>
    <x v="1"/>
    <x v="2"/>
    <s v="NGUYEN NGO NAM"/>
    <x v="12"/>
    <m/>
    <m/>
    <m/>
    <s v="BM GD"/>
    <s v="3. Tình trạng thẻ/カード発送状況"/>
    <s v="20260912005787"/>
    <s v="A0010576108"/>
    <m/>
  </r>
  <r>
    <n v="2100"/>
    <x v="1"/>
    <x v="2"/>
    <s v="NGUYEN NGO NAM"/>
    <x v="12"/>
    <m/>
    <m/>
    <m/>
    <s v="BM GD"/>
    <s v="3. Tình trạng thẻ/カード発送状況"/>
    <s v="20260912005787"/>
    <s v="A0010576108"/>
    <m/>
  </r>
  <r>
    <n v="2101"/>
    <x v="1"/>
    <x v="2"/>
    <s v="NGUYEN THE NANG"/>
    <x v="12"/>
    <m/>
    <m/>
    <m/>
    <m/>
    <s v="7. Cập nhật thẻ ngoại kiều/在留カード更新"/>
    <s v="20260912080951"/>
    <s v="A0011071393"/>
    <m/>
  </r>
  <r>
    <n v="2102"/>
    <x v="1"/>
    <x v="2"/>
    <s v="DANG THI MY VIEN"/>
    <x v="12"/>
    <m/>
    <m/>
    <m/>
    <m/>
    <s v="7. Cập nhật thẻ ngoại kiều/在留カード更新"/>
    <s v="20260912080785"/>
    <s v="A0011335260"/>
    <m/>
  </r>
  <r>
    <n v="2103"/>
    <x v="1"/>
    <x v="2"/>
    <s v="TONG THI KIM ANH"/>
    <x v="12"/>
    <m/>
    <m/>
    <m/>
    <m/>
    <s v="7. Cập nhật thẻ ngoại kiều/在留カード更新"/>
    <s v="20260912082023"/>
    <s v="A0010151061"/>
    <m/>
  </r>
  <r>
    <n v="2104"/>
    <x v="1"/>
    <x v="2"/>
    <s v="NGUYEN THI YEN"/>
    <x v="12"/>
    <m/>
    <m/>
    <m/>
    <m/>
    <s v="3. Tình trạng thẻ/カード発送状況"/>
    <s v="20260711750911"/>
    <s v="A0010989903"/>
    <m/>
  </r>
  <r>
    <n v="2105"/>
    <x v="1"/>
    <x v="2"/>
    <s v="DO THI NHUNG"/>
    <x v="12"/>
    <m/>
    <m/>
    <m/>
    <s v="BM GD"/>
    <s v="3. Tình trạng thẻ/カード発送状況"/>
    <s v="20260911982922"/>
    <s v="A0011487617"/>
    <m/>
  </r>
  <r>
    <n v="2106"/>
    <x v="1"/>
    <x v="2"/>
    <s v="DO THI NHUNG"/>
    <x v="12"/>
    <m/>
    <m/>
    <m/>
    <s v="BM GD"/>
    <s v="3. Tình trạng thẻ/カード発送状況"/>
    <s v="20260911982922"/>
    <s v="A0011487617"/>
    <m/>
  </r>
  <r>
    <n v="2107"/>
    <x v="1"/>
    <x v="2"/>
    <s v="LE THI DUYEN"/>
    <x v="12"/>
    <m/>
    <m/>
    <m/>
    <m/>
    <s v="2. Thêm người nhận/受取人追加登録"/>
    <s v="20260912069855"/>
    <s v="A0010843122"/>
    <m/>
  </r>
  <r>
    <n v="2108"/>
    <x v="1"/>
    <x v="2"/>
    <s v="DAO THI THUONG"/>
    <x v="12"/>
    <m/>
    <m/>
    <m/>
    <m/>
    <s v="2. Thêm người nhận/受取人追加登録"/>
    <s v="20260912070092"/>
    <s v="A0010790695"/>
    <m/>
  </r>
  <r>
    <n v="2109"/>
    <x v="1"/>
    <x v="2"/>
    <s v="DAM XUAN TRUONG"/>
    <x v="12"/>
    <m/>
    <m/>
    <m/>
    <m/>
    <s v="2. Thêm người nhận/受取人追加登録"/>
    <s v="20260912072112"/>
    <s v="A0011037100"/>
    <m/>
  </r>
  <r>
    <n v="2110"/>
    <x v="1"/>
    <x v="2"/>
    <s v="NGUYEN TIEN QUANG"/>
    <x v="12"/>
    <m/>
    <m/>
    <m/>
    <m/>
    <s v="3. Tình trạng thẻ/カード発送状況"/>
    <s v="20260912013281"/>
    <s v="A0011679684"/>
    <m/>
  </r>
  <r>
    <n v="2111"/>
    <x v="1"/>
    <x v="2"/>
    <s v="20260912076562"/>
    <x v="12"/>
    <m/>
    <m/>
    <m/>
    <m/>
    <s v="3. Tình trạng thẻ/カード発送状況"/>
    <s v="20260912076562"/>
    <s v="20260912076562"/>
    <m/>
  </r>
  <r>
    <n v="2112"/>
    <x v="1"/>
    <x v="2"/>
    <s v="LE VAN THANH"/>
    <x v="12"/>
    <m/>
    <m/>
    <m/>
    <m/>
    <s v="6. Tình trạng giao dịch/取引状況"/>
    <s v="20260811928055"/>
    <s v="A0010334859"/>
    <m/>
  </r>
  <r>
    <n v="2113"/>
    <x v="1"/>
    <x v="2"/>
    <s v="NGUYEN THI NGOC ANH"/>
    <x v="12"/>
    <m/>
    <m/>
    <m/>
    <m/>
    <s v="6. Tình trạng giao dịch/取引状況"/>
    <s v="20260811900279"/>
    <s v="A0011036167"/>
    <m/>
  </r>
  <r>
    <n v="2114"/>
    <x v="1"/>
    <x v="2"/>
    <s v="DANG VAN NAM"/>
    <x v="12"/>
    <m/>
    <m/>
    <m/>
    <m/>
    <s v="6. Tình trạng giao dịch/取引状況"/>
    <s v="20260912095800"/>
    <s v="A0011700548"/>
    <m/>
  </r>
  <r>
    <n v="2115"/>
    <x v="1"/>
    <x v="2"/>
    <s v="VO OANH THI PHUONG"/>
    <x v="12"/>
    <m/>
    <m/>
    <m/>
    <m/>
    <s v="3. Tình trạng thẻ/カード発送状況"/>
    <s v="20260811881923"/>
    <s v="A0010577715"/>
    <m/>
  </r>
  <r>
    <n v="2116"/>
    <x v="1"/>
    <x v="2"/>
    <s v="BUI DUC MINH"/>
    <x v="12"/>
    <m/>
    <m/>
    <m/>
    <m/>
    <s v="3. Tình trạng thẻ/カード発送状況"/>
    <s v="20260811861180"/>
    <s v="A0010946515"/>
    <m/>
  </r>
  <r>
    <n v="2117"/>
    <x v="1"/>
    <x v="2"/>
    <s v="NGUYEN QUANG VU"/>
    <x v="12"/>
    <m/>
    <m/>
    <m/>
    <m/>
    <s v="7. Cập nhật thẻ ngoại kiều/在留カード更新"/>
    <s v="20260912100282"/>
    <s v="A0010315329"/>
    <m/>
  </r>
  <r>
    <n v="2118"/>
    <x v="1"/>
    <x v="2"/>
    <s v="NGUYEN MINH HOANG"/>
    <x v="12"/>
    <m/>
    <m/>
    <m/>
    <m/>
    <s v="6. Tình trạng giao dịch/取引状況"/>
    <s v="20260912071796"/>
    <s v="A0011487567"/>
    <m/>
  </r>
  <r>
    <n v="2119"/>
    <x v="1"/>
    <x v="2"/>
    <s v="LE THI YEN THI"/>
    <x v="12"/>
    <m/>
    <m/>
    <m/>
    <m/>
    <s v="3. Tình trạng thẻ/カード発送状況"/>
    <s v="20260711722143"/>
    <s v="A0010869538"/>
    <m/>
  </r>
  <r>
    <n v="2120"/>
    <x v="1"/>
    <x v="2"/>
    <s v="ngoc nam"/>
    <x v="3"/>
    <m/>
    <m/>
    <m/>
    <m/>
    <s v="11. Gặp nhân viên SBI/オペレーターに問い合わせ"/>
    <s v="20260912005787"/>
    <m/>
    <m/>
  </r>
  <r>
    <n v="2121"/>
    <x v="1"/>
    <x v="2"/>
    <s v="ngoc nam"/>
    <x v="3"/>
    <m/>
    <m/>
    <m/>
    <m/>
    <s v="11. Gặp nhân viên SBI/オペレーターに問い合わせ"/>
    <s v="20260912005787"/>
    <m/>
    <m/>
  </r>
  <r>
    <n v="2122"/>
    <x v="1"/>
    <x v="2"/>
    <s v="tan vu"/>
    <x v="3"/>
    <m/>
    <m/>
    <m/>
    <m/>
    <s v="11. Gặp nhân viên SBI/オペレーターに問い合わせ"/>
    <s v=" 1894718153898046"/>
    <m/>
    <m/>
  </r>
  <r>
    <n v="2123"/>
    <x v="1"/>
    <x v="2"/>
    <s v="xuan luong"/>
    <x v="3"/>
    <m/>
    <m/>
    <m/>
    <m/>
    <s v="11. Gặp nhân viên SBI/オペレーターに問い合わせ"/>
    <s v=" 2360427404069501"/>
    <m/>
    <m/>
  </r>
  <r>
    <n v="2124"/>
    <x v="1"/>
    <x v="2"/>
    <s v="20261012157878"/>
    <x v="3"/>
    <m/>
    <m/>
    <m/>
    <m/>
    <s v="11. Gặp nhân viên SBI/オペレーターに問い合わせ"/>
    <s v="20261012157878"/>
    <m/>
    <m/>
  </r>
  <r>
    <n v="2125"/>
    <x v="1"/>
    <x v="2"/>
    <s v="20261012157919"/>
    <x v="3"/>
    <m/>
    <m/>
    <m/>
    <m/>
    <s v="11. Gặp nhân viên SBI/オペレーターに問い合わせ"/>
    <s v="20261012157919"/>
    <m/>
    <m/>
  </r>
  <r>
    <n v="2126"/>
    <x v="1"/>
    <x v="2"/>
    <s v="20261012158162"/>
    <x v="3"/>
    <m/>
    <m/>
    <m/>
    <m/>
    <s v="11. Gặp nhân viên SBI/オペレーターに問い合わせ"/>
    <s v="20261012158162"/>
    <m/>
    <m/>
  </r>
  <r>
    <n v="2127"/>
    <x v="1"/>
    <x v="2"/>
    <s v="20261012158432"/>
    <x v="3"/>
    <m/>
    <m/>
    <m/>
    <m/>
    <s v="11. Gặp nhân viên SBI/オペレーターに問い合わせ"/>
    <s v="20261012158432"/>
    <m/>
    <m/>
  </r>
  <r>
    <n v="2128"/>
    <x v="1"/>
    <x v="2"/>
    <s v="NGUYEN VIET XUAN "/>
    <x v="8"/>
    <m/>
    <m/>
    <s v="OK"/>
    <m/>
    <s v="7. Cập nhật thẻ ngoại kiều/在留カード更新"/>
    <s v="20261012158007"/>
    <m/>
    <m/>
  </r>
  <r>
    <n v="2129"/>
    <x v="1"/>
    <x v="2"/>
    <s v="NGUYEN THI NGUYET"/>
    <x v="8"/>
    <m/>
    <m/>
    <s v="OK"/>
    <m/>
    <s v="7. Cập nhật thẻ ngoại kiều/在留カード更新"/>
    <s v="20261012158044"/>
    <m/>
    <m/>
  </r>
  <r>
    <n v="2130"/>
    <x v="1"/>
    <x v="2"/>
    <s v="TRAN CONG THAI "/>
    <x v="8"/>
    <m/>
    <m/>
    <s v="OK"/>
    <m/>
    <s v="7. Cập nhật thẻ ngoại kiều/在留カード更新"/>
    <s v="20261012158062"/>
    <m/>
    <m/>
  </r>
  <r>
    <n v="2131"/>
    <x v="1"/>
    <x v="2"/>
    <s v="DANG MINH DUC "/>
    <x v="8"/>
    <m/>
    <m/>
    <s v="OK"/>
    <m/>
    <s v="7. Cập nhật thẻ ngoại kiều/在留カード更新"/>
    <s v="20261012158120"/>
    <m/>
    <m/>
  </r>
  <r>
    <n v="2132"/>
    <x v="1"/>
    <x v="2"/>
    <s v="TRAN DINH CHIEN "/>
    <x v="8"/>
    <m/>
    <m/>
    <s v="OK"/>
    <s v="BM GD"/>
    <m/>
    <s v="20260711406859"/>
    <m/>
    <m/>
  </r>
  <r>
    <n v="2133"/>
    <x v="1"/>
    <x v="2"/>
    <s v="TRAN DINH CHIEN "/>
    <x v="8"/>
    <m/>
    <m/>
    <s v="OK"/>
    <s v="BM GD"/>
    <m/>
    <s v="20260711406859"/>
    <m/>
    <m/>
  </r>
  <r>
    <n v="2134"/>
    <x v="1"/>
    <x v="2"/>
    <s v="DO HOANG MINH NHAT "/>
    <x v="8"/>
    <m/>
    <m/>
    <s v="OK"/>
    <s v="BM GD"/>
    <m/>
    <s v="20260912004277"/>
    <m/>
    <m/>
  </r>
  <r>
    <n v="2135"/>
    <x v="1"/>
    <x v="2"/>
    <s v="DO HOANG MINH NHAT "/>
    <x v="8"/>
    <m/>
    <m/>
    <s v="OK"/>
    <s v="BM GD"/>
    <m/>
    <s v="20260912004277"/>
    <m/>
    <m/>
  </r>
  <r>
    <n v="2136"/>
    <x v="1"/>
    <x v="2"/>
    <s v="NGUYEN THI TINH   "/>
    <x v="8"/>
    <m/>
    <m/>
    <s v="OK"/>
    <m/>
    <s v="7. Cập nhật thẻ ngoại kiều/在留カード更新"/>
    <s v="20261012158215"/>
    <m/>
    <m/>
  </r>
  <r>
    <n v="2137"/>
    <x v="1"/>
    <x v="2"/>
    <s v="NGUYEN THANH LONG "/>
    <x v="8"/>
    <m/>
    <m/>
    <s v="OK"/>
    <m/>
    <s v="7. Cập nhật thẻ ngoại kiều/在留カード更新"/>
    <s v="20261012158428"/>
    <m/>
    <m/>
  </r>
  <r>
    <n v="2138"/>
    <x v="1"/>
    <x v="2"/>
    <s v="HO THI LUAN "/>
    <x v="8"/>
    <m/>
    <m/>
    <s v="OK"/>
    <m/>
    <s v="7. Cập nhật thẻ ngoại kiều/在留カード更新"/>
    <s v="20261012158441"/>
    <m/>
    <m/>
  </r>
  <r>
    <n v="2139"/>
    <x v="1"/>
    <x v="2"/>
    <s v="NGUYEN VAN CHIEN  "/>
    <x v="8"/>
    <m/>
    <m/>
    <s v="OK"/>
    <m/>
    <s v="7. Cập nhật thẻ ngoại kiều/在留カード更新"/>
    <s v="20261012155499"/>
    <m/>
    <m/>
  </r>
  <r>
    <n v="2140"/>
    <x v="1"/>
    <x v="2"/>
    <s v="HOANG THI LAN "/>
    <x v="8"/>
    <m/>
    <m/>
    <s v="OK"/>
    <m/>
    <s v="7. Cập nhật thẻ ngoại kiều/在留カード更新"/>
    <s v="20261012158316"/>
    <m/>
    <m/>
  </r>
  <r>
    <n v="2141"/>
    <x v="1"/>
    <x v="2"/>
    <s v="TRAN VAN HUAN "/>
    <x v="8"/>
    <m/>
    <m/>
    <s v="OK"/>
    <m/>
    <s v="7. Cập nhật thẻ ngoại kiều/在留カード更新"/>
    <s v="20261012158327"/>
    <m/>
    <m/>
  </r>
  <r>
    <n v="2142"/>
    <x v="1"/>
    <x v="2"/>
    <s v="NGUYEN THI BACH MAI"/>
    <x v="8"/>
    <m/>
    <m/>
    <s v="OK"/>
    <s v="BM GD"/>
    <m/>
    <s v="20260912045339"/>
    <m/>
    <m/>
  </r>
  <r>
    <n v="2143"/>
    <x v="1"/>
    <x v="2"/>
    <s v="NGUYEN THI BACH MAI"/>
    <x v="8"/>
    <m/>
    <m/>
    <s v="OK"/>
    <s v="BM GD"/>
    <m/>
    <s v="20260912045339"/>
    <m/>
    <m/>
  </r>
  <r>
    <n v="2144"/>
    <x v="1"/>
    <x v="2"/>
    <s v="HOANG TRONG QUY   "/>
    <x v="8"/>
    <m/>
    <m/>
    <s v="OK"/>
    <m/>
    <s v="7. Cập nhật thẻ ngoại kiều/在留カード更新"/>
    <s v="20261012158807"/>
    <m/>
    <m/>
  </r>
  <r>
    <n v="2145"/>
    <x v="1"/>
    <x v="2"/>
    <s v="TRAN THI NGOC "/>
    <x v="8"/>
    <m/>
    <m/>
    <s v="OK"/>
    <m/>
    <m/>
    <s v="20260711717476"/>
    <m/>
    <m/>
  </r>
  <r>
    <n v="2146"/>
    <x v="1"/>
    <x v="2"/>
    <s v="TRAN LAN NHI "/>
    <x v="8"/>
    <m/>
    <m/>
    <s v="OK"/>
    <m/>
    <s v="7. Cập nhật thẻ ngoại kiều/在留カード更新"/>
    <s v="20261012158869"/>
    <m/>
    <m/>
  </r>
  <r>
    <n v="2147"/>
    <x v="1"/>
    <x v="2"/>
    <s v="NGUYEN THI NGOC ANH"/>
    <x v="8"/>
    <m/>
    <m/>
    <s v="OK"/>
    <m/>
    <m/>
    <m/>
    <s v="A0011122005"/>
    <m/>
  </r>
  <r>
    <n v="2148"/>
    <x v="1"/>
    <x v="2"/>
    <s v="NGUYEN THI NHU  "/>
    <x v="8"/>
    <m/>
    <m/>
    <s v="OK"/>
    <m/>
    <m/>
    <m/>
    <m/>
    <m/>
  </r>
  <r>
    <n v="2149"/>
    <x v="1"/>
    <x v="2"/>
    <s v="NGUYEN TIEN DUNG "/>
    <x v="8"/>
    <m/>
    <m/>
    <s v="OK"/>
    <m/>
    <m/>
    <m/>
    <s v="A0011617096"/>
    <m/>
  </r>
  <r>
    <n v="2150"/>
    <x v="1"/>
    <x v="2"/>
    <s v="VO THI PHUONG "/>
    <x v="8"/>
    <m/>
    <m/>
    <s v="OK"/>
    <m/>
    <m/>
    <m/>
    <s v="A0010696668"/>
    <m/>
  </r>
  <r>
    <n v="2151"/>
    <x v="1"/>
    <x v="2"/>
    <s v="NGUYEN VAN HUAN "/>
    <x v="8"/>
    <m/>
    <m/>
    <s v="OK"/>
    <m/>
    <m/>
    <m/>
    <m/>
    <m/>
  </r>
  <r>
    <n v="2152"/>
    <x v="1"/>
    <x v="2"/>
    <s v="NHU THI HA "/>
    <x v="8"/>
    <m/>
    <m/>
    <s v="OK"/>
    <m/>
    <m/>
    <m/>
    <s v="A0010523686"/>
    <m/>
  </r>
  <r>
    <n v="2153"/>
    <x v="1"/>
    <x v="2"/>
    <s v="TRAN THI HUE "/>
    <x v="8"/>
    <m/>
    <m/>
    <s v="OK"/>
    <m/>
    <m/>
    <m/>
    <s v="A0011571028"/>
    <m/>
  </r>
  <r>
    <n v="2154"/>
    <x v="1"/>
    <x v="2"/>
    <s v="HUNG NGUYEN "/>
    <x v="8"/>
    <m/>
    <m/>
    <s v="OK"/>
    <m/>
    <m/>
    <m/>
    <s v="A0011685000"/>
    <m/>
  </r>
  <r>
    <n v="2155"/>
    <x v="1"/>
    <x v="2"/>
    <s v="PHAM THI HANG "/>
    <x v="8"/>
    <m/>
    <m/>
    <s v="OK"/>
    <m/>
    <m/>
    <m/>
    <s v="A0010968890"/>
    <m/>
  </r>
  <r>
    <n v="2156"/>
    <x v="1"/>
    <x v="2"/>
    <s v="DUY ANH "/>
    <x v="8"/>
    <m/>
    <m/>
    <s v="OK"/>
    <m/>
    <m/>
    <m/>
    <m/>
    <m/>
  </r>
  <r>
    <n v="2157"/>
    <x v="1"/>
    <x v="2"/>
    <s v="BUI THI LOI "/>
    <x v="8"/>
    <m/>
    <m/>
    <s v="OK"/>
    <m/>
    <m/>
    <m/>
    <s v="A0011713907"/>
    <m/>
  </r>
  <r>
    <n v="2158"/>
    <x v="1"/>
    <x v="2"/>
    <s v="HA GAO "/>
    <x v="8"/>
    <m/>
    <m/>
    <s v="OK"/>
    <m/>
    <m/>
    <m/>
    <m/>
    <m/>
  </r>
  <r>
    <n v="2159"/>
    <x v="1"/>
    <x v="2"/>
    <s v="ANH OT IWT"/>
    <x v="8"/>
    <m/>
    <m/>
    <s v="OK"/>
    <m/>
    <m/>
    <m/>
    <m/>
    <m/>
  </r>
  <r>
    <n v="2160"/>
    <x v="1"/>
    <x v="2"/>
    <s v="TRINH VIET TUAN "/>
    <x v="8"/>
    <m/>
    <m/>
    <s v="OK"/>
    <m/>
    <m/>
    <m/>
    <s v="A0010604118"/>
    <m/>
  </r>
  <r>
    <n v="2161"/>
    <x v="1"/>
    <x v="2"/>
    <s v="NGUYEN THI ANH "/>
    <x v="8"/>
    <m/>
    <m/>
    <s v="OK"/>
    <m/>
    <m/>
    <m/>
    <m/>
    <m/>
  </r>
  <r>
    <n v="2162"/>
    <x v="1"/>
    <x v="2"/>
    <s v="PHAM MINH DUC "/>
    <x v="8"/>
    <m/>
    <m/>
    <s v="OK"/>
    <m/>
    <m/>
    <m/>
    <m/>
    <m/>
  </r>
  <r>
    <n v="2163"/>
    <x v="1"/>
    <x v="2"/>
    <s v="HOANG VAN HA "/>
    <x v="8"/>
    <m/>
    <m/>
    <s v="OK"/>
    <m/>
    <m/>
    <m/>
    <s v="A0010422419"/>
    <m/>
  </r>
  <r>
    <n v="2164"/>
    <x v="1"/>
    <x v="2"/>
    <s v="TRAN THI THUY LINH "/>
    <x v="8"/>
    <m/>
    <m/>
    <s v="OK"/>
    <m/>
    <m/>
    <m/>
    <s v="A0010759496"/>
    <m/>
  </r>
  <r>
    <n v="2165"/>
    <x v="1"/>
    <x v="2"/>
    <s v="DUONG QUOC KHANH "/>
    <x v="8"/>
    <m/>
    <m/>
    <s v="OK"/>
    <m/>
    <m/>
    <m/>
    <s v="A0011260701"/>
    <m/>
  </r>
  <r>
    <n v="2166"/>
    <x v="1"/>
    <x v="2"/>
    <s v="NGUYEN BA KHAI "/>
    <x v="8"/>
    <m/>
    <m/>
    <s v="OK"/>
    <m/>
    <m/>
    <m/>
    <s v="A0010161864"/>
    <m/>
  </r>
  <r>
    <n v="2167"/>
    <x v="1"/>
    <x v="2"/>
    <s v="NGUYEN ANH QUANG "/>
    <x v="8"/>
    <m/>
    <m/>
    <s v="OK"/>
    <m/>
    <m/>
    <m/>
    <s v="A0011519430"/>
    <m/>
  </r>
  <r>
    <n v="2168"/>
    <x v="1"/>
    <x v="2"/>
    <s v="PHAN THI NGOC BICH "/>
    <x v="8"/>
    <m/>
    <m/>
    <s v="OK"/>
    <m/>
    <m/>
    <m/>
    <s v="A0010400304"/>
    <m/>
  </r>
  <r>
    <n v="2169"/>
    <x v="1"/>
    <x v="2"/>
    <s v="NGUYEN VAN HAI "/>
    <x v="8"/>
    <m/>
    <m/>
    <s v="OK"/>
    <m/>
    <m/>
    <m/>
    <s v="A0010866423"/>
    <m/>
  </r>
  <r>
    <n v="2170"/>
    <x v="1"/>
    <x v="2"/>
    <s v="PHAM TAT DAT "/>
    <x v="8"/>
    <m/>
    <m/>
    <s v="OK"/>
    <m/>
    <m/>
    <m/>
    <s v="A0010462815"/>
    <m/>
  </r>
  <r>
    <n v="2171"/>
    <x v="1"/>
    <x v="2"/>
    <s v="NGO VAN HA "/>
    <x v="8"/>
    <m/>
    <m/>
    <s v="OK"/>
    <m/>
    <m/>
    <m/>
    <s v="A0010494422"/>
    <m/>
  </r>
  <r>
    <n v="2172"/>
    <x v="1"/>
    <x v="2"/>
    <s v="NGUYEN THI NGOC BICH "/>
    <x v="8"/>
    <m/>
    <m/>
    <s v="OK"/>
    <m/>
    <m/>
    <m/>
    <s v="A0011587273"/>
    <m/>
  </r>
  <r>
    <n v="2173"/>
    <x v="1"/>
    <x v="2"/>
    <s v="TRAN THI THANH VAN "/>
    <x v="8"/>
    <m/>
    <m/>
    <s v="OK"/>
    <m/>
    <m/>
    <m/>
    <s v="A0011149753"/>
    <m/>
  </r>
  <r>
    <n v="2174"/>
    <x v="1"/>
    <x v="2"/>
    <s v="TRAN MY LOC "/>
    <x v="8"/>
    <m/>
    <m/>
    <s v="OK"/>
    <m/>
    <m/>
    <m/>
    <s v="A0011607948"/>
    <m/>
  </r>
  <r>
    <n v="2175"/>
    <x v="1"/>
    <x v="2"/>
    <s v="NGUYEN THI HEN "/>
    <x v="8"/>
    <m/>
    <m/>
    <s v="OK"/>
    <m/>
    <m/>
    <m/>
    <s v="A0010574851"/>
    <m/>
  </r>
  <r>
    <n v="2176"/>
    <x v="1"/>
    <x v="2"/>
    <s v="LE THI NGOC HA "/>
    <x v="8"/>
    <m/>
    <m/>
    <s v="OK"/>
    <m/>
    <m/>
    <m/>
    <s v="A0011010758"/>
    <m/>
  </r>
  <r>
    <n v="2177"/>
    <x v="1"/>
    <x v="2"/>
    <s v="HOANG THI THUY "/>
    <x v="8"/>
    <m/>
    <m/>
    <s v="OK"/>
    <m/>
    <m/>
    <m/>
    <s v="A0010981857"/>
    <m/>
  </r>
  <r>
    <n v="2178"/>
    <x v="1"/>
    <x v="2"/>
    <s v="LE THI QUYEN "/>
    <x v="8"/>
    <m/>
    <m/>
    <s v="OK"/>
    <m/>
    <m/>
    <m/>
    <s v="A0010583335"/>
    <m/>
  </r>
  <r>
    <n v="2179"/>
    <x v="1"/>
    <x v="2"/>
    <s v="NGUYEN THI GAM "/>
    <x v="8"/>
    <m/>
    <m/>
    <s v="OK"/>
    <m/>
    <m/>
    <m/>
    <s v="A0010535005"/>
    <m/>
  </r>
  <r>
    <n v="2180"/>
    <x v="1"/>
    <x v="2"/>
    <s v="LE HOANG THI PHI YEN "/>
    <x v="8"/>
    <m/>
    <m/>
    <s v="OK"/>
    <m/>
    <m/>
    <s v="20261012154331"/>
    <m/>
    <m/>
  </r>
  <r>
    <n v="2181"/>
    <x v="1"/>
    <x v="2"/>
    <s v="VO VAN TAI "/>
    <x v="8"/>
    <m/>
    <m/>
    <s v="OK"/>
    <m/>
    <m/>
    <s v="20260911954843"/>
    <m/>
    <m/>
  </r>
  <r>
    <n v="2182"/>
    <x v="1"/>
    <x v="2"/>
    <s v="NGUYEN VAN VINH "/>
    <x v="8"/>
    <m/>
    <m/>
    <s v="OK"/>
    <m/>
    <m/>
    <s v="20261012157380"/>
    <m/>
    <m/>
  </r>
  <r>
    <n v="2183"/>
    <x v="1"/>
    <x v="2"/>
    <s v="VU THI HAI "/>
    <x v="8"/>
    <m/>
    <m/>
    <s v="OK"/>
    <m/>
    <s v="7. Cập nhật thẻ ngoại kiều/在留カード更新"/>
    <s v="20261012159530"/>
    <m/>
    <m/>
  </r>
  <r>
    <n v="2184"/>
    <x v="1"/>
    <x v="2"/>
    <s v="DANG VAN THAN "/>
    <x v="8"/>
    <m/>
    <m/>
    <s v="OK"/>
    <m/>
    <s v="2. Thêm người nhận/受取人追加登録"/>
    <s v="20261012156723"/>
    <m/>
    <m/>
  </r>
  <r>
    <n v="2185"/>
    <x v="1"/>
    <x v="2"/>
    <s v="HO NGOC TRUNG "/>
    <x v="8"/>
    <m/>
    <m/>
    <s v="OK"/>
    <m/>
    <s v="5. Đổi thông tin thẻ/カード情報変更"/>
    <s v="20261012158158"/>
    <m/>
    <m/>
  </r>
  <r>
    <n v="2186"/>
    <x v="1"/>
    <x v="2"/>
    <s v="HOANG THI BICH THAO "/>
    <x v="8"/>
    <m/>
    <m/>
    <s v="OK"/>
    <m/>
    <m/>
    <s v="20260912037951"/>
    <m/>
    <m/>
  </r>
  <r>
    <n v="2187"/>
    <x v="1"/>
    <x v="2"/>
    <s v="HOANG VAN TU "/>
    <x v="8"/>
    <m/>
    <m/>
    <s v="OK"/>
    <m/>
    <m/>
    <s v="20260912125583"/>
    <m/>
    <m/>
  </r>
  <r>
    <n v="2188"/>
    <x v="1"/>
    <x v="2"/>
    <s v="KIEU QUANG SON "/>
    <x v="8"/>
    <m/>
    <m/>
    <s v="OK"/>
    <m/>
    <s v="5. Đổi thông tin thẻ/カード情報変更"/>
    <s v="20261012151358"/>
    <m/>
    <m/>
  </r>
  <r>
    <n v="2189"/>
    <x v="1"/>
    <x v="2"/>
    <s v="LE DUC THANG "/>
    <x v="8"/>
    <m/>
    <m/>
    <s v="OK"/>
    <m/>
    <m/>
    <s v="20260912124690"/>
    <m/>
    <m/>
  </r>
  <r>
    <n v="2190"/>
    <x v="1"/>
    <x v="2"/>
    <s v="NGO THI MONG "/>
    <x v="8"/>
    <m/>
    <m/>
    <s v="OK"/>
    <m/>
    <s v="5. Đổi thông tin thẻ/カード情報変更"/>
    <s v="20261012159208"/>
    <m/>
    <m/>
  </r>
  <r>
    <n v="2191"/>
    <x v="1"/>
    <x v="2"/>
    <s v="NGUYEN THI THAM "/>
    <x v="8"/>
    <m/>
    <m/>
    <s v="OK"/>
    <m/>
    <s v="5. Đổi thông tin thẻ/カード情報変更"/>
    <s v="20261012159345"/>
    <m/>
    <m/>
  </r>
  <r>
    <n v="2192"/>
    <x v="1"/>
    <x v="2"/>
    <s v="PHAM VAN VUONG "/>
    <x v="8"/>
    <m/>
    <m/>
    <s v="OK"/>
    <s v="BM GD"/>
    <m/>
    <s v="20260912004321"/>
    <m/>
    <m/>
  </r>
  <r>
    <n v="2193"/>
    <x v="1"/>
    <x v="2"/>
    <s v="PHAM VAN VUONG "/>
    <x v="8"/>
    <m/>
    <m/>
    <s v="OK"/>
    <s v="BM GD"/>
    <m/>
    <s v="20260912004321"/>
    <m/>
    <m/>
  </r>
  <r>
    <n v="2194"/>
    <x v="1"/>
    <x v="2"/>
    <s v="TRAN THI MAI NHAN "/>
    <x v="8"/>
    <m/>
    <m/>
    <s v="OK"/>
    <m/>
    <m/>
    <s v="20260912126197"/>
    <m/>
    <m/>
  </r>
  <r>
    <n v="2195"/>
    <x v="1"/>
    <x v="2"/>
    <s v="VU VAN DAY "/>
    <x v="8"/>
    <m/>
    <m/>
    <s v="OK"/>
    <m/>
    <s v="5. Đổi thông tin thẻ/カード情報変更"/>
    <s v="20261012159772"/>
    <m/>
    <m/>
  </r>
  <r>
    <n v="2196"/>
    <x v="1"/>
    <x v="2"/>
    <s v="MAI THI NHINH "/>
    <x v="8"/>
    <m/>
    <m/>
    <s v="OK"/>
    <m/>
    <s v="7. Cập nhật thẻ ngoại kiều/在留カード更新"/>
    <s v="20261012159819"/>
    <m/>
    <m/>
  </r>
  <r>
    <n v="2197"/>
    <x v="1"/>
    <x v="2"/>
    <s v="BUI THI NGOC TRAN "/>
    <x v="8"/>
    <m/>
    <m/>
    <s v="OK"/>
    <m/>
    <m/>
    <s v="20260811840523"/>
    <m/>
    <m/>
  </r>
  <r>
    <n v="2198"/>
    <x v="1"/>
    <x v="2"/>
    <s v="NGUYEN CONG PHU"/>
    <x v="8"/>
    <m/>
    <m/>
    <s v="OK"/>
    <m/>
    <m/>
    <m/>
    <s v="A0010618898"/>
    <m/>
  </r>
  <r>
    <n v="2199"/>
    <x v="1"/>
    <x v="2"/>
    <s v="LE XUAN TUONG "/>
    <x v="8"/>
    <m/>
    <m/>
    <s v="OK"/>
    <m/>
    <m/>
    <m/>
    <s v="A0011175303"/>
    <m/>
  </r>
  <r>
    <n v="2200"/>
    <x v="1"/>
    <x v="2"/>
    <s v="NGUYEN THI NGOC XUYEN "/>
    <x v="8"/>
    <m/>
    <m/>
    <s v="OK"/>
    <m/>
    <m/>
    <m/>
    <s v="A0011329526"/>
    <m/>
  </r>
  <r>
    <n v="2201"/>
    <x v="1"/>
    <x v="2"/>
    <s v="DO TRONG NGHIA "/>
    <x v="8"/>
    <m/>
    <m/>
    <s v="OK"/>
    <m/>
    <m/>
    <m/>
    <s v="A0010388499"/>
    <m/>
  </r>
  <r>
    <n v="2202"/>
    <x v="1"/>
    <x v="2"/>
    <s v="DO THIEN PHUC "/>
    <x v="8"/>
    <m/>
    <m/>
    <s v="OK"/>
    <m/>
    <m/>
    <m/>
    <s v="A0010700983"/>
    <m/>
  </r>
  <r>
    <n v="2203"/>
    <x v="1"/>
    <x v="7"/>
    <s v="Huyền A0011475381"/>
    <x v="8"/>
    <m/>
    <m/>
    <s v="OK"/>
    <m/>
    <m/>
    <m/>
    <m/>
    <m/>
  </r>
  <r>
    <n v="2204"/>
    <x v="1"/>
    <x v="7"/>
    <s v="Ng はい"/>
    <x v="8"/>
    <m/>
    <m/>
    <s v="OK"/>
    <m/>
    <m/>
    <m/>
    <m/>
    <m/>
  </r>
  <r>
    <n v="2205"/>
    <x v="1"/>
    <x v="7"/>
    <s v="Phi Huynh A0011498048"/>
    <x v="8"/>
    <m/>
    <m/>
    <s v="OK"/>
    <m/>
    <m/>
    <m/>
    <m/>
    <m/>
  </r>
  <r>
    <n v="2206"/>
    <x v="1"/>
    <x v="7"/>
    <s v="Huấn Hồ - A0010767745"/>
    <x v="8"/>
    <m/>
    <m/>
    <s v="OK"/>
    <m/>
    <m/>
    <m/>
    <m/>
    <m/>
  </r>
  <r>
    <n v="2207"/>
    <x v="1"/>
    <x v="7"/>
    <s v="Mai A0011670611"/>
    <x v="8"/>
    <m/>
    <m/>
    <s v="OK"/>
    <m/>
    <m/>
    <m/>
    <m/>
    <m/>
  </r>
  <r>
    <n v="2208"/>
    <x v="1"/>
    <x v="7"/>
    <s v="Mai A0011670611"/>
    <x v="8"/>
    <m/>
    <m/>
    <s v="OK"/>
    <m/>
    <m/>
    <m/>
    <m/>
    <m/>
  </r>
  <r>
    <n v="2209"/>
    <x v="1"/>
    <x v="7"/>
    <s v="Nguyen Ngoc Anh"/>
    <x v="8"/>
    <m/>
    <m/>
    <s v="OK"/>
    <m/>
    <m/>
    <m/>
    <m/>
    <m/>
  </r>
  <r>
    <n v="2210"/>
    <x v="1"/>
    <x v="7"/>
    <s v="Ngọc Tiến A0011389541"/>
    <x v="8"/>
    <m/>
    <m/>
    <s v="OK"/>
    <m/>
    <m/>
    <m/>
    <m/>
    <m/>
  </r>
  <r>
    <n v="2211"/>
    <x v="1"/>
    <x v="7"/>
    <s v="Hinra"/>
    <x v="8"/>
    <m/>
    <m/>
    <s v="OK"/>
    <m/>
    <m/>
    <m/>
    <m/>
    <m/>
  </r>
  <r>
    <n v="2212"/>
    <x v="1"/>
    <x v="7"/>
    <s v="NGỌC TRÂN - A0010173764"/>
    <x v="8"/>
    <m/>
    <m/>
    <s v="OK"/>
    <m/>
    <m/>
    <m/>
    <m/>
    <m/>
  </r>
  <r>
    <n v="2213"/>
    <x v="1"/>
    <x v="7"/>
    <s v="Shun- A0011082608"/>
    <x v="8"/>
    <m/>
    <m/>
    <s v="OK"/>
    <m/>
    <m/>
    <m/>
    <m/>
    <m/>
  </r>
  <r>
    <n v="2214"/>
    <x v="1"/>
    <x v="7"/>
    <s v="Trần Văn Hoàng A0011408228"/>
    <x v="8"/>
    <m/>
    <m/>
    <s v="OK"/>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r>
    <m/>
    <x v="2"/>
    <x v="8"/>
    <m/>
    <x v="26"/>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85"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68:F193" firstHeaderRow="0" firstDataRow="1" firstDataCol="1"/>
  <pivotFields count="11">
    <pivotField showAll="0"/>
    <pivotField showAll="0"/>
    <pivotField showAll="0"/>
    <pivotField axis="axisRow" multipleItemSelectionAllowed="1" showAll="0">
      <items count="188">
        <item m="1" x="183"/>
        <item m="1" x="186"/>
        <item m="1" x="180"/>
        <item m="1" x="162"/>
        <item m="1" x="181"/>
        <item m="1" x="165"/>
        <item m="1" x="161"/>
        <item m="1" x="166"/>
        <item m="1" x="158"/>
        <item x="23"/>
        <item m="1" x="155"/>
        <item m="1" x="154"/>
        <item m="1" x="164"/>
        <item m="1" x="174"/>
        <item m="1" x="182"/>
        <item m="1" x="170"/>
        <item m="1" x="147"/>
        <item m="1" x="163"/>
        <item m="1" x="173"/>
        <item m="1" x="184"/>
        <item m="1" x="185"/>
        <item m="1" x="178"/>
        <item m="1" x="167"/>
        <item m="1" x="179"/>
        <item m="1" x="159"/>
        <item m="1" x="171"/>
        <item m="1" x="168"/>
        <item m="1" x="169"/>
        <item m="1" x="160"/>
        <item m="1" x="157"/>
        <item m="1" x="177"/>
        <item m="1" x="156"/>
        <item m="1" x="172"/>
        <item m="1" x="176"/>
        <item m="1" x="133"/>
        <item m="1" x="142"/>
        <item m="1" x="134"/>
        <item m="1" x="98"/>
        <item m="1" x="122"/>
        <item x="18"/>
        <item m="1" x="137"/>
        <item m="1" x="89"/>
        <item m="1" x="175"/>
        <item x="19"/>
        <item m="1" x="95"/>
        <item m="1" x="91"/>
        <item x="8"/>
        <item m="1" x="81"/>
        <item m="1" x="46"/>
        <item m="1" x="101"/>
        <item m="1" x="146"/>
        <item m="1" x="31"/>
        <item m="1" x="100"/>
        <item m="1" x="33"/>
        <item x="6"/>
        <item m="1" x="139"/>
        <item x="1"/>
        <item m="1" x="99"/>
        <item x="7"/>
        <item m="1" x="145"/>
        <item m="1" x="148"/>
        <item m="1" x="149"/>
        <item m="1" x="150"/>
        <item m="1" x="151"/>
        <item m="1" x="152"/>
        <item m="1" x="153"/>
        <item m="1" x="144"/>
        <item m="1" x="143"/>
        <item m="1" x="141"/>
        <item x="5"/>
        <item m="1" x="93"/>
        <item m="1" x="96"/>
        <item m="1" x="88"/>
        <item m="1" x="84"/>
        <item m="1" x="136"/>
        <item m="1" x="140"/>
        <item m="1" x="138"/>
        <item m="1" x="51"/>
        <item m="1" x="73"/>
        <item m="1" x="135"/>
        <item m="1" x="113"/>
        <item x="14"/>
        <item m="1" x="111"/>
        <item m="1" x="52"/>
        <item m="1" x="97"/>
        <item m="1" x="114"/>
        <item m="1" x="119"/>
        <item m="1" x="112"/>
        <item m="1" x="115"/>
        <item m="1" x="103"/>
        <item m="1" x="116"/>
        <item m="1" x="107"/>
        <item m="1" x="117"/>
        <item m="1" x="108"/>
        <item m="1" x="90"/>
        <item m="1" x="109"/>
        <item m="1" x="118"/>
        <item m="1" x="131"/>
        <item m="1" x="132"/>
        <item m="1" x="123"/>
        <item m="1" x="105"/>
        <item m="1" x="106"/>
        <item m="1" x="124"/>
        <item m="1" x="125"/>
        <item m="1" x="126"/>
        <item m="1" x="127"/>
        <item m="1" x="128"/>
        <item m="1" x="129"/>
        <item m="1" x="130"/>
        <item m="1" x="53"/>
        <item m="1" x="102"/>
        <item m="1" x="110"/>
        <item m="1" x="120"/>
        <item m="1" x="121"/>
        <item m="1" x="104"/>
        <item x="4"/>
        <item m="1" x="80"/>
        <item m="1" x="76"/>
        <item m="1" x="71"/>
        <item x="3"/>
        <item m="1" x="74"/>
        <item m="1" x="94"/>
        <item m="1" x="49"/>
        <item m="1" x="42"/>
        <item m="1" x="30"/>
        <item m="1" x="92"/>
        <item m="1" x="86"/>
        <item m="1" x="24"/>
        <item m="1" x="78"/>
        <item m="1" x="68"/>
        <item m="1" x="69"/>
        <item x="9"/>
        <item m="1" x="57"/>
        <item m="1" x="85"/>
        <item m="1" x="87"/>
        <item m="1" x="67"/>
        <item m="1" x="48"/>
        <item m="1" x="66"/>
        <item m="1" x="65"/>
        <item x="20"/>
        <item m="1" x="29"/>
        <item m="1" x="63"/>
        <item m="1" x="64"/>
        <item m="1" x="83"/>
        <item m="1" x="60"/>
        <item m="1" x="55"/>
        <item m="1" x="75"/>
        <item m="1" x="59"/>
        <item m="1" x="82"/>
        <item m="1" x="79"/>
        <item m="1" x="77"/>
        <item x="15"/>
        <item m="1" x="43"/>
        <item m="1" x="72"/>
        <item m="1" x="62"/>
        <item m="1" x="70"/>
        <item m="1" x="61"/>
        <item m="1" x="39"/>
        <item m="1" x="40"/>
        <item x="2"/>
        <item m="1" x="58"/>
        <item m="1" x="56"/>
        <item x="0"/>
        <item m="1" x="26"/>
        <item m="1" x="54"/>
        <item m="1" x="47"/>
        <item m="1" x="35"/>
        <item m="1" x="50"/>
        <item m="1" x="45"/>
        <item m="1" x="44"/>
        <item m="1" x="27"/>
        <item x="16"/>
        <item x="10"/>
        <item m="1" x="36"/>
        <item x="11"/>
        <item m="1" x="37"/>
        <item m="1" x="41"/>
        <item m="1" x="32"/>
        <item x="22"/>
        <item x="21"/>
        <item m="1" x="38"/>
        <item x="17"/>
        <item m="1" x="28"/>
        <item x="13"/>
        <item m="1" x="25"/>
        <item x="12"/>
        <item m="1" x="34"/>
        <item t="default"/>
      </items>
    </pivotField>
    <pivotField showAll="0"/>
    <pivotField dataField="1" showAll="0"/>
    <pivotField dataField="1" showAll="0"/>
    <pivotField dataField="1" showAll="0"/>
    <pivotField dataField="1" showAll="0"/>
    <pivotField dataField="1" showAll="0"/>
    <pivotField showAll="0"/>
  </pivotFields>
  <rowFields count="1">
    <field x="3"/>
  </rowFields>
  <rowItems count="25">
    <i>
      <x v="9"/>
    </i>
    <i>
      <x v="39"/>
    </i>
    <i>
      <x v="43"/>
    </i>
    <i>
      <x v="46"/>
    </i>
    <i>
      <x v="54"/>
    </i>
    <i>
      <x v="56"/>
    </i>
    <i>
      <x v="58"/>
    </i>
    <i>
      <x v="69"/>
    </i>
    <i>
      <x v="81"/>
    </i>
    <i>
      <x v="115"/>
    </i>
    <i>
      <x v="119"/>
    </i>
    <i>
      <x v="131"/>
    </i>
    <i>
      <x v="139"/>
    </i>
    <i>
      <x v="151"/>
    </i>
    <i>
      <x v="159"/>
    </i>
    <i>
      <x v="162"/>
    </i>
    <i>
      <x v="171"/>
    </i>
    <i>
      <x v="172"/>
    </i>
    <i>
      <x v="174"/>
    </i>
    <i>
      <x v="178"/>
    </i>
    <i>
      <x v="179"/>
    </i>
    <i>
      <x v="181"/>
    </i>
    <i>
      <x v="183"/>
    </i>
    <i>
      <x v="185"/>
    </i>
    <i t="grand">
      <x/>
    </i>
  </rowItems>
  <colFields count="1">
    <field x="-2"/>
  </colFields>
  <colItems count="5">
    <i>
      <x/>
    </i>
    <i i="1">
      <x v="1"/>
    </i>
    <i i="2">
      <x v="2"/>
    </i>
    <i i="3">
      <x v="3"/>
    </i>
    <i i="4">
      <x v="4"/>
    </i>
  </colItems>
  <dataFields count="5">
    <dataField name="Sum of Tổng số giờ đã hỗ trợ KH_x000a_(Lập Case+Không lập Case)" fld="5" baseField="0" baseItem="0"/>
    <dataField name="Sum of Tổng số giờ đã Outbound" fld="6" baseField="3" baseItem="0"/>
    <dataField name="Sum of Tổng số giờ đã xử lý case" fld="7" baseField="3" baseItem="0"/>
    <dataField name="Sum of Trả lời Comment" fld="8" baseField="0" baseItem="0"/>
    <dataField name="Sum of Đăng ký mới + webform + Gọi OB" fld="9"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6" cacheId="84"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34:B150" firstHeaderRow="1" firstDataRow="1" firstDataCol="1"/>
  <pivotFields count="14">
    <pivotField showAll="0"/>
    <pivotField dataField="1" showAll="0"/>
    <pivotField showAll="0"/>
    <pivotField showAll="0"/>
    <pivotField showAll="0"/>
    <pivotField showAll="0"/>
    <pivotField showAll="0"/>
    <pivotField showAll="0"/>
    <pivotField showAll="0"/>
    <pivotField axis="axisRow" showAll="0">
      <items count="97">
        <item x="2"/>
        <item x="12"/>
        <item x="1"/>
        <item x="8"/>
        <item x="6"/>
        <item x="3"/>
        <item x="11"/>
        <item x="10"/>
        <item x="5"/>
        <item x="7"/>
        <item x="9"/>
        <item x="4"/>
        <item x="0"/>
        <item x="14"/>
        <item m="1" x="15"/>
        <item m="1" x="31"/>
        <item m="1" x="42"/>
        <item m="1" x="43"/>
        <item m="1" x="44"/>
        <item m="1" x="45"/>
        <item m="1" x="46"/>
        <item m="1" x="95"/>
        <item m="1" x="64"/>
        <item m="1" x="47"/>
        <item m="1" x="48"/>
        <item m="1" x="49"/>
        <item m="1" x="50"/>
        <item m="1" x="51"/>
        <item m="1" x="52"/>
        <item m="1" x="83"/>
        <item m="1" x="84"/>
        <item m="1" x="94"/>
        <item m="1" x="93"/>
        <item m="1" x="91"/>
        <item m="1" x="92"/>
        <item m="1" x="88"/>
        <item m="1" x="89"/>
        <item m="1" x="90"/>
        <item m="1" x="85"/>
        <item m="1" x="86"/>
        <item m="1" x="87"/>
        <item m="1" x="82"/>
        <item m="1" x="35"/>
        <item m="1" x="76"/>
        <item m="1" x="77"/>
        <item m="1" x="78"/>
        <item m="1" x="79"/>
        <item m="1" x="71"/>
        <item m="1" x="80"/>
        <item m="1" x="68"/>
        <item m="1" x="73"/>
        <item m="1" x="81"/>
        <item m="1" x="54"/>
        <item m="1" x="67"/>
        <item m="1" x="53"/>
        <item m="1" x="55"/>
        <item m="1" x="56"/>
        <item m="1" x="16"/>
        <item m="1" x="17"/>
        <item m="1" x="18"/>
        <item m="1" x="19"/>
        <item m="1" x="20"/>
        <item m="1" x="69"/>
        <item m="1" x="66"/>
        <item m="1" x="70"/>
        <item m="1" x="72"/>
        <item m="1" x="74"/>
        <item m="1" x="75"/>
        <item m="1" x="65"/>
        <item m="1" x="63"/>
        <item m="1" x="21"/>
        <item m="1" x="22"/>
        <item m="1" x="23"/>
        <item m="1" x="24"/>
        <item x="13"/>
        <item m="1" x="62"/>
        <item m="1" x="57"/>
        <item m="1" x="58"/>
        <item m="1" x="59"/>
        <item m="1" x="60"/>
        <item m="1" x="61"/>
        <item m="1" x="36"/>
        <item m="1" x="41"/>
        <item m="1" x="38"/>
        <item m="1" x="39"/>
        <item m="1" x="40"/>
        <item m="1" x="32"/>
        <item m="1" x="37"/>
        <item m="1" x="34"/>
        <item m="1" x="33"/>
        <item m="1" x="25"/>
        <item m="1" x="26"/>
        <item m="1" x="27"/>
        <item m="1" x="28"/>
        <item m="1" x="29"/>
        <item m="1" x="30"/>
        <item t="default"/>
      </items>
    </pivotField>
    <pivotField showAll="0"/>
    <pivotField showAll="0"/>
    <pivotField showAll="0"/>
    <pivotField showAll="0"/>
  </pivotFields>
  <rowFields count="1">
    <field x="9"/>
  </rowFields>
  <rowItems count="16">
    <i>
      <x/>
    </i>
    <i>
      <x v="1"/>
    </i>
    <i>
      <x v="2"/>
    </i>
    <i>
      <x v="3"/>
    </i>
    <i>
      <x v="4"/>
    </i>
    <i>
      <x v="5"/>
    </i>
    <i>
      <x v="6"/>
    </i>
    <i>
      <x v="7"/>
    </i>
    <i>
      <x v="8"/>
    </i>
    <i>
      <x v="9"/>
    </i>
    <i>
      <x v="10"/>
    </i>
    <i>
      <x v="11"/>
    </i>
    <i>
      <x v="12"/>
    </i>
    <i>
      <x v="13"/>
    </i>
    <i>
      <x v="74"/>
    </i>
    <i t="grand">
      <x/>
    </i>
  </rowItems>
  <colItems count="1">
    <i/>
  </colItems>
  <dataFields count="1">
    <dataField name="Count of Date/日付" fld="1" subtotal="count" baseField="0" baseItem="0"/>
  </dataFields>
  <formats count="6">
    <format dxfId="22">
      <pivotArea collapsedLevelsAreSubtotals="1" fieldPosition="0">
        <references count="1">
          <reference field="9" count="0"/>
        </references>
      </pivotArea>
    </format>
    <format dxfId="21">
      <pivotArea dataOnly="0" labelOnly="1" fieldPosition="0">
        <references count="1">
          <reference field="9" count="0"/>
        </references>
      </pivotArea>
    </format>
    <format dxfId="20">
      <pivotArea grandRow="1" outline="0" collapsedLevelsAreSubtotals="1" fieldPosition="0"/>
    </format>
    <format dxfId="19">
      <pivotArea dataOnly="0" labelOnly="1" grandRow="1" outline="0" fieldPosition="0"/>
    </format>
    <format dxfId="18">
      <pivotArea collapsedLevelsAreSubtotals="1" fieldPosition="0">
        <references count="1">
          <reference field="9" count="0"/>
        </references>
      </pivotArea>
    </format>
    <format dxfId="17">
      <pivotArea dataOnly="0" labelOnly="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4" cacheId="87"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I30" firstHeaderRow="1" firstDataRow="2" firstDataCol="1" rowPageCount="1" colPageCount="1"/>
  <pivotFields count="13">
    <pivotField showAll="0"/>
    <pivotField axis="axisPage" multipleItemSelectionAllowed="1" showAll="0">
      <items count="256">
        <item x="0"/>
        <item x="2"/>
        <item h="1" m="1" x="254"/>
        <item h="1" m="1" x="253"/>
        <item h="1" m="1" x="252"/>
        <item h="1" m="1" x="251"/>
        <item h="1" m="1" x="250"/>
        <item h="1" m="1" x="249"/>
        <item h="1" m="1" x="248"/>
        <item h="1" m="1" x="247"/>
        <item h="1" m="1" x="246"/>
        <item h="1" m="1" x="245"/>
        <item h="1" m="1" x="244"/>
        <item h="1" m="1" x="243"/>
        <item h="1" m="1" x="242"/>
        <item h="1" m="1" x="241"/>
        <item h="1" m="1" x="240"/>
        <item h="1" m="1" x="239"/>
        <item h="1" m="1" x="238"/>
        <item h="1" m="1" x="237"/>
        <item h="1" m="1" x="236"/>
        <item h="1" m="1" x="235"/>
        <item h="1" m="1" x="234"/>
        <item h="1" m="1" x="233"/>
        <item h="1" m="1" x="232"/>
        <item h="1" m="1" x="231"/>
        <item h="1" m="1" x="230"/>
        <item h="1" m="1" x="229"/>
        <item h="1" m="1" x="228"/>
        <item h="1" m="1" x="227"/>
        <item h="1" m="1" x="226"/>
        <item h="1" m="1" x="225"/>
        <item h="1" m="1" x="224"/>
        <item h="1" m="1" x="223"/>
        <item h="1" m="1" x="222"/>
        <item h="1" m="1" x="221"/>
        <item h="1" m="1" x="220"/>
        <item h="1" m="1" x="219"/>
        <item h="1" m="1" x="218"/>
        <item h="1" m="1" x="217"/>
        <item h="1" m="1" x="216"/>
        <item h="1" m="1" x="215"/>
        <item h="1" m="1" x="214"/>
        <item h="1" m="1" x="213"/>
        <item h="1" m="1" x="212"/>
        <item h="1" m="1" x="211"/>
        <item h="1" m="1" x="210"/>
        <item h="1" m="1" x="209"/>
        <item h="1" m="1" x="208"/>
        <item h="1" m="1" x="207"/>
        <item h="1" m="1" x="206"/>
        <item h="1" m="1" x="205"/>
        <item h="1" m="1" x="204"/>
        <item h="1" m="1" x="203"/>
        <item h="1" m="1" x="202"/>
        <item h="1" m="1" x="201"/>
        <item h="1" m="1" x="200"/>
        <item h="1" m="1" x="199"/>
        <item h="1" m="1" x="198"/>
        <item h="1" m="1" x="197"/>
        <item h="1" m="1" x="196"/>
        <item h="1" m="1" x="195"/>
        <item h="1" m="1" x="194"/>
        <item h="1" m="1" x="193"/>
        <item h="1" m="1" x="192"/>
        <item h="1" m="1" x="191"/>
        <item h="1" m="1" x="190"/>
        <item h="1" m="1" x="189"/>
        <item h="1" m="1" x="188"/>
        <item h="1" m="1" x="187"/>
        <item h="1" m="1" x="186"/>
        <item h="1" m="1" x="185"/>
        <item h="1" m="1" x="184"/>
        <item h="1" m="1" x="183"/>
        <item h="1" m="1" x="180"/>
        <item h="1" m="1" x="179"/>
        <item h="1" m="1" x="181"/>
        <item h="1" m="1" x="182"/>
        <item h="1" m="1" x="178"/>
        <item h="1" m="1" x="177"/>
        <item h="1" m="1" x="176"/>
        <item h="1" m="1" x="175"/>
        <item h="1" m="1" x="174"/>
        <item h="1" m="1" x="173"/>
        <item h="1" m="1" x="172"/>
        <item h="1" m="1" x="171"/>
        <item h="1" m="1" x="168"/>
        <item h="1" m="1" x="169"/>
        <item h="1" m="1" x="170"/>
        <item h="1" m="1" x="167"/>
        <item h="1" m="1" x="166"/>
        <item h="1" m="1" x="165"/>
        <item h="1" m="1" x="164"/>
        <item h="1" m="1" x="163"/>
        <item h="1" m="1" x="162"/>
        <item h="1" m="1" x="161"/>
        <item h="1" m="1" x="160"/>
        <item m="1" x="159"/>
        <item m="1" x="158"/>
        <item m="1" x="157"/>
        <item m="1" x="156"/>
        <item m="1" x="155"/>
        <item m="1" x="154"/>
        <item m="1" x="153"/>
        <item m="1" x="152"/>
        <item m="1" x="151"/>
        <item m="1" x="150"/>
        <item m="1" x="149"/>
        <item m="1" x="148"/>
        <item m="1" x="147"/>
        <item m="1" x="146"/>
        <item m="1" x="145"/>
        <item m="1" x="144"/>
        <item m="1" x="143"/>
        <item m="1" x="142"/>
        <item m="1" x="141"/>
        <item m="1" x="140"/>
        <item m="1" x="139"/>
        <item m="1" x="138"/>
        <item m="1" x="137"/>
        <item m="1" x="136"/>
        <item m="1" x="135"/>
        <item m="1" x="134"/>
        <item m="1" x="133"/>
        <item m="1" x="132"/>
        <item m="1" x="131"/>
        <item m="1" x="130"/>
        <item m="1" x="129"/>
        <item m="1" x="128"/>
        <item m="1" x="127"/>
        <item m="1" x="126"/>
        <item m="1" x="125"/>
        <item m="1" x="124"/>
        <item m="1" x="123"/>
        <item m="1" x="122"/>
        <item m="1" x="121"/>
        <item m="1" x="120"/>
        <item m="1" x="119"/>
        <item m="1" x="118"/>
        <item m="1" x="117"/>
        <item m="1" x="116"/>
        <item m="1" x="115"/>
        <item m="1" x="114"/>
        <item m="1" x="113"/>
        <item m="1" x="112"/>
        <item m="1" x="111"/>
        <item m="1" x="110"/>
        <item m="1" x="109"/>
        <item m="1" x="108"/>
        <item m="1" x="107"/>
        <item m="1" x="106"/>
        <item m="1" x="105"/>
        <item m="1" x="104"/>
        <item m="1" x="103"/>
        <item m="1" x="102"/>
        <item m="1" x="101"/>
        <item m="1" x="100"/>
        <item m="1" x="99"/>
        <item m="1" x="98"/>
        <item m="1" x="97"/>
        <item m="1" x="96"/>
        <item m="1" x="95"/>
        <item m="1" x="94"/>
        <item m="1" x="93"/>
        <item m="1" x="92"/>
        <item m="1" x="91"/>
        <item m="1" x="90"/>
        <item m="1" x="89"/>
        <item m="1" x="88"/>
        <item m="1" x="87"/>
        <item m="1" x="86"/>
        <item m="1" x="85"/>
        <item m="1" x="84"/>
        <item m="1" x="83"/>
        <item m="1" x="82"/>
        <item m="1" x="81"/>
        <item m="1" x="80"/>
        <item m="1" x="79"/>
        <item m="1" x="78"/>
        <item m="1" x="77"/>
        <item m="1" x="76"/>
        <item m="1" x="75"/>
        <item m="1" x="74"/>
        <item m="1" x="73"/>
        <item m="1" x="72"/>
        <item m="1" x="71"/>
        <item m="1" x="70"/>
        <item m="1" x="69"/>
        <item m="1" x="68"/>
        <item m="1" x="67"/>
        <item m="1" x="66"/>
        <item m="1" x="65"/>
        <item m="1" x="64"/>
        <item m="1" x="63"/>
        <item m="1" x="62"/>
        <item m="1" x="61"/>
        <item m="1" x="60"/>
        <item m="1" x="59"/>
        <item m="1" x="58"/>
        <item m="1" x="57"/>
        <item m="1" x="56"/>
        <item m="1" x="55"/>
        <item m="1" x="54"/>
        <item m="1" x="53"/>
        <item m="1" x="52"/>
        <item m="1" x="51"/>
        <item m="1" x="50"/>
        <item m="1" x="49"/>
        <item m="1" x="48"/>
        <item m="1" x="47"/>
        <item m="1" x="46"/>
        <item m="1" x="45"/>
        <item m="1" x="44"/>
        <item m="1" x="43"/>
        <item m="1" x="42"/>
        <item m="1" x="41"/>
        <item m="1" x="40"/>
        <item m="1" x="39"/>
        <item m="1" x="38"/>
        <item m="1" x="37"/>
        <item m="1" x="36"/>
        <item m="1" x="35"/>
        <item m="1" x="34"/>
        <item m="1" x="33"/>
        <item m="1" x="32"/>
        <item m="1" x="31"/>
        <item m="1" x="30"/>
        <item m="1" x="29"/>
        <item m="1" x="28"/>
        <item m="1" x="27"/>
        <item m="1" x="26"/>
        <item m="1" x="25"/>
        <item m="1" x="24"/>
        <item m="1" x="23"/>
        <item m="1" x="22"/>
        <item m="1" x="21"/>
        <item m="1" x="20"/>
        <item m="1" x="19"/>
        <item m="1" x="18"/>
        <item m="1" x="17"/>
        <item m="1" x="16"/>
        <item m="1" x="15"/>
        <item m="1" x="14"/>
        <item m="1" x="13"/>
        <item m="1" x="12"/>
        <item m="1" x="11"/>
        <item m="1" x="10"/>
        <item m="1" x="9"/>
        <item m="1" x="8"/>
        <item m="1" x="7"/>
        <item m="1" x="6"/>
        <item m="1" x="5"/>
        <item m="1" x="4"/>
        <item m="1" x="3"/>
        <item x="1"/>
        <item t="default"/>
      </items>
    </pivotField>
    <pivotField axis="axisCol" dataField="1" showAll="0">
      <items count="52">
        <item x="1"/>
        <item x="3"/>
        <item x="2"/>
        <item x="7"/>
        <item x="0"/>
        <item x="8"/>
        <item x="4"/>
        <item x="5"/>
        <item m="1" x="49"/>
        <item m="1" x="15"/>
        <item m="1" x="46"/>
        <item m="1" x="17"/>
        <item m="1" x="9"/>
        <item m="1" x="38"/>
        <item m="1" x="12"/>
        <item m="1" x="18"/>
        <item m="1" x="11"/>
        <item m="1" x="50"/>
        <item m="1" x="35"/>
        <item m="1" x="34"/>
        <item m="1" x="48"/>
        <item m="1" x="47"/>
        <item m="1" x="40"/>
        <item m="1" x="45"/>
        <item m="1" x="44"/>
        <item m="1" x="43"/>
        <item m="1" x="41"/>
        <item m="1" x="42"/>
        <item x="6"/>
        <item m="1" x="39"/>
        <item m="1" x="37"/>
        <item m="1" x="13"/>
        <item m="1" x="36"/>
        <item m="1" x="10"/>
        <item m="1" x="19"/>
        <item m="1" x="20"/>
        <item m="1" x="21"/>
        <item m="1" x="22"/>
        <item m="1" x="23"/>
        <item m="1" x="24"/>
        <item m="1" x="25"/>
        <item m="1" x="26"/>
        <item m="1" x="27"/>
        <item m="1" x="28"/>
        <item m="1" x="29"/>
        <item m="1" x="30"/>
        <item m="1" x="31"/>
        <item m="1" x="32"/>
        <item m="1" x="33"/>
        <item m="1" x="16"/>
        <item m="1" x="14"/>
        <item t="default"/>
      </items>
    </pivotField>
    <pivotField showAll="0"/>
    <pivotField axis="axisRow" multipleItemSelectionAllowed="1" showAll="0">
      <items count="92">
        <item h="1" x="0"/>
        <item h="1" x="26"/>
        <item m="1" x="33"/>
        <item x="19"/>
        <item m="1" x="84"/>
        <item m="1" x="87"/>
        <item x="15"/>
        <item x="16"/>
        <item m="1" x="62"/>
        <item m="1" x="55"/>
        <item m="1" x="37"/>
        <item x="12"/>
        <item m="1" x="65"/>
        <item m="1" x="89"/>
        <item x="22"/>
        <item m="1" x="28"/>
        <item x="18"/>
        <item m="1" x="81"/>
        <item x="6"/>
        <item x="3"/>
        <item m="1" x="77"/>
        <item m="1" x="67"/>
        <item x="25"/>
        <item m="1" x="60"/>
        <item m="1" x="66"/>
        <item m="1" x="34"/>
        <item m="1" x="68"/>
        <item x="23"/>
        <item m="1" x="40"/>
        <item m="1" x="39"/>
        <item x="13"/>
        <item m="1" x="86"/>
        <item m="1" x="31"/>
        <item x="7"/>
        <item m="1" x="74"/>
        <item m="1" x="75"/>
        <item m="1" x="53"/>
        <item m="1" x="78"/>
        <item m="1" x="85"/>
        <item m="1" x="83"/>
        <item m="1" x="52"/>
        <item m="1" x="64"/>
        <item x="8"/>
        <item m="1" x="76"/>
        <item m="1" x="88"/>
        <item m="1" x="56"/>
        <item m="1" x="49"/>
        <item m="1" x="63"/>
        <item m="1" x="80"/>
        <item m="1" x="90"/>
        <item m="1" x="42"/>
        <item m="1" x="58"/>
        <item m="1" x="82"/>
        <item m="1" x="79"/>
        <item x="1"/>
        <item m="1" x="47"/>
        <item x="21"/>
        <item m="1" x="48"/>
        <item m="1" x="70"/>
        <item m="1" x="71"/>
        <item m="1" x="72"/>
        <item m="1" x="73"/>
        <item x="24"/>
        <item m="1" x="69"/>
        <item m="1" x="30"/>
        <item m="1" x="59"/>
        <item m="1" x="41"/>
        <item x="5"/>
        <item m="1" x="61"/>
        <item m="1" x="35"/>
        <item m="1" x="57"/>
        <item m="1" x="29"/>
        <item x="20"/>
        <item m="1" x="43"/>
        <item x="4"/>
        <item x="14"/>
        <item m="1" x="54"/>
        <item m="1" x="50"/>
        <item m="1" x="44"/>
        <item m="1" x="51"/>
        <item m="1" x="38"/>
        <item x="9"/>
        <item x="17"/>
        <item x="10"/>
        <item m="1" x="27"/>
        <item x="2"/>
        <item m="1" x="45"/>
        <item m="1" x="46"/>
        <item x="11"/>
        <item m="1" x="32"/>
        <item m="1" x="36"/>
        <item t="default"/>
      </items>
    </pivotField>
    <pivotField showAll="0"/>
    <pivotField showAll="0"/>
    <pivotField showAll="0"/>
    <pivotField showAll="0"/>
    <pivotField showAll="0"/>
    <pivotField showAll="0"/>
    <pivotField showAll="0"/>
    <pivotField showAll="0"/>
  </pivotFields>
  <rowFields count="1">
    <field x="4"/>
  </rowFields>
  <rowItems count="26">
    <i>
      <x v="3"/>
    </i>
    <i>
      <x v="6"/>
    </i>
    <i>
      <x v="7"/>
    </i>
    <i>
      <x v="11"/>
    </i>
    <i>
      <x v="14"/>
    </i>
    <i>
      <x v="16"/>
    </i>
    <i>
      <x v="18"/>
    </i>
    <i>
      <x v="19"/>
    </i>
    <i>
      <x v="22"/>
    </i>
    <i>
      <x v="27"/>
    </i>
    <i>
      <x v="30"/>
    </i>
    <i>
      <x v="33"/>
    </i>
    <i>
      <x v="42"/>
    </i>
    <i>
      <x v="54"/>
    </i>
    <i>
      <x v="56"/>
    </i>
    <i>
      <x v="62"/>
    </i>
    <i>
      <x v="67"/>
    </i>
    <i>
      <x v="72"/>
    </i>
    <i>
      <x v="74"/>
    </i>
    <i>
      <x v="75"/>
    </i>
    <i>
      <x v="81"/>
    </i>
    <i>
      <x v="82"/>
    </i>
    <i>
      <x v="83"/>
    </i>
    <i>
      <x v="85"/>
    </i>
    <i>
      <x v="88"/>
    </i>
    <i t="grand">
      <x/>
    </i>
  </rowItems>
  <colFields count="1">
    <field x="2"/>
  </colFields>
  <colItems count="8">
    <i>
      <x/>
    </i>
    <i>
      <x v="1"/>
    </i>
    <i>
      <x v="2"/>
    </i>
    <i>
      <x v="3"/>
    </i>
    <i>
      <x v="6"/>
    </i>
    <i>
      <x v="7"/>
    </i>
    <i>
      <x v="28"/>
    </i>
    <i t="grand">
      <x/>
    </i>
  </colItems>
  <pageFields count="1">
    <pageField fld="1" hier="0"/>
  </pageFields>
  <dataFields count="1">
    <dataField name="Count of CHANNEL/連絡チャネル" fld="2" subtotal="count" baseField="0" baseItem="0"/>
  </dataFields>
  <formats count="25">
    <format dxfId="45">
      <pivotArea type="all" dataOnly="0" outline="0" fieldPosition="0"/>
    </format>
    <format dxfId="44">
      <pivotArea field="1" type="button" dataOnly="0" labelOnly="1" outline="0" axis="axisPage" fieldPosition="0"/>
    </format>
    <format dxfId="43">
      <pivotArea type="origin" dataOnly="0" labelOnly="1" outline="0" fieldPosition="0"/>
    </format>
    <format dxfId="42">
      <pivotArea field="4" type="button" dataOnly="0" labelOnly="1" outline="0" axis="axisRow" fieldPosition="0"/>
    </format>
    <format dxfId="41">
      <pivotArea dataOnly="0" labelOnly="1" fieldPosition="0">
        <references count="1">
          <reference field="4" count="0"/>
        </references>
      </pivotArea>
    </format>
    <format dxfId="40">
      <pivotArea outline="0" collapsedLevelsAreSubtotals="1" fieldPosition="0"/>
    </format>
    <format dxfId="39">
      <pivotArea dataOnly="0" labelOnly="1" fieldPosition="0">
        <references count="1">
          <reference field="2" count="6">
            <x v="0"/>
            <x v="1"/>
            <x v="2"/>
            <x v="3"/>
            <x v="6"/>
            <x v="7"/>
          </reference>
        </references>
      </pivotArea>
    </format>
    <format dxfId="38">
      <pivotArea dataOnly="0" fieldPosition="0">
        <references count="1">
          <reference field="4" count="0"/>
        </references>
      </pivotArea>
    </format>
    <format dxfId="37">
      <pivotArea grandRow="1" outline="0" collapsedLevelsAreSubtotals="1" fieldPosition="0">
        <references count="1">
          <reference field="2" count="5" selected="0">
            <x v="1"/>
            <x v="2"/>
            <x v="3"/>
            <x v="6"/>
            <x v="7"/>
          </reference>
        </references>
      </pivotArea>
    </format>
    <format dxfId="36">
      <pivotArea grandRow="1" grandCol="1" outline="0" collapsedLevelsAreSubtotals="1" fieldPosition="0"/>
    </format>
    <format dxfId="35">
      <pivotArea type="topRight" dataOnly="0" labelOnly="1" outline="0" fieldPosition="0"/>
    </format>
    <format dxfId="34">
      <pivotArea dataOnly="0" labelOnly="1" fieldPosition="0">
        <references count="1">
          <reference field="2" count="6">
            <x v="1"/>
            <x v="2"/>
            <x v="3"/>
            <x v="6"/>
            <x v="7"/>
            <x v="16"/>
          </reference>
        </references>
      </pivotArea>
    </format>
    <format dxfId="33">
      <pivotArea dataOnly="0" labelOnly="1" grandCol="1" outline="0" fieldPosition="0"/>
    </format>
    <format dxfId="32">
      <pivotArea collapsedLevelsAreSubtotals="1" fieldPosition="0">
        <references count="1">
          <reference field="4" count="0"/>
        </references>
      </pivotArea>
    </format>
    <format dxfId="31">
      <pivotArea dataOnly="0" labelOnly="1" fieldPosition="0">
        <references count="1">
          <reference field="2" count="2">
            <x v="16"/>
            <x v="33"/>
          </reference>
        </references>
      </pivotArea>
    </format>
    <format>
      <pivotArea type="all" dataOnly="0" outline="0" fieldPosition="0"/>
    </format>
    <format>
      <pivotArea dataOnly="0" labelOnly="1" fieldPosition="0">
        <references count="1">
          <reference field="2" count="8">
            <x v="0"/>
            <x v="1"/>
            <x v="2"/>
            <x v="3"/>
            <x v="6"/>
            <x v="7"/>
            <x v="12"/>
            <x v="28"/>
          </reference>
        </references>
      </pivotArea>
    </format>
    <format dxfId="30">
      <pivotArea outline="0" collapsedLevelsAreSubtotals="1" fieldPosition="0"/>
    </format>
    <format dxfId="29">
      <pivotArea field="4" type="button" dataOnly="0" labelOnly="1" outline="0" axis="axisRow" fieldPosition="0"/>
    </format>
    <format dxfId="28">
      <pivotArea dataOnly="0" labelOnly="1" fieldPosition="0">
        <references count="1">
          <reference field="4" count="0"/>
        </references>
      </pivotArea>
    </format>
    <format dxfId="27">
      <pivotArea dataOnly="0" labelOnly="1" grandRow="1" outline="0" fieldPosition="0"/>
    </format>
    <format dxfId="26">
      <pivotArea dataOnly="0" labelOnly="1" fieldPosition="0">
        <references count="1">
          <reference field="2" count="7">
            <x v="0"/>
            <x v="1"/>
            <x v="2"/>
            <x v="3"/>
            <x v="6"/>
            <x v="7"/>
            <x v="28"/>
          </reference>
        </references>
      </pivotArea>
    </format>
    <format dxfId="25">
      <pivotArea dataOnly="0" labelOnly="1" grandCol="1" outline="0" fieldPosition="0"/>
    </format>
    <format dxfId="24">
      <pivotArea collapsedLevelsAreSubtotals="1" fieldPosition="0">
        <references count="1">
          <reference field="4" count="0"/>
        </references>
      </pivotArea>
    </format>
    <format dxfId="23">
      <pivotArea dataOnly="0" labelOnly="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2" cacheId="86"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74:B101" firstHeaderRow="1" firstDataRow="1" firstDataCol="1" rowPageCount="1" colPageCount="1"/>
  <pivotFields count="7">
    <pivotField showAll="0"/>
    <pivotField showAll="0"/>
    <pivotField dataField="1" showAll="0"/>
    <pivotField axis="axisPage" multipleItemSelectionAllowed="1" showAll="0">
      <items count="275">
        <item x="272"/>
        <item m="1" x="2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 showAll="0"/>
    <pivotField axis="axisRow" showAll="0">
      <items count="125">
        <item m="1" x="114"/>
        <item m="1" x="57"/>
        <item x="18"/>
        <item m="1" x="111"/>
        <item m="1" x="102"/>
        <item m="1" x="35"/>
        <item m="1" x="93"/>
        <item m="1" x="118"/>
        <item m="1" x="99"/>
        <item m="1" x="53"/>
        <item m="1" x="100"/>
        <item m="1" x="50"/>
        <item m="1" x="98"/>
        <item x="8"/>
        <item m="1" x="113"/>
        <item m="1" x="108"/>
        <item m="1" x="110"/>
        <item m="1" x="97"/>
        <item m="1" x="122"/>
        <item m="1" x="96"/>
        <item m="1" x="29"/>
        <item m="1" x="55"/>
        <item m="1" x="76"/>
        <item m="1" x="54"/>
        <item m="1" x="120"/>
        <item m="1" x="86"/>
        <item x="1"/>
        <item x="4"/>
        <item x="9"/>
        <item m="1" x="79"/>
        <item x="16"/>
        <item m="1" x="83"/>
        <item x="25"/>
        <item m="1" x="91"/>
        <item m="1" x="116"/>
        <item m="1" x="117"/>
        <item m="1" x="103"/>
        <item m="1" x="115"/>
        <item x="0"/>
        <item m="1" x="105"/>
        <item x="21"/>
        <item m="1" x="95"/>
        <item m="1" x="89"/>
        <item m="1" x="119"/>
        <item m="1" x="92"/>
        <item m="1" x="109"/>
        <item m="1" x="107"/>
        <item m="1" x="123"/>
        <item m="1" x="106"/>
        <item m="1" x="104"/>
        <item m="1" x="56"/>
        <item m="1" x="112"/>
        <item m="1" x="121"/>
        <item m="1" x="39"/>
        <item m="1" x="101"/>
        <item m="1" x="66"/>
        <item x="6"/>
        <item m="1" x="81"/>
        <item m="1" x="78"/>
        <item x="14"/>
        <item m="1" x="94"/>
        <item m="1" x="59"/>
        <item m="1" x="52"/>
        <item m="1" x="45"/>
        <item m="1" x="34"/>
        <item m="1" x="37"/>
        <item m="1" x="67"/>
        <item m="1" x="30"/>
        <item m="1" x="90"/>
        <item m="1" x="28"/>
        <item m="1" x="84"/>
        <item m="1" x="74"/>
        <item m="1" x="75"/>
        <item x="17"/>
        <item m="1" x="60"/>
        <item m="1" x="88"/>
        <item m="1" x="87"/>
        <item m="1" x="51"/>
        <item m="1" x="72"/>
        <item m="1" x="71"/>
        <item m="1" x="73"/>
        <item m="1" x="32"/>
        <item m="1" x="68"/>
        <item m="1" x="69"/>
        <item x="22"/>
        <item m="1" x="85"/>
        <item m="1" x="63"/>
        <item m="1" x="62"/>
        <item m="1" x="80"/>
        <item m="1" x="61"/>
        <item m="1" x="82"/>
        <item x="15"/>
        <item m="1" x="46"/>
        <item m="1" x="65"/>
        <item m="1" x="77"/>
        <item m="1" x="64"/>
        <item m="1" x="70"/>
        <item x="24"/>
        <item m="1" x="43"/>
        <item x="11"/>
        <item m="1" x="42"/>
        <item m="1" x="58"/>
        <item x="5"/>
        <item m="1" x="31"/>
        <item m="1" x="49"/>
        <item m="1" x="38"/>
        <item m="1" x="48"/>
        <item x="7"/>
        <item m="1" x="26"/>
        <item m="1" x="47"/>
        <item x="12"/>
        <item m="1" x="40"/>
        <item x="3"/>
        <item x="10"/>
        <item m="1" x="41"/>
        <item m="1" x="44"/>
        <item m="1" x="36"/>
        <item x="2"/>
        <item x="20"/>
        <item x="23"/>
        <item m="1" x="33"/>
        <item x="19"/>
        <item x="13"/>
        <item m="1" x="27"/>
        <item t="default"/>
      </items>
    </pivotField>
    <pivotField showAll="0"/>
  </pivotFields>
  <rowFields count="1">
    <field x="5"/>
  </rowFields>
  <rowItems count="27">
    <i>
      <x v="2"/>
    </i>
    <i>
      <x v="13"/>
    </i>
    <i>
      <x v="26"/>
    </i>
    <i>
      <x v="27"/>
    </i>
    <i>
      <x v="28"/>
    </i>
    <i>
      <x v="30"/>
    </i>
    <i>
      <x v="32"/>
    </i>
    <i>
      <x v="38"/>
    </i>
    <i>
      <x v="40"/>
    </i>
    <i>
      <x v="56"/>
    </i>
    <i>
      <x v="59"/>
    </i>
    <i>
      <x v="73"/>
    </i>
    <i>
      <x v="84"/>
    </i>
    <i>
      <x v="91"/>
    </i>
    <i>
      <x v="97"/>
    </i>
    <i>
      <x v="99"/>
    </i>
    <i>
      <x v="102"/>
    </i>
    <i>
      <x v="107"/>
    </i>
    <i>
      <x v="110"/>
    </i>
    <i>
      <x v="112"/>
    </i>
    <i>
      <x v="113"/>
    </i>
    <i>
      <x v="117"/>
    </i>
    <i>
      <x v="118"/>
    </i>
    <i>
      <x v="119"/>
    </i>
    <i>
      <x v="121"/>
    </i>
    <i>
      <x v="122"/>
    </i>
    <i t="grand">
      <x/>
    </i>
  </rowItems>
  <colItems count="1">
    <i/>
  </colItems>
  <pageFields count="1">
    <pageField fld="3" hier="0"/>
  </pageFields>
  <dataFields count="1">
    <dataField name="Count of Case Status/案件ステータス" fld="2" subtotal="count" baseField="0" baseItem="0"/>
  </dataFields>
  <formats count="5">
    <format dxfId="50">
      <pivotArea grandRow="1" outline="0" collapsedLevelsAreSubtotals="1" fieldPosition="0"/>
    </format>
    <format dxfId="49">
      <pivotArea dataOnly="0" labelOnly="1" grandRow="1" outline="0" fieldPosition="0"/>
    </format>
    <format dxfId="48">
      <pivotArea dataOnly="0" fieldPosition="0">
        <references count="1">
          <reference field="5" count="0"/>
        </references>
      </pivotArea>
    </format>
    <format dxfId="47">
      <pivotArea collapsedLevelsAreSubtotals="1" fieldPosition="0">
        <references count="1">
          <reference field="5" count="0"/>
        </references>
      </pivotArea>
    </format>
    <format dxfId="46">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mailto:bao.nq@altius-link.com.vn" TargetMode="External"/><Relationship Id="rId7" Type="http://schemas.openxmlformats.org/officeDocument/2006/relationships/hyperlink" Target="mailto:long.lv@altius-link.com.vn" TargetMode="External"/><Relationship Id="rId2" Type="http://schemas.openxmlformats.org/officeDocument/2006/relationships/hyperlink" Target="mailto:thu.ntn@altius-link.com.vn" TargetMode="External"/><Relationship Id="rId1" Type="http://schemas.openxmlformats.org/officeDocument/2006/relationships/hyperlink" Target="mailto:hoa.dt@altius-link.vn" TargetMode="External"/><Relationship Id="rId6" Type="http://schemas.openxmlformats.org/officeDocument/2006/relationships/hyperlink" Target="mailto:long.lv@altius-link.com.vn" TargetMode="External"/><Relationship Id="rId5" Type="http://schemas.openxmlformats.org/officeDocument/2006/relationships/hyperlink" Target="mailto:long.lv@altius-link.com.vn" TargetMode="External"/><Relationship Id="rId4" Type="http://schemas.openxmlformats.org/officeDocument/2006/relationships/hyperlink" Target="mailto:linh.lp@altius-link.com.v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huy.nq1@altius-link.vn" TargetMode="External"/><Relationship Id="rId13" Type="http://schemas.openxmlformats.org/officeDocument/2006/relationships/hyperlink" Target="mailto:trang.tt1@altius-link.com.vn" TargetMode="External"/><Relationship Id="rId18" Type="http://schemas.openxmlformats.org/officeDocument/2006/relationships/hyperlink" Target="mailto:cuc.ht@altius-link.com.vn" TargetMode="External"/><Relationship Id="rId3" Type="http://schemas.openxmlformats.org/officeDocument/2006/relationships/hyperlink" Target="mailto:oanh.ntp@altius-link.com.vn" TargetMode="External"/><Relationship Id="rId21" Type="http://schemas.openxmlformats.org/officeDocument/2006/relationships/hyperlink" Target="mailto:long.lv@altius-link.com.vn" TargetMode="External"/><Relationship Id="rId7" Type="http://schemas.openxmlformats.org/officeDocument/2006/relationships/hyperlink" Target="mailto:quynh.dtn1@altius-link.com.vn" TargetMode="External"/><Relationship Id="rId12" Type="http://schemas.openxmlformats.org/officeDocument/2006/relationships/hyperlink" Target="mailto:long.nh@altius-link.com.vn" TargetMode="External"/><Relationship Id="rId17" Type="http://schemas.openxmlformats.org/officeDocument/2006/relationships/hyperlink" Target="mailto:thang.nt@altius-link.com.vn" TargetMode="External"/><Relationship Id="rId2" Type="http://schemas.openxmlformats.org/officeDocument/2006/relationships/hyperlink" Target="mailto:ngoc.btb@relia-vietnam.com.vn" TargetMode="External"/><Relationship Id="rId16" Type="http://schemas.openxmlformats.org/officeDocument/2006/relationships/hyperlink" Target="mailto:hang.bt1@altius-link.com.vn" TargetMode="External"/><Relationship Id="rId20" Type="http://schemas.openxmlformats.org/officeDocument/2006/relationships/hyperlink" Target="mailto:long.lv@altius-link.com.vn" TargetMode="External"/><Relationship Id="rId1" Type="http://schemas.openxmlformats.org/officeDocument/2006/relationships/hyperlink" Target="mailto:luyen.lt@relia-vietnam.com.vn" TargetMode="External"/><Relationship Id="rId6" Type="http://schemas.openxmlformats.org/officeDocument/2006/relationships/hyperlink" Target="mailto:phong.ht@altius-link.com.vn" TargetMode="External"/><Relationship Id="rId11" Type="http://schemas.openxmlformats.org/officeDocument/2006/relationships/hyperlink" Target="mailto:long.nh@altius-link.com.vn" TargetMode="External"/><Relationship Id="rId5" Type="http://schemas.openxmlformats.org/officeDocument/2006/relationships/hyperlink" Target="mailto:thu.ntn@altius-link.com.vn" TargetMode="External"/><Relationship Id="rId15" Type="http://schemas.openxmlformats.org/officeDocument/2006/relationships/hyperlink" Target="mailto:thuy.nth@altius-link.com.vn" TargetMode="External"/><Relationship Id="rId23" Type="http://schemas.openxmlformats.org/officeDocument/2006/relationships/hyperlink" Target="mailto:bach.vh@altius-link.com.vn" TargetMode="External"/><Relationship Id="rId10" Type="http://schemas.openxmlformats.org/officeDocument/2006/relationships/hyperlink" Target="mailto:thuy.dt@altius-link.com.vn" TargetMode="External"/><Relationship Id="rId19" Type="http://schemas.openxmlformats.org/officeDocument/2006/relationships/hyperlink" Target="mailto:bao.nq@altius-link.com.vn" TargetMode="External"/><Relationship Id="rId4" Type="http://schemas.openxmlformats.org/officeDocument/2006/relationships/hyperlink" Target="mailto:trang.nt@altius-link.com.vn" TargetMode="External"/><Relationship Id="rId9" Type="http://schemas.openxmlformats.org/officeDocument/2006/relationships/hyperlink" Target="mailto:huy.lq2@altius-link.com.vn" TargetMode="External"/><Relationship Id="rId14" Type="http://schemas.openxmlformats.org/officeDocument/2006/relationships/hyperlink" Target="mailto:duong.tt@altius-link.com.vn" TargetMode="External"/><Relationship Id="rId22" Type="http://schemas.openxmlformats.org/officeDocument/2006/relationships/hyperlink" Target="mailto:long.lv@altius-link.com.vn" TargetMode="Externa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8" Type="http://schemas.openxmlformats.org/officeDocument/2006/relationships/hyperlink" Target="mailto:thuy.nth@altius-link.com.vn" TargetMode="External"/><Relationship Id="rId13" Type="http://schemas.openxmlformats.org/officeDocument/2006/relationships/hyperlink" Target="mailto:linh.dp1@altius" TargetMode="External"/><Relationship Id="rId3" Type="http://schemas.openxmlformats.org/officeDocument/2006/relationships/hyperlink" Target="mailto:thuy.dt@altius-link.com.vn" TargetMode="External"/><Relationship Id="rId7" Type="http://schemas.openxmlformats.org/officeDocument/2006/relationships/hyperlink" Target="mailto:quang.ln@altius-link.com.vn" TargetMode="External"/><Relationship Id="rId12" Type="http://schemas.openxmlformats.org/officeDocument/2006/relationships/hyperlink" Target="mailto:bao.nq@altius-link.com.vn" TargetMode="External"/><Relationship Id="rId2" Type="http://schemas.openxmlformats.org/officeDocument/2006/relationships/hyperlink" Target="mailto:phong.ht@altius-link.com.vn" TargetMode="External"/><Relationship Id="rId16" Type="http://schemas.openxmlformats.org/officeDocument/2006/relationships/hyperlink" Target="mailto:huy.d@altius-link.com.vn" TargetMode="External"/><Relationship Id="rId1" Type="http://schemas.openxmlformats.org/officeDocument/2006/relationships/hyperlink" Target="mailto:anh.nh4@altius-link.com.vn" TargetMode="External"/><Relationship Id="rId6" Type="http://schemas.openxmlformats.org/officeDocument/2006/relationships/hyperlink" Target="mailto:quynh.dtn1@altius-link.com.vn" TargetMode="External"/><Relationship Id="rId11" Type="http://schemas.openxmlformats.org/officeDocument/2006/relationships/hyperlink" Target="mailto:minh.dn@altius-link.com.vn" TargetMode="External"/><Relationship Id="rId5" Type="http://schemas.openxmlformats.org/officeDocument/2006/relationships/hyperlink" Target="mailto:anh.bn1@altius-link.com.vn" TargetMode="External"/><Relationship Id="rId15" Type="http://schemas.openxmlformats.org/officeDocument/2006/relationships/hyperlink" Target="mailto:ly.ntk1@altius-link.com.vn" TargetMode="External"/><Relationship Id="rId10" Type="http://schemas.openxmlformats.org/officeDocument/2006/relationships/hyperlink" Target="mailto:cuc.ht@altius-link.com.vn" TargetMode="External"/><Relationship Id="rId4" Type="http://schemas.openxmlformats.org/officeDocument/2006/relationships/hyperlink" Target="mailto:huy.nq1@altius-link.vn" TargetMode="External"/><Relationship Id="rId9" Type="http://schemas.openxmlformats.org/officeDocument/2006/relationships/hyperlink" Target="mailto:trang.th@altius-link.com.vn" TargetMode="External"/><Relationship Id="rId14" Type="http://schemas.openxmlformats.org/officeDocument/2006/relationships/hyperlink" Target="mailto:long.lv@altius-li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K28"/>
  <sheetViews>
    <sheetView tabSelected="1" zoomScale="55" zoomScaleNormal="55" workbookViewId="0">
      <pane xSplit="3" topLeftCell="D1" activePane="topRight" state="frozen"/>
      <selection pane="topRight" activeCell="B1" sqref="B1"/>
    </sheetView>
  </sheetViews>
  <sheetFormatPr defaultColWidth="9" defaultRowHeight="14.4"/>
  <cols>
    <col min="2" max="2" width="24.33203125" customWidth="1"/>
    <col min="3" max="3" width="76.44140625" customWidth="1"/>
    <col min="4" max="4" width="49.33203125" customWidth="1"/>
    <col min="5" max="5" width="14.554687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35" width="12.21875" customWidth="1"/>
    <col min="36" max="36" width="12.44140625" customWidth="1"/>
  </cols>
  <sheetData>
    <row r="1" spans="2:37" ht="26.4">
      <c r="B1" s="406" t="s">
        <v>0</v>
      </c>
      <c r="Q1" s="407"/>
      <c r="R1" s="407"/>
      <c r="S1" s="407"/>
      <c r="T1" s="407"/>
      <c r="U1" s="407"/>
      <c r="V1" s="407"/>
      <c r="W1" s="407"/>
      <c r="X1" s="407"/>
      <c r="Y1" s="407"/>
      <c r="Z1" s="407"/>
      <c r="AA1" s="407"/>
      <c r="AB1" s="407"/>
      <c r="AC1" s="407"/>
      <c r="AD1" s="407"/>
      <c r="AE1" s="407"/>
      <c r="AF1" s="407"/>
      <c r="AG1" s="407"/>
      <c r="AH1" s="407"/>
      <c r="AI1" s="407"/>
      <c r="AJ1" s="407"/>
    </row>
    <row r="2" spans="2:37" ht="16.2">
      <c r="B2" s="408" t="s">
        <v>1</v>
      </c>
      <c r="C2" s="83">
        <v>46298</v>
      </c>
      <c r="D2" s="409"/>
      <c r="F2" s="410"/>
      <c r="G2" s="410"/>
      <c r="H2" s="410"/>
      <c r="I2" s="410"/>
      <c r="J2" s="410"/>
      <c r="K2" s="410"/>
      <c r="M2" s="410"/>
      <c r="N2" s="410"/>
      <c r="O2" s="410"/>
      <c r="P2" s="410"/>
      <c r="Q2" s="410"/>
      <c r="R2" s="410"/>
      <c r="S2" s="410"/>
      <c r="T2" s="411"/>
      <c r="U2" s="411"/>
      <c r="V2" s="411"/>
      <c r="W2" s="411"/>
      <c r="X2" s="411"/>
      <c r="Y2" s="411"/>
      <c r="Z2" s="411"/>
      <c r="AA2" s="411"/>
      <c r="AB2" s="411"/>
      <c r="AC2" s="411"/>
      <c r="AD2" s="411"/>
      <c r="AE2" s="411"/>
      <c r="AF2" s="411"/>
      <c r="AG2" s="411"/>
      <c r="AH2" s="411"/>
      <c r="AI2" s="411"/>
      <c r="AJ2" s="411"/>
    </row>
    <row r="3" spans="2:37" ht="16.2">
      <c r="B3" s="408"/>
      <c r="C3" s="412"/>
      <c r="F3" s="410"/>
      <c r="G3" s="410"/>
      <c r="H3" s="410"/>
      <c r="I3" s="410"/>
      <c r="J3" s="410"/>
      <c r="K3" s="410"/>
      <c r="L3" s="410"/>
      <c r="M3" s="410"/>
      <c r="N3" s="410"/>
      <c r="O3" s="410"/>
      <c r="P3" s="410"/>
      <c r="Q3" s="410"/>
      <c r="R3" s="410"/>
      <c r="S3" s="410"/>
      <c r="T3" s="411"/>
      <c r="U3" s="411"/>
      <c r="V3" s="411"/>
      <c r="W3" s="411"/>
      <c r="X3" s="411"/>
      <c r="Y3" s="411"/>
      <c r="Z3" s="411"/>
      <c r="AA3" s="411"/>
      <c r="AB3" s="411"/>
      <c r="AC3" s="411"/>
      <c r="AD3" s="411"/>
      <c r="AE3" s="411"/>
      <c r="AF3" s="411"/>
      <c r="AG3" s="411"/>
      <c r="AH3" s="411"/>
      <c r="AI3" s="411"/>
      <c r="AJ3" s="411"/>
    </row>
    <row r="4" spans="2:37" ht="16.2">
      <c r="B4" s="413" t="s">
        <v>2</v>
      </c>
      <c r="C4" s="414"/>
      <c r="D4" s="414"/>
      <c r="E4" s="415" t="s">
        <v>3</v>
      </c>
      <c r="F4" s="416">
        <f>'Summarize_team VietNam'!F4</f>
        <v>46296</v>
      </c>
      <c r="G4" s="416">
        <f>'Summarize_team VietNam'!G4</f>
        <v>46297</v>
      </c>
      <c r="H4" s="416">
        <f>'Summarize_team VietNam'!H4</f>
        <v>46298</v>
      </c>
      <c r="I4" s="416">
        <f>'Summarize_team VietNam'!I4</f>
        <v>46299</v>
      </c>
      <c r="J4" s="416">
        <f>'Summarize_team VietNam'!J4</f>
        <v>46300</v>
      </c>
      <c r="K4" s="416">
        <f>'Summarize_team VietNam'!K4</f>
        <v>46301</v>
      </c>
      <c r="L4" s="416">
        <f>'Summarize_team VietNam'!L4</f>
        <v>46302</v>
      </c>
      <c r="M4" s="416">
        <f>'Summarize_team VietNam'!M4</f>
        <v>46303</v>
      </c>
      <c r="N4" s="416">
        <f>'Summarize_team VietNam'!N4</f>
        <v>46304</v>
      </c>
      <c r="O4" s="416">
        <f>'Summarize_team VietNam'!O4</f>
        <v>46305</v>
      </c>
      <c r="P4" s="416">
        <f>'Summarize_team VietNam'!P4</f>
        <v>46306</v>
      </c>
      <c r="Q4" s="416">
        <f>'Summarize_team VietNam'!Q4</f>
        <v>46307</v>
      </c>
      <c r="R4" s="416">
        <f>'Summarize_team VietNam'!R4</f>
        <v>46308</v>
      </c>
      <c r="S4" s="416">
        <f>'Summarize_team VietNam'!S4</f>
        <v>46309</v>
      </c>
      <c r="T4" s="416">
        <f>'Summarize_team VietNam'!T4</f>
        <v>46310</v>
      </c>
      <c r="U4" s="416">
        <f>'Summarize_team VietNam'!U4</f>
        <v>46311</v>
      </c>
      <c r="V4" s="416">
        <f>'Summarize_team VietNam'!V4</f>
        <v>46312</v>
      </c>
      <c r="W4" s="416">
        <f>'Summarize_team VietNam'!W4</f>
        <v>46313</v>
      </c>
      <c r="X4" s="416">
        <f>'Summarize_team VietNam'!X4</f>
        <v>46314</v>
      </c>
      <c r="Y4" s="416">
        <f>'Summarize_team VietNam'!Y4</f>
        <v>46315</v>
      </c>
      <c r="Z4" s="416">
        <f>'Summarize_team VietNam'!Z4</f>
        <v>46316</v>
      </c>
      <c r="AA4" s="416">
        <f>'Summarize_team VietNam'!AA4</f>
        <v>46317</v>
      </c>
      <c r="AB4" s="416">
        <f>'Summarize_team VietNam'!AB4</f>
        <v>46318</v>
      </c>
      <c r="AC4" s="416">
        <f>'Summarize_team VietNam'!AC4</f>
        <v>46319</v>
      </c>
      <c r="AD4" s="416">
        <f>'Summarize_team VietNam'!AD4</f>
        <v>46320</v>
      </c>
      <c r="AE4" s="416">
        <f>'Summarize_team VietNam'!AE4</f>
        <v>46321</v>
      </c>
      <c r="AF4" s="416">
        <f>'Summarize_team VietNam'!AF4</f>
        <v>46322</v>
      </c>
      <c r="AG4" s="416">
        <f>'Summarize_team VietNam'!AG4</f>
        <v>46323</v>
      </c>
      <c r="AH4" s="416">
        <f>'Summarize_team VietNam'!AH4</f>
        <v>46324</v>
      </c>
      <c r="AI4" s="416">
        <f>'Summarize_team VietNam'!AI4</f>
        <v>46325</v>
      </c>
      <c r="AJ4" s="416">
        <f>'Summarize_team VietNam'!AJ4</f>
        <v>46326</v>
      </c>
      <c r="AK4" s="504"/>
    </row>
    <row r="5" spans="2:37" ht="16.2">
      <c r="B5" s="417"/>
      <c r="C5" s="418"/>
      <c r="D5" s="418"/>
      <c r="E5" s="419"/>
      <c r="F5" s="420">
        <f>F4</f>
        <v>46296</v>
      </c>
      <c r="G5" s="420">
        <f t="shared" ref="G5:AJ5" si="0">G4</f>
        <v>46297</v>
      </c>
      <c r="H5" s="420">
        <f t="shared" si="0"/>
        <v>46298</v>
      </c>
      <c r="I5" s="420">
        <f t="shared" si="0"/>
        <v>46299</v>
      </c>
      <c r="J5" s="420">
        <f t="shared" si="0"/>
        <v>46300</v>
      </c>
      <c r="K5" s="420">
        <f t="shared" si="0"/>
        <v>46301</v>
      </c>
      <c r="L5" s="420">
        <f t="shared" si="0"/>
        <v>46302</v>
      </c>
      <c r="M5" s="420">
        <f t="shared" si="0"/>
        <v>46303</v>
      </c>
      <c r="N5" s="420">
        <f t="shared" si="0"/>
        <v>46304</v>
      </c>
      <c r="O5" s="420">
        <f t="shared" si="0"/>
        <v>46305</v>
      </c>
      <c r="P5" s="420">
        <f t="shared" si="0"/>
        <v>46306</v>
      </c>
      <c r="Q5" s="420">
        <f t="shared" si="0"/>
        <v>46307</v>
      </c>
      <c r="R5" s="420">
        <f t="shared" si="0"/>
        <v>46308</v>
      </c>
      <c r="S5" s="420">
        <f t="shared" si="0"/>
        <v>46309</v>
      </c>
      <c r="T5" s="420">
        <f t="shared" si="0"/>
        <v>46310</v>
      </c>
      <c r="U5" s="420">
        <f t="shared" si="0"/>
        <v>46311</v>
      </c>
      <c r="V5" s="420">
        <f t="shared" si="0"/>
        <v>46312</v>
      </c>
      <c r="W5" s="420">
        <f t="shared" si="0"/>
        <v>46313</v>
      </c>
      <c r="X5" s="420">
        <f t="shared" si="0"/>
        <v>46314</v>
      </c>
      <c r="Y5" s="420">
        <f t="shared" si="0"/>
        <v>46315</v>
      </c>
      <c r="Z5" s="420">
        <f t="shared" si="0"/>
        <v>46316</v>
      </c>
      <c r="AA5" s="420">
        <f t="shared" si="0"/>
        <v>46317</v>
      </c>
      <c r="AB5" s="420">
        <f t="shared" si="0"/>
        <v>46318</v>
      </c>
      <c r="AC5" s="420">
        <f t="shared" si="0"/>
        <v>46319</v>
      </c>
      <c r="AD5" s="420">
        <f t="shared" si="0"/>
        <v>46320</v>
      </c>
      <c r="AE5" s="420">
        <f t="shared" si="0"/>
        <v>46321</v>
      </c>
      <c r="AF5" s="420">
        <f t="shared" si="0"/>
        <v>46322</v>
      </c>
      <c r="AG5" s="420">
        <f t="shared" si="0"/>
        <v>46323</v>
      </c>
      <c r="AH5" s="420">
        <f t="shared" si="0"/>
        <v>46324</v>
      </c>
      <c r="AI5" s="420">
        <f t="shared" si="0"/>
        <v>46325</v>
      </c>
      <c r="AJ5" s="420">
        <f t="shared" si="0"/>
        <v>46326</v>
      </c>
      <c r="AK5" s="504"/>
    </row>
    <row r="6" spans="2:37" ht="19.2">
      <c r="B6" s="589" t="s">
        <v>4</v>
      </c>
      <c r="C6" s="430" t="s">
        <v>5</v>
      </c>
      <c r="D6" s="430"/>
      <c r="E6" s="422">
        <f t="shared" ref="E6" si="1">SUM(F6:AJ6)</f>
        <v>5136</v>
      </c>
      <c r="F6" s="431">
        <f>SUM(F8:F12)</f>
        <v>1856</v>
      </c>
      <c r="G6" s="431">
        <f>SUM(G8:G12)</f>
        <v>1765</v>
      </c>
      <c r="H6" s="431">
        <f>SUM(H8:H12)</f>
        <v>1515</v>
      </c>
      <c r="I6" s="431">
        <f t="shared" ref="I6:AH6" si="2">SUM(I8:I12)</f>
        <v>0</v>
      </c>
      <c r="J6" s="431">
        <f t="shared" si="2"/>
        <v>0</v>
      </c>
      <c r="K6" s="431">
        <f t="shared" si="2"/>
        <v>0</v>
      </c>
      <c r="L6" s="431">
        <f t="shared" si="2"/>
        <v>0</v>
      </c>
      <c r="M6" s="431">
        <f t="shared" si="2"/>
        <v>0</v>
      </c>
      <c r="N6" s="431">
        <f t="shared" si="2"/>
        <v>0</v>
      </c>
      <c r="O6" s="431">
        <f t="shared" si="2"/>
        <v>0</v>
      </c>
      <c r="P6" s="431">
        <f t="shared" si="2"/>
        <v>0</v>
      </c>
      <c r="Q6" s="431">
        <f t="shared" si="2"/>
        <v>0</v>
      </c>
      <c r="R6" s="431">
        <f t="shared" ref="R6" si="3">SUM(R8:R12)</f>
        <v>0</v>
      </c>
      <c r="S6" s="431">
        <f t="shared" si="2"/>
        <v>0</v>
      </c>
      <c r="T6" s="431">
        <f t="shared" si="2"/>
        <v>0</v>
      </c>
      <c r="U6" s="431">
        <f t="shared" si="2"/>
        <v>0</v>
      </c>
      <c r="V6" s="431">
        <f t="shared" si="2"/>
        <v>0</v>
      </c>
      <c r="W6" s="431">
        <f t="shared" si="2"/>
        <v>0</v>
      </c>
      <c r="X6" s="431">
        <f t="shared" si="2"/>
        <v>0</v>
      </c>
      <c r="Y6" s="431">
        <f t="shared" si="2"/>
        <v>0</v>
      </c>
      <c r="Z6" s="431">
        <f t="shared" si="2"/>
        <v>0</v>
      </c>
      <c r="AA6" s="431">
        <f t="shared" si="2"/>
        <v>0</v>
      </c>
      <c r="AB6" s="431">
        <f t="shared" ref="AB6" si="4">SUM(AB8:AB12)</f>
        <v>0</v>
      </c>
      <c r="AC6" s="431">
        <f t="shared" si="2"/>
        <v>0</v>
      </c>
      <c r="AD6" s="431">
        <f t="shared" si="2"/>
        <v>0</v>
      </c>
      <c r="AE6" s="431">
        <f t="shared" si="2"/>
        <v>0</v>
      </c>
      <c r="AF6" s="431">
        <f t="shared" si="2"/>
        <v>0</v>
      </c>
      <c r="AG6" s="431">
        <f t="shared" si="2"/>
        <v>0</v>
      </c>
      <c r="AH6" s="431">
        <f t="shared" si="2"/>
        <v>0</v>
      </c>
      <c r="AI6" s="431">
        <f t="shared" ref="AI6:AJ6" si="5">SUM(AI8:AI12)</f>
        <v>0</v>
      </c>
      <c r="AJ6" s="431">
        <f t="shared" si="5"/>
        <v>0</v>
      </c>
    </row>
    <row r="7" spans="2:37" ht="19.2">
      <c r="B7" s="590"/>
      <c r="C7" s="424" t="s">
        <v>6</v>
      </c>
      <c r="D7" s="424"/>
      <c r="E7" s="425">
        <f t="shared" ref="E7:E14" si="6">SUM(F7:AJ7)</f>
        <v>4232</v>
      </c>
      <c r="F7" s="432">
        <f>'Summarize_team VietNam'!F11</f>
        <v>1540</v>
      </c>
      <c r="G7" s="432">
        <f>'Summarize_team VietNam'!G11</f>
        <v>1437</v>
      </c>
      <c r="H7" s="432">
        <f>'Summarize_team VietNam'!H11</f>
        <v>1255</v>
      </c>
      <c r="I7" s="432"/>
      <c r="J7" s="432"/>
      <c r="K7" s="432"/>
      <c r="L7" s="432"/>
      <c r="M7" s="432"/>
      <c r="N7" s="432"/>
      <c r="O7" s="432"/>
      <c r="P7" s="432"/>
      <c r="Q7" s="432"/>
      <c r="R7" s="432"/>
      <c r="S7" s="432"/>
      <c r="T7" s="432"/>
      <c r="U7" s="432"/>
      <c r="V7" s="432"/>
      <c r="W7" s="432"/>
      <c r="X7" s="432"/>
      <c r="Y7" s="432"/>
      <c r="Z7" s="432"/>
      <c r="AA7" s="432"/>
      <c r="AB7" s="432"/>
      <c r="AC7" s="432"/>
      <c r="AD7" s="432"/>
      <c r="AE7" s="432"/>
      <c r="AF7" s="432"/>
      <c r="AG7" s="432"/>
      <c r="AH7" s="432"/>
      <c r="AI7" s="432"/>
      <c r="AJ7" s="432"/>
    </row>
    <row r="8" spans="2:37" ht="19.2">
      <c r="B8" s="590"/>
      <c r="C8" s="424" t="s">
        <v>7</v>
      </c>
      <c r="D8" s="424"/>
      <c r="E8" s="425">
        <f t="shared" si="6"/>
        <v>5012</v>
      </c>
      <c r="F8" s="432">
        <f>'Summarize_team VietNam'!F12</f>
        <v>1796</v>
      </c>
      <c r="G8" s="432">
        <f>'Summarize_team VietNam'!G12</f>
        <v>1722</v>
      </c>
      <c r="H8" s="432">
        <f>'Summarize_team VietNam'!H12</f>
        <v>1494</v>
      </c>
      <c r="I8" s="432"/>
      <c r="J8" s="432"/>
      <c r="K8" s="432"/>
      <c r="L8" s="432"/>
      <c r="M8" s="432"/>
      <c r="N8" s="432"/>
      <c r="O8" s="432"/>
      <c r="P8" s="432"/>
      <c r="Q8" s="432"/>
      <c r="R8" s="432"/>
      <c r="S8" s="432"/>
      <c r="T8" s="432"/>
      <c r="U8" s="432"/>
      <c r="V8" s="432"/>
      <c r="W8" s="432"/>
      <c r="X8" s="432"/>
      <c r="Y8" s="432"/>
      <c r="Z8" s="432"/>
      <c r="AA8" s="432"/>
      <c r="AB8" s="432"/>
      <c r="AC8" s="432"/>
      <c r="AD8" s="432"/>
      <c r="AE8" s="432"/>
      <c r="AF8" s="432"/>
      <c r="AG8" s="432"/>
      <c r="AH8" s="432"/>
      <c r="AI8" s="432"/>
      <c r="AJ8" s="432"/>
    </row>
    <row r="9" spans="2:37" ht="19.2">
      <c r="B9" s="590"/>
      <c r="C9" s="424" t="s">
        <v>8</v>
      </c>
      <c r="D9" s="424"/>
      <c r="E9" s="425">
        <f t="shared" si="6"/>
        <v>94</v>
      </c>
      <c r="F9" s="432">
        <f>'Summarize_team VietNam'!F13</f>
        <v>47</v>
      </c>
      <c r="G9" s="432">
        <f>'Summarize_team VietNam'!G13</f>
        <v>29</v>
      </c>
      <c r="H9" s="432">
        <f>'Summarize_team VietNam'!H13</f>
        <v>18</v>
      </c>
      <c r="I9" s="432"/>
      <c r="J9" s="432"/>
      <c r="K9" s="432"/>
      <c r="L9" s="432"/>
      <c r="M9" s="432"/>
      <c r="N9" s="432"/>
      <c r="O9" s="432"/>
      <c r="P9" s="432"/>
      <c r="Q9" s="432"/>
      <c r="R9" s="432"/>
      <c r="S9" s="432"/>
      <c r="T9" s="432"/>
      <c r="U9" s="432"/>
      <c r="V9" s="432"/>
      <c r="W9" s="432"/>
      <c r="X9" s="432"/>
      <c r="Y9" s="432"/>
      <c r="Z9" s="432"/>
      <c r="AA9" s="432"/>
      <c r="AB9" s="432"/>
      <c r="AC9" s="432"/>
      <c r="AD9" s="432"/>
      <c r="AE9" s="432"/>
      <c r="AF9" s="432"/>
      <c r="AG9" s="432"/>
      <c r="AH9" s="432"/>
      <c r="AI9" s="432"/>
      <c r="AJ9" s="432"/>
    </row>
    <row r="10" spans="2:37" ht="19.2">
      <c r="B10" s="590"/>
      <c r="C10" s="424" t="s">
        <v>9</v>
      </c>
      <c r="D10" s="424"/>
      <c r="E10" s="425">
        <f t="shared" si="6"/>
        <v>0</v>
      </c>
      <c r="F10" s="432">
        <f>'Summarize_team VietNam'!F14</f>
        <v>0</v>
      </c>
      <c r="G10" s="432">
        <f>'Summarize_team VietNam'!G14</f>
        <v>0</v>
      </c>
      <c r="H10" s="432">
        <f>'Summarize_team VietNam'!H14</f>
        <v>0</v>
      </c>
      <c r="I10" s="432"/>
      <c r="J10" s="432"/>
      <c r="K10" s="432"/>
      <c r="L10" s="432"/>
      <c r="M10" s="432"/>
      <c r="N10" s="432"/>
      <c r="O10" s="432"/>
      <c r="P10" s="432"/>
      <c r="Q10" s="432"/>
      <c r="R10" s="432"/>
      <c r="S10" s="432"/>
      <c r="T10" s="432"/>
      <c r="U10" s="432"/>
      <c r="V10" s="432"/>
      <c r="W10" s="432"/>
      <c r="X10" s="432"/>
      <c r="Y10" s="432"/>
      <c r="Z10" s="432"/>
      <c r="AA10" s="432"/>
      <c r="AB10" s="432"/>
      <c r="AC10" s="432"/>
      <c r="AD10" s="432"/>
      <c r="AE10" s="432"/>
      <c r="AF10" s="432"/>
      <c r="AG10" s="432"/>
      <c r="AH10" s="432"/>
      <c r="AI10" s="432"/>
      <c r="AJ10" s="432"/>
    </row>
    <row r="11" spans="2:37" ht="19.2">
      <c r="B11" s="590"/>
      <c r="C11" s="424" t="s">
        <v>10</v>
      </c>
      <c r="D11" s="424"/>
      <c r="E11" s="425">
        <f t="shared" si="6"/>
        <v>0</v>
      </c>
      <c r="F11" s="432">
        <f>'Summarize_team VietNam'!F15</f>
        <v>0</v>
      </c>
      <c r="G11" s="432">
        <f>'Summarize_team VietNam'!G15</f>
        <v>0</v>
      </c>
      <c r="H11" s="432">
        <f>'Summarize_team VietNam'!H15</f>
        <v>0</v>
      </c>
      <c r="I11" s="432"/>
      <c r="J11" s="432"/>
      <c r="K11" s="432"/>
      <c r="L11" s="432"/>
      <c r="M11" s="432"/>
      <c r="N11" s="432"/>
      <c r="O11" s="432"/>
      <c r="P11" s="432"/>
      <c r="Q11" s="432"/>
      <c r="R11" s="432"/>
      <c r="S11" s="432"/>
      <c r="T11" s="432"/>
      <c r="U11" s="432"/>
      <c r="V11" s="432"/>
      <c r="W11" s="432"/>
      <c r="X11" s="432"/>
      <c r="Y11" s="432"/>
      <c r="Z11" s="432"/>
      <c r="AA11" s="432"/>
      <c r="AB11" s="432"/>
      <c r="AC11" s="432"/>
      <c r="AD11" s="432"/>
      <c r="AE11" s="432"/>
      <c r="AF11" s="432"/>
      <c r="AG11" s="432"/>
      <c r="AH11" s="432"/>
      <c r="AI11" s="432"/>
      <c r="AJ11" s="432"/>
    </row>
    <row r="12" spans="2:37" ht="19.2">
      <c r="B12" s="590"/>
      <c r="C12" s="424" t="s">
        <v>11</v>
      </c>
      <c r="D12" s="424"/>
      <c r="E12" s="425">
        <f t="shared" si="6"/>
        <v>30</v>
      </c>
      <c r="F12" s="432">
        <f>'Summarize_team VietNam'!F16</f>
        <v>13</v>
      </c>
      <c r="G12" s="432">
        <f>'Summarize_team VietNam'!G16</f>
        <v>14</v>
      </c>
      <c r="H12" s="432">
        <f>'Summarize_team VietNam'!H16</f>
        <v>3</v>
      </c>
      <c r="I12" s="432"/>
      <c r="J12" s="432"/>
      <c r="K12" s="432"/>
      <c r="L12" s="432"/>
      <c r="M12" s="432"/>
      <c r="N12" s="432"/>
      <c r="O12" s="432"/>
      <c r="P12" s="432"/>
      <c r="Q12" s="432"/>
      <c r="R12" s="432"/>
      <c r="S12" s="432"/>
      <c r="T12" s="432"/>
      <c r="U12" s="432"/>
      <c r="V12" s="432"/>
      <c r="W12" s="432"/>
      <c r="X12" s="432"/>
      <c r="Y12" s="432"/>
      <c r="Z12" s="432"/>
      <c r="AA12" s="432"/>
      <c r="AB12" s="432"/>
      <c r="AC12" s="432"/>
      <c r="AD12" s="432"/>
      <c r="AE12" s="432"/>
      <c r="AF12" s="432"/>
      <c r="AG12" s="432"/>
      <c r="AH12" s="432"/>
      <c r="AI12" s="432"/>
      <c r="AJ12" s="432"/>
    </row>
    <row r="13" spans="2:37" ht="19.2">
      <c r="B13" s="590"/>
      <c r="C13" s="433" t="s">
        <v>12</v>
      </c>
      <c r="D13" s="433"/>
      <c r="E13" s="425">
        <f t="shared" si="6"/>
        <v>67</v>
      </c>
      <c r="F13" s="432">
        <f>'Summarize_team VietNam'!F17</f>
        <v>28</v>
      </c>
      <c r="G13" s="432">
        <f>'Summarize_team VietNam'!G17</f>
        <v>22</v>
      </c>
      <c r="H13" s="432">
        <f>'Summarize_team VietNam'!H17</f>
        <v>17</v>
      </c>
      <c r="I13" s="432"/>
      <c r="J13" s="432"/>
      <c r="K13" s="432"/>
      <c r="L13" s="432"/>
      <c r="M13" s="432"/>
      <c r="N13" s="432"/>
      <c r="O13" s="432"/>
      <c r="P13" s="432"/>
      <c r="Q13" s="432"/>
      <c r="R13" s="432"/>
      <c r="S13" s="432"/>
      <c r="T13" s="432"/>
      <c r="U13" s="432"/>
      <c r="V13" s="432"/>
      <c r="W13" s="432"/>
      <c r="X13" s="432"/>
      <c r="Y13" s="432"/>
      <c r="Z13" s="432"/>
      <c r="AA13" s="432"/>
      <c r="AB13" s="432"/>
      <c r="AC13" s="432"/>
      <c r="AD13" s="432"/>
      <c r="AE13" s="432"/>
      <c r="AF13" s="432"/>
      <c r="AG13" s="432"/>
      <c r="AH13" s="432"/>
      <c r="AI13" s="432"/>
      <c r="AJ13" s="432"/>
    </row>
    <row r="14" spans="2:37" ht="19.2">
      <c r="B14" s="591"/>
      <c r="C14" s="427" t="s">
        <v>13</v>
      </c>
      <c r="D14" s="427"/>
      <c r="E14" s="428">
        <f t="shared" si="6"/>
        <v>0</v>
      </c>
      <c r="F14" s="432">
        <f>'Summarize_team VietNam'!F18</f>
        <v>0</v>
      </c>
      <c r="G14" s="432">
        <f>'Summarize_team VietNam'!G18</f>
        <v>0</v>
      </c>
      <c r="H14" s="432">
        <f>'Summarize_team VietNam'!H18</f>
        <v>0</v>
      </c>
      <c r="I14" s="432"/>
      <c r="J14" s="432"/>
      <c r="K14" s="432"/>
      <c r="L14" s="432"/>
      <c r="M14" s="432"/>
      <c r="N14" s="432"/>
      <c r="O14" s="432"/>
      <c r="P14" s="432"/>
      <c r="Q14" s="432"/>
      <c r="R14" s="432"/>
      <c r="S14" s="432"/>
      <c r="T14" s="432"/>
      <c r="U14" s="432"/>
      <c r="V14" s="432"/>
      <c r="W14" s="432"/>
      <c r="X14" s="432"/>
      <c r="Y14" s="432"/>
      <c r="Z14" s="432"/>
      <c r="AA14" s="432"/>
      <c r="AB14" s="432"/>
      <c r="AC14" s="432"/>
      <c r="AD14" s="432"/>
      <c r="AE14" s="432"/>
      <c r="AF14" s="432"/>
      <c r="AG14" s="432"/>
      <c r="AH14" s="432"/>
      <c r="AI14" s="432"/>
      <c r="AJ14" s="432"/>
    </row>
    <row r="15" spans="2:37" ht="51.6" customHeight="1">
      <c r="B15" s="592" t="s">
        <v>14</v>
      </c>
      <c r="C15" s="430" t="s">
        <v>15</v>
      </c>
      <c r="D15" s="430"/>
      <c r="E15" s="422">
        <f t="shared" ref="E15" si="7">SUM(F15:AJ15)</f>
        <v>19215</v>
      </c>
      <c r="F15" s="436">
        <f>SUM(F16:F24)</f>
        <v>7552</v>
      </c>
      <c r="G15" s="436">
        <f>SUM(G16:G24)</f>
        <v>5918</v>
      </c>
      <c r="H15" s="436">
        <f>SUM(H16:H24)</f>
        <v>5745</v>
      </c>
      <c r="I15" s="436">
        <f t="shared" ref="I15:AJ15" si="8">SUM(I16:I24)</f>
        <v>0</v>
      </c>
      <c r="J15" s="436">
        <f t="shared" si="8"/>
        <v>0</v>
      </c>
      <c r="K15" s="436">
        <f t="shared" si="8"/>
        <v>0</v>
      </c>
      <c r="L15" s="436">
        <f t="shared" si="8"/>
        <v>0</v>
      </c>
      <c r="M15" s="436">
        <f t="shared" ref="M15" si="9">SUM(M16:M24)</f>
        <v>0</v>
      </c>
      <c r="N15" s="436">
        <f t="shared" si="8"/>
        <v>0</v>
      </c>
      <c r="O15" s="436">
        <f t="shared" si="8"/>
        <v>0</v>
      </c>
      <c r="P15" s="436">
        <f t="shared" si="8"/>
        <v>0</v>
      </c>
      <c r="Q15" s="436">
        <f t="shared" si="8"/>
        <v>0</v>
      </c>
      <c r="R15" s="436">
        <f t="shared" ref="R15" si="10">SUM(R16:R24)</f>
        <v>0</v>
      </c>
      <c r="S15" s="436">
        <f t="shared" si="8"/>
        <v>0</v>
      </c>
      <c r="T15" s="436">
        <f t="shared" si="8"/>
        <v>0</v>
      </c>
      <c r="U15" s="436">
        <f t="shared" si="8"/>
        <v>0</v>
      </c>
      <c r="V15" s="436">
        <f t="shared" si="8"/>
        <v>0</v>
      </c>
      <c r="W15" s="436">
        <f t="shared" si="8"/>
        <v>0</v>
      </c>
      <c r="X15" s="436">
        <f t="shared" si="8"/>
        <v>0</v>
      </c>
      <c r="Y15" s="436">
        <f t="shared" si="8"/>
        <v>0</v>
      </c>
      <c r="Z15" s="436">
        <f t="shared" si="8"/>
        <v>0</v>
      </c>
      <c r="AA15" s="436">
        <f t="shared" si="8"/>
        <v>0</v>
      </c>
      <c r="AB15" s="436">
        <f t="shared" ref="AB15" si="11">SUM(AB16:AB24)</f>
        <v>0</v>
      </c>
      <c r="AC15" s="436">
        <f t="shared" si="8"/>
        <v>0</v>
      </c>
      <c r="AD15" s="436">
        <f t="shared" si="8"/>
        <v>0</v>
      </c>
      <c r="AE15" s="436">
        <f t="shared" si="8"/>
        <v>0</v>
      </c>
      <c r="AF15" s="436">
        <f t="shared" si="8"/>
        <v>0</v>
      </c>
      <c r="AG15" s="436">
        <f t="shared" si="8"/>
        <v>0</v>
      </c>
      <c r="AH15" s="436">
        <f t="shared" si="8"/>
        <v>0</v>
      </c>
      <c r="AI15" s="436">
        <f t="shared" ref="AI15" si="12">SUM(AI16:AI24)</f>
        <v>0</v>
      </c>
      <c r="AJ15" s="505">
        <f t="shared" si="8"/>
        <v>0</v>
      </c>
    </row>
    <row r="16" spans="2:37" ht="19.2">
      <c r="B16" s="593"/>
      <c r="C16" s="424" t="s">
        <v>16</v>
      </c>
      <c r="D16" s="424"/>
      <c r="E16" s="425">
        <f t="shared" ref="E16:E26" si="13">SUM(F16:AJ16)</f>
        <v>3198</v>
      </c>
      <c r="F16" s="434">
        <f>'Summarize_team VietNam'!F20</f>
        <v>1071</v>
      </c>
      <c r="G16" s="434">
        <f>'Summarize_team VietNam'!G20</f>
        <v>1058</v>
      </c>
      <c r="H16" s="434">
        <f>'Summarize_team VietNam'!H20</f>
        <v>1069</v>
      </c>
      <c r="I16" s="434"/>
      <c r="J16" s="434"/>
      <c r="K16" s="434"/>
      <c r="L16" s="434"/>
      <c r="M16" s="434"/>
      <c r="N16" s="434"/>
      <c r="O16" s="434"/>
      <c r="P16" s="434"/>
      <c r="Q16" s="434"/>
      <c r="R16" s="434"/>
      <c r="S16" s="434"/>
      <c r="T16" s="434"/>
      <c r="U16" s="434"/>
      <c r="V16" s="434"/>
      <c r="W16" s="434"/>
      <c r="X16" s="434"/>
      <c r="Y16" s="434"/>
      <c r="Z16" s="434"/>
      <c r="AA16" s="434"/>
      <c r="AB16" s="434"/>
      <c r="AC16" s="434"/>
      <c r="AD16" s="434"/>
      <c r="AE16" s="434"/>
      <c r="AF16" s="434"/>
      <c r="AG16" s="434"/>
      <c r="AH16" s="434"/>
      <c r="AI16" s="434"/>
      <c r="AJ16" s="434"/>
    </row>
    <row r="17" spans="2:36" ht="19.2">
      <c r="B17" s="593"/>
      <c r="C17" s="424" t="s">
        <v>17</v>
      </c>
      <c r="D17" s="424"/>
      <c r="E17" s="425">
        <f t="shared" si="13"/>
        <v>69</v>
      </c>
      <c r="F17" s="434">
        <f>'Summarize_team VietNam'!F21</f>
        <v>28</v>
      </c>
      <c r="G17" s="434">
        <f>'Summarize_team VietNam'!G21</f>
        <v>22</v>
      </c>
      <c r="H17" s="434">
        <f>'Summarize_team VietNam'!H21</f>
        <v>19</v>
      </c>
      <c r="I17" s="434"/>
      <c r="J17" s="434"/>
      <c r="K17" s="434"/>
      <c r="L17" s="434"/>
      <c r="M17" s="434"/>
      <c r="N17" s="434"/>
      <c r="O17" s="434"/>
      <c r="P17" s="434"/>
      <c r="Q17" s="434"/>
      <c r="R17" s="434"/>
      <c r="S17" s="434"/>
      <c r="T17" s="434"/>
      <c r="U17" s="434"/>
      <c r="V17" s="434"/>
      <c r="W17" s="434"/>
      <c r="X17" s="434"/>
      <c r="Y17" s="434"/>
      <c r="Z17" s="434"/>
      <c r="AA17" s="434"/>
      <c r="AB17" s="434"/>
      <c r="AC17" s="434"/>
      <c r="AD17" s="434"/>
      <c r="AE17" s="434"/>
      <c r="AF17" s="434"/>
      <c r="AG17" s="434"/>
      <c r="AH17" s="434"/>
      <c r="AI17" s="434"/>
      <c r="AJ17" s="434"/>
    </row>
    <row r="18" spans="2:36" ht="19.2">
      <c r="B18" s="593"/>
      <c r="C18" s="424" t="s">
        <v>18</v>
      </c>
      <c r="D18" s="424"/>
      <c r="E18" s="425">
        <f t="shared" si="13"/>
        <v>92</v>
      </c>
      <c r="F18" s="434">
        <f>'Summarize_team VietNam'!F22</f>
        <v>32</v>
      </c>
      <c r="G18" s="434">
        <f>'Summarize_team VietNam'!G22</f>
        <v>32</v>
      </c>
      <c r="H18" s="434">
        <f>'Summarize_team VietNam'!H22</f>
        <v>28</v>
      </c>
      <c r="I18" s="434"/>
      <c r="J18" s="434"/>
      <c r="K18" s="434"/>
      <c r="L18" s="434"/>
      <c r="M18" s="434"/>
      <c r="N18" s="434"/>
      <c r="O18" s="434"/>
      <c r="P18" s="434"/>
      <c r="Q18" s="434"/>
      <c r="R18" s="434"/>
      <c r="S18" s="434"/>
      <c r="T18" s="434"/>
      <c r="U18" s="434"/>
      <c r="V18" s="434"/>
      <c r="W18" s="434"/>
      <c r="X18" s="434"/>
      <c r="Y18" s="434"/>
      <c r="Z18" s="434"/>
      <c r="AA18" s="434"/>
      <c r="AB18" s="434"/>
      <c r="AC18" s="434"/>
      <c r="AD18" s="434"/>
      <c r="AE18" s="434"/>
      <c r="AF18" s="434"/>
      <c r="AG18" s="434"/>
      <c r="AH18" s="434"/>
      <c r="AI18" s="434"/>
      <c r="AJ18" s="434"/>
    </row>
    <row r="19" spans="2:36" ht="19.2">
      <c r="B19" s="593"/>
      <c r="C19" s="424" t="s">
        <v>19</v>
      </c>
      <c r="D19" s="424"/>
      <c r="E19" s="425">
        <f t="shared" si="13"/>
        <v>528</v>
      </c>
      <c r="F19" s="434">
        <f>'Summarize_team VietNam'!F23</f>
        <v>176</v>
      </c>
      <c r="G19" s="434">
        <f>'Summarize_team VietNam'!G23</f>
        <v>187</v>
      </c>
      <c r="H19" s="434">
        <f>'Summarize_team VietNam'!H23</f>
        <v>165</v>
      </c>
      <c r="I19" s="434"/>
      <c r="J19" s="434"/>
      <c r="K19" s="434"/>
      <c r="L19" s="434"/>
      <c r="M19" s="434"/>
      <c r="N19" s="434"/>
      <c r="O19" s="434"/>
      <c r="P19" s="434"/>
      <c r="Q19" s="434"/>
      <c r="R19" s="434"/>
      <c r="S19" s="434"/>
      <c r="T19" s="434"/>
      <c r="U19" s="434"/>
      <c r="V19" s="434"/>
      <c r="W19" s="434"/>
      <c r="X19" s="434"/>
      <c r="Y19" s="434"/>
      <c r="Z19" s="434"/>
      <c r="AA19" s="434"/>
      <c r="AB19" s="434"/>
      <c r="AC19" s="434"/>
      <c r="AD19" s="434"/>
      <c r="AE19" s="434"/>
      <c r="AF19" s="434"/>
      <c r="AG19" s="434"/>
      <c r="AH19" s="434"/>
      <c r="AI19" s="434"/>
      <c r="AJ19" s="434"/>
    </row>
    <row r="20" spans="2:36" ht="19.2">
      <c r="B20" s="593"/>
      <c r="C20" s="424" t="s">
        <v>20</v>
      </c>
      <c r="D20" s="424"/>
      <c r="E20" s="425">
        <f t="shared" si="13"/>
        <v>181</v>
      </c>
      <c r="F20" s="434">
        <f>'Summarize_team VietNam'!F24</f>
        <v>68</v>
      </c>
      <c r="G20" s="434">
        <f>'Summarize_team VietNam'!G24</f>
        <v>66</v>
      </c>
      <c r="H20" s="434">
        <f>'Summarize_team VietNam'!H24</f>
        <v>47</v>
      </c>
      <c r="I20" s="434"/>
      <c r="J20" s="434"/>
      <c r="K20" s="434"/>
      <c r="L20" s="434"/>
      <c r="M20" s="434"/>
      <c r="N20" s="434"/>
      <c r="O20" s="434"/>
      <c r="P20" s="434"/>
      <c r="Q20" s="434"/>
      <c r="R20" s="434"/>
      <c r="S20" s="434"/>
      <c r="T20" s="434"/>
      <c r="U20" s="434"/>
      <c r="V20" s="434"/>
      <c r="W20" s="434"/>
      <c r="X20" s="434"/>
      <c r="Y20" s="434"/>
      <c r="Z20" s="434"/>
      <c r="AA20" s="434"/>
      <c r="AB20" s="434"/>
      <c r="AC20" s="434"/>
      <c r="AD20" s="434"/>
      <c r="AE20" s="434"/>
      <c r="AF20" s="434"/>
      <c r="AG20" s="434"/>
      <c r="AH20" s="434"/>
      <c r="AI20" s="434"/>
      <c r="AJ20" s="434"/>
    </row>
    <row r="21" spans="2:36" ht="19.2">
      <c r="B21" s="593"/>
      <c r="C21" s="424" t="s">
        <v>21</v>
      </c>
      <c r="D21" s="424"/>
      <c r="E21" s="425">
        <f t="shared" si="13"/>
        <v>28</v>
      </c>
      <c r="F21" s="506">
        <f>'Summarize_team VietNam'!F25</f>
        <v>10</v>
      </c>
      <c r="G21" s="506">
        <f>'Summarize_team VietNam'!G25</f>
        <v>15</v>
      </c>
      <c r="H21" s="506">
        <f>'Summarize_team VietNam'!H25</f>
        <v>3</v>
      </c>
      <c r="I21" s="506"/>
      <c r="J21" s="506"/>
      <c r="K21" s="506"/>
      <c r="L21" s="506"/>
      <c r="M21" s="506"/>
      <c r="N21" s="506"/>
      <c r="O21" s="506"/>
      <c r="P21" s="506"/>
      <c r="Q21" s="506"/>
      <c r="R21" s="506"/>
      <c r="S21" s="506"/>
      <c r="T21" s="506"/>
      <c r="U21" s="506"/>
      <c r="V21" s="506"/>
      <c r="W21" s="506"/>
      <c r="X21" s="506"/>
      <c r="Y21" s="506"/>
      <c r="Z21" s="506"/>
      <c r="AA21" s="506"/>
      <c r="AB21" s="506"/>
      <c r="AC21" s="506"/>
      <c r="AD21" s="506"/>
      <c r="AE21" s="506"/>
      <c r="AF21" s="506"/>
      <c r="AG21" s="506"/>
      <c r="AH21" s="506"/>
      <c r="AI21" s="506"/>
      <c r="AJ21" s="506"/>
    </row>
    <row r="22" spans="2:36" ht="19.2">
      <c r="B22" s="593"/>
      <c r="C22" s="424" t="s">
        <v>22</v>
      </c>
      <c r="D22" s="424"/>
      <c r="E22" s="425">
        <f t="shared" si="13"/>
        <v>9371</v>
      </c>
      <c r="F22" s="434">
        <f>'Summarize_team VietNam'!F26</f>
        <v>3131</v>
      </c>
      <c r="G22" s="434">
        <f>'Summarize_team VietNam'!G26</f>
        <v>3121</v>
      </c>
      <c r="H22" s="434">
        <f>'Summarize_team VietNam'!H26</f>
        <v>3119</v>
      </c>
      <c r="I22" s="434"/>
      <c r="J22" s="434"/>
      <c r="K22" s="434"/>
      <c r="L22" s="434"/>
      <c r="M22" s="434"/>
      <c r="N22" s="434"/>
      <c r="O22" s="434"/>
      <c r="P22" s="434"/>
      <c r="Q22" s="434"/>
      <c r="R22" s="434"/>
      <c r="S22" s="434"/>
      <c r="T22" s="434"/>
      <c r="U22" s="434"/>
      <c r="V22" s="434"/>
      <c r="W22" s="434"/>
      <c r="X22" s="434"/>
      <c r="Y22" s="434"/>
      <c r="Z22" s="434"/>
      <c r="AA22" s="434"/>
      <c r="AB22" s="434"/>
      <c r="AC22" s="434"/>
      <c r="AD22" s="434"/>
      <c r="AE22" s="434"/>
      <c r="AF22" s="434"/>
      <c r="AG22" s="434"/>
      <c r="AH22" s="434"/>
      <c r="AI22" s="434"/>
      <c r="AJ22" s="434"/>
    </row>
    <row r="23" spans="2:36" ht="19.2">
      <c r="B23" s="593"/>
      <c r="C23" s="424" t="s">
        <v>23</v>
      </c>
      <c r="D23" s="424"/>
      <c r="E23" s="425">
        <f t="shared" si="13"/>
        <v>4107</v>
      </c>
      <c r="F23" s="434">
        <f>'Summarize_team VietNam'!F27</f>
        <v>2466</v>
      </c>
      <c r="G23" s="434">
        <f>'Summarize_team VietNam'!G27</f>
        <v>974</v>
      </c>
      <c r="H23" s="434">
        <f>'Summarize_team VietNam'!H27</f>
        <v>667</v>
      </c>
      <c r="I23" s="434"/>
      <c r="J23" s="434"/>
      <c r="K23" s="434"/>
      <c r="L23" s="434"/>
      <c r="M23" s="434"/>
      <c r="N23" s="434"/>
      <c r="O23" s="434"/>
      <c r="P23" s="434"/>
      <c r="Q23" s="434"/>
      <c r="R23" s="434"/>
      <c r="S23" s="434"/>
      <c r="T23" s="434"/>
      <c r="U23" s="434"/>
      <c r="V23" s="434"/>
      <c r="W23" s="434"/>
      <c r="X23" s="434"/>
      <c r="Y23" s="434"/>
      <c r="Z23" s="434"/>
      <c r="AA23" s="434"/>
      <c r="AB23" s="434"/>
      <c r="AC23" s="434"/>
      <c r="AD23" s="434"/>
      <c r="AE23" s="434"/>
      <c r="AF23" s="434"/>
      <c r="AG23" s="434"/>
      <c r="AH23" s="434"/>
      <c r="AI23" s="434"/>
      <c r="AJ23" s="434"/>
    </row>
    <row r="24" spans="2:36" ht="19.2">
      <c r="B24" s="594"/>
      <c r="C24" s="427" t="s">
        <v>24</v>
      </c>
      <c r="D24" s="427"/>
      <c r="E24" s="428">
        <f t="shared" si="13"/>
        <v>1641</v>
      </c>
      <c r="F24" s="445">
        <f>'Summarize_team VietNam'!F28</f>
        <v>570</v>
      </c>
      <c r="G24" s="445">
        <f>'Summarize_team VietNam'!G28</f>
        <v>443</v>
      </c>
      <c r="H24" s="445">
        <f>'Summarize_team VietNam'!H28</f>
        <v>628</v>
      </c>
      <c r="I24" s="445"/>
      <c r="J24" s="445"/>
      <c r="K24" s="445"/>
      <c r="L24" s="445"/>
      <c r="M24" s="445"/>
      <c r="N24" s="445"/>
      <c r="O24" s="445"/>
      <c r="P24" s="445"/>
      <c r="Q24" s="445"/>
      <c r="R24" s="445"/>
      <c r="S24" s="445"/>
      <c r="T24" s="445"/>
      <c r="U24" s="445"/>
      <c r="V24" s="445"/>
      <c r="W24" s="445"/>
      <c r="X24" s="445"/>
      <c r="Y24" s="445"/>
      <c r="Z24" s="445"/>
      <c r="AA24" s="445"/>
      <c r="AB24" s="445"/>
      <c r="AC24" s="445"/>
      <c r="AD24" s="445"/>
      <c r="AE24" s="445"/>
      <c r="AF24" s="445"/>
      <c r="AG24" s="445"/>
      <c r="AH24" s="445"/>
      <c r="AI24" s="445"/>
      <c r="AJ24" s="445"/>
    </row>
    <row r="25" spans="2:36" ht="19.2">
      <c r="B25" s="592" t="s">
        <v>25</v>
      </c>
      <c r="C25" s="449" t="s">
        <v>26</v>
      </c>
      <c r="D25" s="424"/>
      <c r="E25" s="507">
        <f t="shared" si="13"/>
        <v>67</v>
      </c>
      <c r="F25" s="508">
        <f>'Summarize_team VietNam'!F29</f>
        <v>22</v>
      </c>
      <c r="G25" s="508">
        <f>'Summarize_team VietNam'!G29</f>
        <v>22</v>
      </c>
      <c r="H25" s="508">
        <f>'Summarize_team VietNam'!H29</f>
        <v>23</v>
      </c>
      <c r="I25" s="508"/>
      <c r="J25" s="508"/>
      <c r="K25" s="508"/>
      <c r="L25" s="508"/>
      <c r="M25" s="508"/>
      <c r="N25" s="508"/>
      <c r="O25" s="508"/>
      <c r="P25" s="508"/>
      <c r="Q25" s="508"/>
      <c r="R25" s="508"/>
      <c r="S25" s="508"/>
      <c r="T25" s="508"/>
      <c r="U25" s="508"/>
      <c r="V25" s="508"/>
      <c r="W25" s="508"/>
      <c r="X25" s="508"/>
      <c r="Y25" s="508"/>
      <c r="Z25" s="508"/>
      <c r="AA25" s="508"/>
      <c r="AB25" s="508"/>
      <c r="AC25" s="508"/>
      <c r="AD25" s="508"/>
      <c r="AE25" s="508"/>
      <c r="AF25" s="508"/>
      <c r="AG25" s="508"/>
      <c r="AH25" s="508"/>
      <c r="AI25" s="508"/>
      <c r="AJ25" s="508"/>
    </row>
    <row r="26" spans="2:36" ht="19.2">
      <c r="B26" s="593"/>
      <c r="C26" s="458" t="s">
        <v>27</v>
      </c>
      <c r="D26" s="424"/>
      <c r="E26" s="507">
        <f t="shared" si="13"/>
        <v>71</v>
      </c>
      <c r="F26" s="508">
        <f>'Summarize_team VietNam'!F30</f>
        <v>22</v>
      </c>
      <c r="G26" s="508">
        <f>'Summarize_team VietNam'!G30</f>
        <v>24</v>
      </c>
      <c r="H26" s="508">
        <f>'Summarize_team VietNam'!H30</f>
        <v>25</v>
      </c>
      <c r="I26" s="508"/>
      <c r="J26" s="508"/>
      <c r="K26" s="508"/>
      <c r="L26" s="508"/>
      <c r="M26" s="508"/>
      <c r="N26" s="508"/>
      <c r="O26" s="508"/>
      <c r="P26" s="508"/>
      <c r="Q26" s="508"/>
      <c r="R26" s="508"/>
      <c r="S26" s="508"/>
      <c r="T26" s="508"/>
      <c r="U26" s="508"/>
      <c r="V26" s="508"/>
      <c r="W26" s="508"/>
      <c r="X26" s="508"/>
      <c r="Y26" s="508"/>
      <c r="Z26" s="508"/>
      <c r="AA26" s="508"/>
      <c r="AB26" s="508"/>
      <c r="AC26" s="508"/>
      <c r="AD26" s="508"/>
      <c r="AE26" s="508"/>
      <c r="AF26" s="508"/>
      <c r="AG26" s="508"/>
      <c r="AH26" s="508"/>
      <c r="AI26" s="508"/>
      <c r="AJ26" s="508"/>
    </row>
    <row r="27" spans="2:36" ht="19.2">
      <c r="B27" s="594"/>
      <c r="C27" s="463" t="s">
        <v>28</v>
      </c>
      <c r="D27" s="509"/>
      <c r="E27" s="510">
        <f>E26/E25</f>
        <v>1.0597014925373134</v>
      </c>
      <c r="F27" s="511">
        <f>'Summarize_team VietNam'!F31</f>
        <v>1</v>
      </c>
      <c r="G27" s="511">
        <f>'Summarize_team VietNam'!G31</f>
        <v>1.0909090909090908</v>
      </c>
      <c r="H27" s="511">
        <f>'Summarize_team VietNam'!H31</f>
        <v>1.0869565217391304</v>
      </c>
      <c r="I27" s="511">
        <f>'Summarize_team VietNam'!I31</f>
        <v>0</v>
      </c>
      <c r="J27" s="511">
        <f>'Summarize_team VietNam'!J31</f>
        <v>0</v>
      </c>
      <c r="K27" s="511">
        <f>'Summarize_team VietNam'!K31</f>
        <v>0</v>
      </c>
      <c r="L27" s="511">
        <f>'Summarize_team VietNam'!L31</f>
        <v>0</v>
      </c>
      <c r="M27" s="511">
        <f>'Summarize_team VietNam'!M31</f>
        <v>0</v>
      </c>
      <c r="N27" s="511">
        <f>'Summarize_team VietNam'!N31</f>
        <v>0</v>
      </c>
      <c r="O27" s="511">
        <f>'Summarize_team VietNam'!O31</f>
        <v>0</v>
      </c>
      <c r="P27" s="511">
        <f>'Summarize_team VietNam'!P31</f>
        <v>0</v>
      </c>
      <c r="Q27" s="511">
        <f>'Summarize_team VietNam'!Q31</f>
        <v>0</v>
      </c>
      <c r="R27" s="511">
        <f>'Summarize_team VietNam'!R31</f>
        <v>0</v>
      </c>
      <c r="S27" s="511">
        <f>'Summarize_team VietNam'!S31</f>
        <v>0</v>
      </c>
      <c r="T27" s="511">
        <f>'Summarize_team VietNam'!T31</f>
        <v>0</v>
      </c>
      <c r="U27" s="511">
        <f>'Summarize_team VietNam'!U31</f>
        <v>0</v>
      </c>
      <c r="V27" s="511">
        <f>'Summarize_team VietNam'!V31</f>
        <v>0</v>
      </c>
      <c r="W27" s="511">
        <f>'Summarize_team VietNam'!W31</f>
        <v>0</v>
      </c>
      <c r="X27" s="511">
        <f>'Summarize_team VietNam'!X31</f>
        <v>0</v>
      </c>
      <c r="Y27" s="511">
        <f>'Summarize_team VietNam'!Y31</f>
        <v>0</v>
      </c>
      <c r="Z27" s="511">
        <f>'Summarize_team VietNam'!Z31</f>
        <v>0</v>
      </c>
      <c r="AA27" s="511">
        <f>'Summarize_team VietNam'!AA31</f>
        <v>0</v>
      </c>
      <c r="AB27" s="511">
        <f>'Summarize_team VietNam'!AB31</f>
        <v>0</v>
      </c>
      <c r="AC27" s="511">
        <f>'Summarize_team VietNam'!AC31</f>
        <v>0</v>
      </c>
      <c r="AD27" s="511">
        <f>'Summarize_team VietNam'!AD31</f>
        <v>0</v>
      </c>
      <c r="AE27" s="511">
        <f>'Summarize_team VietNam'!AE31</f>
        <v>0</v>
      </c>
      <c r="AF27" s="511">
        <f>'Summarize_team VietNam'!AF31</f>
        <v>0</v>
      </c>
      <c r="AG27" s="511">
        <f>'Summarize_team VietNam'!AG31</f>
        <v>0</v>
      </c>
      <c r="AH27" s="511">
        <f>'Summarize_team VietNam'!AH31</f>
        <v>0</v>
      </c>
      <c r="AI27" s="511">
        <f>'Summarize_team VietNam'!AI31</f>
        <v>0</v>
      </c>
      <c r="AJ27" s="511">
        <f>'Summarize_team VietNam'!AJ31</f>
        <v>0</v>
      </c>
    </row>
    <row r="28" spans="2:36">
      <c r="C28" s="512"/>
      <c r="F28" s="512"/>
      <c r="AC28" s="512"/>
      <c r="AD28" s="512"/>
      <c r="AE28" s="512"/>
      <c r="AF28" s="512"/>
      <c r="AG28" s="512"/>
      <c r="AI28" s="512"/>
      <c r="AJ28" s="512"/>
    </row>
  </sheetData>
  <mergeCells count="3">
    <mergeCell ref="B6:B14"/>
    <mergeCell ref="B15:B24"/>
    <mergeCell ref="B25:B2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J66"/>
  <sheetViews>
    <sheetView zoomScale="55" zoomScaleNormal="55" workbookViewId="0">
      <pane xSplit="3" topLeftCell="D1" activePane="topRight" state="frozen"/>
      <selection pane="topRight" activeCell="B1" sqref="B1"/>
    </sheetView>
  </sheetViews>
  <sheetFormatPr defaultColWidth="9" defaultRowHeight="14.4"/>
  <cols>
    <col min="2" max="2" width="24.33203125" customWidth="1"/>
    <col min="3" max="3" width="76.44140625" customWidth="1"/>
    <col min="4" max="4" width="49.33203125" customWidth="1"/>
    <col min="5" max="5" width="13.44140625" customWidth="1"/>
    <col min="6" max="6" width="14.44140625" customWidth="1"/>
    <col min="7" max="9" width="14.33203125" customWidth="1"/>
    <col min="10" max="10" width="13.77734375" customWidth="1"/>
    <col min="11" max="11" width="14.44140625" customWidth="1"/>
    <col min="12" max="13" width="14" customWidth="1"/>
    <col min="14" max="14" width="14.44140625" customWidth="1"/>
    <col min="15" max="15" width="15" customWidth="1"/>
    <col min="16" max="16" width="13.44140625" customWidth="1"/>
    <col min="17" max="17" width="13.21875" customWidth="1"/>
    <col min="18" max="18" width="12.88671875" customWidth="1"/>
    <col min="19" max="19" width="12.77734375" customWidth="1"/>
    <col min="20" max="23" width="12.88671875" customWidth="1"/>
    <col min="24" max="25" width="12.77734375" customWidth="1"/>
    <col min="26" max="26" width="13.21875" customWidth="1"/>
    <col min="27" max="27" width="12.88671875" customWidth="1"/>
    <col min="28" max="35" width="12.21875" customWidth="1"/>
    <col min="36" max="36" width="12.33203125" customWidth="1"/>
  </cols>
  <sheetData>
    <row r="1" spans="2:36" ht="26.4">
      <c r="B1" s="406" t="s">
        <v>0</v>
      </c>
      <c r="Q1" s="407"/>
      <c r="R1" s="407"/>
      <c r="S1" s="407"/>
      <c r="T1" s="407"/>
      <c r="U1" s="407"/>
      <c r="V1" s="407"/>
      <c r="W1" s="407"/>
      <c r="X1" s="407"/>
      <c r="Y1" s="407"/>
      <c r="Z1" s="407"/>
      <c r="AA1" s="407"/>
      <c r="AB1" s="407"/>
      <c r="AC1" s="407"/>
      <c r="AD1" s="407"/>
      <c r="AE1" s="407"/>
      <c r="AF1" s="407"/>
      <c r="AG1" s="407"/>
      <c r="AH1" s="407"/>
      <c r="AI1" s="407"/>
      <c r="AJ1" s="407"/>
    </row>
    <row r="2" spans="2:36" ht="16.2">
      <c r="B2" s="408" t="s">
        <v>1</v>
      </c>
      <c r="C2" s="83">
        <v>46298</v>
      </c>
      <c r="D2" s="409"/>
      <c r="F2" s="410"/>
      <c r="G2" s="410"/>
      <c r="H2" s="410"/>
      <c r="I2" s="410"/>
      <c r="J2" s="410"/>
      <c r="K2" s="410"/>
      <c r="M2" s="410"/>
      <c r="N2" s="410"/>
      <c r="O2" s="410"/>
      <c r="P2" s="410"/>
      <c r="Q2" s="410"/>
      <c r="R2" s="410"/>
      <c r="S2" s="410"/>
      <c r="T2" s="411"/>
      <c r="U2" s="411"/>
      <c r="V2" s="411"/>
      <c r="W2" s="411"/>
      <c r="X2" s="411"/>
      <c r="Y2" s="411"/>
      <c r="Z2" s="411"/>
      <c r="AA2" s="411"/>
      <c r="AB2" s="411"/>
      <c r="AC2" s="411"/>
      <c r="AD2" s="411"/>
      <c r="AE2" s="411"/>
      <c r="AF2" s="411"/>
      <c r="AG2" s="411"/>
      <c r="AH2" s="411"/>
      <c r="AI2" s="411"/>
      <c r="AJ2" s="411"/>
    </row>
    <row r="3" spans="2:36" ht="16.2">
      <c r="B3" s="408"/>
      <c r="C3" s="412"/>
      <c r="F3" s="410"/>
      <c r="G3" s="410"/>
      <c r="H3" s="410"/>
      <c r="I3" s="410"/>
      <c r="J3" s="410"/>
      <c r="K3" s="410"/>
      <c r="L3" s="410"/>
      <c r="M3" s="410"/>
      <c r="N3" s="410"/>
      <c r="O3" s="410"/>
      <c r="P3" s="410"/>
      <c r="Q3" s="410"/>
      <c r="R3" s="410"/>
      <c r="S3" s="410"/>
      <c r="T3" s="411"/>
      <c r="U3" s="411"/>
      <c r="V3" s="411"/>
      <c r="W3" s="411"/>
      <c r="X3" s="411"/>
      <c r="Y3" s="411"/>
      <c r="Z3" s="411"/>
      <c r="AA3" s="411"/>
      <c r="AB3" s="411"/>
      <c r="AC3" s="411"/>
      <c r="AD3" s="411"/>
      <c r="AE3" s="411"/>
      <c r="AF3" s="411"/>
      <c r="AG3" s="411"/>
      <c r="AH3" s="411"/>
      <c r="AI3" s="411"/>
      <c r="AJ3" s="411"/>
    </row>
    <row r="4" spans="2:36" ht="16.2">
      <c r="B4" s="413" t="s">
        <v>2</v>
      </c>
      <c r="C4" s="414"/>
      <c r="D4" s="414"/>
      <c r="E4" s="415" t="s">
        <v>3</v>
      </c>
      <c r="F4" s="416">
        <v>46296</v>
      </c>
      <c r="G4" s="416">
        <v>46297</v>
      </c>
      <c r="H4" s="416">
        <v>46298</v>
      </c>
      <c r="I4" s="416">
        <v>46299</v>
      </c>
      <c r="J4" s="416">
        <v>46300</v>
      </c>
      <c r="K4" s="416">
        <v>46301</v>
      </c>
      <c r="L4" s="416">
        <v>46302</v>
      </c>
      <c r="M4" s="416">
        <v>46303</v>
      </c>
      <c r="N4" s="416">
        <v>46304</v>
      </c>
      <c r="O4" s="416">
        <v>46305</v>
      </c>
      <c r="P4" s="416">
        <v>46306</v>
      </c>
      <c r="Q4" s="416">
        <v>46307</v>
      </c>
      <c r="R4" s="416">
        <v>46308</v>
      </c>
      <c r="S4" s="416">
        <v>46309</v>
      </c>
      <c r="T4" s="416">
        <v>46310</v>
      </c>
      <c r="U4" s="416">
        <v>46311</v>
      </c>
      <c r="V4" s="416">
        <v>46312</v>
      </c>
      <c r="W4" s="416">
        <v>46313</v>
      </c>
      <c r="X4" s="416">
        <v>46314</v>
      </c>
      <c r="Y4" s="416">
        <v>46315</v>
      </c>
      <c r="Z4" s="416">
        <v>46316</v>
      </c>
      <c r="AA4" s="416">
        <v>46317</v>
      </c>
      <c r="AB4" s="416">
        <v>46318</v>
      </c>
      <c r="AC4" s="416">
        <v>46319</v>
      </c>
      <c r="AD4" s="416">
        <v>46320</v>
      </c>
      <c r="AE4" s="416">
        <v>46321</v>
      </c>
      <c r="AF4" s="416">
        <v>46322</v>
      </c>
      <c r="AG4" s="416">
        <v>46323</v>
      </c>
      <c r="AH4" s="416">
        <v>46324</v>
      </c>
      <c r="AI4" s="416">
        <v>46325</v>
      </c>
      <c r="AJ4" s="416">
        <v>46326</v>
      </c>
    </row>
    <row r="5" spans="2:36" ht="16.2">
      <c r="B5" s="417"/>
      <c r="C5" s="418"/>
      <c r="D5" s="418"/>
      <c r="E5" s="419"/>
      <c r="F5" s="420">
        <f>F4</f>
        <v>46296</v>
      </c>
      <c r="G5" s="420">
        <f t="shared" ref="G5:AJ5" si="0">G4</f>
        <v>46297</v>
      </c>
      <c r="H5" s="420">
        <f t="shared" si="0"/>
        <v>46298</v>
      </c>
      <c r="I5" s="420">
        <f t="shared" si="0"/>
        <v>46299</v>
      </c>
      <c r="J5" s="420">
        <f t="shared" si="0"/>
        <v>46300</v>
      </c>
      <c r="K5" s="420">
        <f t="shared" si="0"/>
        <v>46301</v>
      </c>
      <c r="L5" s="420">
        <f t="shared" si="0"/>
        <v>46302</v>
      </c>
      <c r="M5" s="420">
        <f t="shared" si="0"/>
        <v>46303</v>
      </c>
      <c r="N5" s="420">
        <f t="shared" si="0"/>
        <v>46304</v>
      </c>
      <c r="O5" s="420">
        <f t="shared" si="0"/>
        <v>46305</v>
      </c>
      <c r="P5" s="420">
        <f t="shared" si="0"/>
        <v>46306</v>
      </c>
      <c r="Q5" s="420">
        <f t="shared" si="0"/>
        <v>46307</v>
      </c>
      <c r="R5" s="420">
        <f t="shared" si="0"/>
        <v>46308</v>
      </c>
      <c r="S5" s="420">
        <f t="shared" si="0"/>
        <v>46309</v>
      </c>
      <c r="T5" s="420">
        <f t="shared" si="0"/>
        <v>46310</v>
      </c>
      <c r="U5" s="420">
        <f t="shared" si="0"/>
        <v>46311</v>
      </c>
      <c r="V5" s="420">
        <f t="shared" si="0"/>
        <v>46312</v>
      </c>
      <c r="W5" s="420">
        <f t="shared" si="0"/>
        <v>46313</v>
      </c>
      <c r="X5" s="420">
        <f t="shared" si="0"/>
        <v>46314</v>
      </c>
      <c r="Y5" s="420">
        <f t="shared" si="0"/>
        <v>46315</v>
      </c>
      <c r="Z5" s="420">
        <f t="shared" si="0"/>
        <v>46316</v>
      </c>
      <c r="AA5" s="420">
        <f t="shared" si="0"/>
        <v>46317</v>
      </c>
      <c r="AB5" s="420">
        <f t="shared" si="0"/>
        <v>46318</v>
      </c>
      <c r="AC5" s="420">
        <f t="shared" si="0"/>
        <v>46319</v>
      </c>
      <c r="AD5" s="420">
        <f t="shared" si="0"/>
        <v>46320</v>
      </c>
      <c r="AE5" s="420">
        <f t="shared" si="0"/>
        <v>46321</v>
      </c>
      <c r="AF5" s="420">
        <f t="shared" si="0"/>
        <v>46322</v>
      </c>
      <c r="AG5" s="420">
        <f t="shared" si="0"/>
        <v>46323</v>
      </c>
      <c r="AH5" s="420">
        <f t="shared" si="0"/>
        <v>46324</v>
      </c>
      <c r="AI5" s="420">
        <f t="shared" si="0"/>
        <v>46325</v>
      </c>
      <c r="AJ5" s="420">
        <f t="shared" si="0"/>
        <v>46326</v>
      </c>
    </row>
    <row r="6" spans="2:36" ht="19.2">
      <c r="B6" s="604" t="s">
        <v>29</v>
      </c>
      <c r="C6" s="421" t="s">
        <v>5</v>
      </c>
      <c r="D6" s="421"/>
      <c r="E6" s="422">
        <f t="shared" ref="E6:E55" si="1">SUM(F6:AJ6)</f>
        <v>2</v>
      </c>
      <c r="F6" s="423">
        <f>SUM(F7:F9)</f>
        <v>2</v>
      </c>
      <c r="G6" s="423">
        <f>SUM(G7:G9)</f>
        <v>0</v>
      </c>
      <c r="H6" s="423">
        <f t="shared" ref="H6:AJ6" si="2">SUM(H7:H9)</f>
        <v>0</v>
      </c>
      <c r="I6" s="423">
        <f t="shared" si="2"/>
        <v>0</v>
      </c>
      <c r="J6" s="423">
        <f t="shared" si="2"/>
        <v>0</v>
      </c>
      <c r="K6" s="423">
        <f t="shared" si="2"/>
        <v>0</v>
      </c>
      <c r="L6" s="423">
        <f t="shared" si="2"/>
        <v>0</v>
      </c>
      <c r="M6" s="423">
        <f t="shared" si="2"/>
        <v>0</v>
      </c>
      <c r="N6" s="423">
        <f t="shared" si="2"/>
        <v>0</v>
      </c>
      <c r="O6" s="423">
        <f t="shared" si="2"/>
        <v>0</v>
      </c>
      <c r="P6" s="423">
        <f t="shared" si="2"/>
        <v>0</v>
      </c>
      <c r="Q6" s="423">
        <f t="shared" si="2"/>
        <v>0</v>
      </c>
      <c r="R6" s="423">
        <f t="shared" si="2"/>
        <v>0</v>
      </c>
      <c r="S6" s="423">
        <f t="shared" si="2"/>
        <v>0</v>
      </c>
      <c r="T6" s="423">
        <f t="shared" si="2"/>
        <v>0</v>
      </c>
      <c r="U6" s="423">
        <f t="shared" si="2"/>
        <v>0</v>
      </c>
      <c r="V6" s="423">
        <f t="shared" si="2"/>
        <v>0</v>
      </c>
      <c r="W6" s="423">
        <f t="shared" si="2"/>
        <v>0</v>
      </c>
      <c r="X6" s="423">
        <f t="shared" si="2"/>
        <v>0</v>
      </c>
      <c r="Y6" s="423">
        <f t="shared" si="2"/>
        <v>0</v>
      </c>
      <c r="Z6" s="423">
        <f t="shared" si="2"/>
        <v>0</v>
      </c>
      <c r="AA6" s="423">
        <f t="shared" si="2"/>
        <v>0</v>
      </c>
      <c r="AB6" s="423">
        <f t="shared" si="2"/>
        <v>0</v>
      </c>
      <c r="AC6" s="423">
        <f t="shared" si="2"/>
        <v>0</v>
      </c>
      <c r="AD6" s="423">
        <f t="shared" si="2"/>
        <v>0</v>
      </c>
      <c r="AE6" s="423">
        <f t="shared" si="2"/>
        <v>0</v>
      </c>
      <c r="AF6" s="423">
        <f t="shared" si="2"/>
        <v>0</v>
      </c>
      <c r="AG6" s="423">
        <f t="shared" si="2"/>
        <v>0</v>
      </c>
      <c r="AH6" s="423">
        <f t="shared" si="2"/>
        <v>0</v>
      </c>
      <c r="AI6" s="423">
        <f t="shared" si="2"/>
        <v>0</v>
      </c>
      <c r="AJ6" s="423">
        <f t="shared" si="2"/>
        <v>0</v>
      </c>
    </row>
    <row r="7" spans="2:36" ht="19.2">
      <c r="B7" s="605"/>
      <c r="C7" s="424" t="s">
        <v>30</v>
      </c>
      <c r="D7" s="424"/>
      <c r="E7" s="425">
        <f t="shared" si="1"/>
        <v>2</v>
      </c>
      <c r="F7" s="426">
        <v>2</v>
      </c>
      <c r="G7" s="426">
        <v>0</v>
      </c>
      <c r="H7" s="426">
        <v>0</v>
      </c>
      <c r="I7" s="426"/>
      <c r="J7" s="426"/>
      <c r="K7" s="426"/>
      <c r="L7" s="426"/>
      <c r="M7" s="426"/>
      <c r="N7" s="426"/>
      <c r="O7" s="426"/>
      <c r="P7" s="426"/>
      <c r="Q7" s="426"/>
      <c r="R7" s="426"/>
      <c r="S7" s="426"/>
      <c r="T7" s="426"/>
      <c r="U7" s="426"/>
      <c r="V7" s="426"/>
      <c r="W7" s="426"/>
      <c r="X7" s="426"/>
      <c r="Y7" s="426"/>
      <c r="Z7" s="426"/>
      <c r="AA7" s="426"/>
      <c r="AB7" s="426"/>
      <c r="AC7" s="426"/>
      <c r="AD7" s="426"/>
      <c r="AE7" s="426"/>
      <c r="AF7" s="426"/>
      <c r="AG7" s="426"/>
      <c r="AH7" s="426"/>
      <c r="AI7" s="426"/>
      <c r="AJ7" s="426"/>
    </row>
    <row r="8" spans="2:36" ht="19.2">
      <c r="B8" s="605"/>
      <c r="C8" s="424" t="s">
        <v>31</v>
      </c>
      <c r="D8" s="424"/>
      <c r="E8" s="425">
        <f t="shared" si="1"/>
        <v>0</v>
      </c>
      <c r="F8" s="426">
        <v>0</v>
      </c>
      <c r="G8" s="426">
        <v>0</v>
      </c>
      <c r="H8" s="426">
        <v>0</v>
      </c>
      <c r="I8" s="426"/>
      <c r="J8" s="426"/>
      <c r="K8" s="426"/>
      <c r="L8" s="426"/>
      <c r="M8" s="426"/>
      <c r="N8" s="426"/>
      <c r="O8" s="426"/>
      <c r="P8" s="426"/>
      <c r="Q8" s="426"/>
      <c r="R8" s="426"/>
      <c r="S8" s="426"/>
      <c r="T8" s="426"/>
      <c r="U8" s="426"/>
      <c r="V8" s="426"/>
      <c r="W8" s="426"/>
      <c r="X8" s="426"/>
      <c r="Y8" s="426"/>
      <c r="Z8" s="426"/>
      <c r="AA8" s="426"/>
      <c r="AB8" s="426"/>
      <c r="AC8" s="426"/>
      <c r="AD8" s="426"/>
      <c r="AE8" s="426"/>
      <c r="AF8" s="426"/>
      <c r="AG8" s="426"/>
      <c r="AH8" s="426"/>
      <c r="AI8" s="426"/>
      <c r="AJ8" s="426"/>
    </row>
    <row r="9" spans="2:36" ht="19.2">
      <c r="B9" s="606"/>
      <c r="C9" s="427" t="s">
        <v>32</v>
      </c>
      <c r="D9" s="427"/>
      <c r="E9" s="428">
        <f t="shared" si="1"/>
        <v>0</v>
      </c>
      <c r="F9" s="429">
        <v>0</v>
      </c>
      <c r="G9" s="429">
        <v>0</v>
      </c>
      <c r="H9" s="429">
        <v>0</v>
      </c>
      <c r="I9" s="429"/>
      <c r="J9" s="429"/>
      <c r="K9" s="429"/>
      <c r="L9" s="429"/>
      <c r="M9" s="429"/>
      <c r="N9" s="429"/>
      <c r="O9" s="429"/>
      <c r="P9" s="429"/>
      <c r="Q9" s="429"/>
      <c r="R9" s="429"/>
      <c r="S9" s="429"/>
      <c r="T9" s="429"/>
      <c r="U9" s="429"/>
      <c r="V9" s="429"/>
      <c r="W9" s="429"/>
      <c r="X9" s="429"/>
      <c r="Y9" s="429"/>
      <c r="Z9" s="429"/>
      <c r="AA9" s="429"/>
      <c r="AB9" s="429"/>
      <c r="AC9" s="429"/>
      <c r="AD9" s="429"/>
      <c r="AE9" s="429"/>
      <c r="AF9" s="429"/>
      <c r="AG9" s="429"/>
      <c r="AH9" s="429"/>
      <c r="AI9" s="429"/>
      <c r="AJ9" s="429"/>
    </row>
    <row r="10" spans="2:36" ht="19.2">
      <c r="B10" s="589" t="s">
        <v>33</v>
      </c>
      <c r="C10" s="430" t="s">
        <v>5</v>
      </c>
      <c r="D10" s="430"/>
      <c r="E10" s="422">
        <f t="shared" si="1"/>
        <v>5136</v>
      </c>
      <c r="F10" s="431">
        <f t="shared" ref="F10:AJ10" si="3">SUM(F12:F16)</f>
        <v>1856</v>
      </c>
      <c r="G10" s="431">
        <f t="shared" si="3"/>
        <v>1765</v>
      </c>
      <c r="H10" s="431">
        <f t="shared" si="3"/>
        <v>1515</v>
      </c>
      <c r="I10" s="431">
        <f t="shared" si="3"/>
        <v>0</v>
      </c>
      <c r="J10" s="431">
        <f t="shared" si="3"/>
        <v>0</v>
      </c>
      <c r="K10" s="431">
        <f t="shared" si="3"/>
        <v>0</v>
      </c>
      <c r="L10" s="431">
        <f t="shared" si="3"/>
        <v>0</v>
      </c>
      <c r="M10" s="431">
        <f t="shared" si="3"/>
        <v>0</v>
      </c>
      <c r="N10" s="431">
        <f t="shared" si="3"/>
        <v>0</v>
      </c>
      <c r="O10" s="431">
        <f t="shared" si="3"/>
        <v>0</v>
      </c>
      <c r="P10" s="431">
        <f t="shared" si="3"/>
        <v>0</v>
      </c>
      <c r="Q10" s="431">
        <f t="shared" si="3"/>
        <v>0</v>
      </c>
      <c r="R10" s="431">
        <f t="shared" si="3"/>
        <v>0</v>
      </c>
      <c r="S10" s="431">
        <f t="shared" si="3"/>
        <v>0</v>
      </c>
      <c r="T10" s="431">
        <f t="shared" si="3"/>
        <v>0</v>
      </c>
      <c r="U10" s="431">
        <f t="shared" si="3"/>
        <v>0</v>
      </c>
      <c r="V10" s="431">
        <f t="shared" si="3"/>
        <v>0</v>
      </c>
      <c r="W10" s="431">
        <f t="shared" si="3"/>
        <v>0</v>
      </c>
      <c r="X10" s="431">
        <f t="shared" si="3"/>
        <v>0</v>
      </c>
      <c r="Y10" s="431">
        <f t="shared" si="3"/>
        <v>0</v>
      </c>
      <c r="Z10" s="431">
        <f t="shared" si="3"/>
        <v>0</v>
      </c>
      <c r="AA10" s="431">
        <f t="shared" si="3"/>
        <v>0</v>
      </c>
      <c r="AB10" s="431">
        <f t="shared" si="3"/>
        <v>0</v>
      </c>
      <c r="AC10" s="431">
        <f t="shared" si="3"/>
        <v>0</v>
      </c>
      <c r="AD10" s="431">
        <f t="shared" si="3"/>
        <v>0</v>
      </c>
      <c r="AE10" s="431">
        <f t="shared" si="3"/>
        <v>0</v>
      </c>
      <c r="AF10" s="431">
        <f t="shared" si="3"/>
        <v>0</v>
      </c>
      <c r="AG10" s="431">
        <f t="shared" si="3"/>
        <v>0</v>
      </c>
      <c r="AH10" s="431">
        <f t="shared" si="3"/>
        <v>0</v>
      </c>
      <c r="AI10" s="431">
        <f t="shared" si="3"/>
        <v>0</v>
      </c>
      <c r="AJ10" s="431">
        <f t="shared" si="3"/>
        <v>0</v>
      </c>
    </row>
    <row r="11" spans="2:36" ht="19.2">
      <c r="B11" s="590"/>
      <c r="C11" s="424" t="s">
        <v>6</v>
      </c>
      <c r="D11" s="424"/>
      <c r="E11" s="425">
        <f t="shared" si="1"/>
        <v>4232</v>
      </c>
      <c r="F11" s="432">
        <f>1480+SUM(F13:F16)</f>
        <v>1540</v>
      </c>
      <c r="G11" s="432">
        <f>1394+SUM(G13:G16)</f>
        <v>1437</v>
      </c>
      <c r="H11" s="432">
        <v>1255</v>
      </c>
      <c r="I11" s="432"/>
      <c r="J11" s="432"/>
      <c r="K11" s="432"/>
      <c r="L11" s="432"/>
      <c r="M11" s="432"/>
      <c r="N11" s="432"/>
      <c r="O11" s="432"/>
      <c r="P11" s="432"/>
      <c r="Q11" s="432"/>
      <c r="R11" s="432"/>
      <c r="S11" s="432"/>
      <c r="T11" s="432"/>
      <c r="U11" s="432"/>
      <c r="V11" s="432"/>
      <c r="W11" s="432"/>
      <c r="X11" s="432"/>
      <c r="Y11" s="432"/>
      <c r="Z11" s="432"/>
      <c r="AA11" s="432"/>
      <c r="AB11" s="432"/>
      <c r="AC11" s="432"/>
      <c r="AD11" s="432"/>
      <c r="AE11" s="432"/>
      <c r="AF11" s="432"/>
      <c r="AG11" s="432"/>
      <c r="AH11" s="432"/>
      <c r="AI11" s="432"/>
      <c r="AJ11" s="432"/>
    </row>
    <row r="12" spans="2:36" ht="19.2">
      <c r="B12" s="590"/>
      <c r="C12" s="424" t="s">
        <v>7</v>
      </c>
      <c r="D12" s="424"/>
      <c r="E12" s="425">
        <f t="shared" si="1"/>
        <v>5012</v>
      </c>
      <c r="F12" s="432">
        <v>1796</v>
      </c>
      <c r="G12" s="432">
        <v>1722</v>
      </c>
      <c r="H12" s="432">
        <v>1494</v>
      </c>
      <c r="I12" s="432"/>
      <c r="J12" s="432"/>
      <c r="K12" s="432"/>
      <c r="L12" s="432"/>
      <c r="M12" s="432"/>
      <c r="N12" s="432"/>
      <c r="O12" s="432"/>
      <c r="P12" s="432"/>
      <c r="Q12" s="432"/>
      <c r="R12" s="432"/>
      <c r="S12" s="432"/>
      <c r="T12" s="432"/>
      <c r="U12" s="432"/>
      <c r="V12" s="432"/>
      <c r="W12" s="432"/>
      <c r="X12" s="432"/>
      <c r="Y12" s="432"/>
      <c r="Z12" s="432"/>
      <c r="AA12" s="432"/>
      <c r="AB12" s="432"/>
      <c r="AC12" s="432"/>
      <c r="AD12" s="432"/>
      <c r="AE12" s="432"/>
      <c r="AF12" s="432"/>
      <c r="AG12" s="432"/>
      <c r="AH12" s="432"/>
      <c r="AI12" s="432"/>
      <c r="AJ12" s="432"/>
    </row>
    <row r="13" spans="2:36" ht="19.2">
      <c r="B13" s="590"/>
      <c r="C13" s="424" t="s">
        <v>8</v>
      </c>
      <c r="D13" s="424"/>
      <c r="E13" s="425">
        <f t="shared" si="1"/>
        <v>94</v>
      </c>
      <c r="F13" s="432">
        <v>47</v>
      </c>
      <c r="G13" s="432">
        <v>29</v>
      </c>
      <c r="H13" s="432">
        <v>18</v>
      </c>
      <c r="I13" s="432"/>
      <c r="J13" s="432"/>
      <c r="K13" s="432"/>
      <c r="L13" s="432"/>
      <c r="M13" s="432"/>
      <c r="N13" s="432"/>
      <c r="O13" s="432"/>
      <c r="P13" s="432"/>
      <c r="Q13" s="432"/>
      <c r="R13" s="432"/>
      <c r="S13" s="432"/>
      <c r="T13" s="432"/>
      <c r="U13" s="432"/>
      <c r="V13" s="432"/>
      <c r="W13" s="432"/>
      <c r="X13" s="432"/>
      <c r="Y13" s="432"/>
      <c r="Z13" s="432"/>
      <c r="AA13" s="432"/>
      <c r="AB13" s="432"/>
      <c r="AC13" s="432"/>
      <c r="AD13" s="432"/>
      <c r="AE13" s="432"/>
      <c r="AF13" s="432"/>
      <c r="AG13" s="432"/>
      <c r="AH13" s="432"/>
      <c r="AI13" s="432"/>
      <c r="AJ13" s="432"/>
    </row>
    <row r="14" spans="2:36" ht="19.2">
      <c r="B14" s="590"/>
      <c r="C14" s="424" t="s">
        <v>9</v>
      </c>
      <c r="D14" s="424"/>
      <c r="E14" s="425">
        <f t="shared" si="1"/>
        <v>0</v>
      </c>
      <c r="F14" s="432">
        <v>0</v>
      </c>
      <c r="G14" s="432">
        <v>0</v>
      </c>
      <c r="H14" s="432">
        <v>0</v>
      </c>
      <c r="I14" s="432"/>
      <c r="J14" s="432"/>
      <c r="K14" s="432"/>
      <c r="L14" s="432"/>
      <c r="M14" s="432"/>
      <c r="N14" s="432"/>
      <c r="O14" s="432"/>
      <c r="P14" s="432"/>
      <c r="Q14" s="432"/>
      <c r="R14" s="432"/>
      <c r="S14" s="432"/>
      <c r="T14" s="432"/>
      <c r="U14" s="432"/>
      <c r="V14" s="432"/>
      <c r="W14" s="432"/>
      <c r="X14" s="432"/>
      <c r="Y14" s="432"/>
      <c r="Z14" s="432"/>
      <c r="AA14" s="432"/>
      <c r="AB14" s="432"/>
      <c r="AC14" s="432"/>
      <c r="AD14" s="432"/>
      <c r="AE14" s="432"/>
      <c r="AF14" s="432"/>
      <c r="AG14" s="432"/>
      <c r="AH14" s="432"/>
      <c r="AI14" s="432"/>
      <c r="AJ14" s="432"/>
    </row>
    <row r="15" spans="2:36" ht="19.2">
      <c r="B15" s="590"/>
      <c r="C15" s="424" t="s">
        <v>10</v>
      </c>
      <c r="D15" s="424"/>
      <c r="E15" s="425">
        <f t="shared" si="1"/>
        <v>0</v>
      </c>
      <c r="F15" s="432">
        <v>0</v>
      </c>
      <c r="G15" s="432">
        <v>0</v>
      </c>
      <c r="H15" s="432">
        <v>0</v>
      </c>
      <c r="I15" s="432"/>
      <c r="J15" s="432"/>
      <c r="K15" s="432"/>
      <c r="L15" s="432"/>
      <c r="M15" s="432"/>
      <c r="N15" s="432"/>
      <c r="O15" s="432"/>
      <c r="P15" s="432"/>
      <c r="Q15" s="432"/>
      <c r="R15" s="432"/>
      <c r="S15" s="432"/>
      <c r="T15" s="432"/>
      <c r="U15" s="432"/>
      <c r="V15" s="432"/>
      <c r="W15" s="432"/>
      <c r="X15" s="432"/>
      <c r="Y15" s="432"/>
      <c r="Z15" s="432"/>
      <c r="AA15" s="432"/>
      <c r="AB15" s="432"/>
      <c r="AC15" s="432"/>
      <c r="AD15" s="432"/>
      <c r="AE15" s="432"/>
      <c r="AF15" s="432"/>
      <c r="AG15" s="432"/>
      <c r="AH15" s="432"/>
      <c r="AI15" s="432"/>
      <c r="AJ15" s="432"/>
    </row>
    <row r="16" spans="2:36" ht="19.2">
      <c r="B16" s="590"/>
      <c r="C16" s="424" t="s">
        <v>11</v>
      </c>
      <c r="D16" s="424"/>
      <c r="E16" s="425">
        <f t="shared" si="1"/>
        <v>30</v>
      </c>
      <c r="F16" s="432">
        <v>13</v>
      </c>
      <c r="G16" s="432">
        <v>14</v>
      </c>
      <c r="H16" s="432">
        <v>3</v>
      </c>
      <c r="I16" s="432"/>
      <c r="J16" s="432"/>
      <c r="K16" s="432"/>
      <c r="L16" s="432"/>
      <c r="M16" s="432"/>
      <c r="N16" s="432"/>
      <c r="O16" s="432"/>
      <c r="P16" s="432"/>
      <c r="Q16" s="432"/>
      <c r="R16" s="432"/>
      <c r="S16" s="432"/>
      <c r="T16" s="432"/>
      <c r="U16" s="432"/>
      <c r="V16" s="432"/>
      <c r="W16" s="432"/>
      <c r="X16" s="432"/>
      <c r="Y16" s="432"/>
      <c r="Z16" s="432"/>
      <c r="AA16" s="432"/>
      <c r="AB16" s="432"/>
      <c r="AC16" s="432"/>
      <c r="AD16" s="432"/>
      <c r="AE16" s="432"/>
      <c r="AF16" s="432"/>
      <c r="AG16" s="432"/>
      <c r="AH16" s="432"/>
      <c r="AI16" s="432"/>
      <c r="AJ16" s="432"/>
    </row>
    <row r="17" spans="2:36" ht="19.2">
      <c r="B17" s="590"/>
      <c r="C17" s="433" t="s">
        <v>12</v>
      </c>
      <c r="D17" s="433"/>
      <c r="E17" s="425">
        <f t="shared" si="1"/>
        <v>67</v>
      </c>
      <c r="F17" s="432">
        <v>28</v>
      </c>
      <c r="G17" s="432">
        <v>22</v>
      </c>
      <c r="H17" s="432">
        <v>17</v>
      </c>
      <c r="I17" s="432"/>
      <c r="J17" s="432"/>
      <c r="K17" s="432"/>
      <c r="L17" s="432"/>
      <c r="M17" s="432"/>
      <c r="N17" s="432"/>
      <c r="O17" s="432"/>
      <c r="P17" s="432"/>
      <c r="Q17" s="432"/>
      <c r="R17" s="432"/>
      <c r="S17" s="432"/>
      <c r="T17" s="432"/>
      <c r="U17" s="432"/>
      <c r="V17" s="432"/>
      <c r="W17" s="432"/>
      <c r="X17" s="432"/>
      <c r="Y17" s="432"/>
      <c r="Z17" s="432"/>
      <c r="AA17" s="432"/>
      <c r="AB17" s="432"/>
      <c r="AC17" s="432"/>
      <c r="AD17" s="432"/>
      <c r="AE17" s="432"/>
      <c r="AF17" s="434"/>
      <c r="AG17" s="434"/>
      <c r="AH17" s="434"/>
      <c r="AI17" s="434"/>
      <c r="AJ17" s="434"/>
    </row>
    <row r="18" spans="2:36" ht="19.2">
      <c r="B18" s="591"/>
      <c r="C18" s="427" t="s">
        <v>13</v>
      </c>
      <c r="D18" s="427"/>
      <c r="E18" s="428">
        <f t="shared" si="1"/>
        <v>0</v>
      </c>
      <c r="F18" s="435">
        <v>0</v>
      </c>
      <c r="G18" s="435">
        <v>0</v>
      </c>
      <c r="H18" s="432">
        <v>0</v>
      </c>
      <c r="I18" s="435"/>
      <c r="J18" s="435"/>
      <c r="K18" s="435"/>
      <c r="L18" s="435"/>
      <c r="M18" s="435"/>
      <c r="N18" s="435"/>
      <c r="O18" s="435"/>
      <c r="P18" s="432"/>
      <c r="Q18" s="432"/>
      <c r="R18" s="432"/>
      <c r="S18" s="432"/>
      <c r="T18" s="432"/>
      <c r="U18" s="432"/>
      <c r="V18" s="432"/>
      <c r="W18" s="432"/>
      <c r="X18" s="432"/>
      <c r="Y18" s="432"/>
      <c r="Z18" s="432"/>
      <c r="AA18" s="432"/>
      <c r="AB18" s="432"/>
      <c r="AC18" s="432"/>
      <c r="AD18" s="432"/>
      <c r="AE18" s="432"/>
      <c r="AF18" s="434"/>
      <c r="AG18" s="432"/>
      <c r="AH18" s="432"/>
      <c r="AI18" s="434"/>
      <c r="AJ18" s="432"/>
    </row>
    <row r="19" spans="2:36" ht="51.6" customHeight="1">
      <c r="B19" s="592" t="s">
        <v>34</v>
      </c>
      <c r="C19" s="430" t="s">
        <v>15</v>
      </c>
      <c r="D19" s="430"/>
      <c r="E19" s="422">
        <f t="shared" si="1"/>
        <v>19215</v>
      </c>
      <c r="F19" s="436">
        <f>SUM(F20:F28)</f>
        <v>7552</v>
      </c>
      <c r="G19" s="436">
        <f t="shared" ref="G19:AJ19" si="4">SUM(G20:G28)</f>
        <v>5918</v>
      </c>
      <c r="H19" s="436">
        <f t="shared" si="4"/>
        <v>5745</v>
      </c>
      <c r="I19" s="436">
        <f t="shared" si="4"/>
        <v>0</v>
      </c>
      <c r="J19" s="436">
        <f t="shared" si="4"/>
        <v>0</v>
      </c>
      <c r="K19" s="436">
        <f t="shared" si="4"/>
        <v>0</v>
      </c>
      <c r="L19" s="436">
        <f t="shared" si="4"/>
        <v>0</v>
      </c>
      <c r="M19" s="436">
        <f t="shared" si="4"/>
        <v>0</v>
      </c>
      <c r="N19" s="436">
        <f t="shared" si="4"/>
        <v>0</v>
      </c>
      <c r="O19" s="436">
        <f t="shared" si="4"/>
        <v>0</v>
      </c>
      <c r="P19" s="436">
        <f t="shared" si="4"/>
        <v>0</v>
      </c>
      <c r="Q19" s="436">
        <f t="shared" si="4"/>
        <v>0</v>
      </c>
      <c r="R19" s="436">
        <f t="shared" si="4"/>
        <v>0</v>
      </c>
      <c r="S19" s="436">
        <f t="shared" si="4"/>
        <v>0</v>
      </c>
      <c r="T19" s="436">
        <f t="shared" si="4"/>
        <v>0</v>
      </c>
      <c r="U19" s="436">
        <f t="shared" si="4"/>
        <v>0</v>
      </c>
      <c r="V19" s="436">
        <f t="shared" si="4"/>
        <v>0</v>
      </c>
      <c r="W19" s="436">
        <f t="shared" si="4"/>
        <v>0</v>
      </c>
      <c r="X19" s="436">
        <f t="shared" si="4"/>
        <v>0</v>
      </c>
      <c r="Y19" s="436">
        <f t="shared" si="4"/>
        <v>0</v>
      </c>
      <c r="Z19" s="436">
        <f t="shared" si="4"/>
        <v>0</v>
      </c>
      <c r="AA19" s="436">
        <f t="shared" si="4"/>
        <v>0</v>
      </c>
      <c r="AB19" s="436">
        <f t="shared" si="4"/>
        <v>0</v>
      </c>
      <c r="AC19" s="436">
        <f t="shared" si="4"/>
        <v>0</v>
      </c>
      <c r="AD19" s="436">
        <f t="shared" si="4"/>
        <v>0</v>
      </c>
      <c r="AE19" s="436">
        <f t="shared" si="4"/>
        <v>0</v>
      </c>
      <c r="AF19" s="436">
        <f t="shared" si="4"/>
        <v>0</v>
      </c>
      <c r="AG19" s="436">
        <f t="shared" si="4"/>
        <v>0</v>
      </c>
      <c r="AH19" s="436">
        <f t="shared" si="4"/>
        <v>0</v>
      </c>
      <c r="AI19" s="436">
        <f t="shared" si="4"/>
        <v>0</v>
      </c>
      <c r="AJ19" s="436">
        <f t="shared" si="4"/>
        <v>0</v>
      </c>
    </row>
    <row r="20" spans="2:36" ht="19.2">
      <c r="B20" s="593"/>
      <c r="C20" s="424" t="s">
        <v>16</v>
      </c>
      <c r="D20" s="424"/>
      <c r="E20" s="425">
        <f t="shared" si="1"/>
        <v>3198</v>
      </c>
      <c r="F20" s="434">
        <v>1071</v>
      </c>
      <c r="G20" s="434">
        <v>1058</v>
      </c>
      <c r="H20" s="434">
        <v>1069</v>
      </c>
      <c r="I20" s="437"/>
      <c r="J20" s="438"/>
      <c r="K20" s="434"/>
      <c r="L20" s="434"/>
      <c r="M20" s="434"/>
      <c r="N20" s="434"/>
      <c r="O20" s="434"/>
      <c r="P20" s="439"/>
      <c r="Q20" s="434"/>
      <c r="R20" s="434"/>
      <c r="S20" s="434"/>
      <c r="T20" s="434"/>
      <c r="U20" s="434"/>
      <c r="V20" s="434"/>
      <c r="W20" s="434"/>
      <c r="X20" s="434"/>
      <c r="Y20" s="434"/>
      <c r="Z20" s="434"/>
      <c r="AA20" s="434"/>
      <c r="AB20" s="434"/>
      <c r="AC20" s="434"/>
      <c r="AD20" s="434"/>
      <c r="AE20" s="434"/>
      <c r="AF20" s="434"/>
      <c r="AG20" s="434"/>
      <c r="AH20" s="434"/>
      <c r="AI20" s="434"/>
      <c r="AJ20" s="434"/>
    </row>
    <row r="21" spans="2:36" ht="19.2">
      <c r="B21" s="593"/>
      <c r="C21" s="424" t="s">
        <v>17</v>
      </c>
      <c r="D21" s="424"/>
      <c r="E21" s="425">
        <f t="shared" si="1"/>
        <v>69</v>
      </c>
      <c r="F21" s="440">
        <v>28</v>
      </c>
      <c r="G21" s="440">
        <v>22</v>
      </c>
      <c r="H21" s="440">
        <v>19</v>
      </c>
      <c r="I21" s="441"/>
      <c r="J21" s="442"/>
      <c r="K21" s="440"/>
      <c r="L21" s="440"/>
      <c r="M21" s="440"/>
      <c r="N21" s="440"/>
      <c r="O21" s="440"/>
      <c r="P21" s="443"/>
      <c r="Q21" s="440"/>
      <c r="R21" s="440"/>
      <c r="S21" s="440"/>
      <c r="T21" s="440"/>
      <c r="U21" s="440"/>
      <c r="V21" s="440"/>
      <c r="W21" s="440"/>
      <c r="X21" s="440"/>
      <c r="Y21" s="440"/>
      <c r="Z21" s="440"/>
      <c r="AA21" s="440"/>
      <c r="AB21" s="440"/>
      <c r="AC21" s="440"/>
      <c r="AD21" s="440"/>
      <c r="AE21" s="440"/>
      <c r="AF21" s="440"/>
      <c r="AG21" s="440"/>
      <c r="AH21" s="440"/>
      <c r="AI21" s="440"/>
      <c r="AJ21" s="440"/>
    </row>
    <row r="22" spans="2:36" ht="19.2">
      <c r="B22" s="593"/>
      <c r="C22" s="424" t="s">
        <v>18</v>
      </c>
      <c r="D22" s="424"/>
      <c r="E22" s="425">
        <f t="shared" si="1"/>
        <v>92</v>
      </c>
      <c r="F22" s="434">
        <v>32</v>
      </c>
      <c r="G22" s="434">
        <v>32</v>
      </c>
      <c r="H22" s="434">
        <v>28</v>
      </c>
      <c r="I22" s="437"/>
      <c r="J22" s="438"/>
      <c r="K22" s="434"/>
      <c r="L22" s="434"/>
      <c r="M22" s="434"/>
      <c r="N22" s="434"/>
      <c r="O22" s="434"/>
      <c r="P22" s="439"/>
      <c r="Q22" s="434"/>
      <c r="R22" s="434"/>
      <c r="S22" s="434"/>
      <c r="T22" s="434"/>
      <c r="U22" s="434"/>
      <c r="V22" s="434"/>
      <c r="W22" s="434"/>
      <c r="X22" s="434"/>
      <c r="Y22" s="434"/>
      <c r="Z22" s="434"/>
      <c r="AA22" s="434"/>
      <c r="AB22" s="434"/>
      <c r="AC22" s="434"/>
      <c r="AD22" s="434"/>
      <c r="AE22" s="434"/>
      <c r="AF22" s="434"/>
      <c r="AG22" s="434"/>
      <c r="AH22" s="434"/>
      <c r="AI22" s="434"/>
      <c r="AJ22" s="434"/>
    </row>
    <row r="23" spans="2:36" ht="19.2">
      <c r="B23" s="593"/>
      <c r="C23" s="424" t="s">
        <v>19</v>
      </c>
      <c r="D23" s="424"/>
      <c r="E23" s="425">
        <f t="shared" si="1"/>
        <v>528</v>
      </c>
      <c r="F23" s="434">
        <v>176</v>
      </c>
      <c r="G23" s="434">
        <v>187</v>
      </c>
      <c r="H23" s="434">
        <v>165</v>
      </c>
      <c r="I23" s="437"/>
      <c r="J23" s="438"/>
      <c r="K23" s="434"/>
      <c r="L23" s="434"/>
      <c r="M23" s="434"/>
      <c r="N23" s="434"/>
      <c r="O23" s="434"/>
      <c r="P23" s="439"/>
      <c r="Q23" s="434"/>
      <c r="R23" s="434"/>
      <c r="S23" s="434"/>
      <c r="T23" s="434"/>
      <c r="U23" s="434"/>
      <c r="V23" s="434"/>
      <c r="W23" s="434"/>
      <c r="X23" s="434"/>
      <c r="Y23" s="434"/>
      <c r="Z23" s="434"/>
      <c r="AA23" s="434"/>
      <c r="AB23" s="434"/>
      <c r="AC23" s="434"/>
      <c r="AD23" s="434"/>
      <c r="AE23" s="434"/>
      <c r="AF23" s="434"/>
      <c r="AG23" s="434"/>
      <c r="AH23" s="434"/>
      <c r="AI23" s="434"/>
      <c r="AJ23" s="434"/>
    </row>
    <row r="24" spans="2:36" ht="19.2">
      <c r="B24" s="593"/>
      <c r="C24" s="424" t="s">
        <v>20</v>
      </c>
      <c r="D24" s="424"/>
      <c r="E24" s="425">
        <f t="shared" si="1"/>
        <v>181</v>
      </c>
      <c r="F24" s="434">
        <v>68</v>
      </c>
      <c r="G24" s="434">
        <v>66</v>
      </c>
      <c r="H24" s="434">
        <v>47</v>
      </c>
      <c r="I24" s="437"/>
      <c r="J24" s="438"/>
      <c r="K24" s="434"/>
      <c r="L24" s="434"/>
      <c r="M24" s="434"/>
      <c r="N24" s="434"/>
      <c r="O24" s="434"/>
      <c r="P24" s="439"/>
      <c r="Q24" s="434"/>
      <c r="R24" s="434"/>
      <c r="S24" s="434"/>
      <c r="T24" s="434"/>
      <c r="U24" s="434"/>
      <c r="V24" s="434"/>
      <c r="W24" s="434"/>
      <c r="X24" s="434"/>
      <c r="Y24" s="434"/>
      <c r="Z24" s="434"/>
      <c r="AA24" s="434"/>
      <c r="AB24" s="434"/>
      <c r="AC24" s="434"/>
      <c r="AD24" s="434"/>
      <c r="AE24" s="434"/>
      <c r="AF24" s="434"/>
      <c r="AG24" s="434"/>
      <c r="AH24" s="434"/>
      <c r="AI24" s="434"/>
      <c r="AJ24" s="434"/>
    </row>
    <row r="25" spans="2:36" ht="19.2">
      <c r="B25" s="593"/>
      <c r="C25" s="424" t="s">
        <v>21</v>
      </c>
      <c r="D25" s="424"/>
      <c r="E25" s="425">
        <f t="shared" si="1"/>
        <v>28</v>
      </c>
      <c r="F25" s="432">
        <v>10</v>
      </c>
      <c r="G25" s="432">
        <v>15</v>
      </c>
      <c r="H25" s="432">
        <v>3</v>
      </c>
      <c r="I25" s="432"/>
      <c r="J25" s="432"/>
      <c r="K25" s="432"/>
      <c r="L25" s="432"/>
      <c r="M25" s="432"/>
      <c r="N25" s="432"/>
      <c r="O25" s="432"/>
      <c r="P25" s="432"/>
      <c r="Q25" s="432"/>
      <c r="R25" s="432"/>
      <c r="S25" s="432"/>
      <c r="T25" s="432"/>
      <c r="U25" s="432"/>
      <c r="V25" s="432"/>
      <c r="W25" s="432"/>
      <c r="X25" s="432"/>
      <c r="Y25" s="432"/>
      <c r="Z25" s="432"/>
      <c r="AA25" s="432"/>
      <c r="AB25" s="432"/>
      <c r="AC25" s="434"/>
      <c r="AD25" s="432"/>
      <c r="AE25" s="432"/>
      <c r="AF25" s="432"/>
      <c r="AG25" s="434"/>
      <c r="AH25" s="432"/>
      <c r="AI25" s="432"/>
      <c r="AJ25" s="434"/>
    </row>
    <row r="26" spans="2:36" ht="19.2">
      <c r="B26" s="593"/>
      <c r="C26" s="424" t="s">
        <v>22</v>
      </c>
      <c r="D26" s="424"/>
      <c r="E26" s="425">
        <f t="shared" si="1"/>
        <v>9371</v>
      </c>
      <c r="F26" s="434">
        <v>3131</v>
      </c>
      <c r="G26" s="434">
        <v>3121</v>
      </c>
      <c r="H26" s="434">
        <v>3119</v>
      </c>
      <c r="I26" s="437"/>
      <c r="J26" s="438"/>
      <c r="K26" s="434"/>
      <c r="L26" s="434"/>
      <c r="M26" s="434"/>
      <c r="N26" s="434"/>
      <c r="O26" s="434"/>
      <c r="P26" s="439"/>
      <c r="Q26" s="434"/>
      <c r="R26" s="434"/>
      <c r="S26" s="434"/>
      <c r="T26" s="434"/>
      <c r="U26" s="434"/>
      <c r="V26" s="434"/>
      <c r="W26" s="434"/>
      <c r="X26" s="434"/>
      <c r="Y26" s="434"/>
      <c r="Z26" s="434"/>
      <c r="AA26" s="434"/>
      <c r="AB26" s="434"/>
      <c r="AC26" s="434"/>
      <c r="AD26" s="434"/>
      <c r="AE26" s="434"/>
      <c r="AF26" s="434"/>
      <c r="AG26" s="434"/>
      <c r="AH26" s="434"/>
      <c r="AI26" s="434"/>
      <c r="AJ26" s="434"/>
    </row>
    <row r="27" spans="2:36" ht="19.2">
      <c r="B27" s="593"/>
      <c r="C27" s="424" t="s">
        <v>23</v>
      </c>
      <c r="D27" s="424"/>
      <c r="E27" s="425">
        <f t="shared" si="1"/>
        <v>4107</v>
      </c>
      <c r="F27" s="434">
        <v>2466</v>
      </c>
      <c r="G27" s="434">
        <v>974</v>
      </c>
      <c r="H27" s="434">
        <v>667</v>
      </c>
      <c r="I27" s="437"/>
      <c r="J27" s="438"/>
      <c r="K27" s="434"/>
      <c r="L27" s="434"/>
      <c r="M27" s="434"/>
      <c r="N27" s="434"/>
      <c r="O27" s="434"/>
      <c r="P27" s="439"/>
      <c r="Q27" s="434"/>
      <c r="R27" s="434"/>
      <c r="S27" s="434"/>
      <c r="T27" s="434"/>
      <c r="U27" s="434"/>
      <c r="V27" s="434"/>
      <c r="W27" s="434"/>
      <c r="X27" s="434"/>
      <c r="Y27" s="434"/>
      <c r="Z27" s="434"/>
      <c r="AA27" s="434"/>
      <c r="AB27" s="434"/>
      <c r="AC27" s="434"/>
      <c r="AD27" s="434"/>
      <c r="AE27" s="434"/>
      <c r="AF27" s="434"/>
      <c r="AG27" s="434"/>
      <c r="AH27" s="434"/>
      <c r="AI27" s="434"/>
      <c r="AJ27" s="434"/>
    </row>
    <row r="28" spans="2:36" ht="19.8" thickBot="1">
      <c r="B28" s="594"/>
      <c r="C28" s="427" t="s">
        <v>24</v>
      </c>
      <c r="D28" s="427"/>
      <c r="E28" s="428">
        <f t="shared" si="1"/>
        <v>1641</v>
      </c>
      <c r="F28" s="444">
        <v>570</v>
      </c>
      <c r="G28" s="445">
        <v>443</v>
      </c>
      <c r="H28" s="445">
        <v>628</v>
      </c>
      <c r="I28" s="446"/>
      <c r="J28" s="447"/>
      <c r="K28" s="445"/>
      <c r="L28" s="444"/>
      <c r="M28" s="445"/>
      <c r="N28" s="445"/>
      <c r="O28" s="444"/>
      <c r="P28" s="448"/>
      <c r="Q28" s="444"/>
      <c r="R28" s="444"/>
      <c r="S28" s="445"/>
      <c r="T28" s="444"/>
      <c r="U28" s="444"/>
      <c r="V28" s="445"/>
      <c r="W28" s="444"/>
      <c r="X28" s="445"/>
      <c r="Y28" s="445"/>
      <c r="Z28" s="445"/>
      <c r="AA28" s="444"/>
      <c r="AB28" s="444"/>
      <c r="AC28" s="444"/>
      <c r="AD28" s="445"/>
      <c r="AE28" s="444"/>
      <c r="AF28" s="444"/>
      <c r="AG28" s="445"/>
      <c r="AH28" s="444"/>
      <c r="AI28" s="444"/>
      <c r="AJ28" s="444"/>
    </row>
    <row r="29" spans="2:36" ht="19.2">
      <c r="B29" s="592" t="s">
        <v>25</v>
      </c>
      <c r="C29" s="449" t="s">
        <v>26</v>
      </c>
      <c r="D29" s="424"/>
      <c r="E29" s="450">
        <f t="shared" si="1"/>
        <v>67</v>
      </c>
      <c r="F29" s="451">
        <v>22</v>
      </c>
      <c r="G29" s="451">
        <v>22</v>
      </c>
      <c r="H29" s="452">
        <v>23</v>
      </c>
      <c r="I29" s="453"/>
      <c r="J29" s="454"/>
      <c r="K29" s="452"/>
      <c r="L29" s="451"/>
      <c r="M29" s="452"/>
      <c r="N29" s="452"/>
      <c r="O29" s="455"/>
      <c r="P29" s="456"/>
      <c r="Q29" s="455"/>
      <c r="R29" s="455"/>
      <c r="S29" s="452"/>
      <c r="T29" s="455"/>
      <c r="U29" s="451"/>
      <c r="V29" s="452"/>
      <c r="W29" s="451"/>
      <c r="X29" s="452"/>
      <c r="Y29" s="452"/>
      <c r="Z29" s="457"/>
      <c r="AA29" s="457"/>
      <c r="AB29" s="457"/>
      <c r="AC29" s="457"/>
      <c r="AD29" s="452"/>
      <c r="AE29" s="457"/>
      <c r="AF29" s="457"/>
      <c r="AG29" s="452"/>
      <c r="AH29" s="457"/>
      <c r="AI29" s="457"/>
      <c r="AJ29" s="457"/>
    </row>
    <row r="30" spans="2:36" ht="19.2">
      <c r="B30" s="593"/>
      <c r="C30" s="458" t="s">
        <v>27</v>
      </c>
      <c r="D30" s="424"/>
      <c r="E30" s="459">
        <f t="shared" si="1"/>
        <v>71</v>
      </c>
      <c r="F30" s="452">
        <v>22</v>
      </c>
      <c r="G30" s="452">
        <v>24</v>
      </c>
      <c r="H30" s="452">
        <v>25</v>
      </c>
      <c r="I30" s="460"/>
      <c r="J30" s="454"/>
      <c r="K30" s="452"/>
      <c r="L30" s="452"/>
      <c r="M30" s="452"/>
      <c r="N30" s="452"/>
      <c r="O30" s="461"/>
      <c r="P30" s="462"/>
      <c r="Q30" s="461"/>
      <c r="R30" s="461"/>
      <c r="S30" s="452"/>
      <c r="T30" s="461"/>
      <c r="U30" s="452"/>
      <c r="V30" s="452"/>
      <c r="W30" s="452"/>
      <c r="X30" s="452"/>
      <c r="Y30" s="452"/>
      <c r="Z30" s="452"/>
      <c r="AA30" s="452"/>
      <c r="AB30" s="452"/>
      <c r="AC30" s="452"/>
      <c r="AD30" s="452"/>
      <c r="AE30" s="452"/>
      <c r="AF30" s="452"/>
      <c r="AG30" s="452"/>
      <c r="AH30" s="452"/>
      <c r="AI30" s="452"/>
      <c r="AJ30" s="452"/>
    </row>
    <row r="31" spans="2:36" ht="19.2">
      <c r="B31" s="594"/>
      <c r="C31" s="463" t="s">
        <v>28</v>
      </c>
      <c r="D31" s="424"/>
      <c r="E31" s="464">
        <f t="shared" ref="E31" si="5">E30/E29</f>
        <v>1.0597014925373134</v>
      </c>
      <c r="F31" s="465">
        <f t="shared" ref="F31:H31" si="6">F30/F29</f>
        <v>1</v>
      </c>
      <c r="G31" s="465">
        <f t="shared" si="6"/>
        <v>1.0909090909090908</v>
      </c>
      <c r="H31" s="465">
        <f t="shared" si="6"/>
        <v>1.0869565217391304</v>
      </c>
      <c r="I31" s="465"/>
      <c r="J31" s="465"/>
      <c r="K31" s="465"/>
      <c r="L31" s="465"/>
      <c r="M31" s="465"/>
      <c r="N31" s="465"/>
      <c r="O31" s="465"/>
      <c r="P31" s="465"/>
      <c r="Q31" s="465"/>
      <c r="R31" s="465"/>
      <c r="S31" s="465"/>
      <c r="T31" s="465"/>
      <c r="U31" s="465"/>
      <c r="V31" s="465"/>
      <c r="W31" s="465"/>
      <c r="X31" s="465"/>
      <c r="Y31" s="465"/>
      <c r="Z31" s="465"/>
      <c r="AA31" s="465"/>
      <c r="AB31" s="465"/>
      <c r="AC31" s="465"/>
      <c r="AD31" s="465"/>
      <c r="AE31" s="465"/>
      <c r="AF31" s="465"/>
      <c r="AG31" s="465"/>
      <c r="AH31" s="465"/>
      <c r="AI31" s="465"/>
      <c r="AJ31" s="465"/>
    </row>
    <row r="32" spans="2:36" ht="19.2">
      <c r="B32" s="589" t="s">
        <v>35</v>
      </c>
      <c r="C32" s="430" t="s">
        <v>36</v>
      </c>
      <c r="D32" s="430"/>
      <c r="E32" s="466">
        <f t="shared" si="1"/>
        <v>6097</v>
      </c>
      <c r="F32" s="467">
        <f t="shared" ref="F32:AJ32" si="7">SUM(F33:F45)</f>
        <v>2206</v>
      </c>
      <c r="G32" s="467">
        <f t="shared" si="7"/>
        <v>1991</v>
      </c>
      <c r="H32" s="467">
        <f t="shared" si="7"/>
        <v>1900</v>
      </c>
      <c r="I32" s="467">
        <f t="shared" si="7"/>
        <v>0</v>
      </c>
      <c r="J32" s="467">
        <f t="shared" si="7"/>
        <v>0</v>
      </c>
      <c r="K32" s="467">
        <f t="shared" si="7"/>
        <v>0</v>
      </c>
      <c r="L32" s="467">
        <f t="shared" si="7"/>
        <v>0</v>
      </c>
      <c r="M32" s="467">
        <f t="shared" si="7"/>
        <v>0</v>
      </c>
      <c r="N32" s="467">
        <f t="shared" si="7"/>
        <v>0</v>
      </c>
      <c r="O32" s="467">
        <f t="shared" si="7"/>
        <v>0</v>
      </c>
      <c r="P32" s="467">
        <f t="shared" si="7"/>
        <v>0</v>
      </c>
      <c r="Q32" s="467">
        <f t="shared" si="7"/>
        <v>0</v>
      </c>
      <c r="R32" s="467">
        <f t="shared" si="7"/>
        <v>0</v>
      </c>
      <c r="S32" s="467">
        <f t="shared" si="7"/>
        <v>0</v>
      </c>
      <c r="T32" s="467">
        <f t="shared" si="7"/>
        <v>0</v>
      </c>
      <c r="U32" s="467">
        <f t="shared" si="7"/>
        <v>0</v>
      </c>
      <c r="V32" s="467">
        <f t="shared" si="7"/>
        <v>0</v>
      </c>
      <c r="W32" s="467">
        <f t="shared" si="7"/>
        <v>0</v>
      </c>
      <c r="X32" s="467">
        <f t="shared" si="7"/>
        <v>0</v>
      </c>
      <c r="Y32" s="467">
        <f t="shared" si="7"/>
        <v>0</v>
      </c>
      <c r="Z32" s="467">
        <f t="shared" si="7"/>
        <v>0</v>
      </c>
      <c r="AA32" s="467">
        <f t="shared" si="7"/>
        <v>0</v>
      </c>
      <c r="AB32" s="467">
        <f t="shared" si="7"/>
        <v>0</v>
      </c>
      <c r="AC32" s="467">
        <f t="shared" si="7"/>
        <v>0</v>
      </c>
      <c r="AD32" s="467">
        <f t="shared" si="7"/>
        <v>0</v>
      </c>
      <c r="AE32" s="467">
        <f t="shared" si="7"/>
        <v>0</v>
      </c>
      <c r="AF32" s="467">
        <f t="shared" si="7"/>
        <v>0</v>
      </c>
      <c r="AG32" s="467">
        <f t="shared" si="7"/>
        <v>0</v>
      </c>
      <c r="AH32" s="467">
        <f t="shared" si="7"/>
        <v>0</v>
      </c>
      <c r="AI32" s="467">
        <f t="shared" si="7"/>
        <v>0</v>
      </c>
      <c r="AJ32" s="467">
        <f t="shared" si="7"/>
        <v>0</v>
      </c>
    </row>
    <row r="33" spans="2:36" ht="19.2">
      <c r="B33" s="590"/>
      <c r="C33" s="468" t="s">
        <v>37</v>
      </c>
      <c r="D33" s="468"/>
      <c r="E33" s="425">
        <f t="shared" si="1"/>
        <v>188</v>
      </c>
      <c r="F33" s="469">
        <v>44</v>
      </c>
      <c r="G33" s="469">
        <v>99</v>
      </c>
      <c r="H33" s="469">
        <v>45</v>
      </c>
      <c r="I33" s="470"/>
      <c r="J33" s="469"/>
      <c r="K33" s="469"/>
      <c r="L33" s="469"/>
      <c r="M33" s="469"/>
      <c r="N33" s="469"/>
      <c r="O33" s="469"/>
      <c r="P33" s="471"/>
      <c r="Q33" s="469"/>
      <c r="R33" s="469"/>
      <c r="S33" s="469"/>
      <c r="T33" s="469"/>
      <c r="U33" s="469"/>
      <c r="V33" s="469"/>
      <c r="W33" s="469"/>
      <c r="X33" s="469"/>
      <c r="Y33" s="469"/>
      <c r="Z33" s="469"/>
      <c r="AA33" s="469"/>
      <c r="AB33" s="469"/>
      <c r="AC33" s="469"/>
      <c r="AD33" s="469"/>
      <c r="AE33" s="469"/>
      <c r="AF33" s="469"/>
      <c r="AG33" s="469"/>
      <c r="AH33" s="469"/>
      <c r="AI33" s="469"/>
      <c r="AJ33" s="469"/>
    </row>
    <row r="34" spans="2:36" ht="19.2">
      <c r="B34" s="590"/>
      <c r="C34" s="468" t="s">
        <v>38</v>
      </c>
      <c r="D34" s="468"/>
      <c r="E34" s="425">
        <f t="shared" si="1"/>
        <v>40</v>
      </c>
      <c r="F34" s="469">
        <v>15</v>
      </c>
      <c r="G34" s="469">
        <v>17</v>
      </c>
      <c r="H34" s="469">
        <v>8</v>
      </c>
      <c r="I34" s="470"/>
      <c r="J34" s="469"/>
      <c r="K34" s="469"/>
      <c r="L34" s="469"/>
      <c r="M34" s="469"/>
      <c r="N34" s="469"/>
      <c r="O34" s="469"/>
      <c r="P34" s="471"/>
      <c r="Q34" s="469"/>
      <c r="R34" s="469"/>
      <c r="S34" s="469"/>
      <c r="T34" s="469"/>
      <c r="U34" s="469"/>
      <c r="V34" s="469"/>
      <c r="W34" s="469"/>
      <c r="X34" s="469"/>
      <c r="Y34" s="469"/>
      <c r="Z34" s="469"/>
      <c r="AA34" s="469"/>
      <c r="AB34" s="469"/>
      <c r="AC34" s="469"/>
      <c r="AD34" s="469"/>
      <c r="AE34" s="469"/>
      <c r="AF34" s="469"/>
      <c r="AG34" s="469"/>
      <c r="AH34" s="469"/>
      <c r="AI34" s="469"/>
      <c r="AJ34" s="469"/>
    </row>
    <row r="35" spans="2:36" ht="19.2">
      <c r="B35" s="590"/>
      <c r="C35" s="468" t="s">
        <v>39</v>
      </c>
      <c r="D35" s="468"/>
      <c r="E35" s="425">
        <f t="shared" si="1"/>
        <v>293</v>
      </c>
      <c r="F35" s="469">
        <v>94</v>
      </c>
      <c r="G35" s="469">
        <v>86</v>
      </c>
      <c r="H35" s="469">
        <v>113</v>
      </c>
      <c r="I35" s="470"/>
      <c r="J35" s="469"/>
      <c r="K35" s="469"/>
      <c r="L35" s="469"/>
      <c r="M35" s="469"/>
      <c r="N35" s="469"/>
      <c r="O35" s="469"/>
      <c r="P35" s="471"/>
      <c r="Q35" s="469"/>
      <c r="R35" s="469"/>
      <c r="S35" s="469"/>
      <c r="T35" s="469"/>
      <c r="U35" s="469"/>
      <c r="V35" s="469"/>
      <c r="W35" s="469"/>
      <c r="X35" s="469"/>
      <c r="Y35" s="469"/>
      <c r="Z35" s="469"/>
      <c r="AA35" s="469"/>
      <c r="AB35" s="469"/>
      <c r="AC35" s="469"/>
      <c r="AD35" s="469"/>
      <c r="AE35" s="469"/>
      <c r="AF35" s="469"/>
      <c r="AG35" s="469"/>
      <c r="AH35" s="469"/>
      <c r="AI35" s="469"/>
      <c r="AJ35" s="469"/>
    </row>
    <row r="36" spans="2:36" ht="19.2">
      <c r="B36" s="590"/>
      <c r="C36" s="468" t="s">
        <v>40</v>
      </c>
      <c r="D36" s="468"/>
      <c r="E36" s="425">
        <f t="shared" si="1"/>
        <v>1544</v>
      </c>
      <c r="F36" s="469">
        <v>502</v>
      </c>
      <c r="G36" s="469">
        <v>411</v>
      </c>
      <c r="H36" s="469">
        <v>631</v>
      </c>
      <c r="I36" s="470"/>
      <c r="J36" s="469"/>
      <c r="K36" s="469"/>
      <c r="L36" s="469"/>
      <c r="M36" s="469"/>
      <c r="N36" s="469"/>
      <c r="O36" s="469"/>
      <c r="P36" s="471"/>
      <c r="Q36" s="469"/>
      <c r="R36" s="469"/>
      <c r="S36" s="469"/>
      <c r="T36" s="469"/>
      <c r="U36" s="469"/>
      <c r="V36" s="469"/>
      <c r="W36" s="469"/>
      <c r="X36" s="469"/>
      <c r="Y36" s="469"/>
      <c r="Z36" s="469"/>
      <c r="AA36" s="469"/>
      <c r="AB36" s="469"/>
      <c r="AC36" s="469"/>
      <c r="AD36" s="469"/>
      <c r="AE36" s="469"/>
      <c r="AF36" s="469"/>
      <c r="AG36" s="469"/>
      <c r="AH36" s="469"/>
      <c r="AI36" s="469"/>
      <c r="AJ36" s="469"/>
    </row>
    <row r="37" spans="2:36" ht="19.2">
      <c r="B37" s="590"/>
      <c r="C37" s="468" t="s">
        <v>41</v>
      </c>
      <c r="D37" s="468"/>
      <c r="E37" s="425">
        <f t="shared" si="1"/>
        <v>72</v>
      </c>
      <c r="F37" s="469">
        <v>43</v>
      </c>
      <c r="G37" s="469">
        <v>13</v>
      </c>
      <c r="H37" s="469">
        <v>16</v>
      </c>
      <c r="I37" s="470"/>
      <c r="J37" s="469"/>
      <c r="K37" s="469"/>
      <c r="L37" s="469"/>
      <c r="M37" s="469"/>
      <c r="N37" s="469"/>
      <c r="O37" s="469"/>
      <c r="P37" s="471"/>
      <c r="Q37" s="469"/>
      <c r="R37" s="469"/>
      <c r="S37" s="469"/>
      <c r="T37" s="469"/>
      <c r="U37" s="469"/>
      <c r="V37" s="469"/>
      <c r="W37" s="469"/>
      <c r="X37" s="469"/>
      <c r="Y37" s="469"/>
      <c r="Z37" s="469"/>
      <c r="AA37" s="469"/>
      <c r="AB37" s="469"/>
      <c r="AC37" s="469"/>
      <c r="AD37" s="469"/>
      <c r="AE37" s="469"/>
      <c r="AF37" s="469"/>
      <c r="AG37" s="469"/>
      <c r="AH37" s="469"/>
      <c r="AI37" s="469"/>
      <c r="AJ37" s="469"/>
    </row>
    <row r="38" spans="2:36" ht="19.2">
      <c r="B38" s="590"/>
      <c r="C38" s="468" t="s">
        <v>42</v>
      </c>
      <c r="D38" s="468"/>
      <c r="E38" s="425">
        <f t="shared" si="1"/>
        <v>237</v>
      </c>
      <c r="F38" s="469">
        <v>80</v>
      </c>
      <c r="G38" s="469">
        <v>97</v>
      </c>
      <c r="H38" s="469">
        <v>60</v>
      </c>
      <c r="I38" s="470"/>
      <c r="J38" s="469"/>
      <c r="K38" s="469"/>
      <c r="L38" s="469"/>
      <c r="M38" s="469"/>
      <c r="N38" s="469"/>
      <c r="O38" s="469"/>
      <c r="P38" s="471"/>
      <c r="Q38" s="469"/>
      <c r="R38" s="469"/>
      <c r="S38" s="469"/>
      <c r="T38" s="469"/>
      <c r="U38" s="469"/>
      <c r="V38" s="469"/>
      <c r="W38" s="469"/>
      <c r="X38" s="469"/>
      <c r="Y38" s="469"/>
      <c r="Z38" s="469"/>
      <c r="AA38" s="469"/>
      <c r="AB38" s="469"/>
      <c r="AC38" s="469"/>
      <c r="AD38" s="469"/>
      <c r="AE38" s="469"/>
      <c r="AF38" s="469"/>
      <c r="AG38" s="469"/>
      <c r="AH38" s="469"/>
      <c r="AI38" s="469"/>
      <c r="AJ38" s="469"/>
    </row>
    <row r="39" spans="2:36" ht="19.2">
      <c r="B39" s="590"/>
      <c r="C39" s="468" t="s">
        <v>43</v>
      </c>
      <c r="D39" s="468"/>
      <c r="E39" s="425">
        <f t="shared" si="1"/>
        <v>444</v>
      </c>
      <c r="F39" s="469">
        <v>162</v>
      </c>
      <c r="G39" s="469">
        <v>143</v>
      </c>
      <c r="H39" s="469">
        <v>139</v>
      </c>
      <c r="I39" s="470"/>
      <c r="J39" s="469"/>
      <c r="K39" s="469"/>
      <c r="L39" s="469"/>
      <c r="M39" s="469"/>
      <c r="N39" s="469"/>
      <c r="O39" s="469"/>
      <c r="P39" s="471"/>
      <c r="Q39" s="469"/>
      <c r="R39" s="469"/>
      <c r="S39" s="469"/>
      <c r="T39" s="469"/>
      <c r="U39" s="469"/>
      <c r="V39" s="469"/>
      <c r="W39" s="469"/>
      <c r="X39" s="469"/>
      <c r="Y39" s="469"/>
      <c r="Z39" s="469"/>
      <c r="AA39" s="469"/>
      <c r="AB39" s="469"/>
      <c r="AC39" s="469"/>
      <c r="AD39" s="469"/>
      <c r="AE39" s="469"/>
      <c r="AF39" s="469"/>
      <c r="AG39" s="469"/>
      <c r="AH39" s="469"/>
      <c r="AI39" s="469"/>
      <c r="AJ39" s="469"/>
    </row>
    <row r="40" spans="2:36" ht="19.2">
      <c r="B40" s="590"/>
      <c r="C40" s="468" t="s">
        <v>44</v>
      </c>
      <c r="D40" s="468"/>
      <c r="E40" s="425">
        <f t="shared" si="1"/>
        <v>597</v>
      </c>
      <c r="F40" s="469">
        <v>185</v>
      </c>
      <c r="G40" s="469">
        <v>216</v>
      </c>
      <c r="H40" s="469">
        <v>196</v>
      </c>
      <c r="I40" s="470"/>
      <c r="J40" s="469"/>
      <c r="K40" s="469"/>
      <c r="L40" s="469"/>
      <c r="M40" s="469"/>
      <c r="N40" s="469"/>
      <c r="O40" s="469"/>
      <c r="P40" s="471"/>
      <c r="Q40" s="469"/>
      <c r="R40" s="469"/>
      <c r="S40" s="469"/>
      <c r="T40" s="469"/>
      <c r="U40" s="469"/>
      <c r="V40" s="469"/>
      <c r="W40" s="469"/>
      <c r="X40" s="469"/>
      <c r="Y40" s="469"/>
      <c r="Z40" s="469"/>
      <c r="AA40" s="469"/>
      <c r="AB40" s="469"/>
      <c r="AC40" s="469"/>
      <c r="AD40" s="469"/>
      <c r="AE40" s="469"/>
      <c r="AF40" s="469"/>
      <c r="AG40" s="469"/>
      <c r="AH40" s="469"/>
      <c r="AI40" s="469"/>
      <c r="AJ40" s="469"/>
    </row>
    <row r="41" spans="2:36" ht="19.2">
      <c r="B41" s="590"/>
      <c r="C41" s="468" t="s">
        <v>45</v>
      </c>
      <c r="D41" s="468"/>
      <c r="E41" s="425">
        <f t="shared" si="1"/>
        <v>23</v>
      </c>
      <c r="F41" s="469">
        <v>12</v>
      </c>
      <c r="G41" s="469">
        <v>4</v>
      </c>
      <c r="H41" s="469">
        <v>7</v>
      </c>
      <c r="I41" s="470"/>
      <c r="J41" s="469"/>
      <c r="K41" s="469"/>
      <c r="L41" s="469"/>
      <c r="M41" s="469"/>
      <c r="N41" s="469"/>
      <c r="O41" s="469"/>
      <c r="P41" s="471"/>
      <c r="Q41" s="469"/>
      <c r="R41" s="469"/>
      <c r="S41" s="469"/>
      <c r="T41" s="469"/>
      <c r="U41" s="469"/>
      <c r="V41" s="469"/>
      <c r="W41" s="469"/>
      <c r="X41" s="469"/>
      <c r="Y41" s="469"/>
      <c r="Z41" s="469"/>
      <c r="AA41" s="469"/>
      <c r="AB41" s="469"/>
      <c r="AC41" s="469"/>
      <c r="AD41" s="469"/>
      <c r="AE41" s="469"/>
      <c r="AF41" s="469"/>
      <c r="AG41" s="469"/>
      <c r="AH41" s="469"/>
      <c r="AI41" s="469"/>
      <c r="AJ41" s="469"/>
    </row>
    <row r="42" spans="2:36" ht="19.2">
      <c r="B42" s="590"/>
      <c r="C42" s="468" t="s">
        <v>46</v>
      </c>
      <c r="D42" s="468"/>
      <c r="E42" s="425">
        <f t="shared" si="1"/>
        <v>568</v>
      </c>
      <c r="F42" s="469">
        <v>206</v>
      </c>
      <c r="G42" s="469">
        <v>204</v>
      </c>
      <c r="H42" s="469">
        <v>158</v>
      </c>
      <c r="I42" s="470"/>
      <c r="J42" s="469"/>
      <c r="K42" s="469"/>
      <c r="L42" s="469"/>
      <c r="M42" s="469"/>
      <c r="N42" s="469"/>
      <c r="O42" s="469"/>
      <c r="P42" s="471"/>
      <c r="Q42" s="469"/>
      <c r="R42" s="469"/>
      <c r="S42" s="469"/>
      <c r="T42" s="469"/>
      <c r="U42" s="469"/>
      <c r="V42" s="469"/>
      <c r="W42" s="469"/>
      <c r="X42" s="469"/>
      <c r="Y42" s="469"/>
      <c r="Z42" s="469"/>
      <c r="AA42" s="469"/>
      <c r="AB42" s="469"/>
      <c r="AC42" s="469"/>
      <c r="AD42" s="469"/>
      <c r="AE42" s="469"/>
      <c r="AF42" s="469"/>
      <c r="AG42" s="469"/>
      <c r="AH42" s="469"/>
      <c r="AI42" s="469"/>
      <c r="AJ42" s="469"/>
    </row>
    <row r="43" spans="2:36" ht="19.2">
      <c r="B43" s="590"/>
      <c r="C43" s="468" t="s">
        <v>47</v>
      </c>
      <c r="D43" s="468"/>
      <c r="E43" s="425">
        <f t="shared" si="1"/>
        <v>3</v>
      </c>
      <c r="F43" s="469">
        <v>1</v>
      </c>
      <c r="G43" s="469">
        <v>0</v>
      </c>
      <c r="H43" s="469">
        <v>2</v>
      </c>
      <c r="I43" s="470"/>
      <c r="J43" s="469"/>
      <c r="K43" s="469"/>
      <c r="L43" s="469"/>
      <c r="M43" s="469"/>
      <c r="N43" s="469"/>
      <c r="O43" s="469"/>
      <c r="P43" s="471"/>
      <c r="Q43" s="469"/>
      <c r="R43" s="469"/>
      <c r="S43" s="469"/>
      <c r="T43" s="469"/>
      <c r="U43" s="469"/>
      <c r="V43" s="469"/>
      <c r="W43" s="469"/>
      <c r="X43" s="469"/>
      <c r="Y43" s="469"/>
      <c r="Z43" s="469"/>
      <c r="AA43" s="469"/>
      <c r="AB43" s="469"/>
      <c r="AC43" s="469"/>
      <c r="AD43" s="469"/>
      <c r="AE43" s="469"/>
      <c r="AF43" s="469"/>
      <c r="AG43" s="469"/>
      <c r="AH43" s="469"/>
      <c r="AI43" s="469"/>
      <c r="AJ43" s="469"/>
    </row>
    <row r="44" spans="2:36" ht="19.2">
      <c r="B44" s="590"/>
      <c r="C44" s="468" t="s">
        <v>48</v>
      </c>
      <c r="D44" s="468"/>
      <c r="E44" s="425">
        <f t="shared" si="1"/>
        <v>2088</v>
      </c>
      <c r="F44" s="472">
        <v>862</v>
      </c>
      <c r="G44" s="472">
        <v>701</v>
      </c>
      <c r="H44" s="472">
        <v>525</v>
      </c>
      <c r="I44" s="473"/>
      <c r="J44" s="472"/>
      <c r="K44" s="472"/>
      <c r="L44" s="472"/>
      <c r="M44" s="472"/>
      <c r="N44" s="472"/>
      <c r="O44" s="472"/>
      <c r="P44" s="474"/>
      <c r="Q44" s="472"/>
      <c r="R44" s="472"/>
      <c r="S44" s="472"/>
      <c r="T44" s="472"/>
      <c r="U44" s="472"/>
      <c r="V44" s="472"/>
      <c r="W44" s="472"/>
      <c r="X44" s="472"/>
      <c r="Y44" s="472"/>
      <c r="Z44" s="472"/>
      <c r="AA44" s="472"/>
      <c r="AB44" s="472"/>
      <c r="AC44" s="472"/>
      <c r="AD44" s="472"/>
      <c r="AE44" s="472"/>
      <c r="AF44" s="472"/>
      <c r="AG44" s="472"/>
      <c r="AH44" s="472"/>
      <c r="AI44" s="472"/>
      <c r="AJ44" s="472"/>
    </row>
    <row r="45" spans="2:36" ht="19.2">
      <c r="B45" s="590"/>
      <c r="C45" s="468" t="s">
        <v>49</v>
      </c>
      <c r="D45" s="468"/>
      <c r="E45" s="425">
        <f t="shared" si="1"/>
        <v>0</v>
      </c>
      <c r="F45" s="469">
        <v>0</v>
      </c>
      <c r="G45" s="469">
        <v>0</v>
      </c>
      <c r="H45" s="469">
        <v>0</v>
      </c>
      <c r="I45" s="470"/>
      <c r="J45" s="469"/>
      <c r="K45" s="469"/>
      <c r="L45" s="469"/>
      <c r="M45" s="469"/>
      <c r="N45" s="469"/>
      <c r="O45" s="469"/>
      <c r="P45" s="471"/>
      <c r="Q45" s="469"/>
      <c r="R45" s="469"/>
      <c r="S45" s="469"/>
      <c r="T45" s="469"/>
      <c r="U45" s="469"/>
      <c r="V45" s="469"/>
      <c r="W45" s="469"/>
      <c r="X45" s="469"/>
      <c r="Y45" s="469"/>
      <c r="Z45" s="469"/>
      <c r="AA45" s="469"/>
      <c r="AB45" s="469"/>
      <c r="AC45" s="469"/>
      <c r="AD45" s="469"/>
      <c r="AE45" s="469"/>
      <c r="AF45" s="469"/>
      <c r="AG45" s="469"/>
      <c r="AH45" s="469"/>
      <c r="AI45" s="469"/>
      <c r="AJ45" s="469"/>
    </row>
    <row r="46" spans="2:36" ht="19.2">
      <c r="B46" s="590"/>
      <c r="C46" s="601" t="s">
        <v>50</v>
      </c>
      <c r="D46" s="475" t="s">
        <v>51</v>
      </c>
      <c r="E46" s="425">
        <f t="shared" si="1"/>
        <v>0</v>
      </c>
      <c r="F46" s="469"/>
      <c r="G46" s="469"/>
      <c r="H46" s="469"/>
      <c r="I46" s="469"/>
      <c r="J46" s="469"/>
      <c r="K46" s="469"/>
      <c r="L46" s="469"/>
      <c r="M46" s="469"/>
      <c r="N46" s="469"/>
      <c r="O46" s="469"/>
      <c r="P46" s="469"/>
      <c r="Q46" s="469"/>
      <c r="R46" s="469"/>
      <c r="S46" s="469"/>
      <c r="T46" s="469"/>
      <c r="U46" s="469"/>
      <c r="V46" s="469"/>
      <c r="W46" s="469"/>
      <c r="X46" s="469"/>
      <c r="Y46" s="469"/>
      <c r="Z46" s="469"/>
      <c r="AA46" s="469"/>
      <c r="AB46" s="469"/>
      <c r="AC46" s="469"/>
      <c r="AD46" s="469"/>
      <c r="AE46" s="469"/>
      <c r="AF46" s="469"/>
      <c r="AG46" s="469"/>
      <c r="AH46" s="469"/>
      <c r="AI46" s="469"/>
      <c r="AJ46" s="469"/>
    </row>
    <row r="47" spans="2:36" ht="19.2">
      <c r="B47" s="590"/>
      <c r="C47" s="602"/>
      <c r="D47" s="475" t="s">
        <v>52</v>
      </c>
      <c r="E47" s="425">
        <f t="shared" si="1"/>
        <v>0</v>
      </c>
      <c r="F47" s="476"/>
      <c r="G47" s="476"/>
      <c r="H47" s="476"/>
      <c r="I47" s="476"/>
      <c r="J47" s="476"/>
      <c r="K47" s="476"/>
      <c r="L47" s="476"/>
      <c r="M47" s="476"/>
      <c r="N47" s="476"/>
      <c r="O47" s="476"/>
      <c r="P47" s="476"/>
      <c r="Q47" s="476"/>
      <c r="R47" s="476"/>
      <c r="S47" s="476"/>
      <c r="T47" s="476"/>
      <c r="U47" s="476"/>
      <c r="V47" s="476"/>
      <c r="W47" s="476"/>
      <c r="X47" s="476"/>
      <c r="Y47" s="476"/>
      <c r="Z47" s="476"/>
      <c r="AA47" s="476"/>
      <c r="AB47" s="476"/>
      <c r="AC47" s="476"/>
      <c r="AD47" s="476"/>
      <c r="AE47" s="476"/>
      <c r="AF47" s="476"/>
      <c r="AG47" s="476"/>
      <c r="AH47" s="476"/>
      <c r="AI47" s="476"/>
      <c r="AJ47" s="476"/>
    </row>
    <row r="48" spans="2:36" ht="19.2">
      <c r="B48" s="590"/>
      <c r="C48" s="602"/>
      <c r="D48" s="475" t="s">
        <v>53</v>
      </c>
      <c r="E48" s="425">
        <f t="shared" si="1"/>
        <v>0</v>
      </c>
      <c r="F48" s="476"/>
      <c r="G48" s="476"/>
      <c r="H48" s="476"/>
      <c r="I48" s="476"/>
      <c r="J48" s="476"/>
      <c r="K48" s="476"/>
      <c r="L48" s="476"/>
      <c r="M48" s="476"/>
      <c r="N48" s="476"/>
      <c r="O48" s="476"/>
      <c r="P48" s="476"/>
      <c r="Q48" s="476"/>
      <c r="R48" s="476"/>
      <c r="S48" s="476"/>
      <c r="T48" s="476"/>
      <c r="U48" s="476"/>
      <c r="V48" s="476"/>
      <c r="W48" s="476"/>
      <c r="X48" s="476"/>
      <c r="Y48" s="476"/>
      <c r="Z48" s="476"/>
      <c r="AA48" s="476"/>
      <c r="AB48" s="476"/>
      <c r="AC48" s="476"/>
      <c r="AD48" s="476"/>
      <c r="AE48" s="476"/>
      <c r="AF48" s="476"/>
      <c r="AG48" s="476"/>
      <c r="AH48" s="476"/>
      <c r="AI48" s="476"/>
      <c r="AJ48" s="476"/>
    </row>
    <row r="49" spans="2:36" ht="57.6">
      <c r="B49" s="590"/>
      <c r="C49" s="602"/>
      <c r="D49" s="477" t="s">
        <v>54</v>
      </c>
      <c r="E49" s="425">
        <f t="shared" si="1"/>
        <v>0</v>
      </c>
      <c r="F49" s="476"/>
      <c r="G49" s="476"/>
      <c r="H49" s="476"/>
      <c r="I49" s="476"/>
      <c r="J49" s="476"/>
      <c r="K49" s="476"/>
      <c r="L49" s="476"/>
      <c r="M49" s="476"/>
      <c r="N49" s="476"/>
      <c r="O49" s="476"/>
      <c r="P49" s="476"/>
      <c r="Q49" s="476"/>
      <c r="R49" s="476"/>
      <c r="S49" s="476"/>
      <c r="T49" s="476"/>
      <c r="U49" s="476"/>
      <c r="V49" s="476"/>
      <c r="W49" s="476"/>
      <c r="X49" s="476"/>
      <c r="Y49" s="476"/>
      <c r="Z49" s="476"/>
      <c r="AA49" s="476"/>
      <c r="AB49" s="476"/>
      <c r="AC49" s="476"/>
      <c r="AD49" s="476"/>
      <c r="AE49" s="476"/>
      <c r="AF49" s="476"/>
      <c r="AG49" s="476"/>
      <c r="AH49" s="476"/>
      <c r="AI49" s="476"/>
      <c r="AJ49" s="476"/>
    </row>
    <row r="50" spans="2:36" ht="19.2">
      <c r="B50" s="590"/>
      <c r="C50" s="602"/>
      <c r="D50" s="477" t="s">
        <v>55</v>
      </c>
      <c r="E50" s="425">
        <f t="shared" si="1"/>
        <v>0</v>
      </c>
      <c r="F50" s="476"/>
      <c r="G50" s="476"/>
      <c r="H50" s="476"/>
      <c r="I50" s="476"/>
      <c r="J50" s="476"/>
      <c r="K50" s="476"/>
      <c r="L50" s="476"/>
      <c r="M50" s="476"/>
      <c r="N50" s="476"/>
      <c r="O50" s="476"/>
      <c r="P50" s="476"/>
      <c r="Q50" s="476"/>
      <c r="R50" s="476"/>
      <c r="S50" s="476"/>
      <c r="T50" s="476"/>
      <c r="U50" s="476"/>
      <c r="V50" s="476"/>
      <c r="W50" s="476"/>
      <c r="X50" s="476"/>
      <c r="Y50" s="476"/>
      <c r="Z50" s="476"/>
      <c r="AA50" s="476"/>
      <c r="AB50" s="476"/>
      <c r="AC50" s="476"/>
      <c r="AD50" s="476"/>
      <c r="AE50" s="476"/>
      <c r="AF50" s="476"/>
      <c r="AG50" s="476"/>
      <c r="AH50" s="476"/>
      <c r="AI50" s="476"/>
      <c r="AJ50" s="476"/>
    </row>
    <row r="51" spans="2:36" ht="19.2">
      <c r="B51" s="591"/>
      <c r="C51" s="603"/>
      <c r="D51" s="478" t="s">
        <v>56</v>
      </c>
      <c r="E51" s="428">
        <f t="shared" si="1"/>
        <v>0</v>
      </c>
      <c r="F51" s="479"/>
      <c r="G51" s="479"/>
      <c r="H51" s="479"/>
      <c r="I51" s="479"/>
      <c r="J51" s="479"/>
      <c r="K51" s="479"/>
      <c r="L51" s="479"/>
      <c r="M51" s="479"/>
      <c r="N51" s="479"/>
      <c r="O51" s="479"/>
      <c r="P51" s="479"/>
      <c r="Q51" s="479"/>
      <c r="R51" s="479"/>
      <c r="S51" s="479"/>
      <c r="T51" s="479"/>
      <c r="U51" s="479"/>
      <c r="V51" s="479"/>
      <c r="W51" s="479"/>
      <c r="X51" s="479"/>
      <c r="Y51" s="479"/>
      <c r="Z51" s="479"/>
      <c r="AA51" s="479"/>
      <c r="AB51" s="479"/>
      <c r="AC51" s="479"/>
      <c r="AD51" s="479"/>
      <c r="AE51" s="479"/>
      <c r="AF51" s="479"/>
      <c r="AG51" s="479"/>
      <c r="AH51" s="479"/>
      <c r="AI51" s="479"/>
      <c r="AJ51" s="479"/>
    </row>
    <row r="52" spans="2:36" ht="72" customHeight="1">
      <c r="B52" s="589" t="s">
        <v>57</v>
      </c>
      <c r="C52" s="480" t="s">
        <v>15</v>
      </c>
      <c r="D52" s="480"/>
      <c r="E52" s="422">
        <f t="shared" si="1"/>
        <v>0</v>
      </c>
      <c r="F52" s="481">
        <f>SUM(F53:F55)</f>
        <v>0</v>
      </c>
      <c r="G52" s="481">
        <f t="shared" ref="G52:AJ52" si="8">SUM(G53:G55)</f>
        <v>0</v>
      </c>
      <c r="H52" s="481">
        <f t="shared" si="8"/>
        <v>0</v>
      </c>
      <c r="I52" s="481">
        <f t="shared" si="8"/>
        <v>0</v>
      </c>
      <c r="J52" s="481">
        <f t="shared" si="8"/>
        <v>0</v>
      </c>
      <c r="K52" s="481">
        <f t="shared" si="8"/>
        <v>0</v>
      </c>
      <c r="L52" s="481">
        <f t="shared" si="8"/>
        <v>0</v>
      </c>
      <c r="M52" s="481">
        <f t="shared" si="8"/>
        <v>0</v>
      </c>
      <c r="N52" s="481">
        <f t="shared" si="8"/>
        <v>0</v>
      </c>
      <c r="O52" s="481">
        <f t="shared" si="8"/>
        <v>0</v>
      </c>
      <c r="P52" s="481">
        <f t="shared" si="8"/>
        <v>0</v>
      </c>
      <c r="Q52" s="481">
        <f t="shared" si="8"/>
        <v>0</v>
      </c>
      <c r="R52" s="481">
        <f t="shared" si="8"/>
        <v>0</v>
      </c>
      <c r="S52" s="481">
        <f t="shared" si="8"/>
        <v>0</v>
      </c>
      <c r="T52" s="481">
        <f t="shared" si="8"/>
        <v>0</v>
      </c>
      <c r="U52" s="481">
        <f t="shared" si="8"/>
        <v>0</v>
      </c>
      <c r="V52" s="481">
        <f t="shared" si="8"/>
        <v>0</v>
      </c>
      <c r="W52" s="481">
        <f t="shared" si="8"/>
        <v>0</v>
      </c>
      <c r="X52" s="481">
        <f t="shared" si="8"/>
        <v>0</v>
      </c>
      <c r="Y52" s="481">
        <f t="shared" si="8"/>
        <v>0</v>
      </c>
      <c r="Z52" s="481">
        <f t="shared" si="8"/>
        <v>0</v>
      </c>
      <c r="AA52" s="481">
        <f t="shared" si="8"/>
        <v>0</v>
      </c>
      <c r="AB52" s="481">
        <f t="shared" si="8"/>
        <v>0</v>
      </c>
      <c r="AC52" s="481">
        <f t="shared" si="8"/>
        <v>0</v>
      </c>
      <c r="AD52" s="481">
        <f t="shared" si="8"/>
        <v>0</v>
      </c>
      <c r="AE52" s="481">
        <f t="shared" si="8"/>
        <v>0</v>
      </c>
      <c r="AF52" s="481">
        <f t="shared" si="8"/>
        <v>0</v>
      </c>
      <c r="AG52" s="481">
        <f t="shared" si="8"/>
        <v>0</v>
      </c>
      <c r="AH52" s="481">
        <f t="shared" si="8"/>
        <v>0</v>
      </c>
      <c r="AI52" s="481">
        <f t="shared" si="8"/>
        <v>0</v>
      </c>
      <c r="AJ52" s="481">
        <f t="shared" si="8"/>
        <v>0</v>
      </c>
    </row>
    <row r="53" spans="2:36" ht="19.2">
      <c r="B53" s="590"/>
      <c r="C53" s="468" t="s">
        <v>58</v>
      </c>
      <c r="D53" s="468"/>
      <c r="E53" s="425">
        <f t="shared" si="1"/>
        <v>0</v>
      </c>
      <c r="F53" s="476">
        <v>0</v>
      </c>
      <c r="G53" s="476">
        <v>0</v>
      </c>
      <c r="H53" s="476">
        <v>0</v>
      </c>
      <c r="I53" s="476"/>
      <c r="J53" s="476"/>
      <c r="K53" s="476"/>
      <c r="L53" s="476"/>
      <c r="M53" s="476"/>
      <c r="N53" s="476"/>
      <c r="O53" s="476"/>
      <c r="P53" s="476"/>
      <c r="Q53" s="476"/>
      <c r="R53" s="476"/>
      <c r="S53" s="476"/>
      <c r="T53" s="476"/>
      <c r="U53" s="476"/>
      <c r="V53" s="476"/>
      <c r="W53" s="476"/>
      <c r="X53" s="476"/>
      <c r="Y53" s="476"/>
      <c r="Z53" s="476"/>
      <c r="AA53" s="476"/>
      <c r="AB53" s="476"/>
      <c r="AC53" s="476"/>
      <c r="AD53" s="476"/>
      <c r="AE53" s="476"/>
      <c r="AF53" s="476"/>
      <c r="AG53" s="476"/>
      <c r="AH53" s="476"/>
      <c r="AI53" s="476"/>
      <c r="AJ53" s="476"/>
    </row>
    <row r="54" spans="2:36" ht="19.2">
      <c r="B54" s="590"/>
      <c r="C54" s="468" t="s">
        <v>59</v>
      </c>
      <c r="D54" s="468"/>
      <c r="E54" s="425">
        <f t="shared" si="1"/>
        <v>0</v>
      </c>
      <c r="F54" s="476">
        <v>0</v>
      </c>
      <c r="G54" s="476">
        <v>0</v>
      </c>
      <c r="H54" s="476">
        <v>0</v>
      </c>
      <c r="I54" s="476"/>
      <c r="J54" s="476"/>
      <c r="K54" s="476"/>
      <c r="L54" s="476"/>
      <c r="M54" s="476"/>
      <c r="N54" s="476"/>
      <c r="O54" s="476"/>
      <c r="P54" s="476"/>
      <c r="Q54" s="476"/>
      <c r="R54" s="476"/>
      <c r="S54" s="476"/>
      <c r="T54" s="476"/>
      <c r="U54" s="476"/>
      <c r="V54" s="476"/>
      <c r="W54" s="476"/>
      <c r="X54" s="476"/>
      <c r="Y54" s="476"/>
      <c r="Z54" s="476"/>
      <c r="AA54" s="476"/>
      <c r="AB54" s="476"/>
      <c r="AC54" s="476"/>
      <c r="AD54" s="476"/>
      <c r="AE54" s="476"/>
      <c r="AF54" s="476"/>
      <c r="AG54" s="476"/>
      <c r="AH54" s="476"/>
      <c r="AI54" s="476"/>
      <c r="AJ54" s="476"/>
    </row>
    <row r="55" spans="2:36" ht="19.2">
      <c r="B55" s="591"/>
      <c r="C55" s="482" t="s">
        <v>60</v>
      </c>
      <c r="D55" s="483"/>
      <c r="E55" s="428">
        <f t="shared" si="1"/>
        <v>0</v>
      </c>
      <c r="F55" s="479">
        <v>0</v>
      </c>
      <c r="G55" s="479">
        <v>0</v>
      </c>
      <c r="H55" s="479">
        <v>0</v>
      </c>
      <c r="I55" s="479"/>
      <c r="J55" s="479"/>
      <c r="K55" s="479"/>
      <c r="L55" s="479"/>
      <c r="M55" s="479"/>
      <c r="N55" s="479"/>
      <c r="O55" s="479"/>
      <c r="P55" s="479"/>
      <c r="Q55" s="479"/>
      <c r="R55" s="479"/>
      <c r="S55" s="479"/>
      <c r="T55" s="479"/>
      <c r="U55" s="479"/>
      <c r="V55" s="479"/>
      <c r="W55" s="479"/>
      <c r="X55" s="479"/>
      <c r="Y55" s="479"/>
      <c r="Z55" s="479"/>
      <c r="AA55" s="479"/>
      <c r="AB55" s="479"/>
      <c r="AC55" s="479"/>
      <c r="AD55" s="479"/>
      <c r="AE55" s="479"/>
      <c r="AF55" s="479"/>
      <c r="AG55" s="479"/>
      <c r="AH55" s="479"/>
      <c r="AI55" s="479"/>
      <c r="AJ55" s="479"/>
    </row>
    <row r="56" spans="2:36" ht="43.2" customHeight="1">
      <c r="B56" s="595" t="s">
        <v>61</v>
      </c>
      <c r="C56" s="484" t="s">
        <v>62</v>
      </c>
      <c r="D56" s="484"/>
      <c r="E56" s="485">
        <f>SUM(F56:AI56)</f>
        <v>1191</v>
      </c>
      <c r="F56" s="434">
        <v>429</v>
      </c>
      <c r="G56" s="434">
        <v>420</v>
      </c>
      <c r="H56" s="434">
        <v>342</v>
      </c>
      <c r="I56" s="434"/>
      <c r="J56" s="438"/>
      <c r="K56" s="438"/>
      <c r="L56" s="438"/>
      <c r="M56" s="438"/>
      <c r="N56" s="438"/>
      <c r="O56" s="434"/>
      <c r="P56" s="434"/>
      <c r="Q56" s="434"/>
      <c r="R56" s="434"/>
      <c r="S56" s="434"/>
      <c r="T56" s="434"/>
      <c r="U56" s="434"/>
      <c r="V56" s="434"/>
      <c r="W56" s="434"/>
      <c r="X56" s="434"/>
      <c r="Y56" s="434"/>
      <c r="Z56" s="434"/>
      <c r="AA56" s="434"/>
      <c r="AB56" s="434"/>
      <c r="AC56" s="434"/>
      <c r="AD56" s="434"/>
      <c r="AE56" s="434"/>
      <c r="AF56" s="486"/>
      <c r="AG56" s="486"/>
      <c r="AH56" s="486"/>
      <c r="AI56" s="486"/>
      <c r="AJ56" s="486"/>
    </row>
    <row r="57" spans="2:36" ht="19.2" customHeight="1">
      <c r="B57" s="596"/>
      <c r="C57" s="487" t="s">
        <v>63</v>
      </c>
      <c r="D57" s="487"/>
      <c r="E57" s="425">
        <f>SUM(F57:AJ57)</f>
        <v>17</v>
      </c>
      <c r="F57" s="488">
        <v>7</v>
      </c>
      <c r="G57" s="488">
        <v>5</v>
      </c>
      <c r="H57" s="488">
        <v>5</v>
      </c>
      <c r="I57" s="488"/>
      <c r="J57" s="488"/>
      <c r="K57" s="488"/>
      <c r="L57" s="488"/>
      <c r="M57" s="488"/>
      <c r="N57" s="488"/>
      <c r="O57" s="488"/>
      <c r="P57" s="488"/>
      <c r="Q57" s="488"/>
      <c r="R57" s="488"/>
      <c r="S57" s="488"/>
      <c r="T57" s="488"/>
      <c r="U57" s="488"/>
      <c r="V57" s="488"/>
      <c r="W57" s="488"/>
      <c r="X57" s="488"/>
      <c r="Y57" s="488"/>
      <c r="Z57" s="488"/>
      <c r="AA57" s="488"/>
      <c r="AB57" s="488"/>
      <c r="AC57" s="488"/>
      <c r="AD57" s="488"/>
      <c r="AE57" s="488"/>
      <c r="AF57" s="488"/>
      <c r="AG57" s="488"/>
      <c r="AH57" s="488"/>
      <c r="AI57" s="488"/>
      <c r="AJ57" s="488"/>
    </row>
    <row r="58" spans="2:36" ht="19.2">
      <c r="B58" s="596"/>
      <c r="C58" s="458" t="s">
        <v>64</v>
      </c>
      <c r="D58" s="458"/>
      <c r="E58" s="425">
        <f>SUM(F58:AJ58)</f>
        <v>2.6687500000000002</v>
      </c>
      <c r="F58" s="489">
        <v>0.90277777777777801</v>
      </c>
      <c r="G58" s="489">
        <v>0.90416666666666667</v>
      </c>
      <c r="H58" s="489">
        <v>0.8618055555555556</v>
      </c>
      <c r="I58" s="489"/>
      <c r="J58" s="489"/>
      <c r="K58" s="489"/>
      <c r="L58" s="489"/>
      <c r="M58" s="489"/>
      <c r="N58" s="489"/>
      <c r="O58" s="489"/>
      <c r="P58" s="489"/>
      <c r="Q58" s="489"/>
      <c r="R58" s="489"/>
      <c r="S58" s="489"/>
      <c r="T58" s="489"/>
      <c r="U58" s="489"/>
      <c r="V58" s="489"/>
      <c r="W58" s="489"/>
      <c r="X58" s="489"/>
      <c r="Y58" s="489"/>
      <c r="Z58" s="489"/>
      <c r="AA58" s="489"/>
      <c r="AB58" s="489"/>
      <c r="AC58" s="489"/>
      <c r="AD58" s="489"/>
      <c r="AE58" s="489"/>
      <c r="AF58" s="489"/>
      <c r="AG58" s="489"/>
      <c r="AH58" s="489"/>
      <c r="AI58" s="489"/>
      <c r="AJ58" s="489"/>
    </row>
    <row r="59" spans="2:36" ht="19.2">
      <c r="B59" s="596"/>
      <c r="C59" s="458" t="s">
        <v>65</v>
      </c>
      <c r="D59" s="458"/>
      <c r="E59" s="425">
        <f>SUM(F59:AJ59)</f>
        <v>61</v>
      </c>
      <c r="F59" s="490">
        <v>18</v>
      </c>
      <c r="G59" s="490">
        <v>21</v>
      </c>
      <c r="H59" s="490">
        <v>22</v>
      </c>
      <c r="I59" s="490"/>
      <c r="J59" s="490"/>
      <c r="K59" s="490"/>
      <c r="L59" s="490"/>
      <c r="M59" s="490"/>
      <c r="N59" s="490"/>
      <c r="O59" s="490"/>
      <c r="P59" s="490"/>
      <c r="Q59" s="490"/>
      <c r="R59" s="490"/>
      <c r="S59" s="490"/>
      <c r="T59" s="490"/>
      <c r="U59" s="490"/>
      <c r="V59" s="490"/>
      <c r="W59" s="490"/>
      <c r="X59" s="490"/>
      <c r="Y59" s="490"/>
      <c r="Z59" s="490"/>
      <c r="AA59" s="490"/>
      <c r="AB59" s="490"/>
      <c r="AC59" s="490"/>
      <c r="AD59" s="490"/>
      <c r="AE59" s="490"/>
      <c r="AF59" s="490"/>
      <c r="AG59" s="490"/>
      <c r="AH59" s="490"/>
      <c r="AI59" s="490"/>
      <c r="AJ59" s="490"/>
    </row>
    <row r="60" spans="2:36" ht="19.2">
      <c r="B60" s="597"/>
      <c r="C60" s="491" t="s">
        <v>66</v>
      </c>
      <c r="D60" s="491"/>
      <c r="E60" s="492">
        <f>SUM(F60:AI60)</f>
        <v>0</v>
      </c>
      <c r="F60" s="493">
        <v>0</v>
      </c>
      <c r="G60" s="493">
        <v>0</v>
      </c>
      <c r="H60" s="493">
        <v>0</v>
      </c>
      <c r="I60" s="494">
        <v>0</v>
      </c>
      <c r="J60" s="493">
        <v>0</v>
      </c>
      <c r="K60" s="493">
        <v>0</v>
      </c>
      <c r="L60" s="493">
        <v>0</v>
      </c>
      <c r="M60" s="493">
        <v>0</v>
      </c>
      <c r="N60" s="493">
        <v>0</v>
      </c>
      <c r="O60" s="493">
        <v>0</v>
      </c>
      <c r="P60" s="493">
        <v>0</v>
      </c>
      <c r="Q60" s="493">
        <v>0</v>
      </c>
      <c r="R60" s="493">
        <v>0</v>
      </c>
      <c r="S60" s="493">
        <v>0</v>
      </c>
      <c r="T60" s="493">
        <v>0</v>
      </c>
      <c r="U60" s="493">
        <v>0</v>
      </c>
      <c r="V60" s="493">
        <v>0</v>
      </c>
      <c r="W60" s="493">
        <v>0</v>
      </c>
      <c r="X60" s="493">
        <v>0</v>
      </c>
      <c r="Y60" s="493">
        <v>0</v>
      </c>
      <c r="Z60" s="493">
        <v>0</v>
      </c>
      <c r="AA60" s="493">
        <v>0</v>
      </c>
      <c r="AB60" s="493">
        <v>0</v>
      </c>
      <c r="AC60" s="493">
        <v>0</v>
      </c>
      <c r="AD60" s="493">
        <v>0</v>
      </c>
      <c r="AE60" s="493">
        <v>0</v>
      </c>
      <c r="AF60" s="493">
        <v>0</v>
      </c>
      <c r="AG60" s="493">
        <v>0</v>
      </c>
      <c r="AH60" s="493">
        <v>0</v>
      </c>
      <c r="AI60" s="493">
        <v>0</v>
      </c>
      <c r="AJ60" s="493">
        <v>0</v>
      </c>
    </row>
    <row r="61" spans="2:36" ht="19.2">
      <c r="B61" s="598" t="s">
        <v>67</v>
      </c>
      <c r="C61" s="495" t="s">
        <v>68</v>
      </c>
      <c r="D61" s="495"/>
      <c r="E61" s="496"/>
      <c r="F61" s="496" t="s">
        <v>69</v>
      </c>
      <c r="G61" s="496" t="s">
        <v>69</v>
      </c>
      <c r="H61" s="496" t="s">
        <v>69</v>
      </c>
      <c r="I61" s="496"/>
      <c r="J61" s="496"/>
      <c r="K61" s="496"/>
      <c r="L61" s="496"/>
      <c r="M61" s="496"/>
      <c r="N61" s="496"/>
      <c r="O61" s="496"/>
      <c r="P61" s="496"/>
      <c r="Q61" s="496"/>
      <c r="R61" s="496"/>
      <c r="S61" s="496"/>
      <c r="T61" s="496"/>
      <c r="U61" s="496"/>
      <c r="V61" s="496"/>
      <c r="W61" s="496"/>
      <c r="X61" s="496"/>
      <c r="Y61" s="496"/>
      <c r="Z61" s="496"/>
      <c r="AA61" s="496"/>
      <c r="AB61" s="496"/>
      <c r="AC61" s="496"/>
      <c r="AD61" s="496"/>
      <c r="AE61" s="496"/>
      <c r="AF61" s="496"/>
      <c r="AG61" s="496"/>
      <c r="AH61" s="496"/>
      <c r="AI61" s="496"/>
      <c r="AJ61" s="496"/>
    </row>
    <row r="62" spans="2:36" ht="19.2">
      <c r="B62" s="599"/>
      <c r="C62" s="497" t="s">
        <v>70</v>
      </c>
      <c r="D62" s="498"/>
      <c r="E62" s="499"/>
      <c r="F62" s="499">
        <v>431330</v>
      </c>
      <c r="G62" s="499">
        <v>431338</v>
      </c>
      <c r="H62" s="499">
        <v>431128</v>
      </c>
      <c r="I62" s="499"/>
      <c r="J62" s="499"/>
      <c r="K62" s="499"/>
      <c r="L62" s="500"/>
      <c r="M62" s="500"/>
      <c r="N62" s="500"/>
      <c r="O62" s="500"/>
      <c r="P62" s="500"/>
      <c r="Q62" s="499"/>
      <c r="R62" s="499"/>
      <c r="S62" s="499"/>
      <c r="T62" s="499"/>
      <c r="U62" s="499"/>
      <c r="V62" s="499"/>
      <c r="W62" s="499"/>
      <c r="X62" s="499"/>
      <c r="Y62" s="499"/>
      <c r="Z62" s="499"/>
      <c r="AA62" s="499"/>
      <c r="AB62" s="499"/>
      <c r="AC62" s="499"/>
      <c r="AD62" s="499"/>
      <c r="AE62" s="499"/>
      <c r="AF62" s="499"/>
      <c r="AG62" s="499"/>
      <c r="AH62" s="499"/>
      <c r="AI62" s="499"/>
      <c r="AJ62" s="499"/>
    </row>
    <row r="63" spans="2:36" ht="19.2">
      <c r="B63" s="599"/>
      <c r="C63" s="501" t="s">
        <v>71</v>
      </c>
      <c r="D63" s="498"/>
      <c r="E63" s="499"/>
      <c r="F63" s="499" t="s">
        <v>72</v>
      </c>
      <c r="G63" s="499" t="s">
        <v>72</v>
      </c>
      <c r="H63" s="499" t="s">
        <v>72</v>
      </c>
      <c r="I63" s="499"/>
      <c r="J63" s="499"/>
      <c r="K63" s="499"/>
      <c r="L63" s="499"/>
      <c r="M63" s="499"/>
      <c r="N63" s="499"/>
      <c r="O63" s="499"/>
      <c r="P63" s="499"/>
      <c r="Q63" s="499"/>
      <c r="R63" s="499"/>
      <c r="S63" s="499"/>
      <c r="T63" s="499"/>
      <c r="U63" s="499"/>
      <c r="V63" s="499"/>
      <c r="W63" s="499"/>
      <c r="X63" s="499"/>
      <c r="Y63" s="499"/>
      <c r="Z63" s="499"/>
      <c r="AA63" s="499"/>
      <c r="AB63" s="499"/>
      <c r="AC63" s="499"/>
      <c r="AD63" s="499"/>
      <c r="AE63" s="499"/>
      <c r="AF63" s="499"/>
      <c r="AG63" s="499"/>
      <c r="AH63" s="499"/>
      <c r="AI63" s="499"/>
      <c r="AJ63" s="499"/>
    </row>
    <row r="64" spans="2:36" ht="19.2">
      <c r="B64" s="599"/>
      <c r="C64" s="501" t="s">
        <v>73</v>
      </c>
      <c r="D64" s="498"/>
      <c r="E64" s="499"/>
      <c r="F64" s="499">
        <v>148027</v>
      </c>
      <c r="G64" s="499">
        <v>148022</v>
      </c>
      <c r="H64" s="499">
        <v>150472</v>
      </c>
      <c r="I64" s="499"/>
      <c r="J64" s="499"/>
      <c r="K64" s="499"/>
      <c r="L64" s="500"/>
      <c r="M64" s="500"/>
      <c r="N64" s="500"/>
      <c r="O64" s="500"/>
      <c r="P64" s="500"/>
      <c r="Q64" s="499"/>
      <c r="R64" s="499"/>
      <c r="S64" s="499"/>
      <c r="T64" s="499"/>
      <c r="U64" s="499"/>
      <c r="V64" s="499"/>
      <c r="W64" s="499"/>
      <c r="X64" s="499"/>
      <c r="Y64" s="499"/>
      <c r="Z64" s="499"/>
      <c r="AA64" s="499"/>
      <c r="AB64" s="499"/>
      <c r="AC64" s="499"/>
      <c r="AD64" s="499"/>
      <c r="AE64" s="499"/>
      <c r="AF64" s="499"/>
      <c r="AG64" s="499"/>
      <c r="AH64" s="499"/>
      <c r="AI64" s="499"/>
      <c r="AJ64" s="499"/>
    </row>
    <row r="65" spans="2:36" ht="19.2">
      <c r="B65" s="599"/>
      <c r="C65" s="501" t="s">
        <v>74</v>
      </c>
      <c r="D65" s="501"/>
      <c r="E65" s="499"/>
      <c r="F65" s="499" t="s">
        <v>75</v>
      </c>
      <c r="G65" s="499" t="s">
        <v>75</v>
      </c>
      <c r="H65" s="499" t="s">
        <v>75</v>
      </c>
      <c r="I65" s="499"/>
      <c r="J65" s="499"/>
      <c r="K65" s="499"/>
      <c r="L65" s="499"/>
      <c r="M65" s="499"/>
      <c r="N65" s="499"/>
      <c r="O65" s="499"/>
      <c r="P65" s="499"/>
      <c r="Q65" s="499"/>
      <c r="R65" s="499"/>
      <c r="S65" s="499"/>
      <c r="T65" s="499"/>
      <c r="U65" s="499"/>
      <c r="V65" s="499"/>
      <c r="W65" s="499"/>
      <c r="X65" s="499"/>
      <c r="Y65" s="499"/>
      <c r="Z65" s="499"/>
      <c r="AA65" s="499"/>
      <c r="AB65" s="499"/>
      <c r="AC65" s="499"/>
      <c r="AD65" s="499"/>
      <c r="AE65" s="499"/>
      <c r="AF65" s="499"/>
      <c r="AG65" s="499"/>
      <c r="AH65" s="499"/>
      <c r="AI65" s="499"/>
      <c r="AJ65" s="499"/>
    </row>
    <row r="66" spans="2:36" ht="19.2">
      <c r="B66" s="600"/>
      <c r="C66" s="502" t="s">
        <v>76</v>
      </c>
      <c r="D66" s="502"/>
      <c r="E66" s="503"/>
      <c r="F66" s="503">
        <v>391336</v>
      </c>
      <c r="G66" s="503">
        <v>391342</v>
      </c>
      <c r="H66" s="503">
        <v>393767</v>
      </c>
      <c r="I66" s="503"/>
      <c r="J66" s="503"/>
      <c r="K66" s="503"/>
      <c r="L66" s="503"/>
      <c r="M66" s="503"/>
      <c r="N66" s="503"/>
      <c r="O66" s="503"/>
      <c r="P66" s="503"/>
      <c r="Q66" s="503"/>
      <c r="R66" s="503"/>
      <c r="S66" s="503"/>
      <c r="T66" s="503"/>
      <c r="U66" s="503"/>
      <c r="V66" s="503"/>
      <c r="W66" s="503"/>
      <c r="X66" s="503"/>
      <c r="Y66" s="503"/>
      <c r="Z66" s="503"/>
      <c r="AA66" s="503"/>
      <c r="AB66" s="503"/>
      <c r="AC66" s="503"/>
      <c r="AD66" s="503"/>
      <c r="AE66" s="503"/>
      <c r="AF66" s="503"/>
      <c r="AG66" s="503"/>
      <c r="AH66" s="503"/>
      <c r="AI66" s="503"/>
      <c r="AJ66" s="503"/>
    </row>
  </sheetData>
  <mergeCells count="9">
    <mergeCell ref="B52:B55"/>
    <mergeCell ref="B56:B60"/>
    <mergeCell ref="B61:B66"/>
    <mergeCell ref="C46:C51"/>
    <mergeCell ref="B6:B9"/>
    <mergeCell ref="B10:B18"/>
    <mergeCell ref="B19:B28"/>
    <mergeCell ref="B29:B31"/>
    <mergeCell ref="B32:B5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I46"/>
  <sheetViews>
    <sheetView zoomScale="70" zoomScaleNormal="70" workbookViewId="0"/>
  </sheetViews>
  <sheetFormatPr defaultColWidth="9" defaultRowHeight="14.4"/>
  <cols>
    <col min="1" max="1" width="12.44140625" customWidth="1"/>
    <col min="2" max="2" width="12.88671875"/>
    <col min="3" max="3" width="29" customWidth="1"/>
    <col min="4" max="4" width="32.44140625" customWidth="1"/>
    <col min="5" max="30" width="11.44140625" customWidth="1"/>
    <col min="31" max="34" width="11.33203125" customWidth="1"/>
    <col min="35" max="35" width="11.21875" customWidth="1"/>
  </cols>
  <sheetData>
    <row r="1" spans="1:35">
      <c r="A1" s="374" t="s">
        <v>77</v>
      </c>
      <c r="B1" s="374"/>
      <c r="C1" s="375"/>
    </row>
    <row r="2" spans="1:35">
      <c r="A2" s="83">
        <v>46298</v>
      </c>
      <c r="B2" s="376"/>
      <c r="C2" s="376"/>
    </row>
    <row r="3" spans="1:35">
      <c r="E3" s="377" t="s">
        <v>78</v>
      </c>
      <c r="F3" s="377"/>
      <c r="G3" s="377"/>
      <c r="H3" s="377"/>
      <c r="I3" s="377"/>
      <c r="J3" s="377"/>
      <c r="K3" s="377"/>
      <c r="L3" s="377"/>
      <c r="M3" s="377"/>
      <c r="N3" s="377"/>
      <c r="S3" s="378"/>
      <c r="T3" s="378"/>
      <c r="U3" s="378"/>
      <c r="V3" s="378"/>
      <c r="W3" s="378"/>
      <c r="X3" s="378"/>
      <c r="Y3" s="378"/>
      <c r="Z3" s="378"/>
      <c r="AA3" s="378"/>
      <c r="AB3" s="378"/>
      <c r="AC3" s="378"/>
    </row>
    <row r="4" spans="1:35">
      <c r="A4" s="379" t="s">
        <v>79</v>
      </c>
      <c r="B4" s="379" t="s">
        <v>80</v>
      </c>
      <c r="C4" s="379" t="s">
        <v>81</v>
      </c>
      <c r="D4" s="379" t="s">
        <v>82</v>
      </c>
      <c r="O4" s="303"/>
      <c r="P4" s="303"/>
      <c r="Q4" s="303"/>
      <c r="R4" s="303"/>
      <c r="AD4" s="303"/>
      <c r="AE4" s="303"/>
      <c r="AF4" s="303"/>
      <c r="AG4" s="303"/>
      <c r="AH4" s="303"/>
      <c r="AI4" s="303"/>
    </row>
    <row r="5" spans="1:35">
      <c r="A5" s="380" t="s">
        <v>83</v>
      </c>
      <c r="B5" s="380"/>
      <c r="C5" s="381"/>
      <c r="D5" s="381"/>
      <c r="E5" s="382">
        <v>46296</v>
      </c>
      <c r="F5" s="382">
        <v>46297</v>
      </c>
      <c r="G5" s="382">
        <v>46298</v>
      </c>
      <c r="H5" s="382">
        <v>46299</v>
      </c>
      <c r="I5" s="382">
        <v>46300</v>
      </c>
      <c r="J5" s="382">
        <v>46301</v>
      </c>
      <c r="K5" s="382">
        <v>46302</v>
      </c>
      <c r="L5" s="382">
        <v>46303</v>
      </c>
      <c r="M5" s="382">
        <v>46304</v>
      </c>
      <c r="N5" s="382">
        <v>46305</v>
      </c>
      <c r="O5" s="382">
        <v>46306</v>
      </c>
      <c r="P5" s="382">
        <v>46307</v>
      </c>
      <c r="Q5" s="382">
        <v>46308</v>
      </c>
      <c r="R5" s="382">
        <v>46309</v>
      </c>
      <c r="S5" s="382">
        <v>46310</v>
      </c>
      <c r="T5" s="382">
        <v>46311</v>
      </c>
      <c r="U5" s="382">
        <v>46312</v>
      </c>
      <c r="V5" s="382">
        <v>46313</v>
      </c>
      <c r="W5" s="382">
        <v>46314</v>
      </c>
      <c r="X5" s="382">
        <v>46315</v>
      </c>
      <c r="Y5" s="382">
        <v>46316</v>
      </c>
      <c r="Z5" s="382">
        <v>46317</v>
      </c>
      <c r="AA5" s="382">
        <v>46318</v>
      </c>
      <c r="AB5" s="382">
        <v>46319</v>
      </c>
      <c r="AC5" s="382">
        <v>46320</v>
      </c>
      <c r="AD5" s="382">
        <v>46321</v>
      </c>
      <c r="AE5" s="382">
        <v>46322</v>
      </c>
      <c r="AF5" s="382">
        <v>46323</v>
      </c>
      <c r="AG5" s="382">
        <v>46324</v>
      </c>
      <c r="AH5" s="382">
        <v>46325</v>
      </c>
      <c r="AI5" s="382">
        <v>46326</v>
      </c>
    </row>
    <row r="6" spans="1:35" ht="15.6">
      <c r="A6" s="380">
        <v>0</v>
      </c>
      <c r="B6" s="380"/>
      <c r="C6" s="383" t="s">
        <v>84</v>
      </c>
      <c r="D6" t="s">
        <v>85</v>
      </c>
      <c r="E6" s="384"/>
      <c r="F6" s="384"/>
      <c r="G6" s="384"/>
      <c r="H6" s="384"/>
      <c r="I6" s="384"/>
      <c r="J6" s="384"/>
      <c r="K6" s="384"/>
      <c r="L6" s="384"/>
      <c r="N6" s="384"/>
      <c r="O6" s="384"/>
      <c r="P6" s="384"/>
      <c r="Q6" s="384"/>
      <c r="R6" s="384"/>
      <c r="S6" s="384"/>
      <c r="T6" s="384"/>
      <c r="U6" s="384"/>
      <c r="V6" s="384"/>
      <c r="W6" s="384"/>
      <c r="X6" s="384"/>
      <c r="Y6" s="384"/>
      <c r="Z6" s="384"/>
      <c r="AA6" s="384"/>
      <c r="AB6" s="384"/>
      <c r="AC6" s="384"/>
      <c r="AD6" s="384"/>
      <c r="AE6" s="384"/>
      <c r="AF6" s="384"/>
      <c r="AG6" s="384"/>
      <c r="AH6" s="384"/>
      <c r="AI6" s="384"/>
    </row>
    <row r="7" spans="1:35">
      <c r="A7" s="385" t="s">
        <v>86</v>
      </c>
      <c r="B7" s="385"/>
      <c r="C7" s="386"/>
      <c r="D7" s="387">
        <f>AVERAGE(E7:AI7)</f>
        <v>1.2796067269708427</v>
      </c>
      <c r="E7" s="388">
        <v>1.4708701904222401</v>
      </c>
      <c r="F7" s="388">
        <v>1.265191849087697</v>
      </c>
      <c r="G7" s="388">
        <v>1.1027581414025904</v>
      </c>
      <c r="H7" s="388"/>
      <c r="I7" s="388"/>
      <c r="J7" s="388"/>
      <c r="K7" s="388"/>
      <c r="L7" s="388"/>
      <c r="M7" s="388"/>
      <c r="N7" s="388"/>
      <c r="O7" s="389"/>
      <c r="P7" s="388"/>
      <c r="Q7" s="388"/>
      <c r="R7" s="388"/>
      <c r="S7" s="388"/>
      <c r="T7" s="388"/>
      <c r="U7" s="388"/>
      <c r="V7" s="388"/>
      <c r="W7" s="388"/>
      <c r="X7" s="388"/>
      <c r="Y7" s="388"/>
      <c r="Z7" s="388"/>
      <c r="AA7" s="390"/>
      <c r="AB7" s="390"/>
      <c r="AC7" s="388"/>
      <c r="AD7" s="388"/>
      <c r="AE7" s="388"/>
      <c r="AF7" s="388"/>
      <c r="AG7" s="388"/>
      <c r="AH7" s="388"/>
      <c r="AI7" s="388"/>
    </row>
    <row r="8" spans="1:35" ht="15.6">
      <c r="A8" s="380">
        <v>1</v>
      </c>
      <c r="B8" s="380"/>
      <c r="C8" s="383" t="s">
        <v>87</v>
      </c>
      <c r="D8" s="34" t="s">
        <v>88</v>
      </c>
      <c r="E8" s="391">
        <v>0</v>
      </c>
      <c r="F8" s="391">
        <v>0</v>
      </c>
      <c r="G8" s="391">
        <v>0</v>
      </c>
      <c r="H8" s="391"/>
      <c r="I8" s="391"/>
      <c r="J8" s="391"/>
      <c r="K8" s="391"/>
      <c r="L8" s="391"/>
      <c r="M8" s="391"/>
      <c r="N8" s="391"/>
      <c r="O8" s="391"/>
      <c r="P8" s="391"/>
      <c r="Q8" s="391"/>
      <c r="R8" s="392"/>
      <c r="S8" s="392"/>
      <c r="T8" s="393"/>
      <c r="U8" s="393"/>
      <c r="V8" s="393"/>
      <c r="W8" s="392"/>
      <c r="X8" s="392"/>
      <c r="Y8" s="392"/>
      <c r="Z8" s="392"/>
      <c r="AA8" s="392"/>
      <c r="AB8" s="392"/>
      <c r="AC8" s="392"/>
      <c r="AD8" s="392"/>
      <c r="AE8" s="392"/>
      <c r="AF8" s="392"/>
      <c r="AG8" s="392"/>
      <c r="AH8" s="392"/>
      <c r="AI8" s="392"/>
    </row>
    <row r="9" spans="1:35" ht="15.6">
      <c r="A9" s="380">
        <v>2</v>
      </c>
      <c r="B9" s="380"/>
      <c r="C9" s="383" t="s">
        <v>89</v>
      </c>
      <c r="D9" s="34" t="s">
        <v>90</v>
      </c>
      <c r="E9" s="391">
        <v>0</v>
      </c>
      <c r="F9" s="391">
        <v>0</v>
      </c>
      <c r="G9" s="391">
        <v>0</v>
      </c>
      <c r="H9" s="391"/>
      <c r="I9" s="391"/>
      <c r="J9" s="391"/>
      <c r="K9" s="391"/>
      <c r="L9" s="391"/>
      <c r="M9" s="391"/>
      <c r="N9" s="391"/>
      <c r="O9" s="391"/>
      <c r="P9" s="391"/>
      <c r="Q9" s="391"/>
      <c r="R9" s="392"/>
      <c r="S9" s="392"/>
      <c r="T9" s="393"/>
      <c r="U9" s="393"/>
      <c r="V9" s="393"/>
      <c r="W9" s="392"/>
      <c r="X9" s="392"/>
      <c r="Y9" s="392"/>
      <c r="Z9" s="392"/>
      <c r="AA9" s="392"/>
      <c r="AB9" s="392"/>
      <c r="AC9" s="392"/>
      <c r="AD9" s="392"/>
      <c r="AE9" s="392"/>
      <c r="AF9" s="392"/>
      <c r="AG9" s="392"/>
      <c r="AH9" s="392"/>
      <c r="AI9" s="392"/>
    </row>
    <row r="10" spans="1:35" ht="15.6">
      <c r="A10" s="380">
        <v>3</v>
      </c>
      <c r="B10" s="380"/>
      <c r="C10" s="383" t="s">
        <v>91</v>
      </c>
      <c r="D10" s="34" t="s">
        <v>92</v>
      </c>
      <c r="E10" s="391">
        <v>0</v>
      </c>
      <c r="F10" s="391">
        <v>0</v>
      </c>
      <c r="G10" s="391">
        <v>0</v>
      </c>
      <c r="H10" s="391"/>
      <c r="I10" s="391"/>
      <c r="J10" s="391"/>
      <c r="K10" s="391"/>
      <c r="L10" s="391"/>
      <c r="M10" s="391"/>
      <c r="N10" s="391"/>
      <c r="O10" s="391"/>
      <c r="P10" s="391"/>
      <c r="Q10" s="391"/>
      <c r="R10" s="392"/>
      <c r="S10" s="392"/>
      <c r="T10" s="393"/>
      <c r="U10" s="393"/>
      <c r="V10" s="393"/>
      <c r="W10" s="392"/>
      <c r="X10" s="392"/>
      <c r="Y10" s="392"/>
      <c r="Z10" s="392"/>
      <c r="AA10" s="394"/>
      <c r="AB10" s="394"/>
      <c r="AC10" s="392"/>
      <c r="AD10" s="392"/>
      <c r="AE10" s="392"/>
      <c r="AF10" s="392"/>
      <c r="AG10" s="392"/>
      <c r="AH10" s="392"/>
      <c r="AI10" s="392"/>
    </row>
    <row r="11" spans="1:35" ht="15.6">
      <c r="A11" s="380">
        <v>4</v>
      </c>
      <c r="B11" s="380"/>
      <c r="C11" s="383" t="s">
        <v>93</v>
      </c>
      <c r="D11" s="34" t="s">
        <v>94</v>
      </c>
      <c r="E11" s="391">
        <v>0</v>
      </c>
      <c r="F11" s="391">
        <v>0</v>
      </c>
      <c r="G11" s="391">
        <v>0</v>
      </c>
      <c r="H11" s="391"/>
      <c r="I11" s="391"/>
      <c r="J11" s="391"/>
      <c r="K11" s="391"/>
      <c r="L11" s="391"/>
      <c r="M11" s="391"/>
      <c r="N11" s="391"/>
      <c r="O11" s="391"/>
      <c r="P11" s="391"/>
      <c r="Q11" s="391"/>
      <c r="R11" s="391"/>
      <c r="S11" s="392"/>
      <c r="T11" s="393"/>
      <c r="U11" s="393"/>
      <c r="V11" s="393"/>
      <c r="W11" s="392"/>
      <c r="X11" s="392"/>
      <c r="Y11" s="392"/>
      <c r="Z11" s="392"/>
      <c r="AA11" s="394"/>
      <c r="AB11" s="394"/>
      <c r="AC11" s="392"/>
      <c r="AD11" s="392"/>
      <c r="AE11" s="392"/>
      <c r="AF11" s="392"/>
      <c r="AG11" s="392"/>
      <c r="AH11" s="392"/>
      <c r="AI11" s="392"/>
    </row>
    <row r="12" spans="1:35" ht="15.6">
      <c r="A12" s="380">
        <v>5</v>
      </c>
      <c r="B12" s="380"/>
      <c r="C12" s="383" t="s">
        <v>95</v>
      </c>
      <c r="D12" s="34" t="s">
        <v>96</v>
      </c>
      <c r="E12" s="391">
        <v>0</v>
      </c>
      <c r="F12" s="391">
        <v>0.91162464985994407</v>
      </c>
      <c r="G12" s="391">
        <v>1.3453781512605043</v>
      </c>
      <c r="H12" s="391"/>
      <c r="I12" s="391"/>
      <c r="J12" s="391"/>
      <c r="K12" s="391"/>
      <c r="L12" s="391"/>
      <c r="M12" s="391"/>
      <c r="N12" s="391"/>
      <c r="O12" s="391"/>
      <c r="P12" s="391"/>
      <c r="Q12" s="391"/>
      <c r="R12" s="391"/>
      <c r="S12" s="392"/>
      <c r="T12" s="393"/>
      <c r="U12" s="393"/>
      <c r="V12" s="393"/>
      <c r="W12" s="392"/>
      <c r="X12" s="392"/>
      <c r="Y12" s="392"/>
      <c r="Z12" s="392"/>
      <c r="AA12" s="394"/>
      <c r="AB12" s="394"/>
      <c r="AC12" s="392"/>
      <c r="AD12" s="392"/>
      <c r="AE12" s="392"/>
      <c r="AF12" s="392"/>
      <c r="AG12" s="392"/>
      <c r="AH12" s="392"/>
      <c r="AI12" s="392"/>
    </row>
    <row r="13" spans="1:35" ht="15.6">
      <c r="A13" s="380">
        <v>6</v>
      </c>
      <c r="B13" s="380"/>
      <c r="C13" s="383" t="s">
        <v>97</v>
      </c>
      <c r="D13" s="34" t="s">
        <v>98</v>
      </c>
      <c r="E13" s="391">
        <v>0</v>
      </c>
      <c r="F13" s="391">
        <v>0</v>
      </c>
      <c r="G13" s="391">
        <v>1.1053221288515407</v>
      </c>
      <c r="H13" s="391"/>
      <c r="I13" s="391"/>
      <c r="J13" s="391"/>
      <c r="K13" s="391"/>
      <c r="L13" s="391"/>
      <c r="M13" s="391"/>
      <c r="N13" s="391"/>
      <c r="O13" s="391"/>
      <c r="P13" s="391"/>
      <c r="Q13" s="391"/>
      <c r="R13" s="391"/>
      <c r="S13" s="392"/>
      <c r="T13" s="393"/>
      <c r="U13" s="393"/>
      <c r="V13" s="393"/>
      <c r="W13" s="392"/>
      <c r="X13" s="392"/>
      <c r="Y13" s="392"/>
      <c r="Z13" s="392"/>
      <c r="AA13" s="392"/>
      <c r="AB13" s="394"/>
      <c r="AC13" s="392"/>
      <c r="AD13" s="392"/>
      <c r="AE13" s="392"/>
      <c r="AF13" s="392"/>
      <c r="AG13" s="392"/>
      <c r="AH13" s="392"/>
      <c r="AI13" s="392"/>
    </row>
    <row r="14" spans="1:35" ht="15.6">
      <c r="A14" s="380">
        <v>7</v>
      </c>
      <c r="B14" s="380"/>
      <c r="C14" s="383" t="s">
        <v>99</v>
      </c>
      <c r="D14" s="34" t="s">
        <v>100</v>
      </c>
      <c r="E14" s="391">
        <v>1.096918767507</v>
      </c>
      <c r="F14" s="391">
        <v>1.1792717086834734</v>
      </c>
      <c r="G14" s="391">
        <v>1.2156862745098038</v>
      </c>
      <c r="H14" s="391"/>
      <c r="I14" s="391"/>
      <c r="J14" s="391"/>
      <c r="K14" s="391"/>
      <c r="L14" s="391"/>
      <c r="M14" s="391"/>
      <c r="N14" s="391"/>
      <c r="O14" s="391"/>
      <c r="P14" s="391"/>
      <c r="Q14" s="391"/>
      <c r="R14" s="391"/>
      <c r="S14" s="392"/>
      <c r="T14" s="393"/>
      <c r="U14" s="393"/>
      <c r="V14" s="393"/>
      <c r="W14" s="392"/>
      <c r="X14" s="392"/>
      <c r="Y14" s="392"/>
      <c r="Z14" s="392"/>
      <c r="AA14" s="394"/>
      <c r="AB14" s="394"/>
      <c r="AC14" s="392"/>
      <c r="AD14" s="392"/>
      <c r="AE14" s="392"/>
      <c r="AF14" s="392"/>
      <c r="AG14" s="392"/>
      <c r="AH14" s="392"/>
      <c r="AI14" s="392"/>
    </row>
    <row r="15" spans="1:35" ht="15.6">
      <c r="A15" s="380">
        <v>8</v>
      </c>
      <c r="B15" s="395"/>
      <c r="C15" s="396" t="s">
        <v>101</v>
      </c>
      <c r="D15" s="34" t="s">
        <v>102</v>
      </c>
      <c r="E15" s="391">
        <v>0.95384615384615401</v>
      </c>
      <c r="F15" s="391">
        <v>1.0383753501400561</v>
      </c>
      <c r="G15" s="391">
        <v>0.88652153774895781</v>
      </c>
      <c r="H15" s="391"/>
      <c r="I15" s="391"/>
      <c r="J15" s="391"/>
      <c r="K15" s="391"/>
      <c r="L15" s="391"/>
      <c r="M15" s="391"/>
      <c r="N15" s="391"/>
      <c r="O15" s="391"/>
      <c r="P15" s="391"/>
      <c r="Q15" s="391"/>
      <c r="R15" s="391"/>
      <c r="S15" s="392"/>
      <c r="T15" s="393"/>
      <c r="U15" s="393"/>
      <c r="V15" s="393"/>
      <c r="W15" s="392"/>
      <c r="X15" s="392"/>
      <c r="Y15" s="392"/>
      <c r="Z15" s="392"/>
      <c r="AA15" s="394"/>
      <c r="AB15" s="394"/>
      <c r="AC15" s="392"/>
      <c r="AD15" s="392"/>
      <c r="AE15" s="392"/>
      <c r="AF15" s="392"/>
      <c r="AG15" s="392"/>
      <c r="AH15" s="392"/>
      <c r="AI15" s="392"/>
    </row>
    <row r="16" spans="1:35" ht="15.6">
      <c r="A16" s="380">
        <v>9</v>
      </c>
      <c r="B16" s="395"/>
      <c r="C16" s="396" t="s">
        <v>103</v>
      </c>
      <c r="D16" s="34" t="s">
        <v>104</v>
      </c>
      <c r="E16" s="391">
        <v>1.70140056022409</v>
      </c>
      <c r="F16" s="391">
        <v>0</v>
      </c>
      <c r="G16" s="391">
        <v>0</v>
      </c>
      <c r="H16" s="391"/>
      <c r="I16" s="391"/>
      <c r="J16" s="391"/>
      <c r="K16" s="391"/>
      <c r="L16" s="391"/>
      <c r="M16" s="391"/>
      <c r="N16" s="391"/>
      <c r="O16" s="391"/>
      <c r="P16" s="391"/>
      <c r="Q16" s="391"/>
      <c r="R16" s="391"/>
      <c r="S16" s="392"/>
      <c r="T16" s="393"/>
      <c r="U16" s="393"/>
      <c r="V16" s="393"/>
      <c r="W16" s="392"/>
      <c r="X16" s="392"/>
      <c r="Y16" s="392"/>
      <c r="Z16" s="392"/>
      <c r="AA16" s="394"/>
      <c r="AB16" s="394"/>
      <c r="AC16" s="392"/>
      <c r="AD16" s="392"/>
      <c r="AE16" s="392"/>
      <c r="AF16" s="392"/>
      <c r="AG16" s="392"/>
      <c r="AH16" s="392"/>
      <c r="AI16" s="392"/>
    </row>
    <row r="17" spans="1:35" ht="15.6">
      <c r="A17" s="380">
        <v>10</v>
      </c>
      <c r="B17" s="395"/>
      <c r="C17" s="396" t="s">
        <v>105</v>
      </c>
      <c r="D17" s="34" t="s">
        <v>106</v>
      </c>
      <c r="E17" s="391">
        <v>0</v>
      </c>
      <c r="F17" s="391">
        <v>0</v>
      </c>
      <c r="G17" s="391">
        <v>0.74660094935379528</v>
      </c>
      <c r="H17" s="391"/>
      <c r="I17" s="391"/>
      <c r="J17" s="391"/>
      <c r="K17" s="391"/>
      <c r="L17" s="391"/>
      <c r="M17" s="391"/>
      <c r="N17" s="391"/>
      <c r="O17" s="391"/>
      <c r="P17" s="391"/>
      <c r="Q17" s="391"/>
      <c r="R17" s="391"/>
      <c r="S17" s="392"/>
      <c r="T17" s="393"/>
      <c r="U17" s="393"/>
      <c r="V17" s="393"/>
      <c r="W17" s="392"/>
      <c r="X17" s="392"/>
      <c r="Y17" s="392"/>
      <c r="Z17" s="392"/>
      <c r="AA17" s="394"/>
      <c r="AB17" s="394"/>
      <c r="AC17" s="392"/>
      <c r="AD17" s="392"/>
      <c r="AE17" s="392"/>
      <c r="AF17" s="392"/>
      <c r="AG17" s="392"/>
      <c r="AH17" s="392"/>
      <c r="AI17" s="392"/>
    </row>
    <row r="18" spans="1:35" ht="15.6">
      <c r="A18" s="380">
        <v>11</v>
      </c>
      <c r="B18" s="395"/>
      <c r="C18" s="396" t="s">
        <v>107</v>
      </c>
      <c r="D18" s="34" t="s">
        <v>108</v>
      </c>
      <c r="E18" s="391">
        <v>1.05546218487395</v>
      </c>
      <c r="F18" s="391">
        <v>1.0431372549019609</v>
      </c>
      <c r="G18" s="391">
        <v>0.98935574229691881</v>
      </c>
      <c r="H18" s="391"/>
      <c r="I18" s="391"/>
      <c r="J18" s="391"/>
      <c r="K18" s="391"/>
      <c r="L18" s="391"/>
      <c r="M18" s="391"/>
      <c r="N18" s="391"/>
      <c r="O18" s="391"/>
      <c r="P18" s="391"/>
      <c r="Q18" s="391"/>
      <c r="R18" s="391"/>
      <c r="S18" s="392"/>
      <c r="T18" s="393"/>
      <c r="U18" s="393"/>
      <c r="V18" s="393"/>
      <c r="W18" s="392"/>
      <c r="X18" s="392"/>
      <c r="Y18" s="392"/>
      <c r="Z18" s="392"/>
      <c r="AA18" s="394"/>
      <c r="AB18" s="394"/>
      <c r="AC18" s="392"/>
      <c r="AD18" s="392"/>
      <c r="AE18" s="392"/>
      <c r="AF18" s="392"/>
      <c r="AG18" s="392"/>
      <c r="AH18" s="392"/>
      <c r="AI18" s="392"/>
    </row>
    <row r="19" spans="1:35" ht="15.6">
      <c r="A19" s="380">
        <v>12</v>
      </c>
      <c r="B19" s="395"/>
      <c r="C19" s="396" t="s">
        <v>109</v>
      </c>
      <c r="D19" s="34" t="s">
        <v>110</v>
      </c>
      <c r="E19" s="391">
        <v>0</v>
      </c>
      <c r="F19" s="391">
        <v>1.3599999999999994</v>
      </c>
      <c r="G19" s="391">
        <v>1.2003676470588236</v>
      </c>
      <c r="H19" s="391"/>
      <c r="I19" s="391"/>
      <c r="J19" s="391"/>
      <c r="K19" s="391"/>
      <c r="L19" s="391"/>
      <c r="M19" s="391"/>
      <c r="N19" s="391"/>
      <c r="O19" s="391"/>
      <c r="P19" s="391"/>
      <c r="Q19" s="391"/>
      <c r="R19" s="391"/>
      <c r="S19" s="392"/>
      <c r="T19" s="393"/>
      <c r="U19" s="393"/>
      <c r="V19" s="393"/>
      <c r="W19" s="392"/>
      <c r="X19" s="392"/>
      <c r="Y19" s="392"/>
      <c r="Z19" s="392"/>
      <c r="AA19" s="394"/>
      <c r="AB19" s="394"/>
      <c r="AC19" s="392"/>
      <c r="AD19" s="392"/>
      <c r="AE19" s="392"/>
      <c r="AF19" s="392"/>
      <c r="AG19" s="392"/>
      <c r="AH19" s="392"/>
      <c r="AI19" s="392"/>
    </row>
    <row r="20" spans="1:35" ht="15.6">
      <c r="A20" s="380">
        <v>13</v>
      </c>
      <c r="B20" s="395"/>
      <c r="C20" s="396" t="s">
        <v>111</v>
      </c>
      <c r="D20" s="34" t="s">
        <v>112</v>
      </c>
      <c r="E20" s="391">
        <v>2.1050420168067201</v>
      </c>
      <c r="F20" s="391">
        <v>0</v>
      </c>
      <c r="G20" s="391">
        <v>2.0571428571428569</v>
      </c>
      <c r="H20" s="391"/>
      <c r="I20" s="391"/>
      <c r="J20" s="391"/>
      <c r="K20" s="391"/>
      <c r="L20" s="391"/>
      <c r="M20" s="391"/>
      <c r="N20" s="391"/>
      <c r="O20" s="391"/>
      <c r="P20" s="391"/>
      <c r="Q20" s="391"/>
      <c r="R20" s="391"/>
      <c r="S20" s="392"/>
      <c r="T20" s="393"/>
      <c r="U20" s="393"/>
      <c r="V20" s="393"/>
      <c r="W20" s="392"/>
      <c r="X20" s="392"/>
      <c r="Y20" s="392"/>
      <c r="Z20" s="392"/>
      <c r="AA20" s="394"/>
      <c r="AB20" s="394"/>
      <c r="AC20" s="392"/>
      <c r="AD20" s="392"/>
      <c r="AE20" s="392"/>
      <c r="AF20" s="392"/>
      <c r="AG20" s="392"/>
      <c r="AH20" s="392"/>
      <c r="AI20" s="392"/>
    </row>
    <row r="21" spans="1:35" ht="15.6">
      <c r="A21" s="380">
        <v>14</v>
      </c>
      <c r="B21" s="395"/>
      <c r="C21" s="396" t="s">
        <v>113</v>
      </c>
      <c r="D21" s="34" t="s">
        <v>114</v>
      </c>
      <c r="E21" s="391">
        <v>1.1000000000000001</v>
      </c>
      <c r="F21" s="391">
        <v>0</v>
      </c>
      <c r="G21" s="391">
        <v>1.0061624649859944</v>
      </c>
      <c r="H21" s="391"/>
      <c r="I21" s="391"/>
      <c r="J21" s="391"/>
      <c r="K21" s="391"/>
      <c r="L21" s="391"/>
      <c r="M21" s="391"/>
      <c r="N21" s="391"/>
      <c r="O21" s="391"/>
      <c r="P21" s="391"/>
      <c r="Q21" s="391"/>
      <c r="R21" s="391"/>
      <c r="S21" s="392"/>
      <c r="T21" s="393"/>
      <c r="U21" s="393"/>
      <c r="V21" s="393"/>
      <c r="W21" s="392"/>
      <c r="X21" s="392"/>
      <c r="Y21" s="392"/>
      <c r="Z21" s="392"/>
      <c r="AA21" s="394"/>
      <c r="AB21" s="394"/>
      <c r="AC21" s="392"/>
      <c r="AD21" s="392"/>
      <c r="AE21" s="392"/>
      <c r="AF21" s="392"/>
      <c r="AG21" s="392"/>
      <c r="AH21" s="392"/>
      <c r="AI21" s="392"/>
    </row>
    <row r="22" spans="1:35" ht="15.6">
      <c r="A22" s="380">
        <v>15</v>
      </c>
      <c r="B22" s="395"/>
      <c r="C22" s="396" t="s">
        <v>115</v>
      </c>
      <c r="D22" s="34" t="s">
        <v>116</v>
      </c>
      <c r="E22" s="391">
        <v>0</v>
      </c>
      <c r="F22" s="391">
        <v>1.0501089324618735</v>
      </c>
      <c r="G22" s="391">
        <v>0.78613445378151259</v>
      </c>
      <c r="H22" s="391"/>
      <c r="I22" s="391"/>
      <c r="J22" s="391"/>
      <c r="K22" s="391"/>
      <c r="L22" s="391"/>
      <c r="M22" s="391"/>
      <c r="N22" s="391"/>
      <c r="O22" s="391"/>
      <c r="P22" s="391"/>
      <c r="Q22" s="391"/>
      <c r="R22" s="391"/>
      <c r="S22" s="392"/>
      <c r="T22" s="393"/>
      <c r="U22" s="393"/>
      <c r="V22" s="393"/>
      <c r="W22" s="392"/>
      <c r="X22" s="392"/>
      <c r="Y22" s="392"/>
      <c r="Z22" s="392"/>
      <c r="AA22" s="394"/>
      <c r="AB22" s="394"/>
      <c r="AC22" s="392"/>
      <c r="AD22" s="392"/>
      <c r="AE22" s="392"/>
      <c r="AF22" s="392"/>
      <c r="AG22" s="392"/>
      <c r="AH22" s="392"/>
      <c r="AI22" s="392"/>
    </row>
    <row r="23" spans="1:35" ht="15.6">
      <c r="A23" s="380">
        <v>16</v>
      </c>
      <c r="B23" s="395"/>
      <c r="C23" s="396" t="s">
        <v>117</v>
      </c>
      <c r="D23" s="34" t="s">
        <v>118</v>
      </c>
      <c r="E23" s="391">
        <v>1.4055555555555601</v>
      </c>
      <c r="F23" s="391">
        <v>0</v>
      </c>
      <c r="G23" s="391">
        <v>0</v>
      </c>
      <c r="H23" s="391"/>
      <c r="I23" s="391"/>
      <c r="J23" s="391"/>
      <c r="K23" s="391"/>
      <c r="L23" s="391"/>
      <c r="M23" s="391"/>
      <c r="N23" s="391"/>
      <c r="O23" s="391"/>
      <c r="P23" s="391"/>
      <c r="Q23" s="391"/>
      <c r="R23" s="391"/>
      <c r="S23" s="392"/>
      <c r="T23" s="393"/>
      <c r="U23" s="393"/>
      <c r="V23" s="393"/>
      <c r="W23" s="392"/>
      <c r="X23" s="392"/>
      <c r="Y23" s="392"/>
      <c r="Z23" s="392"/>
      <c r="AA23" s="394"/>
      <c r="AB23" s="394"/>
      <c r="AC23" s="392"/>
      <c r="AD23" s="392"/>
      <c r="AE23" s="392"/>
      <c r="AF23" s="392"/>
      <c r="AG23" s="392"/>
      <c r="AH23" s="392"/>
      <c r="AI23" s="392"/>
    </row>
    <row r="24" spans="1:35" ht="15.6">
      <c r="A24" s="380">
        <v>17</v>
      </c>
      <c r="B24" s="395"/>
      <c r="C24" s="396" t="s">
        <v>119</v>
      </c>
      <c r="D24" s="34" t="s">
        <v>120</v>
      </c>
      <c r="E24" s="391">
        <v>1.2271708683473399</v>
      </c>
      <c r="F24" s="391">
        <v>0</v>
      </c>
      <c r="G24" s="391">
        <v>0</v>
      </c>
      <c r="H24" s="391"/>
      <c r="I24" s="391"/>
      <c r="J24" s="391"/>
      <c r="K24" s="391"/>
      <c r="L24" s="391"/>
      <c r="M24" s="391"/>
      <c r="N24" s="391"/>
      <c r="O24" s="391"/>
      <c r="P24" s="391"/>
      <c r="Q24" s="391"/>
      <c r="R24" s="391"/>
      <c r="S24" s="392"/>
      <c r="T24" s="393"/>
      <c r="U24" s="393"/>
      <c r="V24" s="393"/>
      <c r="W24" s="392"/>
      <c r="X24" s="392"/>
      <c r="Y24" s="392"/>
      <c r="Z24" s="392"/>
      <c r="AA24" s="394"/>
      <c r="AB24" s="394"/>
      <c r="AC24" s="392"/>
      <c r="AD24" s="392"/>
      <c r="AE24" s="392"/>
      <c r="AF24" s="392"/>
      <c r="AG24" s="392"/>
      <c r="AH24" s="392"/>
      <c r="AI24" s="392"/>
    </row>
    <row r="25" spans="1:35" ht="15.6">
      <c r="A25" s="380">
        <v>18</v>
      </c>
      <c r="B25" s="395"/>
      <c r="C25" s="396" t="s">
        <v>121</v>
      </c>
      <c r="D25" s="34" t="s">
        <v>122</v>
      </c>
      <c r="E25" s="391">
        <v>0</v>
      </c>
      <c r="F25" s="391">
        <v>1.2750700280112046</v>
      </c>
      <c r="G25" s="391">
        <v>0</v>
      </c>
      <c r="H25" s="391"/>
      <c r="I25" s="391"/>
      <c r="J25" s="391"/>
      <c r="K25" s="391"/>
      <c r="L25" s="391"/>
      <c r="M25" s="391"/>
      <c r="N25" s="391"/>
      <c r="O25" s="391"/>
      <c r="P25" s="391"/>
      <c r="Q25" s="391"/>
      <c r="R25" s="391"/>
      <c r="S25" s="392"/>
      <c r="T25" s="393"/>
      <c r="U25" s="393"/>
      <c r="V25" s="393"/>
      <c r="W25" s="392"/>
      <c r="X25" s="392"/>
      <c r="Y25" s="392"/>
      <c r="Z25" s="392"/>
      <c r="AA25" s="394"/>
      <c r="AB25" s="394"/>
      <c r="AC25" s="392"/>
      <c r="AD25" s="392"/>
      <c r="AE25" s="392"/>
      <c r="AF25" s="392"/>
      <c r="AG25" s="392"/>
      <c r="AH25" s="392"/>
      <c r="AI25" s="392"/>
    </row>
    <row r="26" spans="1:35" ht="15.6">
      <c r="A26" s="380">
        <v>19</v>
      </c>
      <c r="B26" s="395"/>
      <c r="C26" s="396" t="s">
        <v>123</v>
      </c>
      <c r="D26" s="34" t="s">
        <v>124</v>
      </c>
      <c r="E26" s="391">
        <v>0</v>
      </c>
      <c r="F26" s="391">
        <v>1.1540616246498598</v>
      </c>
      <c r="G26" s="391">
        <v>1.4064425770308124</v>
      </c>
      <c r="H26" s="391"/>
      <c r="I26" s="391"/>
      <c r="J26" s="391"/>
      <c r="K26" s="391"/>
      <c r="L26" s="391"/>
      <c r="M26" s="391"/>
      <c r="N26" s="391"/>
      <c r="O26" s="391"/>
      <c r="P26" s="391"/>
      <c r="Q26" s="391"/>
      <c r="R26" s="391"/>
      <c r="S26" s="392"/>
      <c r="T26" s="393"/>
      <c r="U26" s="393"/>
      <c r="V26" s="393"/>
      <c r="W26" s="392"/>
      <c r="X26" s="392"/>
      <c r="Y26" s="392"/>
      <c r="Z26" s="392"/>
      <c r="AA26" s="394"/>
      <c r="AB26" s="394"/>
      <c r="AC26" s="392"/>
      <c r="AD26" s="392"/>
      <c r="AE26" s="392"/>
      <c r="AF26" s="392"/>
      <c r="AG26" s="392"/>
      <c r="AH26" s="392"/>
      <c r="AI26" s="392"/>
    </row>
    <row r="27" spans="1:35" ht="15.6">
      <c r="A27" s="380">
        <v>20</v>
      </c>
      <c r="B27" s="395"/>
      <c r="C27" s="396" t="s">
        <v>125</v>
      </c>
      <c r="D27" s="34" t="s">
        <v>126</v>
      </c>
      <c r="E27" s="391">
        <v>0.76800268884967604</v>
      </c>
      <c r="F27" s="391">
        <v>0.84314385020742233</v>
      </c>
      <c r="G27" s="391">
        <v>0.71136503668851181</v>
      </c>
      <c r="H27" s="391"/>
      <c r="I27" s="391"/>
      <c r="J27" s="391"/>
      <c r="K27" s="391"/>
      <c r="L27" s="391"/>
      <c r="M27" s="391"/>
      <c r="N27" s="391"/>
      <c r="O27" s="391"/>
      <c r="P27" s="391"/>
      <c r="Q27" s="391"/>
      <c r="R27" s="391"/>
      <c r="S27" s="392"/>
      <c r="T27" s="393"/>
      <c r="U27" s="393"/>
      <c r="V27" s="393"/>
      <c r="W27" s="392"/>
      <c r="X27" s="392"/>
      <c r="Y27" s="392"/>
      <c r="Z27" s="392"/>
      <c r="AA27" s="394"/>
      <c r="AB27" s="394"/>
      <c r="AC27" s="392"/>
      <c r="AD27" s="392"/>
      <c r="AE27" s="392"/>
      <c r="AF27" s="392"/>
      <c r="AG27" s="392"/>
      <c r="AH27" s="392"/>
      <c r="AI27" s="392"/>
    </row>
    <row r="28" spans="1:35" ht="15.6">
      <c r="A28" s="380">
        <v>21</v>
      </c>
      <c r="B28" s="395"/>
      <c r="C28" s="396" t="s">
        <v>127</v>
      </c>
      <c r="D28" s="34" t="s">
        <v>128</v>
      </c>
      <c r="E28" s="391">
        <v>1.29873949579832</v>
      </c>
      <c r="F28" s="391">
        <v>0</v>
      </c>
      <c r="G28" s="391">
        <v>1.2605042016806725</v>
      </c>
      <c r="H28" s="391"/>
      <c r="I28" s="391"/>
      <c r="J28" s="391"/>
      <c r="K28" s="391"/>
      <c r="L28" s="391"/>
      <c r="M28" s="391"/>
      <c r="N28" s="391"/>
      <c r="O28" s="391"/>
      <c r="P28" s="391"/>
      <c r="Q28" s="391"/>
      <c r="R28" s="391"/>
      <c r="S28" s="392"/>
      <c r="T28" s="393"/>
      <c r="U28" s="393"/>
      <c r="V28" s="393"/>
      <c r="W28" s="392"/>
      <c r="X28" s="392"/>
      <c r="Y28" s="392"/>
      <c r="Z28" s="392"/>
      <c r="AA28" s="394"/>
      <c r="AB28" s="394"/>
      <c r="AC28" s="392"/>
      <c r="AD28" s="392"/>
      <c r="AE28" s="392"/>
      <c r="AF28" s="392"/>
      <c r="AG28" s="392"/>
      <c r="AH28" s="392"/>
      <c r="AI28" s="392"/>
    </row>
    <row r="29" spans="1:35" ht="15.6">
      <c r="A29" s="380">
        <v>22</v>
      </c>
      <c r="B29" s="395"/>
      <c r="C29" s="396" t="s">
        <v>129</v>
      </c>
      <c r="D29" s="34" t="s">
        <v>130</v>
      </c>
      <c r="E29" s="391">
        <v>0</v>
      </c>
      <c r="F29" s="391">
        <v>1.3766419189034829</v>
      </c>
      <c r="G29" s="391">
        <v>1.4666666666666668</v>
      </c>
      <c r="H29" s="391"/>
      <c r="I29" s="391"/>
      <c r="J29" s="391"/>
      <c r="K29" s="391"/>
      <c r="L29" s="391"/>
      <c r="M29" s="391"/>
      <c r="N29" s="391"/>
      <c r="O29" s="391"/>
      <c r="P29" s="391"/>
      <c r="Q29" s="391"/>
      <c r="R29" s="391"/>
      <c r="S29" s="392"/>
      <c r="T29" s="393"/>
      <c r="U29" s="393"/>
      <c r="V29" s="393"/>
      <c r="W29" s="392"/>
      <c r="X29" s="392"/>
      <c r="Y29" s="392"/>
      <c r="Z29" s="392"/>
      <c r="AA29" s="394"/>
      <c r="AB29" s="394"/>
      <c r="AC29" s="392"/>
      <c r="AD29" s="392"/>
      <c r="AE29" s="392"/>
      <c r="AF29" s="392"/>
      <c r="AG29" s="392"/>
      <c r="AH29" s="392"/>
      <c r="AI29" s="392"/>
    </row>
    <row r="30" spans="1:35" ht="15.6">
      <c r="A30" s="380">
        <v>23</v>
      </c>
      <c r="B30" s="395"/>
      <c r="C30" s="383" t="s">
        <v>131</v>
      </c>
      <c r="D30" s="34" t="s">
        <v>132</v>
      </c>
      <c r="E30" s="397">
        <v>1.46386554621849</v>
      </c>
      <c r="F30" s="397">
        <v>1.2571428571428573</v>
      </c>
      <c r="G30" s="391">
        <v>0</v>
      </c>
      <c r="H30" s="391"/>
      <c r="I30" s="391"/>
      <c r="J30" s="391"/>
      <c r="K30" s="391"/>
      <c r="L30" s="391"/>
      <c r="M30" s="391"/>
      <c r="N30" s="391"/>
      <c r="O30" s="391"/>
      <c r="P30" s="391"/>
      <c r="Q30" s="391"/>
      <c r="R30" s="391"/>
      <c r="S30" s="392"/>
      <c r="T30" s="393"/>
      <c r="U30" s="393"/>
      <c r="V30" s="393"/>
      <c r="W30" s="392"/>
      <c r="X30" s="392"/>
      <c r="Y30" s="392"/>
      <c r="Z30" s="392"/>
      <c r="AA30" s="394"/>
      <c r="AB30" s="394"/>
      <c r="AC30" s="392"/>
      <c r="AD30" s="392"/>
      <c r="AE30" s="392"/>
      <c r="AF30" s="392"/>
      <c r="AG30" s="392"/>
      <c r="AH30" s="392"/>
      <c r="AI30" s="392"/>
    </row>
    <row r="31" spans="1:35" ht="15.6">
      <c r="A31" s="380">
        <v>24</v>
      </c>
      <c r="B31" s="395"/>
      <c r="C31" s="383" t="s">
        <v>133</v>
      </c>
      <c r="D31" s="34" t="s">
        <v>134</v>
      </c>
      <c r="E31" s="397">
        <v>0</v>
      </c>
      <c r="F31" s="397">
        <v>0</v>
      </c>
      <c r="G31" s="397">
        <v>0</v>
      </c>
      <c r="H31" s="397"/>
      <c r="I31" s="397"/>
      <c r="J31" s="397"/>
      <c r="K31" s="397"/>
      <c r="L31" s="397"/>
      <c r="M31" s="397"/>
      <c r="N31" s="397"/>
      <c r="O31" s="397"/>
      <c r="P31" s="397"/>
      <c r="Q31" s="397"/>
      <c r="R31" s="397"/>
      <c r="S31" s="398"/>
      <c r="T31" s="393"/>
      <c r="U31" s="393"/>
      <c r="V31" s="393"/>
      <c r="W31" s="392"/>
      <c r="X31" s="392"/>
      <c r="Y31" s="392"/>
      <c r="Z31" s="392"/>
      <c r="AA31" s="394"/>
      <c r="AB31" s="394"/>
      <c r="AC31" s="392"/>
      <c r="AD31" s="392"/>
      <c r="AE31" s="392"/>
      <c r="AF31" s="392"/>
      <c r="AG31" s="392"/>
      <c r="AH31" s="392"/>
      <c r="AI31" s="392"/>
    </row>
    <row r="32" spans="1:35" ht="15.6">
      <c r="A32" s="380">
        <v>25</v>
      </c>
      <c r="B32" s="395"/>
      <c r="C32" s="383" t="s">
        <v>135</v>
      </c>
      <c r="D32" s="34" t="s">
        <v>136</v>
      </c>
      <c r="E32" s="397">
        <v>1.68923427136073</v>
      </c>
      <c r="F32" s="397">
        <v>0</v>
      </c>
      <c r="G32" s="397">
        <v>0.86380319968619501</v>
      </c>
      <c r="H32" s="397"/>
      <c r="I32" s="397"/>
      <c r="J32" s="397"/>
      <c r="K32" s="397"/>
      <c r="L32" s="397"/>
      <c r="M32" s="397"/>
      <c r="N32" s="397"/>
      <c r="O32" s="397"/>
      <c r="P32" s="397"/>
      <c r="Q32" s="397"/>
      <c r="R32" s="397"/>
      <c r="S32" s="398"/>
      <c r="T32" s="393"/>
      <c r="U32" s="393"/>
      <c r="V32" s="393"/>
      <c r="W32" s="392"/>
      <c r="X32" s="392"/>
      <c r="Y32" s="392"/>
      <c r="Z32" s="392"/>
      <c r="AA32" s="394"/>
      <c r="AB32" s="394"/>
      <c r="AC32" s="392"/>
      <c r="AD32" s="392"/>
      <c r="AE32" s="392"/>
      <c r="AF32" s="392"/>
      <c r="AG32" s="392"/>
      <c r="AH32" s="392"/>
      <c r="AI32" s="392"/>
    </row>
    <row r="33" spans="1:35" ht="15.6">
      <c r="A33" s="380">
        <v>26</v>
      </c>
      <c r="B33" s="395"/>
      <c r="C33" s="383" t="s">
        <v>137</v>
      </c>
      <c r="D33" s="34" t="s">
        <v>138</v>
      </c>
      <c r="E33" s="397">
        <v>0.96750700280112101</v>
      </c>
      <c r="F33" s="397">
        <v>0.96200394033211334</v>
      </c>
      <c r="G33" s="397">
        <v>0</v>
      </c>
      <c r="H33" s="397"/>
      <c r="I33" s="397"/>
      <c r="J33" s="397"/>
      <c r="K33" s="397"/>
      <c r="L33" s="397"/>
      <c r="M33" s="397"/>
      <c r="N33" s="397"/>
      <c r="O33" s="397"/>
      <c r="P33" s="397"/>
      <c r="Q33" s="397"/>
      <c r="R33" s="397"/>
      <c r="S33" s="398"/>
      <c r="T33" s="393"/>
      <c r="U33" s="393"/>
      <c r="V33" s="393"/>
      <c r="W33" s="392"/>
      <c r="X33" s="392"/>
      <c r="Y33" s="392"/>
      <c r="Z33" s="392"/>
      <c r="AA33" s="394"/>
      <c r="AB33" s="394"/>
      <c r="AC33" s="392"/>
      <c r="AD33" s="392"/>
      <c r="AE33" s="392"/>
      <c r="AF33" s="392"/>
      <c r="AG33" s="392"/>
      <c r="AH33" s="392"/>
      <c r="AI33" s="392"/>
    </row>
    <row r="34" spans="1:35" ht="15.6">
      <c r="A34" s="380">
        <v>27</v>
      </c>
      <c r="B34" s="395"/>
      <c r="C34" s="383" t="s">
        <v>139</v>
      </c>
      <c r="D34" s="34" t="s">
        <v>140</v>
      </c>
      <c r="E34" s="397">
        <v>2.5472728800739599</v>
      </c>
      <c r="F34" s="397">
        <v>2.2444444444444445</v>
      </c>
      <c r="G34" s="397">
        <v>0</v>
      </c>
      <c r="H34" s="397"/>
      <c r="I34" s="397"/>
      <c r="J34" s="397"/>
      <c r="K34" s="397"/>
      <c r="L34" s="397"/>
      <c r="M34" s="397"/>
      <c r="N34" s="397"/>
      <c r="O34" s="397"/>
      <c r="P34" s="397"/>
      <c r="Q34" s="397"/>
      <c r="R34" s="397"/>
      <c r="S34" s="398"/>
      <c r="T34" s="393"/>
      <c r="U34" s="393"/>
      <c r="V34" s="393"/>
      <c r="W34" s="392"/>
      <c r="X34" s="392"/>
      <c r="Y34" s="392"/>
      <c r="Z34" s="392"/>
      <c r="AA34" s="394"/>
      <c r="AB34" s="394"/>
      <c r="AC34" s="392"/>
      <c r="AD34" s="392"/>
      <c r="AE34" s="392"/>
      <c r="AF34" s="392"/>
      <c r="AG34" s="392"/>
      <c r="AH34" s="392"/>
      <c r="AI34" s="392"/>
    </row>
    <row r="35" spans="1:35" ht="15.6">
      <c r="A35" s="380">
        <v>28</v>
      </c>
      <c r="B35" s="395"/>
      <c r="C35" s="383" t="s">
        <v>141</v>
      </c>
      <c r="D35" s="34" t="s">
        <v>142</v>
      </c>
      <c r="E35" s="397">
        <v>0</v>
      </c>
      <c r="F35" s="397">
        <v>0.95098039215686281</v>
      </c>
      <c r="G35" s="397">
        <v>0.55462184873949583</v>
      </c>
      <c r="H35" s="397"/>
      <c r="I35" s="397"/>
      <c r="J35" s="397"/>
      <c r="K35" s="397"/>
      <c r="L35" s="397"/>
      <c r="M35" s="397"/>
      <c r="N35" s="397"/>
      <c r="O35" s="397"/>
      <c r="P35" s="397"/>
      <c r="Q35" s="397"/>
      <c r="R35" s="397"/>
      <c r="S35" s="398"/>
      <c r="T35" s="393"/>
      <c r="U35" s="393"/>
      <c r="V35" s="393"/>
      <c r="W35" s="392"/>
      <c r="X35" s="392"/>
      <c r="Y35" s="392"/>
      <c r="Z35" s="392"/>
      <c r="AA35" s="394"/>
      <c r="AB35" s="394"/>
      <c r="AC35" s="392"/>
      <c r="AD35" s="392"/>
      <c r="AE35" s="392"/>
      <c r="AF35" s="392"/>
      <c r="AG35" s="392"/>
      <c r="AH35" s="392"/>
      <c r="AI35" s="392"/>
    </row>
    <row r="36" spans="1:35" ht="15.6">
      <c r="A36" s="380">
        <v>29</v>
      </c>
      <c r="B36" s="395"/>
      <c r="C36" s="399" t="s">
        <v>143</v>
      </c>
      <c r="D36" s="34" t="s">
        <v>144</v>
      </c>
      <c r="E36" s="397">
        <v>0</v>
      </c>
      <c r="F36" s="397">
        <v>0.95042016806722684</v>
      </c>
      <c r="G36" s="397">
        <v>0.79047619047619044</v>
      </c>
      <c r="H36" s="397"/>
      <c r="I36" s="397"/>
      <c r="J36" s="397"/>
      <c r="K36" s="397"/>
      <c r="L36" s="397"/>
      <c r="M36" s="397"/>
      <c r="N36" s="397"/>
      <c r="O36" s="397"/>
      <c r="P36" s="397"/>
      <c r="Q36" s="397"/>
      <c r="R36" s="397"/>
      <c r="S36" s="398"/>
      <c r="T36" s="393"/>
      <c r="U36" s="393"/>
      <c r="V36" s="393"/>
      <c r="W36" s="392"/>
      <c r="X36" s="392"/>
      <c r="Y36" s="392"/>
      <c r="Z36" s="392"/>
      <c r="AA36" s="394"/>
      <c r="AB36" s="394"/>
      <c r="AC36" s="392"/>
      <c r="AD36" s="392"/>
      <c r="AE36" s="392"/>
      <c r="AF36" s="392"/>
      <c r="AG36" s="392"/>
      <c r="AH36" s="392"/>
      <c r="AI36" s="392"/>
    </row>
    <row r="37" spans="1:35" ht="15.6">
      <c r="A37" s="380">
        <v>30</v>
      </c>
      <c r="B37" s="395"/>
      <c r="C37" s="399" t="s">
        <v>145</v>
      </c>
      <c r="D37" s="31" t="s">
        <v>146</v>
      </c>
      <c r="E37" s="397">
        <v>1.9128851540616201</v>
      </c>
      <c r="F37" s="397">
        <v>0</v>
      </c>
      <c r="G37" s="397">
        <v>0</v>
      </c>
      <c r="H37" s="397"/>
      <c r="I37" s="397"/>
      <c r="J37" s="397"/>
      <c r="K37" s="397"/>
      <c r="L37" s="397"/>
      <c r="M37" s="397"/>
      <c r="N37" s="397"/>
      <c r="O37" s="397"/>
      <c r="P37" s="397"/>
      <c r="Q37" s="397"/>
      <c r="R37" s="397"/>
      <c r="S37" s="398"/>
      <c r="T37" s="393"/>
      <c r="U37" s="393"/>
      <c r="V37" s="393"/>
      <c r="W37" s="392"/>
      <c r="X37" s="392"/>
      <c r="Y37" s="392"/>
      <c r="Z37" s="392"/>
      <c r="AA37" s="394"/>
      <c r="AB37" s="394"/>
      <c r="AC37" s="392"/>
      <c r="AD37" s="392"/>
      <c r="AE37" s="392"/>
      <c r="AF37" s="392"/>
      <c r="AG37" s="392"/>
      <c r="AH37" s="392"/>
      <c r="AI37" s="392"/>
    </row>
    <row r="38" spans="1:35" ht="15.6">
      <c r="A38" s="380">
        <v>31</v>
      </c>
      <c r="B38" s="395"/>
      <c r="C38" s="399" t="s">
        <v>147</v>
      </c>
      <c r="D38" s="34" t="s">
        <v>148</v>
      </c>
      <c r="E38" s="397">
        <v>0</v>
      </c>
      <c r="F38" s="397">
        <v>0</v>
      </c>
      <c r="G38" s="397">
        <v>1.0582633053221289</v>
      </c>
      <c r="H38" s="397"/>
      <c r="I38" s="397"/>
      <c r="J38" s="397"/>
      <c r="K38" s="397"/>
      <c r="L38" s="397"/>
      <c r="M38" s="397"/>
      <c r="N38" s="397"/>
      <c r="O38" s="397"/>
      <c r="P38" s="397"/>
      <c r="Q38" s="397"/>
      <c r="R38" s="397"/>
      <c r="S38" s="398"/>
      <c r="T38" s="393"/>
      <c r="U38" s="393"/>
      <c r="V38" s="393"/>
      <c r="W38" s="392"/>
      <c r="X38" s="392"/>
      <c r="Y38" s="392"/>
      <c r="Z38" s="392"/>
      <c r="AA38" s="394"/>
      <c r="AB38" s="394"/>
      <c r="AC38" s="392"/>
      <c r="AD38" s="392"/>
      <c r="AE38" s="392"/>
      <c r="AF38" s="392"/>
      <c r="AG38" s="392"/>
      <c r="AH38" s="392"/>
      <c r="AI38" s="392"/>
    </row>
    <row r="39" spans="1:35" ht="15.6">
      <c r="A39" s="380">
        <v>32</v>
      </c>
      <c r="B39" s="395"/>
      <c r="C39" s="399" t="s">
        <v>139</v>
      </c>
      <c r="D39" s="31" t="s">
        <v>149</v>
      </c>
      <c r="E39" s="397">
        <v>0</v>
      </c>
      <c r="F39" s="397">
        <v>0.44285714285714278</v>
      </c>
      <c r="G39" s="397">
        <v>0.27142857142857141</v>
      </c>
      <c r="H39" s="397"/>
      <c r="I39" s="397"/>
      <c r="J39" s="397"/>
      <c r="K39" s="397"/>
      <c r="L39" s="397"/>
      <c r="M39" s="397"/>
      <c r="N39" s="397"/>
      <c r="O39" s="397"/>
      <c r="P39" s="397"/>
      <c r="Q39" s="397"/>
      <c r="R39" s="397"/>
      <c r="S39" s="398"/>
      <c r="T39" s="393"/>
      <c r="U39" s="393"/>
      <c r="V39" s="393"/>
      <c r="W39" s="392"/>
      <c r="X39" s="392"/>
      <c r="Y39" s="392"/>
      <c r="Z39" s="392"/>
      <c r="AA39" s="394"/>
      <c r="AB39" s="394"/>
      <c r="AC39" s="392"/>
      <c r="AD39" s="392"/>
      <c r="AE39" s="392"/>
      <c r="AF39" s="392"/>
      <c r="AG39" s="392"/>
      <c r="AH39" s="392"/>
      <c r="AI39" s="392"/>
    </row>
    <row r="40" spans="1:35" ht="15.6">
      <c r="A40" s="380">
        <v>33</v>
      </c>
      <c r="B40" s="395"/>
      <c r="C40" s="399" t="s">
        <v>150</v>
      </c>
      <c r="D40" s="31" t="s">
        <v>151</v>
      </c>
      <c r="E40" s="397">
        <v>0</v>
      </c>
      <c r="F40" s="397">
        <v>0.74229691876750659</v>
      </c>
      <c r="G40" s="397">
        <v>0.90420168067226891</v>
      </c>
      <c r="H40" s="397"/>
      <c r="I40" s="397"/>
      <c r="J40" s="397"/>
      <c r="K40" s="397"/>
      <c r="L40" s="397"/>
      <c r="M40" s="397"/>
      <c r="N40" s="397"/>
      <c r="O40" s="397"/>
      <c r="P40" s="397"/>
      <c r="Q40" s="397"/>
      <c r="R40" s="397"/>
      <c r="S40" s="398"/>
      <c r="T40" s="393"/>
      <c r="U40" s="393"/>
      <c r="V40" s="393"/>
      <c r="W40" s="392"/>
      <c r="X40" s="392"/>
      <c r="Y40" s="392"/>
      <c r="Z40" s="392"/>
      <c r="AA40" s="394"/>
      <c r="AB40" s="394"/>
      <c r="AC40" s="392"/>
      <c r="AD40" s="392"/>
      <c r="AE40" s="392"/>
      <c r="AF40" s="392"/>
      <c r="AG40" s="392"/>
      <c r="AH40" s="392"/>
      <c r="AI40" s="392"/>
    </row>
    <row r="41" spans="1:35" ht="15.6">
      <c r="A41" s="380">
        <v>34</v>
      </c>
      <c r="B41" s="395"/>
      <c r="C41" s="399" t="s">
        <v>152</v>
      </c>
      <c r="D41" s="31" t="s">
        <v>153</v>
      </c>
      <c r="E41" s="397">
        <v>0.57619047619047603</v>
      </c>
      <c r="F41" s="397">
        <v>0.60896358543417362</v>
      </c>
      <c r="G41" s="397">
        <v>0</v>
      </c>
      <c r="H41" s="397"/>
      <c r="I41" s="397"/>
      <c r="J41" s="397"/>
      <c r="K41" s="397"/>
      <c r="L41" s="397"/>
      <c r="M41" s="397"/>
      <c r="N41" s="397"/>
      <c r="O41" s="397"/>
      <c r="P41" s="397"/>
      <c r="Q41" s="397"/>
      <c r="R41" s="397"/>
      <c r="S41" s="398"/>
      <c r="T41" s="393"/>
      <c r="U41" s="393"/>
      <c r="V41" s="393"/>
      <c r="W41" s="392"/>
      <c r="X41" s="392"/>
      <c r="Y41" s="392"/>
      <c r="Z41" s="392"/>
      <c r="AA41" s="394"/>
      <c r="AB41" s="394"/>
      <c r="AC41" s="392"/>
      <c r="AD41" s="392"/>
      <c r="AE41" s="392"/>
      <c r="AF41" s="392"/>
      <c r="AG41" s="392"/>
      <c r="AH41" s="392"/>
      <c r="AI41" s="392"/>
    </row>
    <row r="42" spans="1:35" ht="15.6">
      <c r="A42" s="380">
        <v>35</v>
      </c>
      <c r="B42" s="395"/>
      <c r="C42" s="399" t="s">
        <v>154</v>
      </c>
      <c r="D42" s="31" t="s">
        <v>155</v>
      </c>
      <c r="E42" s="397">
        <v>1.1927170868347301</v>
      </c>
      <c r="F42" s="397">
        <v>0.68851540616246498</v>
      </c>
      <c r="G42" s="397">
        <v>1.1162464985994396</v>
      </c>
      <c r="H42" s="397"/>
      <c r="I42" s="397"/>
      <c r="J42" s="397"/>
      <c r="K42" s="397"/>
      <c r="L42" s="397"/>
      <c r="M42" s="397"/>
      <c r="N42" s="397"/>
      <c r="O42" s="397"/>
      <c r="P42" s="397"/>
      <c r="Q42" s="397"/>
      <c r="R42" s="397"/>
      <c r="S42" s="398"/>
      <c r="T42" s="393"/>
      <c r="U42" s="393"/>
      <c r="V42" s="393"/>
      <c r="W42" s="392"/>
      <c r="X42" s="392"/>
      <c r="Y42" s="392"/>
      <c r="Z42" s="392"/>
      <c r="AA42" s="394"/>
      <c r="AB42" s="394"/>
      <c r="AC42" s="392"/>
      <c r="AD42" s="392"/>
      <c r="AE42" s="392"/>
      <c r="AF42" s="392"/>
      <c r="AG42" s="392"/>
      <c r="AH42" s="392"/>
      <c r="AI42" s="392"/>
    </row>
    <row r="43" spans="1:35" ht="15">
      <c r="A43" s="380">
        <v>36</v>
      </c>
      <c r="B43" s="395"/>
      <c r="C43" s="103" t="s">
        <v>156</v>
      </c>
      <c r="D43" s="34" t="s">
        <v>157</v>
      </c>
      <c r="E43" s="397">
        <v>0.68655462184873906</v>
      </c>
      <c r="F43" s="397">
        <v>0.873529411764706</v>
      </c>
      <c r="G43" s="397">
        <v>0</v>
      </c>
      <c r="H43" s="397"/>
      <c r="I43" s="397"/>
      <c r="J43" s="397"/>
      <c r="K43" s="397"/>
      <c r="L43" s="397"/>
      <c r="M43" s="397"/>
      <c r="N43" s="397"/>
      <c r="O43" s="397"/>
      <c r="P43" s="397"/>
      <c r="Q43" s="397"/>
      <c r="R43" s="397"/>
      <c r="S43" s="398"/>
      <c r="T43" s="393"/>
      <c r="U43" s="393"/>
      <c r="V43" s="393"/>
      <c r="W43" s="392"/>
      <c r="X43" s="392"/>
      <c r="Y43" s="392"/>
      <c r="Z43" s="392"/>
      <c r="AA43" s="394"/>
      <c r="AB43" s="394"/>
      <c r="AC43" s="392"/>
      <c r="AD43" s="392"/>
      <c r="AE43" s="392"/>
      <c r="AF43" s="392"/>
      <c r="AG43" s="392"/>
      <c r="AH43" s="392"/>
      <c r="AI43" s="392"/>
    </row>
    <row r="44" spans="1:35" ht="15">
      <c r="A44" s="380">
        <v>37</v>
      </c>
      <c r="B44" s="395"/>
      <c r="C44" s="103" t="s">
        <v>158</v>
      </c>
      <c r="D44" s="34" t="s">
        <v>159</v>
      </c>
      <c r="E44" s="397">
        <v>0</v>
      </c>
      <c r="F44" s="397">
        <v>0.48137254901960791</v>
      </c>
      <c r="G44" s="397">
        <v>0.59159663865546219</v>
      </c>
      <c r="H44" s="397"/>
      <c r="I44" s="397"/>
      <c r="J44" s="397"/>
      <c r="K44" s="397"/>
      <c r="L44" s="397"/>
      <c r="M44" s="397"/>
      <c r="N44" s="397"/>
      <c r="O44" s="397"/>
      <c r="P44" s="397"/>
      <c r="Q44" s="397"/>
      <c r="R44" s="397"/>
      <c r="S44" s="398"/>
      <c r="T44" s="393"/>
      <c r="U44" s="393"/>
      <c r="V44" s="393"/>
      <c r="W44" s="392"/>
      <c r="X44" s="392"/>
      <c r="Y44" s="392"/>
      <c r="Z44" s="392"/>
      <c r="AA44" s="394"/>
      <c r="AB44" s="394"/>
      <c r="AC44" s="392"/>
      <c r="AD44" s="392"/>
      <c r="AE44" s="392"/>
      <c r="AF44" s="392"/>
      <c r="AG44" s="392"/>
      <c r="AH44" s="392"/>
      <c r="AI44" s="392"/>
    </row>
    <row r="45" spans="1:35">
      <c r="A45" s="400"/>
      <c r="B45" s="401"/>
      <c r="C45" s="402"/>
      <c r="D45" s="403"/>
      <c r="E45" s="404">
        <f>COUNTIF(E12:E44,"&gt;0%")</f>
        <v>18</v>
      </c>
      <c r="F45" s="404">
        <f>COUNTIF(F12:F44,"&gt;0%")</f>
        <v>21</v>
      </c>
      <c r="G45" s="404">
        <f>COUNTIF(G12:G44,"&gt;0%")</f>
        <v>22</v>
      </c>
      <c r="H45" s="404">
        <f t="shared" ref="H45:AI45" si="0">COUNTIF(H12:H44,"&gt;0%")</f>
        <v>0</v>
      </c>
      <c r="I45" s="404">
        <f t="shared" si="0"/>
        <v>0</v>
      </c>
      <c r="J45" s="404">
        <f t="shared" si="0"/>
        <v>0</v>
      </c>
      <c r="K45" s="404">
        <f t="shared" si="0"/>
        <v>0</v>
      </c>
      <c r="L45" s="404">
        <f t="shared" si="0"/>
        <v>0</v>
      </c>
      <c r="M45" s="404">
        <f t="shared" si="0"/>
        <v>0</v>
      </c>
      <c r="N45" s="404">
        <f t="shared" si="0"/>
        <v>0</v>
      </c>
      <c r="O45" s="404">
        <f t="shared" si="0"/>
        <v>0</v>
      </c>
      <c r="P45" s="404">
        <f t="shared" si="0"/>
        <v>0</v>
      </c>
      <c r="Q45" s="404">
        <f t="shared" si="0"/>
        <v>0</v>
      </c>
      <c r="R45" s="404">
        <f t="shared" si="0"/>
        <v>0</v>
      </c>
      <c r="S45" s="404">
        <f t="shared" si="0"/>
        <v>0</v>
      </c>
      <c r="T45" s="404">
        <f t="shared" si="0"/>
        <v>0</v>
      </c>
      <c r="U45" s="404">
        <f t="shared" si="0"/>
        <v>0</v>
      </c>
      <c r="V45" s="404">
        <f t="shared" si="0"/>
        <v>0</v>
      </c>
      <c r="W45" s="404">
        <f t="shared" si="0"/>
        <v>0</v>
      </c>
      <c r="X45" s="404">
        <f t="shared" si="0"/>
        <v>0</v>
      </c>
      <c r="Y45" s="404">
        <f t="shared" si="0"/>
        <v>0</v>
      </c>
      <c r="Z45" s="404">
        <f t="shared" si="0"/>
        <v>0</v>
      </c>
      <c r="AA45" s="404">
        <f t="shared" si="0"/>
        <v>0</v>
      </c>
      <c r="AB45" s="404">
        <f t="shared" si="0"/>
        <v>0</v>
      </c>
      <c r="AC45" s="404">
        <f t="shared" si="0"/>
        <v>0</v>
      </c>
      <c r="AD45" s="404">
        <f t="shared" si="0"/>
        <v>0</v>
      </c>
      <c r="AE45" s="404">
        <f t="shared" si="0"/>
        <v>0</v>
      </c>
      <c r="AF45" s="404">
        <f t="shared" si="0"/>
        <v>0</v>
      </c>
      <c r="AG45" s="404">
        <f t="shared" si="0"/>
        <v>0</v>
      </c>
      <c r="AH45" s="404">
        <f t="shared" si="0"/>
        <v>0</v>
      </c>
      <c r="AI45" s="404">
        <f t="shared" si="0"/>
        <v>0</v>
      </c>
    </row>
    <row r="46" spans="1:35">
      <c r="A46" s="385" t="s">
        <v>160</v>
      </c>
      <c r="B46" s="385"/>
      <c r="C46" s="386" t="s">
        <v>161</v>
      </c>
      <c r="D46" s="405" t="s">
        <v>162</v>
      </c>
      <c r="E46" s="388">
        <v>1.55</v>
      </c>
      <c r="F46" s="388">
        <v>0</v>
      </c>
      <c r="G46" s="388">
        <v>1.1299999999999999</v>
      </c>
      <c r="H46" s="388"/>
      <c r="I46" s="388"/>
      <c r="J46" s="388"/>
      <c r="K46" s="388"/>
      <c r="L46" s="388"/>
      <c r="M46" s="388"/>
      <c r="N46" s="388"/>
      <c r="O46" s="388"/>
      <c r="P46" s="388"/>
      <c r="Q46" s="388"/>
      <c r="R46" s="388"/>
      <c r="S46" s="388"/>
      <c r="T46" s="388"/>
      <c r="U46" s="388"/>
      <c r="V46" s="388"/>
      <c r="W46" s="388"/>
      <c r="X46" s="388"/>
      <c r="Y46" s="388"/>
      <c r="Z46" s="388"/>
      <c r="AA46" s="388"/>
      <c r="AB46" s="388"/>
      <c r="AC46" s="388"/>
      <c r="AD46" s="388"/>
      <c r="AE46" s="388"/>
      <c r="AF46" s="388"/>
      <c r="AG46" s="388"/>
      <c r="AH46" s="388"/>
      <c r="AI46" s="388"/>
    </row>
  </sheetData>
  <hyperlinks>
    <hyperlink ref="D9" r:id="rId1" xr:uid="{00000000-0004-0000-0200-000000000000}"/>
    <hyperlink ref="D15" r:id="rId2" xr:uid="{00000000-0004-0000-0200-000001000000}"/>
    <hyperlink ref="D46" r:id="rId3" xr:uid="{00000000-0004-0000-0200-000002000000}"/>
    <hyperlink ref="D36" r:id="rId4" xr:uid="{00000000-0004-0000-0200-000003000000}"/>
    <hyperlink ref="D42" r:id="rId5" xr:uid="{00000000-0004-0000-0200-000004000000}"/>
    <hyperlink ref="D37" r:id="rId6" xr:uid="{00000000-0004-0000-0200-000005000000}"/>
    <hyperlink ref="D39" r:id="rId7" xr:uid="{00000000-0004-0000-0200-00000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BD55"/>
  <sheetViews>
    <sheetView zoomScale="70" zoomScaleNormal="70" workbookViewId="0"/>
  </sheetViews>
  <sheetFormatPr defaultColWidth="9" defaultRowHeight="14.4"/>
  <cols>
    <col min="1" max="1" width="13.21875" customWidth="1"/>
    <col min="2" max="2" width="9" customWidth="1"/>
    <col min="3" max="3" width="37.33203125" customWidth="1"/>
    <col min="4" max="4" width="31.6640625" customWidth="1"/>
    <col min="5" max="23" width="15" customWidth="1"/>
  </cols>
  <sheetData>
    <row r="1" spans="1:32" ht="15.6">
      <c r="A1" s="305" t="s">
        <v>77</v>
      </c>
      <c r="B1" s="305"/>
      <c r="E1" s="306" t="s">
        <v>163</v>
      </c>
      <c r="G1" s="307"/>
      <c r="I1" s="308"/>
      <c r="R1" s="309"/>
    </row>
    <row r="2" spans="1:32" ht="15.6">
      <c r="A2" s="83">
        <v>46298</v>
      </c>
      <c r="B2" s="310"/>
      <c r="C2" s="310"/>
      <c r="G2" s="311"/>
      <c r="H2" s="312" t="s">
        <v>164</v>
      </c>
      <c r="I2" s="313"/>
      <c r="R2" s="309"/>
    </row>
    <row r="3" spans="1:32" ht="15.6">
      <c r="A3" s="307"/>
      <c r="B3" s="307"/>
      <c r="G3" s="314"/>
      <c r="H3" s="315" t="s">
        <v>165</v>
      </c>
      <c r="I3" s="316">
        <v>10</v>
      </c>
      <c r="J3" s="317"/>
      <c r="K3" s="314"/>
      <c r="L3" s="314"/>
      <c r="M3" s="314"/>
      <c r="R3" s="309"/>
    </row>
    <row r="4" spans="1:32" ht="15.6">
      <c r="A4" s="307"/>
      <c r="B4" s="307"/>
      <c r="G4" s="307"/>
      <c r="H4" s="315" t="s">
        <v>166</v>
      </c>
      <c r="I4" s="318">
        <v>15</v>
      </c>
      <c r="J4" s="306"/>
      <c r="R4" s="309"/>
    </row>
    <row r="5" spans="1:32" ht="15.6">
      <c r="A5" s="307"/>
      <c r="B5" s="307"/>
      <c r="H5" s="315" t="s">
        <v>167</v>
      </c>
      <c r="I5" s="318">
        <v>30</v>
      </c>
      <c r="J5" s="314"/>
      <c r="K5" s="314"/>
      <c r="L5" s="314"/>
      <c r="M5" s="314"/>
      <c r="N5" s="314"/>
      <c r="O5" s="314"/>
      <c r="P5" s="314"/>
      <c r="R5" s="309"/>
      <c r="W5" s="314"/>
    </row>
    <row r="6" spans="1:32" ht="15">
      <c r="A6" s="307"/>
      <c r="B6" s="307"/>
      <c r="G6" s="314"/>
      <c r="H6" s="319" t="s">
        <v>168</v>
      </c>
      <c r="I6" s="318">
        <v>17</v>
      </c>
      <c r="J6" s="314"/>
      <c r="K6" s="314"/>
      <c r="L6" s="314"/>
      <c r="M6" s="314"/>
      <c r="N6" s="314"/>
      <c r="O6" s="314"/>
      <c r="P6" s="314"/>
      <c r="R6" s="314"/>
      <c r="W6" s="314"/>
    </row>
    <row r="7" spans="1:32" ht="30.6">
      <c r="A7" s="307"/>
      <c r="B7" s="307"/>
      <c r="G7" s="314"/>
      <c r="H7" s="320" t="s">
        <v>169</v>
      </c>
      <c r="I7" s="321">
        <v>20</v>
      </c>
      <c r="J7" s="314"/>
      <c r="K7" s="314"/>
      <c r="L7" s="314"/>
      <c r="M7" s="314"/>
      <c r="N7" s="314"/>
      <c r="O7" s="314"/>
      <c r="P7" s="314"/>
      <c r="R7" s="314"/>
      <c r="W7" s="314"/>
      <c r="AD7" s="322"/>
    </row>
    <row r="8" spans="1:32" ht="15.6">
      <c r="A8" s="306"/>
      <c r="B8" s="306"/>
      <c r="E8" s="323">
        <f>IFERROR(VLOOKUP($D8,#REF!,15,0),0)</f>
        <v>0</v>
      </c>
      <c r="F8" s="323">
        <f>IFERROR(VLOOKUP($D8,#REF!,2,0),0)</f>
        <v>0</v>
      </c>
      <c r="G8" s="323">
        <f>IF((E8-F8)&lt;0,0,(E8-F8))</f>
        <v>0</v>
      </c>
      <c r="H8" s="323">
        <f>F8*1.5+G8</f>
        <v>0</v>
      </c>
      <c r="I8" s="323">
        <f>IFERROR(VLOOKUP($D8,#REF!,2,0),0)</f>
        <v>0</v>
      </c>
      <c r="J8" s="323">
        <f>IFERROR(H8/(I8*15),)</f>
        <v>0</v>
      </c>
      <c r="K8" s="323">
        <f>IFERROR(VLOOKUP($D8,#REF!,16,0),0)</f>
        <v>0</v>
      </c>
      <c r="L8" s="323">
        <f>IFERROR(VLOOKUP($D8,#REF!,3,0),0)</f>
        <v>0</v>
      </c>
      <c r="M8" s="323">
        <f>IFERROR(K8/(L8*30),)</f>
        <v>0</v>
      </c>
      <c r="N8" s="323">
        <f>IFERROR(VLOOKUP($D8,#REF!,17,0),0)</f>
        <v>0</v>
      </c>
      <c r="O8" s="323">
        <f>IFERROR(VLOOKUP($D8,#REF!,4,0),0)</f>
        <v>0</v>
      </c>
      <c r="P8" s="323">
        <f>IFERROR(N8/(O8*17),)</f>
        <v>0</v>
      </c>
      <c r="Q8" s="323">
        <f>IFERROR(VLOOKUP($D8,#REF!,18,0),0)</f>
        <v>0</v>
      </c>
      <c r="R8" s="323">
        <f>IFERROR(VLOOKUP($D8,#REF!,5,0),0)</f>
        <v>0</v>
      </c>
      <c r="S8" s="323">
        <f>IFERROR(Q8/(R8*20),)</f>
        <v>0</v>
      </c>
      <c r="T8" s="323">
        <f>IFERROR(VLOOKUP($D8,#REF!,19,0),0)</f>
        <v>0</v>
      </c>
      <c r="U8" s="323"/>
      <c r="V8" s="323"/>
      <c r="W8" s="324">
        <f>IFERROR((J8*I8+M8*L8+P8*O8+S8*R8+#REF!*#REF!)/SUM(I8,L8,O8,R8,#REF!),0)</f>
        <v>0</v>
      </c>
      <c r="AD8" s="322"/>
    </row>
    <row r="9" spans="1:32" ht="46.8">
      <c r="A9" s="325"/>
      <c r="B9" s="325"/>
      <c r="C9" s="325"/>
      <c r="D9" s="325"/>
      <c r="E9" s="326" t="s">
        <v>170</v>
      </c>
      <c r="F9" s="326"/>
      <c r="G9" s="326"/>
      <c r="H9" s="326"/>
      <c r="I9" s="327"/>
      <c r="J9" s="326"/>
      <c r="K9" s="326" t="s">
        <v>171</v>
      </c>
      <c r="L9" s="326"/>
      <c r="M9" s="326"/>
      <c r="N9" s="326" t="s">
        <v>172</v>
      </c>
      <c r="O9" s="326"/>
      <c r="P9" s="326"/>
      <c r="Q9" s="326" t="s">
        <v>173</v>
      </c>
      <c r="R9" s="326"/>
      <c r="S9" s="326"/>
      <c r="T9" s="326" t="s">
        <v>174</v>
      </c>
      <c r="U9" s="326"/>
      <c r="V9" s="326"/>
      <c r="W9" s="328"/>
      <c r="AD9" s="322"/>
    </row>
    <row r="10" spans="1:32" ht="78">
      <c r="A10" s="329" t="s">
        <v>79</v>
      </c>
      <c r="B10" s="329" t="s">
        <v>175</v>
      </c>
      <c r="C10" s="329" t="s">
        <v>176</v>
      </c>
      <c r="D10" s="329" t="s">
        <v>82</v>
      </c>
      <c r="E10" s="328" t="s">
        <v>177</v>
      </c>
      <c r="F10" s="328" t="s">
        <v>178</v>
      </c>
      <c r="G10" s="328" t="s">
        <v>179</v>
      </c>
      <c r="H10" s="328" t="s">
        <v>180</v>
      </c>
      <c r="I10" s="328" t="s">
        <v>181</v>
      </c>
      <c r="J10" s="328" t="s">
        <v>182</v>
      </c>
      <c r="K10" s="328" t="s">
        <v>183</v>
      </c>
      <c r="L10" s="328" t="s">
        <v>184</v>
      </c>
      <c r="M10" s="328" t="s">
        <v>182</v>
      </c>
      <c r="N10" s="328" t="s">
        <v>185</v>
      </c>
      <c r="O10" s="328" t="s">
        <v>186</v>
      </c>
      <c r="P10" s="328" t="s">
        <v>182</v>
      </c>
      <c r="Q10" s="328" t="s">
        <v>187</v>
      </c>
      <c r="R10" s="328" t="s">
        <v>188</v>
      </c>
      <c r="S10" s="328" t="s">
        <v>182</v>
      </c>
      <c r="T10" s="328" t="s">
        <v>189</v>
      </c>
      <c r="U10" s="328" t="s">
        <v>190</v>
      </c>
      <c r="V10" s="328" t="s">
        <v>182</v>
      </c>
      <c r="W10" s="328" t="s">
        <v>182</v>
      </c>
      <c r="AD10" s="322"/>
    </row>
    <row r="11" spans="1:32" ht="78">
      <c r="A11" s="330"/>
      <c r="B11" s="330"/>
      <c r="C11" s="330"/>
      <c r="D11" s="330"/>
      <c r="E11" s="331" t="s">
        <v>191</v>
      </c>
      <c r="F11" s="331" t="s">
        <v>192</v>
      </c>
      <c r="G11" s="331" t="s">
        <v>193</v>
      </c>
      <c r="H11" s="331" t="s">
        <v>194</v>
      </c>
      <c r="I11" s="331" t="s">
        <v>195</v>
      </c>
      <c r="J11" s="332" t="s">
        <v>196</v>
      </c>
      <c r="K11" s="331" t="s">
        <v>197</v>
      </c>
      <c r="L11" s="331" t="s">
        <v>198</v>
      </c>
      <c r="M11" s="333" t="s">
        <v>199</v>
      </c>
      <c r="N11" s="331" t="s">
        <v>200</v>
      </c>
      <c r="O11" s="331" t="s">
        <v>201</v>
      </c>
      <c r="P11" s="333" t="s">
        <v>202</v>
      </c>
      <c r="Q11" s="331" t="s">
        <v>200</v>
      </c>
      <c r="R11" s="331" t="s">
        <v>201</v>
      </c>
      <c r="S11" s="333" t="s">
        <v>202</v>
      </c>
      <c r="T11" s="333"/>
      <c r="U11" s="333"/>
      <c r="V11" s="333"/>
      <c r="W11" s="331" t="s">
        <v>203</v>
      </c>
      <c r="AD11" s="322"/>
    </row>
    <row r="12" spans="1:32" ht="15.6">
      <c r="A12" s="334" t="s">
        <v>83</v>
      </c>
      <c r="B12" s="334"/>
      <c r="C12" s="18"/>
      <c r="D12" s="18"/>
      <c r="E12" s="335"/>
      <c r="F12" s="336"/>
      <c r="G12" s="336"/>
      <c r="H12" s="336"/>
      <c r="I12" s="337"/>
      <c r="J12" s="336"/>
      <c r="K12" s="338"/>
      <c r="L12" s="338"/>
      <c r="M12" s="338"/>
      <c r="N12" s="339"/>
      <c r="O12" s="339"/>
      <c r="P12" s="339"/>
      <c r="Q12" s="339"/>
      <c r="R12" s="339"/>
      <c r="S12" s="339"/>
      <c r="T12" s="339"/>
      <c r="U12" s="339"/>
      <c r="V12" s="339"/>
      <c r="W12" s="340"/>
      <c r="AD12" s="322"/>
    </row>
    <row r="13" spans="1:32" ht="15.6">
      <c r="A13" s="334">
        <v>0</v>
      </c>
      <c r="B13" s="334"/>
      <c r="C13" s="18" t="s">
        <v>84</v>
      </c>
      <c r="D13" s="18" t="s">
        <v>85</v>
      </c>
      <c r="E13" s="341" t="str">
        <f>IFERROR(VLOOKUP($D13,#REF!,9,0),"")</f>
        <v/>
      </c>
      <c r="F13" s="342"/>
      <c r="G13" s="336"/>
      <c r="H13" s="336"/>
      <c r="I13" s="337"/>
      <c r="J13" s="336"/>
      <c r="K13" s="338"/>
      <c r="L13" s="338"/>
      <c r="M13" s="338"/>
      <c r="N13" s="339"/>
      <c r="O13" s="339"/>
      <c r="P13" s="339"/>
      <c r="Q13" s="339"/>
      <c r="R13" s="339"/>
      <c r="S13" s="339"/>
      <c r="T13" s="339"/>
      <c r="U13" s="339"/>
      <c r="V13" s="339"/>
      <c r="W13" s="340"/>
      <c r="AD13" s="322"/>
    </row>
    <row r="14" spans="1:32" ht="15.6">
      <c r="A14" s="343" t="s">
        <v>86</v>
      </c>
      <c r="B14" s="343"/>
      <c r="C14" s="344"/>
      <c r="D14" s="344"/>
      <c r="E14" s="345">
        <f>SUM(E15:E42)</f>
        <v>1175</v>
      </c>
      <c r="F14" s="345">
        <f>SUM(F15:F42)</f>
        <v>262</v>
      </c>
      <c r="G14" s="346">
        <f>IF((E14-F14)&lt;0,0,(E14-F14))</f>
        <v>913</v>
      </c>
      <c r="H14" s="346">
        <f>F14*1.5+G14</f>
        <v>1306</v>
      </c>
      <c r="I14" s="345">
        <f>SUM(I15:I42)</f>
        <v>81.017647058823542</v>
      </c>
      <c r="J14" s="347">
        <f>(H14/(I14*15))</f>
        <v>1.0746629879716352</v>
      </c>
      <c r="K14" s="345">
        <f>SUM(K15:K42)</f>
        <v>0</v>
      </c>
      <c r="L14" s="345">
        <f>SUM(L15:L42)</f>
        <v>0</v>
      </c>
      <c r="M14" s="347">
        <f>IFERROR(K14/(L14*30),0)</f>
        <v>0</v>
      </c>
      <c r="N14" s="345">
        <f>SUM(N15:N42)</f>
        <v>470</v>
      </c>
      <c r="O14" s="345">
        <f>SUM(O15:O42)</f>
        <v>22.983431372549017</v>
      </c>
      <c r="P14" s="347">
        <f>IFERROR(N14/(O14*17),)</f>
        <v>1.2029125840865758</v>
      </c>
      <c r="Q14" s="345">
        <f>SUM(Q15:Q42)</f>
        <v>5</v>
      </c>
      <c r="R14" s="345">
        <f>SUM(R15:R42)</f>
        <v>0.25</v>
      </c>
      <c r="S14" s="347">
        <f>IFERROR(Q14/(R14*20),)</f>
        <v>1</v>
      </c>
      <c r="T14" s="345">
        <f>SUM(T15:T42)</f>
        <v>0</v>
      </c>
      <c r="U14" s="345">
        <f>SUM(U15:U42)</f>
        <v>0</v>
      </c>
      <c r="V14" s="347">
        <f>IFERROR(T14/(U14*20),)</f>
        <v>0</v>
      </c>
      <c r="W14" s="348">
        <f>IFERROR((J14*I14+M14*L14+P14*O14+S14*R14+V14*U14)/SUM(I14,L14,O14,R14,U14),0)</f>
        <v>1.1027581414025904</v>
      </c>
      <c r="AD14" s="349"/>
    </row>
    <row r="15" spans="1:32" ht="15.6">
      <c r="A15" s="334">
        <v>1</v>
      </c>
      <c r="B15" s="334"/>
      <c r="C15" s="18" t="s">
        <v>87</v>
      </c>
      <c r="D15" s="34" t="s">
        <v>88</v>
      </c>
      <c r="E15" s="341" t="str">
        <f>IFERROR(VLOOKUP($D15,Sheet5!$A$2:$S$73,15,0),"")</f>
        <v/>
      </c>
      <c r="F15" s="341" t="str">
        <f>IFERROR(VLOOKUP($D15,Sheet5!$A$74:$B$132,2,0),"")</f>
        <v/>
      </c>
      <c r="G15" s="350" t="str">
        <f>IFERROR(IF((E15-F15)&lt;0,0,(E15-F15)),"")</f>
        <v/>
      </c>
      <c r="H15" s="351" t="str">
        <f>IFERROR(F15*1.5+G15,"")</f>
        <v/>
      </c>
      <c r="I15" s="352">
        <f>IFERROR(VLOOKUP($D15,Sheet5!$A$167:$F$221,2,0),0)</f>
        <v>0</v>
      </c>
      <c r="J15" s="353">
        <f>IFERROR(H15/(I15*15),)</f>
        <v>0</v>
      </c>
      <c r="K15" s="341" t="str">
        <f>IFERROR(VLOOKUP($D15,Sheet5!$A$2:$S$61,16,0),"")</f>
        <v/>
      </c>
      <c r="L15" s="352">
        <f>IFERROR(VLOOKUP($D15,Sheet5!$A$167:$F$221,3,0),0)</f>
        <v>0</v>
      </c>
      <c r="M15" s="353">
        <f>IFERROR(K15/(L15*30),0)</f>
        <v>0</v>
      </c>
      <c r="N15" s="341" t="str">
        <f>IFERROR(VLOOKUP($D15,Sheet5!$A$2:$S$71,17,0),"")</f>
        <v/>
      </c>
      <c r="O15" s="352">
        <f>IFERROR(VLOOKUP($D15,Sheet5!$A$167:$F$221,4,0),0)</f>
        <v>0</v>
      </c>
      <c r="P15" s="353">
        <f>IFERROR(N15/(O15*17),)</f>
        <v>0</v>
      </c>
      <c r="Q15" s="341" t="str">
        <f>IFERROR(VLOOKUP($D15,Sheet5!$A$2:$S$73,18,0),"")</f>
        <v/>
      </c>
      <c r="R15" s="352">
        <f>IFERROR(VLOOKUP($D15,Sheet5!$A$167:$F$210,5,0),0)</f>
        <v>0</v>
      </c>
      <c r="S15" s="353">
        <f>IFERROR(Q15/(R15*20),)</f>
        <v>0</v>
      </c>
      <c r="T15" s="341" t="str">
        <f>IFERROR(VLOOKUP($D15,Sheet5!$A$2:$S$73,19,0),"")</f>
        <v/>
      </c>
      <c r="U15" s="352">
        <f>IFERROR(VLOOKUP($D15,Sheet5!$A$167:$F$200,6,0),0)</f>
        <v>0</v>
      </c>
      <c r="V15" s="354">
        <f>IFERROR(T15/(U15*20),)</f>
        <v>0</v>
      </c>
      <c r="W15" s="353">
        <f>IFERROR((J15*I15+M15*L15+P15*O15+S15*R15+V15*U15)/SUM(I15,L15,O15,R15,U15),0)</f>
        <v>0</v>
      </c>
      <c r="X15" s="355"/>
      <c r="Y15" s="355"/>
      <c r="Z15" s="355"/>
      <c r="AA15" s="355"/>
      <c r="AB15" s="355"/>
      <c r="AC15" s="355"/>
      <c r="AD15" s="349"/>
      <c r="AE15" s="355"/>
      <c r="AF15" s="355"/>
    </row>
    <row r="16" spans="1:32" ht="15.6">
      <c r="A16" s="334">
        <v>2</v>
      </c>
      <c r="B16" s="356"/>
      <c r="C16" s="18" t="s">
        <v>89</v>
      </c>
      <c r="D16" s="34" t="s">
        <v>90</v>
      </c>
      <c r="E16" s="341">
        <f>IFERROR(VLOOKUP($D16,Sheet5!$A$2:$S$73,15,0),"")</f>
        <v>11</v>
      </c>
      <c r="F16" s="341">
        <f>IFERROR(VLOOKUP($D16,Sheet5!$A$74:$B$132,2,0),"")</f>
        <v>7</v>
      </c>
      <c r="G16" s="350">
        <f t="shared" ref="G16:G27" si="0">IFERROR(IF((E16-F16)&lt;0,0,(E16-F16)),"")</f>
        <v>4</v>
      </c>
      <c r="H16" s="351">
        <f t="shared" ref="H16:H27" si="1">IFERROR(F16*1.5+G16,"")</f>
        <v>14.5</v>
      </c>
      <c r="I16" s="352">
        <f>IFERROR(VLOOKUP($D16,Sheet5!$A$167:$F$221,2,0),0)</f>
        <v>0</v>
      </c>
      <c r="J16" s="353">
        <f t="shared" ref="J16:J27" si="2">IFERROR(H16/(I16*15),)</f>
        <v>0</v>
      </c>
      <c r="K16" s="341">
        <f>IFERROR(VLOOKUP($D16,Sheet5!$A$2:$S$61,16,0),"")</f>
        <v>0</v>
      </c>
      <c r="L16" s="352">
        <f>IFERROR(VLOOKUP($D16,Sheet5!$A$167:$F$221,3,0),0)</f>
        <v>0</v>
      </c>
      <c r="M16" s="353">
        <f t="shared" ref="M16:M27" si="3">IFERROR(K16/(L16*30),0)</f>
        <v>0</v>
      </c>
      <c r="N16" s="341">
        <f>IFERROR(VLOOKUP($D16,Sheet5!$A$2:$S$71,17,0),"")</f>
        <v>0</v>
      </c>
      <c r="O16" s="352">
        <f>IFERROR(VLOOKUP($D16,Sheet5!$A$167:$F$221,4,0),0)</f>
        <v>0</v>
      </c>
      <c r="P16" s="353">
        <f t="shared" ref="P16:P27" si="4">IFERROR(N16/(O16*17),)</f>
        <v>0</v>
      </c>
      <c r="Q16" s="341">
        <f>IFERROR(VLOOKUP($D16,Sheet5!$A$2:$S$73,18,0),"")</f>
        <v>0</v>
      </c>
      <c r="R16" s="352">
        <f>IFERROR(VLOOKUP($D16,Sheet5!$A$167:$F$210,5,0),0)</f>
        <v>0</v>
      </c>
      <c r="S16" s="353">
        <f t="shared" ref="S16:S27" si="5">IFERROR(Q16/(R16*20),)</f>
        <v>0</v>
      </c>
      <c r="T16" s="341">
        <f>IFERROR(VLOOKUP($D16,Sheet5!$A$2:$S$73,19,0),"")</f>
        <v>0</v>
      </c>
      <c r="U16" s="352">
        <f>IFERROR(VLOOKUP($D16,Sheet5!$A$167:$F$200,6,0),0)</f>
        <v>0</v>
      </c>
      <c r="V16" s="354">
        <f t="shared" ref="V16:V27" si="6">IFERROR(T16/(U16*20),)</f>
        <v>0</v>
      </c>
      <c r="W16" s="353">
        <f t="shared" ref="W16:W27" si="7">IFERROR((J16*I16+M16*L16+P16*O16+S16*R16+V16*U16)/SUM(I16,L16,O16,R16,U16),0)</f>
        <v>0</v>
      </c>
      <c r="X16" s="355"/>
      <c r="Y16" s="355"/>
      <c r="Z16" s="355"/>
      <c r="AA16" s="355"/>
      <c r="AB16" s="355"/>
      <c r="AC16" s="355"/>
      <c r="AD16" s="349"/>
      <c r="AE16" s="355"/>
      <c r="AF16" s="355"/>
    </row>
    <row r="17" spans="1:56" ht="15.6">
      <c r="A17" s="334">
        <v>3</v>
      </c>
      <c r="B17" s="356"/>
      <c r="C17" s="18" t="s">
        <v>91</v>
      </c>
      <c r="D17" s="34" t="s">
        <v>92</v>
      </c>
      <c r="E17" s="341" t="str">
        <f>IFERROR(VLOOKUP($D17,Sheet5!$A$2:$S$73,15,0),"")</f>
        <v/>
      </c>
      <c r="F17" s="341" t="str">
        <f>IFERROR(VLOOKUP($D17,Sheet5!$A$74:$B$132,2,0),"")</f>
        <v/>
      </c>
      <c r="G17" s="350" t="str">
        <f t="shared" si="0"/>
        <v/>
      </c>
      <c r="H17" s="351" t="str">
        <f t="shared" si="1"/>
        <v/>
      </c>
      <c r="I17" s="352">
        <f>IFERROR(VLOOKUP($D17,Sheet5!$A$167:$F$221,2,0),0)</f>
        <v>0</v>
      </c>
      <c r="J17" s="353">
        <f t="shared" si="2"/>
        <v>0</v>
      </c>
      <c r="K17" s="341" t="str">
        <f>IFERROR(VLOOKUP($D17,Sheet5!$A$2:$S$61,16,0),"")</f>
        <v/>
      </c>
      <c r="L17" s="352">
        <f>IFERROR(VLOOKUP($D17,Sheet5!$A$167:$F$221,3,0),0)</f>
        <v>0</v>
      </c>
      <c r="M17" s="353">
        <f t="shared" si="3"/>
        <v>0</v>
      </c>
      <c r="N17" s="341" t="str">
        <f>IFERROR(VLOOKUP($D17,Sheet5!$A$2:$S$71,17,0),"")</f>
        <v/>
      </c>
      <c r="O17" s="352">
        <f>IFERROR(VLOOKUP($D17,Sheet5!$A$167:$F$221,4,0),0)</f>
        <v>0</v>
      </c>
      <c r="P17" s="353">
        <f t="shared" si="4"/>
        <v>0</v>
      </c>
      <c r="Q17" s="341" t="str">
        <f>IFERROR(VLOOKUP($D17,Sheet5!$A$2:$S$73,18,0),"")</f>
        <v/>
      </c>
      <c r="R17" s="352">
        <f>IFERROR(VLOOKUP($D17,Sheet5!$A$167:$F$210,5,0),0)</f>
        <v>0</v>
      </c>
      <c r="S17" s="353">
        <f t="shared" si="5"/>
        <v>0</v>
      </c>
      <c r="T17" s="341" t="str">
        <f>IFERROR(VLOOKUP($D17,Sheet5!$A$2:$S$73,19,0),"")</f>
        <v/>
      </c>
      <c r="U17" s="352">
        <f>IFERROR(VLOOKUP($D17,Sheet5!$A$167:$F$200,6,0),0)</f>
        <v>0</v>
      </c>
      <c r="V17" s="354">
        <f t="shared" si="6"/>
        <v>0</v>
      </c>
      <c r="W17" s="353">
        <f t="shared" si="7"/>
        <v>0</v>
      </c>
      <c r="X17" s="355"/>
      <c r="Y17" s="355"/>
      <c r="Z17" s="355"/>
      <c r="AA17" s="355"/>
      <c r="AB17" s="355"/>
      <c r="AC17" s="355"/>
      <c r="AD17" s="349"/>
      <c r="AE17" s="355"/>
      <c r="AF17" s="355"/>
    </row>
    <row r="18" spans="1:56" ht="15.6">
      <c r="A18" s="334">
        <v>4</v>
      </c>
      <c r="B18" s="356"/>
      <c r="C18" s="18" t="s">
        <v>93</v>
      </c>
      <c r="D18" s="34" t="s">
        <v>94</v>
      </c>
      <c r="E18" s="341">
        <f>IFERROR(VLOOKUP($D18,Sheet5!$A$2:$S$73,15,0),"")</f>
        <v>10</v>
      </c>
      <c r="F18" s="341">
        <f>IFERROR(VLOOKUP($D18,Sheet5!$A$74:$B$132,2,0),"")</f>
        <v>2</v>
      </c>
      <c r="G18" s="350">
        <f t="shared" ref="G18" si="8">IFERROR(IF((E18-F18)&lt;0,0,(E18-F18)),"")</f>
        <v>8</v>
      </c>
      <c r="H18" s="351">
        <f t="shared" ref="H18" si="9">IFERROR(F18*1.5+G18,"")</f>
        <v>11</v>
      </c>
      <c r="I18" s="352">
        <f>IFERROR(VLOOKUP($D18,Sheet5!$A$167:$F$221,2,0),0)</f>
        <v>0</v>
      </c>
      <c r="J18" s="353">
        <f t="shared" ref="J18" si="10">IFERROR(H18/(I18*15),)</f>
        <v>0</v>
      </c>
      <c r="K18" s="341">
        <f>IFERROR(VLOOKUP($D18,Sheet5!$A$2:$S$61,16,0),"")</f>
        <v>0</v>
      </c>
      <c r="L18" s="352">
        <f>IFERROR(VLOOKUP($D18,Sheet5!$A$167:$F$221,3,0),0)</f>
        <v>0</v>
      </c>
      <c r="M18" s="353">
        <f t="shared" ref="M18" si="11">IFERROR(K18/(L18*30),0)</f>
        <v>0</v>
      </c>
      <c r="N18" s="341">
        <f>IFERROR(VLOOKUP($D18,Sheet5!$A$2:$S$71,17,0),"")</f>
        <v>0</v>
      </c>
      <c r="O18" s="352">
        <f>IFERROR(VLOOKUP($D18,Sheet5!$A$167:$F$221,4,0),0)</f>
        <v>0</v>
      </c>
      <c r="P18" s="353">
        <f t="shared" ref="P18" si="12">IFERROR(N18/(O18*17),)</f>
        <v>0</v>
      </c>
      <c r="Q18" s="341">
        <f>IFERROR(VLOOKUP($D18,Sheet5!$A$2:$S$73,18,0),"")</f>
        <v>0</v>
      </c>
      <c r="R18" s="352">
        <f>IFERROR(VLOOKUP($D18,Sheet5!$A$167:$F$210,5,0),0)</f>
        <v>0</v>
      </c>
      <c r="S18" s="353">
        <f t="shared" ref="S18" si="13">IFERROR(Q18/(R18*20),)</f>
        <v>0</v>
      </c>
      <c r="T18" s="341">
        <f>IFERROR(VLOOKUP($D18,Sheet5!$A$2:$S$73,19,0),"")</f>
        <v>0</v>
      </c>
      <c r="U18" s="352">
        <f>IFERROR(VLOOKUP($D18,Sheet5!$A$167:$F$200,6,0),0)</f>
        <v>0</v>
      </c>
      <c r="V18" s="354">
        <f t="shared" ref="V18" si="14">IFERROR(T18/(U18*20),)</f>
        <v>0</v>
      </c>
      <c r="W18" s="353">
        <f t="shared" ref="W18" si="15">IFERROR((J18*I18+M18*L18+P18*O18+S18*R18+V18*U18)/SUM(I18,L18,O18,R18,U18),0)</f>
        <v>0</v>
      </c>
      <c r="X18" s="355"/>
      <c r="Y18" s="355"/>
      <c r="Z18" s="355"/>
      <c r="AA18" s="355"/>
      <c r="AB18" s="355"/>
      <c r="AC18" s="355"/>
      <c r="AD18" s="349"/>
      <c r="AE18" s="355"/>
      <c r="AF18" s="355"/>
    </row>
    <row r="19" spans="1:56" ht="15.6">
      <c r="A19" s="334">
        <v>5</v>
      </c>
      <c r="B19" s="356"/>
      <c r="C19" s="18" t="s">
        <v>95</v>
      </c>
      <c r="D19" s="34" t="s">
        <v>96</v>
      </c>
      <c r="E19" s="341">
        <f>IFERROR(VLOOKUP($D19,Sheet5!$A$2:$S$73,15,0),"")</f>
        <v>66</v>
      </c>
      <c r="F19" s="341">
        <f>IFERROR(VLOOKUP($D19,Sheet5!$A$74:$B$132,2,0),"")</f>
        <v>27</v>
      </c>
      <c r="G19" s="350">
        <f t="shared" si="0"/>
        <v>39</v>
      </c>
      <c r="H19" s="351">
        <f t="shared" si="1"/>
        <v>79.5</v>
      </c>
      <c r="I19" s="352">
        <f>IFERROR(VLOOKUP($D19,Sheet5!$A$167:$F$221,2,0),0)</f>
        <v>3.5</v>
      </c>
      <c r="J19" s="353">
        <f t="shared" si="2"/>
        <v>1.5142857142857142</v>
      </c>
      <c r="K19" s="341">
        <f>IFERROR(VLOOKUP($D19,Sheet5!$A$2:$S$61,16,0),"")</f>
        <v>0</v>
      </c>
      <c r="L19" s="352">
        <f>IFERROR(VLOOKUP($D19,Sheet5!$A$167:$F$221,3,0),0)</f>
        <v>0</v>
      </c>
      <c r="M19" s="353">
        <f t="shared" si="3"/>
        <v>0</v>
      </c>
      <c r="N19" s="341">
        <f>IFERROR(VLOOKUP($D19,Sheet5!$A$2:$S$71,17,0),"")</f>
        <v>70</v>
      </c>
      <c r="O19" s="352">
        <f>IFERROR(VLOOKUP($D19,Sheet5!$A$167:$F$221,4,0),0)</f>
        <v>3.5</v>
      </c>
      <c r="P19" s="353">
        <f t="shared" si="4"/>
        <v>1.1764705882352942</v>
      </c>
      <c r="Q19" s="341">
        <f>IFERROR(VLOOKUP($D19,Sheet5!$A$2:$S$73,18,0),"")</f>
        <v>0</v>
      </c>
      <c r="R19" s="352">
        <f>IFERROR(VLOOKUP($D19,Sheet5!$A$167:$F$210,5,0),0)</f>
        <v>0</v>
      </c>
      <c r="S19" s="353">
        <f t="shared" si="5"/>
        <v>0</v>
      </c>
      <c r="T19" s="341">
        <f>IFERROR(VLOOKUP($D19,Sheet5!$A$2:$S$73,19,0),"")</f>
        <v>0</v>
      </c>
      <c r="U19" s="352">
        <f>IFERROR(VLOOKUP($D19,Sheet5!$A$167:$F$200,6,0),0)</f>
        <v>0</v>
      </c>
      <c r="V19" s="354">
        <f t="shared" si="6"/>
        <v>0</v>
      </c>
      <c r="W19" s="353">
        <f t="shared" si="7"/>
        <v>1.3453781512605043</v>
      </c>
      <c r="X19" s="355"/>
      <c r="Y19" s="355"/>
      <c r="Z19" s="355"/>
      <c r="AA19" s="355"/>
      <c r="AB19" s="355"/>
      <c r="AC19" s="355"/>
      <c r="AD19" s="355"/>
      <c r="AE19" s="355"/>
      <c r="AF19" s="355"/>
      <c r="AG19" s="355"/>
      <c r="AH19" s="355"/>
      <c r="AI19" s="355"/>
      <c r="AJ19" s="355"/>
      <c r="AK19" s="309"/>
      <c r="AL19" s="309"/>
      <c r="AM19" s="309"/>
      <c r="AN19" s="309"/>
      <c r="AO19" s="309"/>
      <c r="AP19" s="309"/>
      <c r="AQ19" s="309"/>
      <c r="AR19" s="309"/>
      <c r="AS19" s="309"/>
      <c r="AT19" s="309"/>
      <c r="AU19" s="309"/>
      <c r="AV19" s="309"/>
      <c r="AW19" s="309"/>
      <c r="AX19" s="309"/>
      <c r="AY19" s="309"/>
      <c r="AZ19" s="309"/>
      <c r="BA19" s="309"/>
      <c r="BB19" s="309"/>
      <c r="BC19" s="309"/>
      <c r="BD19" s="309"/>
    </row>
    <row r="20" spans="1:56" ht="15.6">
      <c r="A20" s="334">
        <v>6</v>
      </c>
      <c r="B20" s="357"/>
      <c r="C20" s="18" t="s">
        <v>97</v>
      </c>
      <c r="D20" s="34" t="s">
        <v>98</v>
      </c>
      <c r="E20" s="341">
        <f>IFERROR(VLOOKUP($D20,Sheet5!$A$2:$S$73,15,0),"")</f>
        <v>101</v>
      </c>
      <c r="F20" s="341">
        <f>IFERROR(VLOOKUP($D20,Sheet5!$A$74:$B$132,2,0),"")</f>
        <v>16</v>
      </c>
      <c r="G20" s="350">
        <f t="shared" si="0"/>
        <v>85</v>
      </c>
      <c r="H20" s="351">
        <f t="shared" si="1"/>
        <v>109</v>
      </c>
      <c r="I20" s="352">
        <f>IFERROR(VLOOKUP($D20,Sheet5!$A$167:$F$221,2,0),0)</f>
        <v>6.7</v>
      </c>
      <c r="J20" s="353">
        <f t="shared" si="2"/>
        <v>1.0845771144278606</v>
      </c>
      <c r="K20" s="341">
        <f>IFERROR(VLOOKUP($D20,Sheet5!$A$2:$S$61,16,0),"")</f>
        <v>0</v>
      </c>
      <c r="L20" s="352">
        <f>IFERROR(VLOOKUP($D20,Sheet5!$A$167:$F$221,3,0),0)</f>
        <v>0</v>
      </c>
      <c r="M20" s="353">
        <f t="shared" si="3"/>
        <v>0</v>
      </c>
      <c r="N20" s="341">
        <f>IFERROR(VLOOKUP($D20,Sheet5!$A$2:$S$71,17,0),"")</f>
        <v>8</v>
      </c>
      <c r="O20" s="352">
        <f>IFERROR(VLOOKUP($D20,Sheet5!$A$167:$F$221,4,0),0)</f>
        <v>0.3</v>
      </c>
      <c r="P20" s="353">
        <f t="shared" si="4"/>
        <v>1.5686274509803924</v>
      </c>
      <c r="Q20" s="341">
        <f>IFERROR(VLOOKUP($D20,Sheet5!$A$2:$S$73,18,0),"")</f>
        <v>0</v>
      </c>
      <c r="R20" s="352">
        <f>IFERROR(VLOOKUP($D20,Sheet5!$A$167:$F$210,5,0),0)</f>
        <v>0</v>
      </c>
      <c r="S20" s="353">
        <f t="shared" si="5"/>
        <v>0</v>
      </c>
      <c r="T20" s="341">
        <f>IFERROR(VLOOKUP($D20,Sheet5!$A$2:$S$73,19,0),"")</f>
        <v>0</v>
      </c>
      <c r="U20" s="352">
        <f>IFERROR(VLOOKUP($D20,Sheet5!$A$167:$F$200,6,0),0)</f>
        <v>0</v>
      </c>
      <c r="V20" s="354">
        <f t="shared" si="6"/>
        <v>0</v>
      </c>
      <c r="W20" s="353">
        <f t="shared" si="7"/>
        <v>1.1053221288515407</v>
      </c>
      <c r="X20" s="355"/>
      <c r="Y20" s="355"/>
      <c r="Z20" s="355"/>
      <c r="AA20" s="355"/>
      <c r="AB20" s="355"/>
      <c r="AC20" s="355"/>
      <c r="AD20" s="355"/>
      <c r="AE20" s="355"/>
      <c r="AF20" s="355"/>
      <c r="AG20" s="355"/>
      <c r="AH20" s="355"/>
      <c r="AI20" s="355"/>
      <c r="AJ20" s="355"/>
      <c r="AK20" s="309"/>
      <c r="AL20" s="309"/>
      <c r="AM20" s="309"/>
      <c r="AN20" s="309"/>
      <c r="AO20" s="309"/>
      <c r="AP20" s="309"/>
      <c r="AQ20" s="309"/>
      <c r="AR20" s="309"/>
      <c r="AS20" s="309"/>
      <c r="AT20" s="309"/>
      <c r="AU20" s="309"/>
      <c r="AV20" s="309"/>
      <c r="AW20" s="309"/>
      <c r="AX20" s="309"/>
      <c r="AY20" s="309"/>
      <c r="AZ20" s="309"/>
      <c r="BA20" s="309"/>
      <c r="BB20" s="309"/>
      <c r="BC20" s="309"/>
      <c r="BD20" s="309"/>
    </row>
    <row r="21" spans="1:56" ht="15.6">
      <c r="A21" s="334">
        <v>7</v>
      </c>
      <c r="B21" s="356"/>
      <c r="C21" s="18" t="s">
        <v>99</v>
      </c>
      <c r="D21" s="34" t="s">
        <v>100</v>
      </c>
      <c r="E21" s="341">
        <f>IFERROR(VLOOKUP($D21,Sheet5!$A$2:$S$73,15,0),"")</f>
        <v>51</v>
      </c>
      <c r="F21" s="341">
        <f>IFERROR(VLOOKUP($D21,Sheet5!$A$74:$B$132,2,0),"")</f>
        <v>8</v>
      </c>
      <c r="G21" s="350">
        <f t="shared" si="0"/>
        <v>43</v>
      </c>
      <c r="H21" s="351">
        <f t="shared" si="1"/>
        <v>55</v>
      </c>
      <c r="I21" s="352">
        <f>IFERROR(VLOOKUP($D21,Sheet5!$A$167:$F$221,2,0),0)</f>
        <v>3</v>
      </c>
      <c r="J21" s="353">
        <f t="shared" si="2"/>
        <v>1.2222222222222223</v>
      </c>
      <c r="K21" s="341">
        <f>IFERROR(VLOOKUP($D21,Sheet5!$A$2:$S$61,16,0),"")</f>
        <v>0</v>
      </c>
      <c r="L21" s="352">
        <f>IFERROR(VLOOKUP($D21,Sheet5!$A$167:$F$221,3,0),0)</f>
        <v>0</v>
      </c>
      <c r="M21" s="353">
        <f t="shared" si="3"/>
        <v>0</v>
      </c>
      <c r="N21" s="341">
        <f>IFERROR(VLOOKUP($D21,Sheet5!$A$2:$S$71,17,0),"")</f>
        <v>10</v>
      </c>
      <c r="O21" s="352">
        <f>IFERROR(VLOOKUP($D21,Sheet5!$A$167:$F$221,4,0),0)</f>
        <v>0.5</v>
      </c>
      <c r="P21" s="353">
        <f t="shared" si="4"/>
        <v>1.1764705882352942</v>
      </c>
      <c r="Q21" s="341">
        <f>IFERROR(VLOOKUP($D21,Sheet5!$A$2:$S$73,18,0),"")</f>
        <v>0</v>
      </c>
      <c r="R21" s="352">
        <f>IFERROR(VLOOKUP($D21,Sheet5!$A$167:$F$210,5,0),0)</f>
        <v>0</v>
      </c>
      <c r="S21" s="353">
        <f t="shared" si="5"/>
        <v>0</v>
      </c>
      <c r="T21" s="341">
        <f>IFERROR(VLOOKUP($D21,Sheet5!$A$2:$S$73,19,0),"")</f>
        <v>0</v>
      </c>
      <c r="U21" s="352">
        <f>IFERROR(VLOOKUP($D21,Sheet5!$A$167:$F$200,6,0),0)</f>
        <v>0</v>
      </c>
      <c r="V21" s="354">
        <f t="shared" si="6"/>
        <v>0</v>
      </c>
      <c r="W21" s="353">
        <f t="shared" si="7"/>
        <v>1.2156862745098038</v>
      </c>
      <c r="X21" s="355"/>
      <c r="Y21" s="355"/>
      <c r="Z21" s="355"/>
      <c r="AA21" s="355"/>
      <c r="AB21" s="355"/>
      <c r="AC21" s="355"/>
      <c r="AD21" s="355"/>
      <c r="AE21" s="355"/>
      <c r="AF21" s="355"/>
      <c r="AG21" s="355"/>
      <c r="AH21" s="355"/>
      <c r="AI21" s="355"/>
      <c r="AJ21" s="355"/>
      <c r="AK21" s="309"/>
      <c r="AL21" s="309"/>
      <c r="AM21" s="309"/>
      <c r="AN21" s="309"/>
      <c r="AO21" s="309"/>
      <c r="AP21" s="309"/>
      <c r="AQ21" s="309"/>
      <c r="AR21" s="309"/>
      <c r="AS21" s="309"/>
      <c r="AT21" s="309"/>
      <c r="AU21" s="309"/>
      <c r="AV21" s="309"/>
      <c r="AW21" s="309"/>
      <c r="AX21" s="309"/>
      <c r="AY21" s="309"/>
      <c r="AZ21" s="309"/>
      <c r="BA21" s="309"/>
      <c r="BB21" s="309"/>
      <c r="BC21" s="309"/>
      <c r="BD21" s="309"/>
    </row>
    <row r="22" spans="1:56" ht="15.6">
      <c r="A22" s="334">
        <v>8</v>
      </c>
      <c r="B22" s="356"/>
      <c r="C22" s="18" t="s">
        <v>101</v>
      </c>
      <c r="D22" s="34" t="s">
        <v>102</v>
      </c>
      <c r="E22" s="341">
        <f>IFERROR(VLOOKUP($D22,Sheet5!$A$2:$S$73,15,0),"")</f>
        <v>55</v>
      </c>
      <c r="F22" s="341">
        <f>IFERROR(VLOOKUP($D22,Sheet5!$A$74:$B$132,2,0),"")</f>
        <v>13</v>
      </c>
      <c r="G22" s="350">
        <f t="shared" si="0"/>
        <v>42</v>
      </c>
      <c r="H22" s="351">
        <f t="shared" si="1"/>
        <v>61.5</v>
      </c>
      <c r="I22" s="352">
        <f>IFERROR(VLOOKUP($D22,Sheet5!$A$167:$F$221,2,0),0)</f>
        <v>4.75</v>
      </c>
      <c r="J22" s="353">
        <f t="shared" si="2"/>
        <v>0.86315789473684212</v>
      </c>
      <c r="K22" s="341">
        <f>IFERROR(VLOOKUP($D22,Sheet5!$A$2:$S$61,16,0),"")</f>
        <v>0</v>
      </c>
      <c r="L22" s="352">
        <f>IFERROR(VLOOKUP($D22,Sheet5!$A$167:$F$221,3,0),0)</f>
        <v>0</v>
      </c>
      <c r="M22" s="353">
        <f t="shared" si="3"/>
        <v>0</v>
      </c>
      <c r="N22" s="341">
        <f>IFERROR(VLOOKUP($D22,Sheet5!$A$2:$S$71,17,0),"")</f>
        <v>26</v>
      </c>
      <c r="O22" s="352">
        <f>IFERROR(VLOOKUP($D22,Sheet5!$A$167:$F$221,4,0),0)</f>
        <v>1.6</v>
      </c>
      <c r="P22" s="353">
        <f t="shared" si="4"/>
        <v>0.95588235294117641</v>
      </c>
      <c r="Q22" s="341">
        <f>IFERROR(VLOOKUP($D22,Sheet5!$A$2:$S$73,18,0),"")</f>
        <v>0</v>
      </c>
      <c r="R22" s="352">
        <f>IFERROR(VLOOKUP($D22,Sheet5!$A$167:$F$210,5,0),0)</f>
        <v>0</v>
      </c>
      <c r="S22" s="353">
        <f t="shared" si="5"/>
        <v>0</v>
      </c>
      <c r="T22" s="341">
        <f>IFERROR(VLOOKUP($D22,Sheet5!$A$2:$S$73,19,0),"")</f>
        <v>0</v>
      </c>
      <c r="U22" s="352">
        <f>IFERROR(VLOOKUP($D22,Sheet5!$A$167:$F$200,6,0),0)</f>
        <v>0</v>
      </c>
      <c r="V22" s="354">
        <f t="shared" si="6"/>
        <v>0</v>
      </c>
      <c r="W22" s="353">
        <f t="shared" si="7"/>
        <v>0.88652153774895781</v>
      </c>
      <c r="X22" s="355"/>
      <c r="Y22" s="355"/>
      <c r="Z22" s="355"/>
      <c r="AA22" s="355"/>
      <c r="AB22" s="355"/>
      <c r="AC22" s="355"/>
      <c r="AD22" s="355"/>
      <c r="AE22" s="355"/>
      <c r="AF22" s="355"/>
      <c r="AG22" s="355"/>
      <c r="AH22" s="355"/>
      <c r="AI22" s="355"/>
      <c r="AJ22" s="355"/>
      <c r="AK22" s="309"/>
      <c r="AL22" s="309"/>
      <c r="AM22" s="309"/>
      <c r="AN22" s="309"/>
      <c r="AO22" s="309"/>
      <c r="AP22" s="309"/>
      <c r="AQ22" s="309"/>
      <c r="AR22" s="309"/>
      <c r="AS22" s="309"/>
      <c r="AT22" s="309"/>
      <c r="AU22" s="309"/>
      <c r="AV22" s="309"/>
      <c r="AW22" s="309"/>
      <c r="AX22" s="309"/>
      <c r="AY22" s="309"/>
      <c r="AZ22" s="309"/>
      <c r="BA22" s="309"/>
      <c r="BB22" s="309"/>
      <c r="BC22" s="309"/>
      <c r="BD22" s="309"/>
    </row>
    <row r="23" spans="1:56" ht="15.6">
      <c r="A23" s="334">
        <v>9</v>
      </c>
      <c r="B23" s="334"/>
      <c r="C23" s="18" t="s">
        <v>103</v>
      </c>
      <c r="D23" s="34" t="s">
        <v>104</v>
      </c>
      <c r="E23" s="341" t="str">
        <f>IFERROR(VLOOKUP($D23,Sheet5!$A$2:$S$73,15,0),"")</f>
        <v/>
      </c>
      <c r="F23" s="341" t="str">
        <f>IFERROR(VLOOKUP($D23,Sheet5!$A$74:$B$132,2,0),"")</f>
        <v/>
      </c>
      <c r="G23" s="350" t="str">
        <f t="shared" si="0"/>
        <v/>
      </c>
      <c r="H23" s="351" t="str">
        <f t="shared" si="1"/>
        <v/>
      </c>
      <c r="I23" s="352">
        <f>IFERROR(VLOOKUP($D23,Sheet5!$A$167:$F$221,2,0),0)</f>
        <v>0</v>
      </c>
      <c r="J23" s="353">
        <f t="shared" si="2"/>
        <v>0</v>
      </c>
      <c r="K23" s="341" t="str">
        <f>IFERROR(VLOOKUP($D23,Sheet5!$A$2:$S$61,16,0),"")</f>
        <v/>
      </c>
      <c r="L23" s="352">
        <f>IFERROR(VLOOKUP($D23,Sheet5!$A$167:$F$221,3,0),0)</f>
        <v>0</v>
      </c>
      <c r="M23" s="353">
        <f t="shared" si="3"/>
        <v>0</v>
      </c>
      <c r="N23" s="341" t="str">
        <f>IFERROR(VLOOKUP($D23,Sheet5!$A$2:$S$71,17,0),"")</f>
        <v/>
      </c>
      <c r="O23" s="352">
        <f>IFERROR(VLOOKUP($D23,Sheet5!$A$167:$F$221,4,0),0)</f>
        <v>0</v>
      </c>
      <c r="P23" s="353">
        <f t="shared" si="4"/>
        <v>0</v>
      </c>
      <c r="Q23" s="341" t="str">
        <f>IFERROR(VLOOKUP($D23,Sheet5!$A$2:$S$73,18,0),"")</f>
        <v/>
      </c>
      <c r="R23" s="352">
        <f>IFERROR(VLOOKUP($D23,Sheet5!$A$167:$F$210,5,0),0)</f>
        <v>0</v>
      </c>
      <c r="S23" s="353">
        <f t="shared" si="5"/>
        <v>0</v>
      </c>
      <c r="T23" s="341" t="str">
        <f>IFERROR(VLOOKUP($D23,Sheet5!$A$2:$S$73,19,0),"")</f>
        <v/>
      </c>
      <c r="U23" s="352">
        <f>IFERROR(VLOOKUP($D23,Sheet5!$A$167:$F$200,6,0),0)</f>
        <v>0</v>
      </c>
      <c r="V23" s="354">
        <f t="shared" si="6"/>
        <v>0</v>
      </c>
      <c r="W23" s="353">
        <f t="shared" si="7"/>
        <v>0</v>
      </c>
      <c r="X23" s="355"/>
      <c r="Y23" s="355"/>
      <c r="Z23" s="355"/>
      <c r="AA23" s="355"/>
      <c r="AB23" s="355"/>
      <c r="AC23" s="355"/>
      <c r="AD23" s="355"/>
      <c r="AE23" s="355"/>
      <c r="AF23" s="355"/>
      <c r="AG23" s="355"/>
      <c r="AH23" s="355"/>
      <c r="AI23" s="355"/>
      <c r="AJ23" s="355"/>
      <c r="AK23" s="309"/>
      <c r="AL23" s="309"/>
      <c r="AM23" s="309"/>
      <c r="AN23" s="309"/>
      <c r="AO23" s="309"/>
      <c r="AP23" s="309"/>
      <c r="AQ23" s="309"/>
      <c r="AR23" s="309"/>
      <c r="AS23" s="309"/>
      <c r="AT23" s="309"/>
      <c r="AU23" s="309"/>
      <c r="AV23" s="309"/>
      <c r="AW23" s="309"/>
      <c r="AX23" s="309"/>
      <c r="AY23" s="309"/>
      <c r="AZ23" s="309"/>
      <c r="BA23" s="309"/>
      <c r="BB23" s="309"/>
      <c r="BC23" s="309"/>
      <c r="BD23" s="309"/>
    </row>
    <row r="24" spans="1:56" ht="15.6">
      <c r="A24" s="334">
        <v>10</v>
      </c>
      <c r="B24" s="356"/>
      <c r="C24" s="18" t="s">
        <v>105</v>
      </c>
      <c r="D24" s="34" t="s">
        <v>106</v>
      </c>
      <c r="E24" s="341">
        <f>IFERROR(VLOOKUP($D24,Sheet5!$A$2:$S$73,15,0),"")</f>
        <v>70</v>
      </c>
      <c r="F24" s="341">
        <f>IFERROR(VLOOKUP($D24,Sheet5!$A$74:$B$132,2,0),"")</f>
        <v>8</v>
      </c>
      <c r="G24" s="350">
        <f t="shared" si="0"/>
        <v>62</v>
      </c>
      <c r="H24" s="351">
        <f t="shared" si="1"/>
        <v>74</v>
      </c>
      <c r="I24" s="352">
        <f>IFERROR(VLOOKUP($D24,Sheet5!$A$167:$F$221,2,0),0)</f>
        <v>6.71</v>
      </c>
      <c r="J24" s="353">
        <f t="shared" si="2"/>
        <v>0.73522106308991553</v>
      </c>
      <c r="K24" s="341">
        <f>IFERROR(VLOOKUP($D24,Sheet5!$A$2:$S$61,16,0),"")</f>
        <v>0</v>
      </c>
      <c r="L24" s="352">
        <f>IFERROR(VLOOKUP($D24,Sheet5!$A$167:$F$221,3,0),0)</f>
        <v>0</v>
      </c>
      <c r="M24" s="353">
        <f t="shared" si="3"/>
        <v>0</v>
      </c>
      <c r="N24" s="341">
        <f>IFERROR(VLOOKUP($D24,Sheet5!$A$2:$S$71,17,0),"")</f>
        <v>5</v>
      </c>
      <c r="O24" s="352">
        <f>IFERROR(VLOOKUP($D24,Sheet5!$A$167:$F$221,4,0),0)</f>
        <v>0.29166666666666702</v>
      </c>
      <c r="P24" s="353">
        <f t="shared" si="4"/>
        <v>1.0084033613445367</v>
      </c>
      <c r="Q24" s="341">
        <f>IFERROR(VLOOKUP($D24,Sheet5!$A$2:$S$73,18,0),"")</f>
        <v>0</v>
      </c>
      <c r="R24" s="352">
        <f>IFERROR(VLOOKUP($D24,Sheet5!$A$167:$F$210,5,0),0)</f>
        <v>0</v>
      </c>
      <c r="S24" s="353">
        <f t="shared" si="5"/>
        <v>0</v>
      </c>
      <c r="T24" s="341">
        <f>IFERROR(VLOOKUP($D24,Sheet5!$A$2:$S$73,19,0),"")</f>
        <v>0</v>
      </c>
      <c r="U24" s="352">
        <f>IFERROR(VLOOKUP($D24,Sheet5!$A$167:$F$200,6,0),0)</f>
        <v>0</v>
      </c>
      <c r="V24" s="354">
        <f t="shared" si="6"/>
        <v>0</v>
      </c>
      <c r="W24" s="353">
        <f t="shared" si="7"/>
        <v>0.74660094935379528</v>
      </c>
      <c r="X24" s="355"/>
      <c r="Y24" s="355"/>
      <c r="Z24" s="355"/>
      <c r="AA24" s="355"/>
      <c r="AB24" s="355"/>
      <c r="AC24" s="355"/>
      <c r="AD24" s="355"/>
      <c r="AE24" s="355"/>
      <c r="AF24" s="355"/>
      <c r="AG24" s="355"/>
      <c r="AH24" s="355"/>
      <c r="AI24" s="355"/>
      <c r="AJ24" s="355"/>
      <c r="AK24" s="309"/>
      <c r="AL24" s="309"/>
      <c r="AM24" s="309"/>
      <c r="AN24" s="309"/>
      <c r="AO24" s="309"/>
      <c r="AP24" s="309"/>
      <c r="AQ24" s="309"/>
      <c r="AR24" s="309"/>
      <c r="AS24" s="309"/>
      <c r="AT24" s="309"/>
      <c r="AU24" s="309"/>
      <c r="AV24" s="309"/>
      <c r="AW24" s="309"/>
      <c r="AX24" s="309"/>
      <c r="AY24" s="309"/>
      <c r="AZ24" s="309"/>
      <c r="BA24" s="309"/>
      <c r="BB24" s="309"/>
      <c r="BC24" s="309"/>
      <c r="BD24" s="309"/>
    </row>
    <row r="25" spans="1:56" ht="14.4" customHeight="1">
      <c r="A25" s="334">
        <v>11</v>
      </c>
      <c r="B25" s="356"/>
      <c r="C25" s="18" t="s">
        <v>107</v>
      </c>
      <c r="D25" s="34" t="s">
        <v>108</v>
      </c>
      <c r="E25" s="341">
        <f>IFERROR(VLOOKUP($D25,Sheet5!$A$2:$S$73,15,0),"")</f>
        <v>60</v>
      </c>
      <c r="F25" s="341">
        <f>IFERROR(VLOOKUP($D25,Sheet5!$A$74:$B$132,2,0),"")</f>
        <v>26</v>
      </c>
      <c r="G25" s="350">
        <f t="shared" si="0"/>
        <v>34</v>
      </c>
      <c r="H25" s="351">
        <f t="shared" si="1"/>
        <v>73</v>
      </c>
      <c r="I25" s="352">
        <f>IFERROR(VLOOKUP($D25,Sheet5!$A$167:$F$221,2,0),0)</f>
        <v>5</v>
      </c>
      <c r="J25" s="353">
        <f t="shared" si="2"/>
        <v>0.97333333333333338</v>
      </c>
      <c r="K25" s="341">
        <f>IFERROR(VLOOKUP($D25,Sheet5!$A$2:$S$61,16,0),"")</f>
        <v>0</v>
      </c>
      <c r="L25" s="352">
        <f>IFERROR(VLOOKUP($D25,Sheet5!$A$167:$F$221,3,0),0)</f>
        <v>0</v>
      </c>
      <c r="M25" s="353">
        <f t="shared" si="3"/>
        <v>0</v>
      </c>
      <c r="N25" s="341">
        <f>IFERROR(VLOOKUP($D25,Sheet5!$A$2:$S$71,17,0),"")</f>
        <v>35</v>
      </c>
      <c r="O25" s="352">
        <f>IFERROR(VLOOKUP($D25,Sheet5!$A$167:$F$221,4,0),0)</f>
        <v>2</v>
      </c>
      <c r="P25" s="353">
        <f t="shared" si="4"/>
        <v>1.0294117647058822</v>
      </c>
      <c r="Q25" s="341">
        <f>IFERROR(VLOOKUP($D25,Sheet5!$A$2:$S$73,18,0),"")</f>
        <v>0</v>
      </c>
      <c r="R25" s="352">
        <f>IFERROR(VLOOKUP($D25,Sheet5!$A$167:$F$210,5,0),0)</f>
        <v>0</v>
      </c>
      <c r="S25" s="353">
        <f t="shared" si="5"/>
        <v>0</v>
      </c>
      <c r="T25" s="341">
        <f>IFERROR(VLOOKUP($D25,Sheet5!$A$2:$S$73,19,0),"")</f>
        <v>0</v>
      </c>
      <c r="U25" s="352">
        <f>IFERROR(VLOOKUP($D25,Sheet5!$A$167:$F$200,6,0),0)</f>
        <v>0</v>
      </c>
      <c r="V25" s="354">
        <f t="shared" si="6"/>
        <v>0</v>
      </c>
      <c r="W25" s="353">
        <f t="shared" si="7"/>
        <v>0.98935574229691881</v>
      </c>
      <c r="X25" s="355"/>
      <c r="Y25" s="355"/>
      <c r="Z25" s="355"/>
      <c r="AA25" s="355"/>
      <c r="AB25" s="355"/>
      <c r="AC25" s="355"/>
      <c r="AD25" s="355"/>
      <c r="AE25" s="355"/>
      <c r="AF25" s="355"/>
      <c r="AG25" s="355"/>
      <c r="AH25" s="355"/>
      <c r="AI25" s="355"/>
      <c r="AJ25" s="355"/>
      <c r="AK25" s="309"/>
      <c r="AL25" s="309"/>
      <c r="AM25" s="309"/>
      <c r="AN25" s="309"/>
      <c r="AO25" s="309"/>
      <c r="AP25" s="309"/>
      <c r="AQ25" s="309"/>
      <c r="AR25" s="309"/>
      <c r="AS25" s="309"/>
      <c r="AT25" s="309"/>
      <c r="AU25" s="309"/>
      <c r="AV25" s="309"/>
      <c r="AW25" s="309"/>
      <c r="AX25" s="309"/>
      <c r="AY25" s="309"/>
      <c r="AZ25" s="309"/>
      <c r="BA25" s="309"/>
      <c r="BB25" s="309"/>
      <c r="BC25" s="309"/>
      <c r="BD25" s="309"/>
    </row>
    <row r="26" spans="1:56" ht="14.4" customHeight="1">
      <c r="A26" s="334">
        <v>12</v>
      </c>
      <c r="B26" s="356"/>
      <c r="C26" s="18" t="s">
        <v>109</v>
      </c>
      <c r="D26" s="34" t="s">
        <v>110</v>
      </c>
      <c r="E26" s="341">
        <f>IFERROR(VLOOKUP($D26,Sheet5!$A$2:$S$73,15,0),"")</f>
        <v>81</v>
      </c>
      <c r="F26" s="341">
        <f>IFERROR(VLOOKUP($D26,Sheet5!$A$74:$B$132,2,0),"")</f>
        <v>12</v>
      </c>
      <c r="G26" s="350">
        <f t="shared" si="0"/>
        <v>69</v>
      </c>
      <c r="H26" s="351">
        <f t="shared" si="1"/>
        <v>87</v>
      </c>
      <c r="I26" s="352">
        <f>IFERROR(VLOOKUP($D26,Sheet5!$A$167:$F$221,2,0),0)</f>
        <v>4.5176470588235302</v>
      </c>
      <c r="J26" s="353">
        <f t="shared" si="2"/>
        <v>1.2838541666666663</v>
      </c>
      <c r="K26" s="341">
        <f>IFERROR(VLOOKUP($D26,Sheet5!$A$2:$S$61,16,0),"")</f>
        <v>0</v>
      </c>
      <c r="L26" s="352">
        <f>IFERROR(VLOOKUP($D26,Sheet5!$A$167:$F$221,3,0),0)</f>
        <v>0</v>
      </c>
      <c r="M26" s="353">
        <f t="shared" si="3"/>
        <v>0</v>
      </c>
      <c r="N26" s="341">
        <f>IFERROR(VLOOKUP($D26,Sheet5!$A$2:$S$71,17,0),"")</f>
        <v>32</v>
      </c>
      <c r="O26" s="352">
        <f>IFERROR(VLOOKUP($D26,Sheet5!$A$167:$F$221,4,0),0)</f>
        <v>1.8823529411764699</v>
      </c>
      <c r="P26" s="353">
        <f t="shared" si="4"/>
        <v>1.0000000000000004</v>
      </c>
      <c r="Q26" s="341">
        <f>IFERROR(VLOOKUP($D26,Sheet5!$A$2:$S$73,18,0),"")</f>
        <v>0</v>
      </c>
      <c r="R26" s="352">
        <f>IFERROR(VLOOKUP($D26,Sheet5!$A$167:$F$210,5,0),0)</f>
        <v>0</v>
      </c>
      <c r="S26" s="353">
        <f t="shared" si="5"/>
        <v>0</v>
      </c>
      <c r="T26" s="341">
        <f>IFERROR(VLOOKUP($D26,Sheet5!$A$2:$S$73,19,0),"")</f>
        <v>0</v>
      </c>
      <c r="U26" s="352">
        <f>IFERROR(VLOOKUP($D26,Sheet5!$A$167:$F$200,6,0),0)</f>
        <v>0</v>
      </c>
      <c r="V26" s="354">
        <f t="shared" si="6"/>
        <v>0</v>
      </c>
      <c r="W26" s="353">
        <f t="shared" si="7"/>
        <v>1.2003676470588236</v>
      </c>
      <c r="X26" s="355"/>
      <c r="Y26" s="355"/>
      <c r="Z26" s="355"/>
      <c r="AA26" s="355"/>
      <c r="AB26" s="355"/>
      <c r="AC26" s="355"/>
      <c r="AD26" s="355"/>
      <c r="AE26" s="355"/>
      <c r="AF26" s="355"/>
      <c r="AG26" s="355"/>
      <c r="AH26" s="355"/>
      <c r="AI26" s="355"/>
      <c r="AJ26" s="355"/>
      <c r="AK26" s="309"/>
      <c r="AL26" s="309"/>
      <c r="AM26" s="309"/>
      <c r="AN26" s="309"/>
      <c r="AO26" s="309"/>
      <c r="AP26" s="309"/>
      <c r="AQ26" s="309"/>
      <c r="AR26" s="309"/>
      <c r="AS26" s="309"/>
      <c r="AT26" s="309"/>
      <c r="AU26" s="309"/>
      <c r="AV26" s="309"/>
      <c r="AW26" s="309"/>
      <c r="AX26" s="309"/>
      <c r="AY26" s="309"/>
      <c r="AZ26" s="309"/>
      <c r="BA26" s="309"/>
      <c r="BB26" s="309"/>
      <c r="BC26" s="309"/>
      <c r="BD26" s="309"/>
    </row>
    <row r="27" spans="1:56" ht="15.6">
      <c r="A27" s="334">
        <v>13</v>
      </c>
      <c r="B27" s="356"/>
      <c r="C27" s="18" t="s">
        <v>111</v>
      </c>
      <c r="D27" s="34" t="s">
        <v>112</v>
      </c>
      <c r="E27" s="341">
        <f>IFERROR(VLOOKUP($D27,Sheet5!$A$2:$S$73,15,0),"")</f>
        <v>210</v>
      </c>
      <c r="F27" s="341">
        <f>IFERROR(VLOOKUP($D27,Sheet5!$A$74:$B$132,2,0),"")</f>
        <v>12</v>
      </c>
      <c r="G27" s="350">
        <f t="shared" si="0"/>
        <v>198</v>
      </c>
      <c r="H27" s="351">
        <f t="shared" si="1"/>
        <v>216</v>
      </c>
      <c r="I27" s="352">
        <f>IFERROR(VLOOKUP($D27,Sheet5!$A$167:$F$221,2,0),0)</f>
        <v>7</v>
      </c>
      <c r="J27" s="353">
        <f t="shared" si="2"/>
        <v>2.0571428571428569</v>
      </c>
      <c r="K27" s="341">
        <f>IFERROR(VLOOKUP($D27,Sheet5!$A$2:$S$61,16,0),"")</f>
        <v>0</v>
      </c>
      <c r="L27" s="352">
        <f>IFERROR(VLOOKUP($D27,Sheet5!$A$167:$F$221,3,0),0)</f>
        <v>0</v>
      </c>
      <c r="M27" s="353">
        <f t="shared" si="3"/>
        <v>0</v>
      </c>
      <c r="N27" s="341">
        <f>IFERROR(VLOOKUP($D27,Sheet5!$A$2:$S$71,17,0),"")</f>
        <v>0</v>
      </c>
      <c r="O27" s="352">
        <f>IFERROR(VLOOKUP($D27,Sheet5!$A$167:$F$221,4,0),0)</f>
        <v>0</v>
      </c>
      <c r="P27" s="353">
        <f t="shared" si="4"/>
        <v>0</v>
      </c>
      <c r="Q27" s="341">
        <f>IFERROR(VLOOKUP($D27,Sheet5!$A$2:$S$73,18,0),"")</f>
        <v>0</v>
      </c>
      <c r="R27" s="352">
        <f>IFERROR(VLOOKUP($D27,Sheet5!$A$167:$F$210,5,0),0)</f>
        <v>0</v>
      </c>
      <c r="S27" s="353">
        <f t="shared" si="5"/>
        <v>0</v>
      </c>
      <c r="T27" s="341">
        <f>IFERROR(VLOOKUP($D27,Sheet5!$A$2:$S$73,19,0),"")</f>
        <v>0</v>
      </c>
      <c r="U27" s="352">
        <f>IFERROR(VLOOKUP($D27,Sheet5!$A$167:$F$200,6,0),0)</f>
        <v>0</v>
      </c>
      <c r="V27" s="354">
        <f t="shared" si="6"/>
        <v>0</v>
      </c>
      <c r="W27" s="353">
        <f t="shared" si="7"/>
        <v>2.0571428571428569</v>
      </c>
      <c r="X27" s="355"/>
      <c r="Y27" s="355"/>
      <c r="Z27" s="355"/>
      <c r="AA27" s="355"/>
      <c r="AB27" s="355"/>
      <c r="AC27" s="355"/>
      <c r="AD27" s="355"/>
      <c r="AE27" s="355"/>
      <c r="AF27" s="355"/>
      <c r="AG27" s="355"/>
      <c r="AH27" s="355"/>
      <c r="AI27" s="355"/>
      <c r="AJ27" s="355"/>
      <c r="AK27" s="309"/>
      <c r="AL27" s="309"/>
      <c r="AM27" s="309"/>
      <c r="AN27" s="309"/>
      <c r="AO27" s="309"/>
      <c r="AP27" s="309"/>
      <c r="AQ27" s="309"/>
      <c r="AR27" s="309"/>
      <c r="AS27" s="309"/>
      <c r="AT27" s="309"/>
      <c r="AU27" s="309"/>
      <c r="AV27" s="309"/>
      <c r="AW27" s="309"/>
      <c r="AX27" s="309"/>
      <c r="AY27" s="309"/>
      <c r="AZ27" s="309"/>
      <c r="BA27" s="309"/>
      <c r="BB27" s="309"/>
      <c r="BC27" s="309"/>
      <c r="BD27" s="309"/>
    </row>
    <row r="28" spans="1:56" ht="15.6">
      <c r="A28" s="334">
        <v>14</v>
      </c>
      <c r="B28" s="356"/>
      <c r="C28" s="18" t="s">
        <v>113</v>
      </c>
      <c r="D28" s="34" t="s">
        <v>114</v>
      </c>
      <c r="E28" s="341">
        <f>IFERROR(VLOOKUP($D28,Sheet5!$A$2:$S$73,15,0),"")</f>
        <v>49</v>
      </c>
      <c r="F28" s="341">
        <f>IFERROR(VLOOKUP($D28,Sheet5!$A$74:$B$132,2,0),"")</f>
        <v>18</v>
      </c>
      <c r="G28" s="350">
        <f t="shared" ref="G28:G35" si="16">IFERROR(IF((E28-F28)&lt;0,0,(E28-F28)),"")</f>
        <v>31</v>
      </c>
      <c r="H28" s="351">
        <f t="shared" ref="H28:H35" si="17">IFERROR(F28*1.5+G28,"")</f>
        <v>58</v>
      </c>
      <c r="I28" s="352">
        <f>IFERROR(VLOOKUP($D28,Sheet5!$A$167:$F$221,2,0),0)</f>
        <v>6</v>
      </c>
      <c r="J28" s="353">
        <f t="shared" ref="J28:J35" si="18">IFERROR(H28/(I28*15),)</f>
        <v>0.64444444444444449</v>
      </c>
      <c r="K28" s="341">
        <f>IFERROR(VLOOKUP($D28,Sheet5!$A$2:$S$61,16,0),"")</f>
        <v>0</v>
      </c>
      <c r="L28" s="352">
        <f>IFERROR(VLOOKUP($D28,Sheet5!$A$167:$F$221,3,0),0)</f>
        <v>0</v>
      </c>
      <c r="M28" s="353">
        <f t="shared" ref="M28:M34" si="19">IFERROR(K28/(L28*30),0)</f>
        <v>0</v>
      </c>
      <c r="N28" s="341">
        <f>IFERROR(VLOOKUP($D28,Sheet5!$A$2:$S$71,17,0),"")</f>
        <v>54</v>
      </c>
      <c r="O28" s="352">
        <f>IFERROR(VLOOKUP($D28,Sheet5!$A$167:$F$221,4,0),0)</f>
        <v>1</v>
      </c>
      <c r="P28" s="353">
        <f t="shared" ref="P28:P35" si="20">IFERROR(N28/(O28*17),)</f>
        <v>3.1764705882352939</v>
      </c>
      <c r="Q28" s="341">
        <f>IFERROR(VLOOKUP($D28,Sheet5!$A$2:$S$73,18,0),"")</f>
        <v>0</v>
      </c>
      <c r="R28" s="352">
        <f>IFERROR(VLOOKUP($D28,Sheet5!$A$167:$F$210,5,0),0)</f>
        <v>0</v>
      </c>
      <c r="S28" s="353">
        <f t="shared" ref="S28:S35" si="21">IFERROR(Q28/(R28*20),)</f>
        <v>0</v>
      </c>
      <c r="T28" s="341">
        <f>IFERROR(VLOOKUP($D28,Sheet5!$A$2:$S$73,19,0),"")</f>
        <v>0</v>
      </c>
      <c r="U28" s="352">
        <f>IFERROR(VLOOKUP($D28,Sheet5!$A$167:$F$200,6,0),0)</f>
        <v>0</v>
      </c>
      <c r="V28" s="354">
        <f t="shared" ref="V28:V33" si="22">IFERROR(T28/(U28*20),)</f>
        <v>0</v>
      </c>
      <c r="W28" s="353">
        <f t="shared" ref="W28:W35" si="23">IFERROR((J28*I28+M28*L28+P28*O28+S28*R28+V28*U28)/SUM(I28,L28,O28,R28,U28),0)</f>
        <v>1.0061624649859944</v>
      </c>
      <c r="X28" s="355"/>
      <c r="Y28" s="355"/>
      <c r="Z28" s="355"/>
      <c r="AA28" s="355"/>
      <c r="AB28" s="355"/>
      <c r="AC28" s="355"/>
      <c r="AD28" s="355"/>
      <c r="AE28" s="355"/>
      <c r="AF28" s="355"/>
      <c r="AG28" s="355"/>
      <c r="AH28" s="355"/>
      <c r="AI28" s="355"/>
      <c r="AJ28" s="355"/>
      <c r="AK28" s="309"/>
      <c r="AL28" s="309"/>
      <c r="AM28" s="309"/>
      <c r="AN28" s="309"/>
      <c r="AO28" s="309"/>
      <c r="AP28" s="309"/>
      <c r="AQ28" s="309"/>
      <c r="AR28" s="309"/>
      <c r="AS28" s="309"/>
      <c r="AT28" s="309"/>
      <c r="AU28" s="309"/>
      <c r="AV28" s="309"/>
      <c r="AW28" s="309"/>
      <c r="AX28" s="309"/>
      <c r="AY28" s="309"/>
      <c r="AZ28" s="309"/>
      <c r="BA28" s="309"/>
      <c r="BB28" s="309"/>
      <c r="BC28" s="309"/>
      <c r="BD28" s="309"/>
    </row>
    <row r="29" spans="1:56" ht="15.6">
      <c r="A29" s="334">
        <v>15</v>
      </c>
      <c r="B29" s="356"/>
      <c r="C29" s="18" t="s">
        <v>115</v>
      </c>
      <c r="D29" s="34" t="s">
        <v>116</v>
      </c>
      <c r="E29" s="341">
        <f>IFERROR(VLOOKUP($D29,Sheet5!$A$2:$S$73,15,0),"")</f>
        <v>40</v>
      </c>
      <c r="F29" s="341">
        <f>IFERROR(VLOOKUP($D29,Sheet5!$A$74:$B$132,2,0),"")</f>
        <v>7</v>
      </c>
      <c r="G29" s="350">
        <f t="shared" si="16"/>
        <v>33</v>
      </c>
      <c r="H29" s="351">
        <f t="shared" si="17"/>
        <v>43.5</v>
      </c>
      <c r="I29" s="352">
        <f>IFERROR(VLOOKUP($D29,Sheet5!$A$167:$F$221,2,0),0)</f>
        <v>4.75</v>
      </c>
      <c r="J29" s="353">
        <f t="shared" si="18"/>
        <v>0.61052631578947369</v>
      </c>
      <c r="K29" s="341">
        <f>IFERROR(VLOOKUP($D29,Sheet5!$A$2:$S$61,16,0),"")</f>
        <v>0</v>
      </c>
      <c r="L29" s="352">
        <f>IFERROR(VLOOKUP($D29,Sheet5!$A$167:$F$221,3,0),0)</f>
        <v>0</v>
      </c>
      <c r="M29" s="353">
        <f t="shared" si="19"/>
        <v>0</v>
      </c>
      <c r="N29" s="341">
        <f>IFERROR(VLOOKUP($D29,Sheet5!$A$2:$S$71,17,0),"")</f>
        <v>40</v>
      </c>
      <c r="O29" s="352">
        <f>IFERROR(VLOOKUP($D29,Sheet5!$A$167:$F$221,4,0),0)</f>
        <v>2</v>
      </c>
      <c r="P29" s="353">
        <f t="shared" si="20"/>
        <v>1.1764705882352942</v>
      </c>
      <c r="Q29" s="341">
        <f>IFERROR(VLOOKUP($D29,Sheet5!$A$2:$S$73,18,0),"")</f>
        <v>5</v>
      </c>
      <c r="R29" s="352">
        <f>IFERROR(VLOOKUP($D29,Sheet5!$A$167:$F$210,5,0),0)</f>
        <v>0.25</v>
      </c>
      <c r="S29" s="353">
        <f t="shared" si="21"/>
        <v>1</v>
      </c>
      <c r="T29" s="341">
        <f>IFERROR(VLOOKUP($D29,Sheet5!$A$2:$S$73,19,0),"")</f>
        <v>0</v>
      </c>
      <c r="U29" s="352">
        <f>IFERROR(VLOOKUP($D29,Sheet5!$A$167:$F$200,6,0),0)</f>
        <v>0</v>
      </c>
      <c r="V29" s="354">
        <f t="shared" si="22"/>
        <v>0</v>
      </c>
      <c r="W29" s="353">
        <f t="shared" si="23"/>
        <v>0.78613445378151259</v>
      </c>
      <c r="X29" s="355"/>
      <c r="Y29" s="355"/>
      <c r="Z29" s="355"/>
      <c r="AA29" s="355"/>
      <c r="AB29" s="355"/>
      <c r="AC29" s="355"/>
      <c r="AD29" s="355"/>
      <c r="AE29" s="355"/>
      <c r="AF29" s="355"/>
      <c r="AG29" s="355"/>
      <c r="AH29" s="355"/>
      <c r="AI29" s="355"/>
      <c r="AJ29" s="355"/>
      <c r="AK29" s="309"/>
      <c r="AL29" s="309"/>
      <c r="AM29" s="309"/>
      <c r="AN29" s="309"/>
      <c r="AO29" s="309"/>
      <c r="AP29" s="309"/>
      <c r="AQ29" s="309"/>
      <c r="AR29" s="309"/>
      <c r="AS29" s="309"/>
      <c r="AT29" s="309"/>
      <c r="AU29" s="309"/>
      <c r="AV29" s="309"/>
      <c r="AW29" s="309"/>
      <c r="AX29" s="309"/>
      <c r="AY29" s="309"/>
      <c r="AZ29" s="309"/>
      <c r="BA29" s="309"/>
      <c r="BB29" s="309"/>
      <c r="BC29" s="309"/>
      <c r="BD29" s="309"/>
    </row>
    <row r="30" spans="1:56" ht="15.6">
      <c r="A30" s="334">
        <v>16</v>
      </c>
      <c r="B30" s="356"/>
      <c r="C30" s="18" t="s">
        <v>117</v>
      </c>
      <c r="D30" s="34" t="s">
        <v>118</v>
      </c>
      <c r="E30" s="341" t="str">
        <f>IFERROR(VLOOKUP($D30,Sheet5!$A$2:$S$73,15,0),"")</f>
        <v/>
      </c>
      <c r="F30" s="341" t="str">
        <f>IFERROR(VLOOKUP($D30,Sheet5!$A$74:$B$132,2,0),"")</f>
        <v/>
      </c>
      <c r="G30" s="350" t="str">
        <f t="shared" si="16"/>
        <v/>
      </c>
      <c r="H30" s="351" t="str">
        <f t="shared" si="17"/>
        <v/>
      </c>
      <c r="I30" s="352">
        <f>IFERROR(VLOOKUP($D30,Sheet5!$A$167:$F$221,2,0),0)</f>
        <v>0</v>
      </c>
      <c r="J30" s="353">
        <f t="shared" si="18"/>
        <v>0</v>
      </c>
      <c r="K30" s="341" t="str">
        <f>IFERROR(VLOOKUP($D30,Sheet5!$A$2:$S$61,16,0),"")</f>
        <v/>
      </c>
      <c r="L30" s="352">
        <f>IFERROR(VLOOKUP($D30,Sheet5!$A$167:$F$221,3,0),0)</f>
        <v>0</v>
      </c>
      <c r="M30" s="353">
        <f t="shared" si="19"/>
        <v>0</v>
      </c>
      <c r="N30" s="341" t="str">
        <f>IFERROR(VLOOKUP($D30,Sheet5!$A$2:$S$71,17,0),"")</f>
        <v/>
      </c>
      <c r="O30" s="352">
        <f>IFERROR(VLOOKUP($D30,Sheet5!$A$167:$F$221,4,0),0)</f>
        <v>0</v>
      </c>
      <c r="P30" s="353">
        <f t="shared" si="20"/>
        <v>0</v>
      </c>
      <c r="Q30" s="341" t="str">
        <f>IFERROR(VLOOKUP($D30,Sheet5!$A$2:$S$73,18,0),"")</f>
        <v/>
      </c>
      <c r="R30" s="352">
        <f>IFERROR(VLOOKUP($D30,Sheet5!$A$167:$F$210,5,0),0)</f>
        <v>0</v>
      </c>
      <c r="S30" s="353">
        <f t="shared" si="21"/>
        <v>0</v>
      </c>
      <c r="T30" s="341" t="str">
        <f>IFERROR(VLOOKUP($D30,Sheet5!$A$2:$S$73,19,0),"")</f>
        <v/>
      </c>
      <c r="U30" s="352">
        <f>IFERROR(VLOOKUP($D30,Sheet5!$A$167:$F$200,6,0),0)</f>
        <v>0</v>
      </c>
      <c r="V30" s="354">
        <f t="shared" si="22"/>
        <v>0</v>
      </c>
      <c r="W30" s="353">
        <f t="shared" si="23"/>
        <v>0</v>
      </c>
      <c r="X30" s="355"/>
      <c r="Y30" s="355"/>
      <c r="Z30" s="355"/>
      <c r="AA30" s="355"/>
      <c r="AB30" s="355"/>
      <c r="AC30" s="355"/>
      <c r="AD30" s="355"/>
      <c r="AE30" s="355"/>
      <c r="AF30" s="355"/>
      <c r="AG30" s="355"/>
      <c r="AH30" s="355"/>
      <c r="AI30" s="355"/>
      <c r="AJ30" s="355"/>
      <c r="AK30" s="309"/>
      <c r="AL30" s="309"/>
      <c r="AM30" s="309"/>
      <c r="AN30" s="309"/>
      <c r="AO30" s="309"/>
      <c r="AP30" s="309"/>
      <c r="AQ30" s="309"/>
      <c r="AR30" s="309"/>
      <c r="AS30" s="309"/>
      <c r="AT30" s="309"/>
      <c r="AU30" s="309"/>
      <c r="AV30" s="309"/>
      <c r="AW30" s="309"/>
      <c r="AX30" s="309"/>
      <c r="AY30" s="309"/>
      <c r="AZ30" s="309"/>
      <c r="BA30" s="309"/>
      <c r="BB30" s="309"/>
      <c r="BC30" s="309"/>
      <c r="BD30" s="309"/>
    </row>
    <row r="31" spans="1:56" ht="15.6">
      <c r="A31" s="334">
        <v>17</v>
      </c>
      <c r="B31" s="356"/>
      <c r="C31" s="18" t="s">
        <v>119</v>
      </c>
      <c r="D31" s="34" t="s">
        <v>120</v>
      </c>
      <c r="E31" s="341" t="str">
        <f>IFERROR(VLOOKUP($D31,Sheet5!$A$2:$S$73,15,0),"")</f>
        <v/>
      </c>
      <c r="F31" s="341" t="str">
        <f>IFERROR(VLOOKUP($D31,Sheet5!$A$74:$B$132,2,0),"")</f>
        <v/>
      </c>
      <c r="G31" s="350" t="str">
        <f t="shared" si="16"/>
        <v/>
      </c>
      <c r="H31" s="351" t="str">
        <f t="shared" si="17"/>
        <v/>
      </c>
      <c r="I31" s="352">
        <f>IFERROR(VLOOKUP($D31,Sheet5!$A$167:$F$221,2,0),0)</f>
        <v>0</v>
      </c>
      <c r="J31" s="353">
        <f t="shared" si="18"/>
        <v>0</v>
      </c>
      <c r="K31" s="341" t="str">
        <f>IFERROR(VLOOKUP($D31,Sheet5!$A$2:$S$61,16,0),"")</f>
        <v/>
      </c>
      <c r="L31" s="352">
        <f>IFERROR(VLOOKUP($D31,Sheet5!$A$167:$F$221,3,0),0)</f>
        <v>0</v>
      </c>
      <c r="M31" s="353">
        <f t="shared" si="19"/>
        <v>0</v>
      </c>
      <c r="N31" s="341" t="str">
        <f>IFERROR(VLOOKUP($D31,Sheet5!$A$2:$S$71,17,0),"")</f>
        <v/>
      </c>
      <c r="O31" s="352">
        <f>IFERROR(VLOOKUP($D31,Sheet5!$A$167:$F$221,4,0),0)</f>
        <v>0</v>
      </c>
      <c r="P31" s="353">
        <f t="shared" si="20"/>
        <v>0</v>
      </c>
      <c r="Q31" s="341" t="str">
        <f>IFERROR(VLOOKUP($D31,Sheet5!$A$2:$S$73,18,0),"")</f>
        <v/>
      </c>
      <c r="R31" s="352">
        <f>IFERROR(VLOOKUP($D31,Sheet5!$A$167:$F$210,5,0),0)</f>
        <v>0</v>
      </c>
      <c r="S31" s="353">
        <f t="shared" si="21"/>
        <v>0</v>
      </c>
      <c r="T31" s="341" t="str">
        <f>IFERROR(VLOOKUP($D31,Sheet5!$A$2:$S$73,19,0),"")</f>
        <v/>
      </c>
      <c r="U31" s="352">
        <f>IFERROR(VLOOKUP($D31,Sheet5!$A$167:$F$200,6,0),0)</f>
        <v>0</v>
      </c>
      <c r="V31" s="354">
        <f t="shared" si="22"/>
        <v>0</v>
      </c>
      <c r="W31" s="353">
        <f t="shared" si="23"/>
        <v>0</v>
      </c>
      <c r="X31" s="355"/>
      <c r="Y31" s="355"/>
      <c r="Z31" s="355"/>
      <c r="AA31" s="355"/>
      <c r="AB31" s="355"/>
      <c r="AC31" s="355"/>
      <c r="AD31" s="355"/>
      <c r="AE31" s="355"/>
      <c r="AF31" s="355"/>
      <c r="AG31" s="355"/>
      <c r="AH31" s="355"/>
      <c r="AI31" s="355"/>
      <c r="AJ31" s="355"/>
      <c r="AK31" s="309"/>
      <c r="AL31" s="309"/>
      <c r="AM31" s="309"/>
      <c r="AN31" s="309"/>
      <c r="AO31" s="309"/>
      <c r="AP31" s="309"/>
      <c r="AQ31" s="309"/>
      <c r="AR31" s="309"/>
      <c r="AS31" s="309"/>
      <c r="AT31" s="309"/>
      <c r="AU31" s="309"/>
      <c r="AV31" s="309"/>
      <c r="AW31" s="309"/>
      <c r="AX31" s="309"/>
      <c r="AY31" s="309"/>
      <c r="AZ31" s="309"/>
      <c r="BA31" s="309"/>
      <c r="BB31" s="309"/>
      <c r="BC31" s="309"/>
      <c r="BD31" s="309"/>
    </row>
    <row r="32" spans="1:56" ht="15.6">
      <c r="A32" s="334">
        <v>18</v>
      </c>
      <c r="B32" s="356"/>
      <c r="C32" s="18" t="s">
        <v>121</v>
      </c>
      <c r="D32" s="34" t="s">
        <v>122</v>
      </c>
      <c r="E32" s="341" t="str">
        <f>IFERROR(VLOOKUP($D32,Sheet5!$A$2:$S$73,15,0),"")</f>
        <v/>
      </c>
      <c r="F32" s="341" t="str">
        <f>IFERROR(VLOOKUP($D32,Sheet5!$A$74:$B$132,2,0),"")</f>
        <v/>
      </c>
      <c r="G32" s="350" t="str">
        <f t="shared" si="16"/>
        <v/>
      </c>
      <c r="H32" s="351" t="str">
        <f t="shared" si="17"/>
        <v/>
      </c>
      <c r="I32" s="352">
        <f>IFERROR(VLOOKUP($D32,Sheet5!$A$167:$F$221,2,0),0)</f>
        <v>0</v>
      </c>
      <c r="J32" s="353">
        <f t="shared" si="18"/>
        <v>0</v>
      </c>
      <c r="K32" s="341" t="str">
        <f>IFERROR(VLOOKUP($D32,Sheet5!$A$2:$S$61,16,0),"")</f>
        <v/>
      </c>
      <c r="L32" s="352">
        <f>IFERROR(VLOOKUP($D32,Sheet5!$A$167:$F$221,3,0),0)</f>
        <v>0</v>
      </c>
      <c r="M32" s="353">
        <f t="shared" si="19"/>
        <v>0</v>
      </c>
      <c r="N32" s="341" t="str">
        <f>IFERROR(VLOOKUP($D32,Sheet5!$A$2:$S$71,17,0),"")</f>
        <v/>
      </c>
      <c r="O32" s="352">
        <f>IFERROR(VLOOKUP($D32,Sheet5!$A$167:$F$221,4,0),0)</f>
        <v>0</v>
      </c>
      <c r="P32" s="353">
        <f t="shared" si="20"/>
        <v>0</v>
      </c>
      <c r="Q32" s="341" t="str">
        <f>IFERROR(VLOOKUP($D32,Sheet5!$A$2:$S$73,18,0),"")</f>
        <v/>
      </c>
      <c r="R32" s="352">
        <f>IFERROR(VLOOKUP($D32,Sheet5!$A$167:$F$210,5,0),0)</f>
        <v>0</v>
      </c>
      <c r="S32" s="353">
        <f t="shared" si="21"/>
        <v>0</v>
      </c>
      <c r="T32" s="341" t="str">
        <f>IFERROR(VLOOKUP($D32,Sheet5!$A$2:$S$73,19,0),"")</f>
        <v/>
      </c>
      <c r="U32" s="352">
        <f>IFERROR(VLOOKUP($D32,Sheet5!$A$167:$F$200,6,0),0)</f>
        <v>0</v>
      </c>
      <c r="V32" s="354">
        <f t="shared" si="22"/>
        <v>0</v>
      </c>
      <c r="W32" s="353">
        <f t="shared" si="23"/>
        <v>0</v>
      </c>
      <c r="X32" s="355"/>
      <c r="Y32" s="355"/>
      <c r="Z32" s="355"/>
      <c r="AA32" s="355"/>
      <c r="AB32" s="355"/>
      <c r="AC32" s="355"/>
      <c r="AD32" s="355"/>
      <c r="AE32" s="355"/>
      <c r="AF32" s="355"/>
      <c r="AG32" s="355"/>
      <c r="AH32" s="355"/>
      <c r="AI32" s="355"/>
      <c r="AJ32" s="355"/>
      <c r="AK32" s="309"/>
      <c r="AL32" s="309"/>
      <c r="AM32" s="309"/>
      <c r="AN32" s="309"/>
      <c r="AO32" s="309"/>
      <c r="AP32" s="309"/>
      <c r="AQ32" s="309"/>
      <c r="AR32" s="309"/>
      <c r="AS32" s="309"/>
      <c r="AT32" s="309"/>
      <c r="AU32" s="309"/>
      <c r="AV32" s="309"/>
      <c r="AW32" s="309"/>
      <c r="AX32" s="309"/>
      <c r="AY32" s="309"/>
      <c r="AZ32" s="309"/>
      <c r="BA32" s="309"/>
      <c r="BB32" s="309"/>
      <c r="BC32" s="309"/>
      <c r="BD32" s="309"/>
    </row>
    <row r="33" spans="1:56" ht="15.6">
      <c r="A33" s="334">
        <v>19</v>
      </c>
      <c r="B33" s="356"/>
      <c r="C33" s="104" t="s">
        <v>123</v>
      </c>
      <c r="D33" s="34" t="s">
        <v>124</v>
      </c>
      <c r="E33" s="341">
        <f>IFERROR(VLOOKUP($D33,Sheet5!$A$2:$S$73,15,0),"")</f>
        <v>74</v>
      </c>
      <c r="F33" s="341">
        <f>IFERROR(VLOOKUP($D33,Sheet5!$A$74:$B$132,2,0),"")</f>
        <v>15</v>
      </c>
      <c r="G33" s="350">
        <f t="shared" si="16"/>
        <v>59</v>
      </c>
      <c r="H33" s="351">
        <f t="shared" si="17"/>
        <v>81.5</v>
      </c>
      <c r="I33" s="352">
        <f>IFERROR(VLOOKUP($D33,Sheet5!$A$167:$F$221,2,0),0)</f>
        <v>4</v>
      </c>
      <c r="J33" s="353">
        <f t="shared" si="18"/>
        <v>1.3583333333333334</v>
      </c>
      <c r="K33" s="341">
        <f>IFERROR(VLOOKUP($D33,Sheet5!$A$2:$S$61,16,0),"")</f>
        <v>0</v>
      </c>
      <c r="L33" s="352">
        <f>IFERROR(VLOOKUP($D33,Sheet5!$A$167:$F$221,3,0),0)</f>
        <v>0</v>
      </c>
      <c r="M33" s="353">
        <f t="shared" si="19"/>
        <v>0</v>
      </c>
      <c r="N33" s="341">
        <f>IFERROR(VLOOKUP($D33,Sheet5!$A$2:$S$71,17,0),"")</f>
        <v>75</v>
      </c>
      <c r="O33" s="352">
        <f>IFERROR(VLOOKUP($D33,Sheet5!$A$167:$F$221,4,0),0)</f>
        <v>3</v>
      </c>
      <c r="P33" s="353">
        <f t="shared" si="20"/>
        <v>1.4705882352941178</v>
      </c>
      <c r="Q33" s="341">
        <f>IFERROR(VLOOKUP($D33,Sheet5!$A$2:$S$73,18,0),"")</f>
        <v>0</v>
      </c>
      <c r="R33" s="352">
        <f>IFERROR(VLOOKUP($D33,Sheet5!$A$167:$F$210,5,0),0)</f>
        <v>0</v>
      </c>
      <c r="S33" s="353">
        <f t="shared" si="21"/>
        <v>0</v>
      </c>
      <c r="T33" s="341">
        <f>IFERROR(VLOOKUP($D33,Sheet5!$A$2:$S$73,19,0),"")</f>
        <v>0</v>
      </c>
      <c r="U33" s="352">
        <f>IFERROR(VLOOKUP($D33,Sheet5!$A$167:$F$200,6,0),0)</f>
        <v>0</v>
      </c>
      <c r="V33" s="354">
        <f t="shared" si="22"/>
        <v>0</v>
      </c>
      <c r="W33" s="353">
        <f t="shared" si="23"/>
        <v>1.4064425770308124</v>
      </c>
      <c r="X33" s="355"/>
      <c r="Y33" s="355"/>
      <c r="Z33" s="355"/>
      <c r="AA33" s="355"/>
      <c r="AB33" s="355"/>
      <c r="AC33" s="355"/>
      <c r="AD33" s="355"/>
      <c r="AE33" s="355"/>
      <c r="AF33" s="355"/>
      <c r="AG33" s="355"/>
      <c r="AH33" s="355"/>
      <c r="AI33" s="355"/>
      <c r="AJ33" s="355"/>
      <c r="AK33" s="309"/>
      <c r="AL33" s="309"/>
      <c r="AM33" s="309"/>
      <c r="AN33" s="309"/>
      <c r="AO33" s="309"/>
      <c r="AP33" s="309"/>
      <c r="AQ33" s="309"/>
      <c r="AR33" s="309"/>
      <c r="AS33" s="309"/>
      <c r="AT33" s="309"/>
      <c r="AU33" s="309"/>
      <c r="AV33" s="309"/>
      <c r="AW33" s="309"/>
      <c r="AX33" s="309"/>
      <c r="AY33" s="309"/>
      <c r="AZ33" s="309"/>
      <c r="BA33" s="309"/>
      <c r="BB33" s="309"/>
      <c r="BC33" s="309"/>
      <c r="BD33" s="309"/>
    </row>
    <row r="34" spans="1:56" ht="15" customHeight="1">
      <c r="A34" s="334">
        <v>20</v>
      </c>
      <c r="B34" s="356"/>
      <c r="C34" s="18" t="s">
        <v>125</v>
      </c>
      <c r="D34" s="34" t="s">
        <v>126</v>
      </c>
      <c r="E34" s="341">
        <f>IFERROR(VLOOKUP($D34,Sheet5!$A$2:$S$73,15,0),"")</f>
        <v>58</v>
      </c>
      <c r="F34" s="341">
        <f>IFERROR(VLOOKUP($D34,Sheet5!$A$74:$B$132,2,0),"")</f>
        <v>14</v>
      </c>
      <c r="G34" s="350">
        <f t="shared" si="16"/>
        <v>44</v>
      </c>
      <c r="H34" s="351">
        <f t="shared" si="17"/>
        <v>65</v>
      </c>
      <c r="I34" s="352">
        <f>IFERROR(VLOOKUP($D34,Sheet5!$A$167:$F$221,2,0),0)</f>
        <v>6.06</v>
      </c>
      <c r="J34" s="353">
        <f t="shared" si="18"/>
        <v>0.7150715071507151</v>
      </c>
      <c r="K34" s="341">
        <f>IFERROR(VLOOKUP($D34,Sheet5!$A$2:$S$61,16,0),"")</f>
        <v>0</v>
      </c>
      <c r="L34" s="352">
        <f>IFERROR(VLOOKUP($D34,Sheet5!$A$167:$F$221,3,0),0)</f>
        <v>0</v>
      </c>
      <c r="M34" s="353">
        <f t="shared" si="19"/>
        <v>0</v>
      </c>
      <c r="N34" s="341">
        <f>IFERROR(VLOOKUP($D34,Sheet5!$A$2:$S$71,17,0),"")</f>
        <v>11</v>
      </c>
      <c r="O34" s="352">
        <f>IFERROR(VLOOKUP($D34,Sheet5!$A$167:$F$221,4,0),0)</f>
        <v>0.94117647058823495</v>
      </c>
      <c r="P34" s="353">
        <f t="shared" si="20"/>
        <v>0.68750000000000022</v>
      </c>
      <c r="Q34" s="341">
        <f>IFERROR(VLOOKUP($D34,Sheet5!$A$2:$S$73,18,0),"")</f>
        <v>0</v>
      </c>
      <c r="R34" s="352">
        <f>IFERROR(VLOOKUP($D34,Sheet5!$A$167:$F$210,5,0),0)</f>
        <v>0</v>
      </c>
      <c r="S34" s="353">
        <f t="shared" si="21"/>
        <v>0</v>
      </c>
      <c r="T34" s="341">
        <f>IFERROR(VLOOKUP($D34,Sheet5!$A$2:$S$73,19,0),"")</f>
        <v>0</v>
      </c>
      <c r="U34" s="352">
        <f>IFERROR(VLOOKUP($D34,Sheet5!$A$167:$F$200,6,0),0)</f>
        <v>0</v>
      </c>
      <c r="V34" s="354">
        <f t="shared" ref="V34:V35" si="24">IFERROR(T34/(U34*20),)</f>
        <v>0</v>
      </c>
      <c r="W34" s="353">
        <f t="shared" si="23"/>
        <v>0.71136503668851181</v>
      </c>
      <c r="X34" s="355"/>
      <c r="Y34" s="355"/>
      <c r="Z34" s="355"/>
      <c r="AA34" s="355"/>
      <c r="AB34" s="355"/>
      <c r="AC34" s="355"/>
      <c r="AD34" s="355"/>
      <c r="AE34" s="355"/>
      <c r="AF34" s="355"/>
      <c r="AG34" s="355"/>
      <c r="AH34" s="355"/>
      <c r="AI34" s="355"/>
      <c r="AJ34" s="355"/>
      <c r="AK34" s="309"/>
      <c r="AL34" s="309"/>
      <c r="AM34" s="309"/>
      <c r="AN34" s="309"/>
      <c r="AO34" s="309"/>
      <c r="AP34" s="309"/>
      <c r="AQ34" s="309"/>
      <c r="AR34" s="309"/>
      <c r="AS34" s="309"/>
      <c r="AT34" s="309"/>
      <c r="AU34" s="309"/>
      <c r="AV34" s="309"/>
      <c r="AW34" s="309"/>
      <c r="AX34" s="309"/>
      <c r="AY34" s="309"/>
      <c r="AZ34" s="309"/>
      <c r="BA34" s="309"/>
      <c r="BB34" s="309"/>
      <c r="BC34" s="309"/>
      <c r="BD34" s="309"/>
    </row>
    <row r="35" spans="1:56" ht="15" customHeight="1">
      <c r="A35" s="334">
        <v>21</v>
      </c>
      <c r="B35" s="77"/>
      <c r="C35" s="103" t="s">
        <v>127</v>
      </c>
      <c r="D35" s="34" t="s">
        <v>128</v>
      </c>
      <c r="E35" s="341">
        <f>IFERROR(VLOOKUP($D35,Sheet5!$A$2:$S$73,15,0),"")</f>
        <v>82</v>
      </c>
      <c r="F35" s="341">
        <f>IFERROR(VLOOKUP($D35,Sheet5!$A$74:$B$132,2,0),"")</f>
        <v>16</v>
      </c>
      <c r="G35" s="350">
        <f t="shared" si="16"/>
        <v>66</v>
      </c>
      <c r="H35" s="351">
        <f t="shared" si="17"/>
        <v>90</v>
      </c>
      <c r="I35" s="352">
        <f>IFERROR(VLOOKUP($D35,Sheet5!$A$167:$F$221,2,0),0)</f>
        <v>4.5</v>
      </c>
      <c r="J35" s="353">
        <f t="shared" si="18"/>
        <v>1.3333333333333333</v>
      </c>
      <c r="K35" s="341">
        <f>IFERROR(VLOOKUP($D35,Sheet5!$A$2:$S$61,16,0),"")</f>
        <v>0</v>
      </c>
      <c r="L35" s="352">
        <f>IFERROR(VLOOKUP($D35,Sheet5!$A$167:$F$221,3,0),0)</f>
        <v>0</v>
      </c>
      <c r="M35" s="353">
        <f t="shared" ref="M35" si="25">IFERROR(K35/(L35*30),0)</f>
        <v>0</v>
      </c>
      <c r="N35" s="341">
        <f>IFERROR(VLOOKUP($D35,Sheet5!$A$2:$S$71,17,0),"")</f>
        <v>48</v>
      </c>
      <c r="O35" s="352">
        <f>IFERROR(VLOOKUP($D35,Sheet5!$A$167:$F$221,4,0),0)</f>
        <v>2.5</v>
      </c>
      <c r="P35" s="353">
        <f t="shared" si="20"/>
        <v>1.1294117647058823</v>
      </c>
      <c r="Q35" s="341">
        <f>IFERROR(VLOOKUP($D35,Sheet5!$A$2:$S$73,18,0),"")</f>
        <v>0</v>
      </c>
      <c r="R35" s="352">
        <f>IFERROR(VLOOKUP($D35,Sheet5!$A$167:$F$210,5,0),0)</f>
        <v>0</v>
      </c>
      <c r="S35" s="353">
        <f t="shared" si="21"/>
        <v>0</v>
      </c>
      <c r="T35" s="341">
        <f>IFERROR(VLOOKUP($D35,Sheet5!$A$2:$S$73,19,0),"")</f>
        <v>0</v>
      </c>
      <c r="U35" s="352">
        <f>IFERROR(VLOOKUP($D35,Sheet5!$A$167:$F$200,6,0),0)</f>
        <v>0</v>
      </c>
      <c r="V35" s="354">
        <f t="shared" si="24"/>
        <v>0</v>
      </c>
      <c r="W35" s="353">
        <f t="shared" si="23"/>
        <v>1.2605042016806725</v>
      </c>
      <c r="X35" s="355"/>
      <c r="Y35" s="355"/>
      <c r="Z35" s="355"/>
      <c r="AA35" s="355"/>
      <c r="AB35" s="355"/>
      <c r="AC35" s="355"/>
      <c r="AD35" s="355"/>
      <c r="AE35" s="355"/>
      <c r="AF35" s="355"/>
      <c r="AG35" s="355"/>
      <c r="AH35" s="355"/>
      <c r="AI35" s="355"/>
      <c r="AJ35" s="355"/>
      <c r="AK35" s="309"/>
      <c r="AL35" s="309"/>
      <c r="AM35" s="309"/>
      <c r="AN35" s="309"/>
      <c r="AO35" s="309"/>
      <c r="AP35" s="309"/>
      <c r="AQ35" s="309"/>
      <c r="AR35" s="309"/>
      <c r="AS35" s="309"/>
      <c r="AT35" s="309"/>
      <c r="AU35" s="309"/>
      <c r="AV35" s="309"/>
      <c r="AW35" s="309"/>
      <c r="AX35" s="309"/>
      <c r="AY35" s="309"/>
      <c r="AZ35" s="309"/>
      <c r="BA35" s="309"/>
      <c r="BB35" s="309"/>
      <c r="BC35" s="309"/>
      <c r="BD35" s="309"/>
    </row>
    <row r="36" spans="1:56" ht="15" customHeight="1">
      <c r="A36" s="334">
        <v>22</v>
      </c>
      <c r="B36" s="77"/>
      <c r="C36" s="103" t="s">
        <v>129</v>
      </c>
      <c r="D36" s="34" t="s">
        <v>130</v>
      </c>
      <c r="E36" s="341">
        <f>IFERROR(VLOOKUP($D36,Sheet5!$A$2:$S$73,15,0),"")</f>
        <v>57</v>
      </c>
      <c r="F36" s="341">
        <f>IFERROR(VLOOKUP($D36,Sheet5!$A$74:$B$132,2,0),"")</f>
        <v>32</v>
      </c>
      <c r="G36" s="350">
        <f t="shared" ref="G36:G37" si="26">IFERROR(IF((E36-F36)&lt;0,0,(E36-F36)),"")</f>
        <v>25</v>
      </c>
      <c r="H36" s="351">
        <f t="shared" ref="H36:H37" si="27">IFERROR(F36*1.5+G36,"")</f>
        <v>73</v>
      </c>
      <c r="I36" s="352">
        <f>IFERROR(VLOOKUP($D36,Sheet5!$A$167:$F$221,2,0),0)</f>
        <v>3</v>
      </c>
      <c r="J36" s="353">
        <f t="shared" ref="J36:J37" si="28">IFERROR(H36/(I36*15),)</f>
        <v>1.6222222222222222</v>
      </c>
      <c r="K36" s="341">
        <f>IFERROR(VLOOKUP($D36,Sheet5!$A$2:$S$61,16,0),"")</f>
        <v>0</v>
      </c>
      <c r="L36" s="352">
        <f>IFERROR(VLOOKUP($D36,Sheet5!$A$167:$F$221,3,0),0)</f>
        <v>0</v>
      </c>
      <c r="M36" s="353">
        <f t="shared" ref="M36:M37" si="29">IFERROR(K36/(L36*30),0)</f>
        <v>0</v>
      </c>
      <c r="N36" s="341">
        <f>IFERROR(VLOOKUP($D36,Sheet5!$A$2:$S$71,17,0),"")</f>
        <v>17</v>
      </c>
      <c r="O36" s="352">
        <f>IFERROR(VLOOKUP($D36,Sheet5!$A$167:$F$221,4,0),0)</f>
        <v>1</v>
      </c>
      <c r="P36" s="353">
        <f t="shared" ref="P36:P37" si="30">IFERROR(N36/(O36*17),)</f>
        <v>1</v>
      </c>
      <c r="Q36" s="341">
        <f>IFERROR(VLOOKUP($D36,Sheet5!$A$2:$S$73,18,0),"")</f>
        <v>0</v>
      </c>
      <c r="R36" s="352">
        <f>IFERROR(VLOOKUP($D36,Sheet5!$A$167:$F$210,5,0),0)</f>
        <v>0</v>
      </c>
      <c r="S36" s="353">
        <f t="shared" ref="S36:S37" si="31">IFERROR(Q36/(R36*20),)</f>
        <v>0</v>
      </c>
      <c r="T36" s="341">
        <f>IFERROR(VLOOKUP($D36,Sheet5!$A$2:$S$73,19,0),"")</f>
        <v>0</v>
      </c>
      <c r="U36" s="352">
        <f>IFERROR(VLOOKUP($D36,Sheet5!$A$167:$F$200,6,0),0)</f>
        <v>0</v>
      </c>
      <c r="V36" s="354">
        <f t="shared" ref="V36:V37" si="32">IFERROR(T36/(U36*20),)</f>
        <v>0</v>
      </c>
      <c r="W36" s="353">
        <f t="shared" ref="W36:W38" si="33">IFERROR((J36*I36+M36*L36+P36*O36+S36*R36+V36*U36)/SUM(I36,L36,O36,R36,U36),0)</f>
        <v>1.4666666666666668</v>
      </c>
      <c r="X36" s="355"/>
      <c r="Y36" s="355"/>
      <c r="Z36" s="355"/>
      <c r="AA36" s="355"/>
      <c r="AB36" s="355"/>
      <c r="AC36" s="355"/>
      <c r="AD36" s="355"/>
      <c r="AE36" s="355"/>
      <c r="AF36" s="355"/>
      <c r="AG36" s="355"/>
      <c r="AH36" s="355"/>
      <c r="AI36" s="355"/>
      <c r="AJ36" s="355"/>
      <c r="AK36" s="309"/>
      <c r="AL36" s="309"/>
      <c r="AM36" s="309"/>
      <c r="AN36" s="309"/>
      <c r="AO36" s="309"/>
      <c r="AP36" s="309"/>
      <c r="AQ36" s="309"/>
      <c r="AR36" s="309"/>
      <c r="AS36" s="309"/>
      <c r="AT36" s="309"/>
      <c r="AU36" s="309"/>
      <c r="AV36" s="309"/>
      <c r="AW36" s="309"/>
      <c r="AX36" s="309"/>
      <c r="AY36" s="309"/>
      <c r="AZ36" s="309"/>
      <c r="BA36" s="309"/>
      <c r="BB36" s="309"/>
      <c r="BC36" s="309"/>
      <c r="BD36" s="309"/>
    </row>
    <row r="37" spans="1:56" ht="15" customHeight="1">
      <c r="A37" s="334">
        <v>23</v>
      </c>
      <c r="B37" s="77"/>
      <c r="C37" s="103" t="s">
        <v>131</v>
      </c>
      <c r="D37" s="34" t="s">
        <v>132</v>
      </c>
      <c r="E37" s="341" t="str">
        <f>IFERROR(VLOOKUP($D37,Sheet5!$A$2:$S$73,15,0),"")</f>
        <v/>
      </c>
      <c r="F37" s="341" t="str">
        <f>IFERROR(VLOOKUP($D37,Sheet5!$A$74:$B$132,2,0),"")</f>
        <v/>
      </c>
      <c r="G37" s="350" t="str">
        <f t="shared" si="26"/>
        <v/>
      </c>
      <c r="H37" s="351" t="str">
        <f t="shared" si="27"/>
        <v/>
      </c>
      <c r="I37" s="352">
        <f>IFERROR(VLOOKUP($D37,Sheet5!$A$167:$F$221,2,0),0)</f>
        <v>0</v>
      </c>
      <c r="J37" s="353">
        <f t="shared" si="28"/>
        <v>0</v>
      </c>
      <c r="K37" s="341" t="str">
        <f>IFERROR(VLOOKUP($D37,Sheet5!$A$2:$S$61,16,0),"")</f>
        <v/>
      </c>
      <c r="L37" s="352">
        <f>IFERROR(VLOOKUP($D37,Sheet5!$A$167:$F$221,3,0),0)</f>
        <v>0</v>
      </c>
      <c r="M37" s="353">
        <f t="shared" si="29"/>
        <v>0</v>
      </c>
      <c r="N37" s="341" t="str">
        <f>IFERROR(VLOOKUP($D37,Sheet5!$A$2:$S$71,17,0),"")</f>
        <v/>
      </c>
      <c r="O37" s="352">
        <f>IFERROR(VLOOKUP($D37,Sheet5!$A$167:$F$221,4,0),0)</f>
        <v>0</v>
      </c>
      <c r="P37" s="353">
        <f t="shared" si="30"/>
        <v>0</v>
      </c>
      <c r="Q37" s="341" t="str">
        <f>IFERROR(VLOOKUP($D37,Sheet5!$A$2:$S$73,18,0),"")</f>
        <v/>
      </c>
      <c r="R37" s="352">
        <f>IFERROR(VLOOKUP($D37,Sheet5!$A$167:$F$210,5,0),0)</f>
        <v>0</v>
      </c>
      <c r="S37" s="353">
        <f t="shared" si="31"/>
        <v>0</v>
      </c>
      <c r="T37" s="341" t="str">
        <f>IFERROR(VLOOKUP($D37,Sheet5!$A$2:$S$73,19,0),"")</f>
        <v/>
      </c>
      <c r="U37" s="352">
        <f>IFERROR(VLOOKUP($D37,Sheet5!$A$167:$F$200,6,0),0)</f>
        <v>0</v>
      </c>
      <c r="V37" s="354">
        <f t="shared" si="32"/>
        <v>0</v>
      </c>
      <c r="W37" s="353">
        <f t="shared" si="33"/>
        <v>0</v>
      </c>
      <c r="X37" s="355"/>
      <c r="Y37" s="355"/>
      <c r="Z37" s="355"/>
      <c r="AA37" s="355"/>
      <c r="AB37" s="355"/>
      <c r="AC37" s="355"/>
      <c r="AD37" s="355"/>
      <c r="AE37" s="355"/>
      <c r="AF37" s="355"/>
      <c r="AG37" s="355"/>
      <c r="AH37" s="355"/>
      <c r="AI37" s="355"/>
      <c r="AJ37" s="355"/>
      <c r="AK37" s="309"/>
      <c r="AL37" s="309"/>
      <c r="AM37" s="309"/>
      <c r="AN37" s="309"/>
      <c r="AO37" s="309"/>
      <c r="AP37" s="309"/>
      <c r="AQ37" s="309"/>
      <c r="AR37" s="309"/>
      <c r="AS37" s="309"/>
      <c r="AT37" s="309"/>
      <c r="AU37" s="309"/>
      <c r="AV37" s="309"/>
      <c r="AW37" s="309"/>
      <c r="AX37" s="309"/>
      <c r="AY37" s="309"/>
      <c r="AZ37" s="309"/>
      <c r="BA37" s="309"/>
      <c r="BB37" s="309"/>
      <c r="BC37" s="309"/>
      <c r="BD37" s="309"/>
    </row>
    <row r="38" spans="1:56" ht="15" customHeight="1">
      <c r="A38" s="334">
        <v>24</v>
      </c>
      <c r="B38" s="77"/>
      <c r="C38" s="103" t="s">
        <v>133</v>
      </c>
      <c r="D38" s="34" t="s">
        <v>134</v>
      </c>
      <c r="E38" s="341" t="str">
        <f>IFERROR(VLOOKUP($D38,Sheet5!$A$2:$S$73,15,0),"")</f>
        <v/>
      </c>
      <c r="F38" s="341" t="str">
        <f>IFERROR(VLOOKUP($D38,Sheet5!$A$74:$B$132,2,0),"")</f>
        <v/>
      </c>
      <c r="G38" s="350" t="str">
        <f t="shared" ref="G38" si="34">IFERROR(IF((E38-F38)&lt;0,0,(E38-F38)),"")</f>
        <v/>
      </c>
      <c r="H38" s="351" t="str">
        <f t="shared" ref="H38" si="35">IFERROR(F38*1.5+G38,"")</f>
        <v/>
      </c>
      <c r="I38" s="352">
        <f>IFERROR(VLOOKUP($D38,Sheet5!$A$167:$F$221,2,0),0)</f>
        <v>0</v>
      </c>
      <c r="J38" s="353">
        <f t="shared" ref="J38" si="36">IFERROR(H38/(I38*15),)</f>
        <v>0</v>
      </c>
      <c r="K38" s="341" t="str">
        <f>IFERROR(VLOOKUP($D38,Sheet5!$A$2:$S$61,16,0),"")</f>
        <v/>
      </c>
      <c r="L38" s="352">
        <f>IFERROR(VLOOKUP($D38,Sheet5!$A$167:$F$221,3,0),0)</f>
        <v>0</v>
      </c>
      <c r="M38" s="353">
        <f t="shared" ref="M38" si="37">IFERROR(K38/(L38*30),0)</f>
        <v>0</v>
      </c>
      <c r="N38" s="341" t="str">
        <f>IFERROR(VLOOKUP($D38,Sheet5!$A$2:$S$71,17,0),"")</f>
        <v/>
      </c>
      <c r="O38" s="352">
        <f>IFERROR(VLOOKUP($D38,Sheet5!$A$167:$F$221,4,0),0)</f>
        <v>0</v>
      </c>
      <c r="P38" s="353">
        <f t="shared" ref="P38" si="38">IFERROR(N38/(O38*17),)</f>
        <v>0</v>
      </c>
      <c r="Q38" s="341" t="str">
        <f>IFERROR(VLOOKUP($D38,Sheet5!$A$2:$S$73,18,0),"")</f>
        <v/>
      </c>
      <c r="R38" s="352">
        <f>IFERROR(VLOOKUP($D38,Sheet5!$A$167:$F$210,5,0),0)</f>
        <v>0</v>
      </c>
      <c r="S38" s="353">
        <f t="shared" ref="S38" si="39">IFERROR(Q38/(R38*20),)</f>
        <v>0</v>
      </c>
      <c r="T38" s="341" t="str">
        <f>IFERROR(VLOOKUP($D38,Sheet5!$A$2:$S$73,19,0),"")</f>
        <v/>
      </c>
      <c r="U38" s="352">
        <f>IFERROR(VLOOKUP($D38,Sheet5!$A$167:$F$200,6,0),0)</f>
        <v>0</v>
      </c>
      <c r="V38" s="354">
        <f t="shared" ref="V38" si="40">IFERROR(T38/(U38*20),)</f>
        <v>0</v>
      </c>
      <c r="W38" s="353">
        <f t="shared" si="33"/>
        <v>0</v>
      </c>
      <c r="X38" s="355"/>
      <c r="Y38" s="355"/>
      <c r="Z38" s="355"/>
      <c r="AA38" s="355"/>
      <c r="AB38" s="355"/>
      <c r="AC38" s="355"/>
      <c r="AD38" s="355"/>
      <c r="AE38" s="355"/>
      <c r="AF38" s="355"/>
      <c r="AG38" s="355"/>
      <c r="AH38" s="355"/>
      <c r="AI38" s="355"/>
      <c r="AJ38" s="355"/>
      <c r="AK38" s="309"/>
      <c r="AL38" s="309"/>
      <c r="AM38" s="309"/>
      <c r="AN38" s="309"/>
      <c r="AO38" s="309"/>
      <c r="AP38" s="309"/>
      <c r="AQ38" s="309"/>
      <c r="AR38" s="309"/>
      <c r="AS38" s="309"/>
      <c r="AT38" s="309"/>
      <c r="AU38" s="309"/>
      <c r="AV38" s="309"/>
      <c r="AW38" s="309"/>
      <c r="AX38" s="309"/>
      <c r="AY38" s="309"/>
      <c r="AZ38" s="309"/>
      <c r="BA38" s="309"/>
      <c r="BB38" s="309"/>
      <c r="BC38" s="309"/>
      <c r="BD38" s="309"/>
    </row>
    <row r="39" spans="1:56" ht="15" customHeight="1">
      <c r="A39" s="334">
        <v>25</v>
      </c>
      <c r="B39" s="77"/>
      <c r="C39" s="103" t="s">
        <v>135</v>
      </c>
      <c r="D39" s="34" t="s">
        <v>136</v>
      </c>
      <c r="E39" s="341">
        <f>IFERROR(VLOOKUP($D39,Sheet5!$A$2:$S$73,15,0),"")</f>
        <v>61</v>
      </c>
      <c r="F39" s="341">
        <f>IFERROR(VLOOKUP($D39,Sheet5!$A$74:$B$132,2,0),"")</f>
        <v>17</v>
      </c>
      <c r="G39" s="350">
        <f t="shared" ref="G39:G41" si="41">IFERROR(IF((E39-F39)&lt;0,0,(E39-F39)),"")</f>
        <v>44</v>
      </c>
      <c r="H39" s="351">
        <f t="shared" ref="H39:H41" si="42">IFERROR(F39*1.5+G39,"")</f>
        <v>69.5</v>
      </c>
      <c r="I39" s="352">
        <f>IFERROR(VLOOKUP($D39,Sheet5!$A$167:$F$221,2,0),0)</f>
        <v>5.41</v>
      </c>
      <c r="J39" s="353">
        <f t="shared" ref="J39:J41" si="43">IFERROR(H39/(I39*15),)</f>
        <v>0.85643869377695614</v>
      </c>
      <c r="K39" s="341">
        <f>IFERROR(VLOOKUP($D39,Sheet5!$A$2:$S$61,16,0),"")</f>
        <v>0</v>
      </c>
      <c r="L39" s="352">
        <f>IFERROR(VLOOKUP($D39,Sheet5!$A$167:$F$221,3,0),0)</f>
        <v>0</v>
      </c>
      <c r="M39" s="353">
        <f t="shared" ref="M39:M41" si="44">IFERROR(K39/(L39*30),0)</f>
        <v>0</v>
      </c>
      <c r="N39" s="341">
        <f>IFERROR(VLOOKUP($D39,Sheet5!$A$2:$S$71,17,0),"")</f>
        <v>24</v>
      </c>
      <c r="O39" s="352">
        <f>IFERROR(VLOOKUP($D39,Sheet5!$A$167:$F$221,4,0),0)</f>
        <v>1.5882352941176501</v>
      </c>
      <c r="P39" s="353">
        <f t="shared" ref="P39:P41" si="45">IFERROR(N39/(O39*17),)</f>
        <v>0.88888888888888729</v>
      </c>
      <c r="Q39" s="341">
        <f>IFERROR(VLOOKUP($D39,Sheet5!$A$2:$S$73,18,0),"")</f>
        <v>0</v>
      </c>
      <c r="R39" s="352">
        <f>IFERROR(VLOOKUP($D39,Sheet5!$A$167:$F$210,5,0),0)</f>
        <v>0</v>
      </c>
      <c r="S39" s="353">
        <f t="shared" ref="S39:S41" si="46">IFERROR(Q39/(R39*20),)</f>
        <v>0</v>
      </c>
      <c r="T39" s="341">
        <f>IFERROR(VLOOKUP($D39,Sheet5!$A$2:$S$73,19,0),"")</f>
        <v>0</v>
      </c>
      <c r="U39" s="352">
        <f>IFERROR(VLOOKUP($D39,Sheet5!$A$167:$F$200,6,0),0)</f>
        <v>0</v>
      </c>
      <c r="V39" s="354">
        <f t="shared" ref="V39:V41" si="47">IFERROR(T39/(U39*20),)</f>
        <v>0</v>
      </c>
      <c r="W39" s="353">
        <f t="shared" ref="W39:W42" si="48">IFERROR((J39*I39+M39*L39+P39*O39+S39*R39+V39*U39)/SUM(I39,L39,O39,R39,U39),0)</f>
        <v>0.86380319968619501</v>
      </c>
      <c r="X39" s="355"/>
      <c r="Y39" s="355"/>
      <c r="Z39" s="355"/>
      <c r="AA39" s="355"/>
      <c r="AB39" s="355"/>
      <c r="AC39" s="355"/>
      <c r="AD39" s="355"/>
      <c r="AE39" s="355"/>
      <c r="AF39" s="355"/>
      <c r="AG39" s="355"/>
      <c r="AH39" s="355"/>
      <c r="AI39" s="355"/>
      <c r="AJ39" s="355"/>
      <c r="AK39" s="309"/>
      <c r="AL39" s="309"/>
      <c r="AM39" s="309"/>
      <c r="AN39" s="309"/>
      <c r="AO39" s="309"/>
      <c r="AP39" s="309"/>
      <c r="AQ39" s="309"/>
      <c r="AR39" s="309"/>
      <c r="AS39" s="309"/>
      <c r="AT39" s="309"/>
      <c r="AU39" s="309"/>
      <c r="AV39" s="309"/>
      <c r="AW39" s="309"/>
      <c r="AX39" s="309"/>
      <c r="AY39" s="309"/>
      <c r="AZ39" s="309"/>
      <c r="BA39" s="309"/>
      <c r="BB39" s="309"/>
      <c r="BC39" s="309"/>
      <c r="BD39" s="309"/>
    </row>
    <row r="40" spans="1:56" ht="15" customHeight="1">
      <c r="A40" s="334">
        <v>26</v>
      </c>
      <c r="B40" s="77"/>
      <c r="C40" s="103" t="s">
        <v>137</v>
      </c>
      <c r="D40" s="34" t="s">
        <v>138</v>
      </c>
      <c r="E40" s="341" t="str">
        <f>IFERROR(VLOOKUP($D40,Sheet5!$A$2:$S$73,15,0),"")</f>
        <v/>
      </c>
      <c r="F40" s="341" t="str">
        <f>IFERROR(VLOOKUP($D40,Sheet5!$A$74:$B$132,2,0),"")</f>
        <v/>
      </c>
      <c r="G40" s="350" t="str">
        <f t="shared" si="41"/>
        <v/>
      </c>
      <c r="H40" s="351" t="str">
        <f t="shared" si="42"/>
        <v/>
      </c>
      <c r="I40" s="352">
        <f>IFERROR(VLOOKUP($D40,Sheet5!$A$167:$F$221,2,0),0)</f>
        <v>0</v>
      </c>
      <c r="J40" s="353">
        <f t="shared" si="43"/>
        <v>0</v>
      </c>
      <c r="K40" s="341" t="str">
        <f>IFERROR(VLOOKUP($D40,Sheet5!$A$2:$S$61,16,0),"")</f>
        <v/>
      </c>
      <c r="L40" s="352">
        <f>IFERROR(VLOOKUP($D40,Sheet5!$A$167:$F$221,3,0),0)</f>
        <v>0</v>
      </c>
      <c r="M40" s="353">
        <f t="shared" si="44"/>
        <v>0</v>
      </c>
      <c r="N40" s="341" t="str">
        <f>IFERROR(VLOOKUP($D40,Sheet5!$A$2:$S$71,17,0),"")</f>
        <v/>
      </c>
      <c r="O40" s="352">
        <f>IFERROR(VLOOKUP($D40,Sheet5!$A$167:$F$221,4,0),0)</f>
        <v>0</v>
      </c>
      <c r="P40" s="353">
        <f t="shared" si="45"/>
        <v>0</v>
      </c>
      <c r="Q40" s="341" t="str">
        <f>IFERROR(VLOOKUP($D40,Sheet5!$A$2:$S$73,18,0),"")</f>
        <v/>
      </c>
      <c r="R40" s="352">
        <f>IFERROR(VLOOKUP($D40,Sheet5!$A$167:$F$210,5,0),0)</f>
        <v>0</v>
      </c>
      <c r="S40" s="353">
        <f t="shared" si="46"/>
        <v>0</v>
      </c>
      <c r="T40" s="341" t="str">
        <f>IFERROR(VLOOKUP($D40,Sheet5!$A$2:$S$73,19,0),"")</f>
        <v/>
      </c>
      <c r="U40" s="352">
        <f>IFERROR(VLOOKUP($D40,Sheet5!$A$167:$F$200,6,0),0)</f>
        <v>0</v>
      </c>
      <c r="V40" s="354">
        <f t="shared" si="47"/>
        <v>0</v>
      </c>
      <c r="W40" s="353">
        <f t="shared" si="48"/>
        <v>0</v>
      </c>
      <c r="X40" s="355"/>
      <c r="Y40" s="355"/>
      <c r="Z40" s="355"/>
      <c r="AA40" s="355"/>
      <c r="AB40" s="355"/>
      <c r="AC40" s="355"/>
      <c r="AD40" s="355"/>
      <c r="AE40" s="355"/>
      <c r="AF40" s="355"/>
      <c r="AG40" s="355"/>
      <c r="AH40" s="355"/>
      <c r="AI40" s="355"/>
      <c r="AJ40" s="355"/>
      <c r="AK40" s="309"/>
      <c r="AL40" s="309"/>
      <c r="AM40" s="309"/>
      <c r="AN40" s="309"/>
      <c r="AO40" s="309"/>
      <c r="AP40" s="309"/>
      <c r="AQ40" s="309"/>
      <c r="AR40" s="309"/>
      <c r="AS40" s="309"/>
      <c r="AT40" s="309"/>
      <c r="AU40" s="309"/>
      <c r="AV40" s="309"/>
      <c r="AW40" s="309"/>
      <c r="AX40" s="309"/>
      <c r="AY40" s="309"/>
      <c r="AZ40" s="309"/>
      <c r="BA40" s="309"/>
      <c r="BB40" s="309"/>
      <c r="BC40" s="309"/>
      <c r="BD40" s="309"/>
    </row>
    <row r="41" spans="1:56" ht="15" customHeight="1">
      <c r="A41" s="334">
        <v>27</v>
      </c>
      <c r="B41" s="77"/>
      <c r="C41" s="103" t="s">
        <v>139</v>
      </c>
      <c r="D41" s="34" t="s">
        <v>140</v>
      </c>
      <c r="E41" s="341" t="str">
        <f>IFERROR(VLOOKUP($D41,Sheet5!$A$2:$S$73,15,0),"")</f>
        <v/>
      </c>
      <c r="F41" s="341" t="str">
        <f>IFERROR(VLOOKUP($D41,Sheet5!$A$74:$B$132,2,0),"")</f>
        <v/>
      </c>
      <c r="G41" s="350" t="str">
        <f t="shared" si="41"/>
        <v/>
      </c>
      <c r="H41" s="351" t="str">
        <f t="shared" si="42"/>
        <v/>
      </c>
      <c r="I41" s="352">
        <f>IFERROR(VLOOKUP($D41,Sheet5!$A$167:$F$221,2,0),0)</f>
        <v>0</v>
      </c>
      <c r="J41" s="353">
        <f t="shared" si="43"/>
        <v>0</v>
      </c>
      <c r="K41" s="341" t="str">
        <f>IFERROR(VLOOKUP($D41,Sheet5!$A$2:$S$61,16,0),"")</f>
        <v/>
      </c>
      <c r="L41" s="352">
        <f>IFERROR(VLOOKUP($D41,Sheet5!$A$167:$F$221,3,0),0)</f>
        <v>0</v>
      </c>
      <c r="M41" s="353">
        <f t="shared" si="44"/>
        <v>0</v>
      </c>
      <c r="N41" s="341" t="str">
        <f>IFERROR(VLOOKUP($D41,Sheet5!$A$2:$S$71,17,0),"")</f>
        <v/>
      </c>
      <c r="O41" s="352">
        <f>IFERROR(VLOOKUP($D41,Sheet5!$A$167:$F$221,4,0),0)</f>
        <v>0</v>
      </c>
      <c r="P41" s="353">
        <f t="shared" si="45"/>
        <v>0</v>
      </c>
      <c r="Q41" s="341" t="str">
        <f>IFERROR(VLOOKUP($D41,Sheet5!$A$2:$S$73,18,0),"")</f>
        <v/>
      </c>
      <c r="R41" s="352">
        <f>IFERROR(VLOOKUP($D41,Sheet5!$A$167:$F$210,5,0),0)</f>
        <v>0</v>
      </c>
      <c r="S41" s="353">
        <f t="shared" si="46"/>
        <v>0</v>
      </c>
      <c r="T41" s="341" t="str">
        <f>IFERROR(VLOOKUP($D41,Sheet5!$A$2:$S$73,19,0),"")</f>
        <v/>
      </c>
      <c r="U41" s="352">
        <f>IFERROR(VLOOKUP($D41,Sheet5!$A$167:$F$200,6,0),0)</f>
        <v>0</v>
      </c>
      <c r="V41" s="354">
        <f t="shared" si="47"/>
        <v>0</v>
      </c>
      <c r="W41" s="353">
        <f t="shared" si="48"/>
        <v>0</v>
      </c>
      <c r="X41" s="355"/>
      <c r="Y41" s="355"/>
      <c r="Z41" s="355"/>
      <c r="AA41" s="355"/>
      <c r="AB41" s="355"/>
      <c r="AC41" s="355"/>
      <c r="AD41" s="355"/>
      <c r="AE41" s="355"/>
      <c r="AF41" s="355"/>
      <c r="AG41" s="355"/>
      <c r="AH41" s="355"/>
      <c r="AI41" s="355"/>
      <c r="AJ41" s="355"/>
      <c r="AK41" s="309"/>
      <c r="AL41" s="309"/>
      <c r="AM41" s="309"/>
      <c r="AN41" s="309"/>
      <c r="AO41" s="309"/>
      <c r="AP41" s="309"/>
      <c r="AQ41" s="309"/>
      <c r="AR41" s="309"/>
      <c r="AS41" s="309"/>
      <c r="AT41" s="309"/>
      <c r="AU41" s="309"/>
      <c r="AV41" s="309"/>
      <c r="AW41" s="309"/>
      <c r="AX41" s="309"/>
      <c r="AY41" s="309"/>
      <c r="AZ41" s="309"/>
      <c r="BA41" s="309"/>
      <c r="BB41" s="309"/>
      <c r="BC41" s="309"/>
      <c r="BD41" s="309"/>
    </row>
    <row r="42" spans="1:56" ht="15" customHeight="1">
      <c r="A42" s="334">
        <v>28</v>
      </c>
      <c r="B42" s="77"/>
      <c r="C42" s="103" t="s">
        <v>141</v>
      </c>
      <c r="D42" s="34" t="s">
        <v>142</v>
      </c>
      <c r="E42" s="341">
        <f>IFERROR(VLOOKUP($D42,Sheet5!$A$2:$S$73,15,0),"")</f>
        <v>39</v>
      </c>
      <c r="F42" s="341">
        <f>IFERROR(VLOOKUP($D42,Sheet5!$A$74:$B$132,2,0),"")</f>
        <v>12</v>
      </c>
      <c r="G42" s="350">
        <f t="shared" ref="G42" si="49">IFERROR(IF((E42-F42)&lt;0,0,(E42-F42)),"")</f>
        <v>27</v>
      </c>
      <c r="H42" s="351">
        <f t="shared" ref="H42" si="50">IFERROR(F42*1.5+G42,"")</f>
        <v>45</v>
      </c>
      <c r="I42" s="352">
        <f>IFERROR(VLOOKUP($D42,Sheet5!$A$167:$F$221,2,0),0)</f>
        <v>6.12</v>
      </c>
      <c r="J42" s="353">
        <f t="shared" ref="J42" si="51">IFERROR(H42/(I42*15),)</f>
        <v>0.49019607843137258</v>
      </c>
      <c r="K42" s="341">
        <f>IFERROR(VLOOKUP($D42,Sheet5!$A$2:$S$61,16,0),"")</f>
        <v>0</v>
      </c>
      <c r="L42" s="352">
        <f>IFERROR(VLOOKUP($D42,Sheet5!$A$167:$F$221,3,0),0)</f>
        <v>0</v>
      </c>
      <c r="M42" s="353">
        <f t="shared" ref="M42" si="52">IFERROR(K42/(L42*30),0)</f>
        <v>0</v>
      </c>
      <c r="N42" s="341">
        <f>IFERROR(VLOOKUP($D42,Sheet5!$A$2:$S$71,17,0),"")</f>
        <v>15</v>
      </c>
      <c r="O42" s="352">
        <f>IFERROR(VLOOKUP($D42,Sheet5!$A$167:$F$221,4,0),0)</f>
        <v>0.88</v>
      </c>
      <c r="P42" s="353">
        <f t="shared" ref="P42" si="53">IFERROR(N42/(O42*17),)</f>
        <v>1.0026737967914439</v>
      </c>
      <c r="Q42" s="341">
        <f>IFERROR(VLOOKUP($D42,Sheet5!$A$2:$S$73,18,0),"")</f>
        <v>0</v>
      </c>
      <c r="R42" s="352">
        <f>IFERROR(VLOOKUP($D42,Sheet5!$A$167:$F$210,5,0),0)</f>
        <v>0</v>
      </c>
      <c r="S42" s="353">
        <f t="shared" ref="S42" si="54">IFERROR(Q42/(R42*20),)</f>
        <v>0</v>
      </c>
      <c r="T42" s="341">
        <f>IFERROR(VLOOKUP($D42,Sheet5!$A$2:$S$73,19,0),"")</f>
        <v>0</v>
      </c>
      <c r="U42" s="352">
        <f>IFERROR(VLOOKUP($D42,Sheet5!$A$167:$F$200,6,0),0)</f>
        <v>0</v>
      </c>
      <c r="V42" s="354">
        <f t="shared" ref="V42" si="55">IFERROR(T42/(U42*20),)</f>
        <v>0</v>
      </c>
      <c r="W42" s="353">
        <f t="shared" si="48"/>
        <v>0.55462184873949583</v>
      </c>
      <c r="X42" s="355"/>
      <c r="Y42" s="355"/>
      <c r="Z42" s="355"/>
      <c r="AA42" s="355"/>
      <c r="AB42" s="355"/>
      <c r="AC42" s="355"/>
      <c r="AD42" s="355"/>
      <c r="AE42" s="355"/>
      <c r="AF42" s="355"/>
      <c r="AG42" s="355"/>
      <c r="AH42" s="355"/>
      <c r="AI42" s="355"/>
      <c r="AJ42" s="355"/>
      <c r="AK42" s="309"/>
      <c r="AL42" s="309"/>
      <c r="AM42" s="309"/>
      <c r="AN42" s="309"/>
      <c r="AO42" s="309"/>
      <c r="AP42" s="309"/>
      <c r="AQ42" s="309"/>
      <c r="AR42" s="309"/>
      <c r="AS42" s="309"/>
      <c r="AT42" s="309"/>
      <c r="AU42" s="309"/>
      <c r="AV42" s="309"/>
      <c r="AW42" s="309"/>
      <c r="AX42" s="309"/>
      <c r="AY42" s="309"/>
      <c r="AZ42" s="309"/>
      <c r="BA42" s="309"/>
      <c r="BB42" s="309"/>
      <c r="BC42" s="309"/>
      <c r="BD42" s="309"/>
    </row>
    <row r="43" spans="1:56" ht="15" customHeight="1">
      <c r="A43" s="334">
        <v>29</v>
      </c>
      <c r="B43" s="77"/>
      <c r="C43" s="103" t="s">
        <v>143</v>
      </c>
      <c r="D43" s="34" t="s">
        <v>144</v>
      </c>
      <c r="E43" s="341">
        <f>IFERROR(VLOOKUP($D43,Sheet5!$A$2:$S$73,15,0),"")</f>
        <v>68</v>
      </c>
      <c r="F43" s="341">
        <f>IFERROR(VLOOKUP($D43,Sheet5!$A$74:$B$132,2,0),"")</f>
        <v>30</v>
      </c>
      <c r="G43" s="350">
        <f t="shared" ref="G43:G45" si="56">IFERROR(IF((E43-F43)&lt;0,0,(E43-F43)),"")</f>
        <v>38</v>
      </c>
      <c r="H43" s="351">
        <f t="shared" ref="H43" si="57">IFERROR(F43*1.5+G43,"")</f>
        <v>83</v>
      </c>
      <c r="I43" s="352">
        <f>IFERROR(VLOOKUP($D43,Sheet5!$A$167:$F$221,2,0),0)</f>
        <v>7</v>
      </c>
      <c r="J43" s="353">
        <f t="shared" ref="J43" si="58">IFERROR(H43/(I43*15),)</f>
        <v>0.79047619047619044</v>
      </c>
      <c r="K43" s="341">
        <f>IFERROR(VLOOKUP($D43,Sheet5!$A$2:$S$61,16,0),"")</f>
        <v>0</v>
      </c>
      <c r="L43" s="352">
        <f>IFERROR(VLOOKUP($D43,Sheet5!$A$167:$F$221,3,0),0)</f>
        <v>0</v>
      </c>
      <c r="M43" s="353">
        <f t="shared" ref="M43" si="59">IFERROR(K43/(L43*30),0)</f>
        <v>0</v>
      </c>
      <c r="N43" s="341">
        <f>IFERROR(VLOOKUP($D43,Sheet5!$A$2:$S$71,17,0),"")</f>
        <v>0</v>
      </c>
      <c r="O43" s="352">
        <f>IFERROR(VLOOKUP($D43,Sheet5!$A$167:$F$221,4,0),0)</f>
        <v>0</v>
      </c>
      <c r="P43" s="353">
        <f t="shared" ref="P43:P44" si="60">IFERROR(N43/(O43*17),)</f>
        <v>0</v>
      </c>
      <c r="Q43" s="341">
        <f>IFERROR(VLOOKUP($D43,Sheet5!$A$2:$S$73,18,0),"")</f>
        <v>0</v>
      </c>
      <c r="R43" s="352">
        <f>IFERROR(VLOOKUP($D43,Sheet5!$A$167:$F$210,5,0),0)</f>
        <v>0</v>
      </c>
      <c r="S43" s="353">
        <f t="shared" ref="S43" si="61">IFERROR(Q43/(R43*20),)</f>
        <v>0</v>
      </c>
      <c r="T43" s="341">
        <f>IFERROR(VLOOKUP($D43,Sheet5!$A$2:$S$73,19,0),"")</f>
        <v>0</v>
      </c>
      <c r="U43" s="352">
        <f>IFERROR(VLOOKUP($D43,Sheet5!$A$167:$F$200,6,0),0)</f>
        <v>0</v>
      </c>
      <c r="V43" s="354">
        <f t="shared" ref="V43" si="62">IFERROR(T43/(U43*20),)</f>
        <v>0</v>
      </c>
      <c r="W43" s="353">
        <f t="shared" ref="W43" si="63">IFERROR((J43*I43+M43*L43+P43*O43+S43*R43+V43*U43)/SUM(I43,L43,O43,R43,U43),0)</f>
        <v>0.79047619047619044</v>
      </c>
      <c r="X43" s="355"/>
      <c r="Y43" s="355"/>
      <c r="Z43" s="355"/>
      <c r="AA43" s="355"/>
      <c r="AB43" s="355"/>
      <c r="AC43" s="355"/>
      <c r="AD43" s="355"/>
      <c r="AE43" s="355"/>
      <c r="AF43" s="355"/>
      <c r="AG43" s="355"/>
      <c r="AH43" s="355"/>
      <c r="AI43" s="355"/>
      <c r="AJ43" s="355"/>
      <c r="AK43" s="309"/>
      <c r="AL43" s="309"/>
      <c r="AM43" s="309"/>
      <c r="AN43" s="309"/>
      <c r="AO43" s="309"/>
      <c r="AP43" s="309"/>
      <c r="AQ43" s="309"/>
      <c r="AR43" s="309"/>
      <c r="AS43" s="309"/>
      <c r="AT43" s="309"/>
      <c r="AU43" s="309"/>
      <c r="AV43" s="309"/>
      <c r="AW43" s="309"/>
      <c r="AX43" s="309"/>
      <c r="AY43" s="309"/>
      <c r="AZ43" s="309"/>
      <c r="BA43" s="309"/>
      <c r="BB43" s="309"/>
      <c r="BC43" s="309"/>
      <c r="BD43" s="309"/>
    </row>
    <row r="44" spans="1:56" ht="15" customHeight="1">
      <c r="A44" s="334">
        <v>30</v>
      </c>
      <c r="B44" s="77"/>
      <c r="C44" s="103" t="s">
        <v>145</v>
      </c>
      <c r="D44" s="34" t="s">
        <v>146</v>
      </c>
      <c r="E44" s="341" t="str">
        <f>IFERROR(VLOOKUP($D44,Sheet5!$A$2:$S$73,15,0),"")</f>
        <v/>
      </c>
      <c r="F44" s="341" t="str">
        <f>IFERROR(VLOOKUP($D44,Sheet5!$A$74:$B$132,2,0),"")</f>
        <v/>
      </c>
      <c r="G44" s="350" t="str">
        <f t="shared" si="56"/>
        <v/>
      </c>
      <c r="H44" s="351" t="str">
        <f t="shared" ref="H44:H45" si="64">IFERROR(F44*1.5+G44,"")</f>
        <v/>
      </c>
      <c r="I44" s="352">
        <f>IFERROR(VLOOKUP($D44,Sheet5!$A$167:$F$221,2,0),0)</f>
        <v>0</v>
      </c>
      <c r="J44" s="353">
        <f t="shared" ref="J44:J45" si="65">IFERROR(H44/(I44*15),)</f>
        <v>0</v>
      </c>
      <c r="K44" s="341" t="str">
        <f>IFERROR(VLOOKUP($D44,Sheet5!$A$2:$S$61,16,0),"")</f>
        <v/>
      </c>
      <c r="L44" s="352">
        <f>IFERROR(VLOOKUP($D44,Sheet5!$A$167:$F$221,3,0),0)</f>
        <v>0</v>
      </c>
      <c r="M44" s="353">
        <f t="shared" ref="M44:M45" si="66">IFERROR(K44/(L44*30),0)</f>
        <v>0</v>
      </c>
      <c r="N44" s="341" t="str">
        <f>IFERROR(VLOOKUP($D44,Sheet5!$A$2:$S$71,17,0),"")</f>
        <v/>
      </c>
      <c r="O44" s="352">
        <f>IFERROR(VLOOKUP($D44,Sheet5!$A$167:$F$221,4,0),0)</f>
        <v>0</v>
      </c>
      <c r="P44" s="353">
        <f t="shared" si="60"/>
        <v>0</v>
      </c>
      <c r="Q44" s="341" t="str">
        <f>IFERROR(VLOOKUP($D44,Sheet5!$A$2:$S$73,18,0),"")</f>
        <v/>
      </c>
      <c r="R44" s="352">
        <f>IFERROR(VLOOKUP($D44,Sheet5!$A$167:$F$210,5,0),0)</f>
        <v>0</v>
      </c>
      <c r="S44" s="353">
        <f t="shared" ref="S44:S45" si="67">IFERROR(Q44/(R44*20),)</f>
        <v>0</v>
      </c>
      <c r="T44" s="341" t="str">
        <f>IFERROR(VLOOKUP($D44,Sheet5!$A$2:$S$73,19,0),"")</f>
        <v/>
      </c>
      <c r="U44" s="352">
        <f>IFERROR(VLOOKUP($D44,Sheet5!$A$167:$F$200,6,0),0)</f>
        <v>0</v>
      </c>
      <c r="V44" s="354">
        <f t="shared" ref="V44:V45" si="68">IFERROR(T44/(U44*20),)</f>
        <v>0</v>
      </c>
      <c r="W44" s="353">
        <f t="shared" ref="W44:W45" si="69">IFERROR((J44*I44+M44*L44+P44*O44+S44*R44+V44*U44)/SUM(I44,L44,O44,R44,U44),0)</f>
        <v>0</v>
      </c>
      <c r="X44" s="355"/>
      <c r="Y44" s="355"/>
      <c r="Z44" s="355"/>
      <c r="AA44" s="355"/>
      <c r="AB44" s="355"/>
      <c r="AC44" s="355"/>
      <c r="AD44" s="355"/>
      <c r="AE44" s="355"/>
      <c r="AF44" s="355"/>
      <c r="AG44" s="355"/>
      <c r="AH44" s="355"/>
      <c r="AI44" s="355"/>
      <c r="AJ44" s="355"/>
      <c r="AK44" s="309"/>
      <c r="AL44" s="309"/>
      <c r="AM44" s="309"/>
      <c r="AN44" s="309"/>
      <c r="AO44" s="309"/>
      <c r="AP44" s="309"/>
      <c r="AQ44" s="309"/>
      <c r="AR44" s="309"/>
      <c r="AS44" s="309"/>
      <c r="AT44" s="309"/>
      <c r="AU44" s="309"/>
      <c r="AV44" s="309"/>
      <c r="AW44" s="309"/>
      <c r="AX44" s="309"/>
      <c r="AY44" s="309"/>
      <c r="AZ44" s="309"/>
      <c r="BA44" s="309"/>
      <c r="BB44" s="309"/>
      <c r="BC44" s="309"/>
      <c r="BD44" s="309"/>
    </row>
    <row r="45" spans="1:56" ht="15" customHeight="1">
      <c r="A45" s="334">
        <v>31</v>
      </c>
      <c r="B45" s="77"/>
      <c r="C45" s="103" t="s">
        <v>147</v>
      </c>
      <c r="D45" s="34" t="s">
        <v>148</v>
      </c>
      <c r="E45" s="341">
        <f>IFERROR(VLOOKUP($D45,Sheet5!$A$2:$S$73,15,0),"")</f>
        <v>72</v>
      </c>
      <c r="F45" s="341">
        <f>IFERROR(VLOOKUP($D45,Sheet5!$A$74:$B$132,2,0),"")</f>
        <v>50</v>
      </c>
      <c r="G45" s="350">
        <f t="shared" si="56"/>
        <v>22</v>
      </c>
      <c r="H45" s="351">
        <f t="shared" si="64"/>
        <v>97</v>
      </c>
      <c r="I45" s="352">
        <f>IFERROR(VLOOKUP($D45,Sheet5!$A$167:$F$221,2,0),0)</f>
        <v>6.1</v>
      </c>
      <c r="J45" s="353">
        <f t="shared" si="65"/>
        <v>1.0601092896174864</v>
      </c>
      <c r="K45" s="341">
        <f>IFERROR(VLOOKUP($D45,Sheet5!$A$2:$S$61,16,0),"")</f>
        <v>0</v>
      </c>
      <c r="L45" s="352">
        <f>IFERROR(VLOOKUP($D45,Sheet5!$A$167:$F$221,3,0),0)</f>
        <v>0</v>
      </c>
      <c r="M45" s="353">
        <f t="shared" si="66"/>
        <v>0</v>
      </c>
      <c r="N45" s="341">
        <f>IFERROR(VLOOKUP($D45,Sheet5!$A$2:$S$71,17,0),"")</f>
        <v>16</v>
      </c>
      <c r="O45" s="352">
        <f>IFERROR(VLOOKUP($D45,Sheet5!$A$167:$F$221,4,0),0)</f>
        <v>0.9</v>
      </c>
      <c r="P45" s="353">
        <f t="shared" ref="P45" si="70">IFERROR(N45/(O45*17),)</f>
        <v>1.0457516339869282</v>
      </c>
      <c r="Q45" s="341">
        <f>IFERROR(VLOOKUP($D45,Sheet5!$A$2:$S$73,18,0),"")</f>
        <v>0</v>
      </c>
      <c r="R45" s="352">
        <f>IFERROR(VLOOKUP($D45,Sheet5!$A$167:$F$210,5,0),0)</f>
        <v>0</v>
      </c>
      <c r="S45" s="353">
        <f t="shared" si="67"/>
        <v>0</v>
      </c>
      <c r="T45" s="341">
        <f>IFERROR(VLOOKUP($D45,Sheet5!$A$2:$S$73,19,0),"")</f>
        <v>0</v>
      </c>
      <c r="U45" s="352">
        <f>IFERROR(VLOOKUP($D45,Sheet5!$A$167:$F$200,6,0),0)</f>
        <v>0</v>
      </c>
      <c r="V45" s="354">
        <f t="shared" si="68"/>
        <v>0</v>
      </c>
      <c r="W45" s="353">
        <f t="shared" si="69"/>
        <v>1.0582633053221289</v>
      </c>
      <c r="X45" s="355"/>
      <c r="Y45" s="355"/>
      <c r="Z45" s="355"/>
      <c r="AA45" s="355"/>
      <c r="AB45" s="355"/>
      <c r="AC45" s="355"/>
      <c r="AD45" s="355"/>
      <c r="AE45" s="355"/>
      <c r="AF45" s="355"/>
      <c r="AG45" s="355"/>
      <c r="AH45" s="355"/>
      <c r="AI45" s="355"/>
      <c r="AJ45" s="355"/>
      <c r="AK45" s="309"/>
      <c r="AL45" s="309"/>
      <c r="AM45" s="309"/>
      <c r="AN45" s="309"/>
      <c r="AO45" s="309"/>
      <c r="AP45" s="309"/>
      <c r="AQ45" s="309"/>
      <c r="AR45" s="309"/>
      <c r="AS45" s="309"/>
      <c r="AT45" s="309"/>
      <c r="AU45" s="309"/>
      <c r="AV45" s="309"/>
      <c r="AW45" s="309"/>
      <c r="AX45" s="309"/>
      <c r="AY45" s="309"/>
      <c r="AZ45" s="309"/>
      <c r="BA45" s="309"/>
      <c r="BB45" s="309"/>
      <c r="BC45" s="309"/>
      <c r="BD45" s="309"/>
    </row>
    <row r="46" spans="1:56" ht="15" customHeight="1">
      <c r="A46" s="334">
        <v>32</v>
      </c>
      <c r="B46" s="77"/>
      <c r="C46" s="103" t="s">
        <v>139</v>
      </c>
      <c r="D46" s="34" t="s">
        <v>149</v>
      </c>
      <c r="E46" s="341">
        <f>IFERROR(VLOOKUP($D46,Sheet5!$A$2:$S$73,15,0),"")</f>
        <v>23</v>
      </c>
      <c r="F46" s="341">
        <f>IFERROR(VLOOKUP($D46,Sheet5!$A$74:$B$132,2,0),"")</f>
        <v>11</v>
      </c>
      <c r="G46" s="350">
        <f t="shared" ref="G46:G49" si="71">IFERROR(IF((E46-F46)&lt;0,0,(E46-F46)),"")</f>
        <v>12</v>
      </c>
      <c r="H46" s="351">
        <f t="shared" ref="H46:H49" si="72">IFERROR(F46*1.5+G46,"")</f>
        <v>28.5</v>
      </c>
      <c r="I46" s="352">
        <f>IFERROR(VLOOKUP($D46,Sheet5!$A$167:$F$221,2,0),0)</f>
        <v>7</v>
      </c>
      <c r="J46" s="353">
        <f t="shared" ref="J46:J49" si="73">IFERROR(H46/(I46*15),)</f>
        <v>0.27142857142857141</v>
      </c>
      <c r="K46" s="341">
        <f>IFERROR(VLOOKUP($D46,Sheet5!$A$2:$S$61,16,0),"")</f>
        <v>0</v>
      </c>
      <c r="L46" s="352">
        <f>IFERROR(VLOOKUP($D46,Sheet5!$A$167:$F$221,3,0),0)</f>
        <v>0</v>
      </c>
      <c r="M46" s="353">
        <f t="shared" ref="M46:M49" si="74">IFERROR(K46/(L46*30),0)</f>
        <v>0</v>
      </c>
      <c r="N46" s="341">
        <f>IFERROR(VLOOKUP($D46,Sheet5!$A$2:$S$71,17,0),"")</f>
        <v>0</v>
      </c>
      <c r="O46" s="352">
        <f>IFERROR(VLOOKUP($D46,Sheet5!$A$167:$F$221,4,0),0)</f>
        <v>0</v>
      </c>
      <c r="P46" s="353">
        <f t="shared" ref="P46:P49" si="75">IFERROR(N46/(O46*17),)</f>
        <v>0</v>
      </c>
      <c r="Q46" s="341">
        <f>IFERROR(VLOOKUP($D46,Sheet5!$A$2:$S$73,18,0),"")</f>
        <v>0</v>
      </c>
      <c r="R46" s="352">
        <f>IFERROR(VLOOKUP($D46,Sheet5!$A$167:$F$210,5,0),0)</f>
        <v>0</v>
      </c>
      <c r="S46" s="353">
        <f t="shared" ref="S46:S49" si="76">IFERROR(Q46/(R46*20),)</f>
        <v>0</v>
      </c>
      <c r="T46" s="341">
        <f>IFERROR(VLOOKUP($D46,Sheet5!$A$2:$S$73,19,0),"")</f>
        <v>0</v>
      </c>
      <c r="U46" s="352">
        <f>IFERROR(VLOOKUP($D46,Sheet5!$A$167:$F$200,6,0),0)</f>
        <v>0</v>
      </c>
      <c r="V46" s="354">
        <f t="shared" ref="V46:V49" si="77">IFERROR(T46/(U46*20),)</f>
        <v>0</v>
      </c>
      <c r="W46" s="353">
        <f t="shared" ref="W46:W49" si="78">IFERROR((J46*I46+M46*L46+P46*O46+S46*R46+V46*U46)/SUM(I46,L46,O46,R46,U46),0)</f>
        <v>0.27142857142857141</v>
      </c>
      <c r="X46" s="355"/>
      <c r="Y46" s="355"/>
      <c r="Z46" s="355"/>
      <c r="AA46" s="355"/>
      <c r="AB46" s="355"/>
      <c r="AC46" s="355"/>
      <c r="AD46" s="355"/>
      <c r="AE46" s="355"/>
      <c r="AF46" s="355"/>
      <c r="AG46" s="355"/>
      <c r="AH46" s="355"/>
      <c r="AI46" s="355"/>
      <c r="AJ46" s="355"/>
      <c r="AK46" s="309"/>
      <c r="AL46" s="309"/>
      <c r="AM46" s="309"/>
      <c r="AN46" s="309"/>
      <c r="AO46" s="309"/>
      <c r="AP46" s="309"/>
      <c r="AQ46" s="309"/>
      <c r="AR46" s="309"/>
      <c r="AS46" s="309"/>
      <c r="AT46" s="309"/>
      <c r="AU46" s="309"/>
      <c r="AV46" s="309"/>
      <c r="AW46" s="309"/>
      <c r="AX46" s="309"/>
      <c r="AY46" s="309"/>
      <c r="AZ46" s="309"/>
      <c r="BA46" s="309"/>
      <c r="BB46" s="309"/>
      <c r="BC46" s="309"/>
      <c r="BD46" s="309"/>
    </row>
    <row r="47" spans="1:56" ht="15" customHeight="1">
      <c r="A47" s="334">
        <v>33</v>
      </c>
      <c r="B47" s="77"/>
      <c r="C47" s="103" t="s">
        <v>150</v>
      </c>
      <c r="D47" s="34" t="s">
        <v>151</v>
      </c>
      <c r="E47" s="341">
        <f>IFERROR(VLOOKUP($D47,Sheet5!$A$2:$S$73,15,0),"")</f>
        <v>53</v>
      </c>
      <c r="F47" s="341">
        <f>IFERROR(VLOOKUP($D47,Sheet5!$A$74:$B$132,2,0),"")</f>
        <v>8</v>
      </c>
      <c r="G47" s="350">
        <f t="shared" si="71"/>
        <v>45</v>
      </c>
      <c r="H47" s="351">
        <f t="shared" si="72"/>
        <v>57</v>
      </c>
      <c r="I47" s="352">
        <f>IFERROR(VLOOKUP($D47,Sheet5!$A$167:$F$221,2,0),0)</f>
        <v>4.4705882352941204</v>
      </c>
      <c r="J47" s="353">
        <f t="shared" si="73"/>
        <v>0.84999999999999942</v>
      </c>
      <c r="K47" s="341">
        <f>IFERROR(VLOOKUP($D47,Sheet5!$A$2:$S$61,16,0),"")</f>
        <v>0</v>
      </c>
      <c r="L47" s="352">
        <f>IFERROR(VLOOKUP($D47,Sheet5!$A$167:$F$221,3,0),0)</f>
        <v>0</v>
      </c>
      <c r="M47" s="353">
        <f t="shared" si="74"/>
        <v>0</v>
      </c>
      <c r="N47" s="341">
        <f>IFERROR(VLOOKUP($D47,Sheet5!$A$2:$S$71,17,0),"")</f>
        <v>43</v>
      </c>
      <c r="O47" s="352">
        <f>IFERROR(VLOOKUP($D47,Sheet5!$A$167:$F$221,4,0),0)</f>
        <v>2.52941176470588</v>
      </c>
      <c r="P47" s="353">
        <f t="shared" si="75"/>
        <v>1.0000000000000009</v>
      </c>
      <c r="Q47" s="341">
        <f>IFERROR(VLOOKUP($D47,Sheet5!$A$2:$S$73,18,0),"")</f>
        <v>0</v>
      </c>
      <c r="R47" s="352">
        <f>IFERROR(VLOOKUP($D47,Sheet5!$A$167:$F$210,5,0),0)</f>
        <v>0</v>
      </c>
      <c r="S47" s="353">
        <f t="shared" si="76"/>
        <v>0</v>
      </c>
      <c r="T47" s="341">
        <f>IFERROR(VLOOKUP($D47,Sheet5!$A$2:$S$73,19,0),"")</f>
        <v>0</v>
      </c>
      <c r="U47" s="352">
        <f>IFERROR(VLOOKUP($D47,Sheet5!$A$167:$F$200,6,0),0)</f>
        <v>0</v>
      </c>
      <c r="V47" s="354">
        <f t="shared" si="77"/>
        <v>0</v>
      </c>
      <c r="W47" s="353">
        <f t="shared" si="78"/>
        <v>0.90420168067226891</v>
      </c>
      <c r="X47" s="355"/>
      <c r="Y47" s="355"/>
      <c r="Z47" s="355"/>
      <c r="AA47" s="355"/>
      <c r="AB47" s="355"/>
      <c r="AC47" s="355"/>
      <c r="AD47" s="355"/>
      <c r="AE47" s="355"/>
      <c r="AF47" s="355"/>
      <c r="AG47" s="355"/>
      <c r="AH47" s="355"/>
      <c r="AI47" s="355"/>
      <c r="AJ47" s="355"/>
      <c r="AK47" s="309"/>
      <c r="AL47" s="309"/>
      <c r="AM47" s="309"/>
      <c r="AN47" s="309"/>
      <c r="AO47" s="309"/>
      <c r="AP47" s="309"/>
      <c r="AQ47" s="309"/>
      <c r="AR47" s="309"/>
      <c r="AS47" s="309"/>
      <c r="AT47" s="309"/>
      <c r="AU47" s="309"/>
      <c r="AV47" s="309"/>
      <c r="AW47" s="309"/>
      <c r="AX47" s="309"/>
      <c r="AY47" s="309"/>
      <c r="AZ47" s="309"/>
      <c r="BA47" s="309"/>
      <c r="BB47" s="309"/>
      <c r="BC47" s="309"/>
      <c r="BD47" s="309"/>
    </row>
    <row r="48" spans="1:56" ht="15" customHeight="1">
      <c r="A48" s="334">
        <v>34</v>
      </c>
      <c r="B48" s="77"/>
      <c r="C48" s="103" t="s">
        <v>152</v>
      </c>
      <c r="D48" s="34" t="s">
        <v>153</v>
      </c>
      <c r="E48" s="341" t="str">
        <f>IFERROR(VLOOKUP($D48,Sheet5!$A$2:$S$73,15,0),"")</f>
        <v/>
      </c>
      <c r="F48" s="341" t="str">
        <f>IFERROR(VLOOKUP($D48,Sheet5!$A$74:$B$132,2,0),"")</f>
        <v/>
      </c>
      <c r="G48" s="350" t="str">
        <f t="shared" si="71"/>
        <v/>
      </c>
      <c r="H48" s="351" t="str">
        <f t="shared" si="72"/>
        <v/>
      </c>
      <c r="I48" s="352">
        <f>IFERROR(VLOOKUP($D48,Sheet5!$A$167:$F$221,2,0),0)</f>
        <v>0</v>
      </c>
      <c r="J48" s="353">
        <f t="shared" si="73"/>
        <v>0</v>
      </c>
      <c r="K48" s="341" t="str">
        <f>IFERROR(VLOOKUP($D48,Sheet5!$A$2:$S$61,16,0),"")</f>
        <v/>
      </c>
      <c r="L48" s="352">
        <f>IFERROR(VLOOKUP($D48,Sheet5!$A$167:$F$221,3,0),0)</f>
        <v>0</v>
      </c>
      <c r="M48" s="353">
        <f t="shared" si="74"/>
        <v>0</v>
      </c>
      <c r="N48" s="341" t="str">
        <f>IFERROR(VLOOKUP($D48,Sheet5!$A$2:$S$71,17,0),"")</f>
        <v/>
      </c>
      <c r="O48" s="352">
        <f>IFERROR(VLOOKUP($D48,Sheet5!$A$167:$F$221,4,0),0)</f>
        <v>0</v>
      </c>
      <c r="P48" s="353">
        <f t="shared" si="75"/>
        <v>0</v>
      </c>
      <c r="Q48" s="341" t="str">
        <f>IFERROR(VLOOKUP($D48,Sheet5!$A$2:$S$73,18,0),"")</f>
        <v/>
      </c>
      <c r="R48" s="352">
        <f>IFERROR(VLOOKUP($D48,Sheet5!$A$167:$F$210,5,0),0)</f>
        <v>0</v>
      </c>
      <c r="S48" s="353">
        <f t="shared" si="76"/>
        <v>0</v>
      </c>
      <c r="T48" s="341" t="str">
        <f>IFERROR(VLOOKUP($D48,Sheet5!$A$2:$S$73,19,0),"")</f>
        <v/>
      </c>
      <c r="U48" s="352">
        <f>IFERROR(VLOOKUP($D48,Sheet5!$A$167:$F$200,6,0),0)</f>
        <v>0</v>
      </c>
      <c r="V48" s="354">
        <f t="shared" si="77"/>
        <v>0</v>
      </c>
      <c r="W48" s="353">
        <f t="shared" si="78"/>
        <v>0</v>
      </c>
      <c r="X48" s="355"/>
      <c r="Y48" s="355"/>
      <c r="Z48" s="355"/>
      <c r="AA48" s="355"/>
      <c r="AB48" s="355"/>
      <c r="AC48" s="355"/>
      <c r="AD48" s="355"/>
      <c r="AE48" s="355"/>
      <c r="AF48" s="355"/>
      <c r="AG48" s="355"/>
      <c r="AH48" s="355"/>
      <c r="AI48" s="355"/>
      <c r="AJ48" s="355"/>
      <c r="AK48" s="309"/>
      <c r="AL48" s="309"/>
      <c r="AM48" s="309"/>
      <c r="AN48" s="309"/>
      <c r="AO48" s="309"/>
      <c r="AP48" s="309"/>
      <c r="AQ48" s="309"/>
      <c r="AR48" s="309"/>
      <c r="AS48" s="309"/>
      <c r="AT48" s="309"/>
      <c r="AU48" s="309"/>
      <c r="AV48" s="309"/>
      <c r="AW48" s="309"/>
      <c r="AX48" s="309"/>
      <c r="AY48" s="309"/>
      <c r="AZ48" s="309"/>
      <c r="BA48" s="309"/>
      <c r="BB48" s="309"/>
      <c r="BC48" s="309"/>
      <c r="BD48" s="309"/>
    </row>
    <row r="49" spans="1:56" ht="15" customHeight="1">
      <c r="A49" s="334">
        <v>35</v>
      </c>
      <c r="B49" s="77"/>
      <c r="C49" s="103" t="s">
        <v>154</v>
      </c>
      <c r="D49" s="34" t="s">
        <v>155</v>
      </c>
      <c r="E49" s="341">
        <f>IFERROR(VLOOKUP($D49,Sheet5!$A$2:$S$73,15,0),"")</f>
        <v>58</v>
      </c>
      <c r="F49" s="341">
        <f>IFERROR(VLOOKUP($D49,Sheet5!$A$74:$B$132,2,0),"")</f>
        <v>9</v>
      </c>
      <c r="G49" s="350">
        <f t="shared" si="71"/>
        <v>49</v>
      </c>
      <c r="H49" s="351">
        <f t="shared" si="72"/>
        <v>62.5</v>
      </c>
      <c r="I49" s="352">
        <f>IFERROR(VLOOKUP($D49,Sheet5!$A$167:$F$221,2,0),0)</f>
        <v>3.3529411764705901</v>
      </c>
      <c r="J49" s="353">
        <f t="shared" si="73"/>
        <v>1.2426900584795313</v>
      </c>
      <c r="K49" s="341">
        <f>IFERROR(VLOOKUP($D49,Sheet5!$A$2:$S$61,16,0),"")</f>
        <v>0</v>
      </c>
      <c r="L49" s="352">
        <f>IFERROR(VLOOKUP($D49,Sheet5!$A$167:$F$221,3,0),0)</f>
        <v>0</v>
      </c>
      <c r="M49" s="353">
        <f t="shared" si="74"/>
        <v>0</v>
      </c>
      <c r="N49" s="341">
        <f>IFERROR(VLOOKUP($D49,Sheet5!$A$2:$S$71,17,0),"")</f>
        <v>62</v>
      </c>
      <c r="O49" s="352">
        <f>IFERROR(VLOOKUP($D49,Sheet5!$A$167:$F$221,4,0),0)</f>
        <v>3.6470588235294099</v>
      </c>
      <c r="P49" s="353">
        <f t="shared" si="75"/>
        <v>1.0000000000000004</v>
      </c>
      <c r="Q49" s="341">
        <f>IFERROR(VLOOKUP($D49,Sheet5!$A$2:$S$73,18,0),"")</f>
        <v>0</v>
      </c>
      <c r="R49" s="352">
        <f>IFERROR(VLOOKUP($D49,Sheet5!$A$167:$F$210,5,0),0)</f>
        <v>0</v>
      </c>
      <c r="S49" s="353">
        <f t="shared" si="76"/>
        <v>0</v>
      </c>
      <c r="T49" s="341">
        <f>IFERROR(VLOOKUP($D49,Sheet5!$A$2:$S$73,19,0),"")</f>
        <v>0</v>
      </c>
      <c r="U49" s="352">
        <f>IFERROR(VLOOKUP($D49,Sheet5!$A$167:$F$200,6,0),0)</f>
        <v>0</v>
      </c>
      <c r="V49" s="354">
        <f t="shared" si="77"/>
        <v>0</v>
      </c>
      <c r="W49" s="353">
        <f t="shared" si="78"/>
        <v>1.1162464985994396</v>
      </c>
      <c r="X49" s="355"/>
      <c r="Y49" s="355"/>
      <c r="Z49" s="355"/>
      <c r="AA49" s="355"/>
      <c r="AB49" s="355"/>
      <c r="AC49" s="355"/>
      <c r="AD49" s="355"/>
      <c r="AE49" s="355"/>
      <c r="AF49" s="355"/>
      <c r="AG49" s="355"/>
      <c r="AH49" s="355"/>
      <c r="AI49" s="355"/>
      <c r="AJ49" s="355"/>
      <c r="AK49" s="309"/>
      <c r="AL49" s="309"/>
      <c r="AM49" s="309"/>
      <c r="AN49" s="309"/>
      <c r="AO49" s="309"/>
      <c r="AP49" s="309"/>
      <c r="AQ49" s="309"/>
      <c r="AR49" s="309"/>
      <c r="AS49" s="309"/>
      <c r="AT49" s="309"/>
      <c r="AU49" s="309"/>
      <c r="AV49" s="309"/>
      <c r="AW49" s="309"/>
      <c r="AX49" s="309"/>
      <c r="AY49" s="309"/>
      <c r="AZ49" s="309"/>
      <c r="BA49" s="309"/>
      <c r="BB49" s="309"/>
      <c r="BC49" s="309"/>
      <c r="BD49" s="309"/>
    </row>
    <row r="50" spans="1:56" ht="15" customHeight="1">
      <c r="A50" s="334">
        <v>36</v>
      </c>
      <c r="B50" s="77"/>
      <c r="C50" s="103" t="s">
        <v>156</v>
      </c>
      <c r="D50" s="34" t="s">
        <v>157</v>
      </c>
      <c r="E50" s="341" t="str">
        <f>IFERROR(VLOOKUP($D50,Sheet5!$A$2:$S$73,15,0),"")</f>
        <v/>
      </c>
      <c r="F50" s="341" t="str">
        <f>IFERROR(VLOOKUP($D50,Sheet5!$A$74:$B$132,2,0),"")</f>
        <v/>
      </c>
      <c r="G50" s="350" t="str">
        <f t="shared" ref="G50:G51" si="79">IFERROR(IF((E50-F50)&lt;0,0,(E50-F50)),"")</f>
        <v/>
      </c>
      <c r="H50" s="351" t="str">
        <f t="shared" ref="H50:H51" si="80">IFERROR(F50*1.5+G50,"")</f>
        <v/>
      </c>
      <c r="I50" s="352">
        <f>IFERROR(VLOOKUP($D50,Sheet5!$A$167:$F$221,2,0),0)</f>
        <v>0</v>
      </c>
      <c r="J50" s="353">
        <f t="shared" ref="J50:J51" si="81">IFERROR(H50/(I50*15),)</f>
        <v>0</v>
      </c>
      <c r="K50" s="341" t="str">
        <f>IFERROR(VLOOKUP($D50,Sheet5!$A$2:$S$61,16,0),"")</f>
        <v/>
      </c>
      <c r="L50" s="352">
        <f>IFERROR(VLOOKUP($D50,Sheet5!$A$167:$F$221,3,0),0)</f>
        <v>0</v>
      </c>
      <c r="M50" s="353">
        <f t="shared" ref="M50:M51" si="82">IFERROR(K50/(L50*30),0)</f>
        <v>0</v>
      </c>
      <c r="N50" s="341" t="str">
        <f>IFERROR(VLOOKUP($D50,Sheet5!$A$2:$S$71,17,0),"")</f>
        <v/>
      </c>
      <c r="O50" s="352">
        <f>IFERROR(VLOOKUP($D50,Sheet5!$A$167:$F$221,4,0),0)</f>
        <v>0</v>
      </c>
      <c r="P50" s="353">
        <f t="shared" ref="P50:P51" si="83">IFERROR(N50/(O50*17),)</f>
        <v>0</v>
      </c>
      <c r="Q50" s="341" t="str">
        <f>IFERROR(VLOOKUP($D50,Sheet5!$A$2:$S$73,18,0),"")</f>
        <v/>
      </c>
      <c r="R50" s="352">
        <f>IFERROR(VLOOKUP($D50,Sheet5!$A$167:$F$210,5,0),0)</f>
        <v>0</v>
      </c>
      <c r="S50" s="353">
        <f t="shared" ref="S50:S51" si="84">IFERROR(Q50/(R50*20),)</f>
        <v>0</v>
      </c>
      <c r="T50" s="341" t="str">
        <f>IFERROR(VLOOKUP($D50,Sheet5!$A$2:$S$73,19,0),"")</f>
        <v/>
      </c>
      <c r="U50" s="352">
        <f>IFERROR(VLOOKUP($D50,Sheet5!$A$167:$F$200,6,0),0)</f>
        <v>0</v>
      </c>
      <c r="V50" s="354">
        <f t="shared" ref="V50:V51" si="85">IFERROR(T50/(U50*20),)</f>
        <v>0</v>
      </c>
      <c r="W50" s="353">
        <f t="shared" ref="W50:W51" si="86">IFERROR((J50*I50+M50*L50+P50*O50+S50*R50+V50*U50)/SUM(I50,L50,O50,R50,U50),0)</f>
        <v>0</v>
      </c>
      <c r="X50" s="355"/>
      <c r="Y50" s="355"/>
      <c r="Z50" s="355"/>
      <c r="AA50" s="355"/>
      <c r="AB50" s="355"/>
      <c r="AC50" s="355"/>
      <c r="AD50" s="355"/>
      <c r="AE50" s="355"/>
      <c r="AF50" s="355"/>
      <c r="AG50" s="355"/>
      <c r="AH50" s="355"/>
      <c r="AI50" s="355"/>
      <c r="AJ50" s="355"/>
      <c r="AK50" s="309"/>
      <c r="AL50" s="309"/>
      <c r="AM50" s="309"/>
      <c r="AN50" s="309"/>
      <c r="AO50" s="309"/>
      <c r="AP50" s="309"/>
      <c r="AQ50" s="309"/>
      <c r="AR50" s="309"/>
      <c r="AS50" s="309"/>
      <c r="AT50" s="309"/>
      <c r="AU50" s="309"/>
      <c r="AV50" s="309"/>
      <c r="AW50" s="309"/>
      <c r="AX50" s="309"/>
      <c r="AY50" s="309"/>
      <c r="AZ50" s="309"/>
      <c r="BA50" s="309"/>
      <c r="BB50" s="309"/>
      <c r="BC50" s="309"/>
      <c r="BD50" s="309"/>
    </row>
    <row r="51" spans="1:56" ht="15" customHeight="1">
      <c r="A51" s="334">
        <v>37</v>
      </c>
      <c r="B51" s="77"/>
      <c r="C51" s="103" t="s">
        <v>158</v>
      </c>
      <c r="D51" s="358" t="s">
        <v>159</v>
      </c>
      <c r="E51" s="341">
        <f>IFERROR(VLOOKUP($D51,Sheet5!$A$2:$S$73,15,0),"")</f>
        <v>42</v>
      </c>
      <c r="F51" s="341">
        <f>IFERROR(VLOOKUP($D51,Sheet5!$A$74:$B$132,2,0),"")</f>
        <v>12</v>
      </c>
      <c r="G51" s="350">
        <f t="shared" si="79"/>
        <v>30</v>
      </c>
      <c r="H51" s="351">
        <f t="shared" si="80"/>
        <v>48</v>
      </c>
      <c r="I51" s="352">
        <f>IFERROR(VLOOKUP($D51,Sheet5!$A$167:$F$221,2,0),0)</f>
        <v>6</v>
      </c>
      <c r="J51" s="353">
        <f t="shared" si="81"/>
        <v>0.53333333333333333</v>
      </c>
      <c r="K51" s="341">
        <f>IFERROR(VLOOKUP($D51,Sheet5!$A$2:$S$61,16,0),"")</f>
        <v>0</v>
      </c>
      <c r="L51" s="352">
        <f>IFERROR(VLOOKUP($D51,Sheet5!$A$167:$F$221,3,0),0)</f>
        <v>0</v>
      </c>
      <c r="M51" s="353">
        <f t="shared" si="82"/>
        <v>0</v>
      </c>
      <c r="N51" s="341">
        <f>IFERROR(VLOOKUP($D51,Sheet5!$A$2:$S$71,17,0),"")</f>
        <v>16</v>
      </c>
      <c r="O51" s="352">
        <f>IFERROR(VLOOKUP($D51,Sheet5!$A$167:$F$221,4,0),0)</f>
        <v>1</v>
      </c>
      <c r="P51" s="353">
        <f t="shared" si="83"/>
        <v>0.94117647058823528</v>
      </c>
      <c r="Q51" s="341">
        <f>IFERROR(VLOOKUP($D51,Sheet5!$A$2:$S$73,18,0),"")</f>
        <v>0</v>
      </c>
      <c r="R51" s="352">
        <f>IFERROR(VLOOKUP($D51,Sheet5!$A$167:$F$210,5,0),0)</f>
        <v>0</v>
      </c>
      <c r="S51" s="353">
        <f t="shared" si="84"/>
        <v>0</v>
      </c>
      <c r="T51" s="341">
        <f>IFERROR(VLOOKUP($D51,Sheet5!$A$2:$S$73,19,0),"")</f>
        <v>0</v>
      </c>
      <c r="U51" s="352">
        <f>IFERROR(VLOOKUP($D51,Sheet5!$A$167:$F$200,6,0),0)</f>
        <v>0</v>
      </c>
      <c r="V51" s="354">
        <f t="shared" si="85"/>
        <v>0</v>
      </c>
      <c r="W51" s="353">
        <f t="shared" si="86"/>
        <v>0.59159663865546219</v>
      </c>
      <c r="X51" s="355"/>
      <c r="Y51" s="355"/>
      <c r="Z51" s="355"/>
      <c r="AA51" s="355"/>
      <c r="AB51" s="355"/>
      <c r="AC51" s="355"/>
      <c r="AD51" s="355"/>
      <c r="AE51" s="355"/>
      <c r="AF51" s="355"/>
      <c r="AG51" s="355"/>
      <c r="AH51" s="355"/>
      <c r="AI51" s="355"/>
      <c r="AJ51" s="355"/>
      <c r="AK51" s="309"/>
      <c r="AL51" s="309"/>
      <c r="AM51" s="309"/>
      <c r="AN51" s="309"/>
      <c r="AO51" s="309"/>
      <c r="AP51" s="309"/>
      <c r="AQ51" s="309"/>
      <c r="AR51" s="309"/>
      <c r="AS51" s="309"/>
      <c r="AT51" s="309"/>
      <c r="AU51" s="309"/>
      <c r="AV51" s="309"/>
      <c r="AW51" s="309"/>
      <c r="AX51" s="309"/>
      <c r="AY51" s="309"/>
      <c r="AZ51" s="309"/>
      <c r="BA51" s="309"/>
      <c r="BB51" s="309"/>
      <c r="BC51" s="309"/>
      <c r="BD51" s="309"/>
    </row>
    <row r="52" spans="1:56" ht="15.6">
      <c r="A52" s="359"/>
      <c r="B52" s="359"/>
      <c r="C52" s="360"/>
      <c r="D52" s="361"/>
      <c r="E52" s="361"/>
      <c r="F52" s="361"/>
      <c r="G52" s="361"/>
      <c r="H52" s="361"/>
      <c r="I52" s="361"/>
      <c r="J52" s="361"/>
      <c r="K52" s="583" t="s">
        <v>204</v>
      </c>
      <c r="L52" s="584"/>
      <c r="M52" s="585"/>
      <c r="N52" s="586"/>
      <c r="O52" s="587"/>
      <c r="P52" s="588"/>
      <c r="Q52" s="583" t="s">
        <v>205</v>
      </c>
      <c r="R52" s="584"/>
      <c r="S52" s="585"/>
      <c r="T52" s="583"/>
      <c r="U52" s="584"/>
      <c r="V52" s="585"/>
      <c r="W52" s="361"/>
      <c r="X52" s="355"/>
      <c r="Y52" s="355"/>
      <c r="Z52" s="355"/>
      <c r="AA52" s="355"/>
      <c r="AB52" s="355"/>
      <c r="AC52" s="355"/>
      <c r="AD52" s="355"/>
      <c r="AE52" s="355"/>
      <c r="AF52" s="355"/>
      <c r="AG52" s="355"/>
      <c r="AH52" s="355"/>
      <c r="AI52" s="355"/>
      <c r="AJ52" s="355"/>
    </row>
    <row r="53" spans="1:56" ht="15.6">
      <c r="A53" s="362" t="s">
        <v>160</v>
      </c>
      <c r="B53" s="362"/>
      <c r="C53" s="363"/>
      <c r="D53" s="364"/>
      <c r="E53" s="365"/>
      <c r="F53" s="365"/>
      <c r="G53" s="365"/>
      <c r="H53" s="365"/>
      <c r="I53" s="366"/>
      <c r="J53" s="365"/>
      <c r="K53" s="365"/>
      <c r="L53" s="365"/>
      <c r="M53" s="365"/>
      <c r="N53" s="365"/>
      <c r="O53" s="365"/>
      <c r="P53" s="365"/>
      <c r="Q53" s="365"/>
      <c r="R53" s="365"/>
      <c r="S53" s="365"/>
      <c r="T53" s="365"/>
      <c r="U53" s="365"/>
      <c r="V53" s="365"/>
      <c r="W53" s="365"/>
      <c r="X53" s="355"/>
      <c r="Y53" s="355"/>
      <c r="Z53" s="355"/>
      <c r="AA53" s="355"/>
      <c r="AB53" s="355"/>
      <c r="AC53" s="355"/>
      <c r="AD53" s="355"/>
      <c r="AE53" s="355"/>
      <c r="AF53" s="355"/>
      <c r="AG53" s="355"/>
      <c r="AH53" s="355"/>
      <c r="AI53" s="355"/>
      <c r="AJ53" s="355"/>
    </row>
    <row r="54" spans="1:56" ht="15.6">
      <c r="A54" s="334">
        <v>38</v>
      </c>
      <c r="B54" s="334"/>
      <c r="C54" s="367" t="s">
        <v>161</v>
      </c>
      <c r="D54" s="368" t="s">
        <v>162</v>
      </c>
      <c r="E54" s="341">
        <f>IFERROR(VLOOKUP($D54,Sheet5!$A$2:$S$73,15,0),"")</f>
        <v>24</v>
      </c>
      <c r="F54" s="341">
        <f>IFERROR(VLOOKUP($D54,Sheet5!$A$74:$B$132,2,0),"")</f>
        <v>16</v>
      </c>
      <c r="G54" s="350">
        <f>IFERROR(IF((E54-F54)&lt;0,0,(E54-F54)),"")</f>
        <v>8</v>
      </c>
      <c r="H54" s="351">
        <f>IFERROR(F54*1.5+G54,"")</f>
        <v>32</v>
      </c>
      <c r="I54" s="352">
        <f>IFERROR(VLOOKUP($D54,Sheet5!$A$167:$F$221,2,0),0)</f>
        <v>2</v>
      </c>
      <c r="J54" s="353">
        <f>IFERROR(H54/(I54*10),)</f>
        <v>1.6</v>
      </c>
      <c r="K54" s="341">
        <f>IFERROR(VLOOKUP($D54,Sheet5!$A$3:$U$33,21,0),"")</f>
        <v>26</v>
      </c>
      <c r="L54" s="352">
        <f>IFERROR(VLOOKUP($D54,Sheet5!$A$167:$F$221,3,0),0)</f>
        <v>4</v>
      </c>
      <c r="M54" s="353">
        <f>IFERROR(K54/(L54*10),0)</f>
        <v>0.65</v>
      </c>
      <c r="N54" s="341">
        <f>IFERROR(VLOOKUP($D54,Sheet5!$A$2:$S$71,17,0),"")</f>
        <v>21</v>
      </c>
      <c r="O54" s="352">
        <f>IFERROR(VLOOKUP($D54,Sheet5!$A$167:$F$221,4,0),0)</f>
        <v>1</v>
      </c>
      <c r="P54" s="353">
        <f>IFERROR(N54/(O54*10),)</f>
        <v>2.1</v>
      </c>
      <c r="Q54" s="341">
        <f>IFERROR(VLOOKUP($D54,Sheet5!$A$2:$W$73,20,0),"")</f>
        <v>0</v>
      </c>
      <c r="R54" s="352">
        <f>IFERROR(VLOOKUP($D54,Sheet5!$A$167:$F$210,5,0),0)</f>
        <v>0</v>
      </c>
      <c r="S54" s="353">
        <f>IFERROR(Q54/(R54*15),0)</f>
        <v>0</v>
      </c>
      <c r="T54" s="341">
        <f>IFERROR(VLOOKUP($D54,Sheet5!$A$2:$S$73,19,0),"")</f>
        <v>0</v>
      </c>
      <c r="U54" s="352">
        <f>IFERROR(VLOOKUP($D54,Sheet5!$A$167:$F$200,6,0),0)</f>
        <v>0</v>
      </c>
      <c r="V54" s="354">
        <f t="shared" ref="V54" si="87">IFERROR(T54/(U54*20),)</f>
        <v>0</v>
      </c>
      <c r="W54" s="353">
        <f t="shared" ref="W54" si="88">IFERROR((J54*I54+M54*L54+P54*O54+S54*R54+V54*U54)/SUM(I54,L54,O54,R54,U54),0)</f>
        <v>1.1285714285714286</v>
      </c>
      <c r="X54" s="355"/>
      <c r="Y54" s="355"/>
      <c r="Z54" s="355"/>
      <c r="AA54" s="355"/>
      <c r="AB54" s="355"/>
      <c r="AC54" s="355"/>
      <c r="AD54" s="355"/>
      <c r="AE54" s="355"/>
      <c r="AF54" s="355"/>
      <c r="AG54" s="355"/>
      <c r="AH54" s="355"/>
      <c r="AI54" s="355"/>
      <c r="AJ54" s="355"/>
    </row>
    <row r="55" spans="1:56" ht="15.6">
      <c r="C55" s="369"/>
      <c r="E55" s="370">
        <f>SUM(E15:E54)</f>
        <v>1515</v>
      </c>
      <c r="F55" s="370">
        <f>SUM(F15:F54)</f>
        <v>398</v>
      </c>
      <c r="G55" s="371"/>
      <c r="H55" s="370"/>
      <c r="I55" s="372">
        <f>SUM(I15:I54)</f>
        <v>116.94117647058825</v>
      </c>
      <c r="J55" s="370"/>
      <c r="K55" s="370">
        <f>SUM(K15:K51)</f>
        <v>0</v>
      </c>
      <c r="L55" s="372">
        <f>SUM(L15:L54)</f>
        <v>4</v>
      </c>
      <c r="M55" s="370"/>
      <c r="N55" s="370">
        <f>SUM(N15:N54)</f>
        <v>628</v>
      </c>
      <c r="O55" s="372">
        <f>SUM(O15:O54)</f>
        <v>32.059901960784302</v>
      </c>
      <c r="P55" s="373"/>
      <c r="Q55" s="370">
        <f>SUM(Q15:Q51)</f>
        <v>5</v>
      </c>
      <c r="R55" s="372">
        <f>SUM(R15:R51)</f>
        <v>0.25</v>
      </c>
      <c r="T55" s="370">
        <f>SUM(T15:T53)</f>
        <v>0</v>
      </c>
      <c r="U55" s="372">
        <f>SUM(U15:U54)</f>
        <v>0</v>
      </c>
    </row>
  </sheetData>
  <mergeCells count="4">
    <mergeCell ref="K52:M52"/>
    <mergeCell ref="N52:P52"/>
    <mergeCell ref="Q52:S52"/>
    <mergeCell ref="T52:V52"/>
  </mergeCells>
  <hyperlinks>
    <hyperlink ref="D25" r:id="rId1" xr:uid="{00000000-0004-0000-0300-000000000000}"/>
    <hyperlink ref="D26" r:id="rId2" xr:uid="{00000000-0004-0000-0300-000001000000}"/>
    <hyperlink ref="D27" r:id="rId3" xr:uid="{00000000-0004-0000-0300-000002000000}"/>
    <hyperlink ref="D19" r:id="rId4" xr:uid="{00000000-0004-0000-0300-000003000000}"/>
    <hyperlink ref="D21" r:id="rId5" xr:uid="{00000000-0004-0000-0300-000004000000}"/>
    <hyperlink ref="D29" r:id="rId6" xr:uid="{00000000-0004-0000-0300-000005000000}"/>
    <hyperlink ref="D33" r:id="rId7" xr:uid="{00000000-0004-0000-0300-000006000000}"/>
    <hyperlink ref="D17" r:id="rId8" xr:uid="{00000000-0004-0000-0300-000007000000}"/>
    <hyperlink ref="D30" r:id="rId9" xr:uid="{00000000-0004-0000-0300-000008000000}"/>
    <hyperlink ref="D32" r:id="rId10" xr:uid="{00000000-0004-0000-0300-000009000000}"/>
    <hyperlink ref="D35" r:id="rId11" xr:uid="{00000000-0004-0000-0300-00000A000000}"/>
    <hyperlink ref="D36:D37" r:id="rId12" display="anh.bn1@altius-link.com.vn" xr:uid="{00000000-0004-0000-0300-00000B000000}"/>
    <hyperlink ref="D36" r:id="rId13" xr:uid="{00000000-0004-0000-0300-00000C000000}"/>
    <hyperlink ref="D37" r:id="rId14" xr:uid="{00000000-0004-0000-0300-00000D000000}"/>
    <hyperlink ref="D38" r:id="rId15" xr:uid="{00000000-0004-0000-0300-00000E000000}"/>
    <hyperlink ref="D39" r:id="rId16" xr:uid="{00000000-0004-0000-0300-00000F000000}"/>
    <hyperlink ref="D24" r:id="rId17" xr:uid="{00000000-0004-0000-0300-000010000000}"/>
    <hyperlink ref="D40" r:id="rId18" xr:uid="{00000000-0004-0000-0300-000011000000}"/>
    <hyperlink ref="D54" r:id="rId19" xr:uid="{00000000-0004-0000-0300-000012000000}"/>
    <hyperlink ref="D44" r:id="rId20" xr:uid="{00000000-0004-0000-0300-000013000000}"/>
    <hyperlink ref="D46" r:id="rId21" xr:uid="{00000000-0004-0000-0300-000014000000}"/>
    <hyperlink ref="D49" r:id="rId22" xr:uid="{00000000-0004-0000-0300-000015000000}"/>
    <hyperlink ref="D51" r:id="rId23" xr:uid="{00000000-0004-0000-0300-000016000000}"/>
  </hyperlink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193"/>
  <sheetViews>
    <sheetView zoomScale="70" zoomScaleNormal="70" workbookViewId="0">
      <pane ySplit="4" topLeftCell="A5" activePane="bottomLeft" state="frozen"/>
      <selection pane="bottomLeft" activeCell="L30" sqref="L30"/>
    </sheetView>
  </sheetViews>
  <sheetFormatPr defaultColWidth="20.33203125" defaultRowHeight="14.4"/>
  <cols>
    <col min="1" max="1" width="35.33203125" bestFit="1" customWidth="1"/>
    <col min="2" max="2" width="16.77734375" bestFit="1" customWidth="1"/>
    <col min="3" max="3" width="10.88671875" bestFit="1" customWidth="1"/>
    <col min="4" max="4" width="19.33203125" bestFit="1" customWidth="1"/>
    <col min="5" max="6" width="6" bestFit="1" customWidth="1"/>
    <col min="7" max="7" width="15.77734375" bestFit="1" customWidth="1"/>
    <col min="8" max="8" width="7.6640625" bestFit="1" customWidth="1"/>
    <col min="9" max="9" width="11.109375" bestFit="1" customWidth="1"/>
    <col min="10" max="13" width="11.109375" customWidth="1"/>
    <col min="14" max="14" width="11" customWidth="1"/>
    <col min="15" max="15" width="16" customWidth="1"/>
    <col min="16" max="19" width="12.77734375" customWidth="1"/>
    <col min="20" max="20" width="7.77734375" customWidth="1"/>
    <col min="21" max="21" width="9.88671875" customWidth="1"/>
    <col min="22" max="22" width="18.109375" customWidth="1"/>
  </cols>
  <sheetData>
    <row r="1" spans="1:31">
      <c r="A1" s="532" t="s">
        <v>206</v>
      </c>
      <c r="B1" s="302" t="s">
        <v>207</v>
      </c>
    </row>
    <row r="2" spans="1:31">
      <c r="A2" s="77">
        <v>1</v>
      </c>
      <c r="B2">
        <f t="shared" ref="B2:AE2" si="0">A2+1</f>
        <v>2</v>
      </c>
      <c r="C2">
        <f t="shared" si="0"/>
        <v>3</v>
      </c>
      <c r="D2">
        <f t="shared" si="0"/>
        <v>4</v>
      </c>
      <c r="E2">
        <f t="shared" si="0"/>
        <v>5</v>
      </c>
      <c r="F2">
        <f t="shared" si="0"/>
        <v>6</v>
      </c>
      <c r="G2">
        <f t="shared" si="0"/>
        <v>7</v>
      </c>
      <c r="H2">
        <f t="shared" si="0"/>
        <v>8</v>
      </c>
      <c r="I2">
        <f t="shared" si="0"/>
        <v>9</v>
      </c>
      <c r="J2">
        <f t="shared" si="0"/>
        <v>10</v>
      </c>
      <c r="K2">
        <f t="shared" si="0"/>
        <v>11</v>
      </c>
      <c r="L2">
        <f t="shared" si="0"/>
        <v>12</v>
      </c>
      <c r="M2">
        <f t="shared" si="0"/>
        <v>13</v>
      </c>
      <c r="N2">
        <f t="shared" si="0"/>
        <v>14</v>
      </c>
      <c r="O2">
        <f t="shared" si="0"/>
        <v>15</v>
      </c>
      <c r="P2">
        <f t="shared" si="0"/>
        <v>16</v>
      </c>
      <c r="Q2">
        <f t="shared" si="0"/>
        <v>17</v>
      </c>
      <c r="R2">
        <f t="shared" si="0"/>
        <v>18</v>
      </c>
      <c r="S2">
        <f t="shared" si="0"/>
        <v>19</v>
      </c>
      <c r="T2">
        <f t="shared" si="0"/>
        <v>20</v>
      </c>
      <c r="U2">
        <f t="shared" si="0"/>
        <v>21</v>
      </c>
      <c r="V2">
        <f t="shared" si="0"/>
        <v>22</v>
      </c>
      <c r="W2">
        <f t="shared" si="0"/>
        <v>23</v>
      </c>
      <c r="X2">
        <f t="shared" si="0"/>
        <v>24</v>
      </c>
      <c r="Y2">
        <f t="shared" si="0"/>
        <v>25</v>
      </c>
      <c r="Z2">
        <f t="shared" si="0"/>
        <v>26</v>
      </c>
      <c r="AA2">
        <f t="shared" si="0"/>
        <v>27</v>
      </c>
      <c r="AB2">
        <f t="shared" si="0"/>
        <v>28</v>
      </c>
      <c r="AC2">
        <f t="shared" si="0"/>
        <v>29</v>
      </c>
      <c r="AD2">
        <f t="shared" si="0"/>
        <v>30</v>
      </c>
      <c r="AE2">
        <f t="shared" si="0"/>
        <v>31</v>
      </c>
    </row>
    <row r="3" spans="1:31">
      <c r="A3" s="532" t="s">
        <v>208</v>
      </c>
      <c r="B3" s="530" t="s">
        <v>209</v>
      </c>
      <c r="C3" s="533"/>
      <c r="D3" s="369"/>
      <c r="E3" s="369"/>
      <c r="F3" s="369"/>
      <c r="G3" s="369"/>
      <c r="H3" s="369"/>
      <c r="I3" s="531"/>
    </row>
    <row r="4" spans="1:31">
      <c r="A4" s="532" t="s">
        <v>210</v>
      </c>
      <c r="B4" s="77" t="s">
        <v>211</v>
      </c>
      <c r="C4" s="77" t="s">
        <v>212</v>
      </c>
      <c r="D4" s="77" t="s">
        <v>213</v>
      </c>
      <c r="E4" s="77" t="s">
        <v>214</v>
      </c>
      <c r="F4" s="77" t="s">
        <v>215</v>
      </c>
      <c r="G4" s="77" t="s">
        <v>216</v>
      </c>
      <c r="H4" s="77" t="s">
        <v>16975</v>
      </c>
      <c r="I4" s="77" t="s">
        <v>217</v>
      </c>
      <c r="O4" t="s">
        <v>218</v>
      </c>
      <c r="P4" t="s">
        <v>219</v>
      </c>
      <c r="Q4" t="s">
        <v>220</v>
      </c>
      <c r="R4" t="s">
        <v>221</v>
      </c>
      <c r="S4" t="s">
        <v>222</v>
      </c>
      <c r="T4" t="s">
        <v>223</v>
      </c>
      <c r="U4" t="s">
        <v>224</v>
      </c>
      <c r="V4" t="s">
        <v>225</v>
      </c>
    </row>
    <row r="5" spans="1:31">
      <c r="A5" s="34" t="s">
        <v>106</v>
      </c>
      <c r="B5" s="77">
        <v>70</v>
      </c>
      <c r="C5" s="77"/>
      <c r="D5" s="77">
        <v>5</v>
      </c>
      <c r="E5" s="77"/>
      <c r="F5" s="77"/>
      <c r="G5" s="77"/>
      <c r="H5" s="77"/>
      <c r="I5" s="77">
        <v>75</v>
      </c>
      <c r="O5" s="77">
        <f>I5-P5-Q5-R5-S5-T5-U5+V5</f>
        <v>70</v>
      </c>
      <c r="P5" s="77"/>
      <c r="Q5" s="77">
        <f>D5</f>
        <v>5</v>
      </c>
      <c r="R5" s="77">
        <f>G5</f>
        <v>0</v>
      </c>
      <c r="S5" s="77"/>
      <c r="T5" s="77"/>
      <c r="U5" s="77">
        <f>H5</f>
        <v>0</v>
      </c>
      <c r="V5" s="77"/>
    </row>
    <row r="6" spans="1:31">
      <c r="A6" s="34" t="s">
        <v>112</v>
      </c>
      <c r="B6" s="77">
        <v>209</v>
      </c>
      <c r="C6" s="77">
        <v>1</v>
      </c>
      <c r="D6" s="77"/>
      <c r="E6" s="77"/>
      <c r="F6" s="77"/>
      <c r="G6" s="77"/>
      <c r="H6" s="77"/>
      <c r="I6" s="77">
        <v>210</v>
      </c>
      <c r="O6" s="77">
        <f t="shared" ref="O6:O30" si="1">I6-P6-Q6-R6-S6-T6-U6+V6</f>
        <v>210</v>
      </c>
      <c r="P6" s="77"/>
      <c r="Q6" s="77">
        <f t="shared" ref="Q6:Q30" si="2">D6</f>
        <v>0</v>
      </c>
      <c r="R6" s="77">
        <f t="shared" ref="R6:R30" si="3">G6</f>
        <v>0</v>
      </c>
      <c r="S6" s="77"/>
      <c r="T6" s="77"/>
      <c r="U6" s="77">
        <f t="shared" ref="U6:U29" si="4">H6</f>
        <v>0</v>
      </c>
      <c r="V6" s="77"/>
    </row>
    <row r="7" spans="1:31" ht="13.95" customHeight="1">
      <c r="A7" s="34" t="s">
        <v>110</v>
      </c>
      <c r="B7" s="77">
        <v>81</v>
      </c>
      <c r="C7" s="77"/>
      <c r="D7" s="77">
        <v>32</v>
      </c>
      <c r="E7" s="77"/>
      <c r="F7" s="77"/>
      <c r="G7" s="77"/>
      <c r="H7" s="77"/>
      <c r="I7" s="77">
        <v>113</v>
      </c>
      <c r="O7" s="77">
        <f t="shared" si="1"/>
        <v>81</v>
      </c>
      <c r="P7" s="77"/>
      <c r="Q7" s="77">
        <f t="shared" si="2"/>
        <v>32</v>
      </c>
      <c r="R7" s="77">
        <f t="shared" si="3"/>
        <v>0</v>
      </c>
      <c r="S7" s="77"/>
      <c r="T7" s="77"/>
      <c r="U7" s="77">
        <f t="shared" si="4"/>
        <v>0</v>
      </c>
      <c r="V7" s="77"/>
    </row>
    <row r="8" spans="1:31">
      <c r="A8" s="34" t="s">
        <v>108</v>
      </c>
      <c r="B8" s="77">
        <v>60</v>
      </c>
      <c r="C8" s="77"/>
      <c r="D8" s="77">
        <v>35</v>
      </c>
      <c r="E8" s="77"/>
      <c r="F8" s="77"/>
      <c r="G8" s="77"/>
      <c r="H8" s="77"/>
      <c r="I8" s="77">
        <v>95</v>
      </c>
      <c r="O8" s="77">
        <f t="shared" si="1"/>
        <v>60</v>
      </c>
      <c r="P8" s="77"/>
      <c r="Q8" s="77">
        <f t="shared" si="2"/>
        <v>35</v>
      </c>
      <c r="R8" s="77">
        <f t="shared" si="3"/>
        <v>0</v>
      </c>
      <c r="S8" s="77"/>
      <c r="T8" s="77"/>
      <c r="U8" s="77">
        <f t="shared" si="4"/>
        <v>0</v>
      </c>
      <c r="V8" s="77"/>
    </row>
    <row r="9" spans="1:31">
      <c r="A9" s="34" t="s">
        <v>136</v>
      </c>
      <c r="B9" s="77">
        <v>61</v>
      </c>
      <c r="C9" s="77"/>
      <c r="D9" s="77">
        <v>24</v>
      </c>
      <c r="E9" s="77"/>
      <c r="F9" s="77"/>
      <c r="G9" s="77"/>
      <c r="H9" s="77"/>
      <c r="I9" s="77">
        <v>85</v>
      </c>
      <c r="O9" s="77">
        <f t="shared" si="1"/>
        <v>61</v>
      </c>
      <c r="P9" s="77"/>
      <c r="Q9" s="77">
        <f t="shared" si="2"/>
        <v>24</v>
      </c>
      <c r="R9" s="77">
        <f t="shared" si="3"/>
        <v>0</v>
      </c>
      <c r="S9" s="77"/>
      <c r="T9" s="77"/>
      <c r="U9" s="77">
        <f t="shared" si="4"/>
        <v>0</v>
      </c>
      <c r="V9" s="77"/>
    </row>
    <row r="10" spans="1:31">
      <c r="A10" s="34" t="s">
        <v>114</v>
      </c>
      <c r="B10" s="77">
        <v>49</v>
      </c>
      <c r="C10" s="77"/>
      <c r="D10" s="77">
        <v>54</v>
      </c>
      <c r="E10" s="77"/>
      <c r="F10" s="77"/>
      <c r="G10" s="77"/>
      <c r="H10" s="77"/>
      <c r="I10" s="77">
        <v>103</v>
      </c>
      <c r="O10" s="77">
        <f t="shared" si="1"/>
        <v>49</v>
      </c>
      <c r="P10" s="77"/>
      <c r="Q10" s="77">
        <f t="shared" si="2"/>
        <v>54</v>
      </c>
      <c r="R10" s="77">
        <f t="shared" si="3"/>
        <v>0</v>
      </c>
      <c r="S10" s="77"/>
      <c r="T10" s="77"/>
      <c r="U10" s="77">
        <f t="shared" si="4"/>
        <v>0</v>
      </c>
      <c r="V10" s="77"/>
    </row>
    <row r="11" spans="1:31" s="107" customFormat="1">
      <c r="A11" s="34" t="s">
        <v>102</v>
      </c>
      <c r="B11" s="77">
        <v>55</v>
      </c>
      <c r="C11" s="77"/>
      <c r="D11" s="77">
        <v>26</v>
      </c>
      <c r="E11" s="77"/>
      <c r="F11" s="77"/>
      <c r="G11" s="77"/>
      <c r="H11" s="77"/>
      <c r="I11" s="77">
        <v>81</v>
      </c>
      <c r="J11"/>
      <c r="K11"/>
      <c r="L11"/>
      <c r="M11"/>
      <c r="N11"/>
      <c r="O11" s="77">
        <f t="shared" si="1"/>
        <v>55</v>
      </c>
      <c r="P11" s="77"/>
      <c r="Q11" s="77">
        <f t="shared" si="2"/>
        <v>26</v>
      </c>
      <c r="R11" s="77">
        <f t="shared" si="3"/>
        <v>0</v>
      </c>
      <c r="S11" s="77"/>
      <c r="T11" s="77"/>
      <c r="U11" s="77">
        <f t="shared" si="4"/>
        <v>0</v>
      </c>
      <c r="V11" s="77"/>
    </row>
    <row r="12" spans="1:31">
      <c r="A12" s="34" t="s">
        <v>98</v>
      </c>
      <c r="B12" s="77">
        <v>101</v>
      </c>
      <c r="C12" s="77"/>
      <c r="D12" s="77">
        <v>8</v>
      </c>
      <c r="E12" s="77"/>
      <c r="F12" s="77"/>
      <c r="G12" s="77"/>
      <c r="H12" s="77"/>
      <c r="I12" s="77">
        <v>109</v>
      </c>
      <c r="O12" s="77">
        <f t="shared" si="1"/>
        <v>101</v>
      </c>
      <c r="P12" s="77"/>
      <c r="Q12" s="77">
        <f t="shared" si="2"/>
        <v>8</v>
      </c>
      <c r="R12" s="77">
        <f t="shared" si="3"/>
        <v>0</v>
      </c>
      <c r="S12" s="77"/>
      <c r="T12" s="77"/>
      <c r="U12" s="77">
        <f t="shared" si="4"/>
        <v>0</v>
      </c>
      <c r="V12" s="77"/>
    </row>
    <row r="13" spans="1:31">
      <c r="A13" s="34" t="s">
        <v>100</v>
      </c>
      <c r="B13" s="77">
        <v>48</v>
      </c>
      <c r="C13" s="77">
        <v>2</v>
      </c>
      <c r="D13" s="77">
        <v>10</v>
      </c>
      <c r="E13" s="77"/>
      <c r="F13" s="77">
        <v>1</v>
      </c>
      <c r="G13" s="77"/>
      <c r="H13" s="77"/>
      <c r="I13" s="77">
        <v>61</v>
      </c>
      <c r="O13" s="77">
        <f t="shared" si="1"/>
        <v>51</v>
      </c>
      <c r="P13" s="77"/>
      <c r="Q13" s="77">
        <f t="shared" si="2"/>
        <v>10</v>
      </c>
      <c r="R13" s="77">
        <f t="shared" si="3"/>
        <v>0</v>
      </c>
      <c r="S13" s="77"/>
      <c r="T13" s="77"/>
      <c r="U13" s="77">
        <f t="shared" si="4"/>
        <v>0</v>
      </c>
      <c r="V13" s="77"/>
    </row>
    <row r="14" spans="1:31">
      <c r="A14" s="34" t="s">
        <v>116</v>
      </c>
      <c r="B14" s="77">
        <v>40</v>
      </c>
      <c r="C14" s="77"/>
      <c r="D14" s="77">
        <v>40</v>
      </c>
      <c r="E14" s="77"/>
      <c r="F14" s="77"/>
      <c r="G14" s="77">
        <v>5</v>
      </c>
      <c r="H14" s="77"/>
      <c r="I14" s="77">
        <v>85</v>
      </c>
      <c r="O14" s="77">
        <f t="shared" si="1"/>
        <v>40</v>
      </c>
      <c r="P14" s="77"/>
      <c r="Q14" s="77">
        <f t="shared" si="2"/>
        <v>40</v>
      </c>
      <c r="R14" s="77">
        <f t="shared" si="3"/>
        <v>5</v>
      </c>
      <c r="S14" s="77"/>
      <c r="T14" s="77"/>
      <c r="U14" s="77">
        <f t="shared" si="4"/>
        <v>0</v>
      </c>
      <c r="V14" s="77"/>
    </row>
    <row r="15" spans="1:31">
      <c r="A15" s="34" t="s">
        <v>96</v>
      </c>
      <c r="B15" s="77">
        <v>66</v>
      </c>
      <c r="C15" s="77"/>
      <c r="D15" s="77">
        <v>70</v>
      </c>
      <c r="E15" s="77"/>
      <c r="F15" s="77"/>
      <c r="G15" s="77"/>
      <c r="H15" s="77"/>
      <c r="I15" s="77">
        <v>136</v>
      </c>
      <c r="O15" s="77">
        <f t="shared" si="1"/>
        <v>66</v>
      </c>
      <c r="P15" s="77"/>
      <c r="Q15" s="77">
        <f t="shared" si="2"/>
        <v>70</v>
      </c>
      <c r="R15" s="77">
        <f t="shared" si="3"/>
        <v>0</v>
      </c>
      <c r="S15" s="77"/>
      <c r="T15" s="77"/>
      <c r="U15" s="77">
        <f t="shared" si="4"/>
        <v>0</v>
      </c>
      <c r="V15" s="77"/>
    </row>
    <row r="16" spans="1:31">
      <c r="A16" s="34" t="s">
        <v>126</v>
      </c>
      <c r="B16" s="77">
        <v>53</v>
      </c>
      <c r="C16" s="77"/>
      <c r="D16" s="77">
        <v>11</v>
      </c>
      <c r="E16" s="77"/>
      <c r="F16" s="77">
        <v>5</v>
      </c>
      <c r="G16" s="77"/>
      <c r="H16" s="77"/>
      <c r="I16" s="77">
        <v>69</v>
      </c>
      <c r="O16" s="77">
        <f t="shared" si="1"/>
        <v>58</v>
      </c>
      <c r="P16" s="77"/>
      <c r="Q16" s="77">
        <f t="shared" si="2"/>
        <v>11</v>
      </c>
      <c r="R16" s="77">
        <f t="shared" si="3"/>
        <v>0</v>
      </c>
      <c r="S16" s="77"/>
      <c r="T16" s="77"/>
      <c r="U16" s="77">
        <f t="shared" si="4"/>
        <v>0</v>
      </c>
      <c r="V16" s="77"/>
    </row>
    <row r="17" spans="1:28">
      <c r="A17" s="34" t="s">
        <v>124</v>
      </c>
      <c r="B17" s="77">
        <v>62</v>
      </c>
      <c r="C17" s="77"/>
      <c r="D17" s="77">
        <v>75</v>
      </c>
      <c r="E17" s="77">
        <v>12</v>
      </c>
      <c r="F17" s="77"/>
      <c r="G17" s="77"/>
      <c r="H17" s="77"/>
      <c r="I17" s="77">
        <v>149</v>
      </c>
      <c r="O17" s="77">
        <f t="shared" si="1"/>
        <v>74</v>
      </c>
      <c r="P17" s="77"/>
      <c r="Q17" s="77">
        <f t="shared" si="2"/>
        <v>75</v>
      </c>
      <c r="R17" s="77">
        <f t="shared" si="3"/>
        <v>0</v>
      </c>
      <c r="S17" s="77"/>
      <c r="T17" s="77"/>
      <c r="U17" s="77">
        <f t="shared" si="4"/>
        <v>0</v>
      </c>
      <c r="V17" s="77"/>
    </row>
    <row r="18" spans="1:28">
      <c r="A18" s="34" t="s">
        <v>94</v>
      </c>
      <c r="B18" s="77">
        <v>10</v>
      </c>
      <c r="C18" s="77"/>
      <c r="D18" s="77"/>
      <c r="E18" s="77"/>
      <c r="F18" s="77"/>
      <c r="G18" s="77"/>
      <c r="H18" s="77"/>
      <c r="I18" s="77">
        <v>10</v>
      </c>
      <c r="O18" s="77">
        <f t="shared" si="1"/>
        <v>10</v>
      </c>
      <c r="P18" s="77"/>
      <c r="Q18" s="77">
        <f t="shared" si="2"/>
        <v>0</v>
      </c>
      <c r="R18" s="77">
        <f t="shared" si="3"/>
        <v>0</v>
      </c>
      <c r="S18" s="77"/>
      <c r="T18" s="77"/>
      <c r="U18" s="77">
        <f t="shared" si="4"/>
        <v>0</v>
      </c>
      <c r="V18" s="77"/>
    </row>
    <row r="19" spans="1:28">
      <c r="A19" s="34" t="s">
        <v>128</v>
      </c>
      <c r="B19" s="77">
        <v>82</v>
      </c>
      <c r="C19" s="77"/>
      <c r="D19" s="77">
        <v>48</v>
      </c>
      <c r="E19" s="77"/>
      <c r="F19" s="77"/>
      <c r="G19" s="77"/>
      <c r="H19" s="77"/>
      <c r="I19" s="77">
        <v>130</v>
      </c>
      <c r="O19" s="77">
        <f t="shared" si="1"/>
        <v>82</v>
      </c>
      <c r="P19" s="77"/>
      <c r="Q19" s="77">
        <f t="shared" si="2"/>
        <v>48</v>
      </c>
      <c r="R19" s="77">
        <f t="shared" si="3"/>
        <v>0</v>
      </c>
      <c r="S19" s="77"/>
      <c r="T19" s="77"/>
      <c r="U19" s="77">
        <f t="shared" si="4"/>
        <v>0</v>
      </c>
      <c r="V19" s="77"/>
    </row>
    <row r="20" spans="1:28">
      <c r="A20" s="34" t="s">
        <v>130</v>
      </c>
      <c r="B20" s="77">
        <v>57</v>
      </c>
      <c r="C20" s="77"/>
      <c r="D20" s="77">
        <v>17</v>
      </c>
      <c r="E20" s="77"/>
      <c r="F20" s="77"/>
      <c r="G20" s="77"/>
      <c r="H20" s="77"/>
      <c r="I20" s="77">
        <v>74</v>
      </c>
      <c r="O20" s="77">
        <f t="shared" si="1"/>
        <v>57</v>
      </c>
      <c r="P20" s="77"/>
      <c r="Q20" s="77">
        <f t="shared" si="2"/>
        <v>17</v>
      </c>
      <c r="R20" s="77">
        <f t="shared" si="3"/>
        <v>0</v>
      </c>
      <c r="S20" s="77"/>
      <c r="T20" s="77"/>
      <c r="U20" s="77">
        <f t="shared" si="4"/>
        <v>0</v>
      </c>
      <c r="V20" s="77"/>
    </row>
    <row r="21" spans="1:28">
      <c r="A21" s="34" t="s">
        <v>90</v>
      </c>
      <c r="B21" s="77">
        <v>11</v>
      </c>
      <c r="C21" s="77"/>
      <c r="D21" s="77"/>
      <c r="E21" s="77"/>
      <c r="F21" s="77"/>
      <c r="G21" s="77"/>
      <c r="H21" s="77"/>
      <c r="I21" s="77">
        <v>11</v>
      </c>
      <c r="O21" s="77">
        <f t="shared" si="1"/>
        <v>11</v>
      </c>
      <c r="P21" s="77"/>
      <c r="Q21" s="77">
        <f t="shared" si="2"/>
        <v>0</v>
      </c>
      <c r="R21" s="77">
        <f t="shared" si="3"/>
        <v>0</v>
      </c>
      <c r="S21" s="77"/>
      <c r="T21" s="77"/>
      <c r="U21" s="77">
        <f t="shared" si="4"/>
        <v>0</v>
      </c>
      <c r="V21" s="77"/>
    </row>
    <row r="22" spans="1:28">
      <c r="A22" s="34" t="s">
        <v>142</v>
      </c>
      <c r="B22" s="77">
        <v>39</v>
      </c>
      <c r="C22" s="77"/>
      <c r="D22" s="77">
        <v>15</v>
      </c>
      <c r="E22" s="77"/>
      <c r="F22" s="77"/>
      <c r="G22" s="77"/>
      <c r="H22" s="77"/>
      <c r="I22" s="77">
        <v>54</v>
      </c>
      <c r="O22" s="77">
        <f t="shared" si="1"/>
        <v>39</v>
      </c>
      <c r="P22" s="77"/>
      <c r="Q22" s="77">
        <f t="shared" si="2"/>
        <v>15</v>
      </c>
      <c r="R22" s="77">
        <f t="shared" si="3"/>
        <v>0</v>
      </c>
      <c r="S22" s="77"/>
      <c r="T22" s="77"/>
      <c r="U22" s="77">
        <f t="shared" si="4"/>
        <v>0</v>
      </c>
      <c r="V22" s="77"/>
    </row>
    <row r="23" spans="1:28">
      <c r="A23" s="34" t="s">
        <v>162</v>
      </c>
      <c r="B23" s="77">
        <v>24</v>
      </c>
      <c r="C23" s="77"/>
      <c r="D23" s="77">
        <v>21</v>
      </c>
      <c r="E23" s="77"/>
      <c r="F23" s="77"/>
      <c r="G23" s="77"/>
      <c r="H23" s="77">
        <v>26</v>
      </c>
      <c r="I23" s="77">
        <v>71</v>
      </c>
      <c r="O23" s="77">
        <f t="shared" si="1"/>
        <v>24</v>
      </c>
      <c r="P23" s="77"/>
      <c r="Q23" s="77">
        <f t="shared" si="2"/>
        <v>21</v>
      </c>
      <c r="R23" s="77">
        <f t="shared" si="3"/>
        <v>0</v>
      </c>
      <c r="S23" s="77"/>
      <c r="T23" s="77"/>
      <c r="U23" s="77">
        <f t="shared" si="4"/>
        <v>26</v>
      </c>
      <c r="V23" s="77"/>
    </row>
    <row r="24" spans="1:28">
      <c r="A24" s="34" t="s">
        <v>144</v>
      </c>
      <c r="B24" s="77">
        <v>68</v>
      </c>
      <c r="C24" s="77"/>
      <c r="D24" s="77"/>
      <c r="E24" s="77"/>
      <c r="F24" s="77"/>
      <c r="G24" s="77"/>
      <c r="H24" s="77"/>
      <c r="I24" s="77">
        <v>68</v>
      </c>
      <c r="O24" s="77">
        <f t="shared" si="1"/>
        <v>68</v>
      </c>
      <c r="P24" s="77"/>
      <c r="Q24" s="77">
        <f t="shared" si="2"/>
        <v>0</v>
      </c>
      <c r="R24" s="77">
        <f t="shared" si="3"/>
        <v>0</v>
      </c>
      <c r="S24" s="77"/>
      <c r="T24" s="77"/>
      <c r="U24" s="77">
        <f t="shared" si="4"/>
        <v>0</v>
      </c>
      <c r="V24" s="77"/>
    </row>
    <row r="25" spans="1:28">
      <c r="A25" s="34" t="s">
        <v>148</v>
      </c>
      <c r="B25" s="77">
        <v>72</v>
      </c>
      <c r="C25" s="77"/>
      <c r="D25" s="77">
        <v>16</v>
      </c>
      <c r="E25" s="77"/>
      <c r="F25" s="77"/>
      <c r="G25" s="77"/>
      <c r="H25" s="77"/>
      <c r="I25" s="77">
        <v>88</v>
      </c>
      <c r="O25" s="77">
        <f t="shared" si="1"/>
        <v>72</v>
      </c>
      <c r="P25" s="77"/>
      <c r="Q25" s="77">
        <f t="shared" si="2"/>
        <v>16</v>
      </c>
      <c r="R25" s="77">
        <f t="shared" si="3"/>
        <v>0</v>
      </c>
      <c r="S25" s="77"/>
      <c r="T25" s="77"/>
      <c r="U25" s="77">
        <f t="shared" si="4"/>
        <v>0</v>
      </c>
      <c r="V25" s="77"/>
    </row>
    <row r="26" spans="1:28">
      <c r="A26" s="34" t="s">
        <v>149</v>
      </c>
      <c r="B26" s="77">
        <v>23</v>
      </c>
      <c r="C26" s="77"/>
      <c r="D26" s="77"/>
      <c r="E26" s="77"/>
      <c r="F26" s="77"/>
      <c r="G26" s="77"/>
      <c r="H26" s="77"/>
      <c r="I26" s="77">
        <v>23</v>
      </c>
      <c r="O26" s="77">
        <f t="shared" si="1"/>
        <v>23</v>
      </c>
      <c r="P26" s="77"/>
      <c r="Q26" s="77">
        <f t="shared" si="2"/>
        <v>0</v>
      </c>
      <c r="R26" s="77">
        <f t="shared" si="3"/>
        <v>0</v>
      </c>
      <c r="S26" s="77"/>
      <c r="T26" s="77"/>
      <c r="U26" s="77">
        <f t="shared" si="4"/>
        <v>0</v>
      </c>
      <c r="V26" s="77"/>
    </row>
    <row r="27" spans="1:28">
      <c r="A27" s="34" t="s">
        <v>155</v>
      </c>
      <c r="B27" s="77">
        <v>58</v>
      </c>
      <c r="C27" s="77"/>
      <c r="D27" s="77">
        <v>62</v>
      </c>
      <c r="E27" s="77"/>
      <c r="F27" s="77"/>
      <c r="G27" s="77"/>
      <c r="H27" s="77"/>
      <c r="I27" s="77">
        <v>120</v>
      </c>
      <c r="O27" s="77">
        <f t="shared" si="1"/>
        <v>58</v>
      </c>
      <c r="P27" s="77"/>
      <c r="Q27" s="77">
        <f t="shared" si="2"/>
        <v>62</v>
      </c>
      <c r="R27" s="77">
        <f t="shared" si="3"/>
        <v>0</v>
      </c>
      <c r="S27" s="77"/>
      <c r="T27" s="77"/>
      <c r="U27" s="77">
        <f t="shared" si="4"/>
        <v>0</v>
      </c>
      <c r="V27" s="77"/>
    </row>
    <row r="28" spans="1:28" s="107" customFormat="1">
      <c r="A28" s="34" t="s">
        <v>151</v>
      </c>
      <c r="B28" s="77">
        <v>53</v>
      </c>
      <c r="C28" s="77"/>
      <c r="D28" s="77">
        <v>43</v>
      </c>
      <c r="E28" s="77"/>
      <c r="F28" s="77"/>
      <c r="G28" s="77"/>
      <c r="H28" s="77"/>
      <c r="I28" s="77">
        <v>96</v>
      </c>
      <c r="J28"/>
      <c r="K28"/>
      <c r="L28"/>
      <c r="M28"/>
      <c r="N28"/>
      <c r="O28" s="77">
        <f t="shared" si="1"/>
        <v>53</v>
      </c>
      <c r="P28" s="77"/>
      <c r="Q28" s="77">
        <f t="shared" si="2"/>
        <v>43</v>
      </c>
      <c r="R28" s="77">
        <f t="shared" si="3"/>
        <v>0</v>
      </c>
      <c r="S28" s="77"/>
      <c r="T28" s="77"/>
      <c r="U28" s="77">
        <f t="shared" si="4"/>
        <v>0</v>
      </c>
      <c r="V28" s="77"/>
      <c r="W28"/>
      <c r="X28"/>
      <c r="Y28"/>
      <c r="Z28"/>
      <c r="AA28"/>
      <c r="AB28"/>
    </row>
    <row r="29" spans="1:28">
      <c r="A29" s="34" t="s">
        <v>159</v>
      </c>
      <c r="B29" s="77">
        <v>42</v>
      </c>
      <c r="C29" s="77"/>
      <c r="D29" s="77">
        <v>16</v>
      </c>
      <c r="E29" s="77"/>
      <c r="F29" s="77"/>
      <c r="G29" s="77"/>
      <c r="H29" s="77"/>
      <c r="I29" s="77">
        <v>58</v>
      </c>
      <c r="O29" s="77">
        <f t="shared" si="1"/>
        <v>42</v>
      </c>
      <c r="P29" s="77"/>
      <c r="Q29" s="77">
        <f t="shared" si="2"/>
        <v>16</v>
      </c>
      <c r="R29" s="77">
        <f t="shared" si="3"/>
        <v>0</v>
      </c>
      <c r="S29" s="77"/>
      <c r="T29" s="77"/>
      <c r="U29" s="77">
        <f t="shared" si="4"/>
        <v>0</v>
      </c>
      <c r="V29" s="77"/>
    </row>
    <row r="30" spans="1:28">
      <c r="A30" s="34" t="s">
        <v>217</v>
      </c>
      <c r="B30" s="77">
        <v>1494</v>
      </c>
      <c r="C30" s="77">
        <v>3</v>
      </c>
      <c r="D30" s="77">
        <v>628</v>
      </c>
      <c r="E30" s="77">
        <v>12</v>
      </c>
      <c r="F30" s="77">
        <v>6</v>
      </c>
      <c r="G30" s="77">
        <v>5</v>
      </c>
      <c r="H30" s="77">
        <v>26</v>
      </c>
      <c r="I30" s="77">
        <v>2174</v>
      </c>
      <c r="O30" s="77">
        <f t="shared" si="1"/>
        <v>1515</v>
      </c>
      <c r="P30" s="77"/>
      <c r="Q30" s="77">
        <f t="shared" si="2"/>
        <v>628</v>
      </c>
      <c r="R30" s="77">
        <f t="shared" si="3"/>
        <v>5</v>
      </c>
      <c r="S30" s="77"/>
      <c r="T30" s="77"/>
      <c r="U30" s="77">
        <f>H30</f>
        <v>26</v>
      </c>
      <c r="V30" s="77"/>
    </row>
    <row r="49" spans="1:1">
      <c r="A49" s="38"/>
    </row>
    <row r="50" spans="1:1">
      <c r="A50" s="38"/>
    </row>
    <row r="51" spans="1:1" ht="31.8" customHeight="1">
      <c r="A51" s="38"/>
    </row>
    <row r="52" spans="1:1">
      <c r="A52" s="38"/>
    </row>
    <row r="53" spans="1:1">
      <c r="A53" s="38"/>
    </row>
    <row r="54" spans="1:1" ht="20.399999999999999" customHeight="1">
      <c r="A54" s="38"/>
    </row>
    <row r="55" spans="1:1">
      <c r="A55" s="38"/>
    </row>
    <row r="56" spans="1:1" ht="51" customHeight="1">
      <c r="A56" s="38"/>
    </row>
    <row r="57" spans="1:1">
      <c r="A57" s="38"/>
    </row>
    <row r="58" spans="1:1">
      <c r="A58" s="38"/>
    </row>
    <row r="59" spans="1:1">
      <c r="A59" s="38"/>
    </row>
    <row r="60" spans="1:1">
      <c r="A60" s="38"/>
    </row>
    <row r="61" spans="1:1">
      <c r="A61" s="38"/>
    </row>
    <row r="62" spans="1:1">
      <c r="A62" s="38"/>
    </row>
    <row r="63" spans="1:1">
      <c r="A63" s="38"/>
    </row>
    <row r="64" spans="1:1">
      <c r="A64" s="38"/>
    </row>
    <row r="65" spans="1:2">
      <c r="A65" s="38"/>
    </row>
    <row r="66" spans="1:2">
      <c r="A66" s="38"/>
    </row>
    <row r="67" spans="1:2">
      <c r="A67" s="38"/>
    </row>
    <row r="68" spans="1:2">
      <c r="A68" s="38"/>
    </row>
    <row r="69" spans="1:2">
      <c r="A69" s="38"/>
    </row>
    <row r="70" spans="1:2">
      <c r="A70" s="38"/>
    </row>
    <row r="72" spans="1:2">
      <c r="A72" s="559" t="s">
        <v>226</v>
      </c>
      <c r="B72" t="s">
        <v>207</v>
      </c>
    </row>
    <row r="74" spans="1:2">
      <c r="A74" s="559" t="s">
        <v>210</v>
      </c>
      <c r="B74" t="s">
        <v>227</v>
      </c>
    </row>
    <row r="75" spans="1:2">
      <c r="A75" s="34" t="s">
        <v>98</v>
      </c>
      <c r="B75" s="77">
        <v>16</v>
      </c>
    </row>
    <row r="76" spans="1:2">
      <c r="A76" s="34" t="s">
        <v>108</v>
      </c>
      <c r="B76" s="77">
        <v>26</v>
      </c>
    </row>
    <row r="77" spans="1:2">
      <c r="A77" s="34" t="s">
        <v>100</v>
      </c>
      <c r="B77" s="77">
        <v>8</v>
      </c>
    </row>
    <row r="78" spans="1:2">
      <c r="A78" s="34" t="s">
        <v>110</v>
      </c>
      <c r="B78" s="77">
        <v>12</v>
      </c>
    </row>
    <row r="79" spans="1:2">
      <c r="A79" s="34" t="s">
        <v>102</v>
      </c>
      <c r="B79" s="77">
        <v>13</v>
      </c>
    </row>
    <row r="80" spans="1:2">
      <c r="A80" s="34" t="s">
        <v>96</v>
      </c>
      <c r="B80" s="77">
        <v>27</v>
      </c>
    </row>
    <row r="81" spans="1:9">
      <c r="A81" s="34" t="s">
        <v>228</v>
      </c>
      <c r="B81" s="77"/>
    </row>
    <row r="82" spans="1:9">
      <c r="A82" s="34" t="s">
        <v>112</v>
      </c>
      <c r="B82" s="77">
        <v>12</v>
      </c>
      <c r="H82" s="77" t="s">
        <v>229</v>
      </c>
      <c r="I82" s="77">
        <f>GETPIVOTDATA("CHANNEL/連絡チャネル",$A$3,"CHANNEL/連絡チャネル","CHAT BOT")</f>
        <v>1494</v>
      </c>
    </row>
    <row r="83" spans="1:9">
      <c r="A83" s="34" t="s">
        <v>106</v>
      </c>
      <c r="B83" s="77">
        <v>8</v>
      </c>
      <c r="H83" s="77" t="s">
        <v>230</v>
      </c>
      <c r="I83" s="77">
        <f>GETPIVOTDATA("CHANNEL/連絡チャネル",$A$3,"CHANNEL/連絡チャネル","Zalo L")+GETPIVOTDATA("CHANNEL/連絡チャネル",$A$3,"CHANNEL/連絡チャネル","Zalo T")</f>
        <v>18</v>
      </c>
    </row>
    <row r="84" spans="1:9">
      <c r="A84" s="34" t="s">
        <v>114</v>
      </c>
      <c r="B84" s="77">
        <v>18</v>
      </c>
      <c r="D84" s="107"/>
      <c r="H84" s="77" t="s">
        <v>231</v>
      </c>
      <c r="I84" s="77">
        <v>0</v>
      </c>
    </row>
    <row r="85" spans="1:9">
      <c r="A85" s="34" t="s">
        <v>116</v>
      </c>
      <c r="B85" s="77">
        <v>7</v>
      </c>
      <c r="D85" s="107"/>
      <c r="H85" s="77" t="s">
        <v>232</v>
      </c>
      <c r="I85" s="77">
        <v>0</v>
      </c>
    </row>
    <row r="86" spans="1:9">
      <c r="A86" s="34" t="s">
        <v>136</v>
      </c>
      <c r="B86" s="77">
        <v>17</v>
      </c>
      <c r="D86" s="107"/>
      <c r="H86" s="77" t="s">
        <v>233</v>
      </c>
      <c r="I86" s="77">
        <f>GETPIVOTDATA("CHANNEL/連絡チャネル",$A$3,"CHANNEL/連絡チャネル","Tel/Hotline")</f>
        <v>3</v>
      </c>
    </row>
    <row r="87" spans="1:9">
      <c r="A87" s="34" t="s">
        <v>124</v>
      </c>
      <c r="B87" s="77">
        <v>15</v>
      </c>
      <c r="D87" s="107"/>
      <c r="H87" s="77" t="s">
        <v>171</v>
      </c>
      <c r="I87" s="77">
        <f>IFERROR(GETPIVOTDATA("CHANNEL/連絡チャネル",$A$3,"CHANNEL/連絡チャネル","OUTBOUND"),0)</f>
        <v>0</v>
      </c>
    </row>
    <row r="88" spans="1:9">
      <c r="A88" s="34" t="s">
        <v>126</v>
      </c>
      <c r="B88" s="77">
        <v>14</v>
      </c>
      <c r="D88" s="107"/>
    </row>
    <row r="89" spans="1:9">
      <c r="A89" s="34" t="s">
        <v>94</v>
      </c>
      <c r="B89" s="77">
        <v>2</v>
      </c>
      <c r="D89" s="107"/>
    </row>
    <row r="90" spans="1:9">
      <c r="A90" s="34" t="s">
        <v>128</v>
      </c>
      <c r="B90" s="77">
        <v>16</v>
      </c>
      <c r="D90" s="107"/>
    </row>
    <row r="91" spans="1:9">
      <c r="A91" s="34" t="s">
        <v>130</v>
      </c>
      <c r="B91" s="77">
        <v>32</v>
      </c>
      <c r="D91" s="107"/>
    </row>
    <row r="92" spans="1:9">
      <c r="A92" s="34" t="s">
        <v>90</v>
      </c>
      <c r="B92" s="77">
        <v>7</v>
      </c>
      <c r="C92" t="s">
        <v>163</v>
      </c>
      <c r="D92" s="107"/>
      <c r="E92" s="107"/>
    </row>
    <row r="93" spans="1:9">
      <c r="A93" s="34" t="s">
        <v>142</v>
      </c>
      <c r="B93" s="77">
        <v>12</v>
      </c>
      <c r="D93" s="107"/>
      <c r="E93" s="107"/>
    </row>
    <row r="94" spans="1:9">
      <c r="A94" s="34" t="s">
        <v>162</v>
      </c>
      <c r="B94" s="77">
        <v>16</v>
      </c>
      <c r="C94" t="s">
        <v>163</v>
      </c>
      <c r="D94" s="107"/>
      <c r="E94" s="107"/>
    </row>
    <row r="95" spans="1:9">
      <c r="A95" s="34" t="s">
        <v>144</v>
      </c>
      <c r="B95" s="77">
        <v>30</v>
      </c>
      <c r="D95" s="107"/>
      <c r="E95" s="107"/>
    </row>
    <row r="96" spans="1:9">
      <c r="A96" s="34" t="s">
        <v>148</v>
      </c>
      <c r="B96" s="77">
        <v>50</v>
      </c>
      <c r="C96" t="s">
        <v>163</v>
      </c>
      <c r="D96" s="107"/>
      <c r="E96" s="107"/>
    </row>
    <row r="97" spans="1:5">
      <c r="A97" s="34" t="s">
        <v>149</v>
      </c>
      <c r="B97" s="77">
        <v>11</v>
      </c>
      <c r="C97" t="s">
        <v>163</v>
      </c>
      <c r="D97" s="107"/>
      <c r="E97" s="107"/>
    </row>
    <row r="98" spans="1:5">
      <c r="A98" s="34" t="s">
        <v>151</v>
      </c>
      <c r="B98" s="77">
        <v>8</v>
      </c>
      <c r="D98" s="107"/>
      <c r="E98" s="107"/>
    </row>
    <row r="99" spans="1:5">
      <c r="A99" s="34" t="s">
        <v>155</v>
      </c>
      <c r="B99" s="77">
        <v>9</v>
      </c>
      <c r="C99" t="s">
        <v>163</v>
      </c>
      <c r="D99" s="107"/>
      <c r="E99" s="107"/>
    </row>
    <row r="100" spans="1:5">
      <c r="A100" s="34" t="s">
        <v>159</v>
      </c>
      <c r="B100" s="77">
        <v>12</v>
      </c>
      <c r="D100" s="107"/>
      <c r="E100" s="107"/>
    </row>
    <row r="101" spans="1:5">
      <c r="A101" s="304" t="s">
        <v>217</v>
      </c>
      <c r="B101" s="582">
        <v>398</v>
      </c>
      <c r="C101" t="s">
        <v>163</v>
      </c>
      <c r="D101" s="107"/>
      <c r="E101" s="107"/>
    </row>
    <row r="102" spans="1:5">
      <c r="C102" t="s">
        <v>163</v>
      </c>
      <c r="D102" s="107"/>
      <c r="E102" s="107"/>
    </row>
    <row r="103" spans="1:5">
      <c r="D103" s="107"/>
      <c r="E103" s="107"/>
    </row>
    <row r="104" spans="1:5">
      <c r="D104" s="107"/>
      <c r="E104" s="107"/>
    </row>
    <row r="105" spans="1:5">
      <c r="D105" s="107"/>
      <c r="E105" s="107"/>
    </row>
    <row r="106" spans="1:5">
      <c r="D106" s="107"/>
      <c r="E106" s="107"/>
    </row>
    <row r="134" spans="1:9">
      <c r="A134" s="559" t="s">
        <v>210</v>
      </c>
      <c r="B134" t="s">
        <v>234</v>
      </c>
    </row>
    <row r="135" spans="1:9">
      <c r="A135" s="34" t="s">
        <v>235</v>
      </c>
      <c r="B135" s="77">
        <v>8</v>
      </c>
    </row>
    <row r="136" spans="1:9">
      <c r="A136" s="34" t="s">
        <v>236</v>
      </c>
      <c r="B136" s="77">
        <v>2</v>
      </c>
      <c r="H136" s="77" t="s">
        <v>237</v>
      </c>
      <c r="I136" s="77">
        <f t="shared" ref="I136:I146" si="5">VLOOKUP(H136,$A$135:$B$149,2,0)</f>
        <v>45</v>
      </c>
    </row>
    <row r="137" spans="1:9">
      <c r="A137" s="34" t="s">
        <v>238</v>
      </c>
      <c r="B137" s="77">
        <v>525</v>
      </c>
      <c r="H137" s="77" t="s">
        <v>235</v>
      </c>
      <c r="I137" s="77">
        <f t="shared" si="5"/>
        <v>8</v>
      </c>
    </row>
    <row r="138" spans="1:9">
      <c r="A138" s="34" t="s">
        <v>237</v>
      </c>
      <c r="B138" s="77">
        <v>45</v>
      </c>
      <c r="H138" s="77" t="s">
        <v>239</v>
      </c>
      <c r="I138" s="77">
        <f t="shared" si="5"/>
        <v>113</v>
      </c>
    </row>
    <row r="139" spans="1:9">
      <c r="A139" s="34" t="s">
        <v>239</v>
      </c>
      <c r="B139" s="77">
        <v>113</v>
      </c>
      <c r="H139" s="77" t="s">
        <v>240</v>
      </c>
      <c r="I139" s="77">
        <f t="shared" si="5"/>
        <v>631</v>
      </c>
    </row>
    <row r="140" spans="1:9">
      <c r="A140" s="34" t="s">
        <v>240</v>
      </c>
      <c r="B140" s="77">
        <v>631</v>
      </c>
      <c r="H140" s="77" t="s">
        <v>241</v>
      </c>
      <c r="I140" s="77">
        <f t="shared" si="5"/>
        <v>16</v>
      </c>
    </row>
    <row r="141" spans="1:9">
      <c r="A141" s="34" t="s">
        <v>241</v>
      </c>
      <c r="B141" s="77">
        <v>16</v>
      </c>
      <c r="H141" s="77" t="s">
        <v>242</v>
      </c>
      <c r="I141" s="77">
        <f t="shared" si="5"/>
        <v>60</v>
      </c>
    </row>
    <row r="142" spans="1:9">
      <c r="A142" s="34" t="s">
        <v>242</v>
      </c>
      <c r="B142" s="77">
        <v>60</v>
      </c>
      <c r="H142" s="77" t="s">
        <v>243</v>
      </c>
      <c r="I142" s="77">
        <f t="shared" si="5"/>
        <v>139</v>
      </c>
    </row>
    <row r="143" spans="1:9">
      <c r="A143" s="34" t="s">
        <v>243</v>
      </c>
      <c r="B143" s="77">
        <v>139</v>
      </c>
      <c r="H143" s="77" t="s">
        <v>244</v>
      </c>
      <c r="I143" s="77">
        <f t="shared" si="5"/>
        <v>196</v>
      </c>
    </row>
    <row r="144" spans="1:9">
      <c r="A144" s="34" t="s">
        <v>244</v>
      </c>
      <c r="B144" s="77">
        <v>196</v>
      </c>
      <c r="H144" s="77" t="s">
        <v>245</v>
      </c>
      <c r="I144" s="77">
        <f t="shared" si="5"/>
        <v>7</v>
      </c>
    </row>
    <row r="145" spans="1:9">
      <c r="A145" s="34" t="s">
        <v>245</v>
      </c>
      <c r="B145" s="77">
        <v>7</v>
      </c>
      <c r="H145" s="77" t="s">
        <v>246</v>
      </c>
      <c r="I145" s="77">
        <f t="shared" si="5"/>
        <v>158</v>
      </c>
    </row>
    <row r="146" spans="1:9">
      <c r="A146" s="34" t="s">
        <v>246</v>
      </c>
      <c r="B146" s="77">
        <v>158</v>
      </c>
      <c r="H146" s="77" t="s">
        <v>236</v>
      </c>
      <c r="I146" s="77">
        <f t="shared" si="5"/>
        <v>2</v>
      </c>
    </row>
    <row r="147" spans="1:9">
      <c r="A147" s="34" t="s">
        <v>247</v>
      </c>
      <c r="B147" s="77">
        <v>1</v>
      </c>
      <c r="H147" s="77" t="s">
        <v>238</v>
      </c>
      <c r="I147" s="77">
        <f>VLOOKUP(H147,$A$135:$B$153,2,0)</f>
        <v>525</v>
      </c>
    </row>
    <row r="148" spans="1:9">
      <c r="A148" s="34" t="s">
        <v>228</v>
      </c>
      <c r="B148" s="77">
        <v>262</v>
      </c>
      <c r="H148" s="77" t="s">
        <v>248</v>
      </c>
      <c r="I148" s="77" t="e">
        <f>VLOOKUP(H148,$A$135:$B$153,2,0)</f>
        <v>#N/A</v>
      </c>
    </row>
    <row r="149" spans="1:9">
      <c r="A149" s="34" t="s">
        <v>249</v>
      </c>
      <c r="B149" s="77">
        <v>12</v>
      </c>
    </row>
    <row r="150" spans="1:9">
      <c r="A150" s="304" t="s">
        <v>217</v>
      </c>
      <c r="B150" s="582">
        <v>2175</v>
      </c>
    </row>
    <row r="167" spans="1:6">
      <c r="C167">
        <f>B167+1</f>
        <v>1</v>
      </c>
      <c r="D167">
        <f>C167+1</f>
        <v>2</v>
      </c>
      <c r="E167">
        <f>D167+1</f>
        <v>3</v>
      </c>
      <c r="F167">
        <f>E167+1</f>
        <v>4</v>
      </c>
    </row>
    <row r="168" spans="1:6">
      <c r="A168" s="559" t="s">
        <v>210</v>
      </c>
      <c r="B168" t="s">
        <v>250</v>
      </c>
      <c r="C168" t="s">
        <v>251</v>
      </c>
      <c r="D168" t="s">
        <v>252</v>
      </c>
      <c r="E168" t="s">
        <v>253</v>
      </c>
      <c r="F168" t="s">
        <v>254</v>
      </c>
    </row>
    <row r="169" spans="1:6">
      <c r="A169" s="38" t="s">
        <v>228</v>
      </c>
    </row>
    <row r="170" spans="1:6">
      <c r="A170" s="38" t="s">
        <v>108</v>
      </c>
      <c r="B170">
        <v>5</v>
      </c>
      <c r="D170">
        <v>2</v>
      </c>
    </row>
    <row r="171" spans="1:6">
      <c r="A171" s="38" t="s">
        <v>98</v>
      </c>
      <c r="B171">
        <v>6.7</v>
      </c>
      <c r="D171">
        <v>0.3</v>
      </c>
    </row>
    <row r="172" spans="1:6">
      <c r="A172" s="38" t="s">
        <v>96</v>
      </c>
      <c r="B172">
        <v>3.5</v>
      </c>
      <c r="D172">
        <v>3.5</v>
      </c>
    </row>
    <row r="173" spans="1:6">
      <c r="A173" s="38" t="s">
        <v>102</v>
      </c>
      <c r="B173">
        <v>4.75</v>
      </c>
      <c r="D173">
        <v>1.6</v>
      </c>
    </row>
    <row r="174" spans="1:6">
      <c r="A174" s="38" t="s">
        <v>100</v>
      </c>
      <c r="B174">
        <v>3</v>
      </c>
      <c r="D174">
        <v>0.5</v>
      </c>
    </row>
    <row r="175" spans="1:6">
      <c r="A175" s="38" t="s">
        <v>106</v>
      </c>
      <c r="B175">
        <v>6.71</v>
      </c>
      <c r="D175">
        <v>0.29166666666666702</v>
      </c>
    </row>
    <row r="176" spans="1:6">
      <c r="A176" s="38" t="s">
        <v>110</v>
      </c>
      <c r="B176">
        <v>4.5176470588235302</v>
      </c>
      <c r="D176">
        <v>1.8823529411764699</v>
      </c>
    </row>
    <row r="177" spans="1:5">
      <c r="A177" s="38" t="s">
        <v>112</v>
      </c>
      <c r="B177">
        <v>7</v>
      </c>
    </row>
    <row r="178" spans="1:5">
      <c r="A178" s="38" t="s">
        <v>114</v>
      </c>
      <c r="B178">
        <v>6</v>
      </c>
      <c r="D178">
        <v>1</v>
      </c>
    </row>
    <row r="179" spans="1:5">
      <c r="A179" s="38" t="s">
        <v>116</v>
      </c>
      <c r="B179">
        <v>4.75</v>
      </c>
      <c r="D179">
        <v>2</v>
      </c>
      <c r="E179">
        <v>0.25</v>
      </c>
    </row>
    <row r="180" spans="1:5">
      <c r="A180" s="38" t="s">
        <v>136</v>
      </c>
      <c r="B180">
        <v>5.41</v>
      </c>
      <c r="D180">
        <v>1.5882352941176501</v>
      </c>
    </row>
    <row r="181" spans="1:5">
      <c r="A181" s="38" t="s">
        <v>124</v>
      </c>
      <c r="B181">
        <v>4</v>
      </c>
      <c r="D181">
        <v>3</v>
      </c>
    </row>
    <row r="182" spans="1:5">
      <c r="A182" s="38" t="s">
        <v>126</v>
      </c>
      <c r="B182">
        <v>6.06</v>
      </c>
      <c r="D182">
        <v>0.94117647058823495</v>
      </c>
    </row>
    <row r="183" spans="1:5">
      <c r="A183" s="38" t="s">
        <v>128</v>
      </c>
      <c r="B183">
        <v>4.5</v>
      </c>
      <c r="D183">
        <v>2.5</v>
      </c>
    </row>
    <row r="184" spans="1:5">
      <c r="A184" s="38" t="s">
        <v>130</v>
      </c>
      <c r="B184">
        <v>3</v>
      </c>
      <c r="D184">
        <v>1</v>
      </c>
    </row>
    <row r="185" spans="1:5">
      <c r="A185" s="38" t="s">
        <v>162</v>
      </c>
      <c r="B185">
        <v>2</v>
      </c>
      <c r="C185">
        <v>4</v>
      </c>
      <c r="D185">
        <v>1</v>
      </c>
    </row>
    <row r="186" spans="1:5">
      <c r="A186" s="38" t="s">
        <v>142</v>
      </c>
      <c r="B186">
        <v>6.12</v>
      </c>
      <c r="D186">
        <v>0.88</v>
      </c>
    </row>
    <row r="187" spans="1:5">
      <c r="A187" s="38" t="s">
        <v>144</v>
      </c>
      <c r="B187">
        <v>7</v>
      </c>
    </row>
    <row r="188" spans="1:5">
      <c r="A188" s="38" t="s">
        <v>149</v>
      </c>
      <c r="B188">
        <v>7</v>
      </c>
    </row>
    <row r="189" spans="1:5">
      <c r="A189" s="38" t="s">
        <v>148</v>
      </c>
      <c r="B189">
        <v>6.1</v>
      </c>
      <c r="D189">
        <v>0.9</v>
      </c>
    </row>
    <row r="190" spans="1:5">
      <c r="A190" s="38" t="s">
        <v>151</v>
      </c>
      <c r="B190">
        <v>4.4705882352941204</v>
      </c>
      <c r="D190">
        <v>2.52941176470588</v>
      </c>
    </row>
    <row r="191" spans="1:5">
      <c r="A191" s="38" t="s">
        <v>155</v>
      </c>
      <c r="B191">
        <v>3.3529411764705901</v>
      </c>
      <c r="D191">
        <v>3.6470588235294099</v>
      </c>
    </row>
    <row r="192" spans="1:5">
      <c r="A192" s="38" t="s">
        <v>159</v>
      </c>
      <c r="B192">
        <v>6</v>
      </c>
      <c r="D192">
        <v>1</v>
      </c>
    </row>
    <row r="193" spans="1:5">
      <c r="A193" s="38" t="s">
        <v>217</v>
      </c>
      <c r="B193">
        <v>116.94117647058825</v>
      </c>
      <c r="C193">
        <v>4</v>
      </c>
      <c r="D193">
        <v>32.059901960784309</v>
      </c>
      <c r="E193">
        <v>0.25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O5371"/>
  <sheetViews>
    <sheetView zoomScale="70" zoomScaleNormal="70" workbookViewId="0"/>
  </sheetViews>
  <sheetFormatPr defaultColWidth="9" defaultRowHeight="14.4"/>
  <cols>
    <col min="1" max="1" width="8.44140625" style="105" customWidth="1"/>
    <col min="2" max="2" width="16" style="106" customWidth="1"/>
    <col min="3" max="3" width="23.6640625" style="107" customWidth="1"/>
    <col min="4" max="4" width="33.5546875" style="107" customWidth="1"/>
    <col min="5" max="5" width="37.109375" style="107" customWidth="1"/>
    <col min="6" max="7" width="30.109375" style="107" customWidth="1"/>
    <col min="8" max="8" width="48.33203125" style="107" customWidth="1"/>
    <col min="9" max="9" width="22.44140625" style="107" customWidth="1"/>
    <col min="10" max="10" width="28.6640625" style="105" customWidth="1"/>
    <col min="11" max="11" width="65.44140625" style="105" customWidth="1"/>
    <col min="12" max="12" width="31.6640625" style="107" customWidth="1"/>
    <col min="13" max="13" width="66" style="107" customWidth="1"/>
    <col min="14" max="14" width="7.44140625" style="107" customWidth="1"/>
    <col min="15" max="16384" width="9" style="107"/>
  </cols>
  <sheetData>
    <row r="1" spans="1:15" ht="15">
      <c r="A1" s="108" t="s">
        <v>255</v>
      </c>
      <c r="B1" s="109"/>
      <c r="C1" s="110"/>
      <c r="D1" s="111"/>
      <c r="G1" s="112" t="s">
        <v>256</v>
      </c>
      <c r="H1" s="113" t="s">
        <v>257</v>
      </c>
      <c r="I1" s="112" t="s">
        <v>258</v>
      </c>
      <c r="J1" s="107"/>
      <c r="K1" s="114"/>
      <c r="L1" s="114"/>
      <c r="M1" s="114"/>
      <c r="N1" s="115"/>
    </row>
    <row r="2" spans="1:15" ht="15">
      <c r="A2" s="116" t="s">
        <v>259</v>
      </c>
      <c r="B2" s="83">
        <v>46298</v>
      </c>
      <c r="C2" s="117"/>
      <c r="D2" s="111"/>
      <c r="G2" s="118" t="s">
        <v>260</v>
      </c>
      <c r="H2" s="47" t="s">
        <v>261</v>
      </c>
      <c r="I2" s="119" t="s">
        <v>262</v>
      </c>
      <c r="J2" s="107"/>
      <c r="K2" s="114"/>
      <c r="L2" s="114"/>
      <c r="M2" s="114"/>
    </row>
    <row r="3" spans="1:15" ht="15" hidden="1">
      <c r="A3" s="120"/>
      <c r="B3" s="121"/>
      <c r="C3" s="117"/>
      <c r="D3" s="111"/>
      <c r="G3" s="122" t="s">
        <v>263</v>
      </c>
      <c r="H3" s="123" t="s">
        <v>264</v>
      </c>
      <c r="I3" s="119" t="s">
        <v>265</v>
      </c>
      <c r="J3" s="107"/>
      <c r="K3" s="114"/>
      <c r="L3" s="114"/>
      <c r="M3" s="114"/>
    </row>
    <row r="4" spans="1:15" ht="15" hidden="1">
      <c r="A4" s="120"/>
      <c r="B4" s="121"/>
      <c r="C4" s="117"/>
      <c r="D4" s="111"/>
      <c r="G4" s="124" t="s">
        <v>213</v>
      </c>
      <c r="H4" s="123" t="s">
        <v>266</v>
      </c>
      <c r="I4" s="119" t="s">
        <v>267</v>
      </c>
      <c r="J4" s="125"/>
      <c r="K4" s="114"/>
      <c r="L4" s="114"/>
      <c r="M4" s="114"/>
    </row>
    <row r="5" spans="1:15" ht="15" hidden="1">
      <c r="A5" s="120"/>
      <c r="B5" s="121"/>
      <c r="C5" s="117"/>
      <c r="D5" s="111"/>
      <c r="E5" s="126"/>
      <c r="G5" s="124" t="s">
        <v>216</v>
      </c>
      <c r="H5" s="123"/>
      <c r="I5" s="119" t="s">
        <v>268</v>
      </c>
      <c r="J5" s="107"/>
      <c r="K5" s="114"/>
      <c r="L5" s="114"/>
      <c r="M5" s="114"/>
    </row>
    <row r="6" spans="1:15" ht="19.2" hidden="1">
      <c r="A6" s="120"/>
      <c r="B6" s="121"/>
      <c r="C6" s="117"/>
      <c r="D6" s="111"/>
      <c r="G6" s="124" t="s">
        <v>269</v>
      </c>
      <c r="H6" s="123"/>
      <c r="I6" s="119" t="s">
        <v>268</v>
      </c>
      <c r="J6" s="127"/>
      <c r="K6" s="127"/>
      <c r="L6" s="114"/>
      <c r="M6" s="114"/>
    </row>
    <row r="7" spans="1:15" ht="15" hidden="1">
      <c r="A7" s="120"/>
      <c r="B7" s="121"/>
      <c r="C7" s="117"/>
      <c r="D7" s="111"/>
      <c r="E7" s="126"/>
      <c r="F7" s="128"/>
      <c r="G7" s="129" t="s">
        <v>270</v>
      </c>
      <c r="H7" s="130"/>
      <c r="I7" s="131" t="s">
        <v>268</v>
      </c>
      <c r="J7" s="107"/>
      <c r="K7" s="114"/>
      <c r="L7" s="114"/>
      <c r="M7" s="114"/>
    </row>
    <row r="8" spans="1:15" ht="15" hidden="1">
      <c r="A8" s="120"/>
      <c r="B8" s="121"/>
      <c r="C8" s="117"/>
      <c r="D8" s="111"/>
      <c r="F8" s="128"/>
      <c r="J8" s="107"/>
      <c r="K8" s="114"/>
      <c r="L8" s="114"/>
      <c r="M8" s="114"/>
    </row>
    <row r="9" spans="1:15" ht="15">
      <c r="A9" s="132" t="s">
        <v>271</v>
      </c>
      <c r="B9" s="62" t="s">
        <v>206</v>
      </c>
      <c r="C9" s="63" t="s">
        <v>272</v>
      </c>
      <c r="D9" s="63" t="s">
        <v>273</v>
      </c>
      <c r="E9" s="61" t="s">
        <v>274</v>
      </c>
      <c r="F9" s="61" t="s">
        <v>275</v>
      </c>
      <c r="G9" s="61" t="s">
        <v>276</v>
      </c>
      <c r="H9" s="61" t="s">
        <v>277</v>
      </c>
      <c r="I9" s="63" t="s">
        <v>278</v>
      </c>
      <c r="J9" s="63" t="s">
        <v>279</v>
      </c>
      <c r="K9" s="64" t="s">
        <v>280</v>
      </c>
      <c r="L9" s="61" t="s">
        <v>281</v>
      </c>
      <c r="M9" s="61" t="s">
        <v>282</v>
      </c>
      <c r="N9" s="65" t="s">
        <v>80</v>
      </c>
    </row>
    <row r="10" spans="1:15" ht="74.400000000000006" customHeight="1">
      <c r="A10" s="66" t="s">
        <v>283</v>
      </c>
      <c r="B10" s="67" t="s">
        <v>284</v>
      </c>
      <c r="C10" s="70" t="s">
        <v>285</v>
      </c>
      <c r="D10" s="68" t="s">
        <v>286</v>
      </c>
      <c r="E10" s="69" t="s">
        <v>287</v>
      </c>
      <c r="F10" s="70"/>
      <c r="G10" s="70"/>
      <c r="H10" s="70" t="s">
        <v>288</v>
      </c>
      <c r="I10" s="71" t="s">
        <v>289</v>
      </c>
      <c r="J10" s="70" t="s">
        <v>247</v>
      </c>
      <c r="K10" s="133" t="s">
        <v>290</v>
      </c>
      <c r="L10" s="70" t="s">
        <v>291</v>
      </c>
      <c r="M10" s="70" t="s">
        <v>292</v>
      </c>
      <c r="N10" s="65"/>
    </row>
    <row r="11" spans="1:15" ht="15.6">
      <c r="A11" s="134">
        <v>1</v>
      </c>
      <c r="B11" s="553">
        <v>46298</v>
      </c>
      <c r="C11" s="135" t="s">
        <v>211</v>
      </c>
      <c r="D11" s="136" t="s">
        <v>10184</v>
      </c>
      <c r="E11" s="136" t="s">
        <v>94</v>
      </c>
      <c r="F11" s="136" t="s">
        <v>10185</v>
      </c>
      <c r="G11" s="136" t="s">
        <v>10186</v>
      </c>
      <c r="H11" s="136" t="s">
        <v>297</v>
      </c>
      <c r="I11" s="137" t="s">
        <v>163</v>
      </c>
      <c r="J11" s="137" t="s">
        <v>238</v>
      </c>
      <c r="K11" s="137" t="s">
        <v>10187</v>
      </c>
      <c r="L11" s="137" t="s">
        <v>10188</v>
      </c>
      <c r="M11" s="138"/>
      <c r="N11" s="138"/>
      <c r="O11" s="139"/>
    </row>
    <row r="12" spans="1:15" ht="15.6">
      <c r="A12" s="134">
        <v>2</v>
      </c>
      <c r="B12" s="553">
        <v>46298</v>
      </c>
      <c r="C12" s="135" t="s">
        <v>211</v>
      </c>
      <c r="D12" s="136" t="s">
        <v>10189</v>
      </c>
      <c r="E12" s="136" t="s">
        <v>151</v>
      </c>
      <c r="F12" s="136" t="s">
        <v>10190</v>
      </c>
      <c r="G12" s="136" t="s">
        <v>10191</v>
      </c>
      <c r="H12" s="136" t="s">
        <v>296</v>
      </c>
      <c r="I12" s="137" t="s">
        <v>163</v>
      </c>
      <c r="J12" s="137" t="s">
        <v>235</v>
      </c>
      <c r="K12" s="137" t="s">
        <v>10192</v>
      </c>
      <c r="L12" s="137" t="s">
        <v>163</v>
      </c>
      <c r="M12" s="138"/>
      <c r="N12" s="138"/>
      <c r="O12" s="139"/>
    </row>
    <row r="13" spans="1:15" ht="15.6">
      <c r="A13" s="134">
        <v>3</v>
      </c>
      <c r="B13" s="553">
        <v>46298</v>
      </c>
      <c r="C13" s="135" t="s">
        <v>211</v>
      </c>
      <c r="D13" s="136" t="s">
        <v>10193</v>
      </c>
      <c r="E13" s="136" t="s">
        <v>151</v>
      </c>
      <c r="F13" s="136" t="s">
        <v>10194</v>
      </c>
      <c r="G13" s="136" t="s">
        <v>10195</v>
      </c>
      <c r="H13" s="136" t="s">
        <v>293</v>
      </c>
      <c r="I13" s="137" t="s">
        <v>163</v>
      </c>
      <c r="J13" s="137" t="s">
        <v>238</v>
      </c>
      <c r="K13" s="137" t="s">
        <v>10196</v>
      </c>
      <c r="L13" s="137" t="s">
        <v>10197</v>
      </c>
      <c r="M13" s="138"/>
      <c r="N13" s="138"/>
      <c r="O13" s="139"/>
    </row>
    <row r="14" spans="1:15" ht="15.6">
      <c r="A14" s="134">
        <v>4</v>
      </c>
      <c r="B14" s="553">
        <v>46298</v>
      </c>
      <c r="C14" s="135" t="s">
        <v>211</v>
      </c>
      <c r="D14" s="136" t="s">
        <v>10198</v>
      </c>
      <c r="E14" s="136" t="s">
        <v>94</v>
      </c>
      <c r="F14" s="136" t="s">
        <v>10199</v>
      </c>
      <c r="G14" s="136" t="s">
        <v>10200</v>
      </c>
      <c r="H14" s="136" t="s">
        <v>296</v>
      </c>
      <c r="I14" s="137" t="s">
        <v>163</v>
      </c>
      <c r="J14" s="137" t="s">
        <v>240</v>
      </c>
      <c r="K14" s="137" t="s">
        <v>10201</v>
      </c>
      <c r="L14" s="137" t="s">
        <v>10202</v>
      </c>
      <c r="M14" s="138"/>
      <c r="N14" s="138"/>
      <c r="O14" s="139"/>
    </row>
    <row r="15" spans="1:15" ht="15.6">
      <c r="A15" s="134">
        <v>5</v>
      </c>
      <c r="B15" s="553">
        <v>46298</v>
      </c>
      <c r="C15" s="135" t="s">
        <v>211</v>
      </c>
      <c r="D15" s="136" t="s">
        <v>10203</v>
      </c>
      <c r="E15" s="136" t="s">
        <v>151</v>
      </c>
      <c r="F15" s="136" t="s">
        <v>10204</v>
      </c>
      <c r="G15" s="136" t="s">
        <v>10205</v>
      </c>
      <c r="H15" s="136" t="s">
        <v>293</v>
      </c>
      <c r="I15" s="137" t="s">
        <v>163</v>
      </c>
      <c r="J15" s="137" t="s">
        <v>246</v>
      </c>
      <c r="K15" s="137" t="s">
        <v>10206</v>
      </c>
      <c r="L15" s="137" t="s">
        <v>10207</v>
      </c>
      <c r="M15" s="138"/>
      <c r="N15" s="138"/>
      <c r="O15" s="139"/>
    </row>
    <row r="16" spans="1:15" ht="15.6">
      <c r="A16" s="134">
        <v>6</v>
      </c>
      <c r="B16" s="553">
        <v>46298</v>
      </c>
      <c r="C16" s="135" t="s">
        <v>211</v>
      </c>
      <c r="D16" s="136" t="s">
        <v>10208</v>
      </c>
      <c r="E16" s="136" t="s">
        <v>94</v>
      </c>
      <c r="F16" s="136" t="s">
        <v>10209</v>
      </c>
      <c r="G16" s="136" t="s">
        <v>10205</v>
      </c>
      <c r="H16" s="136" t="s">
        <v>296</v>
      </c>
      <c r="I16" s="137" t="s">
        <v>163</v>
      </c>
      <c r="J16" s="137" t="s">
        <v>238</v>
      </c>
      <c r="K16" s="137" t="s">
        <v>10210</v>
      </c>
      <c r="L16" s="137" t="s">
        <v>10211</v>
      </c>
      <c r="M16" s="138"/>
      <c r="N16" s="138"/>
      <c r="O16" s="139"/>
    </row>
    <row r="17" spans="1:15" ht="15.6">
      <c r="A17" s="134">
        <v>7</v>
      </c>
      <c r="B17" s="553">
        <v>46298</v>
      </c>
      <c r="C17" s="135" t="s">
        <v>211</v>
      </c>
      <c r="D17" s="136" t="s">
        <v>10212</v>
      </c>
      <c r="E17" s="136" t="s">
        <v>151</v>
      </c>
      <c r="F17" s="136" t="s">
        <v>10213</v>
      </c>
      <c r="G17" s="136" t="s">
        <v>10214</v>
      </c>
      <c r="H17" s="136" t="s">
        <v>311</v>
      </c>
      <c r="I17" s="137" t="s">
        <v>163</v>
      </c>
      <c r="J17" s="137" t="s">
        <v>246</v>
      </c>
      <c r="K17" s="137" t="s">
        <v>10215</v>
      </c>
      <c r="L17" s="137" t="s">
        <v>10216</v>
      </c>
      <c r="M17" s="138"/>
      <c r="N17" s="138"/>
      <c r="O17" s="139"/>
    </row>
    <row r="18" spans="1:15" ht="15.6">
      <c r="A18" s="134">
        <v>8</v>
      </c>
      <c r="B18" s="553">
        <v>46298</v>
      </c>
      <c r="C18" s="135" t="s">
        <v>211</v>
      </c>
      <c r="D18" s="136" t="s">
        <v>10217</v>
      </c>
      <c r="E18" s="136" t="s">
        <v>151</v>
      </c>
      <c r="F18" s="136" t="s">
        <v>10218</v>
      </c>
      <c r="G18" s="136" t="s">
        <v>10219</v>
      </c>
      <c r="H18" s="136" t="s">
        <v>293</v>
      </c>
      <c r="I18" s="137" t="s">
        <v>163</v>
      </c>
      <c r="J18" s="137" t="s">
        <v>238</v>
      </c>
      <c r="K18" s="137" t="s">
        <v>10220</v>
      </c>
      <c r="L18" s="137" t="s">
        <v>10221</v>
      </c>
      <c r="M18" s="138"/>
      <c r="N18" s="138"/>
      <c r="O18" s="139"/>
    </row>
    <row r="19" spans="1:15" ht="15.6">
      <c r="A19" s="134">
        <v>9</v>
      </c>
      <c r="B19" s="553">
        <v>46298</v>
      </c>
      <c r="C19" s="135" t="s">
        <v>211</v>
      </c>
      <c r="D19" s="136" t="s">
        <v>10222</v>
      </c>
      <c r="E19" s="136" t="s">
        <v>98</v>
      </c>
      <c r="F19" s="136" t="s">
        <v>10223</v>
      </c>
      <c r="G19" s="136" t="s">
        <v>10224</v>
      </c>
      <c r="H19" s="136" t="s">
        <v>374</v>
      </c>
      <c r="I19" s="137" t="s">
        <v>163</v>
      </c>
      <c r="J19" s="137" t="s">
        <v>243</v>
      </c>
      <c r="K19" s="137" t="s">
        <v>10225</v>
      </c>
      <c r="L19" s="137" t="s">
        <v>10226</v>
      </c>
      <c r="M19" s="138"/>
      <c r="N19" s="138"/>
      <c r="O19" s="139"/>
    </row>
    <row r="20" spans="1:15" ht="15.6">
      <c r="A20" s="134">
        <v>10</v>
      </c>
      <c r="B20" s="553">
        <v>46298</v>
      </c>
      <c r="C20" s="135" t="s">
        <v>211</v>
      </c>
      <c r="D20" s="136" t="s">
        <v>10227</v>
      </c>
      <c r="E20" s="136" t="s">
        <v>151</v>
      </c>
      <c r="F20" s="136" t="s">
        <v>10228</v>
      </c>
      <c r="G20" s="136" t="s">
        <v>10229</v>
      </c>
      <c r="H20" s="136" t="s">
        <v>293</v>
      </c>
      <c r="I20" s="137" t="s">
        <v>163</v>
      </c>
      <c r="J20" s="137" t="s">
        <v>238</v>
      </c>
      <c r="K20" s="137" t="s">
        <v>10230</v>
      </c>
      <c r="L20" s="137" t="s">
        <v>10231</v>
      </c>
      <c r="M20" s="138"/>
      <c r="N20" s="138"/>
      <c r="O20" s="139"/>
    </row>
    <row r="21" spans="1:15" ht="15.6">
      <c r="A21" s="134">
        <v>11</v>
      </c>
      <c r="B21" s="553">
        <v>46298</v>
      </c>
      <c r="C21" s="135" t="s">
        <v>211</v>
      </c>
      <c r="D21" s="136" t="s">
        <v>10232</v>
      </c>
      <c r="E21" s="136" t="s">
        <v>94</v>
      </c>
      <c r="F21" s="136" t="s">
        <v>10233</v>
      </c>
      <c r="G21" s="136" t="s">
        <v>10234</v>
      </c>
      <c r="H21" s="136" t="s">
        <v>294</v>
      </c>
      <c r="I21" s="137" t="s">
        <v>163</v>
      </c>
      <c r="J21" s="137" t="s">
        <v>239</v>
      </c>
      <c r="K21" s="137" t="s">
        <v>10235</v>
      </c>
      <c r="L21" s="137" t="s">
        <v>10236</v>
      </c>
      <c r="M21" s="138"/>
      <c r="N21" s="138"/>
      <c r="O21" s="139"/>
    </row>
    <row r="22" spans="1:15" ht="15.6">
      <c r="A22" s="134">
        <v>12</v>
      </c>
      <c r="B22" s="553">
        <v>46298</v>
      </c>
      <c r="C22" s="135" t="s">
        <v>211</v>
      </c>
      <c r="D22" s="136" t="s">
        <v>10237</v>
      </c>
      <c r="E22" s="136" t="s">
        <v>94</v>
      </c>
      <c r="F22" s="136" t="s">
        <v>10238</v>
      </c>
      <c r="G22" s="136" t="s">
        <v>10239</v>
      </c>
      <c r="H22" s="136" t="s">
        <v>311</v>
      </c>
      <c r="I22" s="137" t="s">
        <v>163</v>
      </c>
      <c r="J22" s="137" t="s">
        <v>240</v>
      </c>
      <c r="K22" s="137" t="s">
        <v>10240</v>
      </c>
      <c r="L22" s="137" t="s">
        <v>163</v>
      </c>
      <c r="M22" s="138"/>
      <c r="N22" s="138"/>
      <c r="O22" s="139"/>
    </row>
    <row r="23" spans="1:15" ht="15.6">
      <c r="A23" s="134">
        <v>13</v>
      </c>
      <c r="B23" s="553">
        <v>46298</v>
      </c>
      <c r="C23" s="135" t="s">
        <v>211</v>
      </c>
      <c r="D23" s="136" t="s">
        <v>413</v>
      </c>
      <c r="E23" s="136" t="s">
        <v>151</v>
      </c>
      <c r="F23" s="136" t="s">
        <v>10241</v>
      </c>
      <c r="G23" s="136" t="s">
        <v>10242</v>
      </c>
      <c r="H23" s="136" t="s">
        <v>293</v>
      </c>
      <c r="I23" s="137" t="s">
        <v>163</v>
      </c>
      <c r="J23" s="137" t="s">
        <v>240</v>
      </c>
      <c r="K23" s="137" t="s">
        <v>10243</v>
      </c>
      <c r="L23" s="137" t="s">
        <v>10244</v>
      </c>
      <c r="M23" s="138"/>
      <c r="N23" s="138"/>
      <c r="O23" s="139"/>
    </row>
    <row r="24" spans="1:15" ht="15.6">
      <c r="A24" s="134">
        <v>14</v>
      </c>
      <c r="B24" s="553">
        <v>46298</v>
      </c>
      <c r="C24" s="135" t="s">
        <v>211</v>
      </c>
      <c r="D24" s="136" t="s">
        <v>10245</v>
      </c>
      <c r="E24" s="136" t="s">
        <v>162</v>
      </c>
      <c r="F24" s="136" t="s">
        <v>10246</v>
      </c>
      <c r="G24" s="136" t="s">
        <v>10247</v>
      </c>
      <c r="H24" s="136" t="s">
        <v>293</v>
      </c>
      <c r="I24" s="137" t="s">
        <v>163</v>
      </c>
      <c r="J24" s="137" t="s">
        <v>238</v>
      </c>
      <c r="K24" s="137" t="s">
        <v>10248</v>
      </c>
      <c r="L24" s="137" t="s">
        <v>10249</v>
      </c>
      <c r="M24" s="138"/>
      <c r="N24" s="138"/>
      <c r="O24" s="139"/>
    </row>
    <row r="25" spans="1:15" ht="15.6">
      <c r="A25" s="134">
        <v>15</v>
      </c>
      <c r="B25" s="553">
        <v>46298</v>
      </c>
      <c r="C25" s="135" t="s">
        <v>211</v>
      </c>
      <c r="D25" s="136" t="s">
        <v>10250</v>
      </c>
      <c r="E25" s="136" t="s">
        <v>151</v>
      </c>
      <c r="F25" s="136" t="s">
        <v>10251</v>
      </c>
      <c r="G25" s="136" t="s">
        <v>10252</v>
      </c>
      <c r="H25" s="136" t="s">
        <v>311</v>
      </c>
      <c r="I25" s="137" t="s">
        <v>163</v>
      </c>
      <c r="J25" s="137" t="s">
        <v>238</v>
      </c>
      <c r="K25" s="137" t="s">
        <v>10253</v>
      </c>
      <c r="L25" s="137" t="s">
        <v>10254</v>
      </c>
      <c r="M25" s="138"/>
      <c r="N25" s="138"/>
      <c r="O25" s="139"/>
    </row>
    <row r="26" spans="1:15" ht="15.6">
      <c r="A26" s="134">
        <v>16</v>
      </c>
      <c r="B26" s="553">
        <v>46298</v>
      </c>
      <c r="C26" s="135" t="s">
        <v>211</v>
      </c>
      <c r="D26" s="136" t="s">
        <v>10255</v>
      </c>
      <c r="E26" s="136" t="s">
        <v>151</v>
      </c>
      <c r="F26" s="136" t="s">
        <v>10256</v>
      </c>
      <c r="G26" s="136" t="s">
        <v>10257</v>
      </c>
      <c r="H26" s="136" t="s">
        <v>293</v>
      </c>
      <c r="I26" s="137" t="s">
        <v>163</v>
      </c>
      <c r="J26" s="137" t="s">
        <v>244</v>
      </c>
      <c r="K26" s="137" t="s">
        <v>10258</v>
      </c>
      <c r="L26" s="137" t="s">
        <v>10259</v>
      </c>
      <c r="M26" s="138"/>
      <c r="N26" s="138"/>
      <c r="O26" s="139"/>
    </row>
    <row r="27" spans="1:15" ht="15.6">
      <c r="A27" s="134">
        <v>17</v>
      </c>
      <c r="B27" s="553">
        <v>46298</v>
      </c>
      <c r="C27" s="135" t="s">
        <v>211</v>
      </c>
      <c r="D27" s="136" t="s">
        <v>7174</v>
      </c>
      <c r="E27" s="136" t="s">
        <v>162</v>
      </c>
      <c r="F27" s="136" t="s">
        <v>10260</v>
      </c>
      <c r="G27" s="136" t="s">
        <v>10261</v>
      </c>
      <c r="H27" s="136" t="s">
        <v>296</v>
      </c>
      <c r="I27" s="137" t="s">
        <v>163</v>
      </c>
      <c r="J27" s="137" t="s">
        <v>244</v>
      </c>
      <c r="K27" s="137" t="s">
        <v>10262</v>
      </c>
      <c r="L27" s="137" t="s">
        <v>163</v>
      </c>
      <c r="M27" s="138"/>
      <c r="N27" s="138"/>
      <c r="O27" s="139"/>
    </row>
    <row r="28" spans="1:15" ht="15.6">
      <c r="A28" s="134">
        <v>18</v>
      </c>
      <c r="B28" s="553">
        <v>46298</v>
      </c>
      <c r="C28" s="135" t="s">
        <v>211</v>
      </c>
      <c r="D28" s="136" t="s">
        <v>10263</v>
      </c>
      <c r="E28" s="136" t="s">
        <v>90</v>
      </c>
      <c r="F28" s="136" t="s">
        <v>10264</v>
      </c>
      <c r="G28" s="136" t="s">
        <v>10265</v>
      </c>
      <c r="H28" s="136" t="s">
        <v>311</v>
      </c>
      <c r="I28" s="137" t="s">
        <v>163</v>
      </c>
      <c r="J28" s="137" t="s">
        <v>240</v>
      </c>
      <c r="K28" s="137" t="s">
        <v>10266</v>
      </c>
      <c r="L28" s="137" t="s">
        <v>10267</v>
      </c>
      <c r="M28" s="138"/>
      <c r="N28" s="138"/>
      <c r="O28" s="139"/>
    </row>
    <row r="29" spans="1:15" ht="15.6">
      <c r="A29" s="134">
        <v>19</v>
      </c>
      <c r="B29" s="553">
        <v>46298</v>
      </c>
      <c r="C29" s="135" t="s">
        <v>211</v>
      </c>
      <c r="D29" s="136" t="s">
        <v>10268</v>
      </c>
      <c r="E29" s="136" t="s">
        <v>151</v>
      </c>
      <c r="F29" s="136" t="s">
        <v>10269</v>
      </c>
      <c r="G29" s="136" t="s">
        <v>10265</v>
      </c>
      <c r="H29" s="136" t="s">
        <v>311</v>
      </c>
      <c r="I29" s="137" t="s">
        <v>163</v>
      </c>
      <c r="J29" s="137" t="s">
        <v>238</v>
      </c>
      <c r="K29" s="137" t="s">
        <v>10270</v>
      </c>
      <c r="L29" s="137" t="s">
        <v>10271</v>
      </c>
      <c r="M29" s="138"/>
      <c r="N29" s="138"/>
      <c r="O29" s="139"/>
    </row>
    <row r="30" spans="1:15" ht="15.6">
      <c r="A30" s="134">
        <v>20</v>
      </c>
      <c r="B30" s="553">
        <v>46298</v>
      </c>
      <c r="C30" s="135" t="s">
        <v>211</v>
      </c>
      <c r="D30" s="136" t="s">
        <v>330</v>
      </c>
      <c r="E30" s="136" t="s">
        <v>162</v>
      </c>
      <c r="F30" s="136" t="s">
        <v>10272</v>
      </c>
      <c r="G30" s="136" t="s">
        <v>10273</v>
      </c>
      <c r="H30" s="136" t="s">
        <v>293</v>
      </c>
      <c r="I30" s="137" t="s">
        <v>163</v>
      </c>
      <c r="J30" s="137" t="s">
        <v>246</v>
      </c>
      <c r="K30" s="137" t="s">
        <v>10274</v>
      </c>
      <c r="L30" s="137" t="s">
        <v>10275</v>
      </c>
      <c r="M30" s="138"/>
      <c r="N30" s="138"/>
      <c r="O30" s="139"/>
    </row>
    <row r="31" spans="1:15" ht="15.6">
      <c r="A31" s="134">
        <v>21</v>
      </c>
      <c r="B31" s="553">
        <v>46298</v>
      </c>
      <c r="C31" s="135" t="s">
        <v>211</v>
      </c>
      <c r="D31" s="136" t="s">
        <v>820</v>
      </c>
      <c r="E31" s="136" t="s">
        <v>151</v>
      </c>
      <c r="F31" s="136" t="s">
        <v>10276</v>
      </c>
      <c r="G31" s="136" t="s">
        <v>10277</v>
      </c>
      <c r="H31" s="136" t="s">
        <v>293</v>
      </c>
      <c r="I31" s="137" t="s">
        <v>163</v>
      </c>
      <c r="J31" s="137" t="s">
        <v>237</v>
      </c>
      <c r="K31" s="137" t="s">
        <v>10278</v>
      </c>
      <c r="L31" s="137" t="s">
        <v>10279</v>
      </c>
      <c r="M31" s="138"/>
      <c r="N31" s="138"/>
      <c r="O31" s="139"/>
    </row>
    <row r="32" spans="1:15" ht="15.6">
      <c r="A32" s="134">
        <v>22</v>
      </c>
      <c r="B32" s="553">
        <v>46298</v>
      </c>
      <c r="C32" s="135" t="s">
        <v>211</v>
      </c>
      <c r="D32" s="136" t="s">
        <v>10280</v>
      </c>
      <c r="E32" s="136" t="s">
        <v>90</v>
      </c>
      <c r="F32" s="136" t="s">
        <v>10281</v>
      </c>
      <c r="G32" s="136" t="s">
        <v>10282</v>
      </c>
      <c r="H32" s="136" t="s">
        <v>311</v>
      </c>
      <c r="I32" s="137" t="s">
        <v>163</v>
      </c>
      <c r="J32" s="137" t="s">
        <v>240</v>
      </c>
      <c r="K32" s="137" t="s">
        <v>10283</v>
      </c>
      <c r="L32" s="137" t="s">
        <v>10284</v>
      </c>
      <c r="M32" s="138"/>
      <c r="N32" s="138"/>
      <c r="O32" s="139"/>
    </row>
    <row r="33" spans="1:15" ht="15.6">
      <c r="A33" s="134">
        <v>23</v>
      </c>
      <c r="B33" s="553">
        <v>46298</v>
      </c>
      <c r="C33" s="135" t="s">
        <v>211</v>
      </c>
      <c r="D33" s="136" t="s">
        <v>10285</v>
      </c>
      <c r="E33" s="136" t="s">
        <v>90</v>
      </c>
      <c r="F33" s="136" t="s">
        <v>10286</v>
      </c>
      <c r="G33" s="136" t="s">
        <v>10287</v>
      </c>
      <c r="H33" s="136" t="s">
        <v>311</v>
      </c>
      <c r="I33" s="137" t="s">
        <v>163</v>
      </c>
      <c r="J33" s="137" t="s">
        <v>238</v>
      </c>
      <c r="K33" s="137" t="s">
        <v>10288</v>
      </c>
      <c r="L33" s="137" t="s">
        <v>10289</v>
      </c>
      <c r="M33" s="138"/>
      <c r="N33" s="138"/>
      <c r="O33" s="139"/>
    </row>
    <row r="34" spans="1:15" ht="15.6">
      <c r="A34" s="134">
        <v>24</v>
      </c>
      <c r="B34" s="553">
        <v>46298</v>
      </c>
      <c r="C34" s="135" t="s">
        <v>211</v>
      </c>
      <c r="D34" s="136" t="s">
        <v>316</v>
      </c>
      <c r="E34" s="136" t="s">
        <v>162</v>
      </c>
      <c r="F34" s="136" t="s">
        <v>10290</v>
      </c>
      <c r="G34" s="136" t="s">
        <v>10291</v>
      </c>
      <c r="H34" s="136" t="s">
        <v>293</v>
      </c>
      <c r="I34" s="137" t="s">
        <v>163</v>
      </c>
      <c r="J34" s="137" t="s">
        <v>238</v>
      </c>
      <c r="K34" s="137" t="s">
        <v>10292</v>
      </c>
      <c r="L34" s="137" t="s">
        <v>10293</v>
      </c>
      <c r="M34" s="138"/>
      <c r="N34" s="138"/>
      <c r="O34" s="139"/>
    </row>
    <row r="35" spans="1:15" ht="15.6">
      <c r="A35" s="134">
        <v>25</v>
      </c>
      <c r="B35" s="553">
        <v>46298</v>
      </c>
      <c r="C35" s="135" t="s">
        <v>211</v>
      </c>
      <c r="D35" s="136" t="s">
        <v>10294</v>
      </c>
      <c r="E35" s="136" t="s">
        <v>151</v>
      </c>
      <c r="F35" s="136" t="s">
        <v>10295</v>
      </c>
      <c r="G35" s="136" t="s">
        <v>10296</v>
      </c>
      <c r="H35" s="136" t="s">
        <v>296</v>
      </c>
      <c r="I35" s="137" t="s">
        <v>163</v>
      </c>
      <c r="J35" s="137" t="s">
        <v>238</v>
      </c>
      <c r="K35" s="137" t="s">
        <v>10297</v>
      </c>
      <c r="L35" s="137" t="s">
        <v>10298</v>
      </c>
      <c r="M35" s="138"/>
      <c r="N35" s="138"/>
      <c r="O35" s="139"/>
    </row>
    <row r="36" spans="1:15" ht="15.6">
      <c r="A36" s="134">
        <v>26</v>
      </c>
      <c r="B36" s="553">
        <v>46298</v>
      </c>
      <c r="C36" s="135" t="s">
        <v>211</v>
      </c>
      <c r="D36" s="136" t="s">
        <v>10299</v>
      </c>
      <c r="E36" s="136" t="s">
        <v>98</v>
      </c>
      <c r="F36" s="136" t="s">
        <v>10300</v>
      </c>
      <c r="G36" s="136" t="s">
        <v>10301</v>
      </c>
      <c r="H36" s="136" t="s">
        <v>293</v>
      </c>
      <c r="I36" s="137" t="s">
        <v>163</v>
      </c>
      <c r="J36" s="137" t="s">
        <v>240</v>
      </c>
      <c r="K36" s="137" t="s">
        <v>10302</v>
      </c>
      <c r="L36" s="137" t="s">
        <v>10303</v>
      </c>
      <c r="M36" s="138"/>
      <c r="N36" s="138"/>
      <c r="O36" s="139"/>
    </row>
    <row r="37" spans="1:15" ht="15.6">
      <c r="A37" s="134">
        <v>27</v>
      </c>
      <c r="B37" s="553">
        <v>46298</v>
      </c>
      <c r="C37" s="135" t="s">
        <v>211</v>
      </c>
      <c r="D37" s="136" t="s">
        <v>10304</v>
      </c>
      <c r="E37" s="136" t="s">
        <v>151</v>
      </c>
      <c r="F37" s="136" t="s">
        <v>10305</v>
      </c>
      <c r="G37" s="136" t="s">
        <v>10306</v>
      </c>
      <c r="H37" s="136" t="s">
        <v>293</v>
      </c>
      <c r="I37" s="137" t="s">
        <v>163</v>
      </c>
      <c r="J37" s="137" t="s">
        <v>240</v>
      </c>
      <c r="K37" s="137" t="s">
        <v>10307</v>
      </c>
      <c r="L37" s="137" t="s">
        <v>10308</v>
      </c>
      <c r="M37" s="138"/>
      <c r="N37" s="138"/>
      <c r="O37" s="139"/>
    </row>
    <row r="38" spans="1:15" ht="15.6">
      <c r="A38" s="134">
        <v>28</v>
      </c>
      <c r="B38" s="553">
        <v>46298</v>
      </c>
      <c r="C38" s="135" t="s">
        <v>211</v>
      </c>
      <c r="D38" s="136" t="s">
        <v>10309</v>
      </c>
      <c r="E38" s="136" t="s">
        <v>98</v>
      </c>
      <c r="F38" s="136" t="s">
        <v>10310</v>
      </c>
      <c r="G38" s="136" t="s">
        <v>10311</v>
      </c>
      <c r="H38" s="136" t="s">
        <v>293</v>
      </c>
      <c r="I38" s="137" t="s">
        <v>163</v>
      </c>
      <c r="J38" s="137" t="s">
        <v>240</v>
      </c>
      <c r="K38" s="137" t="s">
        <v>10312</v>
      </c>
      <c r="L38" s="137" t="s">
        <v>10313</v>
      </c>
      <c r="M38" s="138"/>
      <c r="N38" s="138"/>
      <c r="O38" s="139"/>
    </row>
    <row r="39" spans="1:15" ht="15.6">
      <c r="A39" s="134">
        <v>29</v>
      </c>
      <c r="B39" s="553">
        <v>46298</v>
      </c>
      <c r="C39" s="135" t="s">
        <v>211</v>
      </c>
      <c r="D39" s="136" t="s">
        <v>10314</v>
      </c>
      <c r="E39" s="136" t="s">
        <v>98</v>
      </c>
      <c r="F39" s="136" t="s">
        <v>10315</v>
      </c>
      <c r="G39" s="136" t="s">
        <v>10316</v>
      </c>
      <c r="H39" s="136" t="s">
        <v>293</v>
      </c>
      <c r="I39" s="137" t="s">
        <v>163</v>
      </c>
      <c r="J39" s="137" t="s">
        <v>239</v>
      </c>
      <c r="K39" s="137" t="s">
        <v>10317</v>
      </c>
      <c r="L39" s="137" t="s">
        <v>10318</v>
      </c>
      <c r="M39" s="138"/>
      <c r="N39" s="138"/>
      <c r="O39" s="139"/>
    </row>
    <row r="40" spans="1:15" ht="15.6">
      <c r="A40" s="134">
        <v>30</v>
      </c>
      <c r="B40" s="553">
        <v>46298</v>
      </c>
      <c r="C40" s="135" t="s">
        <v>211</v>
      </c>
      <c r="D40" s="136" t="s">
        <v>10319</v>
      </c>
      <c r="E40" s="136" t="s">
        <v>151</v>
      </c>
      <c r="F40" s="136" t="s">
        <v>10320</v>
      </c>
      <c r="G40" s="136" t="s">
        <v>10321</v>
      </c>
      <c r="H40" s="136" t="s">
        <v>311</v>
      </c>
      <c r="I40" s="137" t="s">
        <v>163</v>
      </c>
      <c r="J40" s="137" t="s">
        <v>243</v>
      </c>
      <c r="K40" s="137" t="s">
        <v>10322</v>
      </c>
      <c r="L40" s="137" t="s">
        <v>10323</v>
      </c>
      <c r="M40" s="138"/>
      <c r="N40" s="138"/>
      <c r="O40" s="139"/>
    </row>
    <row r="41" spans="1:15" ht="15.6">
      <c r="A41" s="134">
        <v>31</v>
      </c>
      <c r="B41" s="553">
        <v>46298</v>
      </c>
      <c r="C41" s="135" t="s">
        <v>211</v>
      </c>
      <c r="D41" s="136" t="s">
        <v>10324</v>
      </c>
      <c r="E41" s="136" t="s">
        <v>162</v>
      </c>
      <c r="F41" s="136" t="s">
        <v>10325</v>
      </c>
      <c r="G41" s="136" t="s">
        <v>10326</v>
      </c>
      <c r="H41" s="136" t="s">
        <v>293</v>
      </c>
      <c r="I41" s="137" t="s">
        <v>163</v>
      </c>
      <c r="J41" s="137" t="s">
        <v>238</v>
      </c>
      <c r="K41" s="137" t="s">
        <v>10327</v>
      </c>
      <c r="L41" s="137" t="s">
        <v>10328</v>
      </c>
      <c r="M41" s="138"/>
      <c r="N41" s="138"/>
      <c r="O41" s="139"/>
    </row>
    <row r="42" spans="1:15" ht="15.6">
      <c r="A42" s="134">
        <v>32</v>
      </c>
      <c r="B42" s="553">
        <v>46298</v>
      </c>
      <c r="C42" s="135" t="s">
        <v>211</v>
      </c>
      <c r="D42" s="136" t="s">
        <v>10329</v>
      </c>
      <c r="E42" s="136" t="s">
        <v>98</v>
      </c>
      <c r="F42" s="136" t="s">
        <v>10330</v>
      </c>
      <c r="G42" s="136" t="s">
        <v>10331</v>
      </c>
      <c r="H42" s="136" t="s">
        <v>293</v>
      </c>
      <c r="I42" s="137" t="s">
        <v>163</v>
      </c>
      <c r="J42" s="137" t="s">
        <v>240</v>
      </c>
      <c r="K42" s="137" t="s">
        <v>10332</v>
      </c>
      <c r="L42" s="137" t="s">
        <v>10333</v>
      </c>
      <c r="M42" s="138"/>
      <c r="N42" s="138"/>
      <c r="O42" s="139"/>
    </row>
    <row r="43" spans="1:15" ht="15.6">
      <c r="A43" s="134">
        <v>33</v>
      </c>
      <c r="B43" s="553">
        <v>46298</v>
      </c>
      <c r="C43" s="135" t="s">
        <v>211</v>
      </c>
      <c r="D43" s="136" t="s">
        <v>10334</v>
      </c>
      <c r="E43" s="136" t="s">
        <v>162</v>
      </c>
      <c r="F43" s="136" t="s">
        <v>10335</v>
      </c>
      <c r="G43" s="136" t="s">
        <v>10336</v>
      </c>
      <c r="H43" s="136" t="s">
        <v>293</v>
      </c>
      <c r="I43" s="137" t="s">
        <v>163</v>
      </c>
      <c r="J43" s="137" t="s">
        <v>240</v>
      </c>
      <c r="K43" s="137" t="s">
        <v>10337</v>
      </c>
      <c r="L43" s="137" t="s">
        <v>10338</v>
      </c>
      <c r="M43" s="138"/>
      <c r="N43" s="138"/>
      <c r="O43" s="139"/>
    </row>
    <row r="44" spans="1:15" ht="15.6">
      <c r="A44" s="134">
        <v>34</v>
      </c>
      <c r="B44" s="553">
        <v>46298</v>
      </c>
      <c r="C44" s="135" t="s">
        <v>211</v>
      </c>
      <c r="D44" s="136" t="s">
        <v>3460</v>
      </c>
      <c r="E44" s="136" t="s">
        <v>151</v>
      </c>
      <c r="F44" s="136" t="s">
        <v>10339</v>
      </c>
      <c r="G44" s="136" t="s">
        <v>10340</v>
      </c>
      <c r="H44" s="136" t="s">
        <v>293</v>
      </c>
      <c r="I44" s="137" t="s">
        <v>163</v>
      </c>
      <c r="J44" s="137" t="s">
        <v>243</v>
      </c>
      <c r="K44" s="137" t="s">
        <v>10341</v>
      </c>
      <c r="L44" s="137" t="s">
        <v>10342</v>
      </c>
      <c r="M44" s="138"/>
      <c r="N44" s="138"/>
      <c r="O44" s="139"/>
    </row>
    <row r="45" spans="1:15" ht="15.6">
      <c r="A45" s="134">
        <v>35</v>
      </c>
      <c r="B45" s="553">
        <v>46298</v>
      </c>
      <c r="C45" s="135" t="s">
        <v>211</v>
      </c>
      <c r="D45" s="136" t="s">
        <v>10343</v>
      </c>
      <c r="E45" s="136" t="s">
        <v>98</v>
      </c>
      <c r="F45" s="136" t="s">
        <v>10344</v>
      </c>
      <c r="G45" s="136" t="s">
        <v>10345</v>
      </c>
      <c r="H45" s="136" t="s">
        <v>293</v>
      </c>
      <c r="I45" s="137" t="s">
        <v>163</v>
      </c>
      <c r="J45" s="137" t="s">
        <v>240</v>
      </c>
      <c r="K45" s="137" t="s">
        <v>10346</v>
      </c>
      <c r="L45" s="137" t="s">
        <v>10347</v>
      </c>
      <c r="M45" s="138"/>
      <c r="N45" s="138"/>
      <c r="O45" s="139"/>
    </row>
    <row r="46" spans="1:15" ht="15.6">
      <c r="A46" s="134">
        <v>36</v>
      </c>
      <c r="B46" s="553">
        <v>46298</v>
      </c>
      <c r="C46" s="135" t="s">
        <v>211</v>
      </c>
      <c r="D46" s="136" t="s">
        <v>10348</v>
      </c>
      <c r="E46" s="136" t="s">
        <v>98</v>
      </c>
      <c r="F46" s="136" t="s">
        <v>10349</v>
      </c>
      <c r="G46" s="136" t="s">
        <v>10350</v>
      </c>
      <c r="H46" s="136" t="s">
        <v>293</v>
      </c>
      <c r="I46" s="137" t="s">
        <v>163</v>
      </c>
      <c r="J46" s="137" t="s">
        <v>240</v>
      </c>
      <c r="K46" s="137" t="s">
        <v>10351</v>
      </c>
      <c r="L46" s="137" t="s">
        <v>10352</v>
      </c>
      <c r="M46" s="138"/>
      <c r="N46" s="138"/>
      <c r="O46" s="139"/>
    </row>
    <row r="47" spans="1:15" ht="15.6">
      <c r="A47" s="134">
        <v>37</v>
      </c>
      <c r="B47" s="553">
        <v>46298</v>
      </c>
      <c r="C47" s="135" t="s">
        <v>211</v>
      </c>
      <c r="D47" s="136" t="s">
        <v>10353</v>
      </c>
      <c r="E47" s="136" t="s">
        <v>151</v>
      </c>
      <c r="F47" s="136" t="s">
        <v>10354</v>
      </c>
      <c r="G47" s="136" t="s">
        <v>10355</v>
      </c>
      <c r="H47" s="136" t="s">
        <v>294</v>
      </c>
      <c r="I47" s="137" t="s">
        <v>163</v>
      </c>
      <c r="J47" s="137" t="s">
        <v>238</v>
      </c>
      <c r="K47" s="137" t="s">
        <v>10356</v>
      </c>
      <c r="L47" s="137" t="s">
        <v>10357</v>
      </c>
      <c r="M47" s="138"/>
      <c r="N47" s="138"/>
      <c r="O47" s="139"/>
    </row>
    <row r="48" spans="1:15" ht="15.6">
      <c r="A48" s="134">
        <v>38</v>
      </c>
      <c r="B48" s="553">
        <v>46298</v>
      </c>
      <c r="C48" s="135" t="s">
        <v>211</v>
      </c>
      <c r="D48" s="136" t="s">
        <v>10358</v>
      </c>
      <c r="E48" s="136" t="s">
        <v>98</v>
      </c>
      <c r="F48" s="136" t="s">
        <v>10359</v>
      </c>
      <c r="G48" s="136" t="s">
        <v>10354</v>
      </c>
      <c r="H48" s="136" t="s">
        <v>374</v>
      </c>
      <c r="I48" s="137" t="s">
        <v>163</v>
      </c>
      <c r="J48" s="137" t="s">
        <v>240</v>
      </c>
      <c r="K48" s="137" t="s">
        <v>10360</v>
      </c>
      <c r="L48" s="137" t="s">
        <v>10361</v>
      </c>
      <c r="M48" s="138"/>
      <c r="N48" s="138"/>
      <c r="O48" s="139"/>
    </row>
    <row r="49" spans="1:15" ht="15.6">
      <c r="A49" s="134">
        <v>39</v>
      </c>
      <c r="B49" s="553">
        <v>46298</v>
      </c>
      <c r="C49" s="135" t="s">
        <v>211</v>
      </c>
      <c r="D49" s="136" t="s">
        <v>10353</v>
      </c>
      <c r="E49" s="136" t="s">
        <v>151</v>
      </c>
      <c r="F49" s="136" t="s">
        <v>10362</v>
      </c>
      <c r="G49" s="136" t="s">
        <v>10363</v>
      </c>
      <c r="H49" s="136" t="s">
        <v>293</v>
      </c>
      <c r="I49" s="137" t="s">
        <v>163</v>
      </c>
      <c r="J49" s="137" t="s">
        <v>246</v>
      </c>
      <c r="K49" s="137" t="s">
        <v>10356</v>
      </c>
      <c r="L49" s="137" t="s">
        <v>10357</v>
      </c>
      <c r="M49" s="138"/>
      <c r="N49" s="138"/>
      <c r="O49" s="139"/>
    </row>
    <row r="50" spans="1:15" ht="15.6">
      <c r="A50" s="134">
        <v>40</v>
      </c>
      <c r="B50" s="553">
        <v>46298</v>
      </c>
      <c r="C50" s="135" t="s">
        <v>211</v>
      </c>
      <c r="D50" s="136" t="s">
        <v>10364</v>
      </c>
      <c r="E50" s="136" t="s">
        <v>98</v>
      </c>
      <c r="F50" s="136" t="s">
        <v>10365</v>
      </c>
      <c r="G50" s="136" t="s">
        <v>10366</v>
      </c>
      <c r="H50" s="136" t="s">
        <v>374</v>
      </c>
      <c r="I50" s="137" t="s">
        <v>163</v>
      </c>
      <c r="J50" s="137" t="s">
        <v>240</v>
      </c>
      <c r="K50" s="137" t="s">
        <v>10367</v>
      </c>
      <c r="L50" s="137" t="s">
        <v>10368</v>
      </c>
      <c r="M50" s="138"/>
      <c r="N50" s="138"/>
      <c r="O50" s="139"/>
    </row>
    <row r="51" spans="1:15" ht="15.6">
      <c r="A51" s="134">
        <v>41</v>
      </c>
      <c r="B51" s="553">
        <v>46298</v>
      </c>
      <c r="C51" s="135" t="s">
        <v>211</v>
      </c>
      <c r="D51" s="136" t="s">
        <v>10369</v>
      </c>
      <c r="E51" s="136" t="s">
        <v>98</v>
      </c>
      <c r="F51" s="136" t="s">
        <v>10370</v>
      </c>
      <c r="G51" s="136" t="s">
        <v>10371</v>
      </c>
      <c r="H51" s="136" t="s">
        <v>293</v>
      </c>
      <c r="I51" s="137" t="s">
        <v>163</v>
      </c>
      <c r="J51" s="137" t="s">
        <v>243</v>
      </c>
      <c r="K51" s="137" t="s">
        <v>10372</v>
      </c>
      <c r="L51" s="137" t="s">
        <v>10373</v>
      </c>
      <c r="M51" s="138"/>
      <c r="N51" s="138"/>
      <c r="O51" s="139"/>
    </row>
    <row r="52" spans="1:15" ht="15.6">
      <c r="A52" s="134">
        <v>42</v>
      </c>
      <c r="B52" s="553">
        <v>46298</v>
      </c>
      <c r="C52" s="135" t="s">
        <v>211</v>
      </c>
      <c r="D52" s="136" t="s">
        <v>10374</v>
      </c>
      <c r="E52" s="136" t="s">
        <v>98</v>
      </c>
      <c r="F52" s="136" t="s">
        <v>10375</v>
      </c>
      <c r="G52" s="136" t="s">
        <v>10376</v>
      </c>
      <c r="H52" s="136" t="s">
        <v>293</v>
      </c>
      <c r="I52" s="137" t="s">
        <v>163</v>
      </c>
      <c r="J52" s="137" t="s">
        <v>237</v>
      </c>
      <c r="K52" s="137" t="s">
        <v>10377</v>
      </c>
      <c r="L52" s="137" t="s">
        <v>10378</v>
      </c>
      <c r="M52" s="138"/>
      <c r="N52" s="138"/>
      <c r="O52" s="139"/>
    </row>
    <row r="53" spans="1:15" ht="15.6">
      <c r="A53" s="134">
        <v>43</v>
      </c>
      <c r="B53" s="553">
        <v>46298</v>
      </c>
      <c r="C53" s="135" t="s">
        <v>211</v>
      </c>
      <c r="D53" s="136" t="s">
        <v>10379</v>
      </c>
      <c r="E53" s="136" t="s">
        <v>98</v>
      </c>
      <c r="F53" s="136" t="s">
        <v>10380</v>
      </c>
      <c r="G53" s="136" t="s">
        <v>10381</v>
      </c>
      <c r="H53" s="136" t="s">
        <v>293</v>
      </c>
      <c r="I53" s="137" t="s">
        <v>163</v>
      </c>
      <c r="J53" s="137" t="s">
        <v>240</v>
      </c>
      <c r="K53" s="137" t="s">
        <v>10382</v>
      </c>
      <c r="L53" s="137" t="s">
        <v>10383</v>
      </c>
      <c r="M53" s="138"/>
      <c r="N53" s="138"/>
      <c r="O53" s="139"/>
    </row>
    <row r="54" spans="1:15" ht="15.6">
      <c r="A54" s="134">
        <v>44</v>
      </c>
      <c r="B54" s="553">
        <v>46298</v>
      </c>
      <c r="C54" s="135" t="s">
        <v>211</v>
      </c>
      <c r="D54" s="136" t="s">
        <v>10384</v>
      </c>
      <c r="E54" s="136" t="s">
        <v>98</v>
      </c>
      <c r="F54" s="136" t="s">
        <v>10385</v>
      </c>
      <c r="G54" s="136" t="s">
        <v>10386</v>
      </c>
      <c r="H54" s="136" t="s">
        <v>293</v>
      </c>
      <c r="I54" s="137" t="s">
        <v>163</v>
      </c>
      <c r="J54" s="137" t="s">
        <v>240</v>
      </c>
      <c r="K54" s="137" t="s">
        <v>10387</v>
      </c>
      <c r="L54" s="137" t="s">
        <v>10388</v>
      </c>
      <c r="M54" s="138"/>
      <c r="N54" s="138"/>
      <c r="O54" s="139"/>
    </row>
    <row r="55" spans="1:15" ht="15.6">
      <c r="A55" s="134">
        <v>45</v>
      </c>
      <c r="B55" s="553">
        <v>46298</v>
      </c>
      <c r="C55" s="135" t="s">
        <v>211</v>
      </c>
      <c r="D55" s="136" t="s">
        <v>10389</v>
      </c>
      <c r="E55" s="136" t="s">
        <v>102</v>
      </c>
      <c r="F55" s="136" t="s">
        <v>10390</v>
      </c>
      <c r="G55" s="136" t="s">
        <v>10391</v>
      </c>
      <c r="H55" s="136" t="s">
        <v>293</v>
      </c>
      <c r="I55" s="137" t="s">
        <v>163</v>
      </c>
      <c r="J55" s="137" t="s">
        <v>237</v>
      </c>
      <c r="K55" s="137" t="s">
        <v>10392</v>
      </c>
      <c r="L55" s="137" t="s">
        <v>10393</v>
      </c>
      <c r="M55" s="138"/>
      <c r="N55" s="138"/>
      <c r="O55" s="139"/>
    </row>
    <row r="56" spans="1:15" ht="15.6">
      <c r="A56" s="134">
        <v>46</v>
      </c>
      <c r="B56" s="553">
        <v>46298</v>
      </c>
      <c r="C56" s="135" t="s">
        <v>211</v>
      </c>
      <c r="D56" s="136" t="s">
        <v>10394</v>
      </c>
      <c r="E56" s="136" t="s">
        <v>98</v>
      </c>
      <c r="F56" s="136" t="s">
        <v>10395</v>
      </c>
      <c r="G56" s="136" t="s">
        <v>10396</v>
      </c>
      <c r="H56" s="136" t="s">
        <v>10397</v>
      </c>
      <c r="I56" s="137" t="s">
        <v>163</v>
      </c>
      <c r="J56" s="137" t="s">
        <v>240</v>
      </c>
      <c r="K56" s="137" t="s">
        <v>10398</v>
      </c>
      <c r="L56" s="137" t="s">
        <v>10399</v>
      </c>
      <c r="M56" s="138"/>
      <c r="N56" s="138"/>
      <c r="O56" s="139"/>
    </row>
    <row r="57" spans="1:15" ht="15.6">
      <c r="A57" s="134">
        <v>47</v>
      </c>
      <c r="B57" s="553">
        <v>46298</v>
      </c>
      <c r="C57" s="135" t="s">
        <v>211</v>
      </c>
      <c r="D57" s="136" t="s">
        <v>10400</v>
      </c>
      <c r="E57" s="136" t="s">
        <v>98</v>
      </c>
      <c r="F57" s="136" t="s">
        <v>10401</v>
      </c>
      <c r="G57" s="136" t="s">
        <v>10402</v>
      </c>
      <c r="H57" s="136" t="s">
        <v>293</v>
      </c>
      <c r="I57" s="137" t="s">
        <v>163</v>
      </c>
      <c r="J57" s="137" t="s">
        <v>243</v>
      </c>
      <c r="K57" s="137" t="s">
        <v>10403</v>
      </c>
      <c r="L57" s="137" t="s">
        <v>10404</v>
      </c>
      <c r="M57" s="138"/>
      <c r="N57" s="138"/>
      <c r="O57" s="139"/>
    </row>
    <row r="58" spans="1:15" ht="15.6">
      <c r="A58" s="134">
        <v>48</v>
      </c>
      <c r="B58" s="553">
        <v>46298</v>
      </c>
      <c r="C58" s="135" t="s">
        <v>211</v>
      </c>
      <c r="D58" s="136" t="s">
        <v>10405</v>
      </c>
      <c r="E58" s="136" t="s">
        <v>102</v>
      </c>
      <c r="F58" s="136" t="s">
        <v>10406</v>
      </c>
      <c r="G58" s="136" t="s">
        <v>10407</v>
      </c>
      <c r="H58" s="136" t="s">
        <v>293</v>
      </c>
      <c r="I58" s="137" t="s">
        <v>163</v>
      </c>
      <c r="J58" s="137" t="s">
        <v>245</v>
      </c>
      <c r="K58" s="137" t="s">
        <v>10408</v>
      </c>
      <c r="L58" s="137" t="s">
        <v>10409</v>
      </c>
      <c r="M58" s="138"/>
      <c r="N58" s="138"/>
      <c r="O58" s="139"/>
    </row>
    <row r="59" spans="1:15" ht="15.6">
      <c r="A59" s="134">
        <v>49</v>
      </c>
      <c r="B59" s="553">
        <v>46298</v>
      </c>
      <c r="C59" s="135" t="s">
        <v>211</v>
      </c>
      <c r="D59" s="136" t="s">
        <v>10410</v>
      </c>
      <c r="E59" s="136" t="s">
        <v>162</v>
      </c>
      <c r="F59" s="136" t="s">
        <v>10411</v>
      </c>
      <c r="G59" s="136" t="s">
        <v>10412</v>
      </c>
      <c r="H59" s="136" t="s">
        <v>293</v>
      </c>
      <c r="I59" s="137" t="s">
        <v>163</v>
      </c>
      <c r="J59" s="137" t="s">
        <v>237</v>
      </c>
      <c r="K59" s="137" t="s">
        <v>10413</v>
      </c>
      <c r="L59" s="137" t="s">
        <v>10414</v>
      </c>
      <c r="M59" s="138"/>
      <c r="N59" s="138"/>
      <c r="O59" s="139"/>
    </row>
    <row r="60" spans="1:15" ht="15.6">
      <c r="A60" s="134">
        <v>50</v>
      </c>
      <c r="B60" s="553">
        <v>46298</v>
      </c>
      <c r="C60" s="135" t="s">
        <v>211</v>
      </c>
      <c r="D60" s="136" t="s">
        <v>10415</v>
      </c>
      <c r="E60" s="136" t="s">
        <v>102</v>
      </c>
      <c r="F60" s="136" t="s">
        <v>10416</v>
      </c>
      <c r="G60" s="136" t="s">
        <v>10417</v>
      </c>
      <c r="H60" s="136" t="s">
        <v>293</v>
      </c>
      <c r="I60" s="137" t="s">
        <v>163</v>
      </c>
      <c r="J60" s="137" t="s">
        <v>238</v>
      </c>
      <c r="K60" s="137" t="s">
        <v>10418</v>
      </c>
      <c r="L60" s="137" t="s">
        <v>10419</v>
      </c>
      <c r="M60" s="138"/>
      <c r="N60" s="138"/>
      <c r="O60" s="139"/>
    </row>
    <row r="61" spans="1:15" ht="15.6">
      <c r="A61" s="134">
        <v>51</v>
      </c>
      <c r="B61" s="553">
        <v>46298</v>
      </c>
      <c r="C61" s="135" t="s">
        <v>211</v>
      </c>
      <c r="D61" s="136" t="s">
        <v>10420</v>
      </c>
      <c r="E61" s="136" t="s">
        <v>102</v>
      </c>
      <c r="F61" s="136" t="s">
        <v>10421</v>
      </c>
      <c r="G61" s="136" t="s">
        <v>10422</v>
      </c>
      <c r="H61" s="136" t="s">
        <v>293</v>
      </c>
      <c r="I61" s="137" t="s">
        <v>163</v>
      </c>
      <c r="J61" s="137" t="s">
        <v>245</v>
      </c>
      <c r="K61" s="137" t="s">
        <v>10423</v>
      </c>
      <c r="L61" s="137" t="s">
        <v>10424</v>
      </c>
      <c r="M61" s="138"/>
      <c r="N61" s="138"/>
      <c r="O61" s="139"/>
    </row>
    <row r="62" spans="1:15" ht="15.6">
      <c r="A62" s="134">
        <v>52</v>
      </c>
      <c r="B62" s="553">
        <v>46298</v>
      </c>
      <c r="C62" s="135" t="s">
        <v>211</v>
      </c>
      <c r="D62" s="136" t="s">
        <v>10425</v>
      </c>
      <c r="E62" s="136" t="s">
        <v>98</v>
      </c>
      <c r="F62" s="136" t="s">
        <v>10426</v>
      </c>
      <c r="G62" s="136" t="s">
        <v>10427</v>
      </c>
      <c r="H62" s="136" t="s">
        <v>374</v>
      </c>
      <c r="I62" s="137" t="s">
        <v>163</v>
      </c>
      <c r="J62" s="137" t="s">
        <v>240</v>
      </c>
      <c r="K62" s="137" t="s">
        <v>10428</v>
      </c>
      <c r="L62" s="137" t="s">
        <v>10429</v>
      </c>
      <c r="M62" s="138"/>
      <c r="N62" s="138"/>
      <c r="O62" s="139"/>
    </row>
    <row r="63" spans="1:15" ht="15.6">
      <c r="A63" s="134">
        <v>53</v>
      </c>
      <c r="B63" s="553">
        <v>46298</v>
      </c>
      <c r="C63" s="135" t="s">
        <v>211</v>
      </c>
      <c r="D63" s="136" t="s">
        <v>10430</v>
      </c>
      <c r="E63" s="136" t="s">
        <v>126</v>
      </c>
      <c r="F63" s="136" t="s">
        <v>10431</v>
      </c>
      <c r="G63" s="136" t="s">
        <v>10432</v>
      </c>
      <c r="H63" s="136" t="s">
        <v>294</v>
      </c>
      <c r="I63" s="137" t="s">
        <v>163</v>
      </c>
      <c r="J63" s="137" t="s">
        <v>240</v>
      </c>
      <c r="K63" s="137" t="s">
        <v>10433</v>
      </c>
      <c r="L63" s="137" t="s">
        <v>10434</v>
      </c>
      <c r="M63" s="138"/>
      <c r="N63" s="138"/>
      <c r="O63" s="139"/>
    </row>
    <row r="64" spans="1:15" ht="15.6">
      <c r="A64" s="134">
        <v>54</v>
      </c>
      <c r="B64" s="553">
        <v>46298</v>
      </c>
      <c r="C64" s="135" t="s">
        <v>211</v>
      </c>
      <c r="D64" s="136" t="s">
        <v>10435</v>
      </c>
      <c r="E64" s="136" t="s">
        <v>98</v>
      </c>
      <c r="F64" s="136" t="s">
        <v>10436</v>
      </c>
      <c r="G64" s="136" t="s">
        <v>10437</v>
      </c>
      <c r="H64" s="136" t="s">
        <v>293</v>
      </c>
      <c r="I64" s="137" t="s">
        <v>163</v>
      </c>
      <c r="J64" s="137" t="s">
        <v>240</v>
      </c>
      <c r="K64" s="137" t="s">
        <v>10438</v>
      </c>
      <c r="L64" s="137" t="s">
        <v>10439</v>
      </c>
      <c r="M64" s="138"/>
      <c r="N64" s="138"/>
      <c r="O64" s="139"/>
    </row>
    <row r="65" spans="1:15" ht="15.6">
      <c r="A65" s="134">
        <v>55</v>
      </c>
      <c r="B65" s="553">
        <v>46298</v>
      </c>
      <c r="C65" s="135" t="s">
        <v>211</v>
      </c>
      <c r="D65" s="136" t="s">
        <v>10440</v>
      </c>
      <c r="E65" s="136" t="s">
        <v>102</v>
      </c>
      <c r="F65" s="136" t="s">
        <v>10441</v>
      </c>
      <c r="G65" s="136" t="s">
        <v>10442</v>
      </c>
      <c r="H65" s="136" t="s">
        <v>293</v>
      </c>
      <c r="I65" s="137" t="s">
        <v>163</v>
      </c>
      <c r="J65" s="137" t="s">
        <v>237</v>
      </c>
      <c r="K65" s="137" t="s">
        <v>10443</v>
      </c>
      <c r="L65" s="137" t="s">
        <v>10444</v>
      </c>
      <c r="M65" s="138"/>
      <c r="N65" s="138"/>
      <c r="O65" s="139"/>
    </row>
    <row r="66" spans="1:15" ht="15.6">
      <c r="A66" s="134">
        <v>56</v>
      </c>
      <c r="B66" s="553">
        <v>46298</v>
      </c>
      <c r="C66" s="135" t="s">
        <v>211</v>
      </c>
      <c r="D66" s="136" t="s">
        <v>10445</v>
      </c>
      <c r="E66" s="136" t="s">
        <v>98</v>
      </c>
      <c r="F66" s="136" t="s">
        <v>10446</v>
      </c>
      <c r="G66" s="136" t="s">
        <v>10447</v>
      </c>
      <c r="H66" s="136" t="s">
        <v>293</v>
      </c>
      <c r="I66" s="137" t="s">
        <v>163</v>
      </c>
      <c r="J66" s="137" t="s">
        <v>244</v>
      </c>
      <c r="K66" s="137" t="s">
        <v>10448</v>
      </c>
      <c r="L66" s="137" t="s">
        <v>10449</v>
      </c>
      <c r="M66" s="138"/>
      <c r="N66" s="138"/>
      <c r="O66" s="139"/>
    </row>
    <row r="67" spans="1:15" ht="15.6">
      <c r="A67" s="134">
        <v>57</v>
      </c>
      <c r="B67" s="553">
        <v>46298</v>
      </c>
      <c r="C67" s="135" t="s">
        <v>211</v>
      </c>
      <c r="D67" s="136" t="s">
        <v>693</v>
      </c>
      <c r="E67" s="136" t="s">
        <v>126</v>
      </c>
      <c r="F67" s="136" t="s">
        <v>10450</v>
      </c>
      <c r="G67" s="136" t="s">
        <v>10451</v>
      </c>
      <c r="H67" s="136" t="s">
        <v>294</v>
      </c>
      <c r="I67" s="137" t="s">
        <v>163</v>
      </c>
      <c r="J67" s="137" t="s">
        <v>240</v>
      </c>
      <c r="K67" s="137" t="s">
        <v>10452</v>
      </c>
      <c r="L67" s="137" t="s">
        <v>10453</v>
      </c>
      <c r="M67" s="138"/>
      <c r="N67" s="138"/>
      <c r="O67" s="139"/>
    </row>
    <row r="68" spans="1:15" ht="15.6">
      <c r="A68" s="134">
        <v>58</v>
      </c>
      <c r="B68" s="553">
        <v>46298</v>
      </c>
      <c r="C68" s="135" t="s">
        <v>211</v>
      </c>
      <c r="D68" s="136" t="s">
        <v>10454</v>
      </c>
      <c r="E68" s="136" t="s">
        <v>98</v>
      </c>
      <c r="F68" s="136" t="s">
        <v>10455</v>
      </c>
      <c r="G68" s="136" t="s">
        <v>10456</v>
      </c>
      <c r="H68" s="136" t="s">
        <v>293</v>
      </c>
      <c r="I68" s="137" t="s">
        <v>163</v>
      </c>
      <c r="J68" s="137" t="s">
        <v>240</v>
      </c>
      <c r="K68" s="137" t="s">
        <v>10457</v>
      </c>
      <c r="L68" s="137" t="s">
        <v>10458</v>
      </c>
      <c r="M68" s="138"/>
      <c r="N68" s="138"/>
      <c r="O68" s="139"/>
    </row>
    <row r="69" spans="1:15" ht="15.6">
      <c r="A69" s="134">
        <v>59</v>
      </c>
      <c r="B69" s="553">
        <v>46298</v>
      </c>
      <c r="C69" s="135" t="s">
        <v>211</v>
      </c>
      <c r="D69" s="136" t="s">
        <v>10459</v>
      </c>
      <c r="E69" s="136" t="s">
        <v>102</v>
      </c>
      <c r="F69" s="136" t="s">
        <v>10460</v>
      </c>
      <c r="G69" s="136" t="s">
        <v>10461</v>
      </c>
      <c r="H69" s="136" t="s">
        <v>296</v>
      </c>
      <c r="I69" s="137" t="s">
        <v>163</v>
      </c>
      <c r="J69" s="137" t="s">
        <v>238</v>
      </c>
      <c r="K69" s="137" t="s">
        <v>10462</v>
      </c>
      <c r="L69" s="137" t="s">
        <v>10463</v>
      </c>
      <c r="M69" s="138"/>
      <c r="N69" s="138"/>
      <c r="O69" s="139"/>
    </row>
    <row r="70" spans="1:15" ht="15.6">
      <c r="A70" s="134">
        <v>60</v>
      </c>
      <c r="B70" s="553">
        <v>46298</v>
      </c>
      <c r="C70" s="135" t="s">
        <v>211</v>
      </c>
      <c r="D70" s="136" t="s">
        <v>10464</v>
      </c>
      <c r="E70" s="136" t="s">
        <v>98</v>
      </c>
      <c r="F70" s="136" t="s">
        <v>10465</v>
      </c>
      <c r="G70" s="136" t="s">
        <v>10466</v>
      </c>
      <c r="H70" s="136" t="s">
        <v>293</v>
      </c>
      <c r="I70" s="137" t="s">
        <v>163</v>
      </c>
      <c r="J70" s="137" t="s">
        <v>240</v>
      </c>
      <c r="K70" s="137" t="s">
        <v>10467</v>
      </c>
      <c r="L70" s="137" t="s">
        <v>10468</v>
      </c>
      <c r="M70" s="138"/>
      <c r="N70" s="138"/>
      <c r="O70" s="139"/>
    </row>
    <row r="71" spans="1:15" ht="15.6">
      <c r="A71" s="134">
        <v>61</v>
      </c>
      <c r="B71" s="553">
        <v>46298</v>
      </c>
      <c r="C71" s="135" t="s">
        <v>211</v>
      </c>
      <c r="D71" s="136" t="s">
        <v>10469</v>
      </c>
      <c r="E71" s="136" t="s">
        <v>162</v>
      </c>
      <c r="F71" s="136" t="s">
        <v>10470</v>
      </c>
      <c r="G71" s="136" t="s">
        <v>10471</v>
      </c>
      <c r="H71" s="136" t="s">
        <v>293</v>
      </c>
      <c r="I71" s="137" t="s">
        <v>163</v>
      </c>
      <c r="J71" s="137" t="s">
        <v>244</v>
      </c>
      <c r="K71" s="137" t="s">
        <v>10472</v>
      </c>
      <c r="L71" s="137" t="s">
        <v>10473</v>
      </c>
      <c r="M71" s="138"/>
      <c r="N71" s="138"/>
      <c r="O71" s="139"/>
    </row>
    <row r="72" spans="1:15" ht="15.6">
      <c r="A72" s="134">
        <v>62</v>
      </c>
      <c r="B72" s="553">
        <v>46298</v>
      </c>
      <c r="C72" s="135" t="s">
        <v>211</v>
      </c>
      <c r="D72" s="136" t="s">
        <v>10474</v>
      </c>
      <c r="E72" s="136" t="s">
        <v>98</v>
      </c>
      <c r="F72" s="136" t="s">
        <v>10475</v>
      </c>
      <c r="G72" s="136" t="s">
        <v>10476</v>
      </c>
      <c r="H72" s="136" t="s">
        <v>293</v>
      </c>
      <c r="I72" s="137" t="s">
        <v>163</v>
      </c>
      <c r="J72" s="137" t="s">
        <v>240</v>
      </c>
      <c r="K72" s="137" t="s">
        <v>10477</v>
      </c>
      <c r="L72" s="137" t="s">
        <v>10478</v>
      </c>
      <c r="M72" s="138"/>
      <c r="N72" s="138"/>
      <c r="O72" s="139"/>
    </row>
    <row r="73" spans="1:15" ht="15.6">
      <c r="A73" s="134">
        <v>63</v>
      </c>
      <c r="B73" s="553">
        <v>46298</v>
      </c>
      <c r="C73" s="135" t="s">
        <v>211</v>
      </c>
      <c r="D73" s="136" t="s">
        <v>10479</v>
      </c>
      <c r="E73" s="136" t="s">
        <v>102</v>
      </c>
      <c r="F73" s="136" t="s">
        <v>10480</v>
      </c>
      <c r="G73" s="136" t="s">
        <v>10481</v>
      </c>
      <c r="H73" s="136" t="s">
        <v>296</v>
      </c>
      <c r="I73" s="137" t="s">
        <v>163</v>
      </c>
      <c r="J73" s="137" t="s">
        <v>238</v>
      </c>
      <c r="K73" s="137" t="s">
        <v>10482</v>
      </c>
      <c r="L73" s="137" t="s">
        <v>10483</v>
      </c>
      <c r="M73" s="138"/>
      <c r="N73" s="138"/>
      <c r="O73" s="139"/>
    </row>
    <row r="74" spans="1:15" ht="15.6">
      <c r="A74" s="134">
        <v>64</v>
      </c>
      <c r="B74" s="553">
        <v>46298</v>
      </c>
      <c r="C74" s="135" t="s">
        <v>211</v>
      </c>
      <c r="D74" s="136" t="s">
        <v>10484</v>
      </c>
      <c r="E74" s="136" t="s">
        <v>162</v>
      </c>
      <c r="F74" s="136" t="s">
        <v>10485</v>
      </c>
      <c r="G74" s="136" t="s">
        <v>10481</v>
      </c>
      <c r="H74" s="136" t="s">
        <v>293</v>
      </c>
      <c r="I74" s="137" t="s">
        <v>163</v>
      </c>
      <c r="J74" s="137" t="s">
        <v>246</v>
      </c>
      <c r="K74" s="137" t="s">
        <v>10486</v>
      </c>
      <c r="L74" s="137" t="s">
        <v>10487</v>
      </c>
      <c r="M74" s="138"/>
      <c r="N74" s="138"/>
      <c r="O74" s="139"/>
    </row>
    <row r="75" spans="1:15" ht="15.6">
      <c r="A75" s="134">
        <v>65</v>
      </c>
      <c r="B75" s="553">
        <v>46298</v>
      </c>
      <c r="C75" s="135" t="s">
        <v>211</v>
      </c>
      <c r="D75" s="136" t="s">
        <v>10488</v>
      </c>
      <c r="E75" s="136" t="s">
        <v>98</v>
      </c>
      <c r="F75" s="136" t="s">
        <v>10489</v>
      </c>
      <c r="G75" s="136" t="s">
        <v>10490</v>
      </c>
      <c r="H75" s="136" t="s">
        <v>293</v>
      </c>
      <c r="I75" s="137" t="s">
        <v>163</v>
      </c>
      <c r="J75" s="137" t="s">
        <v>240</v>
      </c>
      <c r="K75" s="137" t="s">
        <v>10491</v>
      </c>
      <c r="L75" s="137" t="s">
        <v>10492</v>
      </c>
      <c r="M75" s="138"/>
      <c r="N75" s="138"/>
      <c r="O75" s="139"/>
    </row>
    <row r="76" spans="1:15" ht="15.6">
      <c r="A76" s="134">
        <v>66</v>
      </c>
      <c r="B76" s="553">
        <v>46298</v>
      </c>
      <c r="C76" s="135" t="s">
        <v>211</v>
      </c>
      <c r="D76" s="136" t="s">
        <v>10493</v>
      </c>
      <c r="E76" s="136" t="s">
        <v>124</v>
      </c>
      <c r="F76" s="136" t="s">
        <v>10494</v>
      </c>
      <c r="G76" s="136" t="s">
        <v>10495</v>
      </c>
      <c r="H76" s="136" t="s">
        <v>311</v>
      </c>
      <c r="I76" s="137" t="s">
        <v>163</v>
      </c>
      <c r="J76" s="137" t="s">
        <v>238</v>
      </c>
      <c r="K76" s="137" t="s">
        <v>10496</v>
      </c>
      <c r="L76" s="137" t="s">
        <v>10497</v>
      </c>
      <c r="M76" s="138"/>
      <c r="N76" s="138"/>
      <c r="O76" s="139"/>
    </row>
    <row r="77" spans="1:15" ht="15.6">
      <c r="A77" s="134">
        <v>67</v>
      </c>
      <c r="B77" s="553">
        <v>46298</v>
      </c>
      <c r="C77" s="135" t="s">
        <v>211</v>
      </c>
      <c r="D77" s="136" t="s">
        <v>10498</v>
      </c>
      <c r="E77" s="136" t="s">
        <v>98</v>
      </c>
      <c r="F77" s="136" t="s">
        <v>10499</v>
      </c>
      <c r="G77" s="136" t="s">
        <v>10500</v>
      </c>
      <c r="H77" s="136" t="s">
        <v>293</v>
      </c>
      <c r="I77" s="137" t="s">
        <v>163</v>
      </c>
      <c r="J77" s="137" t="s">
        <v>240</v>
      </c>
      <c r="K77" s="137" t="s">
        <v>10501</v>
      </c>
      <c r="L77" s="137" t="s">
        <v>10502</v>
      </c>
      <c r="M77" s="138"/>
      <c r="N77" s="138"/>
      <c r="O77" s="139"/>
    </row>
    <row r="78" spans="1:15" ht="15.6">
      <c r="A78" s="134">
        <v>68</v>
      </c>
      <c r="B78" s="553">
        <v>46298</v>
      </c>
      <c r="C78" s="135" t="s">
        <v>211</v>
      </c>
      <c r="D78" s="136" t="s">
        <v>10493</v>
      </c>
      <c r="E78" s="136" t="s">
        <v>124</v>
      </c>
      <c r="F78" s="136" t="s">
        <v>10503</v>
      </c>
      <c r="G78" s="136" t="s">
        <v>10494</v>
      </c>
      <c r="H78" s="136" t="s">
        <v>293</v>
      </c>
      <c r="I78" s="137" t="s">
        <v>163</v>
      </c>
      <c r="J78" s="137" t="s">
        <v>238</v>
      </c>
      <c r="K78" s="137" t="s">
        <v>10496</v>
      </c>
      <c r="L78" s="137" t="s">
        <v>10497</v>
      </c>
      <c r="M78" s="138"/>
      <c r="N78" s="138"/>
      <c r="O78" s="139"/>
    </row>
    <row r="79" spans="1:15" ht="15.6">
      <c r="A79" s="134">
        <v>69</v>
      </c>
      <c r="B79" s="553">
        <v>46298</v>
      </c>
      <c r="C79" s="135" t="s">
        <v>211</v>
      </c>
      <c r="D79" s="136" t="s">
        <v>10504</v>
      </c>
      <c r="E79" s="136" t="s">
        <v>162</v>
      </c>
      <c r="F79" s="136" t="s">
        <v>10505</v>
      </c>
      <c r="G79" s="136" t="s">
        <v>10506</v>
      </c>
      <c r="H79" s="136" t="s">
        <v>293</v>
      </c>
      <c r="I79" s="137" t="s">
        <v>163</v>
      </c>
      <c r="J79" s="137" t="s">
        <v>246</v>
      </c>
      <c r="K79" s="137" t="s">
        <v>10507</v>
      </c>
      <c r="L79" s="137" t="s">
        <v>10508</v>
      </c>
      <c r="M79" s="138"/>
      <c r="N79" s="138"/>
      <c r="O79" s="139"/>
    </row>
    <row r="80" spans="1:15" ht="15.6">
      <c r="A80" s="134">
        <v>70</v>
      </c>
      <c r="B80" s="553">
        <v>46298</v>
      </c>
      <c r="C80" s="135" t="s">
        <v>211</v>
      </c>
      <c r="D80" s="136" t="s">
        <v>10509</v>
      </c>
      <c r="E80" s="136" t="s">
        <v>98</v>
      </c>
      <c r="F80" s="136" t="s">
        <v>10510</v>
      </c>
      <c r="G80" s="136" t="s">
        <v>10511</v>
      </c>
      <c r="H80" s="136" t="s">
        <v>293</v>
      </c>
      <c r="I80" s="137" t="s">
        <v>163</v>
      </c>
      <c r="J80" s="137" t="s">
        <v>243</v>
      </c>
      <c r="K80" s="137" t="s">
        <v>10512</v>
      </c>
      <c r="L80" s="137" t="s">
        <v>10513</v>
      </c>
      <c r="M80" s="138"/>
      <c r="N80" s="138"/>
      <c r="O80" s="139"/>
    </row>
    <row r="81" spans="1:15" ht="15.6">
      <c r="A81" s="134">
        <v>71</v>
      </c>
      <c r="B81" s="553">
        <v>46298</v>
      </c>
      <c r="C81" s="135" t="s">
        <v>211</v>
      </c>
      <c r="D81" s="136" t="s">
        <v>8454</v>
      </c>
      <c r="E81" s="136" t="s">
        <v>98</v>
      </c>
      <c r="F81" s="136" t="s">
        <v>10514</v>
      </c>
      <c r="G81" s="136" t="s">
        <v>10515</v>
      </c>
      <c r="H81" s="136" t="s">
        <v>10397</v>
      </c>
      <c r="I81" s="137" t="s">
        <v>163</v>
      </c>
      <c r="J81" s="137" t="s">
        <v>240</v>
      </c>
      <c r="K81" s="137" t="s">
        <v>10516</v>
      </c>
      <c r="L81" s="137" t="s">
        <v>10517</v>
      </c>
      <c r="M81" s="138"/>
      <c r="N81" s="138"/>
      <c r="O81" s="139"/>
    </row>
    <row r="82" spans="1:15" ht="15.6">
      <c r="A82" s="134">
        <v>72</v>
      </c>
      <c r="B82" s="553">
        <v>46298</v>
      </c>
      <c r="C82" s="135" t="s">
        <v>211</v>
      </c>
      <c r="D82" s="136" t="s">
        <v>10518</v>
      </c>
      <c r="E82" s="136" t="s">
        <v>102</v>
      </c>
      <c r="F82" s="136" t="s">
        <v>10519</v>
      </c>
      <c r="G82" s="136" t="s">
        <v>10520</v>
      </c>
      <c r="H82" s="136" t="s">
        <v>293</v>
      </c>
      <c r="I82" s="137" t="s">
        <v>163</v>
      </c>
      <c r="J82" s="137" t="s">
        <v>238</v>
      </c>
      <c r="K82" s="137" t="s">
        <v>10521</v>
      </c>
      <c r="L82" s="137" t="s">
        <v>10522</v>
      </c>
      <c r="M82" s="138"/>
      <c r="N82" s="138"/>
      <c r="O82" s="139"/>
    </row>
    <row r="83" spans="1:15" ht="15.6">
      <c r="A83" s="134">
        <v>73</v>
      </c>
      <c r="B83" s="553">
        <v>46298</v>
      </c>
      <c r="C83" s="135" t="s">
        <v>211</v>
      </c>
      <c r="D83" s="136" t="s">
        <v>10523</v>
      </c>
      <c r="E83" s="136" t="s">
        <v>126</v>
      </c>
      <c r="F83" s="136" t="s">
        <v>10524</v>
      </c>
      <c r="G83" s="136" t="s">
        <v>10520</v>
      </c>
      <c r="H83" s="136" t="s">
        <v>294</v>
      </c>
      <c r="I83" s="137" t="s">
        <v>163</v>
      </c>
      <c r="J83" s="137" t="s">
        <v>240</v>
      </c>
      <c r="K83" s="137" t="s">
        <v>10525</v>
      </c>
      <c r="L83" s="137" t="s">
        <v>10526</v>
      </c>
      <c r="M83" s="138"/>
      <c r="N83" s="138"/>
      <c r="O83" s="139"/>
    </row>
    <row r="84" spans="1:15" ht="15.6">
      <c r="A84" s="134">
        <v>74</v>
      </c>
      <c r="B84" s="553">
        <v>46298</v>
      </c>
      <c r="C84" s="135" t="s">
        <v>211</v>
      </c>
      <c r="D84" s="136" t="s">
        <v>10527</v>
      </c>
      <c r="E84" s="136" t="s">
        <v>98</v>
      </c>
      <c r="F84" s="136" t="s">
        <v>10528</v>
      </c>
      <c r="G84" s="136" t="s">
        <v>10529</v>
      </c>
      <c r="H84" s="136" t="s">
        <v>293</v>
      </c>
      <c r="I84" s="137" t="s">
        <v>163</v>
      </c>
      <c r="J84" s="137" t="s">
        <v>240</v>
      </c>
      <c r="K84" s="137" t="s">
        <v>10530</v>
      </c>
      <c r="L84" s="137" t="s">
        <v>10531</v>
      </c>
      <c r="M84" s="138"/>
      <c r="N84" s="138"/>
      <c r="O84" s="139"/>
    </row>
    <row r="85" spans="1:15" ht="15.6">
      <c r="A85" s="134">
        <v>75</v>
      </c>
      <c r="B85" s="553">
        <v>46298</v>
      </c>
      <c r="C85" s="135" t="s">
        <v>211</v>
      </c>
      <c r="D85" s="136" t="s">
        <v>10532</v>
      </c>
      <c r="E85" s="136" t="s">
        <v>162</v>
      </c>
      <c r="F85" s="136" t="s">
        <v>10533</v>
      </c>
      <c r="G85" s="136" t="s">
        <v>10534</v>
      </c>
      <c r="H85" s="136" t="s">
        <v>293</v>
      </c>
      <c r="I85" s="137" t="s">
        <v>163</v>
      </c>
      <c r="J85" s="137" t="s">
        <v>244</v>
      </c>
      <c r="K85" s="137" t="s">
        <v>10535</v>
      </c>
      <c r="L85" s="137" t="s">
        <v>10536</v>
      </c>
      <c r="M85" s="138"/>
      <c r="N85" s="138"/>
      <c r="O85" s="139"/>
    </row>
    <row r="86" spans="1:15" ht="15.6">
      <c r="A86" s="134">
        <v>76</v>
      </c>
      <c r="B86" s="553">
        <v>46298</v>
      </c>
      <c r="C86" s="135" t="s">
        <v>211</v>
      </c>
      <c r="D86" s="136" t="s">
        <v>10537</v>
      </c>
      <c r="E86" s="136" t="s">
        <v>98</v>
      </c>
      <c r="F86" s="136" t="s">
        <v>10538</v>
      </c>
      <c r="G86" s="136" t="s">
        <v>10539</v>
      </c>
      <c r="H86" s="136" t="s">
        <v>293</v>
      </c>
      <c r="I86" s="137" t="s">
        <v>163</v>
      </c>
      <c r="J86" s="137" t="s">
        <v>240</v>
      </c>
      <c r="K86" s="137" t="s">
        <v>10540</v>
      </c>
      <c r="L86" s="137" t="s">
        <v>10541</v>
      </c>
      <c r="M86" s="138"/>
      <c r="N86" s="138"/>
      <c r="O86" s="139"/>
    </row>
    <row r="87" spans="1:15" ht="15.6">
      <c r="A87" s="134">
        <v>77</v>
      </c>
      <c r="B87" s="553">
        <v>46298</v>
      </c>
      <c r="C87" s="135" t="s">
        <v>211</v>
      </c>
      <c r="D87" s="136" t="s">
        <v>10542</v>
      </c>
      <c r="E87" s="136" t="s">
        <v>98</v>
      </c>
      <c r="F87" s="136" t="s">
        <v>10543</v>
      </c>
      <c r="G87" s="136" t="s">
        <v>10544</v>
      </c>
      <c r="H87" s="136" t="s">
        <v>293</v>
      </c>
      <c r="I87" s="137" t="s">
        <v>163</v>
      </c>
      <c r="J87" s="137" t="s">
        <v>243</v>
      </c>
      <c r="K87" s="137" t="s">
        <v>10545</v>
      </c>
      <c r="L87" s="137" t="s">
        <v>10546</v>
      </c>
      <c r="M87" s="138"/>
      <c r="N87" s="138"/>
      <c r="O87" s="139"/>
    </row>
    <row r="88" spans="1:15" ht="15.6">
      <c r="A88" s="134">
        <v>78</v>
      </c>
      <c r="B88" s="553">
        <v>46298</v>
      </c>
      <c r="C88" s="135" t="s">
        <v>211</v>
      </c>
      <c r="D88" s="136" t="s">
        <v>10547</v>
      </c>
      <c r="E88" s="136" t="s">
        <v>102</v>
      </c>
      <c r="F88" s="136" t="s">
        <v>10548</v>
      </c>
      <c r="G88" s="136" t="s">
        <v>10549</v>
      </c>
      <c r="H88" s="136" t="s">
        <v>293</v>
      </c>
      <c r="I88" s="137" t="s">
        <v>163</v>
      </c>
      <c r="J88" s="137" t="s">
        <v>242</v>
      </c>
      <c r="K88" s="137" t="s">
        <v>10550</v>
      </c>
      <c r="L88" s="137" t="s">
        <v>10551</v>
      </c>
      <c r="M88" s="138"/>
      <c r="N88" s="138"/>
      <c r="O88" s="139"/>
    </row>
    <row r="89" spans="1:15" ht="15.6">
      <c r="A89" s="134">
        <v>79</v>
      </c>
      <c r="B89" s="553">
        <v>46298</v>
      </c>
      <c r="C89" s="135" t="s">
        <v>211</v>
      </c>
      <c r="D89" s="136" t="s">
        <v>10552</v>
      </c>
      <c r="E89" s="136" t="s">
        <v>98</v>
      </c>
      <c r="F89" s="136" t="s">
        <v>10553</v>
      </c>
      <c r="G89" s="136" t="s">
        <v>10554</v>
      </c>
      <c r="H89" s="136" t="s">
        <v>10555</v>
      </c>
      <c r="I89" s="137" t="s">
        <v>163</v>
      </c>
      <c r="J89" s="137" t="s">
        <v>239</v>
      </c>
      <c r="K89" s="137" t="s">
        <v>10556</v>
      </c>
      <c r="L89" s="137" t="s">
        <v>10361</v>
      </c>
      <c r="M89" s="138"/>
      <c r="N89" s="138"/>
      <c r="O89" s="139"/>
    </row>
    <row r="90" spans="1:15" ht="15.6">
      <c r="A90" s="134">
        <v>80</v>
      </c>
      <c r="B90" s="553">
        <v>46298</v>
      </c>
      <c r="C90" s="135" t="s">
        <v>211</v>
      </c>
      <c r="D90" s="136" t="s">
        <v>10557</v>
      </c>
      <c r="E90" s="136" t="s">
        <v>102</v>
      </c>
      <c r="F90" s="136" t="s">
        <v>10558</v>
      </c>
      <c r="G90" s="136" t="s">
        <v>10559</v>
      </c>
      <c r="H90" s="136" t="s">
        <v>293</v>
      </c>
      <c r="I90" s="137" t="s">
        <v>163</v>
      </c>
      <c r="J90" s="137" t="s">
        <v>238</v>
      </c>
      <c r="K90" s="137" t="s">
        <v>10560</v>
      </c>
      <c r="L90" s="137" t="s">
        <v>10561</v>
      </c>
      <c r="M90" s="138"/>
      <c r="N90" s="138"/>
      <c r="O90" s="139"/>
    </row>
    <row r="91" spans="1:15" ht="15.6">
      <c r="A91" s="134">
        <v>81</v>
      </c>
      <c r="B91" s="553">
        <v>46298</v>
      </c>
      <c r="C91" s="135" t="s">
        <v>211</v>
      </c>
      <c r="D91" s="136" t="s">
        <v>10562</v>
      </c>
      <c r="E91" s="136" t="s">
        <v>102</v>
      </c>
      <c r="F91" s="136" t="s">
        <v>10563</v>
      </c>
      <c r="G91" s="136" t="s">
        <v>10564</v>
      </c>
      <c r="H91" s="136" t="s">
        <v>293</v>
      </c>
      <c r="I91" s="137" t="s">
        <v>163</v>
      </c>
      <c r="J91" s="137" t="s">
        <v>246</v>
      </c>
      <c r="K91" s="137" t="s">
        <v>10565</v>
      </c>
      <c r="L91" s="137" t="s">
        <v>163</v>
      </c>
      <c r="M91" s="138"/>
      <c r="N91" s="138"/>
      <c r="O91" s="139"/>
    </row>
    <row r="92" spans="1:15" ht="15.6">
      <c r="A92" s="134">
        <v>82</v>
      </c>
      <c r="B92" s="553">
        <v>46298</v>
      </c>
      <c r="C92" s="135" t="s">
        <v>211</v>
      </c>
      <c r="D92" s="136" t="s">
        <v>10566</v>
      </c>
      <c r="E92" s="136" t="s">
        <v>148</v>
      </c>
      <c r="F92" s="136" t="s">
        <v>10567</v>
      </c>
      <c r="G92" s="136" t="s">
        <v>10568</v>
      </c>
      <c r="H92" s="136" t="s">
        <v>311</v>
      </c>
      <c r="I92" s="137" t="s">
        <v>163</v>
      </c>
      <c r="J92" s="137" t="s">
        <v>238</v>
      </c>
      <c r="K92" s="137" t="s">
        <v>10569</v>
      </c>
      <c r="L92" s="137" t="s">
        <v>10570</v>
      </c>
      <c r="M92" s="138"/>
      <c r="N92" s="138"/>
      <c r="O92" s="139"/>
    </row>
    <row r="93" spans="1:15" ht="15.6">
      <c r="A93" s="134">
        <v>83</v>
      </c>
      <c r="B93" s="553">
        <v>46298</v>
      </c>
      <c r="C93" s="135" t="s">
        <v>211</v>
      </c>
      <c r="D93" s="136" t="s">
        <v>10571</v>
      </c>
      <c r="E93" s="136" t="s">
        <v>102</v>
      </c>
      <c r="F93" s="136" t="s">
        <v>10572</v>
      </c>
      <c r="G93" s="136" t="s">
        <v>10573</v>
      </c>
      <c r="H93" s="136" t="s">
        <v>293</v>
      </c>
      <c r="I93" s="137" t="s">
        <v>163</v>
      </c>
      <c r="J93" s="137" t="s">
        <v>238</v>
      </c>
      <c r="K93" s="137" t="s">
        <v>10574</v>
      </c>
      <c r="L93" s="137" t="s">
        <v>10575</v>
      </c>
      <c r="M93" s="138"/>
      <c r="N93" s="138"/>
      <c r="O93" s="139"/>
    </row>
    <row r="94" spans="1:15" ht="15.6">
      <c r="A94" s="134">
        <v>84</v>
      </c>
      <c r="B94" s="553">
        <v>46298</v>
      </c>
      <c r="C94" s="135" t="s">
        <v>211</v>
      </c>
      <c r="D94" s="136" t="s">
        <v>10576</v>
      </c>
      <c r="E94" s="136" t="s">
        <v>126</v>
      </c>
      <c r="F94" s="136" t="s">
        <v>10577</v>
      </c>
      <c r="G94" s="136" t="s">
        <v>10578</v>
      </c>
      <c r="H94" s="136" t="s">
        <v>294</v>
      </c>
      <c r="I94" s="137" t="s">
        <v>163</v>
      </c>
      <c r="J94" s="137" t="s">
        <v>240</v>
      </c>
      <c r="K94" s="137" t="s">
        <v>10579</v>
      </c>
      <c r="L94" s="137" t="s">
        <v>10580</v>
      </c>
      <c r="M94" s="138"/>
      <c r="N94" s="138"/>
      <c r="O94" s="139"/>
    </row>
    <row r="95" spans="1:15" ht="15.6">
      <c r="A95" s="134">
        <v>85</v>
      </c>
      <c r="B95" s="553">
        <v>46298</v>
      </c>
      <c r="C95" s="135" t="s">
        <v>211</v>
      </c>
      <c r="D95" s="136" t="s">
        <v>10581</v>
      </c>
      <c r="E95" s="136" t="s">
        <v>148</v>
      </c>
      <c r="F95" s="136" t="s">
        <v>10582</v>
      </c>
      <c r="G95" s="136" t="s">
        <v>10583</v>
      </c>
      <c r="H95" s="136" t="s">
        <v>293</v>
      </c>
      <c r="I95" s="137" t="s">
        <v>163</v>
      </c>
      <c r="J95" s="137" t="s">
        <v>246</v>
      </c>
      <c r="K95" s="137" t="s">
        <v>10584</v>
      </c>
      <c r="L95" s="137" t="s">
        <v>10585</v>
      </c>
      <c r="M95" s="138"/>
      <c r="N95" s="138"/>
      <c r="O95" s="139"/>
    </row>
    <row r="96" spans="1:15" ht="15.6">
      <c r="A96" s="134">
        <v>86</v>
      </c>
      <c r="B96" s="553">
        <v>46298</v>
      </c>
      <c r="C96" s="135" t="s">
        <v>211</v>
      </c>
      <c r="D96" s="136" t="s">
        <v>10586</v>
      </c>
      <c r="E96" s="136" t="s">
        <v>124</v>
      </c>
      <c r="F96" s="136" t="s">
        <v>10587</v>
      </c>
      <c r="G96" s="136" t="s">
        <v>10588</v>
      </c>
      <c r="H96" s="136" t="s">
        <v>311</v>
      </c>
      <c r="I96" s="137" t="s">
        <v>163</v>
      </c>
      <c r="J96" s="137" t="s">
        <v>238</v>
      </c>
      <c r="K96" s="137" t="s">
        <v>10589</v>
      </c>
      <c r="L96" s="137" t="s">
        <v>10590</v>
      </c>
      <c r="M96" s="138"/>
      <c r="N96" s="138"/>
      <c r="O96" s="139"/>
    </row>
    <row r="97" spans="1:15" ht="15.6">
      <c r="A97" s="134">
        <v>87</v>
      </c>
      <c r="B97" s="553">
        <v>46298</v>
      </c>
      <c r="C97" s="135" t="s">
        <v>211</v>
      </c>
      <c r="D97" s="136" t="s">
        <v>10591</v>
      </c>
      <c r="E97" s="136" t="s">
        <v>126</v>
      </c>
      <c r="F97" s="136" t="s">
        <v>10592</v>
      </c>
      <c r="G97" s="136" t="s">
        <v>10593</v>
      </c>
      <c r="H97" s="136" t="s">
        <v>294</v>
      </c>
      <c r="I97" s="137" t="s">
        <v>163</v>
      </c>
      <c r="J97" s="137" t="s">
        <v>243</v>
      </c>
      <c r="K97" s="137" t="s">
        <v>10594</v>
      </c>
      <c r="L97" s="137" t="s">
        <v>10595</v>
      </c>
      <c r="M97" s="138"/>
      <c r="N97" s="138"/>
      <c r="O97" s="139"/>
    </row>
    <row r="98" spans="1:15" ht="15.6">
      <c r="A98" s="134">
        <v>88</v>
      </c>
      <c r="B98" s="553">
        <v>46298</v>
      </c>
      <c r="C98" s="135" t="s">
        <v>211</v>
      </c>
      <c r="D98" s="136" t="s">
        <v>10596</v>
      </c>
      <c r="E98" s="136" t="s">
        <v>102</v>
      </c>
      <c r="F98" s="136" t="s">
        <v>10597</v>
      </c>
      <c r="G98" s="136" t="s">
        <v>10587</v>
      </c>
      <c r="H98" s="136" t="s">
        <v>293</v>
      </c>
      <c r="I98" s="137" t="s">
        <v>163</v>
      </c>
      <c r="J98" s="137" t="s">
        <v>238</v>
      </c>
      <c r="K98" s="137" t="s">
        <v>10598</v>
      </c>
      <c r="L98" s="137" t="s">
        <v>10599</v>
      </c>
      <c r="M98" s="138"/>
      <c r="N98" s="138"/>
      <c r="O98" s="139"/>
    </row>
    <row r="99" spans="1:15" ht="15.6">
      <c r="A99" s="134">
        <v>89</v>
      </c>
      <c r="B99" s="553">
        <v>46298</v>
      </c>
      <c r="C99" s="135" t="s">
        <v>211</v>
      </c>
      <c r="D99" s="136" t="s">
        <v>10586</v>
      </c>
      <c r="E99" s="136" t="s">
        <v>124</v>
      </c>
      <c r="F99" s="136" t="s">
        <v>10600</v>
      </c>
      <c r="G99" s="136" t="s">
        <v>10601</v>
      </c>
      <c r="H99" s="136" t="s">
        <v>293</v>
      </c>
      <c r="I99" s="137" t="s">
        <v>163</v>
      </c>
      <c r="J99" s="137" t="s">
        <v>238</v>
      </c>
      <c r="K99" s="137" t="s">
        <v>10589</v>
      </c>
      <c r="L99" s="137" t="s">
        <v>10590</v>
      </c>
      <c r="M99" s="138"/>
      <c r="N99" s="138"/>
      <c r="O99" s="139"/>
    </row>
    <row r="100" spans="1:15" ht="15.6">
      <c r="A100" s="134">
        <v>90</v>
      </c>
      <c r="B100" s="553">
        <v>46298</v>
      </c>
      <c r="C100" s="135" t="s">
        <v>211</v>
      </c>
      <c r="D100" s="136" t="s">
        <v>10602</v>
      </c>
      <c r="E100" s="136" t="s">
        <v>126</v>
      </c>
      <c r="F100" s="136" t="s">
        <v>10603</v>
      </c>
      <c r="G100" s="136" t="s">
        <v>10604</v>
      </c>
      <c r="H100" s="136" t="s">
        <v>294</v>
      </c>
      <c r="I100" s="137" t="s">
        <v>163</v>
      </c>
      <c r="J100" s="137" t="s">
        <v>240</v>
      </c>
      <c r="K100" s="137" t="s">
        <v>10605</v>
      </c>
      <c r="L100" s="137" t="s">
        <v>10606</v>
      </c>
      <c r="M100" s="138"/>
      <c r="N100" s="138"/>
      <c r="O100" s="139"/>
    </row>
    <row r="101" spans="1:15" ht="15.6">
      <c r="A101" s="134">
        <v>91</v>
      </c>
      <c r="B101" s="553">
        <v>46298</v>
      </c>
      <c r="C101" s="135" t="s">
        <v>211</v>
      </c>
      <c r="D101" s="136" t="s">
        <v>10607</v>
      </c>
      <c r="E101" s="136" t="s">
        <v>126</v>
      </c>
      <c r="F101" s="136" t="s">
        <v>10608</v>
      </c>
      <c r="G101" s="136" t="s">
        <v>10609</v>
      </c>
      <c r="H101" s="136" t="s">
        <v>294</v>
      </c>
      <c r="I101" s="137" t="s">
        <v>163</v>
      </c>
      <c r="J101" s="137" t="s">
        <v>240</v>
      </c>
      <c r="K101" s="137" t="s">
        <v>10610</v>
      </c>
      <c r="L101" s="137" t="s">
        <v>10611</v>
      </c>
      <c r="M101" s="138"/>
      <c r="N101" s="138"/>
      <c r="O101" s="139"/>
    </row>
    <row r="102" spans="1:15" ht="15.6">
      <c r="A102" s="134">
        <v>92</v>
      </c>
      <c r="B102" s="553">
        <v>46298</v>
      </c>
      <c r="C102" s="135" t="s">
        <v>211</v>
      </c>
      <c r="D102" s="136" t="s">
        <v>7984</v>
      </c>
      <c r="E102" s="136" t="s">
        <v>102</v>
      </c>
      <c r="F102" s="136" t="s">
        <v>10612</v>
      </c>
      <c r="G102" s="136" t="s">
        <v>10613</v>
      </c>
      <c r="H102" s="136" t="s">
        <v>296</v>
      </c>
      <c r="I102" s="137" t="s">
        <v>163</v>
      </c>
      <c r="J102" s="137" t="s">
        <v>243</v>
      </c>
      <c r="K102" s="137" t="s">
        <v>10614</v>
      </c>
      <c r="L102" s="137" t="s">
        <v>10615</v>
      </c>
      <c r="M102" s="138"/>
      <c r="N102" s="138"/>
      <c r="O102" s="139"/>
    </row>
    <row r="103" spans="1:15" ht="15.6">
      <c r="A103" s="134">
        <v>93</v>
      </c>
      <c r="B103" s="553">
        <v>46298</v>
      </c>
      <c r="C103" s="135" t="s">
        <v>211</v>
      </c>
      <c r="D103" s="136" t="s">
        <v>10616</v>
      </c>
      <c r="E103" s="136" t="s">
        <v>98</v>
      </c>
      <c r="F103" s="136" t="s">
        <v>10617</v>
      </c>
      <c r="G103" s="136" t="s">
        <v>10618</v>
      </c>
      <c r="H103" s="136" t="s">
        <v>374</v>
      </c>
      <c r="I103" s="137" t="s">
        <v>163</v>
      </c>
      <c r="J103" s="137" t="s">
        <v>240</v>
      </c>
      <c r="K103" s="137" t="s">
        <v>10619</v>
      </c>
      <c r="L103" s="137" t="s">
        <v>10620</v>
      </c>
      <c r="M103" s="138"/>
      <c r="N103" s="138"/>
      <c r="O103" s="139"/>
    </row>
    <row r="104" spans="1:15" ht="15.6">
      <c r="A104" s="134">
        <v>94</v>
      </c>
      <c r="B104" s="553">
        <v>46298</v>
      </c>
      <c r="C104" s="135" t="s">
        <v>211</v>
      </c>
      <c r="D104" s="136" t="s">
        <v>10621</v>
      </c>
      <c r="E104" s="136" t="s">
        <v>155</v>
      </c>
      <c r="F104" s="136" t="s">
        <v>10622</v>
      </c>
      <c r="G104" s="136" t="s">
        <v>10623</v>
      </c>
      <c r="H104" s="136" t="s">
        <v>294</v>
      </c>
      <c r="I104" s="137" t="s">
        <v>163</v>
      </c>
      <c r="J104" s="137" t="s">
        <v>238</v>
      </c>
      <c r="K104" s="137" t="s">
        <v>10624</v>
      </c>
      <c r="L104" s="137" t="s">
        <v>10625</v>
      </c>
      <c r="M104" s="138"/>
      <c r="N104" s="138"/>
      <c r="O104" s="139"/>
    </row>
    <row r="105" spans="1:15" ht="15.6">
      <c r="A105" s="134">
        <v>95</v>
      </c>
      <c r="B105" s="553">
        <v>46298</v>
      </c>
      <c r="C105" s="135" t="s">
        <v>211</v>
      </c>
      <c r="D105" s="136" t="s">
        <v>10626</v>
      </c>
      <c r="E105" s="136" t="s">
        <v>159</v>
      </c>
      <c r="F105" s="136" t="s">
        <v>10627</v>
      </c>
      <c r="G105" s="136" t="s">
        <v>10628</v>
      </c>
      <c r="H105" s="136" t="s">
        <v>294</v>
      </c>
      <c r="I105" s="137" t="s">
        <v>163</v>
      </c>
      <c r="J105" s="137" t="s">
        <v>238</v>
      </c>
      <c r="K105" s="137" t="s">
        <v>10629</v>
      </c>
      <c r="L105" s="137" t="s">
        <v>163</v>
      </c>
      <c r="M105" s="138"/>
      <c r="N105" s="138"/>
      <c r="O105" s="139"/>
    </row>
    <row r="106" spans="1:15" ht="15.6">
      <c r="A106" s="134">
        <v>96</v>
      </c>
      <c r="B106" s="553">
        <v>46298</v>
      </c>
      <c r="C106" s="135" t="s">
        <v>211</v>
      </c>
      <c r="D106" s="136" t="s">
        <v>10630</v>
      </c>
      <c r="E106" s="136" t="s">
        <v>126</v>
      </c>
      <c r="F106" s="136" t="s">
        <v>10631</v>
      </c>
      <c r="G106" s="136" t="s">
        <v>10632</v>
      </c>
      <c r="H106" s="136" t="s">
        <v>294</v>
      </c>
      <c r="I106" s="137" t="s">
        <v>163</v>
      </c>
      <c r="J106" s="137" t="s">
        <v>237</v>
      </c>
      <c r="K106" s="137" t="s">
        <v>10633</v>
      </c>
      <c r="L106" s="137" t="s">
        <v>10634</v>
      </c>
      <c r="M106" s="138"/>
      <c r="N106" s="138"/>
      <c r="O106" s="139"/>
    </row>
    <row r="107" spans="1:15" ht="15.6">
      <c r="A107" s="134">
        <v>97</v>
      </c>
      <c r="B107" s="553">
        <v>46298</v>
      </c>
      <c r="C107" s="135" t="s">
        <v>211</v>
      </c>
      <c r="D107" s="136" t="s">
        <v>10635</v>
      </c>
      <c r="E107" s="136" t="s">
        <v>126</v>
      </c>
      <c r="F107" s="136" t="s">
        <v>10636</v>
      </c>
      <c r="G107" s="136" t="s">
        <v>10637</v>
      </c>
      <c r="H107" s="136" t="s">
        <v>293</v>
      </c>
      <c r="I107" s="137" t="s">
        <v>163</v>
      </c>
      <c r="J107" s="137" t="s">
        <v>243</v>
      </c>
      <c r="K107" s="137" t="s">
        <v>10638</v>
      </c>
      <c r="L107" s="137" t="s">
        <v>10639</v>
      </c>
      <c r="M107" s="138"/>
      <c r="N107" s="138"/>
      <c r="O107" s="139"/>
    </row>
    <row r="108" spans="1:15" ht="15.6">
      <c r="A108" s="134">
        <v>98</v>
      </c>
      <c r="B108" s="553">
        <v>46298</v>
      </c>
      <c r="C108" s="135" t="s">
        <v>211</v>
      </c>
      <c r="D108" s="136" t="s">
        <v>10640</v>
      </c>
      <c r="E108" s="136" t="s">
        <v>159</v>
      </c>
      <c r="F108" s="136" t="s">
        <v>10641</v>
      </c>
      <c r="G108" s="136" t="s">
        <v>10637</v>
      </c>
      <c r="H108" s="136" t="s">
        <v>294</v>
      </c>
      <c r="I108" s="137" t="s">
        <v>163</v>
      </c>
      <c r="J108" s="137" t="s">
        <v>238</v>
      </c>
      <c r="K108" s="137" t="s">
        <v>10642</v>
      </c>
      <c r="L108" s="137" t="s">
        <v>10643</v>
      </c>
      <c r="M108" s="138"/>
      <c r="N108" s="138"/>
      <c r="O108" s="139"/>
    </row>
    <row r="109" spans="1:15" ht="15.6">
      <c r="A109" s="134">
        <v>99</v>
      </c>
      <c r="B109" s="553">
        <v>46298</v>
      </c>
      <c r="C109" s="135" t="s">
        <v>211</v>
      </c>
      <c r="D109" s="136" t="s">
        <v>10644</v>
      </c>
      <c r="E109" s="136" t="s">
        <v>98</v>
      </c>
      <c r="F109" s="136" t="s">
        <v>10645</v>
      </c>
      <c r="G109" s="136" t="s">
        <v>10646</v>
      </c>
      <c r="H109" s="136" t="s">
        <v>293</v>
      </c>
      <c r="I109" s="137" t="s">
        <v>163</v>
      </c>
      <c r="J109" s="137" t="s">
        <v>240</v>
      </c>
      <c r="K109" s="137" t="s">
        <v>10647</v>
      </c>
      <c r="L109" s="137" t="s">
        <v>10648</v>
      </c>
      <c r="M109" s="138"/>
      <c r="N109" s="138"/>
      <c r="O109" s="139"/>
    </row>
    <row r="110" spans="1:15" ht="15.6">
      <c r="A110" s="134">
        <v>100</v>
      </c>
      <c r="B110" s="553">
        <v>46298</v>
      </c>
      <c r="C110" s="135" t="s">
        <v>211</v>
      </c>
      <c r="D110" s="136" t="s">
        <v>10649</v>
      </c>
      <c r="E110" s="136" t="s">
        <v>159</v>
      </c>
      <c r="F110" s="136" t="s">
        <v>10650</v>
      </c>
      <c r="G110" s="136" t="s">
        <v>10651</v>
      </c>
      <c r="H110" s="136" t="s">
        <v>294</v>
      </c>
      <c r="I110" s="137" t="s">
        <v>163</v>
      </c>
      <c r="J110" s="137" t="s">
        <v>238</v>
      </c>
      <c r="K110" s="137" t="s">
        <v>10652</v>
      </c>
      <c r="L110" s="137" t="s">
        <v>10653</v>
      </c>
      <c r="M110" s="138"/>
      <c r="N110" s="138"/>
      <c r="O110" s="139"/>
    </row>
    <row r="111" spans="1:15" ht="15.6">
      <c r="A111" s="134">
        <v>101</v>
      </c>
      <c r="B111" s="553">
        <v>46298</v>
      </c>
      <c r="C111" s="135" t="s">
        <v>211</v>
      </c>
      <c r="D111" s="136" t="s">
        <v>10654</v>
      </c>
      <c r="E111" s="136" t="s">
        <v>108</v>
      </c>
      <c r="F111" s="136" t="s">
        <v>10655</v>
      </c>
      <c r="G111" s="136" t="s">
        <v>10656</v>
      </c>
      <c r="H111" s="136" t="s">
        <v>293</v>
      </c>
      <c r="I111" s="137" t="s">
        <v>163</v>
      </c>
      <c r="J111" s="137" t="s">
        <v>244</v>
      </c>
      <c r="K111" s="137" t="s">
        <v>10657</v>
      </c>
      <c r="L111" s="137" t="s">
        <v>10658</v>
      </c>
      <c r="M111" s="138"/>
      <c r="N111" s="138"/>
      <c r="O111" s="139"/>
    </row>
    <row r="112" spans="1:15" ht="15.6">
      <c r="A112" s="134">
        <v>102</v>
      </c>
      <c r="B112" s="553">
        <v>46298</v>
      </c>
      <c r="C112" s="135" t="s">
        <v>211</v>
      </c>
      <c r="D112" s="136" t="s">
        <v>10659</v>
      </c>
      <c r="E112" s="136" t="s">
        <v>98</v>
      </c>
      <c r="F112" s="136" t="s">
        <v>10660</v>
      </c>
      <c r="G112" s="136" t="s">
        <v>10661</v>
      </c>
      <c r="H112" s="136" t="s">
        <v>374</v>
      </c>
      <c r="I112" s="137" t="s">
        <v>163</v>
      </c>
      <c r="J112" s="137" t="s">
        <v>240</v>
      </c>
      <c r="K112" s="137" t="s">
        <v>10662</v>
      </c>
      <c r="L112" s="137" t="s">
        <v>10663</v>
      </c>
      <c r="M112" s="138"/>
      <c r="N112" s="138"/>
      <c r="O112" s="139"/>
    </row>
    <row r="113" spans="1:15" ht="15.6">
      <c r="A113" s="134">
        <v>103</v>
      </c>
      <c r="B113" s="553">
        <v>46298</v>
      </c>
      <c r="C113" s="135" t="s">
        <v>211</v>
      </c>
      <c r="D113" s="136" t="s">
        <v>10664</v>
      </c>
      <c r="E113" s="136" t="s">
        <v>159</v>
      </c>
      <c r="F113" s="136" t="s">
        <v>10665</v>
      </c>
      <c r="G113" s="136" t="s">
        <v>10666</v>
      </c>
      <c r="H113" s="136" t="s">
        <v>294</v>
      </c>
      <c r="I113" s="137" t="s">
        <v>163</v>
      </c>
      <c r="J113" s="137" t="s">
        <v>238</v>
      </c>
      <c r="K113" s="137" t="s">
        <v>10667</v>
      </c>
      <c r="L113" s="137" t="s">
        <v>10668</v>
      </c>
      <c r="M113" s="138"/>
      <c r="N113" s="138"/>
      <c r="O113" s="139"/>
    </row>
    <row r="114" spans="1:15" ht="15.6">
      <c r="A114" s="134">
        <v>104</v>
      </c>
      <c r="B114" s="553">
        <v>46298</v>
      </c>
      <c r="C114" s="135" t="s">
        <v>211</v>
      </c>
      <c r="D114" s="136" t="s">
        <v>10591</v>
      </c>
      <c r="E114" s="136" t="s">
        <v>96</v>
      </c>
      <c r="F114" s="136" t="s">
        <v>10669</v>
      </c>
      <c r="G114" s="136" t="s">
        <v>10670</v>
      </c>
      <c r="H114" s="136" t="s">
        <v>296</v>
      </c>
      <c r="I114" s="137" t="s">
        <v>163</v>
      </c>
      <c r="J114" s="137" t="s">
        <v>240</v>
      </c>
      <c r="K114" s="137" t="s">
        <v>10671</v>
      </c>
      <c r="L114" s="137" t="s">
        <v>10672</v>
      </c>
      <c r="M114" s="138"/>
      <c r="N114" s="138"/>
      <c r="O114" s="139"/>
    </row>
    <row r="115" spans="1:15" ht="15.6">
      <c r="A115" s="134">
        <v>105</v>
      </c>
      <c r="B115" s="553">
        <v>46298</v>
      </c>
      <c r="C115" s="135" t="s">
        <v>211</v>
      </c>
      <c r="D115" s="136" t="s">
        <v>381</v>
      </c>
      <c r="E115" s="136" t="s">
        <v>98</v>
      </c>
      <c r="F115" s="136" t="s">
        <v>10673</v>
      </c>
      <c r="G115" s="136" t="s">
        <v>10674</v>
      </c>
      <c r="H115" s="136" t="s">
        <v>293</v>
      </c>
      <c r="I115" s="137" t="s">
        <v>163</v>
      </c>
      <c r="J115" s="137" t="s">
        <v>243</v>
      </c>
      <c r="K115" s="137" t="s">
        <v>10675</v>
      </c>
      <c r="L115" s="137" t="s">
        <v>10676</v>
      </c>
      <c r="M115" s="138"/>
      <c r="N115" s="138"/>
      <c r="O115" s="139"/>
    </row>
    <row r="116" spans="1:15" ht="15.6">
      <c r="A116" s="134">
        <v>106</v>
      </c>
      <c r="B116" s="553">
        <v>46298</v>
      </c>
      <c r="C116" s="135" t="s">
        <v>211</v>
      </c>
      <c r="D116" s="136" t="s">
        <v>298</v>
      </c>
      <c r="E116" s="136" t="s">
        <v>159</v>
      </c>
      <c r="F116" s="136" t="s">
        <v>10677</v>
      </c>
      <c r="G116" s="136" t="s">
        <v>10678</v>
      </c>
      <c r="H116" s="136" t="s">
        <v>294</v>
      </c>
      <c r="I116" s="137" t="s">
        <v>163</v>
      </c>
      <c r="J116" s="137" t="s">
        <v>238</v>
      </c>
      <c r="K116" s="137" t="s">
        <v>10679</v>
      </c>
      <c r="L116" s="137" t="s">
        <v>10680</v>
      </c>
      <c r="M116" s="138"/>
      <c r="N116" s="138"/>
      <c r="O116" s="139"/>
    </row>
    <row r="117" spans="1:15" ht="15.6">
      <c r="A117" s="134">
        <v>107</v>
      </c>
      <c r="B117" s="553">
        <v>46298</v>
      </c>
      <c r="C117" s="135" t="s">
        <v>211</v>
      </c>
      <c r="D117" s="136" t="s">
        <v>10681</v>
      </c>
      <c r="E117" s="136" t="s">
        <v>126</v>
      </c>
      <c r="F117" s="136" t="s">
        <v>10682</v>
      </c>
      <c r="G117" s="136" t="s">
        <v>10683</v>
      </c>
      <c r="H117" s="136" t="s">
        <v>296</v>
      </c>
      <c r="I117" s="137" t="s">
        <v>163</v>
      </c>
      <c r="J117" s="137" t="s">
        <v>240</v>
      </c>
      <c r="K117" s="137" t="s">
        <v>10684</v>
      </c>
      <c r="L117" s="137" t="s">
        <v>10685</v>
      </c>
      <c r="M117" s="138"/>
      <c r="N117" s="138"/>
      <c r="O117" s="139"/>
    </row>
    <row r="118" spans="1:15" ht="15.6">
      <c r="A118" s="134">
        <v>108</v>
      </c>
      <c r="B118" s="553">
        <v>46298</v>
      </c>
      <c r="C118" s="135" t="s">
        <v>211</v>
      </c>
      <c r="D118" s="136" t="s">
        <v>10686</v>
      </c>
      <c r="E118" s="136" t="s">
        <v>98</v>
      </c>
      <c r="F118" s="136" t="s">
        <v>10687</v>
      </c>
      <c r="G118" s="136" t="s">
        <v>10688</v>
      </c>
      <c r="H118" s="136" t="s">
        <v>293</v>
      </c>
      <c r="I118" s="137" t="s">
        <v>163</v>
      </c>
      <c r="J118" s="137" t="s">
        <v>240</v>
      </c>
      <c r="K118" s="137" t="s">
        <v>10689</v>
      </c>
      <c r="L118" s="137" t="s">
        <v>10690</v>
      </c>
      <c r="M118" s="138"/>
      <c r="N118" s="138"/>
      <c r="O118" s="139"/>
    </row>
    <row r="119" spans="1:15" ht="15.6">
      <c r="A119" s="134">
        <v>109</v>
      </c>
      <c r="B119" s="553">
        <v>46298</v>
      </c>
      <c r="C119" s="135" t="s">
        <v>211</v>
      </c>
      <c r="D119" s="136" t="s">
        <v>10691</v>
      </c>
      <c r="E119" s="136" t="s">
        <v>159</v>
      </c>
      <c r="F119" s="136" t="s">
        <v>10692</v>
      </c>
      <c r="G119" s="136" t="s">
        <v>10693</v>
      </c>
      <c r="H119" s="136" t="s">
        <v>294</v>
      </c>
      <c r="I119" s="137" t="s">
        <v>163</v>
      </c>
      <c r="J119" s="137" t="s">
        <v>238</v>
      </c>
      <c r="K119" s="137" t="s">
        <v>10694</v>
      </c>
      <c r="L119" s="137" t="s">
        <v>10695</v>
      </c>
      <c r="M119" s="138"/>
      <c r="N119" s="138"/>
      <c r="O119" s="139"/>
    </row>
    <row r="120" spans="1:15" ht="15.6">
      <c r="A120" s="134">
        <v>110</v>
      </c>
      <c r="B120" s="553">
        <v>46298</v>
      </c>
      <c r="C120" s="135" t="s">
        <v>211</v>
      </c>
      <c r="D120" s="136" t="s">
        <v>10696</v>
      </c>
      <c r="E120" s="136" t="s">
        <v>144</v>
      </c>
      <c r="F120" s="136" t="s">
        <v>10697</v>
      </c>
      <c r="G120" s="136" t="s">
        <v>10698</v>
      </c>
      <c r="H120" s="136" t="s">
        <v>311</v>
      </c>
      <c r="I120" s="137" t="s">
        <v>163</v>
      </c>
      <c r="J120" s="137" t="s">
        <v>244</v>
      </c>
      <c r="K120" s="137" t="s">
        <v>10699</v>
      </c>
      <c r="L120" s="137" t="s">
        <v>10700</v>
      </c>
      <c r="M120" s="138"/>
      <c r="N120" s="138"/>
      <c r="O120" s="139"/>
    </row>
    <row r="121" spans="1:15" ht="15.6">
      <c r="A121" s="134">
        <v>111</v>
      </c>
      <c r="B121" s="553">
        <v>46298</v>
      </c>
      <c r="C121" s="135" t="s">
        <v>211</v>
      </c>
      <c r="D121" s="136" t="s">
        <v>10701</v>
      </c>
      <c r="E121" s="136" t="s">
        <v>98</v>
      </c>
      <c r="F121" s="136" t="s">
        <v>10702</v>
      </c>
      <c r="G121" s="136" t="s">
        <v>10703</v>
      </c>
      <c r="H121" s="136" t="s">
        <v>293</v>
      </c>
      <c r="I121" s="137" t="s">
        <v>163</v>
      </c>
      <c r="J121" s="137" t="s">
        <v>243</v>
      </c>
      <c r="K121" s="137" t="s">
        <v>10704</v>
      </c>
      <c r="L121" s="137" t="s">
        <v>10705</v>
      </c>
      <c r="M121" s="138"/>
      <c r="N121" s="138"/>
      <c r="O121" s="139"/>
    </row>
    <row r="122" spans="1:15" ht="15.6">
      <c r="A122" s="134">
        <v>112</v>
      </c>
      <c r="B122" s="553">
        <v>46298</v>
      </c>
      <c r="C122" s="135" t="s">
        <v>211</v>
      </c>
      <c r="D122" s="136" t="s">
        <v>327</v>
      </c>
      <c r="E122" s="136" t="s">
        <v>126</v>
      </c>
      <c r="F122" s="136" t="s">
        <v>10706</v>
      </c>
      <c r="G122" s="136" t="s">
        <v>10707</v>
      </c>
      <c r="H122" s="136" t="s">
        <v>293</v>
      </c>
      <c r="I122" s="137" t="s">
        <v>163</v>
      </c>
      <c r="J122" s="137" t="s">
        <v>240</v>
      </c>
      <c r="K122" s="137" t="s">
        <v>10708</v>
      </c>
      <c r="L122" s="137" t="s">
        <v>10709</v>
      </c>
      <c r="M122" s="138"/>
      <c r="N122" s="138"/>
      <c r="O122" s="139"/>
    </row>
    <row r="123" spans="1:15" ht="15.6">
      <c r="A123" s="134">
        <v>113</v>
      </c>
      <c r="B123" s="553">
        <v>46298</v>
      </c>
      <c r="C123" s="135" t="s">
        <v>211</v>
      </c>
      <c r="D123" s="136" t="s">
        <v>10710</v>
      </c>
      <c r="E123" s="136" t="s">
        <v>112</v>
      </c>
      <c r="F123" s="136" t="s">
        <v>10711</v>
      </c>
      <c r="G123" s="136" t="s">
        <v>10707</v>
      </c>
      <c r="H123" s="136" t="s">
        <v>294</v>
      </c>
      <c r="I123" s="137" t="s">
        <v>163</v>
      </c>
      <c r="J123" s="137" t="s">
        <v>240</v>
      </c>
      <c r="K123" s="137" t="s">
        <v>10712</v>
      </c>
      <c r="L123" s="137" t="s">
        <v>10713</v>
      </c>
      <c r="M123" s="138"/>
      <c r="N123" s="138"/>
      <c r="O123" s="139"/>
    </row>
    <row r="124" spans="1:15" ht="15.6">
      <c r="A124" s="134">
        <v>114</v>
      </c>
      <c r="B124" s="553">
        <v>46298</v>
      </c>
      <c r="C124" s="135" t="s">
        <v>211</v>
      </c>
      <c r="D124" s="136" t="s">
        <v>4120</v>
      </c>
      <c r="E124" s="136" t="s">
        <v>159</v>
      </c>
      <c r="F124" s="136" t="s">
        <v>10714</v>
      </c>
      <c r="G124" s="136" t="s">
        <v>10715</v>
      </c>
      <c r="H124" s="136" t="s">
        <v>294</v>
      </c>
      <c r="I124" s="137" t="s">
        <v>163</v>
      </c>
      <c r="J124" s="137" t="s">
        <v>238</v>
      </c>
      <c r="K124" s="137" t="s">
        <v>4122</v>
      </c>
      <c r="L124" s="137" t="s">
        <v>4123</v>
      </c>
      <c r="M124" s="138"/>
      <c r="N124" s="138"/>
      <c r="O124" s="139"/>
    </row>
    <row r="125" spans="1:15" ht="15.6">
      <c r="A125" s="134">
        <v>115</v>
      </c>
      <c r="B125" s="553">
        <v>46298</v>
      </c>
      <c r="C125" s="135" t="s">
        <v>211</v>
      </c>
      <c r="D125" s="136" t="s">
        <v>10716</v>
      </c>
      <c r="E125" s="136" t="s">
        <v>144</v>
      </c>
      <c r="F125" s="136" t="s">
        <v>10717</v>
      </c>
      <c r="G125" s="136" t="s">
        <v>10718</v>
      </c>
      <c r="H125" s="136" t="s">
        <v>294</v>
      </c>
      <c r="I125" s="137" t="s">
        <v>163</v>
      </c>
      <c r="J125" s="137" t="s">
        <v>241</v>
      </c>
      <c r="K125" s="137" t="s">
        <v>10719</v>
      </c>
      <c r="L125" s="137" t="s">
        <v>10720</v>
      </c>
      <c r="M125" s="138"/>
      <c r="N125" s="138"/>
      <c r="O125" s="139"/>
    </row>
    <row r="126" spans="1:15" ht="15.6">
      <c r="A126" s="134">
        <v>116</v>
      </c>
      <c r="B126" s="553">
        <v>46298</v>
      </c>
      <c r="C126" s="135" t="s">
        <v>211</v>
      </c>
      <c r="D126" s="136" t="s">
        <v>322</v>
      </c>
      <c r="E126" s="136" t="s">
        <v>159</v>
      </c>
      <c r="F126" s="136" t="s">
        <v>10721</v>
      </c>
      <c r="G126" s="136" t="s">
        <v>10722</v>
      </c>
      <c r="H126" s="136" t="s">
        <v>294</v>
      </c>
      <c r="I126" s="137" t="s">
        <v>163</v>
      </c>
      <c r="J126" s="137" t="s">
        <v>238</v>
      </c>
      <c r="K126" s="137" t="s">
        <v>10723</v>
      </c>
      <c r="L126" s="137" t="s">
        <v>10724</v>
      </c>
      <c r="M126" s="138"/>
      <c r="N126" s="138"/>
      <c r="O126" s="139"/>
    </row>
    <row r="127" spans="1:15" ht="15.6">
      <c r="A127" s="134">
        <v>117</v>
      </c>
      <c r="B127" s="553">
        <v>46298</v>
      </c>
      <c r="C127" s="135" t="s">
        <v>211</v>
      </c>
      <c r="D127" s="136" t="s">
        <v>10725</v>
      </c>
      <c r="E127" s="136" t="s">
        <v>126</v>
      </c>
      <c r="F127" s="136" t="s">
        <v>10726</v>
      </c>
      <c r="G127" s="136" t="s">
        <v>10727</v>
      </c>
      <c r="H127" s="136" t="s">
        <v>296</v>
      </c>
      <c r="I127" s="137" t="s">
        <v>163</v>
      </c>
      <c r="J127" s="137" t="s">
        <v>240</v>
      </c>
      <c r="K127" s="137" t="s">
        <v>10728</v>
      </c>
      <c r="L127" s="137" t="s">
        <v>163</v>
      </c>
      <c r="M127" s="138"/>
      <c r="N127" s="138"/>
      <c r="O127" s="139"/>
    </row>
    <row r="128" spans="1:15" ht="15.6">
      <c r="A128" s="134">
        <v>118</v>
      </c>
      <c r="B128" s="553">
        <v>46298</v>
      </c>
      <c r="C128" s="135" t="s">
        <v>211</v>
      </c>
      <c r="D128" s="136" t="s">
        <v>10729</v>
      </c>
      <c r="E128" s="136" t="s">
        <v>159</v>
      </c>
      <c r="F128" s="136" t="s">
        <v>10730</v>
      </c>
      <c r="G128" s="136" t="s">
        <v>10731</v>
      </c>
      <c r="H128" s="136" t="s">
        <v>294</v>
      </c>
      <c r="I128" s="137" t="s">
        <v>163</v>
      </c>
      <c r="J128" s="137" t="s">
        <v>238</v>
      </c>
      <c r="K128" s="137" t="s">
        <v>10732</v>
      </c>
      <c r="L128" s="137" t="s">
        <v>10733</v>
      </c>
      <c r="M128" s="138"/>
      <c r="N128" s="138"/>
      <c r="O128" s="139"/>
    </row>
    <row r="129" spans="1:15" ht="15.6">
      <c r="A129" s="134">
        <v>119</v>
      </c>
      <c r="B129" s="553">
        <v>46298</v>
      </c>
      <c r="C129" s="135" t="s">
        <v>211</v>
      </c>
      <c r="D129" s="136" t="s">
        <v>10734</v>
      </c>
      <c r="E129" s="136" t="s">
        <v>126</v>
      </c>
      <c r="F129" s="136" t="s">
        <v>10735</v>
      </c>
      <c r="G129" s="136" t="s">
        <v>10736</v>
      </c>
      <c r="H129" s="136" t="s">
        <v>296</v>
      </c>
      <c r="I129" s="137" t="s">
        <v>163</v>
      </c>
      <c r="J129" s="137" t="s">
        <v>240</v>
      </c>
      <c r="K129" s="137" t="s">
        <v>10737</v>
      </c>
      <c r="L129" s="137" t="s">
        <v>10738</v>
      </c>
      <c r="M129" s="138"/>
      <c r="N129" s="138"/>
      <c r="O129" s="139"/>
    </row>
    <row r="130" spans="1:15" ht="15.6">
      <c r="A130" s="134">
        <v>120</v>
      </c>
      <c r="B130" s="553">
        <v>46298</v>
      </c>
      <c r="C130" s="135" t="s">
        <v>211</v>
      </c>
      <c r="D130" s="136" t="s">
        <v>10739</v>
      </c>
      <c r="E130" s="136" t="s">
        <v>159</v>
      </c>
      <c r="F130" s="136" t="s">
        <v>10740</v>
      </c>
      <c r="G130" s="136" t="s">
        <v>10741</v>
      </c>
      <c r="H130" s="136" t="s">
        <v>294</v>
      </c>
      <c r="I130" s="137" t="s">
        <v>163</v>
      </c>
      <c r="J130" s="137" t="s">
        <v>238</v>
      </c>
      <c r="K130" s="137" t="s">
        <v>10742</v>
      </c>
      <c r="L130" s="137" t="s">
        <v>10743</v>
      </c>
      <c r="M130" s="138"/>
      <c r="N130" s="138"/>
      <c r="O130" s="139"/>
    </row>
    <row r="131" spans="1:15" ht="15.6">
      <c r="A131" s="134">
        <v>121</v>
      </c>
      <c r="B131" s="553">
        <v>46298</v>
      </c>
      <c r="C131" s="135" t="s">
        <v>211</v>
      </c>
      <c r="D131" s="136" t="s">
        <v>10744</v>
      </c>
      <c r="E131" s="136" t="s">
        <v>159</v>
      </c>
      <c r="F131" s="136" t="s">
        <v>10745</v>
      </c>
      <c r="G131" s="136" t="s">
        <v>10746</v>
      </c>
      <c r="H131" s="136" t="s">
        <v>294</v>
      </c>
      <c r="I131" s="137" t="s">
        <v>163</v>
      </c>
      <c r="J131" s="137" t="s">
        <v>238</v>
      </c>
      <c r="K131" s="137" t="s">
        <v>10747</v>
      </c>
      <c r="L131" s="137" t="s">
        <v>10748</v>
      </c>
      <c r="M131" s="138"/>
      <c r="N131" s="138"/>
      <c r="O131" s="139"/>
    </row>
    <row r="132" spans="1:15" ht="15.6">
      <c r="A132" s="134">
        <v>122</v>
      </c>
      <c r="B132" s="553">
        <v>46298</v>
      </c>
      <c r="C132" s="135" t="s">
        <v>211</v>
      </c>
      <c r="D132" s="136" t="s">
        <v>10749</v>
      </c>
      <c r="E132" s="136" t="s">
        <v>126</v>
      </c>
      <c r="F132" s="136" t="s">
        <v>10750</v>
      </c>
      <c r="G132" s="136" t="s">
        <v>10751</v>
      </c>
      <c r="H132" s="136" t="s">
        <v>296</v>
      </c>
      <c r="I132" s="137" t="s">
        <v>163</v>
      </c>
      <c r="J132" s="137" t="s">
        <v>240</v>
      </c>
      <c r="K132" s="137" t="s">
        <v>10752</v>
      </c>
      <c r="L132" s="137" t="s">
        <v>10753</v>
      </c>
      <c r="M132" s="138"/>
      <c r="N132" s="138"/>
      <c r="O132" s="139"/>
    </row>
    <row r="133" spans="1:15" ht="15.6">
      <c r="A133" s="134">
        <v>123</v>
      </c>
      <c r="B133" s="553">
        <v>46298</v>
      </c>
      <c r="C133" s="135" t="s">
        <v>211</v>
      </c>
      <c r="D133" s="136" t="s">
        <v>10754</v>
      </c>
      <c r="E133" s="136" t="s">
        <v>112</v>
      </c>
      <c r="F133" s="136" t="s">
        <v>10755</v>
      </c>
      <c r="G133" s="136" t="s">
        <v>10756</v>
      </c>
      <c r="H133" s="136" t="s">
        <v>294</v>
      </c>
      <c r="I133" s="137" t="s">
        <v>163</v>
      </c>
      <c r="J133" s="137" t="s">
        <v>240</v>
      </c>
      <c r="K133" s="137" t="s">
        <v>10757</v>
      </c>
      <c r="L133" s="137" t="s">
        <v>10758</v>
      </c>
      <c r="M133" s="138"/>
      <c r="N133" s="138"/>
      <c r="O133" s="139"/>
    </row>
    <row r="134" spans="1:15" ht="15.6">
      <c r="A134" s="134">
        <v>124</v>
      </c>
      <c r="B134" s="553">
        <v>46298</v>
      </c>
      <c r="C134" s="135" t="s">
        <v>211</v>
      </c>
      <c r="D134" s="136" t="s">
        <v>10759</v>
      </c>
      <c r="E134" s="136" t="s">
        <v>110</v>
      </c>
      <c r="F134" s="136" t="s">
        <v>10760</v>
      </c>
      <c r="G134" s="136" t="s">
        <v>10761</v>
      </c>
      <c r="H134" s="136" t="s">
        <v>294</v>
      </c>
      <c r="I134" s="137" t="s">
        <v>163</v>
      </c>
      <c r="J134" s="137" t="s">
        <v>238</v>
      </c>
      <c r="K134" s="137" t="s">
        <v>10762</v>
      </c>
      <c r="L134" s="137" t="s">
        <v>10763</v>
      </c>
      <c r="M134" s="138"/>
      <c r="N134" s="138"/>
      <c r="O134" s="139"/>
    </row>
    <row r="135" spans="1:15" ht="15.6">
      <c r="A135" s="134">
        <v>125</v>
      </c>
      <c r="B135" s="553">
        <v>46298</v>
      </c>
      <c r="C135" s="135" t="s">
        <v>211</v>
      </c>
      <c r="D135" s="136" t="s">
        <v>10764</v>
      </c>
      <c r="E135" s="136" t="s">
        <v>98</v>
      </c>
      <c r="F135" s="136" t="s">
        <v>10765</v>
      </c>
      <c r="G135" s="136" t="s">
        <v>10761</v>
      </c>
      <c r="H135" s="136" t="s">
        <v>293</v>
      </c>
      <c r="I135" s="137" t="s">
        <v>163</v>
      </c>
      <c r="J135" s="137" t="s">
        <v>240</v>
      </c>
      <c r="K135" s="137" t="s">
        <v>10766</v>
      </c>
      <c r="L135" s="137" t="s">
        <v>10767</v>
      </c>
      <c r="M135" s="138"/>
      <c r="N135" s="138"/>
      <c r="O135" s="139"/>
    </row>
    <row r="136" spans="1:15" ht="15.6">
      <c r="A136" s="134">
        <v>126</v>
      </c>
      <c r="B136" s="553">
        <v>46298</v>
      </c>
      <c r="C136" s="135" t="s">
        <v>211</v>
      </c>
      <c r="D136" s="136" t="s">
        <v>10768</v>
      </c>
      <c r="E136" s="136" t="s">
        <v>159</v>
      </c>
      <c r="F136" s="136" t="s">
        <v>10769</v>
      </c>
      <c r="G136" s="136" t="s">
        <v>10770</v>
      </c>
      <c r="H136" s="136" t="s">
        <v>294</v>
      </c>
      <c r="I136" s="137" t="s">
        <v>163</v>
      </c>
      <c r="J136" s="137" t="s">
        <v>238</v>
      </c>
      <c r="K136" s="137" t="s">
        <v>10771</v>
      </c>
      <c r="L136" s="137" t="s">
        <v>10772</v>
      </c>
      <c r="M136" s="138"/>
      <c r="N136" s="138"/>
      <c r="O136" s="139"/>
    </row>
    <row r="137" spans="1:15" ht="15.6">
      <c r="A137" s="134">
        <v>127</v>
      </c>
      <c r="B137" s="553">
        <v>46298</v>
      </c>
      <c r="C137" s="135" t="s">
        <v>211</v>
      </c>
      <c r="D137" s="136" t="s">
        <v>10773</v>
      </c>
      <c r="E137" s="136" t="s">
        <v>98</v>
      </c>
      <c r="F137" s="136" t="s">
        <v>10774</v>
      </c>
      <c r="G137" s="136" t="s">
        <v>10775</v>
      </c>
      <c r="H137" s="136" t="s">
        <v>374</v>
      </c>
      <c r="I137" s="137" t="s">
        <v>163</v>
      </c>
      <c r="J137" s="137" t="s">
        <v>240</v>
      </c>
      <c r="K137" s="137" t="s">
        <v>10776</v>
      </c>
      <c r="L137" s="137" t="s">
        <v>163</v>
      </c>
      <c r="M137" s="138"/>
      <c r="N137" s="138"/>
      <c r="O137" s="139"/>
    </row>
    <row r="138" spans="1:15" ht="15.6">
      <c r="A138" s="134">
        <v>128</v>
      </c>
      <c r="B138" s="553">
        <v>46298</v>
      </c>
      <c r="C138" s="135" t="s">
        <v>211</v>
      </c>
      <c r="D138" s="136" t="s">
        <v>10777</v>
      </c>
      <c r="E138" s="136" t="s">
        <v>159</v>
      </c>
      <c r="F138" s="136" t="s">
        <v>10778</v>
      </c>
      <c r="G138" s="136" t="s">
        <v>10779</v>
      </c>
      <c r="H138" s="136" t="s">
        <v>294</v>
      </c>
      <c r="I138" s="137" t="s">
        <v>163</v>
      </c>
      <c r="J138" s="137" t="s">
        <v>238</v>
      </c>
      <c r="K138" s="137" t="s">
        <v>10780</v>
      </c>
      <c r="L138" s="137" t="s">
        <v>10781</v>
      </c>
      <c r="M138" s="138"/>
      <c r="N138" s="138"/>
      <c r="O138" s="139"/>
    </row>
    <row r="139" spans="1:15" ht="15.6">
      <c r="A139" s="134">
        <v>129</v>
      </c>
      <c r="B139" s="553">
        <v>46298</v>
      </c>
      <c r="C139" s="135" t="s">
        <v>211</v>
      </c>
      <c r="D139" s="136" t="s">
        <v>10782</v>
      </c>
      <c r="E139" s="136" t="s">
        <v>126</v>
      </c>
      <c r="F139" s="136" t="s">
        <v>10783</v>
      </c>
      <c r="G139" s="136" t="s">
        <v>10784</v>
      </c>
      <c r="H139" s="136" t="s">
        <v>296</v>
      </c>
      <c r="I139" s="137" t="s">
        <v>163</v>
      </c>
      <c r="J139" s="137" t="s">
        <v>240</v>
      </c>
      <c r="K139" s="137" t="s">
        <v>10785</v>
      </c>
      <c r="L139" s="137" t="s">
        <v>10786</v>
      </c>
      <c r="M139" s="138"/>
      <c r="N139" s="138"/>
      <c r="O139" s="139"/>
    </row>
    <row r="140" spans="1:15" ht="15.6">
      <c r="A140" s="134">
        <v>130</v>
      </c>
      <c r="B140" s="553">
        <v>46298</v>
      </c>
      <c r="C140" s="135" t="s">
        <v>211</v>
      </c>
      <c r="D140" s="136" t="s">
        <v>10787</v>
      </c>
      <c r="E140" s="136" t="s">
        <v>112</v>
      </c>
      <c r="F140" s="136" t="s">
        <v>10788</v>
      </c>
      <c r="G140" s="136" t="s">
        <v>10789</v>
      </c>
      <c r="H140" s="136" t="s">
        <v>294</v>
      </c>
      <c r="I140" s="137" t="s">
        <v>163</v>
      </c>
      <c r="J140" s="137" t="s">
        <v>240</v>
      </c>
      <c r="K140" s="137" t="s">
        <v>10790</v>
      </c>
      <c r="L140" s="137" t="s">
        <v>10791</v>
      </c>
      <c r="M140" s="138"/>
      <c r="N140" s="138"/>
      <c r="O140" s="139"/>
    </row>
    <row r="141" spans="1:15" ht="15.6">
      <c r="A141" s="134">
        <v>131</v>
      </c>
      <c r="B141" s="553">
        <v>46298</v>
      </c>
      <c r="C141" s="135" t="s">
        <v>211</v>
      </c>
      <c r="D141" s="136" t="s">
        <v>10792</v>
      </c>
      <c r="E141" s="136" t="s">
        <v>98</v>
      </c>
      <c r="F141" s="136" t="s">
        <v>10793</v>
      </c>
      <c r="G141" s="136" t="s">
        <v>10794</v>
      </c>
      <c r="H141" s="136" t="s">
        <v>293</v>
      </c>
      <c r="I141" s="137" t="s">
        <v>163</v>
      </c>
      <c r="J141" s="137" t="s">
        <v>243</v>
      </c>
      <c r="K141" s="137" t="s">
        <v>10795</v>
      </c>
      <c r="L141" s="137" t="s">
        <v>10796</v>
      </c>
      <c r="M141" s="138"/>
      <c r="N141" s="138"/>
      <c r="O141" s="139"/>
    </row>
    <row r="142" spans="1:15" ht="15.6">
      <c r="A142" s="134">
        <v>132</v>
      </c>
      <c r="B142" s="553">
        <v>46298</v>
      </c>
      <c r="C142" s="135" t="s">
        <v>211</v>
      </c>
      <c r="D142" s="136" t="s">
        <v>10797</v>
      </c>
      <c r="E142" s="136" t="s">
        <v>149</v>
      </c>
      <c r="F142" s="136" t="s">
        <v>10798</v>
      </c>
      <c r="G142" s="136" t="s">
        <v>10799</v>
      </c>
      <c r="H142" s="136" t="s">
        <v>296</v>
      </c>
      <c r="I142" s="137" t="s">
        <v>163</v>
      </c>
      <c r="J142" s="137" t="s">
        <v>244</v>
      </c>
      <c r="K142" s="137" t="s">
        <v>10800</v>
      </c>
      <c r="L142" s="137" t="s">
        <v>10801</v>
      </c>
      <c r="M142" s="138"/>
      <c r="N142" s="138"/>
      <c r="O142" s="139"/>
    </row>
    <row r="143" spans="1:15" ht="15.6">
      <c r="A143" s="134">
        <v>133</v>
      </c>
      <c r="B143" s="553">
        <v>46298</v>
      </c>
      <c r="C143" s="135" t="s">
        <v>211</v>
      </c>
      <c r="D143" s="136" t="s">
        <v>10802</v>
      </c>
      <c r="E143" s="136" t="s">
        <v>159</v>
      </c>
      <c r="F143" s="136" t="s">
        <v>10803</v>
      </c>
      <c r="G143" s="136" t="s">
        <v>10804</v>
      </c>
      <c r="H143" s="136" t="s">
        <v>294</v>
      </c>
      <c r="I143" s="137" t="s">
        <v>163</v>
      </c>
      <c r="J143" s="137" t="s">
        <v>238</v>
      </c>
      <c r="K143" s="137" t="s">
        <v>10805</v>
      </c>
      <c r="L143" s="137" t="s">
        <v>10806</v>
      </c>
      <c r="M143" s="138"/>
      <c r="N143" s="138"/>
      <c r="O143" s="139"/>
    </row>
    <row r="144" spans="1:15" ht="15.6">
      <c r="A144" s="134">
        <v>134</v>
      </c>
      <c r="B144" s="553">
        <v>46298</v>
      </c>
      <c r="C144" s="135" t="s">
        <v>211</v>
      </c>
      <c r="D144" s="136" t="s">
        <v>10807</v>
      </c>
      <c r="E144" s="136" t="s">
        <v>114</v>
      </c>
      <c r="F144" s="136" t="s">
        <v>10808</v>
      </c>
      <c r="G144" s="136" t="s">
        <v>10809</v>
      </c>
      <c r="H144" s="136" t="s">
        <v>294</v>
      </c>
      <c r="I144" s="137" t="s">
        <v>163</v>
      </c>
      <c r="J144" s="137" t="s">
        <v>238</v>
      </c>
      <c r="K144" s="137" t="s">
        <v>10810</v>
      </c>
      <c r="L144" s="137" t="s">
        <v>10811</v>
      </c>
      <c r="M144" s="138"/>
      <c r="N144" s="138"/>
      <c r="O144" s="139"/>
    </row>
    <row r="145" spans="1:15" ht="15.6">
      <c r="A145" s="134">
        <v>135</v>
      </c>
      <c r="B145" s="553">
        <v>46298</v>
      </c>
      <c r="C145" s="135" t="s">
        <v>211</v>
      </c>
      <c r="D145" s="136" t="s">
        <v>10812</v>
      </c>
      <c r="E145" s="136" t="s">
        <v>106</v>
      </c>
      <c r="F145" s="136" t="s">
        <v>10813</v>
      </c>
      <c r="G145" s="136" t="s">
        <v>10814</v>
      </c>
      <c r="H145" s="136" t="s">
        <v>293</v>
      </c>
      <c r="I145" s="137" t="s">
        <v>163</v>
      </c>
      <c r="J145" s="137" t="s">
        <v>246</v>
      </c>
      <c r="K145" s="137" t="s">
        <v>10815</v>
      </c>
      <c r="L145" s="137" t="s">
        <v>10816</v>
      </c>
      <c r="M145" s="138"/>
      <c r="N145" s="138"/>
      <c r="O145" s="139"/>
    </row>
    <row r="146" spans="1:15" ht="15.6">
      <c r="A146" s="134">
        <v>136</v>
      </c>
      <c r="B146" s="553">
        <v>46298</v>
      </c>
      <c r="C146" s="135" t="s">
        <v>211</v>
      </c>
      <c r="D146" s="136" t="s">
        <v>4683</v>
      </c>
      <c r="E146" s="136" t="s">
        <v>98</v>
      </c>
      <c r="F146" s="136" t="s">
        <v>10817</v>
      </c>
      <c r="G146" s="136" t="s">
        <v>10814</v>
      </c>
      <c r="H146" s="136" t="s">
        <v>293</v>
      </c>
      <c r="I146" s="137" t="s">
        <v>163</v>
      </c>
      <c r="J146" s="137" t="s">
        <v>240</v>
      </c>
      <c r="K146" s="137" t="s">
        <v>10818</v>
      </c>
      <c r="L146" s="137" t="s">
        <v>10819</v>
      </c>
      <c r="M146" s="138"/>
      <c r="N146" s="138"/>
      <c r="O146" s="139"/>
    </row>
    <row r="147" spans="1:15" ht="15.6">
      <c r="A147" s="134">
        <v>137</v>
      </c>
      <c r="B147" s="553">
        <v>46298</v>
      </c>
      <c r="C147" s="135" t="s">
        <v>211</v>
      </c>
      <c r="D147" s="136" t="s">
        <v>10820</v>
      </c>
      <c r="E147" s="136" t="s">
        <v>126</v>
      </c>
      <c r="F147" s="136" t="s">
        <v>10821</v>
      </c>
      <c r="G147" s="136" t="s">
        <v>10822</v>
      </c>
      <c r="H147" s="136" t="s">
        <v>296</v>
      </c>
      <c r="I147" s="137" t="s">
        <v>163</v>
      </c>
      <c r="J147" s="137" t="s">
        <v>240</v>
      </c>
      <c r="K147" s="137" t="s">
        <v>10823</v>
      </c>
      <c r="L147" s="137" t="s">
        <v>10824</v>
      </c>
      <c r="M147" s="138"/>
      <c r="N147" s="138"/>
      <c r="O147" s="139"/>
    </row>
    <row r="148" spans="1:15" ht="15.6">
      <c r="A148" s="134">
        <v>138</v>
      </c>
      <c r="B148" s="553">
        <v>46298</v>
      </c>
      <c r="C148" s="135" t="s">
        <v>211</v>
      </c>
      <c r="D148" s="136" t="s">
        <v>10825</v>
      </c>
      <c r="E148" s="136" t="s">
        <v>114</v>
      </c>
      <c r="F148" s="136" t="s">
        <v>10826</v>
      </c>
      <c r="G148" s="136" t="s">
        <v>10827</v>
      </c>
      <c r="H148" s="136" t="s">
        <v>294</v>
      </c>
      <c r="I148" s="137" t="s">
        <v>163</v>
      </c>
      <c r="J148" s="137" t="s">
        <v>238</v>
      </c>
      <c r="K148" s="137" t="s">
        <v>10828</v>
      </c>
      <c r="L148" s="137" t="s">
        <v>10829</v>
      </c>
      <c r="M148" s="138"/>
      <c r="N148" s="138"/>
      <c r="O148" s="139"/>
    </row>
    <row r="149" spans="1:15" ht="15.6">
      <c r="A149" s="134">
        <v>139</v>
      </c>
      <c r="B149" s="553">
        <v>46298</v>
      </c>
      <c r="C149" s="135" t="s">
        <v>211</v>
      </c>
      <c r="D149" s="136" t="s">
        <v>10830</v>
      </c>
      <c r="E149" s="136" t="s">
        <v>159</v>
      </c>
      <c r="F149" s="136" t="s">
        <v>10831</v>
      </c>
      <c r="G149" s="136" t="s">
        <v>10832</v>
      </c>
      <c r="H149" s="136" t="s">
        <v>293</v>
      </c>
      <c r="I149" s="137" t="s">
        <v>163</v>
      </c>
      <c r="J149" s="137" t="s">
        <v>238</v>
      </c>
      <c r="K149" s="137" t="s">
        <v>10833</v>
      </c>
      <c r="L149" s="137" t="s">
        <v>163</v>
      </c>
      <c r="M149" s="138"/>
      <c r="N149" s="138"/>
      <c r="O149" s="139"/>
    </row>
    <row r="150" spans="1:15" ht="15.6">
      <c r="A150" s="134">
        <v>140</v>
      </c>
      <c r="B150" s="553">
        <v>46298</v>
      </c>
      <c r="C150" s="135" t="s">
        <v>211</v>
      </c>
      <c r="D150" s="136" t="s">
        <v>10834</v>
      </c>
      <c r="E150" s="136" t="s">
        <v>124</v>
      </c>
      <c r="F150" s="136" t="s">
        <v>10835</v>
      </c>
      <c r="G150" s="136" t="s">
        <v>10836</v>
      </c>
      <c r="H150" s="136" t="s">
        <v>311</v>
      </c>
      <c r="I150" s="137" t="s">
        <v>163</v>
      </c>
      <c r="J150" s="137" t="s">
        <v>238</v>
      </c>
      <c r="K150" s="137" t="s">
        <v>10837</v>
      </c>
      <c r="L150" s="137" t="s">
        <v>10838</v>
      </c>
      <c r="M150" s="138"/>
      <c r="N150" s="138"/>
      <c r="O150" s="139"/>
    </row>
    <row r="151" spans="1:15" ht="15.6">
      <c r="A151" s="134">
        <v>141</v>
      </c>
      <c r="B151" s="553">
        <v>46298</v>
      </c>
      <c r="C151" s="135" t="s">
        <v>211</v>
      </c>
      <c r="D151" s="136" t="s">
        <v>10839</v>
      </c>
      <c r="E151" s="136" t="s">
        <v>96</v>
      </c>
      <c r="F151" s="136" t="s">
        <v>10840</v>
      </c>
      <c r="G151" s="136" t="s">
        <v>10836</v>
      </c>
      <c r="H151" s="136" t="s">
        <v>296</v>
      </c>
      <c r="I151" s="137" t="s">
        <v>163</v>
      </c>
      <c r="J151" s="137" t="s">
        <v>240</v>
      </c>
      <c r="K151" s="137" t="s">
        <v>10841</v>
      </c>
      <c r="L151" s="137" t="s">
        <v>10842</v>
      </c>
      <c r="M151" s="138"/>
      <c r="N151" s="138"/>
      <c r="O151" s="139"/>
    </row>
    <row r="152" spans="1:15" ht="15.6">
      <c r="A152" s="134">
        <v>142</v>
      </c>
      <c r="B152" s="553">
        <v>46298</v>
      </c>
      <c r="C152" s="135" t="s">
        <v>211</v>
      </c>
      <c r="D152" s="136" t="s">
        <v>10843</v>
      </c>
      <c r="E152" s="136" t="s">
        <v>98</v>
      </c>
      <c r="F152" s="136" t="s">
        <v>10844</v>
      </c>
      <c r="G152" s="136" t="s">
        <v>10845</v>
      </c>
      <c r="H152" s="136" t="s">
        <v>293</v>
      </c>
      <c r="I152" s="137" t="s">
        <v>163</v>
      </c>
      <c r="J152" s="137" t="s">
        <v>243</v>
      </c>
      <c r="K152" s="137" t="s">
        <v>10846</v>
      </c>
      <c r="L152" s="137" t="s">
        <v>10847</v>
      </c>
      <c r="M152" s="138"/>
      <c r="N152" s="138"/>
      <c r="O152" s="139"/>
    </row>
    <row r="153" spans="1:15" ht="15.6">
      <c r="A153" s="134">
        <v>143</v>
      </c>
      <c r="B153" s="553">
        <v>46298</v>
      </c>
      <c r="C153" s="135" t="s">
        <v>211</v>
      </c>
      <c r="D153" s="136" t="s">
        <v>10848</v>
      </c>
      <c r="E153" s="136" t="s">
        <v>159</v>
      </c>
      <c r="F153" s="136" t="s">
        <v>10849</v>
      </c>
      <c r="G153" s="136" t="s">
        <v>10850</v>
      </c>
      <c r="H153" s="136" t="s">
        <v>293</v>
      </c>
      <c r="I153" s="137" t="s">
        <v>163</v>
      </c>
      <c r="J153" s="137" t="s">
        <v>238</v>
      </c>
      <c r="K153" s="137" t="s">
        <v>10851</v>
      </c>
      <c r="L153" s="137" t="s">
        <v>10852</v>
      </c>
      <c r="M153" s="138"/>
      <c r="N153" s="138"/>
      <c r="O153" s="139"/>
    </row>
    <row r="154" spans="1:15" ht="15.6">
      <c r="A154" s="134">
        <v>144</v>
      </c>
      <c r="B154" s="553">
        <v>46298</v>
      </c>
      <c r="C154" s="135" t="s">
        <v>211</v>
      </c>
      <c r="D154" s="136" t="s">
        <v>10853</v>
      </c>
      <c r="E154" s="136" t="s">
        <v>126</v>
      </c>
      <c r="F154" s="136" t="s">
        <v>10854</v>
      </c>
      <c r="G154" s="136" t="s">
        <v>10835</v>
      </c>
      <c r="H154" s="136" t="s">
        <v>296</v>
      </c>
      <c r="I154" s="137" t="s">
        <v>163</v>
      </c>
      <c r="J154" s="137" t="s">
        <v>240</v>
      </c>
      <c r="K154" s="137" t="s">
        <v>10855</v>
      </c>
      <c r="L154" s="137" t="s">
        <v>10856</v>
      </c>
      <c r="M154" s="138"/>
      <c r="N154" s="138"/>
      <c r="O154" s="139"/>
    </row>
    <row r="155" spans="1:15" ht="15.6">
      <c r="A155" s="134">
        <v>145</v>
      </c>
      <c r="B155" s="553">
        <v>46298</v>
      </c>
      <c r="C155" s="135" t="s">
        <v>211</v>
      </c>
      <c r="D155" s="136" t="s">
        <v>10834</v>
      </c>
      <c r="E155" s="136" t="s">
        <v>124</v>
      </c>
      <c r="F155" s="136" t="s">
        <v>10857</v>
      </c>
      <c r="G155" s="136" t="s">
        <v>10858</v>
      </c>
      <c r="H155" s="136" t="s">
        <v>293</v>
      </c>
      <c r="I155" s="137" t="s">
        <v>163</v>
      </c>
      <c r="J155" s="137" t="s">
        <v>238</v>
      </c>
      <c r="K155" s="137" t="s">
        <v>10837</v>
      </c>
      <c r="L155" s="137" t="s">
        <v>10838</v>
      </c>
      <c r="M155" s="138"/>
      <c r="N155" s="138"/>
      <c r="O155" s="139"/>
    </row>
    <row r="156" spans="1:15" ht="15.6">
      <c r="A156" s="134">
        <v>146</v>
      </c>
      <c r="B156" s="553">
        <v>46298</v>
      </c>
      <c r="C156" s="135" t="s">
        <v>211</v>
      </c>
      <c r="D156" s="136" t="s">
        <v>10859</v>
      </c>
      <c r="E156" s="136" t="s">
        <v>112</v>
      </c>
      <c r="F156" s="136" t="s">
        <v>10860</v>
      </c>
      <c r="G156" s="136" t="s">
        <v>10861</v>
      </c>
      <c r="H156" s="136" t="s">
        <v>294</v>
      </c>
      <c r="I156" s="137" t="s">
        <v>163</v>
      </c>
      <c r="J156" s="137" t="s">
        <v>240</v>
      </c>
      <c r="K156" s="137" t="s">
        <v>10862</v>
      </c>
      <c r="L156" s="137" t="s">
        <v>10863</v>
      </c>
      <c r="M156" s="138"/>
      <c r="N156" s="138"/>
      <c r="O156" s="139"/>
    </row>
    <row r="157" spans="1:15" ht="15.6">
      <c r="A157" s="134">
        <v>147</v>
      </c>
      <c r="B157" s="553">
        <v>46298</v>
      </c>
      <c r="C157" s="135" t="s">
        <v>211</v>
      </c>
      <c r="D157" s="136" t="s">
        <v>10864</v>
      </c>
      <c r="E157" s="136" t="s">
        <v>102</v>
      </c>
      <c r="F157" s="136" t="s">
        <v>10865</v>
      </c>
      <c r="G157" s="136" t="s">
        <v>10861</v>
      </c>
      <c r="H157" s="136" t="s">
        <v>293</v>
      </c>
      <c r="I157" s="137" t="s">
        <v>163</v>
      </c>
      <c r="J157" s="137" t="s">
        <v>242</v>
      </c>
      <c r="K157" s="137" t="s">
        <v>10866</v>
      </c>
      <c r="L157" s="137" t="s">
        <v>10867</v>
      </c>
      <c r="M157" s="138"/>
      <c r="N157" s="138"/>
      <c r="O157" s="139"/>
    </row>
    <row r="158" spans="1:15" ht="15.6">
      <c r="A158" s="134">
        <v>148</v>
      </c>
      <c r="B158" s="553">
        <v>46298</v>
      </c>
      <c r="C158" s="135" t="s">
        <v>211</v>
      </c>
      <c r="D158" s="136" t="s">
        <v>10868</v>
      </c>
      <c r="E158" s="136" t="s">
        <v>98</v>
      </c>
      <c r="F158" s="136" t="s">
        <v>10869</v>
      </c>
      <c r="G158" s="136" t="s">
        <v>10870</v>
      </c>
      <c r="H158" s="136" t="s">
        <v>293</v>
      </c>
      <c r="I158" s="137" t="s">
        <v>163</v>
      </c>
      <c r="J158" s="137" t="s">
        <v>240</v>
      </c>
      <c r="K158" s="137" t="s">
        <v>10871</v>
      </c>
      <c r="L158" s="137" t="s">
        <v>10872</v>
      </c>
      <c r="M158" s="138"/>
      <c r="N158" s="138"/>
      <c r="O158" s="139"/>
    </row>
    <row r="159" spans="1:15" ht="15.6">
      <c r="A159" s="134">
        <v>149</v>
      </c>
      <c r="B159" s="553">
        <v>46298</v>
      </c>
      <c r="C159" s="135" t="s">
        <v>211</v>
      </c>
      <c r="D159" s="136" t="s">
        <v>10873</v>
      </c>
      <c r="E159" s="136" t="s">
        <v>159</v>
      </c>
      <c r="F159" s="136" t="s">
        <v>10874</v>
      </c>
      <c r="G159" s="136" t="s">
        <v>10875</v>
      </c>
      <c r="H159" s="136" t="s">
        <v>294</v>
      </c>
      <c r="I159" s="137" t="s">
        <v>163</v>
      </c>
      <c r="J159" s="137" t="s">
        <v>238</v>
      </c>
      <c r="K159" s="137" t="s">
        <v>10876</v>
      </c>
      <c r="L159" s="137" t="s">
        <v>10877</v>
      </c>
      <c r="M159" s="138"/>
      <c r="N159" s="138"/>
      <c r="O159" s="139"/>
    </row>
    <row r="160" spans="1:15" ht="15.6">
      <c r="A160" s="134">
        <v>150</v>
      </c>
      <c r="B160" s="553">
        <v>46298</v>
      </c>
      <c r="C160" s="135" t="s">
        <v>211</v>
      </c>
      <c r="D160" s="136" t="s">
        <v>338</v>
      </c>
      <c r="E160" s="136" t="s">
        <v>114</v>
      </c>
      <c r="F160" s="136" t="s">
        <v>10878</v>
      </c>
      <c r="G160" s="136" t="s">
        <v>10875</v>
      </c>
      <c r="H160" s="136" t="s">
        <v>294</v>
      </c>
      <c r="I160" s="137" t="s">
        <v>163</v>
      </c>
      <c r="J160" s="137" t="s">
        <v>238</v>
      </c>
      <c r="K160" s="137" t="s">
        <v>10879</v>
      </c>
      <c r="L160" s="137" t="s">
        <v>10880</v>
      </c>
      <c r="M160" s="138"/>
      <c r="N160" s="138"/>
      <c r="O160" s="139"/>
    </row>
    <row r="161" spans="1:15" ht="15.6">
      <c r="A161" s="134">
        <v>151</v>
      </c>
      <c r="B161" s="553">
        <v>46298</v>
      </c>
      <c r="C161" s="135" t="s">
        <v>211</v>
      </c>
      <c r="D161" s="136" t="s">
        <v>10881</v>
      </c>
      <c r="E161" s="136" t="s">
        <v>108</v>
      </c>
      <c r="F161" s="136" t="s">
        <v>10882</v>
      </c>
      <c r="G161" s="136" t="s">
        <v>10883</v>
      </c>
      <c r="H161" s="136" t="s">
        <v>296</v>
      </c>
      <c r="I161" s="137" t="s">
        <v>163</v>
      </c>
      <c r="J161" s="137" t="s">
        <v>246</v>
      </c>
      <c r="K161" s="137" t="s">
        <v>10884</v>
      </c>
      <c r="L161" s="137" t="s">
        <v>10885</v>
      </c>
      <c r="M161" s="138"/>
      <c r="N161" s="138"/>
      <c r="O161" s="139"/>
    </row>
    <row r="162" spans="1:15" ht="15.6">
      <c r="A162" s="134">
        <v>152</v>
      </c>
      <c r="B162" s="553">
        <v>46298</v>
      </c>
      <c r="C162" s="135" t="s">
        <v>211</v>
      </c>
      <c r="D162" s="136" t="s">
        <v>10886</v>
      </c>
      <c r="E162" s="136" t="s">
        <v>149</v>
      </c>
      <c r="F162" s="136" t="s">
        <v>10887</v>
      </c>
      <c r="G162" s="136" t="s">
        <v>10888</v>
      </c>
      <c r="H162" s="136" t="s">
        <v>294</v>
      </c>
      <c r="I162" s="137" t="s">
        <v>163</v>
      </c>
      <c r="J162" s="137" t="s">
        <v>238</v>
      </c>
      <c r="K162" s="137" t="s">
        <v>10889</v>
      </c>
      <c r="L162" s="137" t="s">
        <v>10890</v>
      </c>
      <c r="M162" s="138"/>
      <c r="N162" s="138"/>
      <c r="O162" s="139"/>
    </row>
    <row r="163" spans="1:15" ht="15.6">
      <c r="A163" s="134">
        <v>153</v>
      </c>
      <c r="B163" s="553">
        <v>46298</v>
      </c>
      <c r="C163" s="135" t="s">
        <v>211</v>
      </c>
      <c r="D163" s="136" t="s">
        <v>10891</v>
      </c>
      <c r="E163" s="136" t="s">
        <v>106</v>
      </c>
      <c r="F163" s="136" t="s">
        <v>10892</v>
      </c>
      <c r="G163" s="136" t="s">
        <v>10893</v>
      </c>
      <c r="H163" s="136" t="s">
        <v>293</v>
      </c>
      <c r="I163" s="137" t="s">
        <v>163</v>
      </c>
      <c r="J163" s="137" t="s">
        <v>239</v>
      </c>
      <c r="K163" s="137" t="s">
        <v>10894</v>
      </c>
      <c r="L163" s="137" t="s">
        <v>10895</v>
      </c>
      <c r="M163" s="138"/>
      <c r="N163" s="138"/>
      <c r="O163" s="139"/>
    </row>
    <row r="164" spans="1:15" ht="15.6">
      <c r="A164" s="134">
        <v>154</v>
      </c>
      <c r="B164" s="553">
        <v>46298</v>
      </c>
      <c r="C164" s="135" t="s">
        <v>211</v>
      </c>
      <c r="D164" s="136" t="s">
        <v>10896</v>
      </c>
      <c r="E164" s="136" t="s">
        <v>112</v>
      </c>
      <c r="F164" s="136" t="s">
        <v>10897</v>
      </c>
      <c r="G164" s="136" t="s">
        <v>10898</v>
      </c>
      <c r="H164" s="136" t="s">
        <v>294</v>
      </c>
      <c r="I164" s="137" t="s">
        <v>163</v>
      </c>
      <c r="J164" s="137" t="s">
        <v>240</v>
      </c>
      <c r="K164" s="137" t="s">
        <v>10899</v>
      </c>
      <c r="L164" s="137" t="s">
        <v>10900</v>
      </c>
      <c r="M164" s="138"/>
      <c r="N164" s="138"/>
      <c r="O164" s="139"/>
    </row>
    <row r="165" spans="1:15" ht="15.6">
      <c r="A165" s="134">
        <v>155</v>
      </c>
      <c r="B165" s="553">
        <v>46298</v>
      </c>
      <c r="C165" s="135" t="s">
        <v>211</v>
      </c>
      <c r="D165" s="136" t="s">
        <v>10901</v>
      </c>
      <c r="E165" s="136" t="s">
        <v>126</v>
      </c>
      <c r="F165" s="136" t="s">
        <v>10902</v>
      </c>
      <c r="G165" s="136" t="s">
        <v>10903</v>
      </c>
      <c r="H165" s="136" t="s">
        <v>296</v>
      </c>
      <c r="I165" s="137" t="s">
        <v>163</v>
      </c>
      <c r="J165" s="137" t="s">
        <v>240</v>
      </c>
      <c r="K165" s="137" t="s">
        <v>10904</v>
      </c>
      <c r="L165" s="137" t="s">
        <v>10905</v>
      </c>
      <c r="M165" s="138"/>
      <c r="N165" s="138"/>
      <c r="O165" s="139"/>
    </row>
    <row r="166" spans="1:15" ht="15.6">
      <c r="A166" s="134">
        <v>156</v>
      </c>
      <c r="B166" s="553">
        <v>46298</v>
      </c>
      <c r="C166" s="135" t="s">
        <v>211</v>
      </c>
      <c r="D166" s="136" t="s">
        <v>10906</v>
      </c>
      <c r="E166" s="136" t="s">
        <v>102</v>
      </c>
      <c r="F166" s="136" t="s">
        <v>10907</v>
      </c>
      <c r="G166" s="136" t="s">
        <v>10908</v>
      </c>
      <c r="H166" s="136" t="s">
        <v>293</v>
      </c>
      <c r="I166" s="137" t="s">
        <v>163</v>
      </c>
      <c r="J166" s="137" t="s">
        <v>238</v>
      </c>
      <c r="K166" s="137" t="s">
        <v>10909</v>
      </c>
      <c r="L166" s="137" t="s">
        <v>10910</v>
      </c>
      <c r="M166" s="138"/>
      <c r="N166" s="138"/>
      <c r="O166" s="139"/>
    </row>
    <row r="167" spans="1:15" ht="15.6">
      <c r="A167" s="134">
        <v>157</v>
      </c>
      <c r="B167" s="553">
        <v>46298</v>
      </c>
      <c r="C167" s="135" t="s">
        <v>211</v>
      </c>
      <c r="D167" s="136" t="s">
        <v>348</v>
      </c>
      <c r="E167" s="136" t="s">
        <v>159</v>
      </c>
      <c r="F167" s="136" t="s">
        <v>10911</v>
      </c>
      <c r="G167" s="136" t="s">
        <v>10912</v>
      </c>
      <c r="H167" s="136" t="s">
        <v>294</v>
      </c>
      <c r="I167" s="137" t="s">
        <v>163</v>
      </c>
      <c r="J167" s="137" t="s">
        <v>236</v>
      </c>
      <c r="K167" s="137" t="s">
        <v>10913</v>
      </c>
      <c r="L167" s="137" t="s">
        <v>10914</v>
      </c>
      <c r="M167" s="138"/>
      <c r="N167" s="138"/>
      <c r="O167" s="139"/>
    </row>
    <row r="168" spans="1:15" ht="15.6">
      <c r="A168" s="134">
        <v>158</v>
      </c>
      <c r="B168" s="553">
        <v>46298</v>
      </c>
      <c r="C168" s="135" t="s">
        <v>211</v>
      </c>
      <c r="D168" s="136" t="s">
        <v>10915</v>
      </c>
      <c r="E168" s="136" t="s">
        <v>108</v>
      </c>
      <c r="F168" s="136" t="s">
        <v>10916</v>
      </c>
      <c r="G168" s="136" t="s">
        <v>10912</v>
      </c>
      <c r="H168" s="136" t="s">
        <v>293</v>
      </c>
      <c r="I168" s="137" t="s">
        <v>163</v>
      </c>
      <c r="J168" s="137" t="s">
        <v>246</v>
      </c>
      <c r="K168" s="137" t="s">
        <v>10917</v>
      </c>
      <c r="L168" s="137" t="s">
        <v>10918</v>
      </c>
      <c r="M168" s="138"/>
      <c r="N168" s="138"/>
      <c r="O168" s="139"/>
    </row>
    <row r="169" spans="1:15" ht="15.6">
      <c r="A169" s="134">
        <v>159</v>
      </c>
      <c r="B169" s="553">
        <v>46298</v>
      </c>
      <c r="C169" s="135" t="s">
        <v>211</v>
      </c>
      <c r="D169" s="136" t="s">
        <v>10919</v>
      </c>
      <c r="E169" s="136" t="s">
        <v>114</v>
      </c>
      <c r="F169" s="136" t="s">
        <v>10920</v>
      </c>
      <c r="G169" s="136" t="s">
        <v>10921</v>
      </c>
      <c r="H169" s="136" t="s">
        <v>293</v>
      </c>
      <c r="I169" s="137" t="s">
        <v>163</v>
      </c>
      <c r="J169" s="137" t="s">
        <v>238</v>
      </c>
      <c r="K169" s="137" t="s">
        <v>10922</v>
      </c>
      <c r="L169" s="137" t="s">
        <v>10923</v>
      </c>
      <c r="M169" s="138"/>
      <c r="N169" s="138"/>
      <c r="O169" s="139"/>
    </row>
    <row r="170" spans="1:15" ht="15.6">
      <c r="A170" s="134">
        <v>160</v>
      </c>
      <c r="B170" s="553">
        <v>46298</v>
      </c>
      <c r="C170" s="135" t="s">
        <v>211</v>
      </c>
      <c r="D170" s="136" t="s">
        <v>10924</v>
      </c>
      <c r="E170" s="136" t="s">
        <v>126</v>
      </c>
      <c r="F170" s="136" t="s">
        <v>10925</v>
      </c>
      <c r="G170" s="136" t="s">
        <v>10926</v>
      </c>
      <c r="H170" s="136" t="s">
        <v>296</v>
      </c>
      <c r="I170" s="137" t="s">
        <v>163</v>
      </c>
      <c r="J170" s="137" t="s">
        <v>240</v>
      </c>
      <c r="K170" s="137" t="s">
        <v>10927</v>
      </c>
      <c r="L170" s="137" t="s">
        <v>10928</v>
      </c>
      <c r="M170" s="138"/>
      <c r="N170" s="138"/>
      <c r="O170" s="139"/>
    </row>
    <row r="171" spans="1:15" ht="15.6">
      <c r="A171" s="134">
        <v>161</v>
      </c>
      <c r="B171" s="553">
        <v>46298</v>
      </c>
      <c r="C171" s="135" t="s">
        <v>211</v>
      </c>
      <c r="D171" s="136" t="s">
        <v>10929</v>
      </c>
      <c r="E171" s="136" t="s">
        <v>106</v>
      </c>
      <c r="F171" s="136" t="s">
        <v>10930</v>
      </c>
      <c r="G171" s="136" t="s">
        <v>10931</v>
      </c>
      <c r="H171" s="136" t="s">
        <v>293</v>
      </c>
      <c r="I171" s="137" t="s">
        <v>163</v>
      </c>
      <c r="J171" s="137" t="s">
        <v>240</v>
      </c>
      <c r="K171" s="137" t="s">
        <v>10932</v>
      </c>
      <c r="L171" s="137" t="s">
        <v>10933</v>
      </c>
      <c r="M171" s="138"/>
      <c r="N171" s="138"/>
      <c r="O171" s="139"/>
    </row>
    <row r="172" spans="1:15" ht="15.6">
      <c r="A172" s="134">
        <v>162</v>
      </c>
      <c r="B172" s="553">
        <v>46298</v>
      </c>
      <c r="C172" s="135" t="s">
        <v>211</v>
      </c>
      <c r="D172" s="136" t="s">
        <v>10934</v>
      </c>
      <c r="E172" s="136" t="s">
        <v>96</v>
      </c>
      <c r="F172" s="136" t="s">
        <v>10935</v>
      </c>
      <c r="G172" s="136" t="s">
        <v>10931</v>
      </c>
      <c r="H172" s="136" t="s">
        <v>296</v>
      </c>
      <c r="I172" s="137" t="s">
        <v>163</v>
      </c>
      <c r="J172" s="137" t="s">
        <v>240</v>
      </c>
      <c r="K172" s="137" t="s">
        <v>10936</v>
      </c>
      <c r="L172" s="137" t="s">
        <v>10937</v>
      </c>
      <c r="M172" s="138"/>
      <c r="N172" s="138"/>
      <c r="O172" s="139"/>
    </row>
    <row r="173" spans="1:15" ht="15.6">
      <c r="A173" s="134">
        <v>163</v>
      </c>
      <c r="B173" s="553">
        <v>46298</v>
      </c>
      <c r="C173" s="135" t="s">
        <v>211</v>
      </c>
      <c r="D173" s="136" t="s">
        <v>10938</v>
      </c>
      <c r="E173" s="136" t="s">
        <v>159</v>
      </c>
      <c r="F173" s="136" t="s">
        <v>10939</v>
      </c>
      <c r="G173" s="136" t="s">
        <v>10940</v>
      </c>
      <c r="H173" s="136" t="s">
        <v>294</v>
      </c>
      <c r="I173" s="137" t="s">
        <v>163</v>
      </c>
      <c r="J173" s="137" t="s">
        <v>238</v>
      </c>
      <c r="K173" s="137" t="s">
        <v>10941</v>
      </c>
      <c r="L173" s="137" t="s">
        <v>10942</v>
      </c>
      <c r="M173" s="138"/>
      <c r="N173" s="138"/>
      <c r="O173" s="139"/>
    </row>
    <row r="174" spans="1:15" ht="15.6">
      <c r="A174" s="134">
        <v>164</v>
      </c>
      <c r="B174" s="553">
        <v>46298</v>
      </c>
      <c r="C174" s="135" t="s">
        <v>211</v>
      </c>
      <c r="D174" s="136" t="s">
        <v>10943</v>
      </c>
      <c r="E174" s="136" t="s">
        <v>114</v>
      </c>
      <c r="F174" s="136" t="s">
        <v>10944</v>
      </c>
      <c r="G174" s="136" t="s">
        <v>10940</v>
      </c>
      <c r="H174" s="136" t="s">
        <v>293</v>
      </c>
      <c r="I174" s="137" t="s">
        <v>163</v>
      </c>
      <c r="J174" s="137" t="s">
        <v>238</v>
      </c>
      <c r="K174" s="137" t="s">
        <v>10945</v>
      </c>
      <c r="L174" s="137" t="s">
        <v>10946</v>
      </c>
      <c r="M174" s="138"/>
      <c r="N174" s="138"/>
      <c r="O174" s="139"/>
    </row>
    <row r="175" spans="1:15" ht="15.6">
      <c r="A175" s="134">
        <v>165</v>
      </c>
      <c r="B175" s="553">
        <v>46298</v>
      </c>
      <c r="C175" s="135" t="s">
        <v>211</v>
      </c>
      <c r="D175" s="136" t="s">
        <v>10947</v>
      </c>
      <c r="E175" s="136" t="s">
        <v>142</v>
      </c>
      <c r="F175" s="136" t="s">
        <v>10948</v>
      </c>
      <c r="G175" s="136" t="s">
        <v>10949</v>
      </c>
      <c r="H175" s="136" t="s">
        <v>10950</v>
      </c>
      <c r="I175" s="137" t="s">
        <v>163</v>
      </c>
      <c r="J175" s="137" t="s">
        <v>249</v>
      </c>
      <c r="K175" s="137" t="s">
        <v>10951</v>
      </c>
      <c r="L175" s="137" t="s">
        <v>10952</v>
      </c>
      <c r="M175" s="138"/>
      <c r="N175" s="138"/>
      <c r="O175" s="139"/>
    </row>
    <row r="176" spans="1:15" ht="15.6">
      <c r="A176" s="134">
        <v>166</v>
      </c>
      <c r="B176" s="553">
        <v>46298</v>
      </c>
      <c r="C176" s="135" t="s">
        <v>211</v>
      </c>
      <c r="D176" s="136" t="s">
        <v>5671</v>
      </c>
      <c r="E176" s="136" t="s">
        <v>126</v>
      </c>
      <c r="F176" s="136" t="s">
        <v>10953</v>
      </c>
      <c r="G176" s="136" t="s">
        <v>10948</v>
      </c>
      <c r="H176" s="136" t="s">
        <v>296</v>
      </c>
      <c r="I176" s="137" t="s">
        <v>163</v>
      </c>
      <c r="J176" s="137" t="s">
        <v>240</v>
      </c>
      <c r="K176" s="137" t="s">
        <v>10954</v>
      </c>
      <c r="L176" s="137" t="s">
        <v>10955</v>
      </c>
      <c r="M176" s="138"/>
      <c r="N176" s="138"/>
      <c r="O176" s="139"/>
    </row>
    <row r="177" spans="1:15" ht="15.6">
      <c r="A177" s="134">
        <v>167</v>
      </c>
      <c r="B177" s="553">
        <v>46298</v>
      </c>
      <c r="C177" s="135" t="s">
        <v>211</v>
      </c>
      <c r="D177" s="136" t="s">
        <v>10947</v>
      </c>
      <c r="E177" s="136" t="s">
        <v>142</v>
      </c>
      <c r="F177" s="136" t="s">
        <v>10956</v>
      </c>
      <c r="G177" s="136" t="s">
        <v>10948</v>
      </c>
      <c r="H177" s="136" t="s">
        <v>10957</v>
      </c>
      <c r="I177" s="137" t="s">
        <v>163</v>
      </c>
      <c r="J177" s="137" t="s">
        <v>238</v>
      </c>
      <c r="K177" s="137" t="s">
        <v>10951</v>
      </c>
      <c r="L177" s="137" t="s">
        <v>10952</v>
      </c>
      <c r="M177" s="138"/>
      <c r="N177" s="138"/>
      <c r="O177" s="139"/>
    </row>
    <row r="178" spans="1:15" ht="15.6">
      <c r="A178" s="134">
        <v>168</v>
      </c>
      <c r="B178" s="553">
        <v>46298</v>
      </c>
      <c r="C178" s="135" t="s">
        <v>211</v>
      </c>
      <c r="D178" s="136" t="s">
        <v>10958</v>
      </c>
      <c r="E178" s="136" t="s">
        <v>106</v>
      </c>
      <c r="F178" s="136" t="s">
        <v>10959</v>
      </c>
      <c r="G178" s="136" t="s">
        <v>10960</v>
      </c>
      <c r="H178" s="136" t="s">
        <v>293</v>
      </c>
      <c r="I178" s="137" t="s">
        <v>163</v>
      </c>
      <c r="J178" s="137" t="s">
        <v>238</v>
      </c>
      <c r="K178" s="137" t="s">
        <v>10961</v>
      </c>
      <c r="L178" s="137" t="s">
        <v>10962</v>
      </c>
      <c r="M178" s="138"/>
      <c r="N178" s="138"/>
      <c r="O178" s="139"/>
    </row>
    <row r="179" spans="1:15" ht="15.6">
      <c r="A179" s="134">
        <v>169</v>
      </c>
      <c r="B179" s="553">
        <v>46298</v>
      </c>
      <c r="C179" s="135" t="s">
        <v>211</v>
      </c>
      <c r="D179" s="136" t="s">
        <v>10963</v>
      </c>
      <c r="E179" s="136" t="s">
        <v>159</v>
      </c>
      <c r="F179" s="136" t="s">
        <v>10964</v>
      </c>
      <c r="G179" s="136" t="s">
        <v>10965</v>
      </c>
      <c r="H179" s="136" t="s">
        <v>294</v>
      </c>
      <c r="I179" s="137" t="s">
        <v>163</v>
      </c>
      <c r="J179" s="137" t="s">
        <v>238</v>
      </c>
      <c r="K179" s="137" t="s">
        <v>10966</v>
      </c>
      <c r="L179" s="137" t="s">
        <v>10967</v>
      </c>
      <c r="M179" s="138"/>
      <c r="N179" s="138"/>
      <c r="O179" s="139"/>
    </row>
    <row r="180" spans="1:15" ht="15.6">
      <c r="A180" s="134">
        <v>170</v>
      </c>
      <c r="B180" s="553">
        <v>46298</v>
      </c>
      <c r="C180" s="135" t="s">
        <v>211</v>
      </c>
      <c r="D180" s="136" t="s">
        <v>10947</v>
      </c>
      <c r="E180" s="136" t="s">
        <v>142</v>
      </c>
      <c r="F180" s="136" t="s">
        <v>10968</v>
      </c>
      <c r="G180" s="136" t="s">
        <v>10969</v>
      </c>
      <c r="H180" s="136" t="s">
        <v>293</v>
      </c>
      <c r="I180" s="137" t="s">
        <v>163</v>
      </c>
      <c r="J180" s="137" t="s">
        <v>237</v>
      </c>
      <c r="K180" s="137" t="s">
        <v>10951</v>
      </c>
      <c r="L180" s="137" t="s">
        <v>10952</v>
      </c>
      <c r="M180" s="138"/>
      <c r="N180" s="138"/>
      <c r="O180" s="139"/>
    </row>
    <row r="181" spans="1:15" ht="15.6">
      <c r="A181" s="134">
        <v>171</v>
      </c>
      <c r="B181" s="553">
        <v>46298</v>
      </c>
      <c r="C181" s="135" t="s">
        <v>211</v>
      </c>
      <c r="D181" s="136" t="s">
        <v>10970</v>
      </c>
      <c r="E181" s="136" t="s">
        <v>98</v>
      </c>
      <c r="F181" s="136" t="s">
        <v>10971</v>
      </c>
      <c r="G181" s="136" t="s">
        <v>10972</v>
      </c>
      <c r="H181" s="136" t="s">
        <v>293</v>
      </c>
      <c r="I181" s="137" t="s">
        <v>163</v>
      </c>
      <c r="J181" s="137" t="s">
        <v>240</v>
      </c>
      <c r="K181" s="137" t="s">
        <v>10973</v>
      </c>
      <c r="L181" s="137" t="s">
        <v>10974</v>
      </c>
      <c r="M181" s="138"/>
      <c r="N181" s="138"/>
      <c r="O181" s="139"/>
    </row>
    <row r="182" spans="1:15" ht="15.6">
      <c r="A182" s="134">
        <v>172</v>
      </c>
      <c r="B182" s="553">
        <v>46298</v>
      </c>
      <c r="C182" s="135" t="s">
        <v>211</v>
      </c>
      <c r="D182" s="136" t="s">
        <v>10975</v>
      </c>
      <c r="E182" s="136" t="s">
        <v>159</v>
      </c>
      <c r="F182" s="136" t="s">
        <v>10976</v>
      </c>
      <c r="G182" s="136" t="s">
        <v>10972</v>
      </c>
      <c r="H182" s="136" t="s">
        <v>293</v>
      </c>
      <c r="I182" s="137" t="s">
        <v>163</v>
      </c>
      <c r="J182" s="137" t="s">
        <v>238</v>
      </c>
      <c r="K182" s="137" t="s">
        <v>10977</v>
      </c>
      <c r="L182" s="137" t="s">
        <v>10978</v>
      </c>
      <c r="M182" s="138"/>
      <c r="N182" s="138"/>
      <c r="O182" s="139"/>
    </row>
    <row r="183" spans="1:15" ht="15.6">
      <c r="A183" s="134">
        <v>173</v>
      </c>
      <c r="B183" s="553">
        <v>46298</v>
      </c>
      <c r="C183" s="135" t="s">
        <v>211</v>
      </c>
      <c r="D183" s="136" t="s">
        <v>10979</v>
      </c>
      <c r="E183" s="136" t="s">
        <v>159</v>
      </c>
      <c r="F183" s="136" t="s">
        <v>10980</v>
      </c>
      <c r="G183" s="136" t="s">
        <v>10981</v>
      </c>
      <c r="H183" s="136" t="s">
        <v>294</v>
      </c>
      <c r="I183" s="137" t="s">
        <v>163</v>
      </c>
      <c r="J183" s="137" t="s">
        <v>238</v>
      </c>
      <c r="K183" s="137" t="s">
        <v>10982</v>
      </c>
      <c r="L183" s="137" t="s">
        <v>10983</v>
      </c>
      <c r="M183" s="138"/>
      <c r="N183" s="138"/>
      <c r="O183" s="139"/>
    </row>
    <row r="184" spans="1:15" ht="15.6">
      <c r="A184" s="134">
        <v>174</v>
      </c>
      <c r="B184" s="553">
        <v>46298</v>
      </c>
      <c r="C184" s="135" t="s">
        <v>211</v>
      </c>
      <c r="D184" s="136" t="s">
        <v>10984</v>
      </c>
      <c r="E184" s="136" t="s">
        <v>126</v>
      </c>
      <c r="F184" s="136" t="s">
        <v>10985</v>
      </c>
      <c r="G184" s="136" t="s">
        <v>10986</v>
      </c>
      <c r="H184" s="136" t="s">
        <v>296</v>
      </c>
      <c r="I184" s="137" t="s">
        <v>163</v>
      </c>
      <c r="J184" s="137" t="s">
        <v>240</v>
      </c>
      <c r="K184" s="137" t="s">
        <v>10987</v>
      </c>
      <c r="L184" s="137" t="s">
        <v>10988</v>
      </c>
      <c r="M184" s="138"/>
      <c r="N184" s="138"/>
      <c r="O184" s="139"/>
    </row>
    <row r="185" spans="1:15" ht="15.6">
      <c r="A185" s="134">
        <v>175</v>
      </c>
      <c r="B185" s="553">
        <v>46298</v>
      </c>
      <c r="C185" s="135" t="s">
        <v>211</v>
      </c>
      <c r="D185" s="136" t="s">
        <v>10989</v>
      </c>
      <c r="E185" s="136" t="s">
        <v>106</v>
      </c>
      <c r="F185" s="136" t="s">
        <v>10990</v>
      </c>
      <c r="G185" s="136" t="s">
        <v>10991</v>
      </c>
      <c r="H185" s="136" t="s">
        <v>293</v>
      </c>
      <c r="I185" s="137" t="s">
        <v>163</v>
      </c>
      <c r="J185" s="137" t="s">
        <v>240</v>
      </c>
      <c r="K185" s="137" t="s">
        <v>10992</v>
      </c>
      <c r="L185" s="137" t="s">
        <v>10993</v>
      </c>
      <c r="M185" s="138"/>
      <c r="N185" s="138"/>
      <c r="O185" s="139"/>
    </row>
    <row r="186" spans="1:15" ht="15.6">
      <c r="A186" s="134">
        <v>176</v>
      </c>
      <c r="B186" s="553">
        <v>46298</v>
      </c>
      <c r="C186" s="135" t="s">
        <v>211</v>
      </c>
      <c r="D186" s="136" t="s">
        <v>10994</v>
      </c>
      <c r="E186" s="136" t="s">
        <v>151</v>
      </c>
      <c r="F186" s="136" t="s">
        <v>10995</v>
      </c>
      <c r="G186" s="136" t="s">
        <v>10996</v>
      </c>
      <c r="H186" s="136" t="s">
        <v>294</v>
      </c>
      <c r="I186" s="137" t="s">
        <v>163</v>
      </c>
      <c r="J186" s="137" t="s">
        <v>241</v>
      </c>
      <c r="K186" s="137" t="s">
        <v>10997</v>
      </c>
      <c r="L186" s="137" t="s">
        <v>10998</v>
      </c>
      <c r="M186" s="138"/>
      <c r="N186" s="138"/>
      <c r="O186" s="139"/>
    </row>
    <row r="187" spans="1:15" ht="15.6">
      <c r="A187" s="134">
        <v>177</v>
      </c>
      <c r="B187" s="553">
        <v>46298</v>
      </c>
      <c r="C187" s="135" t="s">
        <v>211</v>
      </c>
      <c r="D187" s="136" t="s">
        <v>10999</v>
      </c>
      <c r="E187" s="136" t="s">
        <v>126</v>
      </c>
      <c r="F187" s="136" t="s">
        <v>11000</v>
      </c>
      <c r="G187" s="136" t="s">
        <v>11001</v>
      </c>
      <c r="H187" s="136" t="s">
        <v>296</v>
      </c>
      <c r="I187" s="137" t="s">
        <v>163</v>
      </c>
      <c r="J187" s="137" t="s">
        <v>246</v>
      </c>
      <c r="K187" s="137" t="s">
        <v>11002</v>
      </c>
      <c r="L187" s="137" t="s">
        <v>11003</v>
      </c>
      <c r="M187" s="138"/>
      <c r="N187" s="138"/>
      <c r="O187" s="139"/>
    </row>
    <row r="188" spans="1:15" ht="15.6">
      <c r="A188" s="134">
        <v>178</v>
      </c>
      <c r="B188" s="553">
        <v>46298</v>
      </c>
      <c r="C188" s="135" t="s">
        <v>211</v>
      </c>
      <c r="D188" s="136" t="s">
        <v>11004</v>
      </c>
      <c r="E188" s="136" t="s">
        <v>106</v>
      </c>
      <c r="F188" s="136" t="s">
        <v>11005</v>
      </c>
      <c r="G188" s="136" t="s">
        <v>11006</v>
      </c>
      <c r="H188" s="136" t="s">
        <v>293</v>
      </c>
      <c r="I188" s="137" t="s">
        <v>163</v>
      </c>
      <c r="J188" s="137" t="s">
        <v>246</v>
      </c>
      <c r="K188" s="137" t="s">
        <v>11007</v>
      </c>
      <c r="L188" s="137" t="s">
        <v>11008</v>
      </c>
      <c r="M188" s="138"/>
      <c r="N188" s="138"/>
      <c r="O188" s="139"/>
    </row>
    <row r="189" spans="1:15" ht="15.6">
      <c r="A189" s="134">
        <v>179</v>
      </c>
      <c r="B189" s="553">
        <v>46298</v>
      </c>
      <c r="C189" s="135" t="s">
        <v>211</v>
      </c>
      <c r="D189" s="136" t="s">
        <v>11009</v>
      </c>
      <c r="E189" s="136" t="s">
        <v>159</v>
      </c>
      <c r="F189" s="136" t="s">
        <v>11010</v>
      </c>
      <c r="G189" s="136" t="s">
        <v>11011</v>
      </c>
      <c r="H189" s="136" t="s">
        <v>294</v>
      </c>
      <c r="I189" s="137" t="s">
        <v>163</v>
      </c>
      <c r="J189" s="137" t="s">
        <v>238</v>
      </c>
      <c r="K189" s="137" t="s">
        <v>11012</v>
      </c>
      <c r="L189" s="137" t="s">
        <v>163</v>
      </c>
      <c r="M189" s="138"/>
      <c r="N189" s="138"/>
      <c r="O189" s="139"/>
    </row>
    <row r="190" spans="1:15" ht="15.6">
      <c r="A190" s="134">
        <v>180</v>
      </c>
      <c r="B190" s="553">
        <v>46298</v>
      </c>
      <c r="C190" s="135" t="s">
        <v>211</v>
      </c>
      <c r="D190" s="136" t="s">
        <v>11013</v>
      </c>
      <c r="E190" s="136" t="s">
        <v>126</v>
      </c>
      <c r="F190" s="136" t="s">
        <v>11014</v>
      </c>
      <c r="G190" s="136" t="s">
        <v>11015</v>
      </c>
      <c r="H190" s="136" t="s">
        <v>296</v>
      </c>
      <c r="I190" s="137" t="s">
        <v>163</v>
      </c>
      <c r="J190" s="137" t="s">
        <v>240</v>
      </c>
      <c r="K190" s="137" t="s">
        <v>11016</v>
      </c>
      <c r="L190" s="137" t="s">
        <v>11017</v>
      </c>
      <c r="M190" s="138"/>
      <c r="N190" s="138"/>
      <c r="O190" s="139"/>
    </row>
    <row r="191" spans="1:15" ht="15.6">
      <c r="A191" s="134">
        <v>181</v>
      </c>
      <c r="B191" s="553">
        <v>46298</v>
      </c>
      <c r="C191" s="135" t="s">
        <v>211</v>
      </c>
      <c r="D191" s="136" t="s">
        <v>11018</v>
      </c>
      <c r="E191" s="136" t="s">
        <v>159</v>
      </c>
      <c r="F191" s="136" t="s">
        <v>11019</v>
      </c>
      <c r="G191" s="136" t="s">
        <v>11020</v>
      </c>
      <c r="H191" s="136" t="s">
        <v>294</v>
      </c>
      <c r="I191" s="137" t="s">
        <v>163</v>
      </c>
      <c r="J191" s="137" t="s">
        <v>238</v>
      </c>
      <c r="K191" s="137" t="s">
        <v>11021</v>
      </c>
      <c r="L191" s="137" t="s">
        <v>11022</v>
      </c>
      <c r="M191" s="138"/>
      <c r="N191" s="138"/>
      <c r="O191" s="139"/>
    </row>
    <row r="192" spans="1:15" ht="15.6">
      <c r="A192" s="134">
        <v>182</v>
      </c>
      <c r="B192" s="553">
        <v>46298</v>
      </c>
      <c r="C192" s="135" t="s">
        <v>211</v>
      </c>
      <c r="D192" s="136" t="s">
        <v>11023</v>
      </c>
      <c r="E192" s="136" t="s">
        <v>144</v>
      </c>
      <c r="F192" s="136" t="s">
        <v>11024</v>
      </c>
      <c r="G192" s="136" t="s">
        <v>11025</v>
      </c>
      <c r="H192" s="136" t="s">
        <v>294</v>
      </c>
      <c r="I192" s="137" t="s">
        <v>163</v>
      </c>
      <c r="J192" s="137" t="s">
        <v>244</v>
      </c>
      <c r="K192" s="137" t="s">
        <v>11026</v>
      </c>
      <c r="L192" s="137" t="s">
        <v>11027</v>
      </c>
      <c r="M192" s="138"/>
      <c r="N192" s="138"/>
      <c r="O192" s="139"/>
    </row>
    <row r="193" spans="1:15" ht="15.6">
      <c r="A193" s="134">
        <v>183</v>
      </c>
      <c r="B193" s="553">
        <v>46298</v>
      </c>
      <c r="C193" s="135" t="s">
        <v>211</v>
      </c>
      <c r="D193" s="136" t="s">
        <v>11028</v>
      </c>
      <c r="E193" s="136" t="s">
        <v>98</v>
      </c>
      <c r="F193" s="136" t="s">
        <v>11029</v>
      </c>
      <c r="G193" s="136" t="s">
        <v>11030</v>
      </c>
      <c r="H193" s="136" t="s">
        <v>374</v>
      </c>
      <c r="I193" s="137" t="s">
        <v>163</v>
      </c>
      <c r="J193" s="137" t="s">
        <v>239</v>
      </c>
      <c r="K193" s="137" t="s">
        <v>11031</v>
      </c>
      <c r="L193" s="137" t="s">
        <v>11032</v>
      </c>
      <c r="M193" s="138"/>
      <c r="N193" s="138"/>
      <c r="O193" s="139"/>
    </row>
    <row r="194" spans="1:15" ht="15.6">
      <c r="A194" s="134">
        <v>184</v>
      </c>
      <c r="B194" s="553">
        <v>46298</v>
      </c>
      <c r="C194" s="135" t="s">
        <v>211</v>
      </c>
      <c r="D194" s="136" t="s">
        <v>11033</v>
      </c>
      <c r="E194" s="136" t="s">
        <v>124</v>
      </c>
      <c r="F194" s="136" t="s">
        <v>11034</v>
      </c>
      <c r="G194" s="136" t="s">
        <v>11035</v>
      </c>
      <c r="H194" s="136" t="s">
        <v>311</v>
      </c>
      <c r="I194" s="137" t="s">
        <v>163</v>
      </c>
      <c r="J194" s="137" t="s">
        <v>238</v>
      </c>
      <c r="K194" s="137" t="s">
        <v>11036</v>
      </c>
      <c r="L194" s="137" t="s">
        <v>11037</v>
      </c>
      <c r="M194" s="138"/>
      <c r="N194" s="138"/>
      <c r="O194" s="139"/>
    </row>
    <row r="195" spans="1:15" ht="15.6">
      <c r="A195" s="134">
        <v>185</v>
      </c>
      <c r="B195" s="553">
        <v>46298</v>
      </c>
      <c r="C195" s="135" t="s">
        <v>211</v>
      </c>
      <c r="D195" s="136" t="s">
        <v>11038</v>
      </c>
      <c r="E195" s="136" t="s">
        <v>126</v>
      </c>
      <c r="F195" s="136" t="s">
        <v>11039</v>
      </c>
      <c r="G195" s="136" t="s">
        <v>11040</v>
      </c>
      <c r="H195" s="136" t="s">
        <v>296</v>
      </c>
      <c r="I195" s="137" t="s">
        <v>163</v>
      </c>
      <c r="J195" s="137" t="s">
        <v>240</v>
      </c>
      <c r="K195" s="137" t="s">
        <v>11041</v>
      </c>
      <c r="L195" s="137" t="s">
        <v>11042</v>
      </c>
      <c r="M195" s="138"/>
      <c r="N195" s="138"/>
      <c r="O195" s="139"/>
    </row>
    <row r="196" spans="1:15" ht="15.6">
      <c r="A196" s="134">
        <v>186</v>
      </c>
      <c r="B196" s="553">
        <v>46298</v>
      </c>
      <c r="C196" s="135" t="s">
        <v>211</v>
      </c>
      <c r="D196" s="136" t="s">
        <v>11033</v>
      </c>
      <c r="E196" s="136" t="s">
        <v>124</v>
      </c>
      <c r="F196" s="136" t="s">
        <v>11043</v>
      </c>
      <c r="G196" s="136" t="s">
        <v>11044</v>
      </c>
      <c r="H196" s="136" t="s">
        <v>293</v>
      </c>
      <c r="I196" s="137" t="s">
        <v>163</v>
      </c>
      <c r="J196" s="137" t="s">
        <v>238</v>
      </c>
      <c r="K196" s="137" t="s">
        <v>11036</v>
      </c>
      <c r="L196" s="137" t="s">
        <v>11037</v>
      </c>
      <c r="M196" s="138"/>
      <c r="N196" s="138"/>
      <c r="O196" s="139"/>
    </row>
    <row r="197" spans="1:15" ht="15.6">
      <c r="A197" s="134">
        <v>187</v>
      </c>
      <c r="B197" s="553">
        <v>46298</v>
      </c>
      <c r="C197" s="135" t="s">
        <v>211</v>
      </c>
      <c r="D197" s="136" t="s">
        <v>6742</v>
      </c>
      <c r="E197" s="136" t="s">
        <v>106</v>
      </c>
      <c r="F197" s="136" t="s">
        <v>11045</v>
      </c>
      <c r="G197" s="136" t="s">
        <v>11044</v>
      </c>
      <c r="H197" s="136" t="s">
        <v>293</v>
      </c>
      <c r="I197" s="137" t="s">
        <v>163</v>
      </c>
      <c r="J197" s="137" t="s">
        <v>239</v>
      </c>
      <c r="K197" s="137" t="s">
        <v>11046</v>
      </c>
      <c r="L197" s="137" t="s">
        <v>11047</v>
      </c>
      <c r="M197" s="138"/>
      <c r="N197" s="138"/>
      <c r="O197" s="139"/>
    </row>
    <row r="198" spans="1:15" ht="15.6">
      <c r="A198" s="134">
        <v>188</v>
      </c>
      <c r="B198" s="553">
        <v>46298</v>
      </c>
      <c r="C198" s="135" t="s">
        <v>211</v>
      </c>
      <c r="D198" s="136" t="s">
        <v>10891</v>
      </c>
      <c r="E198" s="136" t="s">
        <v>112</v>
      </c>
      <c r="F198" s="136" t="s">
        <v>11048</v>
      </c>
      <c r="G198" s="136" t="s">
        <v>10892</v>
      </c>
      <c r="H198" s="136" t="s">
        <v>294</v>
      </c>
      <c r="I198" s="137" t="s">
        <v>163</v>
      </c>
      <c r="J198" s="137" t="s">
        <v>239</v>
      </c>
      <c r="K198" s="137" t="s">
        <v>10894</v>
      </c>
      <c r="L198" s="137" t="s">
        <v>10895</v>
      </c>
      <c r="M198" s="138"/>
      <c r="N198" s="138"/>
      <c r="O198" s="139"/>
    </row>
    <row r="199" spans="1:15" ht="15.6">
      <c r="A199" s="134">
        <v>189</v>
      </c>
      <c r="B199" s="553">
        <v>46298</v>
      </c>
      <c r="C199" s="135" t="s">
        <v>211</v>
      </c>
      <c r="D199" s="136" t="s">
        <v>10425</v>
      </c>
      <c r="E199" s="136" t="s">
        <v>126</v>
      </c>
      <c r="F199" s="136" t="s">
        <v>11049</v>
      </c>
      <c r="G199" s="136" t="s">
        <v>11050</v>
      </c>
      <c r="H199" s="136" t="s">
        <v>294</v>
      </c>
      <c r="I199" s="137" t="s">
        <v>163</v>
      </c>
      <c r="J199" s="137" t="s">
        <v>240</v>
      </c>
      <c r="K199" s="137" t="s">
        <v>11051</v>
      </c>
      <c r="L199" s="137" t="s">
        <v>11052</v>
      </c>
      <c r="M199" s="138"/>
      <c r="N199" s="138"/>
      <c r="O199" s="139"/>
    </row>
    <row r="200" spans="1:15" ht="15.6">
      <c r="A200" s="134">
        <v>190</v>
      </c>
      <c r="B200" s="553">
        <v>46298</v>
      </c>
      <c r="C200" s="135" t="s">
        <v>211</v>
      </c>
      <c r="D200" s="136" t="s">
        <v>11053</v>
      </c>
      <c r="E200" s="136" t="s">
        <v>112</v>
      </c>
      <c r="F200" s="136" t="s">
        <v>11054</v>
      </c>
      <c r="G200" s="136" t="s">
        <v>11055</v>
      </c>
      <c r="H200" s="136" t="s">
        <v>294</v>
      </c>
      <c r="I200" s="137" t="s">
        <v>163</v>
      </c>
      <c r="J200" s="137" t="s">
        <v>244</v>
      </c>
      <c r="K200" s="137" t="s">
        <v>11056</v>
      </c>
      <c r="L200" s="137" t="s">
        <v>11057</v>
      </c>
      <c r="M200" s="138"/>
      <c r="N200" s="138"/>
      <c r="O200" s="139"/>
    </row>
    <row r="201" spans="1:15" ht="15.6">
      <c r="A201" s="134">
        <v>191</v>
      </c>
      <c r="B201" s="553">
        <v>46298</v>
      </c>
      <c r="C201" s="135" t="s">
        <v>211</v>
      </c>
      <c r="D201" s="136" t="s">
        <v>11058</v>
      </c>
      <c r="E201" s="136" t="s">
        <v>126</v>
      </c>
      <c r="F201" s="136" t="s">
        <v>11059</v>
      </c>
      <c r="G201" s="136" t="s">
        <v>11060</v>
      </c>
      <c r="H201" s="136" t="s">
        <v>294</v>
      </c>
      <c r="I201" s="137" t="s">
        <v>163</v>
      </c>
      <c r="J201" s="137" t="s">
        <v>240</v>
      </c>
      <c r="K201" s="137" t="s">
        <v>11061</v>
      </c>
      <c r="L201" s="137" t="s">
        <v>11062</v>
      </c>
      <c r="M201" s="138"/>
      <c r="N201" s="138"/>
      <c r="O201" s="139"/>
    </row>
    <row r="202" spans="1:15" ht="15.6">
      <c r="A202" s="134">
        <v>192</v>
      </c>
      <c r="B202" s="553">
        <v>46298</v>
      </c>
      <c r="C202" s="135" t="s">
        <v>211</v>
      </c>
      <c r="D202" s="136" t="s">
        <v>11063</v>
      </c>
      <c r="E202" s="136" t="s">
        <v>106</v>
      </c>
      <c r="F202" s="136" t="s">
        <v>11064</v>
      </c>
      <c r="G202" s="136" t="s">
        <v>11065</v>
      </c>
      <c r="H202" s="136" t="s">
        <v>311</v>
      </c>
      <c r="I202" s="137" t="s">
        <v>163</v>
      </c>
      <c r="J202" s="137" t="s">
        <v>244</v>
      </c>
      <c r="K202" s="137" t="s">
        <v>11066</v>
      </c>
      <c r="L202" s="137" t="s">
        <v>11067</v>
      </c>
      <c r="M202" s="138"/>
      <c r="N202" s="138"/>
      <c r="O202" s="139"/>
    </row>
    <row r="203" spans="1:15" ht="15.6">
      <c r="A203" s="134">
        <v>193</v>
      </c>
      <c r="B203" s="553">
        <v>46298</v>
      </c>
      <c r="C203" s="135" t="s">
        <v>211</v>
      </c>
      <c r="D203" s="136" t="s">
        <v>11068</v>
      </c>
      <c r="E203" s="136" t="s">
        <v>151</v>
      </c>
      <c r="F203" s="136" t="s">
        <v>11069</v>
      </c>
      <c r="G203" s="136" t="s">
        <v>11070</v>
      </c>
      <c r="H203" s="136" t="s">
        <v>296</v>
      </c>
      <c r="I203" s="137" t="s">
        <v>163</v>
      </c>
      <c r="J203" s="137" t="s">
        <v>238</v>
      </c>
      <c r="K203" s="137" t="s">
        <v>11071</v>
      </c>
      <c r="L203" s="137" t="s">
        <v>11072</v>
      </c>
      <c r="M203" s="138"/>
      <c r="N203" s="138"/>
      <c r="O203" s="139"/>
    </row>
    <row r="204" spans="1:15" ht="15.6">
      <c r="A204" s="134">
        <v>194</v>
      </c>
      <c r="B204" s="553">
        <v>46298</v>
      </c>
      <c r="C204" s="135" t="s">
        <v>211</v>
      </c>
      <c r="D204" s="136" t="s">
        <v>11073</v>
      </c>
      <c r="E204" s="136" t="s">
        <v>126</v>
      </c>
      <c r="F204" s="136" t="s">
        <v>11074</v>
      </c>
      <c r="G204" s="136" t="s">
        <v>11070</v>
      </c>
      <c r="H204" s="136" t="s">
        <v>294</v>
      </c>
      <c r="I204" s="137" t="s">
        <v>163</v>
      </c>
      <c r="J204" s="137" t="s">
        <v>240</v>
      </c>
      <c r="K204" s="137" t="s">
        <v>11075</v>
      </c>
      <c r="L204" s="137" t="s">
        <v>11076</v>
      </c>
      <c r="M204" s="138"/>
      <c r="N204" s="138"/>
      <c r="O204" s="139"/>
    </row>
    <row r="205" spans="1:15" ht="15.6">
      <c r="A205" s="134">
        <v>195</v>
      </c>
      <c r="B205" s="553">
        <v>46298</v>
      </c>
      <c r="C205" s="135" t="s">
        <v>211</v>
      </c>
      <c r="D205" s="136" t="s">
        <v>11077</v>
      </c>
      <c r="E205" s="136" t="s">
        <v>142</v>
      </c>
      <c r="F205" s="136" t="s">
        <v>11078</v>
      </c>
      <c r="G205" s="136" t="s">
        <v>11079</v>
      </c>
      <c r="H205" s="136" t="s">
        <v>294</v>
      </c>
      <c r="I205" s="137" t="s">
        <v>163</v>
      </c>
      <c r="J205" s="137" t="s">
        <v>238</v>
      </c>
      <c r="K205" s="137" t="s">
        <v>11080</v>
      </c>
      <c r="L205" s="137" t="s">
        <v>11081</v>
      </c>
      <c r="M205" s="138"/>
      <c r="N205" s="138"/>
      <c r="O205" s="139"/>
    </row>
    <row r="206" spans="1:15" ht="15.6">
      <c r="A206" s="134">
        <v>196</v>
      </c>
      <c r="B206" s="553">
        <v>46298</v>
      </c>
      <c r="C206" s="135" t="s">
        <v>211</v>
      </c>
      <c r="D206" s="136" t="s">
        <v>11082</v>
      </c>
      <c r="E206" s="136" t="s">
        <v>126</v>
      </c>
      <c r="F206" s="136" t="s">
        <v>11083</v>
      </c>
      <c r="G206" s="136" t="s">
        <v>11084</v>
      </c>
      <c r="H206" s="136" t="s">
        <v>294</v>
      </c>
      <c r="I206" s="137" t="s">
        <v>163</v>
      </c>
      <c r="J206" s="137" t="s">
        <v>240</v>
      </c>
      <c r="K206" s="137" t="s">
        <v>11085</v>
      </c>
      <c r="L206" s="137" t="s">
        <v>11086</v>
      </c>
      <c r="M206" s="138"/>
      <c r="N206" s="138"/>
      <c r="O206" s="139"/>
    </row>
    <row r="207" spans="1:15" ht="15.6">
      <c r="A207" s="134">
        <v>197</v>
      </c>
      <c r="B207" s="553">
        <v>46298</v>
      </c>
      <c r="C207" s="135" t="s">
        <v>211</v>
      </c>
      <c r="D207" s="136" t="s">
        <v>11087</v>
      </c>
      <c r="E207" s="136" t="s">
        <v>151</v>
      </c>
      <c r="F207" s="136" t="s">
        <v>11088</v>
      </c>
      <c r="G207" s="136" t="s">
        <v>11084</v>
      </c>
      <c r="H207" s="136" t="s">
        <v>296</v>
      </c>
      <c r="I207" s="137" t="s">
        <v>163</v>
      </c>
      <c r="J207" s="137" t="s">
        <v>238</v>
      </c>
      <c r="K207" s="137" t="s">
        <v>11089</v>
      </c>
      <c r="L207" s="137" t="s">
        <v>11090</v>
      </c>
      <c r="M207" s="138"/>
      <c r="N207" s="138"/>
      <c r="O207" s="139"/>
    </row>
    <row r="208" spans="1:15" ht="15.6">
      <c r="A208" s="134">
        <v>198</v>
      </c>
      <c r="B208" s="553">
        <v>46298</v>
      </c>
      <c r="C208" s="135" t="s">
        <v>211</v>
      </c>
      <c r="D208" s="136" t="s">
        <v>11091</v>
      </c>
      <c r="E208" s="136" t="s">
        <v>148</v>
      </c>
      <c r="F208" s="136" t="s">
        <v>11092</v>
      </c>
      <c r="G208" s="136" t="s">
        <v>11093</v>
      </c>
      <c r="H208" s="136" t="s">
        <v>293</v>
      </c>
      <c r="I208" s="137" t="s">
        <v>163</v>
      </c>
      <c r="J208" s="137" t="s">
        <v>241</v>
      </c>
      <c r="K208" s="137" t="s">
        <v>11094</v>
      </c>
      <c r="L208" s="137" t="s">
        <v>11095</v>
      </c>
      <c r="M208" s="138"/>
      <c r="N208" s="138"/>
      <c r="O208" s="139"/>
    </row>
    <row r="209" spans="1:15" ht="15.6">
      <c r="A209" s="134">
        <v>199</v>
      </c>
      <c r="B209" s="553">
        <v>46298</v>
      </c>
      <c r="C209" s="135" t="s">
        <v>211</v>
      </c>
      <c r="D209" s="136" t="s">
        <v>11096</v>
      </c>
      <c r="E209" s="136" t="s">
        <v>106</v>
      </c>
      <c r="F209" s="136" t="s">
        <v>11097</v>
      </c>
      <c r="G209" s="136" t="s">
        <v>11098</v>
      </c>
      <c r="H209" s="136" t="s">
        <v>311</v>
      </c>
      <c r="I209" s="137" t="s">
        <v>163</v>
      </c>
      <c r="J209" s="137" t="s">
        <v>243</v>
      </c>
      <c r="K209" s="137" t="s">
        <v>11099</v>
      </c>
      <c r="L209" s="137" t="s">
        <v>11100</v>
      </c>
      <c r="M209" s="138"/>
      <c r="N209" s="138"/>
      <c r="O209" s="139"/>
    </row>
    <row r="210" spans="1:15" ht="15.6">
      <c r="A210" s="134">
        <v>200</v>
      </c>
      <c r="B210" s="553">
        <v>46298</v>
      </c>
      <c r="C210" s="135" t="s">
        <v>211</v>
      </c>
      <c r="D210" s="136" t="s">
        <v>11101</v>
      </c>
      <c r="E210" s="136" t="s">
        <v>126</v>
      </c>
      <c r="F210" s="136" t="s">
        <v>11102</v>
      </c>
      <c r="G210" s="136" t="s">
        <v>11103</v>
      </c>
      <c r="H210" s="136" t="s">
        <v>294</v>
      </c>
      <c r="I210" s="137" t="s">
        <v>163</v>
      </c>
      <c r="J210" s="137" t="s">
        <v>240</v>
      </c>
      <c r="K210" s="137" t="s">
        <v>11104</v>
      </c>
      <c r="L210" s="137" t="s">
        <v>11105</v>
      </c>
      <c r="M210" s="138"/>
      <c r="N210" s="138"/>
      <c r="O210" s="139"/>
    </row>
    <row r="211" spans="1:15" ht="15.6">
      <c r="A211" s="134">
        <v>201</v>
      </c>
      <c r="B211" s="553">
        <v>46298</v>
      </c>
      <c r="C211" s="135" t="s">
        <v>211</v>
      </c>
      <c r="D211" s="136" t="s">
        <v>11106</v>
      </c>
      <c r="E211" s="136" t="s">
        <v>106</v>
      </c>
      <c r="F211" s="136" t="s">
        <v>11107</v>
      </c>
      <c r="G211" s="136" t="s">
        <v>11108</v>
      </c>
      <c r="H211" s="136" t="s">
        <v>311</v>
      </c>
      <c r="I211" s="137" t="s">
        <v>163</v>
      </c>
      <c r="J211" s="137" t="s">
        <v>239</v>
      </c>
      <c r="K211" s="137" t="s">
        <v>11109</v>
      </c>
      <c r="L211" s="137" t="s">
        <v>11110</v>
      </c>
      <c r="M211" s="138"/>
      <c r="N211" s="138"/>
      <c r="O211" s="139"/>
    </row>
    <row r="212" spans="1:15" ht="15.6">
      <c r="A212" s="134">
        <v>202</v>
      </c>
      <c r="B212" s="553">
        <v>46298</v>
      </c>
      <c r="C212" s="135" t="s">
        <v>211</v>
      </c>
      <c r="D212" s="136" t="s">
        <v>11111</v>
      </c>
      <c r="E212" s="136" t="s">
        <v>126</v>
      </c>
      <c r="F212" s="136" t="s">
        <v>11112</v>
      </c>
      <c r="G212" s="136" t="s">
        <v>11113</v>
      </c>
      <c r="H212" s="136" t="s">
        <v>294</v>
      </c>
      <c r="I212" s="137" t="s">
        <v>163</v>
      </c>
      <c r="J212" s="137" t="s">
        <v>240</v>
      </c>
      <c r="K212" s="137" t="s">
        <v>11114</v>
      </c>
      <c r="L212" s="137" t="s">
        <v>11115</v>
      </c>
      <c r="M212" s="138"/>
      <c r="N212" s="138"/>
      <c r="O212" s="139"/>
    </row>
    <row r="213" spans="1:15" ht="15.6">
      <c r="A213" s="134">
        <v>203</v>
      </c>
      <c r="B213" s="553">
        <v>46298</v>
      </c>
      <c r="C213" s="135" t="s">
        <v>211</v>
      </c>
      <c r="D213" s="136" t="s">
        <v>11116</v>
      </c>
      <c r="E213" s="136" t="s">
        <v>151</v>
      </c>
      <c r="F213" s="136" t="s">
        <v>11117</v>
      </c>
      <c r="G213" s="136" t="s">
        <v>11118</v>
      </c>
      <c r="H213" s="136" t="s">
        <v>296</v>
      </c>
      <c r="I213" s="137" t="s">
        <v>163</v>
      </c>
      <c r="J213" s="137" t="s">
        <v>238</v>
      </c>
      <c r="K213" s="137" t="s">
        <v>11119</v>
      </c>
      <c r="L213" s="137" t="s">
        <v>11120</v>
      </c>
      <c r="M213" s="138"/>
      <c r="N213" s="138"/>
      <c r="O213" s="139"/>
    </row>
    <row r="214" spans="1:15" ht="15.6">
      <c r="A214" s="134">
        <v>204</v>
      </c>
      <c r="B214" s="553">
        <v>46298</v>
      </c>
      <c r="C214" s="135" t="s">
        <v>211</v>
      </c>
      <c r="D214" s="136" t="s">
        <v>11121</v>
      </c>
      <c r="E214" s="136" t="s">
        <v>126</v>
      </c>
      <c r="F214" s="136" t="s">
        <v>11122</v>
      </c>
      <c r="G214" s="136" t="s">
        <v>11123</v>
      </c>
      <c r="H214" s="136" t="s">
        <v>294</v>
      </c>
      <c r="I214" s="137" t="s">
        <v>163</v>
      </c>
      <c r="J214" s="137" t="s">
        <v>240</v>
      </c>
      <c r="K214" s="137" t="s">
        <v>11124</v>
      </c>
      <c r="L214" s="137" t="s">
        <v>11125</v>
      </c>
      <c r="M214" s="138"/>
      <c r="N214" s="138"/>
      <c r="O214" s="139"/>
    </row>
    <row r="215" spans="1:15" ht="15.6">
      <c r="A215" s="134">
        <v>205</v>
      </c>
      <c r="B215" s="553">
        <v>46298</v>
      </c>
      <c r="C215" s="135" t="s">
        <v>211</v>
      </c>
      <c r="D215" s="136" t="s">
        <v>11126</v>
      </c>
      <c r="E215" s="136" t="s">
        <v>142</v>
      </c>
      <c r="F215" s="136" t="s">
        <v>11127</v>
      </c>
      <c r="G215" s="136" t="s">
        <v>11043</v>
      </c>
      <c r="H215" s="136" t="s">
        <v>10957</v>
      </c>
      <c r="I215" s="137" t="s">
        <v>163</v>
      </c>
      <c r="J215" s="137" t="s">
        <v>243</v>
      </c>
      <c r="K215" s="137" t="s">
        <v>11128</v>
      </c>
      <c r="L215" s="137" t="s">
        <v>11129</v>
      </c>
      <c r="M215" s="138"/>
      <c r="N215" s="138"/>
      <c r="O215" s="139"/>
    </row>
    <row r="216" spans="1:15" ht="15.6">
      <c r="A216" s="134">
        <v>206</v>
      </c>
      <c r="B216" s="553">
        <v>46298</v>
      </c>
      <c r="C216" s="135" t="s">
        <v>211</v>
      </c>
      <c r="D216" s="136" t="s">
        <v>403</v>
      </c>
      <c r="E216" s="136" t="s">
        <v>148</v>
      </c>
      <c r="F216" s="136" t="s">
        <v>11130</v>
      </c>
      <c r="G216" s="136" t="s">
        <v>11131</v>
      </c>
      <c r="H216" s="136" t="s">
        <v>311</v>
      </c>
      <c r="I216" s="137" t="s">
        <v>163</v>
      </c>
      <c r="J216" s="137" t="s">
        <v>238</v>
      </c>
      <c r="K216" s="137" t="s">
        <v>11132</v>
      </c>
      <c r="L216" s="137" t="s">
        <v>11133</v>
      </c>
      <c r="M216" s="138"/>
      <c r="N216" s="138"/>
      <c r="O216" s="139"/>
    </row>
    <row r="217" spans="1:15" ht="15.6">
      <c r="A217" s="134">
        <v>207</v>
      </c>
      <c r="B217" s="553">
        <v>46298</v>
      </c>
      <c r="C217" s="135" t="s">
        <v>211</v>
      </c>
      <c r="D217" s="136" t="s">
        <v>11134</v>
      </c>
      <c r="E217" s="136" t="s">
        <v>151</v>
      </c>
      <c r="F217" s="136" t="s">
        <v>11135</v>
      </c>
      <c r="G217" s="136" t="s">
        <v>11136</v>
      </c>
      <c r="H217" s="136" t="s">
        <v>296</v>
      </c>
      <c r="I217" s="137" t="s">
        <v>163</v>
      </c>
      <c r="J217" s="137" t="s">
        <v>238</v>
      </c>
      <c r="K217" s="137" t="s">
        <v>11137</v>
      </c>
      <c r="L217" s="137" t="s">
        <v>163</v>
      </c>
      <c r="M217" s="138"/>
      <c r="N217" s="138"/>
      <c r="O217" s="139"/>
    </row>
    <row r="218" spans="1:15" ht="15.6">
      <c r="A218" s="134">
        <v>208</v>
      </c>
      <c r="B218" s="553">
        <v>46298</v>
      </c>
      <c r="C218" s="135" t="s">
        <v>211</v>
      </c>
      <c r="D218" s="136" t="s">
        <v>11138</v>
      </c>
      <c r="E218" s="136" t="s">
        <v>126</v>
      </c>
      <c r="F218" s="136" t="s">
        <v>11139</v>
      </c>
      <c r="G218" s="136" t="s">
        <v>11136</v>
      </c>
      <c r="H218" s="136" t="s">
        <v>294</v>
      </c>
      <c r="I218" s="137" t="s">
        <v>163</v>
      </c>
      <c r="J218" s="137" t="s">
        <v>240</v>
      </c>
      <c r="K218" s="137" t="s">
        <v>11140</v>
      </c>
      <c r="L218" s="137" t="s">
        <v>11141</v>
      </c>
      <c r="M218" s="138"/>
      <c r="N218" s="138"/>
      <c r="O218" s="139"/>
    </row>
    <row r="219" spans="1:15" ht="15.6">
      <c r="A219" s="134">
        <v>209</v>
      </c>
      <c r="B219" s="553">
        <v>46298</v>
      </c>
      <c r="C219" s="135" t="s">
        <v>211</v>
      </c>
      <c r="D219" s="136" t="s">
        <v>11142</v>
      </c>
      <c r="E219" s="136" t="s">
        <v>106</v>
      </c>
      <c r="F219" s="136" t="s">
        <v>11143</v>
      </c>
      <c r="G219" s="136" t="s">
        <v>11144</v>
      </c>
      <c r="H219" s="136" t="s">
        <v>311</v>
      </c>
      <c r="I219" s="137" t="s">
        <v>163</v>
      </c>
      <c r="J219" s="137" t="s">
        <v>237</v>
      </c>
      <c r="K219" s="137" t="s">
        <v>11145</v>
      </c>
      <c r="L219" s="137" t="s">
        <v>11146</v>
      </c>
      <c r="M219" s="138"/>
      <c r="N219" s="138"/>
      <c r="O219" s="139"/>
    </row>
    <row r="220" spans="1:15" ht="15.6">
      <c r="A220" s="134">
        <v>210</v>
      </c>
      <c r="B220" s="553">
        <v>46298</v>
      </c>
      <c r="C220" s="135" t="s">
        <v>211</v>
      </c>
      <c r="D220" s="136" t="s">
        <v>11126</v>
      </c>
      <c r="E220" s="136" t="s">
        <v>142</v>
      </c>
      <c r="F220" s="136" t="s">
        <v>11147</v>
      </c>
      <c r="G220" s="136" t="s">
        <v>11148</v>
      </c>
      <c r="H220" s="136" t="s">
        <v>293</v>
      </c>
      <c r="I220" s="137" t="s">
        <v>163</v>
      </c>
      <c r="J220" s="137" t="s">
        <v>244</v>
      </c>
      <c r="K220" s="137" t="s">
        <v>11128</v>
      </c>
      <c r="L220" s="137" t="s">
        <v>11129</v>
      </c>
      <c r="M220" s="138"/>
      <c r="N220" s="138"/>
      <c r="O220" s="139"/>
    </row>
    <row r="221" spans="1:15" ht="15.6">
      <c r="A221" s="134">
        <v>211</v>
      </c>
      <c r="B221" s="553">
        <v>46298</v>
      </c>
      <c r="C221" s="135" t="s">
        <v>211</v>
      </c>
      <c r="D221" s="136" t="s">
        <v>11149</v>
      </c>
      <c r="E221" s="136" t="s">
        <v>126</v>
      </c>
      <c r="F221" s="136" t="s">
        <v>11150</v>
      </c>
      <c r="G221" s="136" t="s">
        <v>11151</v>
      </c>
      <c r="H221" s="136" t="s">
        <v>294</v>
      </c>
      <c r="I221" s="137" t="s">
        <v>163</v>
      </c>
      <c r="J221" s="137" t="s">
        <v>240</v>
      </c>
      <c r="K221" s="137" t="s">
        <v>11152</v>
      </c>
      <c r="L221" s="137" t="s">
        <v>11153</v>
      </c>
      <c r="M221" s="138"/>
      <c r="N221" s="138"/>
      <c r="O221" s="139"/>
    </row>
    <row r="222" spans="1:15" ht="15.6">
      <c r="A222" s="134">
        <v>212</v>
      </c>
      <c r="B222" s="553">
        <v>46298</v>
      </c>
      <c r="C222" s="135" t="s">
        <v>211</v>
      </c>
      <c r="D222" s="136" t="s">
        <v>11154</v>
      </c>
      <c r="E222" s="136" t="s">
        <v>151</v>
      </c>
      <c r="F222" s="136" t="s">
        <v>11155</v>
      </c>
      <c r="G222" s="136" t="s">
        <v>11156</v>
      </c>
      <c r="H222" s="136" t="s">
        <v>296</v>
      </c>
      <c r="I222" s="137" t="s">
        <v>163</v>
      </c>
      <c r="J222" s="137" t="s">
        <v>238</v>
      </c>
      <c r="K222" s="137" t="s">
        <v>11157</v>
      </c>
      <c r="L222" s="137" t="s">
        <v>11158</v>
      </c>
      <c r="M222" s="138"/>
      <c r="N222" s="138"/>
      <c r="O222" s="139"/>
    </row>
    <row r="223" spans="1:15" ht="15.6">
      <c r="A223" s="134">
        <v>213</v>
      </c>
      <c r="B223" s="553">
        <v>46298</v>
      </c>
      <c r="C223" s="135" t="s">
        <v>211</v>
      </c>
      <c r="D223" s="136" t="s">
        <v>11159</v>
      </c>
      <c r="E223" s="136" t="s">
        <v>142</v>
      </c>
      <c r="F223" s="136" t="s">
        <v>11160</v>
      </c>
      <c r="G223" s="136" t="s">
        <v>11161</v>
      </c>
      <c r="H223" s="136" t="s">
        <v>293</v>
      </c>
      <c r="I223" s="137" t="s">
        <v>163</v>
      </c>
      <c r="J223" s="137" t="s">
        <v>238</v>
      </c>
      <c r="K223" s="137" t="s">
        <v>11162</v>
      </c>
      <c r="L223" s="137" t="s">
        <v>11163</v>
      </c>
      <c r="M223" s="138"/>
      <c r="N223" s="138"/>
      <c r="O223" s="139"/>
    </row>
    <row r="224" spans="1:15" ht="15.6">
      <c r="A224" s="134">
        <v>214</v>
      </c>
      <c r="B224" s="553">
        <v>46298</v>
      </c>
      <c r="C224" s="135" t="s">
        <v>211</v>
      </c>
      <c r="D224" s="136" t="s">
        <v>11164</v>
      </c>
      <c r="E224" s="136" t="s">
        <v>155</v>
      </c>
      <c r="F224" s="136" t="s">
        <v>11165</v>
      </c>
      <c r="G224" s="136" t="s">
        <v>11166</v>
      </c>
      <c r="H224" s="136" t="s">
        <v>293</v>
      </c>
      <c r="I224" s="137" t="s">
        <v>163</v>
      </c>
      <c r="J224" s="137" t="s">
        <v>240</v>
      </c>
      <c r="K224" s="137" t="s">
        <v>11167</v>
      </c>
      <c r="L224" s="137" t="s">
        <v>11168</v>
      </c>
      <c r="M224" s="138"/>
      <c r="N224" s="138"/>
      <c r="O224" s="139"/>
    </row>
    <row r="225" spans="1:15" ht="15.6">
      <c r="A225" s="134">
        <v>215</v>
      </c>
      <c r="B225" s="553">
        <v>46298</v>
      </c>
      <c r="C225" s="135" t="s">
        <v>211</v>
      </c>
      <c r="D225" s="136" t="s">
        <v>11169</v>
      </c>
      <c r="E225" s="136" t="s">
        <v>102</v>
      </c>
      <c r="F225" s="136" t="s">
        <v>11170</v>
      </c>
      <c r="G225" s="136" t="s">
        <v>11166</v>
      </c>
      <c r="H225" s="136" t="s">
        <v>293</v>
      </c>
      <c r="I225" s="137" t="s">
        <v>163</v>
      </c>
      <c r="J225" s="137" t="s">
        <v>243</v>
      </c>
      <c r="K225" s="137" t="s">
        <v>11171</v>
      </c>
      <c r="L225" s="137" t="s">
        <v>11172</v>
      </c>
      <c r="M225" s="138"/>
      <c r="N225" s="138"/>
      <c r="O225" s="139"/>
    </row>
    <row r="226" spans="1:15" ht="15.6">
      <c r="A226" s="134">
        <v>216</v>
      </c>
      <c r="B226" s="553">
        <v>46298</v>
      </c>
      <c r="C226" s="135" t="s">
        <v>211</v>
      </c>
      <c r="D226" s="136" t="s">
        <v>322</v>
      </c>
      <c r="E226" s="136" t="s">
        <v>148</v>
      </c>
      <c r="F226" s="136" t="s">
        <v>11173</v>
      </c>
      <c r="G226" s="136" t="s">
        <v>11174</v>
      </c>
      <c r="H226" s="136" t="s">
        <v>311</v>
      </c>
      <c r="I226" s="137" t="s">
        <v>163</v>
      </c>
      <c r="J226" s="137" t="s">
        <v>239</v>
      </c>
      <c r="K226" s="137" t="s">
        <v>11175</v>
      </c>
      <c r="L226" s="137" t="s">
        <v>11176</v>
      </c>
      <c r="M226" s="138"/>
      <c r="N226" s="138"/>
      <c r="O226" s="139"/>
    </row>
    <row r="227" spans="1:15" ht="15.6">
      <c r="A227" s="134">
        <v>217</v>
      </c>
      <c r="B227" s="553">
        <v>46298</v>
      </c>
      <c r="C227" s="135" t="s">
        <v>211</v>
      </c>
      <c r="D227" s="136" t="s">
        <v>11177</v>
      </c>
      <c r="E227" s="136" t="s">
        <v>126</v>
      </c>
      <c r="F227" s="136" t="s">
        <v>11178</v>
      </c>
      <c r="G227" s="136" t="s">
        <v>11174</v>
      </c>
      <c r="H227" s="136" t="s">
        <v>294</v>
      </c>
      <c r="I227" s="137" t="s">
        <v>163</v>
      </c>
      <c r="J227" s="137" t="s">
        <v>240</v>
      </c>
      <c r="K227" s="137" t="s">
        <v>11179</v>
      </c>
      <c r="L227" s="137" t="s">
        <v>11180</v>
      </c>
      <c r="M227" s="138"/>
      <c r="N227" s="138"/>
      <c r="O227" s="139"/>
    </row>
    <row r="228" spans="1:15" ht="15.6">
      <c r="A228" s="134">
        <v>218</v>
      </c>
      <c r="B228" s="553">
        <v>46298</v>
      </c>
      <c r="C228" s="135" t="s">
        <v>211</v>
      </c>
      <c r="D228" s="136" t="s">
        <v>394</v>
      </c>
      <c r="E228" s="136" t="s">
        <v>108</v>
      </c>
      <c r="F228" s="136" t="s">
        <v>11181</v>
      </c>
      <c r="G228" s="136" t="s">
        <v>11182</v>
      </c>
      <c r="H228" s="136" t="s">
        <v>293</v>
      </c>
      <c r="I228" s="137" t="s">
        <v>163</v>
      </c>
      <c r="J228" s="137" t="s">
        <v>238</v>
      </c>
      <c r="K228" s="137" t="s">
        <v>11183</v>
      </c>
      <c r="L228" s="137" t="s">
        <v>11184</v>
      </c>
      <c r="M228" s="138"/>
      <c r="N228" s="138"/>
      <c r="O228" s="139"/>
    </row>
    <row r="229" spans="1:15" ht="15.6">
      <c r="A229" s="134">
        <v>219</v>
      </c>
      <c r="B229" s="553">
        <v>46298</v>
      </c>
      <c r="C229" s="135" t="s">
        <v>211</v>
      </c>
      <c r="D229" s="136" t="s">
        <v>11185</v>
      </c>
      <c r="E229" s="136" t="s">
        <v>142</v>
      </c>
      <c r="F229" s="136" t="s">
        <v>11186</v>
      </c>
      <c r="G229" s="136" t="s">
        <v>11187</v>
      </c>
      <c r="H229" s="136" t="s">
        <v>293</v>
      </c>
      <c r="I229" s="137" t="s">
        <v>163</v>
      </c>
      <c r="J229" s="137" t="s">
        <v>238</v>
      </c>
      <c r="K229" s="137" t="s">
        <v>11188</v>
      </c>
      <c r="L229" s="137" t="s">
        <v>163</v>
      </c>
      <c r="M229" s="138"/>
      <c r="N229" s="138"/>
      <c r="O229" s="139"/>
    </row>
    <row r="230" spans="1:15" ht="15.6">
      <c r="A230" s="134">
        <v>220</v>
      </c>
      <c r="B230" s="553">
        <v>46298</v>
      </c>
      <c r="C230" s="135" t="s">
        <v>211</v>
      </c>
      <c r="D230" s="136" t="s">
        <v>11189</v>
      </c>
      <c r="E230" s="136" t="s">
        <v>108</v>
      </c>
      <c r="F230" s="136" t="s">
        <v>11190</v>
      </c>
      <c r="G230" s="136" t="s">
        <v>11191</v>
      </c>
      <c r="H230" s="136" t="s">
        <v>293</v>
      </c>
      <c r="I230" s="137" t="s">
        <v>163</v>
      </c>
      <c r="J230" s="137" t="s">
        <v>238</v>
      </c>
      <c r="K230" s="137" t="s">
        <v>11192</v>
      </c>
      <c r="L230" s="137" t="s">
        <v>11193</v>
      </c>
      <c r="M230" s="138"/>
      <c r="N230" s="138"/>
      <c r="O230" s="139"/>
    </row>
    <row r="231" spans="1:15" ht="15.6">
      <c r="A231" s="134">
        <v>221</v>
      </c>
      <c r="B231" s="553">
        <v>46298</v>
      </c>
      <c r="C231" s="135" t="s">
        <v>211</v>
      </c>
      <c r="D231" s="136" t="s">
        <v>11194</v>
      </c>
      <c r="E231" s="136" t="s">
        <v>148</v>
      </c>
      <c r="F231" s="136" t="s">
        <v>11195</v>
      </c>
      <c r="G231" s="136" t="s">
        <v>11196</v>
      </c>
      <c r="H231" s="136" t="s">
        <v>293</v>
      </c>
      <c r="I231" s="137" t="s">
        <v>163</v>
      </c>
      <c r="J231" s="137" t="s">
        <v>246</v>
      </c>
      <c r="K231" s="137" t="s">
        <v>11197</v>
      </c>
      <c r="L231" s="137" t="s">
        <v>11198</v>
      </c>
      <c r="M231" s="138"/>
      <c r="N231" s="138"/>
      <c r="O231" s="139"/>
    </row>
    <row r="232" spans="1:15" ht="15.6">
      <c r="A232" s="134">
        <v>222</v>
      </c>
      <c r="B232" s="553">
        <v>46298</v>
      </c>
      <c r="C232" s="135" t="s">
        <v>211</v>
      </c>
      <c r="D232" s="136" t="s">
        <v>11199</v>
      </c>
      <c r="E232" s="136" t="s">
        <v>110</v>
      </c>
      <c r="F232" s="136" t="s">
        <v>11200</v>
      </c>
      <c r="G232" s="136" t="s">
        <v>11201</v>
      </c>
      <c r="H232" s="136" t="s">
        <v>294</v>
      </c>
      <c r="I232" s="137" t="s">
        <v>163</v>
      </c>
      <c r="J232" s="137" t="s">
        <v>240</v>
      </c>
      <c r="K232" s="137" t="s">
        <v>11202</v>
      </c>
      <c r="L232" s="137" t="s">
        <v>11203</v>
      </c>
      <c r="M232" s="138"/>
      <c r="N232" s="138"/>
      <c r="O232" s="139"/>
    </row>
    <row r="233" spans="1:15" ht="15.6">
      <c r="A233" s="134">
        <v>223</v>
      </c>
      <c r="B233" s="553">
        <v>46298</v>
      </c>
      <c r="C233" s="135" t="s">
        <v>211</v>
      </c>
      <c r="D233" s="136" t="s">
        <v>11204</v>
      </c>
      <c r="E233" s="136" t="s">
        <v>106</v>
      </c>
      <c r="F233" s="136" t="s">
        <v>11205</v>
      </c>
      <c r="G233" s="136" t="s">
        <v>11206</v>
      </c>
      <c r="H233" s="136" t="s">
        <v>293</v>
      </c>
      <c r="I233" s="137" t="s">
        <v>163</v>
      </c>
      <c r="J233" s="137" t="s">
        <v>240</v>
      </c>
      <c r="K233" s="137" t="s">
        <v>11207</v>
      </c>
      <c r="L233" s="137" t="s">
        <v>11208</v>
      </c>
      <c r="M233" s="138"/>
      <c r="N233" s="138"/>
      <c r="O233" s="139"/>
    </row>
    <row r="234" spans="1:15" ht="15.6">
      <c r="A234" s="134">
        <v>224</v>
      </c>
      <c r="B234" s="553">
        <v>46298</v>
      </c>
      <c r="C234" s="135" t="s">
        <v>211</v>
      </c>
      <c r="D234" s="136" t="s">
        <v>11209</v>
      </c>
      <c r="E234" s="136" t="s">
        <v>108</v>
      </c>
      <c r="F234" s="136" t="s">
        <v>11210</v>
      </c>
      <c r="G234" s="136" t="s">
        <v>11211</v>
      </c>
      <c r="H234" s="136" t="s">
        <v>293</v>
      </c>
      <c r="I234" s="137" t="s">
        <v>163</v>
      </c>
      <c r="J234" s="137" t="s">
        <v>240</v>
      </c>
      <c r="K234" s="137" t="s">
        <v>11212</v>
      </c>
      <c r="L234" s="137" t="s">
        <v>11213</v>
      </c>
      <c r="M234" s="138"/>
      <c r="N234" s="138"/>
      <c r="O234" s="139"/>
    </row>
    <row r="235" spans="1:15" ht="15.6">
      <c r="A235" s="134">
        <v>225</v>
      </c>
      <c r="B235" s="553">
        <v>46298</v>
      </c>
      <c r="C235" s="135" t="s">
        <v>211</v>
      </c>
      <c r="D235" s="136" t="s">
        <v>11214</v>
      </c>
      <c r="E235" s="136" t="s">
        <v>142</v>
      </c>
      <c r="F235" s="136" t="s">
        <v>11215</v>
      </c>
      <c r="G235" s="136" t="s">
        <v>11216</v>
      </c>
      <c r="H235" s="136" t="s">
        <v>10957</v>
      </c>
      <c r="I235" s="137" t="s">
        <v>163</v>
      </c>
      <c r="J235" s="137" t="s">
        <v>243</v>
      </c>
      <c r="K235" s="137" t="s">
        <v>11217</v>
      </c>
      <c r="L235" s="137" t="s">
        <v>11218</v>
      </c>
      <c r="M235" s="138"/>
      <c r="N235" s="138"/>
      <c r="O235" s="139"/>
    </row>
    <row r="236" spans="1:15" ht="15.6">
      <c r="A236" s="134">
        <v>226</v>
      </c>
      <c r="B236" s="553">
        <v>46298</v>
      </c>
      <c r="C236" s="135" t="s">
        <v>211</v>
      </c>
      <c r="D236" s="136" t="s">
        <v>11219</v>
      </c>
      <c r="E236" s="136" t="s">
        <v>151</v>
      </c>
      <c r="F236" s="136" t="s">
        <v>11220</v>
      </c>
      <c r="G236" s="136" t="s">
        <v>11221</v>
      </c>
      <c r="H236" s="136" t="s">
        <v>296</v>
      </c>
      <c r="I236" s="137" t="s">
        <v>163</v>
      </c>
      <c r="J236" s="137" t="s">
        <v>238</v>
      </c>
      <c r="K236" s="137" t="s">
        <v>11222</v>
      </c>
      <c r="L236" s="137" t="s">
        <v>163</v>
      </c>
      <c r="M236" s="138"/>
      <c r="N236" s="138"/>
      <c r="O236" s="139"/>
    </row>
    <row r="237" spans="1:15" ht="15.6">
      <c r="A237" s="134">
        <v>227</v>
      </c>
      <c r="B237" s="553">
        <v>46298</v>
      </c>
      <c r="C237" s="135" t="s">
        <v>211</v>
      </c>
      <c r="D237" s="136" t="s">
        <v>11223</v>
      </c>
      <c r="E237" s="136" t="s">
        <v>128</v>
      </c>
      <c r="F237" s="136" t="s">
        <v>11224</v>
      </c>
      <c r="G237" s="136" t="s">
        <v>11225</v>
      </c>
      <c r="H237" s="136" t="s">
        <v>294</v>
      </c>
      <c r="I237" s="137" t="s">
        <v>163</v>
      </c>
      <c r="J237" s="137" t="s">
        <v>238</v>
      </c>
      <c r="K237" s="137" t="s">
        <v>11226</v>
      </c>
      <c r="L237" s="137" t="s">
        <v>11227</v>
      </c>
      <c r="M237" s="138"/>
      <c r="N237" s="138"/>
      <c r="O237" s="139"/>
    </row>
    <row r="238" spans="1:15" ht="15.6">
      <c r="A238" s="134">
        <v>228</v>
      </c>
      <c r="B238" s="553">
        <v>46298</v>
      </c>
      <c r="C238" s="135" t="s">
        <v>211</v>
      </c>
      <c r="D238" s="136" t="s">
        <v>11228</v>
      </c>
      <c r="E238" s="136" t="s">
        <v>136</v>
      </c>
      <c r="F238" s="136" t="s">
        <v>11229</v>
      </c>
      <c r="G238" s="136" t="s">
        <v>11225</v>
      </c>
      <c r="H238" s="136" t="s">
        <v>294</v>
      </c>
      <c r="I238" s="137" t="s">
        <v>163</v>
      </c>
      <c r="J238" s="137" t="s">
        <v>240</v>
      </c>
      <c r="K238" s="137" t="s">
        <v>11230</v>
      </c>
      <c r="L238" s="137" t="s">
        <v>11231</v>
      </c>
      <c r="M238" s="138"/>
      <c r="N238" s="138"/>
      <c r="O238" s="139"/>
    </row>
    <row r="239" spans="1:15" ht="15.6">
      <c r="A239" s="134">
        <v>229</v>
      </c>
      <c r="B239" s="553">
        <v>46298</v>
      </c>
      <c r="C239" s="135" t="s">
        <v>211</v>
      </c>
      <c r="D239" s="136" t="s">
        <v>11232</v>
      </c>
      <c r="E239" s="136" t="s">
        <v>110</v>
      </c>
      <c r="F239" s="136" t="s">
        <v>11233</v>
      </c>
      <c r="G239" s="136" t="s">
        <v>11234</v>
      </c>
      <c r="H239" s="136" t="s">
        <v>294</v>
      </c>
      <c r="I239" s="137" t="s">
        <v>163</v>
      </c>
      <c r="J239" s="137" t="s">
        <v>246</v>
      </c>
      <c r="K239" s="137" t="s">
        <v>11235</v>
      </c>
      <c r="L239" s="137" t="s">
        <v>11236</v>
      </c>
      <c r="M239" s="138"/>
      <c r="N239" s="138"/>
      <c r="O239" s="139"/>
    </row>
    <row r="240" spans="1:15" ht="15.6">
      <c r="A240" s="134">
        <v>230</v>
      </c>
      <c r="B240" s="553">
        <v>46298</v>
      </c>
      <c r="C240" s="135" t="s">
        <v>211</v>
      </c>
      <c r="D240" s="136" t="s">
        <v>11214</v>
      </c>
      <c r="E240" s="136" t="s">
        <v>142</v>
      </c>
      <c r="F240" s="136" t="s">
        <v>11237</v>
      </c>
      <c r="G240" s="136" t="s">
        <v>11238</v>
      </c>
      <c r="H240" s="136" t="s">
        <v>293</v>
      </c>
      <c r="I240" s="137" t="s">
        <v>163</v>
      </c>
      <c r="J240" s="137" t="s">
        <v>238</v>
      </c>
      <c r="K240" s="137" t="s">
        <v>11217</v>
      </c>
      <c r="L240" s="137" t="s">
        <v>11218</v>
      </c>
      <c r="M240" s="138"/>
      <c r="N240" s="138"/>
      <c r="O240" s="139"/>
    </row>
    <row r="241" spans="1:15" ht="15.6">
      <c r="A241" s="134">
        <v>231</v>
      </c>
      <c r="B241" s="553">
        <v>46298</v>
      </c>
      <c r="C241" s="135" t="s">
        <v>211</v>
      </c>
      <c r="D241" s="136" t="s">
        <v>11239</v>
      </c>
      <c r="E241" s="136" t="s">
        <v>106</v>
      </c>
      <c r="F241" s="136" t="s">
        <v>11240</v>
      </c>
      <c r="G241" s="136" t="s">
        <v>11241</v>
      </c>
      <c r="H241" s="136" t="s">
        <v>293</v>
      </c>
      <c r="I241" s="137" t="s">
        <v>163</v>
      </c>
      <c r="J241" s="137" t="s">
        <v>238</v>
      </c>
      <c r="K241" s="137" t="s">
        <v>11242</v>
      </c>
      <c r="L241" s="137" t="s">
        <v>11243</v>
      </c>
      <c r="M241" s="138"/>
      <c r="N241" s="138"/>
      <c r="O241" s="139"/>
    </row>
    <row r="242" spans="1:15" ht="15.6">
      <c r="A242" s="134">
        <v>232</v>
      </c>
      <c r="B242" s="553">
        <v>46298</v>
      </c>
      <c r="C242" s="135" t="s">
        <v>211</v>
      </c>
      <c r="D242" s="136" t="s">
        <v>11244</v>
      </c>
      <c r="E242" s="136" t="s">
        <v>144</v>
      </c>
      <c r="F242" s="136" t="s">
        <v>11245</v>
      </c>
      <c r="G242" s="136" t="s">
        <v>11246</v>
      </c>
      <c r="H242" s="136" t="s">
        <v>294</v>
      </c>
      <c r="I242" s="137" t="s">
        <v>163</v>
      </c>
      <c r="J242" s="137" t="s">
        <v>238</v>
      </c>
      <c r="K242" s="137" t="s">
        <v>11247</v>
      </c>
      <c r="L242" s="137" t="s">
        <v>11248</v>
      </c>
      <c r="M242" s="138"/>
      <c r="N242" s="138"/>
      <c r="O242" s="139"/>
    </row>
    <row r="243" spans="1:15" ht="15.6">
      <c r="A243" s="134">
        <v>233</v>
      </c>
      <c r="B243" s="553">
        <v>46298</v>
      </c>
      <c r="C243" s="135" t="s">
        <v>211</v>
      </c>
      <c r="D243" s="136" t="s">
        <v>4034</v>
      </c>
      <c r="E243" s="136" t="s">
        <v>126</v>
      </c>
      <c r="F243" s="136" t="s">
        <v>11249</v>
      </c>
      <c r="G243" s="136" t="s">
        <v>11250</v>
      </c>
      <c r="H243" s="136" t="s">
        <v>294</v>
      </c>
      <c r="I243" s="137" t="s">
        <v>163</v>
      </c>
      <c r="J243" s="137" t="s">
        <v>240</v>
      </c>
      <c r="K243" s="137" t="s">
        <v>4037</v>
      </c>
      <c r="L243" s="137" t="s">
        <v>4038</v>
      </c>
      <c r="M243" s="138"/>
      <c r="N243" s="138"/>
      <c r="O243" s="139"/>
    </row>
    <row r="244" spans="1:15" ht="15.6">
      <c r="A244" s="134">
        <v>234</v>
      </c>
      <c r="B244" s="553">
        <v>46298</v>
      </c>
      <c r="C244" s="135" t="s">
        <v>211</v>
      </c>
      <c r="D244" s="136" t="s">
        <v>11251</v>
      </c>
      <c r="E244" s="136" t="s">
        <v>151</v>
      </c>
      <c r="F244" s="136" t="s">
        <v>11252</v>
      </c>
      <c r="G244" s="136" t="s">
        <v>11253</v>
      </c>
      <c r="H244" s="136" t="s">
        <v>296</v>
      </c>
      <c r="I244" s="137" t="s">
        <v>163</v>
      </c>
      <c r="J244" s="137" t="s">
        <v>238</v>
      </c>
      <c r="K244" s="137" t="s">
        <v>11254</v>
      </c>
      <c r="L244" s="137" t="s">
        <v>163</v>
      </c>
      <c r="M244" s="138"/>
      <c r="N244" s="138"/>
      <c r="O244" s="139"/>
    </row>
    <row r="245" spans="1:15" ht="15.6">
      <c r="A245" s="134">
        <v>235</v>
      </c>
      <c r="B245" s="553">
        <v>46298</v>
      </c>
      <c r="C245" s="135" t="s">
        <v>211</v>
      </c>
      <c r="D245" s="136" t="s">
        <v>11255</v>
      </c>
      <c r="E245" s="136" t="s">
        <v>106</v>
      </c>
      <c r="F245" s="136" t="s">
        <v>11256</v>
      </c>
      <c r="G245" s="136" t="s">
        <v>11257</v>
      </c>
      <c r="H245" s="136" t="s">
        <v>311</v>
      </c>
      <c r="I245" s="137" t="s">
        <v>163</v>
      </c>
      <c r="J245" s="137" t="s">
        <v>241</v>
      </c>
      <c r="K245" s="137" t="s">
        <v>11258</v>
      </c>
      <c r="L245" s="137" t="s">
        <v>11259</v>
      </c>
      <c r="M245" s="138"/>
      <c r="N245" s="138"/>
      <c r="O245" s="139"/>
    </row>
    <row r="246" spans="1:15" ht="15.6">
      <c r="A246" s="134">
        <v>236</v>
      </c>
      <c r="B246" s="553">
        <v>46298</v>
      </c>
      <c r="C246" s="135" t="s">
        <v>211</v>
      </c>
      <c r="D246" s="136" t="s">
        <v>11260</v>
      </c>
      <c r="E246" s="136" t="s">
        <v>126</v>
      </c>
      <c r="F246" s="136" t="s">
        <v>11261</v>
      </c>
      <c r="G246" s="136" t="s">
        <v>11262</v>
      </c>
      <c r="H246" s="136" t="s">
        <v>294</v>
      </c>
      <c r="I246" s="137" t="s">
        <v>163</v>
      </c>
      <c r="J246" s="137" t="s">
        <v>240</v>
      </c>
      <c r="K246" s="137" t="s">
        <v>11263</v>
      </c>
      <c r="L246" s="137" t="s">
        <v>11264</v>
      </c>
      <c r="M246" s="138"/>
      <c r="N246" s="138"/>
      <c r="O246" s="139"/>
    </row>
    <row r="247" spans="1:15" ht="15.6">
      <c r="A247" s="134">
        <v>237</v>
      </c>
      <c r="B247" s="553">
        <v>46298</v>
      </c>
      <c r="C247" s="135" t="s">
        <v>211</v>
      </c>
      <c r="D247" s="136" t="s">
        <v>11265</v>
      </c>
      <c r="E247" s="136" t="s">
        <v>110</v>
      </c>
      <c r="F247" s="136" t="s">
        <v>11266</v>
      </c>
      <c r="G247" s="136" t="s">
        <v>11267</v>
      </c>
      <c r="H247" s="136" t="s">
        <v>293</v>
      </c>
      <c r="I247" s="137" t="s">
        <v>163</v>
      </c>
      <c r="J247" s="137" t="s">
        <v>238</v>
      </c>
      <c r="K247" s="137" t="s">
        <v>11268</v>
      </c>
      <c r="L247" s="137" t="s">
        <v>11269</v>
      </c>
      <c r="M247" s="138"/>
      <c r="N247" s="138"/>
      <c r="O247" s="139"/>
    </row>
    <row r="248" spans="1:15" ht="15.6">
      <c r="A248" s="134">
        <v>238</v>
      </c>
      <c r="B248" s="553">
        <v>46298</v>
      </c>
      <c r="C248" s="135" t="s">
        <v>211</v>
      </c>
      <c r="D248" s="136" t="s">
        <v>11270</v>
      </c>
      <c r="E248" s="136" t="s">
        <v>159</v>
      </c>
      <c r="F248" s="136" t="s">
        <v>11271</v>
      </c>
      <c r="G248" s="136" t="s">
        <v>11272</v>
      </c>
      <c r="H248" s="136" t="s">
        <v>293</v>
      </c>
      <c r="I248" s="137" t="s">
        <v>163</v>
      </c>
      <c r="J248" s="137" t="s">
        <v>238</v>
      </c>
      <c r="K248" s="137" t="s">
        <v>11273</v>
      </c>
      <c r="L248" s="137" t="s">
        <v>11274</v>
      </c>
      <c r="M248" s="138"/>
      <c r="N248" s="138"/>
      <c r="O248" s="139"/>
    </row>
    <row r="249" spans="1:15" ht="15.6">
      <c r="A249" s="134">
        <v>239</v>
      </c>
      <c r="B249" s="553">
        <v>46298</v>
      </c>
      <c r="C249" s="135" t="s">
        <v>211</v>
      </c>
      <c r="D249" s="136" t="s">
        <v>11275</v>
      </c>
      <c r="E249" s="136" t="s">
        <v>106</v>
      </c>
      <c r="F249" s="136" t="s">
        <v>11276</v>
      </c>
      <c r="G249" s="136" t="s">
        <v>11277</v>
      </c>
      <c r="H249" s="136" t="s">
        <v>311</v>
      </c>
      <c r="I249" s="137" t="s">
        <v>163</v>
      </c>
      <c r="J249" s="137" t="s">
        <v>246</v>
      </c>
      <c r="K249" s="137" t="s">
        <v>11278</v>
      </c>
      <c r="L249" s="137" t="s">
        <v>11279</v>
      </c>
      <c r="M249" s="138"/>
      <c r="N249" s="138"/>
      <c r="O249" s="139"/>
    </row>
    <row r="250" spans="1:15" ht="15.6">
      <c r="A250" s="134">
        <v>240</v>
      </c>
      <c r="B250" s="553">
        <v>46298</v>
      </c>
      <c r="C250" s="135" t="s">
        <v>211</v>
      </c>
      <c r="D250" s="136" t="s">
        <v>11280</v>
      </c>
      <c r="E250" s="136" t="s">
        <v>126</v>
      </c>
      <c r="F250" s="136" t="s">
        <v>11281</v>
      </c>
      <c r="G250" s="136" t="s">
        <v>11282</v>
      </c>
      <c r="H250" s="136" t="s">
        <v>294</v>
      </c>
      <c r="I250" s="137" t="s">
        <v>163</v>
      </c>
      <c r="J250" s="137" t="s">
        <v>237</v>
      </c>
      <c r="K250" s="137" t="s">
        <v>11283</v>
      </c>
      <c r="L250" s="137" t="s">
        <v>11284</v>
      </c>
      <c r="M250" s="138"/>
      <c r="N250" s="138"/>
      <c r="O250" s="139"/>
    </row>
    <row r="251" spans="1:15" ht="15.6">
      <c r="A251" s="134">
        <v>241</v>
      </c>
      <c r="B251" s="553">
        <v>46298</v>
      </c>
      <c r="C251" s="135" t="s">
        <v>211</v>
      </c>
      <c r="D251" s="136" t="s">
        <v>11285</v>
      </c>
      <c r="E251" s="136" t="s">
        <v>151</v>
      </c>
      <c r="F251" s="136" t="s">
        <v>11286</v>
      </c>
      <c r="G251" s="136" t="s">
        <v>11282</v>
      </c>
      <c r="H251" s="136" t="s">
        <v>296</v>
      </c>
      <c r="I251" s="137" t="s">
        <v>163</v>
      </c>
      <c r="J251" s="137" t="s">
        <v>238</v>
      </c>
      <c r="K251" s="137" t="s">
        <v>11287</v>
      </c>
      <c r="L251" s="137" t="s">
        <v>163</v>
      </c>
      <c r="M251" s="138"/>
      <c r="N251" s="138"/>
      <c r="O251" s="139"/>
    </row>
    <row r="252" spans="1:15" ht="15.6">
      <c r="A252" s="134">
        <v>242</v>
      </c>
      <c r="B252" s="553">
        <v>46298</v>
      </c>
      <c r="C252" s="135" t="s">
        <v>211</v>
      </c>
      <c r="D252" s="136" t="s">
        <v>11288</v>
      </c>
      <c r="E252" s="136" t="s">
        <v>110</v>
      </c>
      <c r="F252" s="136" t="s">
        <v>11289</v>
      </c>
      <c r="G252" s="136" t="s">
        <v>11290</v>
      </c>
      <c r="H252" s="136" t="s">
        <v>294</v>
      </c>
      <c r="I252" s="137" t="s">
        <v>163</v>
      </c>
      <c r="J252" s="137" t="s">
        <v>243</v>
      </c>
      <c r="K252" s="137" t="s">
        <v>11291</v>
      </c>
      <c r="L252" s="137" t="s">
        <v>11292</v>
      </c>
      <c r="M252" s="138"/>
      <c r="N252" s="138"/>
      <c r="O252" s="139"/>
    </row>
    <row r="253" spans="1:15" ht="15.6">
      <c r="A253" s="134">
        <v>243</v>
      </c>
      <c r="B253" s="553">
        <v>46298</v>
      </c>
      <c r="C253" s="135" t="s">
        <v>211</v>
      </c>
      <c r="D253" s="136" t="s">
        <v>318</v>
      </c>
      <c r="E253" s="136" t="s">
        <v>106</v>
      </c>
      <c r="F253" s="136" t="s">
        <v>11293</v>
      </c>
      <c r="G253" s="136" t="s">
        <v>11294</v>
      </c>
      <c r="H253" s="136" t="s">
        <v>311</v>
      </c>
      <c r="I253" s="137" t="s">
        <v>163</v>
      </c>
      <c r="J253" s="137" t="s">
        <v>243</v>
      </c>
      <c r="K253" s="137" t="s">
        <v>11295</v>
      </c>
      <c r="L253" s="137" t="s">
        <v>163</v>
      </c>
      <c r="M253" s="138"/>
      <c r="N253" s="138"/>
      <c r="O253" s="139"/>
    </row>
    <row r="254" spans="1:15" ht="15.6">
      <c r="A254" s="134">
        <v>244</v>
      </c>
      <c r="B254" s="553">
        <v>46298</v>
      </c>
      <c r="C254" s="135" t="s">
        <v>211</v>
      </c>
      <c r="D254" s="136" t="s">
        <v>11296</v>
      </c>
      <c r="E254" s="136" t="s">
        <v>126</v>
      </c>
      <c r="F254" s="136" t="s">
        <v>10185</v>
      </c>
      <c r="G254" s="136" t="s">
        <v>11294</v>
      </c>
      <c r="H254" s="136" t="s">
        <v>294</v>
      </c>
      <c r="I254" s="137" t="s">
        <v>163</v>
      </c>
      <c r="J254" s="137" t="s">
        <v>240</v>
      </c>
      <c r="K254" s="137" t="s">
        <v>11297</v>
      </c>
      <c r="L254" s="137" t="s">
        <v>11298</v>
      </c>
      <c r="M254" s="138"/>
      <c r="N254" s="138"/>
      <c r="O254" s="139"/>
    </row>
    <row r="255" spans="1:15" ht="15.6">
      <c r="A255" s="134">
        <v>245</v>
      </c>
      <c r="B255" s="553">
        <v>46298</v>
      </c>
      <c r="C255" s="135" t="s">
        <v>211</v>
      </c>
      <c r="D255" s="136" t="s">
        <v>11299</v>
      </c>
      <c r="E255" s="136" t="s">
        <v>136</v>
      </c>
      <c r="F255" s="136" t="s">
        <v>11300</v>
      </c>
      <c r="G255" s="136" t="s">
        <v>11301</v>
      </c>
      <c r="H255" s="136" t="s">
        <v>294</v>
      </c>
      <c r="I255" s="137" t="s">
        <v>163</v>
      </c>
      <c r="J255" s="137" t="s">
        <v>249</v>
      </c>
      <c r="K255" s="137" t="s">
        <v>11302</v>
      </c>
      <c r="L255" s="137" t="s">
        <v>11303</v>
      </c>
      <c r="M255" s="138"/>
      <c r="N255" s="138"/>
      <c r="O255" s="139"/>
    </row>
    <row r="256" spans="1:15" ht="15.6">
      <c r="A256" s="134">
        <v>246</v>
      </c>
      <c r="B256" s="553">
        <v>46298</v>
      </c>
      <c r="C256" s="135" t="s">
        <v>211</v>
      </c>
      <c r="D256" s="136" t="s">
        <v>11304</v>
      </c>
      <c r="E256" s="136" t="s">
        <v>142</v>
      </c>
      <c r="F256" s="136" t="s">
        <v>11305</v>
      </c>
      <c r="G256" s="136" t="s">
        <v>11306</v>
      </c>
      <c r="H256" s="136" t="s">
        <v>293</v>
      </c>
      <c r="I256" s="137" t="s">
        <v>163</v>
      </c>
      <c r="J256" s="137" t="s">
        <v>238</v>
      </c>
      <c r="K256" s="137" t="s">
        <v>11307</v>
      </c>
      <c r="L256" s="137" t="s">
        <v>11308</v>
      </c>
      <c r="M256" s="138"/>
      <c r="N256" s="138"/>
      <c r="O256" s="139"/>
    </row>
    <row r="257" spans="1:15" ht="15.6">
      <c r="A257" s="134">
        <v>247</v>
      </c>
      <c r="B257" s="553">
        <v>46298</v>
      </c>
      <c r="C257" s="135" t="s">
        <v>211</v>
      </c>
      <c r="D257" s="136" t="s">
        <v>11309</v>
      </c>
      <c r="E257" s="136" t="s">
        <v>151</v>
      </c>
      <c r="F257" s="136" t="s">
        <v>11310</v>
      </c>
      <c r="G257" s="136" t="s">
        <v>11306</v>
      </c>
      <c r="H257" s="136" t="s">
        <v>296</v>
      </c>
      <c r="I257" s="137" t="s">
        <v>163</v>
      </c>
      <c r="J257" s="137" t="s">
        <v>238</v>
      </c>
      <c r="K257" s="137" t="s">
        <v>11311</v>
      </c>
      <c r="L257" s="137" t="s">
        <v>11312</v>
      </c>
      <c r="M257" s="138"/>
      <c r="N257" s="138"/>
      <c r="O257" s="139"/>
    </row>
    <row r="258" spans="1:15" ht="15.6">
      <c r="A258" s="134">
        <v>248</v>
      </c>
      <c r="B258" s="553">
        <v>46298</v>
      </c>
      <c r="C258" s="135" t="s">
        <v>211</v>
      </c>
      <c r="D258" s="136" t="s">
        <v>11313</v>
      </c>
      <c r="E258" s="136" t="s">
        <v>110</v>
      </c>
      <c r="F258" s="136" t="s">
        <v>11314</v>
      </c>
      <c r="G258" s="136" t="s">
        <v>11300</v>
      </c>
      <c r="H258" s="136" t="s">
        <v>294</v>
      </c>
      <c r="I258" s="137" t="s">
        <v>163</v>
      </c>
      <c r="J258" s="137" t="s">
        <v>238</v>
      </c>
      <c r="K258" s="137" t="s">
        <v>11315</v>
      </c>
      <c r="L258" s="137" t="s">
        <v>11316</v>
      </c>
      <c r="M258" s="138"/>
      <c r="N258" s="138"/>
      <c r="O258" s="139"/>
    </row>
    <row r="259" spans="1:15" ht="15.6">
      <c r="A259" s="134">
        <v>249</v>
      </c>
      <c r="B259" s="553">
        <v>46298</v>
      </c>
      <c r="C259" s="135" t="s">
        <v>211</v>
      </c>
      <c r="D259" s="136" t="s">
        <v>11299</v>
      </c>
      <c r="E259" s="136" t="s">
        <v>136</v>
      </c>
      <c r="F259" s="136" t="s">
        <v>11317</v>
      </c>
      <c r="G259" s="136" t="s">
        <v>11045</v>
      </c>
      <c r="H259" s="136" t="s">
        <v>293</v>
      </c>
      <c r="I259" s="137" t="s">
        <v>163</v>
      </c>
      <c r="J259" s="137" t="s">
        <v>244</v>
      </c>
      <c r="K259" s="137" t="s">
        <v>11302</v>
      </c>
      <c r="L259" s="137" t="s">
        <v>11303</v>
      </c>
      <c r="M259" s="138"/>
      <c r="N259" s="138"/>
      <c r="O259" s="139"/>
    </row>
    <row r="260" spans="1:15" ht="15.6">
      <c r="A260" s="134">
        <v>250</v>
      </c>
      <c r="B260" s="553">
        <v>46298</v>
      </c>
      <c r="C260" s="135" t="s">
        <v>211</v>
      </c>
      <c r="D260" s="136" t="s">
        <v>6742</v>
      </c>
      <c r="E260" s="136" t="s">
        <v>114</v>
      </c>
      <c r="F260" s="136" t="s">
        <v>11318</v>
      </c>
      <c r="G260" s="136" t="s">
        <v>11045</v>
      </c>
      <c r="H260" s="136" t="s">
        <v>294</v>
      </c>
      <c r="I260" s="137" t="s">
        <v>163</v>
      </c>
      <c r="J260" s="137" t="s">
        <v>238</v>
      </c>
      <c r="K260" s="137" t="s">
        <v>11046</v>
      </c>
      <c r="L260" s="137" t="s">
        <v>11047</v>
      </c>
      <c r="M260" s="138"/>
      <c r="N260" s="138"/>
      <c r="O260" s="139"/>
    </row>
    <row r="261" spans="1:15" ht="15.6">
      <c r="A261" s="134">
        <v>251</v>
      </c>
      <c r="B261" s="553">
        <v>46298</v>
      </c>
      <c r="C261" s="135" t="s">
        <v>211</v>
      </c>
      <c r="D261" s="136" t="s">
        <v>11319</v>
      </c>
      <c r="E261" s="136" t="s">
        <v>106</v>
      </c>
      <c r="F261" s="136" t="s">
        <v>11256</v>
      </c>
      <c r="G261" s="136" t="s">
        <v>11320</v>
      </c>
      <c r="H261" s="136" t="s">
        <v>311</v>
      </c>
      <c r="I261" s="137" t="s">
        <v>163</v>
      </c>
      <c r="J261" s="137" t="s">
        <v>246</v>
      </c>
      <c r="K261" s="137" t="s">
        <v>11321</v>
      </c>
      <c r="L261" s="137" t="s">
        <v>163</v>
      </c>
      <c r="M261" s="138"/>
      <c r="N261" s="138"/>
      <c r="O261" s="139"/>
    </row>
    <row r="262" spans="1:15" ht="15.6">
      <c r="A262" s="134">
        <v>252</v>
      </c>
      <c r="B262" s="553">
        <v>46298</v>
      </c>
      <c r="C262" s="135" t="s">
        <v>211</v>
      </c>
      <c r="D262" s="136" t="s">
        <v>11322</v>
      </c>
      <c r="E262" s="136" t="s">
        <v>112</v>
      </c>
      <c r="F262" s="136" t="s">
        <v>11323</v>
      </c>
      <c r="G262" s="136" t="s">
        <v>11324</v>
      </c>
      <c r="H262" s="136" t="s">
        <v>294</v>
      </c>
      <c r="I262" s="137" t="s">
        <v>163</v>
      </c>
      <c r="J262" s="137" t="s">
        <v>240</v>
      </c>
      <c r="K262" s="137" t="s">
        <v>11325</v>
      </c>
      <c r="L262" s="137" t="s">
        <v>11326</v>
      </c>
      <c r="M262" s="138"/>
      <c r="N262" s="138"/>
      <c r="O262" s="139"/>
    </row>
    <row r="263" spans="1:15" ht="15.6">
      <c r="A263" s="134">
        <v>253</v>
      </c>
      <c r="B263" s="553">
        <v>46298</v>
      </c>
      <c r="C263" s="135" t="s">
        <v>211</v>
      </c>
      <c r="D263" s="136" t="s">
        <v>11327</v>
      </c>
      <c r="E263" s="136" t="s">
        <v>110</v>
      </c>
      <c r="F263" s="136" t="s">
        <v>11328</v>
      </c>
      <c r="G263" s="136" t="s">
        <v>11329</v>
      </c>
      <c r="H263" s="136" t="s">
        <v>294</v>
      </c>
      <c r="I263" s="137" t="s">
        <v>163</v>
      </c>
      <c r="J263" s="137" t="s">
        <v>240</v>
      </c>
      <c r="K263" s="137" t="s">
        <v>11330</v>
      </c>
      <c r="L263" s="137" t="s">
        <v>11331</v>
      </c>
      <c r="M263" s="138"/>
      <c r="N263" s="138"/>
      <c r="O263" s="139"/>
    </row>
    <row r="264" spans="1:15" ht="15.6">
      <c r="A264" s="134">
        <v>254</v>
      </c>
      <c r="B264" s="553">
        <v>46298</v>
      </c>
      <c r="C264" s="135" t="s">
        <v>211</v>
      </c>
      <c r="D264" s="136" t="s">
        <v>11332</v>
      </c>
      <c r="E264" s="136" t="s">
        <v>142</v>
      </c>
      <c r="F264" s="136" t="s">
        <v>11333</v>
      </c>
      <c r="G264" s="136" t="s">
        <v>11334</v>
      </c>
      <c r="H264" s="136" t="s">
        <v>293</v>
      </c>
      <c r="I264" s="137" t="s">
        <v>163</v>
      </c>
      <c r="J264" s="137" t="s">
        <v>238</v>
      </c>
      <c r="K264" s="137" t="s">
        <v>11335</v>
      </c>
      <c r="L264" s="137" t="s">
        <v>11336</v>
      </c>
      <c r="M264" s="138"/>
      <c r="N264" s="138"/>
      <c r="O264" s="139"/>
    </row>
    <row r="265" spans="1:15" ht="15.6">
      <c r="A265" s="134">
        <v>255</v>
      </c>
      <c r="B265" s="553">
        <v>46298</v>
      </c>
      <c r="C265" s="135" t="s">
        <v>211</v>
      </c>
      <c r="D265" s="136" t="s">
        <v>11337</v>
      </c>
      <c r="E265" s="136" t="s">
        <v>106</v>
      </c>
      <c r="F265" s="136" t="s">
        <v>11338</v>
      </c>
      <c r="G265" s="136" t="s">
        <v>11339</v>
      </c>
      <c r="H265" s="136" t="s">
        <v>311</v>
      </c>
      <c r="I265" s="137" t="s">
        <v>163</v>
      </c>
      <c r="J265" s="137" t="s">
        <v>239</v>
      </c>
      <c r="K265" s="137" t="s">
        <v>11340</v>
      </c>
      <c r="L265" s="137" t="s">
        <v>11341</v>
      </c>
      <c r="M265" s="138"/>
      <c r="N265" s="138"/>
      <c r="O265" s="139"/>
    </row>
    <row r="266" spans="1:15" ht="15.6">
      <c r="A266" s="134">
        <v>256</v>
      </c>
      <c r="B266" s="553">
        <v>46298</v>
      </c>
      <c r="C266" s="135" t="s">
        <v>211</v>
      </c>
      <c r="D266" s="136" t="s">
        <v>11342</v>
      </c>
      <c r="E266" s="136" t="s">
        <v>151</v>
      </c>
      <c r="F266" s="136" t="s">
        <v>11343</v>
      </c>
      <c r="G266" s="136" t="s">
        <v>11344</v>
      </c>
      <c r="H266" s="136" t="s">
        <v>296</v>
      </c>
      <c r="I266" s="137" t="s">
        <v>163</v>
      </c>
      <c r="J266" s="137" t="s">
        <v>238</v>
      </c>
      <c r="K266" s="137" t="s">
        <v>11345</v>
      </c>
      <c r="L266" s="137" t="s">
        <v>11346</v>
      </c>
      <c r="M266" s="138"/>
      <c r="N266" s="138"/>
      <c r="O266" s="139"/>
    </row>
    <row r="267" spans="1:15" ht="15.6">
      <c r="A267" s="134">
        <v>257</v>
      </c>
      <c r="B267" s="553">
        <v>46298</v>
      </c>
      <c r="C267" s="135" t="s">
        <v>211</v>
      </c>
      <c r="D267" s="136" t="s">
        <v>11347</v>
      </c>
      <c r="E267" s="136" t="s">
        <v>126</v>
      </c>
      <c r="F267" s="136" t="s">
        <v>11348</v>
      </c>
      <c r="G267" s="136" t="s">
        <v>11349</v>
      </c>
      <c r="H267" s="136" t="s">
        <v>294</v>
      </c>
      <c r="I267" s="137" t="s">
        <v>163</v>
      </c>
      <c r="J267" s="137" t="s">
        <v>237</v>
      </c>
      <c r="K267" s="137" t="s">
        <v>11350</v>
      </c>
      <c r="L267" s="137" t="s">
        <v>11351</v>
      </c>
      <c r="M267" s="138"/>
      <c r="N267" s="138"/>
      <c r="O267" s="139"/>
    </row>
    <row r="268" spans="1:15" ht="15.6">
      <c r="A268" s="134">
        <v>258</v>
      </c>
      <c r="B268" s="553">
        <v>46298</v>
      </c>
      <c r="C268" s="135" t="s">
        <v>211</v>
      </c>
      <c r="D268" s="136" t="s">
        <v>11352</v>
      </c>
      <c r="E268" s="136" t="s">
        <v>112</v>
      </c>
      <c r="F268" s="136" t="s">
        <v>11353</v>
      </c>
      <c r="G268" s="136" t="s">
        <v>11354</v>
      </c>
      <c r="H268" s="136" t="s">
        <v>294</v>
      </c>
      <c r="I268" s="137" t="s">
        <v>163</v>
      </c>
      <c r="J268" s="137" t="s">
        <v>240</v>
      </c>
      <c r="K268" s="137" t="s">
        <v>11355</v>
      </c>
      <c r="L268" s="137" t="s">
        <v>11356</v>
      </c>
      <c r="M268" s="138"/>
      <c r="N268" s="138"/>
      <c r="O268" s="139"/>
    </row>
    <row r="269" spans="1:15" ht="15.6">
      <c r="A269" s="134">
        <v>259</v>
      </c>
      <c r="B269" s="553">
        <v>46298</v>
      </c>
      <c r="C269" s="135" t="s">
        <v>211</v>
      </c>
      <c r="D269" s="136" t="s">
        <v>11357</v>
      </c>
      <c r="E269" s="136" t="s">
        <v>102</v>
      </c>
      <c r="F269" s="136" t="s">
        <v>11358</v>
      </c>
      <c r="G269" s="136" t="s">
        <v>10622</v>
      </c>
      <c r="H269" s="136" t="s">
        <v>293</v>
      </c>
      <c r="I269" s="137" t="s">
        <v>163</v>
      </c>
      <c r="J269" s="137" t="s">
        <v>237</v>
      </c>
      <c r="K269" s="137" t="s">
        <v>11359</v>
      </c>
      <c r="L269" s="137" t="s">
        <v>11360</v>
      </c>
      <c r="M269" s="138"/>
      <c r="N269" s="138"/>
      <c r="O269" s="139"/>
    </row>
    <row r="270" spans="1:15" ht="15.6">
      <c r="A270" s="134">
        <v>260</v>
      </c>
      <c r="B270" s="553">
        <v>46298</v>
      </c>
      <c r="C270" s="135" t="s">
        <v>211</v>
      </c>
      <c r="D270" s="136" t="s">
        <v>11361</v>
      </c>
      <c r="E270" s="136" t="s">
        <v>110</v>
      </c>
      <c r="F270" s="136" t="s">
        <v>11362</v>
      </c>
      <c r="G270" s="136" t="s">
        <v>11363</v>
      </c>
      <c r="H270" s="136" t="s">
        <v>293</v>
      </c>
      <c r="I270" s="137" t="s">
        <v>163</v>
      </c>
      <c r="J270" s="137" t="s">
        <v>240</v>
      </c>
      <c r="K270" s="137" t="s">
        <v>11364</v>
      </c>
      <c r="L270" s="137" t="s">
        <v>11365</v>
      </c>
      <c r="M270" s="138"/>
      <c r="N270" s="138"/>
      <c r="O270" s="139"/>
    </row>
    <row r="271" spans="1:15" ht="15.6">
      <c r="A271" s="134">
        <v>261</v>
      </c>
      <c r="B271" s="553">
        <v>46298</v>
      </c>
      <c r="C271" s="135" t="s">
        <v>211</v>
      </c>
      <c r="D271" s="136" t="s">
        <v>11366</v>
      </c>
      <c r="E271" s="136" t="s">
        <v>148</v>
      </c>
      <c r="F271" s="136" t="s">
        <v>11367</v>
      </c>
      <c r="G271" s="136" t="s">
        <v>11363</v>
      </c>
      <c r="H271" s="136" t="s">
        <v>293</v>
      </c>
      <c r="I271" s="137" t="s">
        <v>163</v>
      </c>
      <c r="J271" s="137" t="s">
        <v>246</v>
      </c>
      <c r="K271" s="137" t="s">
        <v>11368</v>
      </c>
      <c r="L271" s="137" t="s">
        <v>11369</v>
      </c>
      <c r="M271" s="138"/>
      <c r="N271" s="138"/>
      <c r="O271" s="139"/>
    </row>
    <row r="272" spans="1:15" ht="15.6">
      <c r="A272" s="134">
        <v>262</v>
      </c>
      <c r="B272" s="553">
        <v>46298</v>
      </c>
      <c r="C272" s="135" t="s">
        <v>211</v>
      </c>
      <c r="D272" s="136" t="s">
        <v>11370</v>
      </c>
      <c r="E272" s="136" t="s">
        <v>108</v>
      </c>
      <c r="F272" s="136" t="s">
        <v>11371</v>
      </c>
      <c r="G272" s="136" t="s">
        <v>11363</v>
      </c>
      <c r="H272" s="136" t="s">
        <v>293</v>
      </c>
      <c r="I272" s="137" t="s">
        <v>163</v>
      </c>
      <c r="J272" s="137" t="s">
        <v>237</v>
      </c>
      <c r="K272" s="137" t="s">
        <v>11372</v>
      </c>
      <c r="L272" s="137" t="s">
        <v>11373</v>
      </c>
      <c r="M272" s="138"/>
      <c r="N272" s="138"/>
      <c r="O272" s="139"/>
    </row>
    <row r="273" spans="1:15" ht="15.6">
      <c r="A273" s="134">
        <v>263</v>
      </c>
      <c r="B273" s="553">
        <v>46298</v>
      </c>
      <c r="C273" s="135" t="s">
        <v>211</v>
      </c>
      <c r="D273" s="136" t="s">
        <v>11374</v>
      </c>
      <c r="E273" s="136" t="s">
        <v>114</v>
      </c>
      <c r="F273" s="136" t="s">
        <v>11375</v>
      </c>
      <c r="G273" s="136" t="s">
        <v>11376</v>
      </c>
      <c r="H273" s="136" t="s">
        <v>296</v>
      </c>
      <c r="I273" s="137" t="s">
        <v>163</v>
      </c>
      <c r="J273" s="137" t="s">
        <v>238</v>
      </c>
      <c r="K273" s="137" t="s">
        <v>11377</v>
      </c>
      <c r="L273" s="137" t="s">
        <v>11378</v>
      </c>
      <c r="M273" s="138"/>
      <c r="N273" s="138"/>
      <c r="O273" s="139"/>
    </row>
    <row r="274" spans="1:15" ht="15.6">
      <c r="A274" s="134">
        <v>264</v>
      </c>
      <c r="B274" s="553">
        <v>46298</v>
      </c>
      <c r="C274" s="135" t="s">
        <v>211</v>
      </c>
      <c r="D274" s="136" t="s">
        <v>7709</v>
      </c>
      <c r="E274" s="136" t="s">
        <v>112</v>
      </c>
      <c r="F274" s="136" t="s">
        <v>11379</v>
      </c>
      <c r="G274" s="136" t="s">
        <v>11380</v>
      </c>
      <c r="H274" s="136" t="s">
        <v>293</v>
      </c>
      <c r="I274" s="137" t="s">
        <v>163</v>
      </c>
      <c r="J274" s="137" t="s">
        <v>240</v>
      </c>
      <c r="K274" s="137" t="s">
        <v>11381</v>
      </c>
      <c r="L274" s="137" t="s">
        <v>11382</v>
      </c>
      <c r="M274" s="138"/>
      <c r="N274" s="138"/>
      <c r="O274" s="139"/>
    </row>
    <row r="275" spans="1:15" ht="15.6">
      <c r="A275" s="134">
        <v>265</v>
      </c>
      <c r="B275" s="553">
        <v>46298</v>
      </c>
      <c r="C275" s="135" t="s">
        <v>211</v>
      </c>
      <c r="D275" s="136" t="s">
        <v>4312</v>
      </c>
      <c r="E275" s="136" t="s">
        <v>106</v>
      </c>
      <c r="F275" s="136" t="s">
        <v>11383</v>
      </c>
      <c r="G275" s="136" t="s">
        <v>11380</v>
      </c>
      <c r="H275" s="136" t="s">
        <v>311</v>
      </c>
      <c r="I275" s="137" t="s">
        <v>163</v>
      </c>
      <c r="J275" s="137" t="s">
        <v>246</v>
      </c>
      <c r="K275" s="137" t="s">
        <v>11384</v>
      </c>
      <c r="L275" s="137" t="s">
        <v>11385</v>
      </c>
      <c r="M275" s="138"/>
      <c r="N275" s="138"/>
      <c r="O275" s="139"/>
    </row>
    <row r="276" spans="1:15" ht="15.6">
      <c r="A276" s="134">
        <v>266</v>
      </c>
      <c r="B276" s="553">
        <v>46298</v>
      </c>
      <c r="C276" s="135" t="s">
        <v>211</v>
      </c>
      <c r="D276" s="136" t="s">
        <v>11386</v>
      </c>
      <c r="E276" s="136" t="s">
        <v>151</v>
      </c>
      <c r="F276" s="136" t="s">
        <v>11387</v>
      </c>
      <c r="G276" s="136" t="s">
        <v>11388</v>
      </c>
      <c r="H276" s="136" t="s">
        <v>296</v>
      </c>
      <c r="I276" s="137" t="s">
        <v>163</v>
      </c>
      <c r="J276" s="137" t="s">
        <v>238</v>
      </c>
      <c r="K276" s="137" t="s">
        <v>11389</v>
      </c>
      <c r="L276" s="137" t="s">
        <v>11390</v>
      </c>
      <c r="M276" s="138"/>
      <c r="N276" s="138"/>
      <c r="O276" s="139"/>
    </row>
    <row r="277" spans="1:15" ht="15.6">
      <c r="A277" s="134">
        <v>267</v>
      </c>
      <c r="B277" s="553">
        <v>46298</v>
      </c>
      <c r="C277" s="135" t="s">
        <v>211</v>
      </c>
      <c r="D277" s="136" t="s">
        <v>11391</v>
      </c>
      <c r="E277" s="136" t="s">
        <v>136</v>
      </c>
      <c r="F277" s="136" t="s">
        <v>11392</v>
      </c>
      <c r="G277" s="136" t="s">
        <v>11393</v>
      </c>
      <c r="H277" s="136" t="s">
        <v>294</v>
      </c>
      <c r="I277" s="137" t="s">
        <v>163</v>
      </c>
      <c r="J277" s="137" t="s">
        <v>240</v>
      </c>
      <c r="K277" s="137" t="s">
        <v>11394</v>
      </c>
      <c r="L277" s="137" t="s">
        <v>11395</v>
      </c>
      <c r="M277" s="138"/>
      <c r="N277" s="138"/>
      <c r="O277" s="139"/>
    </row>
    <row r="278" spans="1:15" ht="15.6">
      <c r="A278" s="134">
        <v>268</v>
      </c>
      <c r="B278" s="553">
        <v>46298</v>
      </c>
      <c r="C278" s="135" t="s">
        <v>211</v>
      </c>
      <c r="D278" s="136" t="s">
        <v>11396</v>
      </c>
      <c r="E278" s="136" t="s">
        <v>142</v>
      </c>
      <c r="F278" s="136" t="s">
        <v>11397</v>
      </c>
      <c r="G278" s="136" t="s">
        <v>11398</v>
      </c>
      <c r="H278" s="136" t="s">
        <v>293</v>
      </c>
      <c r="I278" s="137" t="s">
        <v>163</v>
      </c>
      <c r="J278" s="137" t="s">
        <v>238</v>
      </c>
      <c r="K278" s="137" t="s">
        <v>11399</v>
      </c>
      <c r="L278" s="137" t="s">
        <v>11400</v>
      </c>
      <c r="M278" s="138"/>
      <c r="N278" s="138"/>
      <c r="O278" s="139"/>
    </row>
    <row r="279" spans="1:15" ht="15.6">
      <c r="A279" s="134">
        <v>269</v>
      </c>
      <c r="B279" s="553">
        <v>46298</v>
      </c>
      <c r="C279" s="135" t="s">
        <v>211</v>
      </c>
      <c r="D279" s="136" t="s">
        <v>11401</v>
      </c>
      <c r="E279" s="136" t="s">
        <v>108</v>
      </c>
      <c r="F279" s="136" t="s">
        <v>11402</v>
      </c>
      <c r="G279" s="136" t="s">
        <v>11403</v>
      </c>
      <c r="H279" s="136" t="s">
        <v>296</v>
      </c>
      <c r="I279" s="137" t="s">
        <v>163</v>
      </c>
      <c r="J279" s="137" t="s">
        <v>240</v>
      </c>
      <c r="K279" s="137" t="s">
        <v>11404</v>
      </c>
      <c r="L279" s="137" t="s">
        <v>11405</v>
      </c>
      <c r="M279" s="138"/>
      <c r="N279" s="138"/>
      <c r="O279" s="139"/>
    </row>
    <row r="280" spans="1:15" ht="15.6">
      <c r="A280" s="134">
        <v>270</v>
      </c>
      <c r="B280" s="553">
        <v>46298</v>
      </c>
      <c r="C280" s="135" t="s">
        <v>211</v>
      </c>
      <c r="D280" s="136" t="s">
        <v>11406</v>
      </c>
      <c r="E280" s="136" t="s">
        <v>114</v>
      </c>
      <c r="F280" s="136" t="s">
        <v>11407</v>
      </c>
      <c r="G280" s="136" t="s">
        <v>11403</v>
      </c>
      <c r="H280" s="136" t="s">
        <v>296</v>
      </c>
      <c r="I280" s="137" t="s">
        <v>163</v>
      </c>
      <c r="J280" s="137" t="s">
        <v>238</v>
      </c>
      <c r="K280" s="137" t="s">
        <v>11408</v>
      </c>
      <c r="L280" s="137" t="s">
        <v>11409</v>
      </c>
      <c r="M280" s="138"/>
      <c r="N280" s="138"/>
      <c r="O280" s="139"/>
    </row>
    <row r="281" spans="1:15" ht="15.6">
      <c r="A281" s="134">
        <v>271</v>
      </c>
      <c r="B281" s="553">
        <v>46298</v>
      </c>
      <c r="C281" s="135" t="s">
        <v>211</v>
      </c>
      <c r="D281" s="136" t="s">
        <v>2972</v>
      </c>
      <c r="E281" s="136" t="s">
        <v>110</v>
      </c>
      <c r="F281" s="136" t="s">
        <v>11410</v>
      </c>
      <c r="G281" s="136" t="s">
        <v>11411</v>
      </c>
      <c r="H281" s="136" t="s">
        <v>294</v>
      </c>
      <c r="I281" s="137" t="s">
        <v>163</v>
      </c>
      <c r="J281" s="137" t="s">
        <v>240</v>
      </c>
      <c r="K281" s="137" t="s">
        <v>11412</v>
      </c>
      <c r="L281" s="137" t="s">
        <v>11413</v>
      </c>
      <c r="M281" s="138"/>
      <c r="N281" s="138"/>
      <c r="O281" s="139"/>
    </row>
    <row r="282" spans="1:15" ht="15.6">
      <c r="A282" s="134">
        <v>272</v>
      </c>
      <c r="B282" s="553">
        <v>46298</v>
      </c>
      <c r="C282" s="135" t="s">
        <v>211</v>
      </c>
      <c r="D282" s="136" t="s">
        <v>11414</v>
      </c>
      <c r="E282" s="136" t="s">
        <v>151</v>
      </c>
      <c r="F282" s="136" t="s">
        <v>11415</v>
      </c>
      <c r="G282" s="136" t="s">
        <v>11416</v>
      </c>
      <c r="H282" s="136" t="s">
        <v>296</v>
      </c>
      <c r="I282" s="137" t="s">
        <v>163</v>
      </c>
      <c r="J282" s="137" t="s">
        <v>238</v>
      </c>
      <c r="K282" s="137" t="s">
        <v>11417</v>
      </c>
      <c r="L282" s="137" t="s">
        <v>11418</v>
      </c>
      <c r="M282" s="138"/>
      <c r="N282" s="138"/>
      <c r="O282" s="139"/>
    </row>
    <row r="283" spans="1:15" ht="15.6">
      <c r="A283" s="134">
        <v>273</v>
      </c>
      <c r="B283" s="553">
        <v>46298</v>
      </c>
      <c r="C283" s="135" t="s">
        <v>211</v>
      </c>
      <c r="D283" s="136" t="s">
        <v>11419</v>
      </c>
      <c r="E283" s="136" t="s">
        <v>142</v>
      </c>
      <c r="F283" s="136" t="s">
        <v>11420</v>
      </c>
      <c r="G283" s="136" t="s">
        <v>11421</v>
      </c>
      <c r="H283" s="136" t="s">
        <v>10957</v>
      </c>
      <c r="I283" s="137" t="s">
        <v>163</v>
      </c>
      <c r="J283" s="137" t="s">
        <v>238</v>
      </c>
      <c r="K283" s="137" t="s">
        <v>11422</v>
      </c>
      <c r="L283" s="137" t="s">
        <v>11423</v>
      </c>
      <c r="M283" s="138"/>
      <c r="N283" s="138"/>
      <c r="O283" s="139"/>
    </row>
    <row r="284" spans="1:15" ht="15.6">
      <c r="A284" s="134">
        <v>274</v>
      </c>
      <c r="B284" s="553">
        <v>46298</v>
      </c>
      <c r="C284" s="135" t="s">
        <v>211</v>
      </c>
      <c r="D284" s="136" t="s">
        <v>3780</v>
      </c>
      <c r="E284" s="136" t="s">
        <v>106</v>
      </c>
      <c r="F284" s="136" t="s">
        <v>11424</v>
      </c>
      <c r="G284" s="136" t="s">
        <v>11379</v>
      </c>
      <c r="H284" s="136" t="s">
        <v>311</v>
      </c>
      <c r="I284" s="137" t="s">
        <v>163</v>
      </c>
      <c r="J284" s="137" t="s">
        <v>235</v>
      </c>
      <c r="K284" s="137" t="s">
        <v>11425</v>
      </c>
      <c r="L284" s="137" t="s">
        <v>163</v>
      </c>
      <c r="M284" s="138"/>
      <c r="N284" s="138"/>
      <c r="O284" s="139"/>
    </row>
    <row r="285" spans="1:15" ht="15.6">
      <c r="A285" s="134">
        <v>275</v>
      </c>
      <c r="B285" s="553">
        <v>46298</v>
      </c>
      <c r="C285" s="135" t="s">
        <v>211</v>
      </c>
      <c r="D285" s="136" t="s">
        <v>7709</v>
      </c>
      <c r="E285" s="136" t="s">
        <v>112</v>
      </c>
      <c r="F285" s="136" t="s">
        <v>11426</v>
      </c>
      <c r="G285" s="136" t="s">
        <v>11427</v>
      </c>
      <c r="H285" s="136" t="s">
        <v>293</v>
      </c>
      <c r="I285" s="137" t="s">
        <v>163</v>
      </c>
      <c r="J285" s="137" t="s">
        <v>246</v>
      </c>
      <c r="K285" s="137" t="s">
        <v>11381</v>
      </c>
      <c r="L285" s="137" t="s">
        <v>11382</v>
      </c>
      <c r="M285" s="138"/>
      <c r="N285" s="138"/>
      <c r="O285" s="139"/>
    </row>
    <row r="286" spans="1:15" ht="15.6">
      <c r="A286" s="134">
        <v>276</v>
      </c>
      <c r="B286" s="553">
        <v>46298</v>
      </c>
      <c r="C286" s="135" t="s">
        <v>211</v>
      </c>
      <c r="D286" s="136" t="s">
        <v>11428</v>
      </c>
      <c r="E286" s="136" t="s">
        <v>102</v>
      </c>
      <c r="F286" s="136" t="s">
        <v>11429</v>
      </c>
      <c r="G286" s="136" t="s">
        <v>11430</v>
      </c>
      <c r="H286" s="136" t="s">
        <v>296</v>
      </c>
      <c r="I286" s="137" t="s">
        <v>163</v>
      </c>
      <c r="J286" s="137" t="s">
        <v>238</v>
      </c>
      <c r="K286" s="137" t="s">
        <v>11431</v>
      </c>
      <c r="L286" s="137" t="s">
        <v>163</v>
      </c>
      <c r="M286" s="138"/>
      <c r="N286" s="138"/>
      <c r="O286" s="139"/>
    </row>
    <row r="287" spans="1:15" ht="15.6">
      <c r="A287" s="134">
        <v>277</v>
      </c>
      <c r="B287" s="553">
        <v>46298</v>
      </c>
      <c r="C287" s="135" t="s">
        <v>211</v>
      </c>
      <c r="D287" s="136" t="s">
        <v>11432</v>
      </c>
      <c r="E287" s="136" t="s">
        <v>148</v>
      </c>
      <c r="F287" s="136" t="s">
        <v>11433</v>
      </c>
      <c r="G287" s="136" t="s">
        <v>11420</v>
      </c>
      <c r="H287" s="136" t="s">
        <v>293</v>
      </c>
      <c r="I287" s="137" t="s">
        <v>163</v>
      </c>
      <c r="J287" s="137" t="s">
        <v>246</v>
      </c>
      <c r="K287" s="137" t="s">
        <v>11434</v>
      </c>
      <c r="L287" s="137" t="s">
        <v>11435</v>
      </c>
      <c r="M287" s="138"/>
      <c r="N287" s="138"/>
      <c r="O287" s="139"/>
    </row>
    <row r="288" spans="1:15" ht="15.6">
      <c r="A288" s="134">
        <v>278</v>
      </c>
      <c r="B288" s="553">
        <v>46298</v>
      </c>
      <c r="C288" s="135" t="s">
        <v>211</v>
      </c>
      <c r="D288" s="136" t="s">
        <v>11436</v>
      </c>
      <c r="E288" s="136" t="s">
        <v>110</v>
      </c>
      <c r="F288" s="136" t="s">
        <v>11437</v>
      </c>
      <c r="G288" s="136" t="s">
        <v>11438</v>
      </c>
      <c r="H288" s="136" t="s">
        <v>294</v>
      </c>
      <c r="I288" s="137" t="s">
        <v>163</v>
      </c>
      <c r="J288" s="137" t="s">
        <v>243</v>
      </c>
      <c r="K288" s="137" t="s">
        <v>11439</v>
      </c>
      <c r="L288" s="137" t="s">
        <v>11440</v>
      </c>
      <c r="M288" s="138"/>
      <c r="N288" s="138"/>
      <c r="O288" s="139"/>
    </row>
    <row r="289" spans="1:15" ht="15.6">
      <c r="A289" s="134">
        <v>279</v>
      </c>
      <c r="B289" s="553">
        <v>46298</v>
      </c>
      <c r="C289" s="135" t="s">
        <v>211</v>
      </c>
      <c r="D289" s="136" t="s">
        <v>11441</v>
      </c>
      <c r="E289" s="136" t="s">
        <v>114</v>
      </c>
      <c r="F289" s="136" t="s">
        <v>11442</v>
      </c>
      <c r="G289" s="136" t="s">
        <v>11443</v>
      </c>
      <c r="H289" s="136" t="s">
        <v>296</v>
      </c>
      <c r="I289" s="137" t="s">
        <v>163</v>
      </c>
      <c r="J289" s="137" t="s">
        <v>238</v>
      </c>
      <c r="K289" s="137" t="s">
        <v>11444</v>
      </c>
      <c r="L289" s="137" t="s">
        <v>163</v>
      </c>
      <c r="M289" s="138"/>
      <c r="N289" s="138"/>
      <c r="O289" s="139"/>
    </row>
    <row r="290" spans="1:15" ht="15.6">
      <c r="A290" s="134">
        <v>280</v>
      </c>
      <c r="B290" s="553">
        <v>46298</v>
      </c>
      <c r="C290" s="135" t="s">
        <v>211</v>
      </c>
      <c r="D290" s="136" t="s">
        <v>11419</v>
      </c>
      <c r="E290" s="136" t="s">
        <v>142</v>
      </c>
      <c r="F290" s="136" t="s">
        <v>11445</v>
      </c>
      <c r="G290" s="136" t="s">
        <v>11446</v>
      </c>
      <c r="H290" s="136" t="s">
        <v>293</v>
      </c>
      <c r="I290" s="137" t="s">
        <v>163</v>
      </c>
      <c r="J290" s="137" t="s">
        <v>237</v>
      </c>
      <c r="K290" s="137" t="s">
        <v>11422</v>
      </c>
      <c r="L290" s="137" t="s">
        <v>11423</v>
      </c>
      <c r="M290" s="138"/>
      <c r="N290" s="138"/>
      <c r="O290" s="139"/>
    </row>
    <row r="291" spans="1:15" ht="15.6">
      <c r="A291" s="134">
        <v>281</v>
      </c>
      <c r="B291" s="553">
        <v>46298</v>
      </c>
      <c r="C291" s="135" t="s">
        <v>211</v>
      </c>
      <c r="D291" s="136" t="s">
        <v>11447</v>
      </c>
      <c r="E291" s="136" t="s">
        <v>136</v>
      </c>
      <c r="F291" s="136" t="s">
        <v>11448</v>
      </c>
      <c r="G291" s="136" t="s">
        <v>11446</v>
      </c>
      <c r="H291" s="136" t="s">
        <v>296</v>
      </c>
      <c r="I291" s="137" t="s">
        <v>163</v>
      </c>
      <c r="J291" s="137" t="s">
        <v>237</v>
      </c>
      <c r="K291" s="137" t="s">
        <v>11449</v>
      </c>
      <c r="L291" s="137" t="s">
        <v>11450</v>
      </c>
      <c r="M291" s="138"/>
      <c r="N291" s="138"/>
      <c r="O291" s="139"/>
    </row>
    <row r="292" spans="1:15" ht="15.6">
      <c r="A292" s="134">
        <v>282</v>
      </c>
      <c r="B292" s="553">
        <v>46298</v>
      </c>
      <c r="C292" s="135" t="s">
        <v>211</v>
      </c>
      <c r="D292" s="136" t="s">
        <v>11451</v>
      </c>
      <c r="E292" s="136" t="s">
        <v>149</v>
      </c>
      <c r="F292" s="136" t="s">
        <v>11452</v>
      </c>
      <c r="G292" s="136" t="s">
        <v>11453</v>
      </c>
      <c r="H292" s="136" t="s">
        <v>294</v>
      </c>
      <c r="I292" s="137" t="s">
        <v>163</v>
      </c>
      <c r="J292" s="137" t="s">
        <v>242</v>
      </c>
      <c r="K292" s="137" t="s">
        <v>11454</v>
      </c>
      <c r="L292" s="137" t="s">
        <v>11455</v>
      </c>
      <c r="M292" s="138"/>
      <c r="N292" s="138"/>
      <c r="O292" s="139"/>
    </row>
    <row r="293" spans="1:15" ht="15.6">
      <c r="A293" s="134">
        <v>283</v>
      </c>
      <c r="B293" s="553">
        <v>46298</v>
      </c>
      <c r="C293" s="135" t="s">
        <v>211</v>
      </c>
      <c r="D293" s="136" t="s">
        <v>11456</v>
      </c>
      <c r="E293" s="136" t="s">
        <v>112</v>
      </c>
      <c r="F293" s="136" t="s">
        <v>11457</v>
      </c>
      <c r="G293" s="136" t="s">
        <v>11458</v>
      </c>
      <c r="H293" s="136" t="s">
        <v>294</v>
      </c>
      <c r="I293" s="137" t="s">
        <v>163</v>
      </c>
      <c r="J293" s="137" t="s">
        <v>249</v>
      </c>
      <c r="K293" s="137" t="s">
        <v>11459</v>
      </c>
      <c r="L293" s="137" t="s">
        <v>11460</v>
      </c>
      <c r="M293" s="138"/>
      <c r="N293" s="138"/>
      <c r="O293" s="139"/>
    </row>
    <row r="294" spans="1:15" ht="15.6">
      <c r="A294" s="134">
        <v>284</v>
      </c>
      <c r="B294" s="553">
        <v>46298</v>
      </c>
      <c r="C294" s="135" t="s">
        <v>211</v>
      </c>
      <c r="D294" s="136" t="s">
        <v>11461</v>
      </c>
      <c r="E294" s="136" t="s">
        <v>106</v>
      </c>
      <c r="F294" s="136" t="s">
        <v>11462</v>
      </c>
      <c r="G294" s="136" t="s">
        <v>11463</v>
      </c>
      <c r="H294" s="136" t="s">
        <v>311</v>
      </c>
      <c r="I294" s="137" t="s">
        <v>163</v>
      </c>
      <c r="J294" s="137" t="s">
        <v>237</v>
      </c>
      <c r="K294" s="137" t="s">
        <v>11464</v>
      </c>
      <c r="L294" s="137" t="s">
        <v>11465</v>
      </c>
      <c r="M294" s="138"/>
      <c r="N294" s="138"/>
      <c r="O294" s="139"/>
    </row>
    <row r="295" spans="1:15" ht="15.6">
      <c r="A295" s="134">
        <v>285</v>
      </c>
      <c r="B295" s="553">
        <v>46298</v>
      </c>
      <c r="C295" s="135" t="s">
        <v>211</v>
      </c>
      <c r="D295" s="136" t="s">
        <v>11466</v>
      </c>
      <c r="E295" s="136" t="s">
        <v>148</v>
      </c>
      <c r="F295" s="136" t="s">
        <v>11467</v>
      </c>
      <c r="G295" s="136" t="s">
        <v>11468</v>
      </c>
      <c r="H295" s="136" t="s">
        <v>311</v>
      </c>
      <c r="I295" s="137" t="s">
        <v>163</v>
      </c>
      <c r="J295" s="137" t="s">
        <v>238</v>
      </c>
      <c r="K295" s="137" t="s">
        <v>11469</v>
      </c>
      <c r="L295" s="137" t="s">
        <v>11470</v>
      </c>
      <c r="M295" s="138"/>
      <c r="N295" s="138"/>
      <c r="O295" s="139"/>
    </row>
    <row r="296" spans="1:15" ht="15.6">
      <c r="A296" s="134">
        <v>286</v>
      </c>
      <c r="B296" s="553">
        <v>46298</v>
      </c>
      <c r="C296" s="135" t="s">
        <v>211</v>
      </c>
      <c r="D296" s="136" t="s">
        <v>11471</v>
      </c>
      <c r="E296" s="136" t="s">
        <v>110</v>
      </c>
      <c r="F296" s="136" t="s">
        <v>11472</v>
      </c>
      <c r="G296" s="136" t="s">
        <v>11468</v>
      </c>
      <c r="H296" s="136" t="s">
        <v>293</v>
      </c>
      <c r="I296" s="137" t="s">
        <v>163</v>
      </c>
      <c r="J296" s="137" t="s">
        <v>238</v>
      </c>
      <c r="K296" s="137" t="s">
        <v>11473</v>
      </c>
      <c r="L296" s="137" t="s">
        <v>11474</v>
      </c>
      <c r="M296" s="138"/>
      <c r="N296" s="138"/>
      <c r="O296" s="139"/>
    </row>
    <row r="297" spans="1:15" ht="15.6">
      <c r="A297" s="134">
        <v>287</v>
      </c>
      <c r="B297" s="553">
        <v>46298</v>
      </c>
      <c r="C297" s="135" t="s">
        <v>211</v>
      </c>
      <c r="D297" s="136" t="s">
        <v>11475</v>
      </c>
      <c r="E297" s="136" t="s">
        <v>151</v>
      </c>
      <c r="F297" s="136" t="s">
        <v>11476</v>
      </c>
      <c r="G297" s="136" t="s">
        <v>11477</v>
      </c>
      <c r="H297" s="136" t="s">
        <v>296</v>
      </c>
      <c r="I297" s="137" t="s">
        <v>163</v>
      </c>
      <c r="J297" s="137" t="s">
        <v>238</v>
      </c>
      <c r="K297" s="137" t="s">
        <v>11478</v>
      </c>
      <c r="L297" s="137" t="s">
        <v>11479</v>
      </c>
      <c r="M297" s="138"/>
      <c r="N297" s="138"/>
      <c r="O297" s="139"/>
    </row>
    <row r="298" spans="1:15" ht="15.6">
      <c r="A298" s="134">
        <v>288</v>
      </c>
      <c r="B298" s="553">
        <v>46298</v>
      </c>
      <c r="C298" s="135" t="s">
        <v>211</v>
      </c>
      <c r="D298" s="136" t="s">
        <v>11480</v>
      </c>
      <c r="E298" s="136" t="s">
        <v>114</v>
      </c>
      <c r="F298" s="136" t="s">
        <v>11481</v>
      </c>
      <c r="G298" s="136" t="s">
        <v>11482</v>
      </c>
      <c r="H298" s="136" t="s">
        <v>296</v>
      </c>
      <c r="I298" s="137" t="s">
        <v>163</v>
      </c>
      <c r="J298" s="137" t="s">
        <v>238</v>
      </c>
      <c r="K298" s="137" t="s">
        <v>11483</v>
      </c>
      <c r="L298" s="137" t="s">
        <v>11484</v>
      </c>
      <c r="M298" s="138"/>
      <c r="N298" s="138"/>
      <c r="O298" s="139"/>
    </row>
    <row r="299" spans="1:15" ht="15.6">
      <c r="A299" s="134">
        <v>289</v>
      </c>
      <c r="B299" s="553">
        <v>46298</v>
      </c>
      <c r="C299" s="135" t="s">
        <v>211</v>
      </c>
      <c r="D299" s="136" t="s">
        <v>11204</v>
      </c>
      <c r="E299" s="136" t="s">
        <v>112</v>
      </c>
      <c r="F299" s="136" t="s">
        <v>11485</v>
      </c>
      <c r="G299" s="136" t="s">
        <v>11205</v>
      </c>
      <c r="H299" s="136" t="s">
        <v>294</v>
      </c>
      <c r="I299" s="137" t="s">
        <v>163</v>
      </c>
      <c r="J299" s="137" t="s">
        <v>240</v>
      </c>
      <c r="K299" s="137" t="s">
        <v>11207</v>
      </c>
      <c r="L299" s="137" t="s">
        <v>11208</v>
      </c>
      <c r="M299" s="138"/>
      <c r="N299" s="138"/>
      <c r="O299" s="139"/>
    </row>
    <row r="300" spans="1:15" ht="15.6">
      <c r="A300" s="134">
        <v>290</v>
      </c>
      <c r="B300" s="553">
        <v>46298</v>
      </c>
      <c r="C300" s="135" t="s">
        <v>211</v>
      </c>
      <c r="D300" s="136" t="s">
        <v>11486</v>
      </c>
      <c r="E300" s="136" t="s">
        <v>106</v>
      </c>
      <c r="F300" s="136" t="s">
        <v>11487</v>
      </c>
      <c r="G300" s="136" t="s">
        <v>11488</v>
      </c>
      <c r="H300" s="136" t="s">
        <v>311</v>
      </c>
      <c r="I300" s="137" t="s">
        <v>163</v>
      </c>
      <c r="J300" s="137" t="s">
        <v>240</v>
      </c>
      <c r="K300" s="137" t="s">
        <v>11489</v>
      </c>
      <c r="L300" s="137" t="s">
        <v>11490</v>
      </c>
      <c r="M300" s="138"/>
      <c r="N300" s="138"/>
      <c r="O300" s="139"/>
    </row>
    <row r="301" spans="1:15" ht="15.6">
      <c r="A301" s="134">
        <v>291</v>
      </c>
      <c r="B301" s="553">
        <v>46298</v>
      </c>
      <c r="C301" s="135" t="s">
        <v>211</v>
      </c>
      <c r="D301" s="136" t="s">
        <v>11491</v>
      </c>
      <c r="E301" s="136" t="s">
        <v>149</v>
      </c>
      <c r="F301" s="136" t="s">
        <v>11492</v>
      </c>
      <c r="G301" s="136" t="s">
        <v>11493</v>
      </c>
      <c r="H301" s="136" t="s">
        <v>293</v>
      </c>
      <c r="I301" s="137" t="s">
        <v>163</v>
      </c>
      <c r="J301" s="137" t="s">
        <v>239</v>
      </c>
      <c r="K301" s="137" t="s">
        <v>11494</v>
      </c>
      <c r="L301" s="137" t="s">
        <v>11495</v>
      </c>
      <c r="M301" s="138"/>
      <c r="N301" s="138"/>
      <c r="O301" s="139"/>
    </row>
    <row r="302" spans="1:15" ht="15.6">
      <c r="A302" s="134">
        <v>292</v>
      </c>
      <c r="B302" s="553">
        <v>46298</v>
      </c>
      <c r="C302" s="135" t="s">
        <v>211</v>
      </c>
      <c r="D302" s="136" t="s">
        <v>11239</v>
      </c>
      <c r="E302" s="136" t="s">
        <v>112</v>
      </c>
      <c r="F302" s="136" t="s">
        <v>11496</v>
      </c>
      <c r="G302" s="136" t="s">
        <v>11497</v>
      </c>
      <c r="H302" s="136" t="s">
        <v>294</v>
      </c>
      <c r="I302" s="137" t="s">
        <v>163</v>
      </c>
      <c r="J302" s="137" t="s">
        <v>240</v>
      </c>
      <c r="K302" s="137" t="s">
        <v>11242</v>
      </c>
      <c r="L302" s="137" t="s">
        <v>11243</v>
      </c>
      <c r="M302" s="138"/>
      <c r="N302" s="138"/>
      <c r="O302" s="139"/>
    </row>
    <row r="303" spans="1:15" ht="15.6">
      <c r="A303" s="134">
        <v>293</v>
      </c>
      <c r="B303" s="553">
        <v>46298</v>
      </c>
      <c r="C303" s="135" t="s">
        <v>211</v>
      </c>
      <c r="D303" s="136" t="s">
        <v>11498</v>
      </c>
      <c r="E303" s="136" t="s">
        <v>148</v>
      </c>
      <c r="F303" s="136" t="s">
        <v>11499</v>
      </c>
      <c r="G303" s="136" t="s">
        <v>11497</v>
      </c>
      <c r="H303" s="136" t="s">
        <v>311</v>
      </c>
      <c r="I303" s="137" t="s">
        <v>163</v>
      </c>
      <c r="J303" s="137" t="s">
        <v>238</v>
      </c>
      <c r="K303" s="137" t="s">
        <v>11500</v>
      </c>
      <c r="L303" s="137" t="s">
        <v>11501</v>
      </c>
      <c r="M303" s="138"/>
      <c r="N303" s="138"/>
      <c r="O303" s="139"/>
    </row>
    <row r="304" spans="1:15" ht="15.6">
      <c r="A304" s="134">
        <v>294</v>
      </c>
      <c r="B304" s="553">
        <v>46298</v>
      </c>
      <c r="C304" s="135" t="s">
        <v>211</v>
      </c>
      <c r="D304" s="136" t="s">
        <v>11502</v>
      </c>
      <c r="E304" s="136" t="s">
        <v>110</v>
      </c>
      <c r="F304" s="136" t="s">
        <v>11503</v>
      </c>
      <c r="G304" s="136" t="s">
        <v>11504</v>
      </c>
      <c r="H304" s="136" t="s">
        <v>293</v>
      </c>
      <c r="I304" s="137" t="s">
        <v>163</v>
      </c>
      <c r="J304" s="137" t="s">
        <v>240</v>
      </c>
      <c r="K304" s="137" t="s">
        <v>11505</v>
      </c>
      <c r="L304" s="137" t="s">
        <v>11506</v>
      </c>
      <c r="M304" s="138"/>
      <c r="N304" s="138"/>
      <c r="O304" s="139"/>
    </row>
    <row r="305" spans="1:15" ht="15.6">
      <c r="A305" s="134">
        <v>295</v>
      </c>
      <c r="B305" s="553">
        <v>46298</v>
      </c>
      <c r="C305" s="135" t="s">
        <v>211</v>
      </c>
      <c r="D305" s="136" t="s">
        <v>11507</v>
      </c>
      <c r="E305" s="136" t="s">
        <v>151</v>
      </c>
      <c r="F305" s="136" t="s">
        <v>11508</v>
      </c>
      <c r="G305" s="136" t="s">
        <v>11509</v>
      </c>
      <c r="H305" s="136" t="s">
        <v>296</v>
      </c>
      <c r="I305" s="137" t="s">
        <v>163</v>
      </c>
      <c r="J305" s="137" t="s">
        <v>238</v>
      </c>
      <c r="K305" s="137" t="s">
        <v>11510</v>
      </c>
      <c r="L305" s="137" t="s">
        <v>11511</v>
      </c>
      <c r="M305" s="138"/>
      <c r="N305" s="138"/>
      <c r="O305" s="139"/>
    </row>
    <row r="306" spans="1:15" ht="15.6">
      <c r="A306" s="134">
        <v>296</v>
      </c>
      <c r="B306" s="553">
        <v>46298</v>
      </c>
      <c r="C306" s="135" t="s">
        <v>211</v>
      </c>
      <c r="D306" s="136" t="s">
        <v>11512</v>
      </c>
      <c r="E306" s="136" t="s">
        <v>114</v>
      </c>
      <c r="F306" s="136" t="s">
        <v>11513</v>
      </c>
      <c r="G306" s="136" t="s">
        <v>11509</v>
      </c>
      <c r="H306" s="136" t="s">
        <v>296</v>
      </c>
      <c r="I306" s="137" t="s">
        <v>163</v>
      </c>
      <c r="J306" s="137" t="s">
        <v>238</v>
      </c>
      <c r="K306" s="137" t="s">
        <v>11514</v>
      </c>
      <c r="L306" s="137" t="s">
        <v>11515</v>
      </c>
      <c r="M306" s="138"/>
      <c r="N306" s="138"/>
      <c r="O306" s="139"/>
    </row>
    <row r="307" spans="1:15" ht="15.6">
      <c r="A307" s="134">
        <v>297</v>
      </c>
      <c r="B307" s="553">
        <v>46298</v>
      </c>
      <c r="C307" s="135" t="s">
        <v>211</v>
      </c>
      <c r="D307" s="136" t="s">
        <v>11516</v>
      </c>
      <c r="E307" s="136" t="s">
        <v>136</v>
      </c>
      <c r="F307" s="136" t="s">
        <v>11517</v>
      </c>
      <c r="G307" s="136" t="s">
        <v>11509</v>
      </c>
      <c r="H307" s="136" t="s">
        <v>296</v>
      </c>
      <c r="I307" s="137" t="s">
        <v>163</v>
      </c>
      <c r="J307" s="137" t="s">
        <v>237</v>
      </c>
      <c r="K307" s="137" t="s">
        <v>11518</v>
      </c>
      <c r="L307" s="137" t="s">
        <v>11519</v>
      </c>
      <c r="M307" s="138"/>
      <c r="N307" s="138"/>
      <c r="O307" s="139"/>
    </row>
    <row r="308" spans="1:15" ht="15.6">
      <c r="A308" s="134">
        <v>298</v>
      </c>
      <c r="B308" s="553">
        <v>46298</v>
      </c>
      <c r="C308" s="135" t="s">
        <v>211</v>
      </c>
      <c r="D308" s="136" t="s">
        <v>11275</v>
      </c>
      <c r="E308" s="136" t="s">
        <v>112</v>
      </c>
      <c r="F308" s="136" t="s">
        <v>11520</v>
      </c>
      <c r="G308" s="136" t="s">
        <v>11521</v>
      </c>
      <c r="H308" s="136" t="s">
        <v>294</v>
      </c>
      <c r="I308" s="137" t="s">
        <v>163</v>
      </c>
      <c r="J308" s="137" t="s">
        <v>246</v>
      </c>
      <c r="K308" s="137" t="s">
        <v>11278</v>
      </c>
      <c r="L308" s="137" t="s">
        <v>11279</v>
      </c>
      <c r="M308" s="138"/>
      <c r="N308" s="138"/>
      <c r="O308" s="139"/>
    </row>
    <row r="309" spans="1:15" ht="15.6">
      <c r="A309" s="134">
        <v>299</v>
      </c>
      <c r="B309" s="553">
        <v>46298</v>
      </c>
      <c r="C309" s="135" t="s">
        <v>211</v>
      </c>
      <c r="D309" s="136" t="s">
        <v>11522</v>
      </c>
      <c r="E309" s="136" t="s">
        <v>124</v>
      </c>
      <c r="F309" s="136" t="s">
        <v>11523</v>
      </c>
      <c r="G309" s="136" t="s">
        <v>11521</v>
      </c>
      <c r="H309" s="136" t="s">
        <v>311</v>
      </c>
      <c r="I309" s="137" t="s">
        <v>163</v>
      </c>
      <c r="J309" s="137" t="s">
        <v>238</v>
      </c>
      <c r="K309" s="137" t="s">
        <v>11524</v>
      </c>
      <c r="L309" s="137" t="s">
        <v>11525</v>
      </c>
      <c r="M309" s="138"/>
      <c r="N309" s="138"/>
      <c r="O309" s="139"/>
    </row>
    <row r="310" spans="1:15" ht="15.6">
      <c r="A310" s="134">
        <v>300</v>
      </c>
      <c r="B310" s="553">
        <v>46298</v>
      </c>
      <c r="C310" s="135" t="s">
        <v>211</v>
      </c>
      <c r="D310" s="136" t="s">
        <v>11526</v>
      </c>
      <c r="E310" s="136" t="s">
        <v>106</v>
      </c>
      <c r="F310" s="136" t="s">
        <v>11143</v>
      </c>
      <c r="G310" s="136" t="s">
        <v>11527</v>
      </c>
      <c r="H310" s="136" t="s">
        <v>311</v>
      </c>
      <c r="I310" s="137" t="s">
        <v>163</v>
      </c>
      <c r="J310" s="137" t="s">
        <v>244</v>
      </c>
      <c r="K310" s="137" t="s">
        <v>11528</v>
      </c>
      <c r="L310" s="137" t="s">
        <v>163</v>
      </c>
      <c r="M310" s="138"/>
      <c r="N310" s="138"/>
      <c r="O310" s="139"/>
    </row>
    <row r="311" spans="1:15" ht="15.6">
      <c r="A311" s="134">
        <v>301</v>
      </c>
      <c r="B311" s="553">
        <v>46298</v>
      </c>
      <c r="C311" s="135" t="s">
        <v>211</v>
      </c>
      <c r="D311" s="136" t="s">
        <v>11529</v>
      </c>
      <c r="E311" s="136" t="s">
        <v>142</v>
      </c>
      <c r="F311" s="136" t="s">
        <v>11530</v>
      </c>
      <c r="G311" s="136" t="s">
        <v>11531</v>
      </c>
      <c r="H311" s="136" t="s">
        <v>293</v>
      </c>
      <c r="I311" s="137" t="s">
        <v>163</v>
      </c>
      <c r="J311" s="137" t="s">
        <v>238</v>
      </c>
      <c r="K311" s="137" t="s">
        <v>11532</v>
      </c>
      <c r="L311" s="137" t="s">
        <v>11533</v>
      </c>
      <c r="M311" s="138"/>
      <c r="N311" s="138"/>
      <c r="O311" s="139"/>
    </row>
    <row r="312" spans="1:15" ht="15.6">
      <c r="A312" s="134">
        <v>302</v>
      </c>
      <c r="B312" s="553">
        <v>46298</v>
      </c>
      <c r="C312" s="135" t="s">
        <v>211</v>
      </c>
      <c r="D312" s="136" t="s">
        <v>11522</v>
      </c>
      <c r="E312" s="136" t="s">
        <v>124</v>
      </c>
      <c r="F312" s="136" t="s">
        <v>11534</v>
      </c>
      <c r="G312" s="136" t="s">
        <v>11535</v>
      </c>
      <c r="H312" s="136" t="s">
        <v>293</v>
      </c>
      <c r="I312" s="137" t="s">
        <v>163</v>
      </c>
      <c r="J312" s="137" t="s">
        <v>238</v>
      </c>
      <c r="K312" s="137" t="s">
        <v>11524</v>
      </c>
      <c r="L312" s="137" t="s">
        <v>11525</v>
      </c>
      <c r="M312" s="138"/>
      <c r="N312" s="138"/>
      <c r="O312" s="139"/>
    </row>
    <row r="313" spans="1:15" ht="15.6">
      <c r="A313" s="134">
        <v>303</v>
      </c>
      <c r="B313" s="553">
        <v>46298</v>
      </c>
      <c r="C313" s="135" t="s">
        <v>211</v>
      </c>
      <c r="D313" s="136" t="s">
        <v>11428</v>
      </c>
      <c r="E313" s="136" t="s">
        <v>114</v>
      </c>
      <c r="F313" s="136" t="s">
        <v>11536</v>
      </c>
      <c r="G313" s="136" t="s">
        <v>11293</v>
      </c>
      <c r="H313" s="136" t="s">
        <v>294</v>
      </c>
      <c r="I313" s="137" t="s">
        <v>163</v>
      </c>
      <c r="J313" s="137" t="s">
        <v>238</v>
      </c>
      <c r="K313" s="137" t="s">
        <v>11537</v>
      </c>
      <c r="L313" s="137" t="s">
        <v>11538</v>
      </c>
      <c r="M313" s="138"/>
      <c r="N313" s="138"/>
      <c r="O313" s="139"/>
    </row>
    <row r="314" spans="1:15" ht="15.6">
      <c r="A314" s="134">
        <v>304</v>
      </c>
      <c r="B314" s="553">
        <v>46298</v>
      </c>
      <c r="C314" s="135" t="s">
        <v>211</v>
      </c>
      <c r="D314" s="136" t="s">
        <v>318</v>
      </c>
      <c r="E314" s="136" t="s">
        <v>112</v>
      </c>
      <c r="F314" s="136" t="s">
        <v>11539</v>
      </c>
      <c r="G314" s="136" t="s">
        <v>11293</v>
      </c>
      <c r="H314" s="136" t="s">
        <v>294</v>
      </c>
      <c r="I314" s="137" t="s">
        <v>163</v>
      </c>
      <c r="J314" s="137" t="s">
        <v>240</v>
      </c>
      <c r="K314" s="137" t="s">
        <v>11295</v>
      </c>
      <c r="L314" s="137" t="s">
        <v>163</v>
      </c>
      <c r="M314" s="138"/>
      <c r="N314" s="138"/>
      <c r="O314" s="139"/>
    </row>
    <row r="315" spans="1:15" ht="15.6">
      <c r="A315" s="134">
        <v>305</v>
      </c>
      <c r="B315" s="553">
        <v>46298</v>
      </c>
      <c r="C315" s="135" t="s">
        <v>211</v>
      </c>
      <c r="D315" s="136" t="s">
        <v>11540</v>
      </c>
      <c r="E315" s="136" t="s">
        <v>110</v>
      </c>
      <c r="F315" s="136" t="s">
        <v>11541</v>
      </c>
      <c r="G315" s="136" t="s">
        <v>11542</v>
      </c>
      <c r="H315" s="136" t="s">
        <v>294</v>
      </c>
      <c r="I315" s="137" t="s">
        <v>163</v>
      </c>
      <c r="J315" s="137" t="s">
        <v>240</v>
      </c>
      <c r="K315" s="137" t="s">
        <v>11543</v>
      </c>
      <c r="L315" s="137" t="s">
        <v>11544</v>
      </c>
      <c r="M315" s="138"/>
      <c r="N315" s="138"/>
      <c r="O315" s="139"/>
    </row>
    <row r="316" spans="1:15" ht="15.6">
      <c r="A316" s="134">
        <v>306</v>
      </c>
      <c r="B316" s="553">
        <v>46298</v>
      </c>
      <c r="C316" s="135" t="s">
        <v>211</v>
      </c>
      <c r="D316" s="136" t="s">
        <v>11545</v>
      </c>
      <c r="E316" s="136" t="s">
        <v>136</v>
      </c>
      <c r="F316" s="136" t="s">
        <v>11546</v>
      </c>
      <c r="G316" s="136" t="s">
        <v>11547</v>
      </c>
      <c r="H316" s="136" t="s">
        <v>296</v>
      </c>
      <c r="I316" s="137" t="s">
        <v>163</v>
      </c>
      <c r="J316" s="137" t="s">
        <v>240</v>
      </c>
      <c r="K316" s="137" t="s">
        <v>11548</v>
      </c>
      <c r="L316" s="137" t="s">
        <v>163</v>
      </c>
      <c r="M316" s="138"/>
      <c r="N316" s="138"/>
      <c r="O316" s="139"/>
    </row>
    <row r="317" spans="1:15" ht="15.6">
      <c r="A317" s="134">
        <v>307</v>
      </c>
      <c r="B317" s="553">
        <v>46298</v>
      </c>
      <c r="C317" s="135" t="s">
        <v>211</v>
      </c>
      <c r="D317" s="136" t="s">
        <v>11549</v>
      </c>
      <c r="E317" s="136" t="s">
        <v>106</v>
      </c>
      <c r="F317" s="136" t="s">
        <v>11550</v>
      </c>
      <c r="G317" s="136" t="s">
        <v>11551</v>
      </c>
      <c r="H317" s="136" t="s">
        <v>311</v>
      </c>
      <c r="I317" s="137" t="s">
        <v>163</v>
      </c>
      <c r="J317" s="137" t="s">
        <v>244</v>
      </c>
      <c r="K317" s="137" t="s">
        <v>11552</v>
      </c>
      <c r="L317" s="137" t="s">
        <v>11553</v>
      </c>
      <c r="M317" s="138"/>
      <c r="N317" s="138"/>
      <c r="O317" s="139"/>
    </row>
    <row r="318" spans="1:15" ht="15.6">
      <c r="A318" s="134">
        <v>308</v>
      </c>
      <c r="B318" s="553">
        <v>46298</v>
      </c>
      <c r="C318" s="135" t="s">
        <v>211</v>
      </c>
      <c r="D318" s="136" t="s">
        <v>11554</v>
      </c>
      <c r="E318" s="136" t="s">
        <v>142</v>
      </c>
      <c r="F318" s="136" t="s">
        <v>11555</v>
      </c>
      <c r="G318" s="136" t="s">
        <v>11556</v>
      </c>
      <c r="H318" s="136" t="s">
        <v>311</v>
      </c>
      <c r="I318" s="137" t="s">
        <v>163</v>
      </c>
      <c r="J318" s="137" t="s">
        <v>238</v>
      </c>
      <c r="K318" s="137" t="s">
        <v>11557</v>
      </c>
      <c r="L318" s="137" t="s">
        <v>163</v>
      </c>
      <c r="M318" s="138"/>
      <c r="N318" s="138"/>
      <c r="O318" s="139"/>
    </row>
    <row r="319" spans="1:15" ht="15.6">
      <c r="A319" s="134">
        <v>309</v>
      </c>
      <c r="B319" s="553">
        <v>46298</v>
      </c>
      <c r="C319" s="135" t="s">
        <v>211</v>
      </c>
      <c r="D319" s="136" t="s">
        <v>11558</v>
      </c>
      <c r="E319" s="136" t="s">
        <v>136</v>
      </c>
      <c r="F319" s="136" t="s">
        <v>11559</v>
      </c>
      <c r="G319" s="136" t="s">
        <v>11560</v>
      </c>
      <c r="H319" s="136" t="s">
        <v>293</v>
      </c>
      <c r="I319" s="137" t="s">
        <v>163</v>
      </c>
      <c r="J319" s="137" t="s">
        <v>246</v>
      </c>
      <c r="K319" s="137" t="s">
        <v>11561</v>
      </c>
      <c r="L319" s="137" t="s">
        <v>11562</v>
      </c>
      <c r="M319" s="138"/>
      <c r="N319" s="138"/>
      <c r="O319" s="139"/>
    </row>
    <row r="320" spans="1:15" ht="15.6">
      <c r="A320" s="134">
        <v>310</v>
      </c>
      <c r="B320" s="553">
        <v>46298</v>
      </c>
      <c r="C320" s="135" t="s">
        <v>211</v>
      </c>
      <c r="D320" s="136" t="s">
        <v>11255</v>
      </c>
      <c r="E320" s="136" t="s">
        <v>110</v>
      </c>
      <c r="F320" s="136" t="s">
        <v>11563</v>
      </c>
      <c r="G320" s="136" t="s">
        <v>11256</v>
      </c>
      <c r="H320" s="136" t="s">
        <v>294</v>
      </c>
      <c r="I320" s="137" t="s">
        <v>163</v>
      </c>
      <c r="J320" s="137" t="s">
        <v>241</v>
      </c>
      <c r="K320" s="137" t="s">
        <v>11258</v>
      </c>
      <c r="L320" s="137" t="s">
        <v>11259</v>
      </c>
      <c r="M320" s="138"/>
      <c r="N320" s="138"/>
      <c r="O320" s="139"/>
    </row>
    <row r="321" spans="1:15" ht="15.6">
      <c r="A321" s="134">
        <v>311</v>
      </c>
      <c r="B321" s="553">
        <v>46298</v>
      </c>
      <c r="C321" s="135" t="s">
        <v>211</v>
      </c>
      <c r="D321" s="136" t="s">
        <v>11319</v>
      </c>
      <c r="E321" s="136" t="s">
        <v>112</v>
      </c>
      <c r="F321" s="136" t="s">
        <v>11564</v>
      </c>
      <c r="G321" s="136" t="s">
        <v>11256</v>
      </c>
      <c r="H321" s="136" t="s">
        <v>294</v>
      </c>
      <c r="I321" s="137" t="s">
        <v>163</v>
      </c>
      <c r="J321" s="137" t="s">
        <v>246</v>
      </c>
      <c r="K321" s="137" t="s">
        <v>11321</v>
      </c>
      <c r="L321" s="137" t="s">
        <v>163</v>
      </c>
      <c r="M321" s="138"/>
      <c r="N321" s="138"/>
      <c r="O321" s="139"/>
    </row>
    <row r="322" spans="1:15" ht="15.6">
      <c r="A322" s="134">
        <v>312</v>
      </c>
      <c r="B322" s="553">
        <v>46298</v>
      </c>
      <c r="C322" s="135" t="s">
        <v>211</v>
      </c>
      <c r="D322" s="136" t="s">
        <v>11565</v>
      </c>
      <c r="E322" s="136" t="s">
        <v>136</v>
      </c>
      <c r="F322" s="136" t="s">
        <v>11566</v>
      </c>
      <c r="G322" s="136" t="s">
        <v>11567</v>
      </c>
      <c r="H322" s="136" t="s">
        <v>293</v>
      </c>
      <c r="I322" s="137" t="s">
        <v>163</v>
      </c>
      <c r="J322" s="137" t="s">
        <v>246</v>
      </c>
      <c r="K322" s="137" t="s">
        <v>11568</v>
      </c>
      <c r="L322" s="137" t="s">
        <v>11569</v>
      </c>
      <c r="M322" s="138"/>
      <c r="N322" s="138"/>
      <c r="O322" s="139"/>
    </row>
    <row r="323" spans="1:15" ht="15.6">
      <c r="A323" s="134">
        <v>313</v>
      </c>
      <c r="B323" s="553">
        <v>46298</v>
      </c>
      <c r="C323" s="135" t="s">
        <v>211</v>
      </c>
      <c r="D323" s="136" t="s">
        <v>11570</v>
      </c>
      <c r="E323" s="136" t="s">
        <v>144</v>
      </c>
      <c r="F323" s="136" t="s">
        <v>11571</v>
      </c>
      <c r="G323" s="136" t="s">
        <v>11567</v>
      </c>
      <c r="H323" s="136" t="s">
        <v>294</v>
      </c>
      <c r="I323" s="137" t="s">
        <v>163</v>
      </c>
      <c r="J323" s="137" t="s">
        <v>238</v>
      </c>
      <c r="K323" s="137" t="s">
        <v>11572</v>
      </c>
      <c r="L323" s="137" t="s">
        <v>11573</v>
      </c>
      <c r="M323" s="138"/>
      <c r="N323" s="138"/>
      <c r="O323" s="139"/>
    </row>
    <row r="324" spans="1:15" ht="15.6">
      <c r="A324" s="134">
        <v>314</v>
      </c>
      <c r="B324" s="553">
        <v>46298</v>
      </c>
      <c r="C324" s="135" t="s">
        <v>211</v>
      </c>
      <c r="D324" s="136" t="s">
        <v>11574</v>
      </c>
      <c r="E324" s="136" t="s">
        <v>142</v>
      </c>
      <c r="F324" s="136" t="s">
        <v>11575</v>
      </c>
      <c r="G324" s="136" t="s">
        <v>11576</v>
      </c>
      <c r="H324" s="136" t="s">
        <v>293</v>
      </c>
      <c r="I324" s="137" t="s">
        <v>163</v>
      </c>
      <c r="J324" s="137" t="s">
        <v>243</v>
      </c>
      <c r="K324" s="137" t="s">
        <v>11577</v>
      </c>
      <c r="L324" s="137" t="s">
        <v>11578</v>
      </c>
      <c r="M324" s="138"/>
      <c r="N324" s="138"/>
      <c r="O324" s="139"/>
    </row>
    <row r="325" spans="1:15" ht="15.6">
      <c r="A325" s="134">
        <v>315</v>
      </c>
      <c r="B325" s="553">
        <v>46298</v>
      </c>
      <c r="C325" s="135" t="s">
        <v>211</v>
      </c>
      <c r="D325" s="136" t="s">
        <v>11579</v>
      </c>
      <c r="E325" s="136" t="s">
        <v>106</v>
      </c>
      <c r="F325" s="136" t="s">
        <v>11580</v>
      </c>
      <c r="G325" s="136" t="s">
        <v>11576</v>
      </c>
      <c r="H325" s="136" t="s">
        <v>311</v>
      </c>
      <c r="I325" s="137" t="s">
        <v>163</v>
      </c>
      <c r="J325" s="137" t="s">
        <v>240</v>
      </c>
      <c r="K325" s="137" t="s">
        <v>11581</v>
      </c>
      <c r="L325" s="137" t="s">
        <v>11582</v>
      </c>
      <c r="M325" s="138"/>
      <c r="N325" s="138"/>
      <c r="O325" s="139"/>
    </row>
    <row r="326" spans="1:15" ht="15.6">
      <c r="A326" s="134">
        <v>316</v>
      </c>
      <c r="B326" s="553">
        <v>46298</v>
      </c>
      <c r="C326" s="135" t="s">
        <v>211</v>
      </c>
      <c r="D326" s="136" t="s">
        <v>11583</v>
      </c>
      <c r="E326" s="136" t="s">
        <v>102</v>
      </c>
      <c r="F326" s="136" t="s">
        <v>11584</v>
      </c>
      <c r="G326" s="136" t="s">
        <v>11585</v>
      </c>
      <c r="H326" s="136" t="s">
        <v>293</v>
      </c>
      <c r="I326" s="137" t="s">
        <v>163</v>
      </c>
      <c r="J326" s="137" t="s">
        <v>246</v>
      </c>
      <c r="K326" s="137" t="s">
        <v>11586</v>
      </c>
      <c r="L326" s="137" t="s">
        <v>11587</v>
      </c>
      <c r="M326" s="138"/>
      <c r="N326" s="138"/>
      <c r="O326" s="139"/>
    </row>
    <row r="327" spans="1:15" ht="15.6">
      <c r="A327" s="134">
        <v>317</v>
      </c>
      <c r="B327" s="553">
        <v>46298</v>
      </c>
      <c r="C327" s="135" t="s">
        <v>211</v>
      </c>
      <c r="D327" s="136" t="s">
        <v>11549</v>
      </c>
      <c r="E327" s="136" t="s">
        <v>110</v>
      </c>
      <c r="F327" s="136" t="s">
        <v>11588</v>
      </c>
      <c r="G327" s="136" t="s">
        <v>11550</v>
      </c>
      <c r="H327" s="136" t="s">
        <v>294</v>
      </c>
      <c r="I327" s="137" t="s">
        <v>163</v>
      </c>
      <c r="J327" s="137" t="s">
        <v>244</v>
      </c>
      <c r="K327" s="137" t="s">
        <v>11552</v>
      </c>
      <c r="L327" s="137" t="s">
        <v>11553</v>
      </c>
      <c r="M327" s="138"/>
      <c r="N327" s="138"/>
      <c r="O327" s="139"/>
    </row>
    <row r="328" spans="1:15" ht="15.6">
      <c r="A328" s="134">
        <v>318</v>
      </c>
      <c r="B328" s="553">
        <v>46298</v>
      </c>
      <c r="C328" s="135" t="s">
        <v>211</v>
      </c>
      <c r="D328" s="136" t="s">
        <v>11589</v>
      </c>
      <c r="E328" s="136" t="s">
        <v>136</v>
      </c>
      <c r="F328" s="136" t="s">
        <v>11590</v>
      </c>
      <c r="G328" s="136" t="s">
        <v>11591</v>
      </c>
      <c r="H328" s="136" t="s">
        <v>296</v>
      </c>
      <c r="I328" s="137" t="s">
        <v>163</v>
      </c>
      <c r="J328" s="137" t="s">
        <v>240</v>
      </c>
      <c r="K328" s="137" t="s">
        <v>11592</v>
      </c>
      <c r="L328" s="137" t="s">
        <v>11593</v>
      </c>
      <c r="M328" s="138"/>
      <c r="N328" s="138"/>
      <c r="O328" s="139"/>
    </row>
    <row r="329" spans="1:15" ht="15.6">
      <c r="A329" s="134">
        <v>319</v>
      </c>
      <c r="B329" s="553">
        <v>46298</v>
      </c>
      <c r="C329" s="135" t="s">
        <v>211</v>
      </c>
      <c r="D329" s="136" t="s">
        <v>11594</v>
      </c>
      <c r="E329" s="136" t="s">
        <v>142</v>
      </c>
      <c r="F329" s="136" t="s">
        <v>11595</v>
      </c>
      <c r="G329" s="136" t="s">
        <v>11596</v>
      </c>
      <c r="H329" s="136" t="s">
        <v>10957</v>
      </c>
      <c r="I329" s="137" t="s">
        <v>163</v>
      </c>
      <c r="J329" s="137" t="s">
        <v>244</v>
      </c>
      <c r="K329" s="137" t="s">
        <v>11597</v>
      </c>
      <c r="L329" s="137" t="s">
        <v>11598</v>
      </c>
      <c r="M329" s="138"/>
      <c r="N329" s="138"/>
      <c r="O329" s="139"/>
    </row>
    <row r="330" spans="1:15" ht="15.6">
      <c r="A330" s="134">
        <v>320</v>
      </c>
      <c r="B330" s="553">
        <v>46298</v>
      </c>
      <c r="C330" s="135" t="s">
        <v>211</v>
      </c>
      <c r="D330" s="136" t="s">
        <v>11599</v>
      </c>
      <c r="E330" s="136" t="s">
        <v>144</v>
      </c>
      <c r="F330" s="136" t="s">
        <v>11600</v>
      </c>
      <c r="G330" s="136" t="s">
        <v>11601</v>
      </c>
      <c r="H330" s="136" t="s">
        <v>293</v>
      </c>
      <c r="I330" s="137" t="s">
        <v>163</v>
      </c>
      <c r="J330" s="137" t="s">
        <v>246</v>
      </c>
      <c r="K330" s="137" t="s">
        <v>11602</v>
      </c>
      <c r="L330" s="137" t="s">
        <v>11603</v>
      </c>
      <c r="M330" s="138"/>
      <c r="N330" s="138"/>
      <c r="O330" s="139"/>
    </row>
    <row r="331" spans="1:15" ht="15.6">
      <c r="A331" s="134">
        <v>321</v>
      </c>
      <c r="B331" s="553">
        <v>46298</v>
      </c>
      <c r="C331" s="135" t="s">
        <v>211</v>
      </c>
      <c r="D331" s="136" t="s">
        <v>11604</v>
      </c>
      <c r="E331" s="136" t="s">
        <v>106</v>
      </c>
      <c r="F331" s="136" t="s">
        <v>11605</v>
      </c>
      <c r="G331" s="136" t="s">
        <v>11606</v>
      </c>
      <c r="H331" s="136" t="s">
        <v>311</v>
      </c>
      <c r="I331" s="137" t="s">
        <v>163</v>
      </c>
      <c r="J331" s="137" t="s">
        <v>238</v>
      </c>
      <c r="K331" s="137" t="s">
        <v>11607</v>
      </c>
      <c r="L331" s="137" t="s">
        <v>163</v>
      </c>
      <c r="M331" s="138"/>
      <c r="N331" s="138"/>
      <c r="O331" s="139"/>
    </row>
    <row r="332" spans="1:15" ht="15.6">
      <c r="A332" s="134">
        <v>322</v>
      </c>
      <c r="B332" s="553">
        <v>46298</v>
      </c>
      <c r="C332" s="135" t="s">
        <v>211</v>
      </c>
      <c r="D332" s="136" t="s">
        <v>11608</v>
      </c>
      <c r="E332" s="136" t="s">
        <v>149</v>
      </c>
      <c r="F332" s="136" t="s">
        <v>11609</v>
      </c>
      <c r="G332" s="136" t="s">
        <v>11606</v>
      </c>
      <c r="H332" s="136" t="s">
        <v>294</v>
      </c>
      <c r="I332" s="137" t="s">
        <v>163</v>
      </c>
      <c r="J332" s="137" t="s">
        <v>244</v>
      </c>
      <c r="K332" s="137" t="s">
        <v>11610</v>
      </c>
      <c r="L332" s="137" t="s">
        <v>11611</v>
      </c>
      <c r="M332" s="138"/>
      <c r="N332" s="138"/>
      <c r="O332" s="139"/>
    </row>
    <row r="333" spans="1:15" ht="15.6">
      <c r="A333" s="134">
        <v>323</v>
      </c>
      <c r="B333" s="553">
        <v>46298</v>
      </c>
      <c r="C333" s="135" t="s">
        <v>211</v>
      </c>
      <c r="D333" s="136" t="s">
        <v>11612</v>
      </c>
      <c r="E333" s="136" t="s">
        <v>136</v>
      </c>
      <c r="F333" s="136" t="s">
        <v>11613</v>
      </c>
      <c r="G333" s="136" t="s">
        <v>11595</v>
      </c>
      <c r="H333" s="136" t="s">
        <v>296</v>
      </c>
      <c r="I333" s="137" t="s">
        <v>163</v>
      </c>
      <c r="J333" s="137" t="s">
        <v>240</v>
      </c>
      <c r="K333" s="137" t="s">
        <v>11614</v>
      </c>
      <c r="L333" s="137" t="s">
        <v>11615</v>
      </c>
      <c r="M333" s="138"/>
      <c r="N333" s="138"/>
      <c r="O333" s="139"/>
    </row>
    <row r="334" spans="1:15" ht="15.6">
      <c r="A334" s="134">
        <v>324</v>
      </c>
      <c r="B334" s="553">
        <v>46298</v>
      </c>
      <c r="C334" s="135" t="s">
        <v>211</v>
      </c>
      <c r="D334" s="136" t="s">
        <v>11594</v>
      </c>
      <c r="E334" s="136" t="s">
        <v>142</v>
      </c>
      <c r="F334" s="136" t="s">
        <v>11616</v>
      </c>
      <c r="G334" s="136" t="s">
        <v>11595</v>
      </c>
      <c r="H334" s="136" t="s">
        <v>293</v>
      </c>
      <c r="I334" s="137" t="s">
        <v>163</v>
      </c>
      <c r="J334" s="137" t="s">
        <v>237</v>
      </c>
      <c r="K334" s="137" t="s">
        <v>11597</v>
      </c>
      <c r="L334" s="137" t="s">
        <v>11598</v>
      </c>
      <c r="M334" s="138"/>
      <c r="N334" s="138"/>
      <c r="O334" s="139"/>
    </row>
    <row r="335" spans="1:15" ht="15.6">
      <c r="A335" s="134">
        <v>325</v>
      </c>
      <c r="B335" s="553">
        <v>46298</v>
      </c>
      <c r="C335" s="135" t="s">
        <v>211</v>
      </c>
      <c r="D335" s="136" t="s">
        <v>11337</v>
      </c>
      <c r="E335" s="136" t="s">
        <v>112</v>
      </c>
      <c r="F335" s="136" t="s">
        <v>11617</v>
      </c>
      <c r="G335" s="136" t="s">
        <v>11338</v>
      </c>
      <c r="H335" s="136" t="s">
        <v>294</v>
      </c>
      <c r="I335" s="137" t="s">
        <v>163</v>
      </c>
      <c r="J335" s="137" t="s">
        <v>239</v>
      </c>
      <c r="K335" s="137" t="s">
        <v>11340</v>
      </c>
      <c r="L335" s="137" t="s">
        <v>11341</v>
      </c>
      <c r="M335" s="138"/>
      <c r="N335" s="138"/>
      <c r="O335" s="139"/>
    </row>
    <row r="336" spans="1:15" ht="15.6">
      <c r="A336" s="134">
        <v>326</v>
      </c>
      <c r="B336" s="553">
        <v>46298</v>
      </c>
      <c r="C336" s="135" t="s">
        <v>211</v>
      </c>
      <c r="D336" s="136" t="s">
        <v>11618</v>
      </c>
      <c r="E336" s="136" t="s">
        <v>108</v>
      </c>
      <c r="F336" s="136" t="s">
        <v>11619</v>
      </c>
      <c r="G336" s="136" t="s">
        <v>11534</v>
      </c>
      <c r="H336" s="136" t="s">
        <v>293</v>
      </c>
      <c r="I336" s="137" t="s">
        <v>163</v>
      </c>
      <c r="J336" s="137" t="s">
        <v>240</v>
      </c>
      <c r="K336" s="137" t="s">
        <v>11620</v>
      </c>
      <c r="L336" s="137" t="s">
        <v>11621</v>
      </c>
      <c r="M336" s="138"/>
      <c r="N336" s="138"/>
      <c r="O336" s="139"/>
    </row>
    <row r="337" spans="1:15" ht="15.6">
      <c r="A337" s="134">
        <v>327</v>
      </c>
      <c r="B337" s="553">
        <v>46298</v>
      </c>
      <c r="C337" s="135" t="s">
        <v>211</v>
      </c>
      <c r="D337" s="136" t="s">
        <v>11622</v>
      </c>
      <c r="E337" s="136" t="s">
        <v>110</v>
      </c>
      <c r="F337" s="136" t="s">
        <v>11623</v>
      </c>
      <c r="G337" s="136" t="s">
        <v>11624</v>
      </c>
      <c r="H337" s="136" t="s">
        <v>294</v>
      </c>
      <c r="I337" s="137" t="s">
        <v>163</v>
      </c>
      <c r="J337" s="137" t="s">
        <v>240</v>
      </c>
      <c r="K337" s="137" t="s">
        <v>11625</v>
      </c>
      <c r="L337" s="137" t="s">
        <v>11626</v>
      </c>
      <c r="M337" s="138"/>
      <c r="N337" s="138"/>
      <c r="O337" s="139"/>
    </row>
    <row r="338" spans="1:15" ht="15.6">
      <c r="A338" s="134">
        <v>328</v>
      </c>
      <c r="B338" s="553">
        <v>46298</v>
      </c>
      <c r="C338" s="135" t="s">
        <v>211</v>
      </c>
      <c r="D338" s="136" t="s">
        <v>11627</v>
      </c>
      <c r="E338" s="136" t="s">
        <v>136</v>
      </c>
      <c r="F338" s="136" t="s">
        <v>11628</v>
      </c>
      <c r="G338" s="136" t="s">
        <v>11629</v>
      </c>
      <c r="H338" s="136" t="s">
        <v>296</v>
      </c>
      <c r="I338" s="137" t="s">
        <v>163</v>
      </c>
      <c r="J338" s="137" t="s">
        <v>240</v>
      </c>
      <c r="K338" s="137" t="s">
        <v>11630</v>
      </c>
      <c r="L338" s="137" t="s">
        <v>11631</v>
      </c>
      <c r="M338" s="138"/>
      <c r="N338" s="138"/>
      <c r="O338" s="139"/>
    </row>
    <row r="339" spans="1:15" ht="15.6">
      <c r="A339" s="134">
        <v>329</v>
      </c>
      <c r="B339" s="553">
        <v>46298</v>
      </c>
      <c r="C339" s="135" t="s">
        <v>211</v>
      </c>
      <c r="D339" s="136" t="s">
        <v>11632</v>
      </c>
      <c r="E339" s="136" t="s">
        <v>106</v>
      </c>
      <c r="F339" s="136" t="s">
        <v>11633</v>
      </c>
      <c r="G339" s="136" t="s">
        <v>11634</v>
      </c>
      <c r="H339" s="136" t="s">
        <v>311</v>
      </c>
      <c r="I339" s="137" t="s">
        <v>163</v>
      </c>
      <c r="J339" s="137" t="s">
        <v>243</v>
      </c>
      <c r="K339" s="137" t="s">
        <v>11635</v>
      </c>
      <c r="L339" s="137" t="s">
        <v>11636</v>
      </c>
      <c r="M339" s="138"/>
      <c r="N339" s="138"/>
      <c r="O339" s="139"/>
    </row>
    <row r="340" spans="1:15" ht="15.6">
      <c r="A340" s="134">
        <v>330</v>
      </c>
      <c r="B340" s="553">
        <v>46298</v>
      </c>
      <c r="C340" s="135" t="s">
        <v>211</v>
      </c>
      <c r="D340" s="136" t="s">
        <v>4312</v>
      </c>
      <c r="E340" s="136" t="s">
        <v>112</v>
      </c>
      <c r="F340" s="136" t="s">
        <v>11637</v>
      </c>
      <c r="G340" s="136" t="s">
        <v>11383</v>
      </c>
      <c r="H340" s="136" t="s">
        <v>294</v>
      </c>
      <c r="I340" s="137" t="s">
        <v>163</v>
      </c>
      <c r="J340" s="137" t="s">
        <v>246</v>
      </c>
      <c r="K340" s="137" t="s">
        <v>11384</v>
      </c>
      <c r="L340" s="137" t="s">
        <v>11385</v>
      </c>
      <c r="M340" s="138"/>
      <c r="N340" s="138"/>
      <c r="O340" s="139"/>
    </row>
    <row r="341" spans="1:15" ht="15.6">
      <c r="A341" s="134">
        <v>331</v>
      </c>
      <c r="B341" s="553">
        <v>46298</v>
      </c>
      <c r="C341" s="135" t="s">
        <v>211</v>
      </c>
      <c r="D341" s="136" t="s">
        <v>11638</v>
      </c>
      <c r="E341" s="136" t="s">
        <v>98</v>
      </c>
      <c r="F341" s="136" t="s">
        <v>11639</v>
      </c>
      <c r="G341" s="136" t="s">
        <v>11383</v>
      </c>
      <c r="H341" s="136" t="s">
        <v>293</v>
      </c>
      <c r="I341" s="137" t="s">
        <v>163</v>
      </c>
      <c r="J341" s="137" t="s">
        <v>240</v>
      </c>
      <c r="K341" s="137" t="s">
        <v>11640</v>
      </c>
      <c r="L341" s="137" t="s">
        <v>11641</v>
      </c>
      <c r="M341" s="138"/>
      <c r="N341" s="138"/>
      <c r="O341" s="139"/>
    </row>
    <row r="342" spans="1:15" ht="15.6">
      <c r="A342" s="134">
        <v>332</v>
      </c>
      <c r="B342" s="553">
        <v>46298</v>
      </c>
      <c r="C342" s="135" t="s">
        <v>211</v>
      </c>
      <c r="D342" s="136" t="s">
        <v>11642</v>
      </c>
      <c r="E342" s="136" t="s">
        <v>96</v>
      </c>
      <c r="F342" s="136" t="s">
        <v>11643</v>
      </c>
      <c r="G342" s="136" t="s">
        <v>11644</v>
      </c>
      <c r="H342" s="136" t="s">
        <v>296</v>
      </c>
      <c r="I342" s="137" t="s">
        <v>163</v>
      </c>
      <c r="J342" s="137" t="s">
        <v>240</v>
      </c>
      <c r="K342" s="137" t="s">
        <v>11645</v>
      </c>
      <c r="L342" s="137" t="s">
        <v>163</v>
      </c>
      <c r="M342" s="138"/>
      <c r="N342" s="138"/>
      <c r="O342" s="139"/>
    </row>
    <row r="343" spans="1:15" ht="15.6">
      <c r="A343" s="134">
        <v>333</v>
      </c>
      <c r="B343" s="553">
        <v>46298</v>
      </c>
      <c r="C343" s="135" t="s">
        <v>211</v>
      </c>
      <c r="D343" s="136" t="s">
        <v>11646</v>
      </c>
      <c r="E343" s="136" t="s">
        <v>110</v>
      </c>
      <c r="F343" s="136" t="s">
        <v>11647</v>
      </c>
      <c r="G343" s="136" t="s">
        <v>11648</v>
      </c>
      <c r="H343" s="136" t="s">
        <v>294</v>
      </c>
      <c r="I343" s="137" t="s">
        <v>163</v>
      </c>
      <c r="J343" s="137" t="s">
        <v>240</v>
      </c>
      <c r="K343" s="137" t="s">
        <v>11649</v>
      </c>
      <c r="L343" s="137" t="s">
        <v>11650</v>
      </c>
      <c r="M343" s="138"/>
      <c r="N343" s="138"/>
      <c r="O343" s="139"/>
    </row>
    <row r="344" spans="1:15" ht="15.6">
      <c r="A344" s="134">
        <v>334</v>
      </c>
      <c r="B344" s="553">
        <v>46298</v>
      </c>
      <c r="C344" s="135" t="s">
        <v>211</v>
      </c>
      <c r="D344" s="136" t="s">
        <v>11651</v>
      </c>
      <c r="E344" s="136" t="s">
        <v>106</v>
      </c>
      <c r="F344" s="136" t="s">
        <v>11652</v>
      </c>
      <c r="G344" s="136" t="s">
        <v>11653</v>
      </c>
      <c r="H344" s="136" t="s">
        <v>311</v>
      </c>
      <c r="I344" s="137" t="s">
        <v>163</v>
      </c>
      <c r="J344" s="137" t="s">
        <v>240</v>
      </c>
      <c r="K344" s="137" t="s">
        <v>11654</v>
      </c>
      <c r="L344" s="137" t="s">
        <v>11655</v>
      </c>
      <c r="M344" s="138"/>
      <c r="N344" s="138"/>
      <c r="O344" s="139"/>
    </row>
    <row r="345" spans="1:15" ht="15.6">
      <c r="A345" s="134">
        <v>335</v>
      </c>
      <c r="B345" s="553">
        <v>46298</v>
      </c>
      <c r="C345" s="135" t="s">
        <v>211</v>
      </c>
      <c r="D345" s="136" t="s">
        <v>11441</v>
      </c>
      <c r="E345" s="136" t="s">
        <v>98</v>
      </c>
      <c r="F345" s="136" t="s">
        <v>11656</v>
      </c>
      <c r="G345" s="136" t="s">
        <v>11657</v>
      </c>
      <c r="H345" s="136" t="s">
        <v>293</v>
      </c>
      <c r="I345" s="137" t="s">
        <v>163</v>
      </c>
      <c r="J345" s="137" t="s">
        <v>240</v>
      </c>
      <c r="K345" s="137" t="s">
        <v>11658</v>
      </c>
      <c r="L345" s="137" t="s">
        <v>11659</v>
      </c>
      <c r="M345" s="138"/>
      <c r="N345" s="138"/>
      <c r="O345" s="139"/>
    </row>
    <row r="346" spans="1:15" ht="15.6">
      <c r="A346" s="134">
        <v>336</v>
      </c>
      <c r="B346" s="553">
        <v>46298</v>
      </c>
      <c r="C346" s="135" t="s">
        <v>211</v>
      </c>
      <c r="D346" s="136" t="s">
        <v>11660</v>
      </c>
      <c r="E346" s="136" t="s">
        <v>136</v>
      </c>
      <c r="F346" s="136" t="s">
        <v>11661</v>
      </c>
      <c r="G346" s="136" t="s">
        <v>11657</v>
      </c>
      <c r="H346" s="136" t="s">
        <v>296</v>
      </c>
      <c r="I346" s="137" t="s">
        <v>163</v>
      </c>
      <c r="J346" s="137" t="s">
        <v>240</v>
      </c>
      <c r="K346" s="137" t="s">
        <v>11662</v>
      </c>
      <c r="L346" s="137" t="s">
        <v>11663</v>
      </c>
      <c r="M346" s="138"/>
      <c r="N346" s="138"/>
      <c r="O346" s="139"/>
    </row>
    <row r="347" spans="1:15" ht="15.6">
      <c r="A347" s="134">
        <v>337</v>
      </c>
      <c r="B347" s="553">
        <v>46298</v>
      </c>
      <c r="C347" s="135" t="s">
        <v>211</v>
      </c>
      <c r="D347" s="136" t="s">
        <v>3780</v>
      </c>
      <c r="E347" s="136" t="s">
        <v>112</v>
      </c>
      <c r="F347" s="136" t="s">
        <v>11664</v>
      </c>
      <c r="G347" s="136" t="s">
        <v>11424</v>
      </c>
      <c r="H347" s="136" t="s">
        <v>294</v>
      </c>
      <c r="I347" s="137" t="s">
        <v>163</v>
      </c>
      <c r="J347" s="137" t="s">
        <v>235</v>
      </c>
      <c r="K347" s="137" t="s">
        <v>11425</v>
      </c>
      <c r="L347" s="137" t="s">
        <v>163</v>
      </c>
      <c r="M347" s="138"/>
      <c r="N347" s="138"/>
      <c r="O347" s="139"/>
    </row>
    <row r="348" spans="1:15" ht="15.6">
      <c r="A348" s="134">
        <v>338</v>
      </c>
      <c r="B348" s="553">
        <v>46298</v>
      </c>
      <c r="C348" s="135" t="s">
        <v>211</v>
      </c>
      <c r="D348" s="136" t="s">
        <v>11665</v>
      </c>
      <c r="E348" s="136" t="s">
        <v>149</v>
      </c>
      <c r="F348" s="136" t="s">
        <v>11666</v>
      </c>
      <c r="G348" s="136" t="s">
        <v>11143</v>
      </c>
      <c r="H348" s="136" t="s">
        <v>293</v>
      </c>
      <c r="I348" s="137" t="s">
        <v>163</v>
      </c>
      <c r="J348" s="137" t="s">
        <v>240</v>
      </c>
      <c r="K348" s="137" t="s">
        <v>11667</v>
      </c>
      <c r="L348" s="137" t="s">
        <v>11668</v>
      </c>
      <c r="M348" s="138"/>
      <c r="N348" s="138"/>
      <c r="O348" s="139"/>
    </row>
    <row r="349" spans="1:15" ht="15.6">
      <c r="A349" s="134">
        <v>339</v>
      </c>
      <c r="B349" s="553">
        <v>46298</v>
      </c>
      <c r="C349" s="135" t="s">
        <v>211</v>
      </c>
      <c r="D349" s="136" t="s">
        <v>11526</v>
      </c>
      <c r="E349" s="136" t="s">
        <v>102</v>
      </c>
      <c r="F349" s="136" t="s">
        <v>11669</v>
      </c>
      <c r="G349" s="136" t="s">
        <v>11143</v>
      </c>
      <c r="H349" s="136" t="s">
        <v>296</v>
      </c>
      <c r="I349" s="137" t="s">
        <v>163</v>
      </c>
      <c r="J349" s="137" t="s">
        <v>239</v>
      </c>
      <c r="K349" s="137" t="s">
        <v>11528</v>
      </c>
      <c r="L349" s="137" t="s">
        <v>163</v>
      </c>
      <c r="M349" s="138"/>
      <c r="N349" s="138"/>
      <c r="O349" s="139"/>
    </row>
    <row r="350" spans="1:15" ht="15.6">
      <c r="A350" s="134">
        <v>340</v>
      </c>
      <c r="B350" s="553">
        <v>46298</v>
      </c>
      <c r="C350" s="135" t="s">
        <v>211</v>
      </c>
      <c r="D350" s="136" t="s">
        <v>11142</v>
      </c>
      <c r="E350" s="136" t="s">
        <v>114</v>
      </c>
      <c r="F350" s="136" t="s">
        <v>11670</v>
      </c>
      <c r="G350" s="136" t="s">
        <v>11143</v>
      </c>
      <c r="H350" s="136" t="s">
        <v>294</v>
      </c>
      <c r="I350" s="137" t="s">
        <v>163</v>
      </c>
      <c r="J350" s="137" t="s">
        <v>238</v>
      </c>
      <c r="K350" s="137" t="s">
        <v>11145</v>
      </c>
      <c r="L350" s="137" t="s">
        <v>11146</v>
      </c>
      <c r="M350" s="138"/>
      <c r="N350" s="138"/>
      <c r="O350" s="139"/>
    </row>
    <row r="351" spans="1:15" ht="15.6">
      <c r="A351" s="134">
        <v>341</v>
      </c>
      <c r="B351" s="553">
        <v>46298</v>
      </c>
      <c r="C351" s="135" t="s">
        <v>211</v>
      </c>
      <c r="D351" s="136" t="s">
        <v>11671</v>
      </c>
      <c r="E351" s="136" t="s">
        <v>108</v>
      </c>
      <c r="F351" s="136" t="s">
        <v>11672</v>
      </c>
      <c r="G351" s="136" t="s">
        <v>11673</v>
      </c>
      <c r="H351" s="136" t="s">
        <v>293</v>
      </c>
      <c r="I351" s="137" t="s">
        <v>163</v>
      </c>
      <c r="J351" s="137" t="s">
        <v>244</v>
      </c>
      <c r="K351" s="137" t="s">
        <v>11674</v>
      </c>
      <c r="L351" s="137" t="s">
        <v>11675</v>
      </c>
      <c r="M351" s="138"/>
      <c r="N351" s="138"/>
      <c r="O351" s="139"/>
    </row>
    <row r="352" spans="1:15" ht="15.6">
      <c r="A352" s="134">
        <v>342</v>
      </c>
      <c r="B352" s="553">
        <v>46298</v>
      </c>
      <c r="C352" s="135" t="s">
        <v>211</v>
      </c>
      <c r="D352" s="136" t="s">
        <v>11676</v>
      </c>
      <c r="E352" s="136" t="s">
        <v>98</v>
      </c>
      <c r="F352" s="136" t="s">
        <v>11677</v>
      </c>
      <c r="G352" s="136" t="s">
        <v>11673</v>
      </c>
      <c r="H352" s="136" t="s">
        <v>374</v>
      </c>
      <c r="I352" s="137" t="s">
        <v>163</v>
      </c>
      <c r="J352" s="137" t="s">
        <v>240</v>
      </c>
      <c r="K352" s="137" t="s">
        <v>11678</v>
      </c>
      <c r="L352" s="137" t="s">
        <v>11679</v>
      </c>
      <c r="M352" s="138"/>
      <c r="N352" s="138"/>
      <c r="O352" s="139"/>
    </row>
    <row r="353" spans="1:15" ht="15.6">
      <c r="A353" s="134">
        <v>343</v>
      </c>
      <c r="B353" s="553">
        <v>46298</v>
      </c>
      <c r="C353" s="135" t="s">
        <v>211</v>
      </c>
      <c r="D353" s="136" t="s">
        <v>11680</v>
      </c>
      <c r="E353" s="136" t="s">
        <v>110</v>
      </c>
      <c r="F353" s="136" t="s">
        <v>11681</v>
      </c>
      <c r="G353" s="136" t="s">
        <v>11682</v>
      </c>
      <c r="H353" s="136" t="s">
        <v>294</v>
      </c>
      <c r="I353" s="137" t="s">
        <v>163</v>
      </c>
      <c r="J353" s="137" t="s">
        <v>240</v>
      </c>
      <c r="K353" s="137" t="s">
        <v>11683</v>
      </c>
      <c r="L353" s="137" t="s">
        <v>11684</v>
      </c>
      <c r="M353" s="138"/>
      <c r="N353" s="138"/>
      <c r="O353" s="139"/>
    </row>
    <row r="354" spans="1:15" ht="15.6">
      <c r="A354" s="134">
        <v>344</v>
      </c>
      <c r="B354" s="553">
        <v>46298</v>
      </c>
      <c r="C354" s="135" t="s">
        <v>211</v>
      </c>
      <c r="D354" s="136" t="s">
        <v>11461</v>
      </c>
      <c r="E354" s="136" t="s">
        <v>112</v>
      </c>
      <c r="F354" s="136" t="s">
        <v>11685</v>
      </c>
      <c r="G354" s="136" t="s">
        <v>11462</v>
      </c>
      <c r="H354" s="136" t="s">
        <v>294</v>
      </c>
      <c r="I354" s="137" t="s">
        <v>163</v>
      </c>
      <c r="J354" s="137" t="s">
        <v>240</v>
      </c>
      <c r="K354" s="137" t="s">
        <v>11464</v>
      </c>
      <c r="L354" s="137" t="s">
        <v>11465</v>
      </c>
      <c r="M354" s="138"/>
      <c r="N354" s="138"/>
      <c r="O354" s="139"/>
    </row>
    <row r="355" spans="1:15" ht="15.6">
      <c r="A355" s="134">
        <v>345</v>
      </c>
      <c r="B355" s="553">
        <v>46298</v>
      </c>
      <c r="C355" s="135" t="s">
        <v>211</v>
      </c>
      <c r="D355" s="136" t="s">
        <v>11686</v>
      </c>
      <c r="E355" s="136" t="s">
        <v>136</v>
      </c>
      <c r="F355" s="136" t="s">
        <v>11687</v>
      </c>
      <c r="G355" s="136" t="s">
        <v>11688</v>
      </c>
      <c r="H355" s="136" t="s">
        <v>296</v>
      </c>
      <c r="I355" s="137" t="s">
        <v>163</v>
      </c>
      <c r="J355" s="137" t="s">
        <v>243</v>
      </c>
      <c r="K355" s="137" t="s">
        <v>11689</v>
      </c>
      <c r="L355" s="137" t="s">
        <v>11690</v>
      </c>
      <c r="M355" s="138"/>
      <c r="N355" s="138"/>
      <c r="O355" s="139"/>
    </row>
    <row r="356" spans="1:15" ht="15.6">
      <c r="A356" s="134">
        <v>346</v>
      </c>
      <c r="B356" s="553">
        <v>46298</v>
      </c>
      <c r="C356" s="135" t="s">
        <v>211</v>
      </c>
      <c r="D356" s="136" t="s">
        <v>11691</v>
      </c>
      <c r="E356" s="136" t="s">
        <v>128</v>
      </c>
      <c r="F356" s="136" t="s">
        <v>11487</v>
      </c>
      <c r="G356" s="136" t="s">
        <v>11692</v>
      </c>
      <c r="H356" s="136" t="s">
        <v>11693</v>
      </c>
      <c r="I356" s="137" t="s">
        <v>163</v>
      </c>
      <c r="J356" s="137" t="s">
        <v>238</v>
      </c>
      <c r="K356" s="137" t="s">
        <v>11694</v>
      </c>
      <c r="L356" s="137" t="s">
        <v>11695</v>
      </c>
      <c r="M356" s="138"/>
      <c r="N356" s="138"/>
      <c r="O356" s="139"/>
    </row>
    <row r="357" spans="1:15" ht="15.6">
      <c r="A357" s="134">
        <v>347</v>
      </c>
      <c r="B357" s="553">
        <v>46298</v>
      </c>
      <c r="C357" s="135" t="s">
        <v>211</v>
      </c>
      <c r="D357" s="136" t="s">
        <v>11671</v>
      </c>
      <c r="E357" s="136" t="s">
        <v>108</v>
      </c>
      <c r="F357" s="136" t="s">
        <v>11696</v>
      </c>
      <c r="G357" s="136" t="s">
        <v>11692</v>
      </c>
      <c r="H357" s="136" t="s">
        <v>293</v>
      </c>
      <c r="I357" s="137" t="s">
        <v>163</v>
      </c>
      <c r="J357" s="137" t="s">
        <v>246</v>
      </c>
      <c r="K357" s="137" t="s">
        <v>11674</v>
      </c>
      <c r="L357" s="137" t="s">
        <v>11675</v>
      </c>
      <c r="M357" s="138"/>
      <c r="N357" s="138"/>
      <c r="O357" s="139"/>
    </row>
    <row r="358" spans="1:15" ht="15.6">
      <c r="A358" s="134">
        <v>348</v>
      </c>
      <c r="B358" s="553">
        <v>46298</v>
      </c>
      <c r="C358" s="135" t="s">
        <v>211</v>
      </c>
      <c r="D358" s="136" t="s">
        <v>427</v>
      </c>
      <c r="E358" s="136" t="s">
        <v>98</v>
      </c>
      <c r="F358" s="136" t="s">
        <v>11697</v>
      </c>
      <c r="G358" s="136" t="s">
        <v>11692</v>
      </c>
      <c r="H358" s="136" t="s">
        <v>374</v>
      </c>
      <c r="I358" s="137" t="s">
        <v>163</v>
      </c>
      <c r="J358" s="137" t="s">
        <v>240</v>
      </c>
      <c r="K358" s="137" t="s">
        <v>11698</v>
      </c>
      <c r="L358" s="137" t="s">
        <v>11699</v>
      </c>
      <c r="M358" s="138"/>
      <c r="N358" s="138"/>
      <c r="O358" s="139"/>
    </row>
    <row r="359" spans="1:15" ht="15.6">
      <c r="A359" s="134">
        <v>349</v>
      </c>
      <c r="B359" s="553">
        <v>46298</v>
      </c>
      <c r="C359" s="135" t="s">
        <v>211</v>
      </c>
      <c r="D359" s="136" t="s">
        <v>11700</v>
      </c>
      <c r="E359" s="136" t="s">
        <v>142</v>
      </c>
      <c r="F359" s="136" t="s">
        <v>11701</v>
      </c>
      <c r="G359" s="136" t="s">
        <v>11702</v>
      </c>
      <c r="H359" s="136" t="s">
        <v>293</v>
      </c>
      <c r="I359" s="137" t="s">
        <v>163</v>
      </c>
      <c r="J359" s="137" t="s">
        <v>243</v>
      </c>
      <c r="K359" s="137" t="s">
        <v>11703</v>
      </c>
      <c r="L359" s="137" t="s">
        <v>11704</v>
      </c>
      <c r="M359" s="138"/>
      <c r="N359" s="138"/>
      <c r="O359" s="139"/>
    </row>
    <row r="360" spans="1:15" ht="15.6">
      <c r="A360" s="134">
        <v>350</v>
      </c>
      <c r="B360" s="553">
        <v>46298</v>
      </c>
      <c r="C360" s="135" t="s">
        <v>211</v>
      </c>
      <c r="D360" s="136" t="s">
        <v>11705</v>
      </c>
      <c r="E360" s="136" t="s">
        <v>106</v>
      </c>
      <c r="F360" s="136" t="s">
        <v>11706</v>
      </c>
      <c r="G360" s="136" t="s">
        <v>11707</v>
      </c>
      <c r="H360" s="136" t="s">
        <v>311</v>
      </c>
      <c r="I360" s="137" t="s">
        <v>163</v>
      </c>
      <c r="J360" s="137" t="s">
        <v>235</v>
      </c>
      <c r="K360" s="137" t="s">
        <v>11708</v>
      </c>
      <c r="L360" s="137" t="s">
        <v>163</v>
      </c>
      <c r="M360" s="138"/>
      <c r="N360" s="138"/>
      <c r="O360" s="139"/>
    </row>
    <row r="361" spans="1:15" ht="15.6">
      <c r="A361" s="134">
        <v>351</v>
      </c>
      <c r="B361" s="553">
        <v>46298</v>
      </c>
      <c r="C361" s="135" t="s">
        <v>211</v>
      </c>
      <c r="D361" s="136" t="s">
        <v>11709</v>
      </c>
      <c r="E361" s="136" t="s">
        <v>110</v>
      </c>
      <c r="F361" s="136" t="s">
        <v>11710</v>
      </c>
      <c r="G361" s="136" t="s">
        <v>11711</v>
      </c>
      <c r="H361" s="136" t="s">
        <v>293</v>
      </c>
      <c r="I361" s="137" t="s">
        <v>163</v>
      </c>
      <c r="J361" s="137" t="s">
        <v>238</v>
      </c>
      <c r="K361" s="137" t="s">
        <v>11712</v>
      </c>
      <c r="L361" s="137" t="s">
        <v>11713</v>
      </c>
      <c r="M361" s="138"/>
      <c r="N361" s="138"/>
      <c r="O361" s="139"/>
    </row>
    <row r="362" spans="1:15" ht="15.6">
      <c r="A362" s="134">
        <v>352</v>
      </c>
      <c r="B362" s="553">
        <v>46298</v>
      </c>
      <c r="C362" s="135" t="s">
        <v>211</v>
      </c>
      <c r="D362" s="136" t="s">
        <v>11486</v>
      </c>
      <c r="E362" s="136" t="s">
        <v>112</v>
      </c>
      <c r="F362" s="136" t="s">
        <v>11714</v>
      </c>
      <c r="G362" s="136" t="s">
        <v>11487</v>
      </c>
      <c r="H362" s="136" t="s">
        <v>294</v>
      </c>
      <c r="I362" s="137" t="s">
        <v>163</v>
      </c>
      <c r="J362" s="137" t="s">
        <v>240</v>
      </c>
      <c r="K362" s="137" t="s">
        <v>11489</v>
      </c>
      <c r="L362" s="137" t="s">
        <v>11490</v>
      </c>
      <c r="M362" s="138"/>
      <c r="N362" s="138"/>
      <c r="O362" s="139"/>
    </row>
    <row r="363" spans="1:15" ht="15.6">
      <c r="A363" s="134">
        <v>353</v>
      </c>
      <c r="B363" s="553">
        <v>46298</v>
      </c>
      <c r="C363" s="135" t="s">
        <v>211</v>
      </c>
      <c r="D363" s="136" t="s">
        <v>11691</v>
      </c>
      <c r="E363" s="136" t="s">
        <v>128</v>
      </c>
      <c r="F363" s="136" t="s">
        <v>11715</v>
      </c>
      <c r="G363" s="136" t="s">
        <v>11487</v>
      </c>
      <c r="H363" s="136" t="s">
        <v>11693</v>
      </c>
      <c r="I363" s="137" t="s">
        <v>163</v>
      </c>
      <c r="J363" s="137" t="s">
        <v>238</v>
      </c>
      <c r="K363" s="137" t="s">
        <v>11694</v>
      </c>
      <c r="L363" s="137" t="s">
        <v>11695</v>
      </c>
      <c r="M363" s="138"/>
      <c r="N363" s="138"/>
      <c r="O363" s="139"/>
    </row>
    <row r="364" spans="1:15" ht="15.6">
      <c r="A364" s="134">
        <v>354</v>
      </c>
      <c r="B364" s="553">
        <v>46298</v>
      </c>
      <c r="C364" s="135" t="s">
        <v>211</v>
      </c>
      <c r="D364" s="136" t="s">
        <v>11716</v>
      </c>
      <c r="E364" s="136" t="s">
        <v>136</v>
      </c>
      <c r="F364" s="136" t="s">
        <v>11717</v>
      </c>
      <c r="G364" s="136" t="s">
        <v>11718</v>
      </c>
      <c r="H364" s="136" t="s">
        <v>296</v>
      </c>
      <c r="I364" s="137" t="s">
        <v>163</v>
      </c>
      <c r="J364" s="137" t="s">
        <v>237</v>
      </c>
      <c r="K364" s="137" t="s">
        <v>11719</v>
      </c>
      <c r="L364" s="137" t="s">
        <v>11720</v>
      </c>
      <c r="M364" s="138"/>
      <c r="N364" s="138"/>
      <c r="O364" s="139"/>
    </row>
    <row r="365" spans="1:15" ht="15.6">
      <c r="A365" s="134">
        <v>355</v>
      </c>
      <c r="B365" s="553">
        <v>46298</v>
      </c>
      <c r="C365" s="135" t="s">
        <v>211</v>
      </c>
      <c r="D365" s="136" t="s">
        <v>11721</v>
      </c>
      <c r="E365" s="136" t="s">
        <v>114</v>
      </c>
      <c r="F365" s="136" t="s">
        <v>11722</v>
      </c>
      <c r="G365" s="136" t="s">
        <v>11718</v>
      </c>
      <c r="H365" s="136" t="s">
        <v>296</v>
      </c>
      <c r="I365" s="137" t="s">
        <v>163</v>
      </c>
      <c r="J365" s="137" t="s">
        <v>238</v>
      </c>
      <c r="K365" s="137" t="s">
        <v>11723</v>
      </c>
      <c r="L365" s="137" t="s">
        <v>11724</v>
      </c>
      <c r="M365" s="138"/>
      <c r="N365" s="138"/>
      <c r="O365" s="139"/>
    </row>
    <row r="366" spans="1:15" ht="15.6">
      <c r="A366" s="134">
        <v>356</v>
      </c>
      <c r="B366" s="553">
        <v>46298</v>
      </c>
      <c r="C366" s="135" t="s">
        <v>211</v>
      </c>
      <c r="D366" s="136" t="s">
        <v>11725</v>
      </c>
      <c r="E366" s="136" t="s">
        <v>96</v>
      </c>
      <c r="F366" s="136" t="s">
        <v>11726</v>
      </c>
      <c r="G366" s="136" t="s">
        <v>11727</v>
      </c>
      <c r="H366" s="136" t="s">
        <v>296</v>
      </c>
      <c r="I366" s="137" t="s">
        <v>163</v>
      </c>
      <c r="J366" s="137" t="s">
        <v>240</v>
      </c>
      <c r="K366" s="137" t="s">
        <v>11728</v>
      </c>
      <c r="L366" s="137" t="s">
        <v>11729</v>
      </c>
      <c r="M366" s="138"/>
      <c r="N366" s="138"/>
      <c r="O366" s="139"/>
    </row>
    <row r="367" spans="1:15" ht="15.6">
      <c r="A367" s="134">
        <v>357</v>
      </c>
      <c r="B367" s="553">
        <v>46298</v>
      </c>
      <c r="C367" s="135" t="s">
        <v>211</v>
      </c>
      <c r="D367" s="136" t="s">
        <v>11730</v>
      </c>
      <c r="E367" s="136" t="s">
        <v>98</v>
      </c>
      <c r="F367" s="136" t="s">
        <v>11731</v>
      </c>
      <c r="G367" s="136" t="s">
        <v>11732</v>
      </c>
      <c r="H367" s="136" t="s">
        <v>374</v>
      </c>
      <c r="I367" s="137" t="s">
        <v>163</v>
      </c>
      <c r="J367" s="137" t="s">
        <v>240</v>
      </c>
      <c r="K367" s="137" t="s">
        <v>11733</v>
      </c>
      <c r="L367" s="137" t="s">
        <v>11734</v>
      </c>
      <c r="M367" s="138"/>
      <c r="N367" s="138"/>
      <c r="O367" s="139"/>
    </row>
    <row r="368" spans="1:15" ht="15.6">
      <c r="A368" s="134">
        <v>358</v>
      </c>
      <c r="B368" s="553">
        <v>46298</v>
      </c>
      <c r="C368" s="135" t="s">
        <v>211</v>
      </c>
      <c r="D368" s="136" t="s">
        <v>11716</v>
      </c>
      <c r="E368" s="136" t="s">
        <v>136</v>
      </c>
      <c r="F368" s="136" t="s">
        <v>11735</v>
      </c>
      <c r="G368" s="136" t="s">
        <v>11736</v>
      </c>
      <c r="H368" s="136" t="s">
        <v>296</v>
      </c>
      <c r="I368" s="137" t="s">
        <v>163</v>
      </c>
      <c r="J368" s="137" t="s">
        <v>240</v>
      </c>
      <c r="K368" s="137" t="s">
        <v>11719</v>
      </c>
      <c r="L368" s="137" t="s">
        <v>11720</v>
      </c>
      <c r="M368" s="138"/>
      <c r="N368" s="138"/>
      <c r="O368" s="139"/>
    </row>
    <row r="369" spans="1:15" ht="15.6">
      <c r="A369" s="134">
        <v>359</v>
      </c>
      <c r="B369" s="553">
        <v>46298</v>
      </c>
      <c r="C369" s="135" t="s">
        <v>211</v>
      </c>
      <c r="D369" s="136" t="s">
        <v>11737</v>
      </c>
      <c r="E369" s="136" t="s">
        <v>112</v>
      </c>
      <c r="F369" s="136" t="s">
        <v>11738</v>
      </c>
      <c r="G369" s="136" t="s">
        <v>11739</v>
      </c>
      <c r="H369" s="136" t="s">
        <v>294</v>
      </c>
      <c r="I369" s="137" t="s">
        <v>163</v>
      </c>
      <c r="J369" s="137" t="s">
        <v>240</v>
      </c>
      <c r="K369" s="137" t="s">
        <v>11740</v>
      </c>
      <c r="L369" s="137" t="s">
        <v>11741</v>
      </c>
      <c r="M369" s="138"/>
      <c r="N369" s="138"/>
      <c r="O369" s="139"/>
    </row>
    <row r="370" spans="1:15" ht="15.6">
      <c r="A370" s="134">
        <v>360</v>
      </c>
      <c r="B370" s="553">
        <v>46298</v>
      </c>
      <c r="C370" s="135" t="s">
        <v>211</v>
      </c>
      <c r="D370" s="136" t="s">
        <v>11742</v>
      </c>
      <c r="E370" s="136" t="s">
        <v>96</v>
      </c>
      <c r="F370" s="136" t="s">
        <v>11743</v>
      </c>
      <c r="G370" s="136" t="s">
        <v>11744</v>
      </c>
      <c r="H370" s="136" t="s">
        <v>293</v>
      </c>
      <c r="I370" s="137" t="s">
        <v>163</v>
      </c>
      <c r="J370" s="137" t="s">
        <v>240</v>
      </c>
      <c r="K370" s="137" t="s">
        <v>11745</v>
      </c>
      <c r="L370" s="137" t="s">
        <v>11746</v>
      </c>
      <c r="M370" s="138"/>
      <c r="N370" s="138"/>
      <c r="O370" s="139"/>
    </row>
    <row r="371" spans="1:15" ht="15.6">
      <c r="A371" s="134">
        <v>361</v>
      </c>
      <c r="B371" s="553">
        <v>46298</v>
      </c>
      <c r="C371" s="135" t="s">
        <v>211</v>
      </c>
      <c r="D371" s="136" t="s">
        <v>11747</v>
      </c>
      <c r="E371" s="136" t="s">
        <v>98</v>
      </c>
      <c r="F371" s="136" t="s">
        <v>11748</v>
      </c>
      <c r="G371" s="136" t="s">
        <v>11749</v>
      </c>
      <c r="H371" s="136" t="s">
        <v>374</v>
      </c>
      <c r="I371" s="137" t="s">
        <v>163</v>
      </c>
      <c r="J371" s="137" t="s">
        <v>240</v>
      </c>
      <c r="K371" s="137" t="s">
        <v>11750</v>
      </c>
      <c r="L371" s="137" t="s">
        <v>163</v>
      </c>
      <c r="M371" s="138"/>
      <c r="N371" s="138"/>
      <c r="O371" s="139"/>
    </row>
    <row r="372" spans="1:15" ht="15.6">
      <c r="A372" s="134">
        <v>362</v>
      </c>
      <c r="B372" s="553">
        <v>46298</v>
      </c>
      <c r="C372" s="135" t="s">
        <v>211</v>
      </c>
      <c r="D372" s="136" t="s">
        <v>11751</v>
      </c>
      <c r="E372" s="136" t="s">
        <v>114</v>
      </c>
      <c r="F372" s="136" t="s">
        <v>11752</v>
      </c>
      <c r="G372" s="136" t="s">
        <v>11753</v>
      </c>
      <c r="H372" s="136" t="s">
        <v>296</v>
      </c>
      <c r="I372" s="137" t="s">
        <v>163</v>
      </c>
      <c r="J372" s="137" t="s">
        <v>238</v>
      </c>
      <c r="K372" s="137" t="s">
        <v>11754</v>
      </c>
      <c r="L372" s="137" t="s">
        <v>11755</v>
      </c>
      <c r="M372" s="138"/>
      <c r="N372" s="138"/>
      <c r="O372" s="139"/>
    </row>
    <row r="373" spans="1:15" ht="15.6">
      <c r="A373" s="134">
        <v>363</v>
      </c>
      <c r="B373" s="553">
        <v>46298</v>
      </c>
      <c r="C373" s="135" t="s">
        <v>211</v>
      </c>
      <c r="D373" s="136" t="s">
        <v>11756</v>
      </c>
      <c r="E373" s="136" t="s">
        <v>102</v>
      </c>
      <c r="F373" s="136" t="s">
        <v>11757</v>
      </c>
      <c r="G373" s="136" t="s">
        <v>11758</v>
      </c>
      <c r="H373" s="136" t="s">
        <v>296</v>
      </c>
      <c r="I373" s="137" t="s">
        <v>163</v>
      </c>
      <c r="J373" s="137" t="s">
        <v>239</v>
      </c>
      <c r="K373" s="137" t="s">
        <v>11759</v>
      </c>
      <c r="L373" s="137" t="s">
        <v>11760</v>
      </c>
      <c r="M373" s="138"/>
      <c r="N373" s="138"/>
      <c r="O373" s="139"/>
    </row>
    <row r="374" spans="1:15" ht="15.6">
      <c r="A374" s="134">
        <v>364</v>
      </c>
      <c r="B374" s="553">
        <v>46298</v>
      </c>
      <c r="C374" s="135" t="s">
        <v>211</v>
      </c>
      <c r="D374" s="136" t="s">
        <v>11737</v>
      </c>
      <c r="E374" s="136" t="s">
        <v>112</v>
      </c>
      <c r="F374" s="136" t="s">
        <v>11761</v>
      </c>
      <c r="G374" s="136" t="s">
        <v>11758</v>
      </c>
      <c r="H374" s="136" t="s">
        <v>293</v>
      </c>
      <c r="I374" s="137" t="s">
        <v>163</v>
      </c>
      <c r="J374" s="137" t="s">
        <v>238</v>
      </c>
      <c r="K374" s="137" t="s">
        <v>11740</v>
      </c>
      <c r="L374" s="137" t="s">
        <v>11741</v>
      </c>
      <c r="M374" s="138"/>
      <c r="N374" s="138"/>
      <c r="O374" s="139"/>
    </row>
    <row r="375" spans="1:15" ht="15.6">
      <c r="A375" s="134">
        <v>365</v>
      </c>
      <c r="B375" s="553">
        <v>46298</v>
      </c>
      <c r="C375" s="135" t="s">
        <v>211</v>
      </c>
      <c r="D375" s="136" t="s">
        <v>11762</v>
      </c>
      <c r="E375" s="136" t="s">
        <v>96</v>
      </c>
      <c r="F375" s="136" t="s">
        <v>11763</v>
      </c>
      <c r="G375" s="136" t="s">
        <v>11764</v>
      </c>
      <c r="H375" s="136" t="s">
        <v>296</v>
      </c>
      <c r="I375" s="137" t="s">
        <v>163</v>
      </c>
      <c r="J375" s="137" t="s">
        <v>240</v>
      </c>
      <c r="K375" s="137" t="s">
        <v>11765</v>
      </c>
      <c r="L375" s="137" t="s">
        <v>11766</v>
      </c>
      <c r="M375" s="138"/>
      <c r="N375" s="138"/>
      <c r="O375" s="139"/>
    </row>
    <row r="376" spans="1:15" ht="15.6">
      <c r="A376" s="134">
        <v>366</v>
      </c>
      <c r="B376" s="553">
        <v>46298</v>
      </c>
      <c r="C376" s="135" t="s">
        <v>211</v>
      </c>
      <c r="D376" s="136" t="s">
        <v>11767</v>
      </c>
      <c r="E376" s="136" t="s">
        <v>136</v>
      </c>
      <c r="F376" s="136" t="s">
        <v>11768</v>
      </c>
      <c r="G376" s="136" t="s">
        <v>11769</v>
      </c>
      <c r="H376" s="136" t="s">
        <v>296</v>
      </c>
      <c r="I376" s="137" t="s">
        <v>163</v>
      </c>
      <c r="J376" s="137" t="s">
        <v>240</v>
      </c>
      <c r="K376" s="137" t="s">
        <v>11770</v>
      </c>
      <c r="L376" s="137" t="s">
        <v>11771</v>
      </c>
      <c r="M376" s="138"/>
      <c r="N376" s="138"/>
      <c r="O376" s="139"/>
    </row>
    <row r="377" spans="1:15" ht="15.6">
      <c r="A377" s="134">
        <v>367</v>
      </c>
      <c r="B377" s="553">
        <v>46298</v>
      </c>
      <c r="C377" s="135" t="s">
        <v>211</v>
      </c>
      <c r="D377" s="136" t="s">
        <v>805</v>
      </c>
      <c r="E377" s="136" t="s">
        <v>116</v>
      </c>
      <c r="F377" s="136" t="s">
        <v>11772</v>
      </c>
      <c r="G377" s="136" t="s">
        <v>11773</v>
      </c>
      <c r="H377" s="136" t="s">
        <v>296</v>
      </c>
      <c r="I377" s="137" t="s">
        <v>163</v>
      </c>
      <c r="J377" s="137" t="s">
        <v>238</v>
      </c>
      <c r="K377" s="137" t="s">
        <v>11774</v>
      </c>
      <c r="L377" s="137" t="s">
        <v>163</v>
      </c>
      <c r="M377" s="138"/>
      <c r="N377" s="138"/>
      <c r="O377" s="139"/>
    </row>
    <row r="378" spans="1:15" ht="15.6">
      <c r="A378" s="134">
        <v>368</v>
      </c>
      <c r="B378" s="553">
        <v>46298</v>
      </c>
      <c r="C378" s="135" t="s">
        <v>211</v>
      </c>
      <c r="D378" s="136" t="s">
        <v>6775</v>
      </c>
      <c r="E378" s="136" t="s">
        <v>106</v>
      </c>
      <c r="F378" s="136" t="s">
        <v>11775</v>
      </c>
      <c r="G378" s="136" t="s">
        <v>11776</v>
      </c>
      <c r="H378" s="136" t="s">
        <v>293</v>
      </c>
      <c r="I378" s="137" t="s">
        <v>163</v>
      </c>
      <c r="J378" s="137" t="s">
        <v>245</v>
      </c>
      <c r="K378" s="137" t="s">
        <v>11777</v>
      </c>
      <c r="L378" s="137" t="s">
        <v>11778</v>
      </c>
      <c r="M378" s="138"/>
      <c r="N378" s="138"/>
      <c r="O378" s="139"/>
    </row>
    <row r="379" spans="1:15" ht="15.6">
      <c r="A379" s="134">
        <v>369</v>
      </c>
      <c r="B379" s="553">
        <v>46298</v>
      </c>
      <c r="C379" s="135" t="s">
        <v>211</v>
      </c>
      <c r="D379" s="136" t="s">
        <v>11779</v>
      </c>
      <c r="E379" s="136" t="s">
        <v>96</v>
      </c>
      <c r="F379" s="136" t="s">
        <v>11780</v>
      </c>
      <c r="G379" s="136" t="s">
        <v>11776</v>
      </c>
      <c r="H379" s="136" t="s">
        <v>296</v>
      </c>
      <c r="I379" s="137" t="s">
        <v>163</v>
      </c>
      <c r="J379" s="137" t="s">
        <v>240</v>
      </c>
      <c r="K379" s="137" t="s">
        <v>11781</v>
      </c>
      <c r="L379" s="137" t="s">
        <v>11782</v>
      </c>
      <c r="M379" s="138"/>
      <c r="N379" s="138"/>
      <c r="O379" s="139"/>
    </row>
    <row r="380" spans="1:15" ht="15.6">
      <c r="A380" s="134">
        <v>370</v>
      </c>
      <c r="B380" s="553">
        <v>46298</v>
      </c>
      <c r="C380" s="135" t="s">
        <v>211</v>
      </c>
      <c r="D380" s="136" t="s">
        <v>11783</v>
      </c>
      <c r="E380" s="136" t="s">
        <v>98</v>
      </c>
      <c r="F380" s="136" t="s">
        <v>11784</v>
      </c>
      <c r="G380" s="136" t="s">
        <v>11785</v>
      </c>
      <c r="H380" s="136" t="s">
        <v>293</v>
      </c>
      <c r="I380" s="137" t="s">
        <v>163</v>
      </c>
      <c r="J380" s="137" t="s">
        <v>237</v>
      </c>
      <c r="K380" s="137" t="s">
        <v>11786</v>
      </c>
      <c r="L380" s="137" t="s">
        <v>11787</v>
      </c>
      <c r="M380" s="138"/>
      <c r="N380" s="138"/>
      <c r="O380" s="139"/>
    </row>
    <row r="381" spans="1:15" ht="15.6">
      <c r="A381" s="134">
        <v>371</v>
      </c>
      <c r="B381" s="553">
        <v>46298</v>
      </c>
      <c r="C381" s="135" t="s">
        <v>211</v>
      </c>
      <c r="D381" s="136" t="s">
        <v>11788</v>
      </c>
      <c r="E381" s="136" t="s">
        <v>102</v>
      </c>
      <c r="F381" s="136" t="s">
        <v>11789</v>
      </c>
      <c r="G381" s="136" t="s">
        <v>11785</v>
      </c>
      <c r="H381" s="136" t="s">
        <v>293</v>
      </c>
      <c r="I381" s="137" t="s">
        <v>163</v>
      </c>
      <c r="J381" s="137" t="s">
        <v>243</v>
      </c>
      <c r="K381" s="137" t="s">
        <v>11790</v>
      </c>
      <c r="L381" s="137" t="s">
        <v>11791</v>
      </c>
      <c r="M381" s="138"/>
      <c r="N381" s="138"/>
      <c r="O381" s="139"/>
    </row>
    <row r="382" spans="1:15" ht="15.6">
      <c r="A382" s="134">
        <v>372</v>
      </c>
      <c r="B382" s="553">
        <v>46298</v>
      </c>
      <c r="C382" s="135" t="s">
        <v>211</v>
      </c>
      <c r="D382" s="136" t="s">
        <v>11792</v>
      </c>
      <c r="E382" s="136" t="s">
        <v>114</v>
      </c>
      <c r="F382" s="136" t="s">
        <v>11793</v>
      </c>
      <c r="G382" s="136" t="s">
        <v>11794</v>
      </c>
      <c r="H382" s="136" t="s">
        <v>296</v>
      </c>
      <c r="I382" s="137" t="s">
        <v>163</v>
      </c>
      <c r="J382" s="137" t="s">
        <v>238</v>
      </c>
      <c r="K382" s="137" t="s">
        <v>11795</v>
      </c>
      <c r="L382" s="137" t="s">
        <v>11796</v>
      </c>
      <c r="M382" s="138"/>
      <c r="N382" s="138"/>
      <c r="O382" s="139"/>
    </row>
    <row r="383" spans="1:15" ht="15.6">
      <c r="A383" s="134">
        <v>373</v>
      </c>
      <c r="B383" s="553">
        <v>46298</v>
      </c>
      <c r="C383" s="135" t="s">
        <v>211</v>
      </c>
      <c r="D383" s="136" t="s">
        <v>11797</v>
      </c>
      <c r="E383" s="136" t="s">
        <v>110</v>
      </c>
      <c r="F383" s="136" t="s">
        <v>11798</v>
      </c>
      <c r="G383" s="136" t="s">
        <v>11799</v>
      </c>
      <c r="H383" s="136" t="s">
        <v>293</v>
      </c>
      <c r="I383" s="137" t="s">
        <v>163</v>
      </c>
      <c r="J383" s="137" t="s">
        <v>239</v>
      </c>
      <c r="K383" s="137" t="s">
        <v>11800</v>
      </c>
      <c r="L383" s="137" t="s">
        <v>11801</v>
      </c>
      <c r="M383" s="138"/>
      <c r="N383" s="138"/>
      <c r="O383" s="139"/>
    </row>
    <row r="384" spans="1:15" ht="15.6">
      <c r="A384" s="134">
        <v>374</v>
      </c>
      <c r="B384" s="553">
        <v>46298</v>
      </c>
      <c r="C384" s="135" t="s">
        <v>211</v>
      </c>
      <c r="D384" s="136" t="s">
        <v>11579</v>
      </c>
      <c r="E384" s="136" t="s">
        <v>112</v>
      </c>
      <c r="F384" s="136" t="s">
        <v>11802</v>
      </c>
      <c r="G384" s="136" t="s">
        <v>11580</v>
      </c>
      <c r="H384" s="136" t="s">
        <v>294</v>
      </c>
      <c r="I384" s="137" t="s">
        <v>163</v>
      </c>
      <c r="J384" s="137" t="s">
        <v>240</v>
      </c>
      <c r="K384" s="137" t="s">
        <v>11581</v>
      </c>
      <c r="L384" s="137" t="s">
        <v>11582</v>
      </c>
      <c r="M384" s="138"/>
      <c r="N384" s="138"/>
      <c r="O384" s="139"/>
    </row>
    <row r="385" spans="1:15" ht="15.6">
      <c r="A385" s="134">
        <v>375</v>
      </c>
      <c r="B385" s="553">
        <v>46298</v>
      </c>
      <c r="C385" s="135" t="s">
        <v>211</v>
      </c>
      <c r="D385" s="136" t="s">
        <v>11803</v>
      </c>
      <c r="E385" s="136" t="s">
        <v>142</v>
      </c>
      <c r="F385" s="136" t="s">
        <v>11804</v>
      </c>
      <c r="G385" s="136" t="s">
        <v>11805</v>
      </c>
      <c r="H385" s="136" t="s">
        <v>293</v>
      </c>
      <c r="I385" s="137" t="s">
        <v>163</v>
      </c>
      <c r="J385" s="137" t="s">
        <v>238</v>
      </c>
      <c r="K385" s="137" t="s">
        <v>11806</v>
      </c>
      <c r="L385" s="137" t="s">
        <v>11807</v>
      </c>
      <c r="M385" s="138"/>
      <c r="N385" s="138"/>
      <c r="O385" s="139"/>
    </row>
    <row r="386" spans="1:15" ht="15.6">
      <c r="A386" s="134">
        <v>376</v>
      </c>
      <c r="B386" s="553">
        <v>46298</v>
      </c>
      <c r="C386" s="135" t="s">
        <v>211</v>
      </c>
      <c r="D386" s="136" t="s">
        <v>11808</v>
      </c>
      <c r="E386" s="136" t="s">
        <v>116</v>
      </c>
      <c r="F386" s="136" t="s">
        <v>11809</v>
      </c>
      <c r="G386" s="136" t="s">
        <v>11810</v>
      </c>
      <c r="H386" s="136" t="s">
        <v>296</v>
      </c>
      <c r="I386" s="137" t="s">
        <v>163</v>
      </c>
      <c r="J386" s="137" t="s">
        <v>238</v>
      </c>
      <c r="K386" s="137" t="s">
        <v>11811</v>
      </c>
      <c r="L386" s="137" t="s">
        <v>163</v>
      </c>
      <c r="M386" s="138"/>
      <c r="N386" s="138"/>
      <c r="O386" s="139"/>
    </row>
    <row r="387" spans="1:15" ht="15.6">
      <c r="A387" s="134">
        <v>377</v>
      </c>
      <c r="B387" s="553">
        <v>46298</v>
      </c>
      <c r="C387" s="135" t="s">
        <v>211</v>
      </c>
      <c r="D387" s="136" t="s">
        <v>11812</v>
      </c>
      <c r="E387" s="136" t="s">
        <v>98</v>
      </c>
      <c r="F387" s="136" t="s">
        <v>11813</v>
      </c>
      <c r="G387" s="136" t="s">
        <v>11814</v>
      </c>
      <c r="H387" s="136" t="s">
        <v>293</v>
      </c>
      <c r="I387" s="137" t="s">
        <v>163</v>
      </c>
      <c r="J387" s="137" t="s">
        <v>238</v>
      </c>
      <c r="K387" s="137" t="s">
        <v>11815</v>
      </c>
      <c r="L387" s="137" t="s">
        <v>11816</v>
      </c>
      <c r="M387" s="138"/>
      <c r="N387" s="138"/>
      <c r="O387" s="139"/>
    </row>
    <row r="388" spans="1:15" ht="15.6">
      <c r="A388" s="134">
        <v>378</v>
      </c>
      <c r="B388" s="553">
        <v>46298</v>
      </c>
      <c r="C388" s="135" t="s">
        <v>211</v>
      </c>
      <c r="D388" s="136" t="s">
        <v>11428</v>
      </c>
      <c r="E388" s="136" t="s">
        <v>148</v>
      </c>
      <c r="F388" s="136" t="s">
        <v>11817</v>
      </c>
      <c r="G388" s="136" t="s">
        <v>11818</v>
      </c>
      <c r="H388" s="136" t="s">
        <v>293</v>
      </c>
      <c r="I388" s="137" t="s">
        <v>163</v>
      </c>
      <c r="J388" s="137" t="s">
        <v>239</v>
      </c>
      <c r="K388" s="137" t="s">
        <v>11819</v>
      </c>
      <c r="L388" s="137" t="s">
        <v>11820</v>
      </c>
      <c r="M388" s="138"/>
      <c r="N388" s="138"/>
      <c r="O388" s="139"/>
    </row>
    <row r="389" spans="1:15" ht="15.6">
      <c r="A389" s="134">
        <v>379</v>
      </c>
      <c r="B389" s="553">
        <v>46298</v>
      </c>
      <c r="C389" s="135" t="s">
        <v>211</v>
      </c>
      <c r="D389" s="136" t="s">
        <v>11821</v>
      </c>
      <c r="E389" s="136" t="s">
        <v>102</v>
      </c>
      <c r="F389" s="136" t="s">
        <v>11822</v>
      </c>
      <c r="G389" s="136" t="s">
        <v>11823</v>
      </c>
      <c r="H389" s="136" t="s">
        <v>296</v>
      </c>
      <c r="I389" s="137" t="s">
        <v>163</v>
      </c>
      <c r="J389" s="137" t="s">
        <v>242</v>
      </c>
      <c r="K389" s="137" t="s">
        <v>11824</v>
      </c>
      <c r="L389" s="137" t="s">
        <v>11825</v>
      </c>
      <c r="M389" s="138"/>
      <c r="N389" s="138"/>
      <c r="O389" s="139"/>
    </row>
    <row r="390" spans="1:15" ht="15.6">
      <c r="A390" s="134">
        <v>380</v>
      </c>
      <c r="B390" s="553">
        <v>46298</v>
      </c>
      <c r="C390" s="135" t="s">
        <v>211</v>
      </c>
      <c r="D390" s="136" t="s">
        <v>11826</v>
      </c>
      <c r="E390" s="136" t="s">
        <v>106</v>
      </c>
      <c r="F390" s="136" t="s">
        <v>11827</v>
      </c>
      <c r="G390" s="136" t="s">
        <v>11828</v>
      </c>
      <c r="H390" s="136" t="s">
        <v>293</v>
      </c>
      <c r="I390" s="137" t="s">
        <v>163</v>
      </c>
      <c r="J390" s="137" t="s">
        <v>240</v>
      </c>
      <c r="K390" s="137" t="s">
        <v>11829</v>
      </c>
      <c r="L390" s="137" t="s">
        <v>11830</v>
      </c>
      <c r="M390" s="138"/>
      <c r="N390" s="138"/>
      <c r="O390" s="139"/>
    </row>
    <row r="391" spans="1:15" ht="15.6">
      <c r="A391" s="134">
        <v>381</v>
      </c>
      <c r="B391" s="553">
        <v>46298</v>
      </c>
      <c r="C391" s="135" t="s">
        <v>211</v>
      </c>
      <c r="D391" s="136" t="s">
        <v>11831</v>
      </c>
      <c r="E391" s="136" t="s">
        <v>114</v>
      </c>
      <c r="F391" s="136" t="s">
        <v>11832</v>
      </c>
      <c r="G391" s="136" t="s">
        <v>11833</v>
      </c>
      <c r="H391" s="136" t="s">
        <v>296</v>
      </c>
      <c r="I391" s="137" t="s">
        <v>163</v>
      </c>
      <c r="J391" s="137" t="s">
        <v>238</v>
      </c>
      <c r="K391" s="137" t="s">
        <v>11834</v>
      </c>
      <c r="L391" s="137" t="s">
        <v>11835</v>
      </c>
      <c r="M391" s="138"/>
      <c r="N391" s="138"/>
      <c r="O391" s="139"/>
    </row>
    <row r="392" spans="1:15" ht="15.6">
      <c r="A392" s="134">
        <v>382</v>
      </c>
      <c r="B392" s="553">
        <v>46298</v>
      </c>
      <c r="C392" s="135" t="s">
        <v>211</v>
      </c>
      <c r="D392" s="136" t="s">
        <v>11836</v>
      </c>
      <c r="E392" s="136" t="s">
        <v>136</v>
      </c>
      <c r="F392" s="136" t="s">
        <v>11837</v>
      </c>
      <c r="G392" s="136" t="s">
        <v>11838</v>
      </c>
      <c r="H392" s="136" t="s">
        <v>293</v>
      </c>
      <c r="I392" s="137" t="s">
        <v>163</v>
      </c>
      <c r="J392" s="137" t="s">
        <v>239</v>
      </c>
      <c r="K392" s="137" t="s">
        <v>11839</v>
      </c>
      <c r="L392" s="137" t="s">
        <v>11840</v>
      </c>
      <c r="M392" s="138"/>
      <c r="N392" s="138"/>
      <c r="O392" s="139"/>
    </row>
    <row r="393" spans="1:15" ht="15.6">
      <c r="A393" s="134">
        <v>383</v>
      </c>
      <c r="B393" s="553">
        <v>46298</v>
      </c>
      <c r="C393" s="135" t="s">
        <v>211</v>
      </c>
      <c r="D393" s="136" t="s">
        <v>11841</v>
      </c>
      <c r="E393" s="136" t="s">
        <v>116</v>
      </c>
      <c r="F393" s="136" t="s">
        <v>11842</v>
      </c>
      <c r="G393" s="136" t="s">
        <v>11843</v>
      </c>
      <c r="H393" s="136" t="s">
        <v>296</v>
      </c>
      <c r="I393" s="137" t="s">
        <v>163</v>
      </c>
      <c r="J393" s="137" t="s">
        <v>238</v>
      </c>
      <c r="K393" s="137" t="s">
        <v>11844</v>
      </c>
      <c r="L393" s="137" t="s">
        <v>163</v>
      </c>
      <c r="M393" s="138"/>
      <c r="N393" s="138"/>
      <c r="O393" s="139"/>
    </row>
    <row r="394" spans="1:15" ht="15.6">
      <c r="A394" s="134">
        <v>384</v>
      </c>
      <c r="B394" s="553">
        <v>46298</v>
      </c>
      <c r="C394" s="135" t="s">
        <v>211</v>
      </c>
      <c r="D394" s="136" t="s">
        <v>11604</v>
      </c>
      <c r="E394" s="136" t="s">
        <v>112</v>
      </c>
      <c r="F394" s="136" t="s">
        <v>11845</v>
      </c>
      <c r="G394" s="136" t="s">
        <v>11605</v>
      </c>
      <c r="H394" s="136" t="s">
        <v>294</v>
      </c>
      <c r="I394" s="137" t="s">
        <v>163</v>
      </c>
      <c r="J394" s="137" t="s">
        <v>240</v>
      </c>
      <c r="K394" s="137" t="s">
        <v>11607</v>
      </c>
      <c r="L394" s="137" t="s">
        <v>163</v>
      </c>
      <c r="M394" s="138"/>
      <c r="N394" s="138"/>
      <c r="O394" s="139"/>
    </row>
    <row r="395" spans="1:15" ht="15.6">
      <c r="A395" s="134">
        <v>385</v>
      </c>
      <c r="B395" s="553">
        <v>46298</v>
      </c>
      <c r="C395" s="135" t="s">
        <v>211</v>
      </c>
      <c r="D395" s="136" t="s">
        <v>11846</v>
      </c>
      <c r="E395" s="136" t="s">
        <v>98</v>
      </c>
      <c r="F395" s="136" t="s">
        <v>11847</v>
      </c>
      <c r="G395" s="136" t="s">
        <v>11605</v>
      </c>
      <c r="H395" s="136" t="s">
        <v>293</v>
      </c>
      <c r="I395" s="137" t="s">
        <v>163</v>
      </c>
      <c r="J395" s="137" t="s">
        <v>240</v>
      </c>
      <c r="K395" s="137" t="s">
        <v>11848</v>
      </c>
      <c r="L395" s="137" t="s">
        <v>11849</v>
      </c>
      <c r="M395" s="138"/>
      <c r="N395" s="138"/>
      <c r="O395" s="139"/>
    </row>
    <row r="396" spans="1:15" ht="15.6">
      <c r="A396" s="134">
        <v>386</v>
      </c>
      <c r="B396" s="553">
        <v>46298</v>
      </c>
      <c r="C396" s="135" t="s">
        <v>211</v>
      </c>
      <c r="D396" s="136" t="s">
        <v>11850</v>
      </c>
      <c r="E396" s="136" t="s">
        <v>96</v>
      </c>
      <c r="F396" s="136" t="s">
        <v>11851</v>
      </c>
      <c r="G396" s="136" t="s">
        <v>11605</v>
      </c>
      <c r="H396" s="136" t="s">
        <v>296</v>
      </c>
      <c r="I396" s="137" t="s">
        <v>163</v>
      </c>
      <c r="J396" s="137" t="s">
        <v>240</v>
      </c>
      <c r="K396" s="137" t="s">
        <v>11852</v>
      </c>
      <c r="L396" s="137" t="s">
        <v>163</v>
      </c>
      <c r="M396" s="138"/>
      <c r="N396" s="138"/>
      <c r="O396" s="139"/>
    </row>
    <row r="397" spans="1:15" ht="15.6">
      <c r="A397" s="134">
        <v>387</v>
      </c>
      <c r="B397" s="553">
        <v>46298</v>
      </c>
      <c r="C397" s="135" t="s">
        <v>211</v>
      </c>
      <c r="D397" s="136" t="s">
        <v>11853</v>
      </c>
      <c r="E397" s="136" t="s">
        <v>142</v>
      </c>
      <c r="F397" s="136" t="s">
        <v>11854</v>
      </c>
      <c r="G397" s="136" t="s">
        <v>11855</v>
      </c>
      <c r="H397" s="136" t="s">
        <v>311</v>
      </c>
      <c r="I397" s="137" t="s">
        <v>163</v>
      </c>
      <c r="J397" s="137" t="s">
        <v>238</v>
      </c>
      <c r="K397" s="137" t="s">
        <v>11856</v>
      </c>
      <c r="L397" s="137" t="s">
        <v>11857</v>
      </c>
      <c r="M397" s="138"/>
      <c r="N397" s="138"/>
      <c r="O397" s="139"/>
    </row>
    <row r="398" spans="1:15" ht="15.6">
      <c r="A398" s="134">
        <v>388</v>
      </c>
      <c r="B398" s="553">
        <v>46298</v>
      </c>
      <c r="C398" s="135" t="s">
        <v>211</v>
      </c>
      <c r="D398" s="136" t="s">
        <v>11858</v>
      </c>
      <c r="E398" s="136" t="s">
        <v>110</v>
      </c>
      <c r="F398" s="136" t="s">
        <v>11859</v>
      </c>
      <c r="G398" s="136" t="s">
        <v>11860</v>
      </c>
      <c r="H398" s="136" t="s">
        <v>294</v>
      </c>
      <c r="I398" s="137" t="s">
        <v>163</v>
      </c>
      <c r="J398" s="137" t="s">
        <v>246</v>
      </c>
      <c r="K398" s="137" t="s">
        <v>11861</v>
      </c>
      <c r="L398" s="137" t="s">
        <v>11862</v>
      </c>
      <c r="M398" s="138"/>
      <c r="N398" s="138"/>
      <c r="O398" s="139"/>
    </row>
    <row r="399" spans="1:15" ht="15.6">
      <c r="A399" s="134">
        <v>389</v>
      </c>
      <c r="B399" s="553">
        <v>46298</v>
      </c>
      <c r="C399" s="135" t="s">
        <v>211</v>
      </c>
      <c r="D399" s="136" t="s">
        <v>327</v>
      </c>
      <c r="E399" s="136" t="s">
        <v>98</v>
      </c>
      <c r="F399" s="136" t="s">
        <v>11863</v>
      </c>
      <c r="G399" s="136" t="s">
        <v>11864</v>
      </c>
      <c r="H399" s="136" t="s">
        <v>293</v>
      </c>
      <c r="I399" s="137" t="s">
        <v>163</v>
      </c>
      <c r="J399" s="137" t="s">
        <v>243</v>
      </c>
      <c r="K399" s="137" t="s">
        <v>11865</v>
      </c>
      <c r="L399" s="137" t="s">
        <v>11866</v>
      </c>
      <c r="M399" s="138"/>
      <c r="N399" s="138"/>
      <c r="O399" s="139"/>
    </row>
    <row r="400" spans="1:15" ht="15.6">
      <c r="A400" s="134">
        <v>390</v>
      </c>
      <c r="B400" s="553">
        <v>46298</v>
      </c>
      <c r="C400" s="135" t="s">
        <v>211</v>
      </c>
      <c r="D400" s="136" t="s">
        <v>359</v>
      </c>
      <c r="E400" s="136" t="s">
        <v>114</v>
      </c>
      <c r="F400" s="136" t="s">
        <v>11867</v>
      </c>
      <c r="G400" s="136" t="s">
        <v>11864</v>
      </c>
      <c r="H400" s="136" t="s">
        <v>296</v>
      </c>
      <c r="I400" s="137" t="s">
        <v>163</v>
      </c>
      <c r="J400" s="137" t="s">
        <v>238</v>
      </c>
      <c r="K400" s="137" t="s">
        <v>11868</v>
      </c>
      <c r="L400" s="137" t="s">
        <v>11869</v>
      </c>
      <c r="M400" s="138"/>
      <c r="N400" s="138"/>
      <c r="O400" s="139"/>
    </row>
    <row r="401" spans="1:15" ht="15.6">
      <c r="A401" s="134">
        <v>391</v>
      </c>
      <c r="B401" s="553">
        <v>46298</v>
      </c>
      <c r="C401" s="135" t="s">
        <v>211</v>
      </c>
      <c r="D401" s="136" t="s">
        <v>11632</v>
      </c>
      <c r="E401" s="136" t="s">
        <v>112</v>
      </c>
      <c r="F401" s="136" t="s">
        <v>11870</v>
      </c>
      <c r="G401" s="136" t="s">
        <v>11633</v>
      </c>
      <c r="H401" s="136" t="s">
        <v>294</v>
      </c>
      <c r="I401" s="137" t="s">
        <v>163</v>
      </c>
      <c r="J401" s="137" t="s">
        <v>240</v>
      </c>
      <c r="K401" s="137" t="s">
        <v>11635</v>
      </c>
      <c r="L401" s="137" t="s">
        <v>11636</v>
      </c>
      <c r="M401" s="138"/>
      <c r="N401" s="138"/>
      <c r="O401" s="139"/>
    </row>
    <row r="402" spans="1:15" ht="15.6">
      <c r="A402" s="134">
        <v>392</v>
      </c>
      <c r="B402" s="553">
        <v>46298</v>
      </c>
      <c r="C402" s="135" t="s">
        <v>211</v>
      </c>
      <c r="D402" s="136" t="s">
        <v>11871</v>
      </c>
      <c r="E402" s="136" t="s">
        <v>136</v>
      </c>
      <c r="F402" s="136" t="s">
        <v>11872</v>
      </c>
      <c r="G402" s="136" t="s">
        <v>11633</v>
      </c>
      <c r="H402" s="136" t="s">
        <v>296</v>
      </c>
      <c r="I402" s="137" t="s">
        <v>163</v>
      </c>
      <c r="J402" s="137" t="s">
        <v>239</v>
      </c>
      <c r="K402" s="137" t="s">
        <v>11873</v>
      </c>
      <c r="L402" s="137" t="s">
        <v>11874</v>
      </c>
      <c r="M402" s="138"/>
      <c r="N402" s="138"/>
      <c r="O402" s="139"/>
    </row>
    <row r="403" spans="1:15" ht="15.6">
      <c r="A403" s="134">
        <v>393</v>
      </c>
      <c r="B403" s="553">
        <v>46298</v>
      </c>
      <c r="C403" s="135" t="s">
        <v>211</v>
      </c>
      <c r="D403" s="136" t="s">
        <v>11875</v>
      </c>
      <c r="E403" s="136" t="s">
        <v>98</v>
      </c>
      <c r="F403" s="136" t="s">
        <v>11876</v>
      </c>
      <c r="G403" s="136" t="s">
        <v>11877</v>
      </c>
      <c r="H403" s="136" t="s">
        <v>293</v>
      </c>
      <c r="I403" s="137" t="s">
        <v>163</v>
      </c>
      <c r="J403" s="137" t="s">
        <v>240</v>
      </c>
      <c r="K403" s="137" t="s">
        <v>11878</v>
      </c>
      <c r="L403" s="137" t="s">
        <v>11879</v>
      </c>
      <c r="M403" s="138"/>
      <c r="N403" s="138"/>
      <c r="O403" s="139"/>
    </row>
    <row r="404" spans="1:15" ht="15.6">
      <c r="A404" s="134">
        <v>394</v>
      </c>
      <c r="B404" s="553">
        <v>46298</v>
      </c>
      <c r="C404" s="135" t="s">
        <v>211</v>
      </c>
      <c r="D404" s="136" t="s">
        <v>11880</v>
      </c>
      <c r="E404" s="136" t="s">
        <v>114</v>
      </c>
      <c r="F404" s="136" t="s">
        <v>11881</v>
      </c>
      <c r="G404" s="136" t="s">
        <v>11882</v>
      </c>
      <c r="H404" s="136" t="s">
        <v>296</v>
      </c>
      <c r="I404" s="137" t="s">
        <v>163</v>
      </c>
      <c r="J404" s="137" t="s">
        <v>238</v>
      </c>
      <c r="K404" s="137" t="s">
        <v>11883</v>
      </c>
      <c r="L404" s="137" t="s">
        <v>11884</v>
      </c>
      <c r="M404" s="138"/>
      <c r="N404" s="138"/>
      <c r="O404" s="139"/>
    </row>
    <row r="405" spans="1:15" ht="15.6">
      <c r="A405" s="134">
        <v>395</v>
      </c>
      <c r="B405" s="553">
        <v>46298</v>
      </c>
      <c r="C405" s="135" t="s">
        <v>211</v>
      </c>
      <c r="D405" s="136" t="s">
        <v>11194</v>
      </c>
      <c r="E405" s="136" t="s">
        <v>110</v>
      </c>
      <c r="F405" s="136" t="s">
        <v>11885</v>
      </c>
      <c r="G405" s="136" t="s">
        <v>11886</v>
      </c>
      <c r="H405" s="136" t="s">
        <v>294</v>
      </c>
      <c r="I405" s="137" t="s">
        <v>163</v>
      </c>
      <c r="J405" s="137" t="s">
        <v>246</v>
      </c>
      <c r="K405" s="137" t="s">
        <v>11197</v>
      </c>
      <c r="L405" s="137" t="s">
        <v>11198</v>
      </c>
      <c r="M405" s="138"/>
      <c r="N405" s="138"/>
      <c r="O405" s="139"/>
    </row>
    <row r="406" spans="1:15" ht="15.6">
      <c r="A406" s="134">
        <v>396</v>
      </c>
      <c r="B406" s="553">
        <v>46298</v>
      </c>
      <c r="C406" s="135" t="s">
        <v>211</v>
      </c>
      <c r="D406" s="136" t="s">
        <v>11887</v>
      </c>
      <c r="E406" s="136" t="s">
        <v>136</v>
      </c>
      <c r="F406" s="136" t="s">
        <v>11888</v>
      </c>
      <c r="G406" s="136" t="s">
        <v>11889</v>
      </c>
      <c r="H406" s="136" t="s">
        <v>296</v>
      </c>
      <c r="I406" s="137" t="s">
        <v>163</v>
      </c>
      <c r="J406" s="137" t="s">
        <v>246</v>
      </c>
      <c r="K406" s="137" t="s">
        <v>11890</v>
      </c>
      <c r="L406" s="137" t="s">
        <v>11891</v>
      </c>
      <c r="M406" s="138"/>
      <c r="N406" s="138"/>
      <c r="O406" s="139"/>
    </row>
    <row r="407" spans="1:15" ht="15.6">
      <c r="A407" s="134">
        <v>397</v>
      </c>
      <c r="B407" s="553">
        <v>46298</v>
      </c>
      <c r="C407" s="135" t="s">
        <v>211</v>
      </c>
      <c r="D407" s="136" t="s">
        <v>11892</v>
      </c>
      <c r="E407" s="136" t="s">
        <v>98</v>
      </c>
      <c r="F407" s="136" t="s">
        <v>11893</v>
      </c>
      <c r="G407" s="136" t="s">
        <v>11889</v>
      </c>
      <c r="H407" s="136" t="s">
        <v>374</v>
      </c>
      <c r="I407" s="137" t="s">
        <v>163</v>
      </c>
      <c r="J407" s="137" t="s">
        <v>243</v>
      </c>
      <c r="K407" s="137" t="s">
        <v>11894</v>
      </c>
      <c r="L407" s="137" t="s">
        <v>11895</v>
      </c>
      <c r="M407" s="138"/>
      <c r="N407" s="138"/>
      <c r="O407" s="139"/>
    </row>
    <row r="408" spans="1:15" ht="15.6">
      <c r="A408" s="134">
        <v>398</v>
      </c>
      <c r="B408" s="553">
        <v>46298</v>
      </c>
      <c r="C408" s="135" t="s">
        <v>211</v>
      </c>
      <c r="D408" s="136" t="s">
        <v>11896</v>
      </c>
      <c r="E408" s="136" t="s">
        <v>96</v>
      </c>
      <c r="F408" s="136" t="s">
        <v>11897</v>
      </c>
      <c r="G408" s="136" t="s">
        <v>11898</v>
      </c>
      <c r="H408" s="136" t="s">
        <v>296</v>
      </c>
      <c r="I408" s="137" t="s">
        <v>163</v>
      </c>
      <c r="J408" s="137" t="s">
        <v>240</v>
      </c>
      <c r="K408" s="137" t="s">
        <v>11899</v>
      </c>
      <c r="L408" s="137" t="s">
        <v>11900</v>
      </c>
      <c r="M408" s="138"/>
      <c r="N408" s="138"/>
      <c r="O408" s="139"/>
    </row>
    <row r="409" spans="1:15" ht="15.6">
      <c r="A409" s="134">
        <v>399</v>
      </c>
      <c r="B409" s="553">
        <v>46298</v>
      </c>
      <c r="C409" s="135" t="s">
        <v>211</v>
      </c>
      <c r="D409" s="136" t="s">
        <v>11901</v>
      </c>
      <c r="E409" s="136" t="s">
        <v>114</v>
      </c>
      <c r="F409" s="136" t="s">
        <v>11902</v>
      </c>
      <c r="G409" s="136" t="s">
        <v>11903</v>
      </c>
      <c r="H409" s="136" t="s">
        <v>296</v>
      </c>
      <c r="I409" s="137" t="s">
        <v>163</v>
      </c>
      <c r="J409" s="137" t="s">
        <v>238</v>
      </c>
      <c r="K409" s="137" t="s">
        <v>11904</v>
      </c>
      <c r="L409" s="137" t="s">
        <v>11905</v>
      </c>
      <c r="M409" s="138"/>
      <c r="N409" s="138"/>
      <c r="O409" s="139"/>
    </row>
    <row r="410" spans="1:15" ht="15.6">
      <c r="A410" s="134">
        <v>400</v>
      </c>
      <c r="B410" s="553">
        <v>46298</v>
      </c>
      <c r="C410" s="135" t="s">
        <v>211</v>
      </c>
      <c r="D410" s="136" t="s">
        <v>11906</v>
      </c>
      <c r="E410" s="136" t="s">
        <v>98</v>
      </c>
      <c r="F410" s="136" t="s">
        <v>11907</v>
      </c>
      <c r="G410" s="136" t="s">
        <v>11908</v>
      </c>
      <c r="H410" s="136" t="s">
        <v>374</v>
      </c>
      <c r="I410" s="137" t="s">
        <v>163</v>
      </c>
      <c r="J410" s="137" t="s">
        <v>243</v>
      </c>
      <c r="K410" s="137" t="s">
        <v>11909</v>
      </c>
      <c r="L410" s="137" t="s">
        <v>11910</v>
      </c>
      <c r="M410" s="138"/>
      <c r="N410" s="138"/>
      <c r="O410" s="139"/>
    </row>
    <row r="411" spans="1:15" ht="15.6">
      <c r="A411" s="134">
        <v>401</v>
      </c>
      <c r="B411" s="553">
        <v>46298</v>
      </c>
      <c r="C411" s="135" t="s">
        <v>211</v>
      </c>
      <c r="D411" s="136" t="s">
        <v>11911</v>
      </c>
      <c r="E411" s="136" t="s">
        <v>136</v>
      </c>
      <c r="F411" s="136" t="s">
        <v>11912</v>
      </c>
      <c r="G411" s="136" t="s">
        <v>11913</v>
      </c>
      <c r="H411" s="136" t="s">
        <v>296</v>
      </c>
      <c r="I411" s="137" t="s">
        <v>163</v>
      </c>
      <c r="J411" s="137" t="s">
        <v>240</v>
      </c>
      <c r="K411" s="137" t="s">
        <v>11914</v>
      </c>
      <c r="L411" s="137" t="s">
        <v>11915</v>
      </c>
      <c r="M411" s="138"/>
      <c r="N411" s="138"/>
      <c r="O411" s="139"/>
    </row>
    <row r="412" spans="1:15" ht="15.6">
      <c r="A412" s="134">
        <v>402</v>
      </c>
      <c r="B412" s="553">
        <v>46298</v>
      </c>
      <c r="C412" s="135" t="s">
        <v>211</v>
      </c>
      <c r="D412" s="136" t="s">
        <v>11651</v>
      </c>
      <c r="E412" s="136" t="s">
        <v>112</v>
      </c>
      <c r="F412" s="136" t="s">
        <v>11916</v>
      </c>
      <c r="G412" s="136" t="s">
        <v>11652</v>
      </c>
      <c r="H412" s="136" t="s">
        <v>294</v>
      </c>
      <c r="I412" s="137" t="s">
        <v>163</v>
      </c>
      <c r="J412" s="137" t="s">
        <v>240</v>
      </c>
      <c r="K412" s="137" t="s">
        <v>11654</v>
      </c>
      <c r="L412" s="137" t="s">
        <v>11655</v>
      </c>
      <c r="M412" s="138"/>
      <c r="N412" s="138"/>
      <c r="O412" s="139"/>
    </row>
    <row r="413" spans="1:15" ht="15.6">
      <c r="A413" s="134">
        <v>403</v>
      </c>
      <c r="B413" s="553">
        <v>46298</v>
      </c>
      <c r="C413" s="135" t="s">
        <v>211</v>
      </c>
      <c r="D413" s="136" t="s">
        <v>11917</v>
      </c>
      <c r="E413" s="136" t="s">
        <v>116</v>
      </c>
      <c r="F413" s="136" t="s">
        <v>11918</v>
      </c>
      <c r="G413" s="136" t="s">
        <v>11919</v>
      </c>
      <c r="H413" s="136" t="s">
        <v>296</v>
      </c>
      <c r="I413" s="137" t="s">
        <v>163</v>
      </c>
      <c r="J413" s="137" t="s">
        <v>238</v>
      </c>
      <c r="K413" s="137" t="s">
        <v>11920</v>
      </c>
      <c r="L413" s="137" t="s">
        <v>11921</v>
      </c>
      <c r="M413" s="138"/>
      <c r="N413" s="138"/>
      <c r="O413" s="139"/>
    </row>
    <row r="414" spans="1:15" ht="15.6">
      <c r="A414" s="134">
        <v>404</v>
      </c>
      <c r="B414" s="553">
        <v>46298</v>
      </c>
      <c r="C414" s="135" t="s">
        <v>211</v>
      </c>
      <c r="D414" s="136" t="s">
        <v>11922</v>
      </c>
      <c r="E414" s="136" t="s">
        <v>142</v>
      </c>
      <c r="F414" s="136" t="s">
        <v>11923</v>
      </c>
      <c r="G414" s="136" t="s">
        <v>11919</v>
      </c>
      <c r="H414" s="136" t="s">
        <v>293</v>
      </c>
      <c r="I414" s="137" t="s">
        <v>163</v>
      </c>
      <c r="J414" s="137" t="s">
        <v>238</v>
      </c>
      <c r="K414" s="137" t="s">
        <v>11924</v>
      </c>
      <c r="L414" s="137" t="s">
        <v>11925</v>
      </c>
      <c r="M414" s="138"/>
      <c r="N414" s="138"/>
      <c r="O414" s="139"/>
    </row>
    <row r="415" spans="1:15" ht="15.6">
      <c r="A415" s="134">
        <v>405</v>
      </c>
      <c r="B415" s="553">
        <v>46298</v>
      </c>
      <c r="C415" s="135" t="s">
        <v>211</v>
      </c>
      <c r="D415" s="136" t="s">
        <v>11926</v>
      </c>
      <c r="E415" s="136" t="s">
        <v>98</v>
      </c>
      <c r="F415" s="136" t="s">
        <v>11927</v>
      </c>
      <c r="G415" s="136" t="s">
        <v>11928</v>
      </c>
      <c r="H415" s="136" t="s">
        <v>374</v>
      </c>
      <c r="I415" s="137" t="s">
        <v>163</v>
      </c>
      <c r="J415" s="137" t="s">
        <v>240</v>
      </c>
      <c r="K415" s="137" t="s">
        <v>11929</v>
      </c>
      <c r="L415" s="137" t="s">
        <v>163</v>
      </c>
      <c r="M415" s="138"/>
      <c r="N415" s="138"/>
      <c r="O415" s="139"/>
    </row>
    <row r="416" spans="1:15" ht="15.6">
      <c r="A416" s="134">
        <v>406</v>
      </c>
      <c r="B416" s="553">
        <v>46298</v>
      </c>
      <c r="C416" s="135" t="s">
        <v>211</v>
      </c>
      <c r="D416" s="136" t="s">
        <v>11705</v>
      </c>
      <c r="E416" s="136" t="s">
        <v>112</v>
      </c>
      <c r="F416" s="136" t="s">
        <v>11930</v>
      </c>
      <c r="G416" s="136" t="s">
        <v>11706</v>
      </c>
      <c r="H416" s="136" t="s">
        <v>294</v>
      </c>
      <c r="I416" s="137" t="s">
        <v>163</v>
      </c>
      <c r="J416" s="137" t="s">
        <v>235</v>
      </c>
      <c r="K416" s="137" t="s">
        <v>11708</v>
      </c>
      <c r="L416" s="137" t="s">
        <v>163</v>
      </c>
      <c r="M416" s="138"/>
      <c r="N416" s="138"/>
      <c r="O416" s="139"/>
    </row>
    <row r="417" spans="1:15" ht="15.6">
      <c r="A417" s="134">
        <v>407</v>
      </c>
      <c r="B417" s="553">
        <v>46298</v>
      </c>
      <c r="C417" s="135" t="s">
        <v>211</v>
      </c>
      <c r="D417" s="136" t="s">
        <v>11004</v>
      </c>
      <c r="E417" s="136" t="s">
        <v>114</v>
      </c>
      <c r="F417" s="136" t="s">
        <v>11353</v>
      </c>
      <c r="G417" s="136" t="s">
        <v>11005</v>
      </c>
      <c r="H417" s="136" t="s">
        <v>294</v>
      </c>
      <c r="I417" s="137" t="s">
        <v>163</v>
      </c>
      <c r="J417" s="137" t="s">
        <v>238</v>
      </c>
      <c r="K417" s="137" t="s">
        <v>11007</v>
      </c>
      <c r="L417" s="137" t="s">
        <v>11008</v>
      </c>
      <c r="M417" s="138"/>
      <c r="N417" s="138"/>
      <c r="O417" s="139"/>
    </row>
    <row r="418" spans="1:15" ht="15.6">
      <c r="A418" s="134">
        <v>408</v>
      </c>
      <c r="B418" s="553">
        <v>46298</v>
      </c>
      <c r="C418" s="135" t="s">
        <v>211</v>
      </c>
      <c r="D418" s="136" t="s">
        <v>11931</v>
      </c>
      <c r="E418" s="136" t="s">
        <v>136</v>
      </c>
      <c r="F418" s="136" t="s">
        <v>11932</v>
      </c>
      <c r="G418" s="136" t="s">
        <v>11005</v>
      </c>
      <c r="H418" s="136" t="s">
        <v>296</v>
      </c>
      <c r="I418" s="137" t="s">
        <v>163</v>
      </c>
      <c r="J418" s="137" t="s">
        <v>240</v>
      </c>
      <c r="K418" s="137" t="s">
        <v>11933</v>
      </c>
      <c r="L418" s="137" t="s">
        <v>11934</v>
      </c>
      <c r="M418" s="138"/>
      <c r="N418" s="138"/>
      <c r="O418" s="139"/>
    </row>
    <row r="419" spans="1:15" ht="15.6">
      <c r="A419" s="134">
        <v>409</v>
      </c>
      <c r="B419" s="553">
        <v>46298</v>
      </c>
      <c r="C419" s="135" t="s">
        <v>211</v>
      </c>
      <c r="D419" s="136" t="s">
        <v>11935</v>
      </c>
      <c r="E419" s="136" t="s">
        <v>98</v>
      </c>
      <c r="F419" s="136" t="s">
        <v>11936</v>
      </c>
      <c r="G419" s="136" t="s">
        <v>11937</v>
      </c>
      <c r="H419" s="136" t="s">
        <v>374</v>
      </c>
      <c r="I419" s="137" t="s">
        <v>163</v>
      </c>
      <c r="J419" s="137" t="s">
        <v>240</v>
      </c>
      <c r="K419" s="137" t="s">
        <v>11938</v>
      </c>
      <c r="L419" s="137" t="s">
        <v>163</v>
      </c>
      <c r="M419" s="138"/>
      <c r="N419" s="138"/>
      <c r="O419" s="139"/>
    </row>
    <row r="420" spans="1:15" ht="15.6">
      <c r="A420" s="134">
        <v>410</v>
      </c>
      <c r="B420" s="553">
        <v>46298</v>
      </c>
      <c r="C420" s="135" t="s">
        <v>211</v>
      </c>
      <c r="D420" s="136" t="s">
        <v>11939</v>
      </c>
      <c r="E420" s="136" t="s">
        <v>110</v>
      </c>
      <c r="F420" s="136" t="s">
        <v>11940</v>
      </c>
      <c r="G420" s="136" t="s">
        <v>11941</v>
      </c>
      <c r="H420" s="136" t="s">
        <v>294</v>
      </c>
      <c r="I420" s="137" t="s">
        <v>163</v>
      </c>
      <c r="J420" s="137" t="s">
        <v>244</v>
      </c>
      <c r="K420" s="137" t="s">
        <v>11942</v>
      </c>
      <c r="L420" s="137" t="s">
        <v>11943</v>
      </c>
      <c r="M420" s="138"/>
      <c r="N420" s="138"/>
      <c r="O420" s="139"/>
    </row>
    <row r="421" spans="1:15" ht="15.6">
      <c r="A421" s="134">
        <v>411</v>
      </c>
      <c r="B421" s="553">
        <v>46298</v>
      </c>
      <c r="C421" s="135" t="s">
        <v>211</v>
      </c>
      <c r="D421" s="136" t="s">
        <v>11944</v>
      </c>
      <c r="E421" s="136" t="s">
        <v>116</v>
      </c>
      <c r="F421" s="136" t="s">
        <v>11945</v>
      </c>
      <c r="G421" s="136" t="s">
        <v>11946</v>
      </c>
      <c r="H421" s="136" t="s">
        <v>296</v>
      </c>
      <c r="I421" s="137" t="s">
        <v>163</v>
      </c>
      <c r="J421" s="137" t="s">
        <v>238</v>
      </c>
      <c r="K421" s="137" t="s">
        <v>11947</v>
      </c>
      <c r="L421" s="137" t="s">
        <v>11948</v>
      </c>
      <c r="M421" s="138"/>
      <c r="N421" s="138"/>
      <c r="O421" s="139"/>
    </row>
    <row r="422" spans="1:15" ht="15.6">
      <c r="A422" s="134">
        <v>412</v>
      </c>
      <c r="B422" s="553">
        <v>46298</v>
      </c>
      <c r="C422" s="135" t="s">
        <v>211</v>
      </c>
      <c r="D422" s="136" t="s">
        <v>11570</v>
      </c>
      <c r="E422" s="136" t="s">
        <v>144</v>
      </c>
      <c r="F422" s="136" t="s">
        <v>11949</v>
      </c>
      <c r="G422" s="136" t="s">
        <v>11950</v>
      </c>
      <c r="H422" s="136" t="s">
        <v>293</v>
      </c>
      <c r="I422" s="137" t="s">
        <v>163</v>
      </c>
      <c r="J422" s="137" t="s">
        <v>244</v>
      </c>
      <c r="K422" s="137" t="s">
        <v>11572</v>
      </c>
      <c r="L422" s="137" t="s">
        <v>11573</v>
      </c>
      <c r="M422" s="138"/>
      <c r="N422" s="138"/>
      <c r="O422" s="139"/>
    </row>
    <row r="423" spans="1:15" ht="15.6">
      <c r="A423" s="134">
        <v>413</v>
      </c>
      <c r="B423" s="553">
        <v>46298</v>
      </c>
      <c r="C423" s="135" t="s">
        <v>211</v>
      </c>
      <c r="D423" s="136" t="s">
        <v>375</v>
      </c>
      <c r="E423" s="136" t="s">
        <v>142</v>
      </c>
      <c r="F423" s="136" t="s">
        <v>11951</v>
      </c>
      <c r="G423" s="136" t="s">
        <v>11952</v>
      </c>
      <c r="H423" s="136" t="s">
        <v>293</v>
      </c>
      <c r="I423" s="137" t="s">
        <v>163</v>
      </c>
      <c r="J423" s="137" t="s">
        <v>238</v>
      </c>
      <c r="K423" s="137" t="s">
        <v>11953</v>
      </c>
      <c r="L423" s="137" t="s">
        <v>11954</v>
      </c>
      <c r="M423" s="138"/>
      <c r="N423" s="138"/>
      <c r="O423" s="139"/>
    </row>
    <row r="424" spans="1:15" ht="15.6">
      <c r="A424" s="134">
        <v>414</v>
      </c>
      <c r="B424" s="553">
        <v>46298</v>
      </c>
      <c r="C424" s="135" t="s">
        <v>211</v>
      </c>
      <c r="D424" s="136" t="s">
        <v>11955</v>
      </c>
      <c r="E424" s="136" t="s">
        <v>112</v>
      </c>
      <c r="F424" s="136" t="s">
        <v>11956</v>
      </c>
      <c r="G424" s="136" t="s">
        <v>11957</v>
      </c>
      <c r="H424" s="136" t="s">
        <v>294</v>
      </c>
      <c r="I424" s="137" t="s">
        <v>163</v>
      </c>
      <c r="J424" s="137" t="s">
        <v>240</v>
      </c>
      <c r="K424" s="137" t="s">
        <v>11958</v>
      </c>
      <c r="L424" s="137" t="s">
        <v>163</v>
      </c>
      <c r="M424" s="138"/>
      <c r="N424" s="138"/>
      <c r="O424" s="139"/>
    </row>
    <row r="425" spans="1:15" ht="15.6">
      <c r="A425" s="134">
        <v>415</v>
      </c>
      <c r="B425" s="553">
        <v>46298</v>
      </c>
      <c r="C425" s="135" t="s">
        <v>211</v>
      </c>
      <c r="D425" s="136" t="s">
        <v>3133</v>
      </c>
      <c r="E425" s="136" t="s">
        <v>114</v>
      </c>
      <c r="F425" s="136" t="s">
        <v>11959</v>
      </c>
      <c r="G425" s="136" t="s">
        <v>11960</v>
      </c>
      <c r="H425" s="136" t="s">
        <v>294</v>
      </c>
      <c r="I425" s="137" t="s">
        <v>163</v>
      </c>
      <c r="J425" s="137" t="s">
        <v>238</v>
      </c>
      <c r="K425" s="137" t="s">
        <v>11961</v>
      </c>
      <c r="L425" s="137" t="s">
        <v>11962</v>
      </c>
      <c r="M425" s="138"/>
      <c r="N425" s="138"/>
      <c r="O425" s="139"/>
    </row>
    <row r="426" spans="1:15" ht="15.6">
      <c r="A426" s="134">
        <v>416</v>
      </c>
      <c r="B426" s="553">
        <v>46298</v>
      </c>
      <c r="C426" s="135" t="s">
        <v>211</v>
      </c>
      <c r="D426" s="136" t="s">
        <v>11963</v>
      </c>
      <c r="E426" s="136" t="s">
        <v>136</v>
      </c>
      <c r="F426" s="136" t="s">
        <v>11964</v>
      </c>
      <c r="G426" s="136" t="s">
        <v>11965</v>
      </c>
      <c r="H426" s="136" t="s">
        <v>296</v>
      </c>
      <c r="I426" s="137" t="s">
        <v>163</v>
      </c>
      <c r="J426" s="137" t="s">
        <v>244</v>
      </c>
      <c r="K426" s="137" t="s">
        <v>11966</v>
      </c>
      <c r="L426" s="137" t="s">
        <v>163</v>
      </c>
      <c r="M426" s="138"/>
      <c r="N426" s="138"/>
      <c r="O426" s="139"/>
    </row>
    <row r="427" spans="1:15" ht="15.6">
      <c r="A427" s="134">
        <v>417</v>
      </c>
      <c r="B427" s="553">
        <v>46298</v>
      </c>
      <c r="C427" s="135" t="s">
        <v>211</v>
      </c>
      <c r="D427" s="136" t="s">
        <v>11967</v>
      </c>
      <c r="E427" s="136" t="s">
        <v>112</v>
      </c>
      <c r="F427" s="136" t="s">
        <v>11968</v>
      </c>
      <c r="G427" s="136" t="s">
        <v>11969</v>
      </c>
      <c r="H427" s="136" t="s">
        <v>294</v>
      </c>
      <c r="I427" s="137" t="s">
        <v>163</v>
      </c>
      <c r="J427" s="137" t="s">
        <v>241</v>
      </c>
      <c r="K427" s="137" t="s">
        <v>11970</v>
      </c>
      <c r="L427" s="137" t="s">
        <v>11971</v>
      </c>
      <c r="M427" s="138"/>
      <c r="N427" s="138"/>
      <c r="O427" s="139"/>
    </row>
    <row r="428" spans="1:15" ht="15.6">
      <c r="A428" s="134">
        <v>418</v>
      </c>
      <c r="B428" s="553">
        <v>46298</v>
      </c>
      <c r="C428" s="135" t="s">
        <v>211</v>
      </c>
      <c r="D428" s="136" t="s">
        <v>11972</v>
      </c>
      <c r="E428" s="136" t="s">
        <v>116</v>
      </c>
      <c r="F428" s="136" t="s">
        <v>11973</v>
      </c>
      <c r="G428" s="136" t="s">
        <v>11974</v>
      </c>
      <c r="H428" s="136" t="s">
        <v>296</v>
      </c>
      <c r="I428" s="137" t="s">
        <v>163</v>
      </c>
      <c r="J428" s="137" t="s">
        <v>238</v>
      </c>
      <c r="K428" s="137" t="s">
        <v>11975</v>
      </c>
      <c r="L428" s="137" t="s">
        <v>11976</v>
      </c>
      <c r="M428" s="138"/>
      <c r="N428" s="138"/>
      <c r="O428" s="139"/>
    </row>
    <row r="429" spans="1:15" ht="15.6">
      <c r="A429" s="134">
        <v>419</v>
      </c>
      <c r="B429" s="553">
        <v>46298</v>
      </c>
      <c r="C429" s="135" t="s">
        <v>211</v>
      </c>
      <c r="D429" s="136" t="s">
        <v>10958</v>
      </c>
      <c r="E429" s="136" t="s">
        <v>114</v>
      </c>
      <c r="F429" s="136" t="s">
        <v>11977</v>
      </c>
      <c r="G429" s="136" t="s">
        <v>10959</v>
      </c>
      <c r="H429" s="136" t="s">
        <v>294</v>
      </c>
      <c r="I429" s="137" t="s">
        <v>163</v>
      </c>
      <c r="J429" s="137" t="s">
        <v>238</v>
      </c>
      <c r="K429" s="137" t="s">
        <v>10961</v>
      </c>
      <c r="L429" s="137" t="s">
        <v>10962</v>
      </c>
      <c r="M429" s="138"/>
      <c r="N429" s="138"/>
      <c r="O429" s="139"/>
    </row>
    <row r="430" spans="1:15" ht="15.6">
      <c r="A430" s="134">
        <v>420</v>
      </c>
      <c r="B430" s="553">
        <v>46298</v>
      </c>
      <c r="C430" s="135" t="s">
        <v>211</v>
      </c>
      <c r="D430" s="136" t="s">
        <v>11978</v>
      </c>
      <c r="E430" s="136" t="s">
        <v>142</v>
      </c>
      <c r="F430" s="136" t="s">
        <v>11979</v>
      </c>
      <c r="G430" s="136" t="s">
        <v>11980</v>
      </c>
      <c r="H430" s="136" t="s">
        <v>311</v>
      </c>
      <c r="I430" s="137" t="s">
        <v>163</v>
      </c>
      <c r="J430" s="137" t="s">
        <v>238</v>
      </c>
      <c r="K430" s="137" t="s">
        <v>11981</v>
      </c>
      <c r="L430" s="137" t="s">
        <v>11982</v>
      </c>
      <c r="M430" s="138"/>
      <c r="N430" s="138"/>
      <c r="O430" s="139"/>
    </row>
    <row r="431" spans="1:15" ht="15.6">
      <c r="A431" s="134">
        <v>421</v>
      </c>
      <c r="B431" s="553">
        <v>46298</v>
      </c>
      <c r="C431" s="135" t="s">
        <v>211</v>
      </c>
      <c r="D431" s="136" t="s">
        <v>11983</v>
      </c>
      <c r="E431" s="136" t="s">
        <v>136</v>
      </c>
      <c r="F431" s="136" t="s">
        <v>11984</v>
      </c>
      <c r="G431" s="136" t="s">
        <v>11985</v>
      </c>
      <c r="H431" s="136" t="s">
        <v>296</v>
      </c>
      <c r="I431" s="137" t="s">
        <v>163</v>
      </c>
      <c r="J431" s="137" t="s">
        <v>244</v>
      </c>
      <c r="K431" s="137" t="s">
        <v>11986</v>
      </c>
      <c r="L431" s="137" t="s">
        <v>11987</v>
      </c>
      <c r="M431" s="138"/>
      <c r="N431" s="138"/>
      <c r="O431" s="139"/>
    </row>
    <row r="432" spans="1:15" ht="15.6">
      <c r="A432" s="134">
        <v>422</v>
      </c>
      <c r="B432" s="553">
        <v>46298</v>
      </c>
      <c r="C432" s="135" t="s">
        <v>211</v>
      </c>
      <c r="D432" s="136" t="s">
        <v>11988</v>
      </c>
      <c r="E432" s="136" t="s">
        <v>112</v>
      </c>
      <c r="F432" s="136" t="s">
        <v>11989</v>
      </c>
      <c r="G432" s="136" t="s">
        <v>11990</v>
      </c>
      <c r="H432" s="136" t="s">
        <v>294</v>
      </c>
      <c r="I432" s="137" t="s">
        <v>163</v>
      </c>
      <c r="J432" s="137" t="s">
        <v>240</v>
      </c>
      <c r="K432" s="137" t="s">
        <v>11991</v>
      </c>
      <c r="L432" s="137" t="s">
        <v>11992</v>
      </c>
      <c r="M432" s="138"/>
      <c r="N432" s="138"/>
      <c r="O432" s="139"/>
    </row>
    <row r="433" spans="1:15" ht="15.6">
      <c r="A433" s="134">
        <v>423</v>
      </c>
      <c r="B433" s="553">
        <v>46298</v>
      </c>
      <c r="C433" s="135" t="s">
        <v>211</v>
      </c>
      <c r="D433" s="136" t="s">
        <v>11993</v>
      </c>
      <c r="E433" s="136" t="s">
        <v>116</v>
      </c>
      <c r="F433" s="136" t="s">
        <v>11994</v>
      </c>
      <c r="G433" s="136" t="s">
        <v>10930</v>
      </c>
      <c r="H433" s="136" t="s">
        <v>296</v>
      </c>
      <c r="I433" s="137" t="s">
        <v>163</v>
      </c>
      <c r="J433" s="137" t="s">
        <v>238</v>
      </c>
      <c r="K433" s="137" t="s">
        <v>11995</v>
      </c>
      <c r="L433" s="137" t="s">
        <v>163</v>
      </c>
      <c r="M433" s="138"/>
      <c r="N433" s="138"/>
      <c r="O433" s="139"/>
    </row>
    <row r="434" spans="1:15" ht="15.6">
      <c r="A434" s="134">
        <v>424</v>
      </c>
      <c r="B434" s="553">
        <v>46298</v>
      </c>
      <c r="C434" s="135" t="s">
        <v>211</v>
      </c>
      <c r="D434" s="136" t="s">
        <v>10929</v>
      </c>
      <c r="E434" s="136" t="s">
        <v>114</v>
      </c>
      <c r="F434" s="136" t="s">
        <v>11996</v>
      </c>
      <c r="G434" s="136" t="s">
        <v>10930</v>
      </c>
      <c r="H434" s="136" t="s">
        <v>294</v>
      </c>
      <c r="I434" s="137" t="s">
        <v>163</v>
      </c>
      <c r="J434" s="137" t="s">
        <v>238</v>
      </c>
      <c r="K434" s="137" t="s">
        <v>10932</v>
      </c>
      <c r="L434" s="137" t="s">
        <v>10933</v>
      </c>
      <c r="M434" s="138"/>
      <c r="N434" s="138"/>
      <c r="O434" s="139"/>
    </row>
    <row r="435" spans="1:15" ht="15.6">
      <c r="A435" s="134">
        <v>425</v>
      </c>
      <c r="B435" s="553">
        <v>46298</v>
      </c>
      <c r="C435" s="135" t="s">
        <v>211</v>
      </c>
      <c r="D435" s="136" t="s">
        <v>6775</v>
      </c>
      <c r="E435" s="136" t="s">
        <v>112</v>
      </c>
      <c r="F435" s="136" t="s">
        <v>11997</v>
      </c>
      <c r="G435" s="136" t="s">
        <v>11775</v>
      </c>
      <c r="H435" s="136" t="s">
        <v>294</v>
      </c>
      <c r="I435" s="137" t="s">
        <v>163</v>
      </c>
      <c r="J435" s="137" t="s">
        <v>240</v>
      </c>
      <c r="K435" s="137" t="s">
        <v>11777</v>
      </c>
      <c r="L435" s="137" t="s">
        <v>11778</v>
      </c>
      <c r="M435" s="138"/>
      <c r="N435" s="138"/>
      <c r="O435" s="139"/>
    </row>
    <row r="436" spans="1:15" ht="15.6">
      <c r="A436" s="134">
        <v>426</v>
      </c>
      <c r="B436" s="553">
        <v>46298</v>
      </c>
      <c r="C436" s="135" t="s">
        <v>211</v>
      </c>
      <c r="D436" s="136" t="s">
        <v>11998</v>
      </c>
      <c r="E436" s="136" t="s">
        <v>136</v>
      </c>
      <c r="F436" s="136" t="s">
        <v>11999</v>
      </c>
      <c r="G436" s="136" t="s">
        <v>12000</v>
      </c>
      <c r="H436" s="136" t="s">
        <v>296</v>
      </c>
      <c r="I436" s="137" t="s">
        <v>163</v>
      </c>
      <c r="J436" s="137" t="s">
        <v>239</v>
      </c>
      <c r="K436" s="137" t="s">
        <v>12001</v>
      </c>
      <c r="L436" s="137" t="s">
        <v>12002</v>
      </c>
      <c r="M436" s="138"/>
      <c r="N436" s="138"/>
      <c r="O436" s="139"/>
    </row>
    <row r="437" spans="1:15" ht="15.6">
      <c r="A437" s="134">
        <v>427</v>
      </c>
      <c r="B437" s="553">
        <v>46298</v>
      </c>
      <c r="C437" s="135" t="s">
        <v>211</v>
      </c>
      <c r="D437" s="136" t="s">
        <v>12003</v>
      </c>
      <c r="E437" s="136" t="s">
        <v>116</v>
      </c>
      <c r="F437" s="136" t="s">
        <v>12004</v>
      </c>
      <c r="G437" s="136" t="s">
        <v>12005</v>
      </c>
      <c r="H437" s="136" t="s">
        <v>296</v>
      </c>
      <c r="I437" s="137" t="s">
        <v>163</v>
      </c>
      <c r="J437" s="137" t="s">
        <v>238</v>
      </c>
      <c r="K437" s="137" t="s">
        <v>12006</v>
      </c>
      <c r="L437" s="137" t="s">
        <v>163</v>
      </c>
      <c r="M437" s="138"/>
      <c r="N437" s="138"/>
      <c r="O437" s="139"/>
    </row>
    <row r="438" spans="1:15" ht="15.6">
      <c r="A438" s="134">
        <v>428</v>
      </c>
      <c r="B438" s="553">
        <v>46298</v>
      </c>
      <c r="C438" s="135" t="s">
        <v>211</v>
      </c>
      <c r="D438" s="136" t="s">
        <v>12007</v>
      </c>
      <c r="E438" s="136" t="s">
        <v>114</v>
      </c>
      <c r="F438" s="136" t="s">
        <v>12008</v>
      </c>
      <c r="G438" s="136" t="s">
        <v>12005</v>
      </c>
      <c r="H438" s="136" t="s">
        <v>294</v>
      </c>
      <c r="I438" s="137" t="s">
        <v>163</v>
      </c>
      <c r="J438" s="137" t="s">
        <v>238</v>
      </c>
      <c r="K438" s="137" t="s">
        <v>12009</v>
      </c>
      <c r="L438" s="137" t="s">
        <v>12010</v>
      </c>
      <c r="M438" s="138"/>
      <c r="N438" s="138"/>
      <c r="O438" s="139"/>
    </row>
    <row r="439" spans="1:15" ht="15.6">
      <c r="A439" s="134">
        <v>429</v>
      </c>
      <c r="B439" s="553">
        <v>46298</v>
      </c>
      <c r="C439" s="135" t="s">
        <v>211</v>
      </c>
      <c r="D439" s="136" t="s">
        <v>12011</v>
      </c>
      <c r="E439" s="136" t="s">
        <v>128</v>
      </c>
      <c r="F439" s="136" t="s">
        <v>12012</v>
      </c>
      <c r="G439" s="136" t="s">
        <v>12013</v>
      </c>
      <c r="H439" s="136" t="s">
        <v>296</v>
      </c>
      <c r="I439" s="137" t="s">
        <v>163</v>
      </c>
      <c r="J439" s="137" t="s">
        <v>238</v>
      </c>
      <c r="K439" s="137" t="s">
        <v>12014</v>
      </c>
      <c r="L439" s="137" t="s">
        <v>12015</v>
      </c>
      <c r="M439" s="138"/>
      <c r="N439" s="138"/>
      <c r="O439" s="139"/>
    </row>
    <row r="440" spans="1:15" ht="15.6">
      <c r="A440" s="134">
        <v>430</v>
      </c>
      <c r="B440" s="553">
        <v>46298</v>
      </c>
      <c r="C440" s="135" t="s">
        <v>211</v>
      </c>
      <c r="D440" s="136" t="s">
        <v>12016</v>
      </c>
      <c r="E440" s="136" t="s">
        <v>136</v>
      </c>
      <c r="F440" s="136" t="s">
        <v>12017</v>
      </c>
      <c r="G440" s="136" t="s">
        <v>12018</v>
      </c>
      <c r="H440" s="136" t="s">
        <v>296</v>
      </c>
      <c r="I440" s="137" t="s">
        <v>163</v>
      </c>
      <c r="J440" s="137" t="s">
        <v>239</v>
      </c>
      <c r="K440" s="137" t="s">
        <v>12019</v>
      </c>
      <c r="L440" s="137" t="s">
        <v>12020</v>
      </c>
      <c r="M440" s="138"/>
      <c r="N440" s="138"/>
      <c r="O440" s="139"/>
    </row>
    <row r="441" spans="1:15" ht="15.6">
      <c r="A441" s="134">
        <v>431</v>
      </c>
      <c r="B441" s="553">
        <v>46298</v>
      </c>
      <c r="C441" s="135" t="s">
        <v>211</v>
      </c>
      <c r="D441" s="136" t="s">
        <v>12021</v>
      </c>
      <c r="E441" s="136" t="s">
        <v>112</v>
      </c>
      <c r="F441" s="136" t="s">
        <v>12022</v>
      </c>
      <c r="G441" s="136" t="s">
        <v>12023</v>
      </c>
      <c r="H441" s="136" t="s">
        <v>294</v>
      </c>
      <c r="I441" s="137" t="s">
        <v>163</v>
      </c>
      <c r="J441" s="137" t="s">
        <v>246</v>
      </c>
      <c r="K441" s="137" t="s">
        <v>12024</v>
      </c>
      <c r="L441" s="137" t="s">
        <v>12025</v>
      </c>
      <c r="M441" s="138"/>
      <c r="N441" s="138"/>
      <c r="O441" s="139"/>
    </row>
    <row r="442" spans="1:15" ht="15.6">
      <c r="A442" s="134">
        <v>432</v>
      </c>
      <c r="B442" s="553">
        <v>46298</v>
      </c>
      <c r="C442" s="135" t="s">
        <v>211</v>
      </c>
      <c r="D442" s="136" t="s">
        <v>10812</v>
      </c>
      <c r="E442" s="136" t="s">
        <v>114</v>
      </c>
      <c r="F442" s="136" t="s">
        <v>12026</v>
      </c>
      <c r="G442" s="136" t="s">
        <v>10813</v>
      </c>
      <c r="H442" s="136" t="s">
        <v>294</v>
      </c>
      <c r="I442" s="137" t="s">
        <v>163</v>
      </c>
      <c r="J442" s="137" t="s">
        <v>238</v>
      </c>
      <c r="K442" s="137" t="s">
        <v>10815</v>
      </c>
      <c r="L442" s="137" t="s">
        <v>10816</v>
      </c>
      <c r="M442" s="138"/>
      <c r="N442" s="138"/>
      <c r="O442" s="139"/>
    </row>
    <row r="443" spans="1:15" ht="15.6">
      <c r="A443" s="134">
        <v>433</v>
      </c>
      <c r="B443" s="553">
        <v>46298</v>
      </c>
      <c r="C443" s="135" t="s">
        <v>211</v>
      </c>
      <c r="D443" s="136" t="s">
        <v>12027</v>
      </c>
      <c r="E443" s="136" t="s">
        <v>116</v>
      </c>
      <c r="F443" s="136" t="s">
        <v>12028</v>
      </c>
      <c r="G443" s="136" t="s">
        <v>12029</v>
      </c>
      <c r="H443" s="136" t="s">
        <v>296</v>
      </c>
      <c r="I443" s="137" t="s">
        <v>163</v>
      </c>
      <c r="J443" s="137" t="s">
        <v>238</v>
      </c>
      <c r="K443" s="137" t="s">
        <v>12030</v>
      </c>
      <c r="L443" s="137" t="s">
        <v>163</v>
      </c>
      <c r="M443" s="138"/>
      <c r="N443" s="138"/>
      <c r="O443" s="139"/>
    </row>
    <row r="444" spans="1:15" ht="15.6">
      <c r="A444" s="134">
        <v>434</v>
      </c>
      <c r="B444" s="553">
        <v>46298</v>
      </c>
      <c r="C444" s="135" t="s">
        <v>211</v>
      </c>
      <c r="D444" s="136" t="s">
        <v>12031</v>
      </c>
      <c r="E444" s="136" t="s">
        <v>124</v>
      </c>
      <c r="F444" s="136" t="s">
        <v>12032</v>
      </c>
      <c r="G444" s="136" t="s">
        <v>12033</v>
      </c>
      <c r="H444" s="136" t="s">
        <v>311</v>
      </c>
      <c r="I444" s="137" t="s">
        <v>163</v>
      </c>
      <c r="J444" s="137" t="s">
        <v>244</v>
      </c>
      <c r="K444" s="137" t="s">
        <v>12034</v>
      </c>
      <c r="L444" s="137" t="s">
        <v>163</v>
      </c>
      <c r="M444" s="138"/>
      <c r="N444" s="138"/>
      <c r="O444" s="139"/>
    </row>
    <row r="445" spans="1:15" ht="15.6">
      <c r="A445" s="134">
        <v>435</v>
      </c>
      <c r="B445" s="553">
        <v>46298</v>
      </c>
      <c r="C445" s="135" t="s">
        <v>211</v>
      </c>
      <c r="D445" s="136" t="s">
        <v>12035</v>
      </c>
      <c r="E445" s="136" t="s">
        <v>136</v>
      </c>
      <c r="F445" s="136" t="s">
        <v>12036</v>
      </c>
      <c r="G445" s="136" t="s">
        <v>12037</v>
      </c>
      <c r="H445" s="136" t="s">
        <v>296</v>
      </c>
      <c r="I445" s="137" t="s">
        <v>163</v>
      </c>
      <c r="J445" s="137" t="s">
        <v>240</v>
      </c>
      <c r="K445" s="137" t="s">
        <v>12038</v>
      </c>
      <c r="L445" s="137" t="s">
        <v>12039</v>
      </c>
      <c r="M445" s="138"/>
      <c r="N445" s="138"/>
      <c r="O445" s="139"/>
    </row>
    <row r="446" spans="1:15" ht="15.6">
      <c r="A446" s="134">
        <v>436</v>
      </c>
      <c r="B446" s="553">
        <v>46298</v>
      </c>
      <c r="C446" s="135" t="s">
        <v>211</v>
      </c>
      <c r="D446" s="136" t="s">
        <v>12040</v>
      </c>
      <c r="E446" s="136" t="s">
        <v>114</v>
      </c>
      <c r="F446" s="136" t="s">
        <v>12041</v>
      </c>
      <c r="G446" s="136" t="s">
        <v>12042</v>
      </c>
      <c r="H446" s="136" t="s">
        <v>293</v>
      </c>
      <c r="I446" s="137" t="s">
        <v>163</v>
      </c>
      <c r="J446" s="137" t="s">
        <v>246</v>
      </c>
      <c r="K446" s="137" t="s">
        <v>12043</v>
      </c>
      <c r="L446" s="137" t="s">
        <v>12044</v>
      </c>
      <c r="M446" s="138"/>
      <c r="N446" s="138"/>
      <c r="O446" s="139"/>
    </row>
    <row r="447" spans="1:15" ht="15.6">
      <c r="A447" s="134">
        <v>437</v>
      </c>
      <c r="B447" s="553">
        <v>46298</v>
      </c>
      <c r="C447" s="135" t="s">
        <v>211</v>
      </c>
      <c r="D447" s="136" t="s">
        <v>12045</v>
      </c>
      <c r="E447" s="136" t="s">
        <v>136</v>
      </c>
      <c r="F447" s="136" t="s">
        <v>12046</v>
      </c>
      <c r="G447" s="136" t="s">
        <v>12047</v>
      </c>
      <c r="H447" s="136" t="s">
        <v>296</v>
      </c>
      <c r="I447" s="137" t="s">
        <v>163</v>
      </c>
      <c r="J447" s="137" t="s">
        <v>240</v>
      </c>
      <c r="K447" s="137" t="s">
        <v>12048</v>
      </c>
      <c r="L447" s="137" t="s">
        <v>12049</v>
      </c>
      <c r="M447" s="138"/>
      <c r="N447" s="138"/>
      <c r="O447" s="139"/>
    </row>
    <row r="448" spans="1:15" ht="15.6">
      <c r="A448" s="134">
        <v>438</v>
      </c>
      <c r="B448" s="553">
        <v>46298</v>
      </c>
      <c r="C448" s="135" t="s">
        <v>211</v>
      </c>
      <c r="D448" s="136" t="s">
        <v>12050</v>
      </c>
      <c r="E448" s="136" t="s">
        <v>116</v>
      </c>
      <c r="F448" s="136" t="s">
        <v>12051</v>
      </c>
      <c r="G448" s="136" t="s">
        <v>12052</v>
      </c>
      <c r="H448" s="136" t="s">
        <v>296</v>
      </c>
      <c r="I448" s="137" t="s">
        <v>163</v>
      </c>
      <c r="J448" s="137" t="s">
        <v>238</v>
      </c>
      <c r="K448" s="137" t="s">
        <v>12053</v>
      </c>
      <c r="L448" s="137" t="s">
        <v>12054</v>
      </c>
      <c r="M448" s="138"/>
      <c r="N448" s="138"/>
      <c r="O448" s="139"/>
    </row>
    <row r="449" spans="1:15" ht="15.6">
      <c r="A449" s="134">
        <v>439</v>
      </c>
      <c r="B449" s="553">
        <v>46298</v>
      </c>
      <c r="C449" s="135" t="s">
        <v>211</v>
      </c>
      <c r="D449" s="136" t="s">
        <v>12055</v>
      </c>
      <c r="E449" s="136" t="s">
        <v>96</v>
      </c>
      <c r="F449" s="136" t="s">
        <v>12056</v>
      </c>
      <c r="G449" s="136" t="s">
        <v>12052</v>
      </c>
      <c r="H449" s="136" t="s">
        <v>296</v>
      </c>
      <c r="I449" s="137" t="s">
        <v>163</v>
      </c>
      <c r="J449" s="137" t="s">
        <v>240</v>
      </c>
      <c r="K449" s="137" t="s">
        <v>12057</v>
      </c>
      <c r="L449" s="137" t="s">
        <v>12058</v>
      </c>
      <c r="M449" s="138"/>
      <c r="N449" s="138"/>
      <c r="O449" s="139"/>
    </row>
    <row r="450" spans="1:15" ht="15.6">
      <c r="A450" s="134">
        <v>440</v>
      </c>
      <c r="B450" s="553">
        <v>46298</v>
      </c>
      <c r="C450" s="135" t="s">
        <v>211</v>
      </c>
      <c r="D450" s="136" t="s">
        <v>12059</v>
      </c>
      <c r="E450" s="136" t="s">
        <v>155</v>
      </c>
      <c r="F450" s="136" t="s">
        <v>12060</v>
      </c>
      <c r="G450" s="136" t="s">
        <v>12061</v>
      </c>
      <c r="H450" s="136" t="s">
        <v>293</v>
      </c>
      <c r="I450" s="137" t="s">
        <v>163</v>
      </c>
      <c r="J450" s="137" t="s">
        <v>244</v>
      </c>
      <c r="K450" s="137" t="s">
        <v>12062</v>
      </c>
      <c r="L450" s="137" t="s">
        <v>12063</v>
      </c>
      <c r="M450" s="138"/>
      <c r="N450" s="138"/>
      <c r="O450" s="139"/>
    </row>
    <row r="451" spans="1:15" ht="15.6">
      <c r="A451" s="134">
        <v>441</v>
      </c>
      <c r="B451" s="553">
        <v>46298</v>
      </c>
      <c r="C451" s="135" t="s">
        <v>211</v>
      </c>
      <c r="D451" s="136" t="s">
        <v>375</v>
      </c>
      <c r="E451" s="136" t="s">
        <v>136</v>
      </c>
      <c r="F451" s="136" t="s">
        <v>12064</v>
      </c>
      <c r="G451" s="136" t="s">
        <v>12065</v>
      </c>
      <c r="H451" s="136" t="s">
        <v>296</v>
      </c>
      <c r="I451" s="137" t="s">
        <v>163</v>
      </c>
      <c r="J451" s="137" t="s">
        <v>239</v>
      </c>
      <c r="K451" s="137" t="s">
        <v>12066</v>
      </c>
      <c r="L451" s="137" t="s">
        <v>12067</v>
      </c>
      <c r="M451" s="138"/>
      <c r="N451" s="138"/>
      <c r="O451" s="139"/>
    </row>
    <row r="452" spans="1:15" ht="15.6">
      <c r="A452" s="134">
        <v>442</v>
      </c>
      <c r="B452" s="553">
        <v>46298</v>
      </c>
      <c r="C452" s="135" t="s">
        <v>211</v>
      </c>
      <c r="D452" s="136" t="s">
        <v>11826</v>
      </c>
      <c r="E452" s="136" t="s">
        <v>112</v>
      </c>
      <c r="F452" s="136" t="s">
        <v>12068</v>
      </c>
      <c r="G452" s="136" t="s">
        <v>11827</v>
      </c>
      <c r="H452" s="136" t="s">
        <v>294</v>
      </c>
      <c r="I452" s="137" t="s">
        <v>163</v>
      </c>
      <c r="J452" s="137" t="s">
        <v>240</v>
      </c>
      <c r="K452" s="137" t="s">
        <v>11829</v>
      </c>
      <c r="L452" s="137" t="s">
        <v>11830</v>
      </c>
      <c r="M452" s="138"/>
      <c r="N452" s="138"/>
      <c r="O452" s="139"/>
    </row>
    <row r="453" spans="1:15" ht="15.6">
      <c r="A453" s="134">
        <v>443</v>
      </c>
      <c r="B453" s="553">
        <v>46298</v>
      </c>
      <c r="C453" s="135" t="s">
        <v>211</v>
      </c>
      <c r="D453" s="136" t="s">
        <v>12069</v>
      </c>
      <c r="E453" s="136" t="s">
        <v>96</v>
      </c>
      <c r="F453" s="136" t="s">
        <v>12070</v>
      </c>
      <c r="G453" s="136" t="s">
        <v>11827</v>
      </c>
      <c r="H453" s="136" t="s">
        <v>293</v>
      </c>
      <c r="I453" s="137" t="s">
        <v>163</v>
      </c>
      <c r="J453" s="137" t="s">
        <v>240</v>
      </c>
      <c r="K453" s="137" t="s">
        <v>12071</v>
      </c>
      <c r="L453" s="137" t="s">
        <v>12072</v>
      </c>
      <c r="M453" s="138"/>
      <c r="N453" s="138"/>
      <c r="O453" s="139"/>
    </row>
    <row r="454" spans="1:15" ht="15.6">
      <c r="A454" s="134">
        <v>444</v>
      </c>
      <c r="B454" s="553">
        <v>46298</v>
      </c>
      <c r="C454" s="135" t="s">
        <v>211</v>
      </c>
      <c r="D454" s="136" t="s">
        <v>12073</v>
      </c>
      <c r="E454" s="136" t="s">
        <v>116</v>
      </c>
      <c r="F454" s="136" t="s">
        <v>12074</v>
      </c>
      <c r="G454" s="136" t="s">
        <v>12075</v>
      </c>
      <c r="H454" s="136" t="s">
        <v>296</v>
      </c>
      <c r="I454" s="137" t="s">
        <v>163</v>
      </c>
      <c r="J454" s="137" t="s">
        <v>238</v>
      </c>
      <c r="K454" s="137" t="s">
        <v>12076</v>
      </c>
      <c r="L454" s="137" t="s">
        <v>12077</v>
      </c>
      <c r="M454" s="138"/>
      <c r="N454" s="138"/>
      <c r="O454" s="139"/>
    </row>
    <row r="455" spans="1:15" ht="15.6">
      <c r="A455" s="134">
        <v>445</v>
      </c>
      <c r="B455" s="553">
        <v>46298</v>
      </c>
      <c r="C455" s="135" t="s">
        <v>211</v>
      </c>
      <c r="D455" s="136" t="s">
        <v>12078</v>
      </c>
      <c r="E455" s="136" t="s">
        <v>124</v>
      </c>
      <c r="F455" s="136" t="s">
        <v>12079</v>
      </c>
      <c r="G455" s="136" t="s">
        <v>12080</v>
      </c>
      <c r="H455" s="136" t="s">
        <v>311</v>
      </c>
      <c r="I455" s="137" t="s">
        <v>163</v>
      </c>
      <c r="J455" s="137" t="s">
        <v>238</v>
      </c>
      <c r="K455" s="137" t="s">
        <v>12081</v>
      </c>
      <c r="L455" s="137" t="s">
        <v>12082</v>
      </c>
      <c r="M455" s="138"/>
      <c r="N455" s="138"/>
      <c r="O455" s="139"/>
    </row>
    <row r="456" spans="1:15" ht="15.6">
      <c r="A456" s="134">
        <v>446</v>
      </c>
      <c r="B456" s="553">
        <v>46298</v>
      </c>
      <c r="C456" s="135" t="s">
        <v>211</v>
      </c>
      <c r="D456" s="136" t="s">
        <v>12083</v>
      </c>
      <c r="E456" s="136" t="s">
        <v>155</v>
      </c>
      <c r="F456" s="136" t="s">
        <v>12084</v>
      </c>
      <c r="G456" s="136" t="s">
        <v>12085</v>
      </c>
      <c r="H456" s="136" t="s">
        <v>293</v>
      </c>
      <c r="I456" s="137" t="s">
        <v>163</v>
      </c>
      <c r="J456" s="137" t="s">
        <v>238</v>
      </c>
      <c r="K456" s="137" t="s">
        <v>12086</v>
      </c>
      <c r="L456" s="137" t="s">
        <v>12087</v>
      </c>
      <c r="M456" s="138"/>
      <c r="N456" s="138"/>
      <c r="O456" s="139"/>
    </row>
    <row r="457" spans="1:15" ht="15.6">
      <c r="A457" s="134">
        <v>447</v>
      </c>
      <c r="B457" s="553">
        <v>46298</v>
      </c>
      <c r="C457" s="135" t="s">
        <v>211</v>
      </c>
      <c r="D457" s="136" t="s">
        <v>12078</v>
      </c>
      <c r="E457" s="136" t="s">
        <v>124</v>
      </c>
      <c r="F457" s="136" t="s">
        <v>12088</v>
      </c>
      <c r="G457" s="136" t="s">
        <v>12079</v>
      </c>
      <c r="H457" s="136" t="s">
        <v>293</v>
      </c>
      <c r="I457" s="137" t="s">
        <v>163</v>
      </c>
      <c r="J457" s="137" t="s">
        <v>244</v>
      </c>
      <c r="K457" s="137" t="s">
        <v>12081</v>
      </c>
      <c r="L457" s="137" t="s">
        <v>12082</v>
      </c>
      <c r="M457" s="138"/>
      <c r="N457" s="138"/>
      <c r="O457" s="139"/>
    </row>
    <row r="458" spans="1:15" ht="15.6">
      <c r="A458" s="134">
        <v>448</v>
      </c>
      <c r="B458" s="553">
        <v>46298</v>
      </c>
      <c r="C458" s="135" t="s">
        <v>211</v>
      </c>
      <c r="D458" s="136" t="s">
        <v>12089</v>
      </c>
      <c r="E458" s="136" t="s">
        <v>136</v>
      </c>
      <c r="F458" s="136" t="s">
        <v>12090</v>
      </c>
      <c r="G458" s="136" t="s">
        <v>12091</v>
      </c>
      <c r="H458" s="136" t="s">
        <v>296</v>
      </c>
      <c r="I458" s="137" t="s">
        <v>163</v>
      </c>
      <c r="J458" s="137" t="s">
        <v>240</v>
      </c>
      <c r="K458" s="137" t="s">
        <v>12092</v>
      </c>
      <c r="L458" s="137" t="s">
        <v>12093</v>
      </c>
      <c r="M458" s="138"/>
      <c r="N458" s="138"/>
      <c r="O458" s="139"/>
    </row>
    <row r="459" spans="1:15" ht="15.6">
      <c r="A459" s="134">
        <v>449</v>
      </c>
      <c r="B459" s="553">
        <v>46298</v>
      </c>
      <c r="C459" s="135" t="s">
        <v>211</v>
      </c>
      <c r="D459" s="136" t="s">
        <v>12094</v>
      </c>
      <c r="E459" s="136" t="s">
        <v>116</v>
      </c>
      <c r="F459" s="136" t="s">
        <v>12095</v>
      </c>
      <c r="G459" s="136" t="s">
        <v>12096</v>
      </c>
      <c r="H459" s="136" t="s">
        <v>297</v>
      </c>
      <c r="I459" s="137" t="s">
        <v>163</v>
      </c>
      <c r="J459" s="137" t="s">
        <v>238</v>
      </c>
      <c r="K459" s="137" t="s">
        <v>12097</v>
      </c>
      <c r="L459" s="137" t="s">
        <v>12098</v>
      </c>
      <c r="M459" s="138"/>
      <c r="N459" s="138"/>
      <c r="O459" s="139"/>
    </row>
    <row r="460" spans="1:15" ht="15.6">
      <c r="A460" s="134">
        <v>450</v>
      </c>
      <c r="B460" s="553">
        <v>46298</v>
      </c>
      <c r="C460" s="135" t="s">
        <v>211</v>
      </c>
      <c r="D460" s="136" t="s">
        <v>12099</v>
      </c>
      <c r="E460" s="136" t="s">
        <v>124</v>
      </c>
      <c r="F460" s="136" t="s">
        <v>12100</v>
      </c>
      <c r="G460" s="136" t="s">
        <v>12101</v>
      </c>
      <c r="H460" s="136" t="s">
        <v>311</v>
      </c>
      <c r="I460" s="137" t="s">
        <v>163</v>
      </c>
      <c r="J460" s="137" t="s">
        <v>238</v>
      </c>
      <c r="K460" s="137" t="s">
        <v>12102</v>
      </c>
      <c r="L460" s="137" t="s">
        <v>12103</v>
      </c>
      <c r="M460" s="138"/>
      <c r="N460" s="138"/>
      <c r="O460" s="139"/>
    </row>
    <row r="461" spans="1:15" ht="15.6">
      <c r="A461" s="134">
        <v>451</v>
      </c>
      <c r="B461" s="553">
        <v>46298</v>
      </c>
      <c r="C461" s="135" t="s">
        <v>211</v>
      </c>
      <c r="D461" s="136" t="s">
        <v>12099</v>
      </c>
      <c r="E461" s="136" t="s">
        <v>124</v>
      </c>
      <c r="F461" s="136" t="s">
        <v>12104</v>
      </c>
      <c r="G461" s="136" t="s">
        <v>12105</v>
      </c>
      <c r="H461" s="136" t="s">
        <v>293</v>
      </c>
      <c r="I461" s="137" t="s">
        <v>163</v>
      </c>
      <c r="J461" s="137" t="s">
        <v>238</v>
      </c>
      <c r="K461" s="137" t="s">
        <v>12102</v>
      </c>
      <c r="L461" s="137" t="s">
        <v>12103</v>
      </c>
      <c r="M461" s="138"/>
      <c r="N461" s="138"/>
      <c r="O461" s="139"/>
    </row>
    <row r="462" spans="1:15" ht="15.6">
      <c r="A462" s="134">
        <v>452</v>
      </c>
      <c r="B462" s="553">
        <v>46298</v>
      </c>
      <c r="C462" s="135" t="s">
        <v>211</v>
      </c>
      <c r="D462" s="136" t="s">
        <v>1307</v>
      </c>
      <c r="E462" s="136" t="s">
        <v>149</v>
      </c>
      <c r="F462" s="136" t="s">
        <v>12106</v>
      </c>
      <c r="G462" s="136" t="s">
        <v>12107</v>
      </c>
      <c r="H462" s="136" t="s">
        <v>293</v>
      </c>
      <c r="I462" s="137" t="s">
        <v>163</v>
      </c>
      <c r="J462" s="137" t="s">
        <v>239</v>
      </c>
      <c r="K462" s="137" t="s">
        <v>12108</v>
      </c>
      <c r="L462" s="137" t="s">
        <v>12109</v>
      </c>
      <c r="M462" s="138"/>
      <c r="N462" s="138"/>
      <c r="O462" s="139"/>
    </row>
    <row r="463" spans="1:15" ht="15.6">
      <c r="A463" s="134">
        <v>453</v>
      </c>
      <c r="B463" s="553">
        <v>46298</v>
      </c>
      <c r="C463" s="135" t="s">
        <v>211</v>
      </c>
      <c r="D463" s="136" t="s">
        <v>12110</v>
      </c>
      <c r="E463" s="136" t="s">
        <v>136</v>
      </c>
      <c r="F463" s="136" t="s">
        <v>12111</v>
      </c>
      <c r="G463" s="136" t="s">
        <v>12112</v>
      </c>
      <c r="H463" s="136" t="s">
        <v>296</v>
      </c>
      <c r="I463" s="137" t="s">
        <v>163</v>
      </c>
      <c r="J463" s="137" t="s">
        <v>239</v>
      </c>
      <c r="K463" s="137" t="s">
        <v>12113</v>
      </c>
      <c r="L463" s="137" t="s">
        <v>12114</v>
      </c>
      <c r="M463" s="138"/>
      <c r="N463" s="138"/>
      <c r="O463" s="139"/>
    </row>
    <row r="464" spans="1:15" ht="15.6">
      <c r="A464" s="134">
        <v>454</v>
      </c>
      <c r="B464" s="553">
        <v>46298</v>
      </c>
      <c r="C464" s="135" t="s">
        <v>211</v>
      </c>
      <c r="D464" s="136" t="s">
        <v>12115</v>
      </c>
      <c r="E464" s="136" t="s">
        <v>116</v>
      </c>
      <c r="F464" s="136" t="s">
        <v>12116</v>
      </c>
      <c r="G464" s="136" t="s">
        <v>12117</v>
      </c>
      <c r="H464" s="136" t="s">
        <v>296</v>
      </c>
      <c r="I464" s="137" t="s">
        <v>163</v>
      </c>
      <c r="J464" s="137" t="s">
        <v>246</v>
      </c>
      <c r="K464" s="137" t="s">
        <v>12118</v>
      </c>
      <c r="L464" s="137" t="s">
        <v>12119</v>
      </c>
      <c r="M464" s="138"/>
      <c r="N464" s="138"/>
      <c r="O464" s="139"/>
    </row>
    <row r="465" spans="1:15" ht="15.6">
      <c r="A465" s="134">
        <v>455</v>
      </c>
      <c r="B465" s="553">
        <v>46298</v>
      </c>
      <c r="C465" s="135" t="s">
        <v>211</v>
      </c>
      <c r="D465" s="136" t="s">
        <v>12120</v>
      </c>
      <c r="E465" s="136" t="s">
        <v>155</v>
      </c>
      <c r="F465" s="136" t="s">
        <v>12121</v>
      </c>
      <c r="G465" s="136" t="s">
        <v>12122</v>
      </c>
      <c r="H465" s="136" t="s">
        <v>293</v>
      </c>
      <c r="I465" s="137" t="s">
        <v>163</v>
      </c>
      <c r="J465" s="137" t="s">
        <v>245</v>
      </c>
      <c r="K465" s="137" t="s">
        <v>12123</v>
      </c>
      <c r="L465" s="137" t="s">
        <v>12124</v>
      </c>
      <c r="M465" s="138"/>
      <c r="N465" s="138"/>
      <c r="O465" s="139"/>
    </row>
    <row r="466" spans="1:15" ht="15.6">
      <c r="A466" s="134">
        <v>456</v>
      </c>
      <c r="B466" s="553">
        <v>46298</v>
      </c>
      <c r="C466" s="135" t="s">
        <v>211</v>
      </c>
      <c r="D466" s="136" t="s">
        <v>10989</v>
      </c>
      <c r="E466" s="136" t="s">
        <v>96</v>
      </c>
      <c r="F466" s="136" t="s">
        <v>12125</v>
      </c>
      <c r="G466" s="136" t="s">
        <v>10990</v>
      </c>
      <c r="H466" s="136" t="s">
        <v>296</v>
      </c>
      <c r="I466" s="137" t="s">
        <v>163</v>
      </c>
      <c r="J466" s="137" t="s">
        <v>240</v>
      </c>
      <c r="K466" s="137" t="s">
        <v>10992</v>
      </c>
      <c r="L466" s="137" t="s">
        <v>10993</v>
      </c>
      <c r="M466" s="138"/>
      <c r="N466" s="138"/>
      <c r="O466" s="139"/>
    </row>
    <row r="467" spans="1:15" ht="15.6">
      <c r="A467" s="134">
        <v>457</v>
      </c>
      <c r="B467" s="553">
        <v>46298</v>
      </c>
      <c r="C467" s="135" t="s">
        <v>211</v>
      </c>
      <c r="D467" s="136" t="s">
        <v>12126</v>
      </c>
      <c r="E467" s="136" t="s">
        <v>136</v>
      </c>
      <c r="F467" s="136" t="s">
        <v>12127</v>
      </c>
      <c r="G467" s="136" t="s">
        <v>12128</v>
      </c>
      <c r="H467" s="136" t="s">
        <v>293</v>
      </c>
      <c r="I467" s="137" t="s">
        <v>163</v>
      </c>
      <c r="J467" s="137" t="s">
        <v>240</v>
      </c>
      <c r="K467" s="137" t="s">
        <v>12129</v>
      </c>
      <c r="L467" s="137" t="s">
        <v>12130</v>
      </c>
      <c r="M467" s="138"/>
      <c r="N467" s="138"/>
      <c r="O467" s="139"/>
    </row>
    <row r="468" spans="1:15" ht="15.6">
      <c r="A468" s="134">
        <v>458</v>
      </c>
      <c r="B468" s="553">
        <v>46298</v>
      </c>
      <c r="C468" s="135" t="s">
        <v>211</v>
      </c>
      <c r="D468" s="136" t="s">
        <v>12131</v>
      </c>
      <c r="E468" s="136" t="s">
        <v>96</v>
      </c>
      <c r="F468" s="136" t="s">
        <v>12132</v>
      </c>
      <c r="G468" s="136" t="s">
        <v>12133</v>
      </c>
      <c r="H468" s="136" t="s">
        <v>296</v>
      </c>
      <c r="I468" s="137" t="s">
        <v>163</v>
      </c>
      <c r="J468" s="137" t="s">
        <v>240</v>
      </c>
      <c r="K468" s="137" t="s">
        <v>12134</v>
      </c>
      <c r="L468" s="137" t="s">
        <v>12135</v>
      </c>
      <c r="M468" s="138"/>
      <c r="N468" s="138"/>
      <c r="O468" s="139"/>
    </row>
    <row r="469" spans="1:15" ht="15.6">
      <c r="A469" s="134">
        <v>459</v>
      </c>
      <c r="B469" s="553">
        <v>46298</v>
      </c>
      <c r="C469" s="135" t="s">
        <v>211</v>
      </c>
      <c r="D469" s="136" t="s">
        <v>12136</v>
      </c>
      <c r="E469" s="136" t="s">
        <v>96</v>
      </c>
      <c r="F469" s="136" t="s">
        <v>12137</v>
      </c>
      <c r="G469" s="136" t="s">
        <v>12138</v>
      </c>
      <c r="H469" s="136" t="s">
        <v>296</v>
      </c>
      <c r="I469" s="137" t="s">
        <v>163</v>
      </c>
      <c r="J469" s="137" t="s">
        <v>240</v>
      </c>
      <c r="K469" s="137" t="s">
        <v>12139</v>
      </c>
      <c r="L469" s="137" t="s">
        <v>12140</v>
      </c>
      <c r="M469" s="138"/>
      <c r="N469" s="138"/>
      <c r="O469" s="139"/>
    </row>
    <row r="470" spans="1:15" ht="15.6">
      <c r="A470" s="134">
        <v>460</v>
      </c>
      <c r="B470" s="553">
        <v>46298</v>
      </c>
      <c r="C470" s="135" t="s">
        <v>211</v>
      </c>
      <c r="D470" s="136" t="s">
        <v>12141</v>
      </c>
      <c r="E470" s="136" t="s">
        <v>136</v>
      </c>
      <c r="F470" s="136" t="s">
        <v>12142</v>
      </c>
      <c r="G470" s="136" t="s">
        <v>12143</v>
      </c>
      <c r="H470" s="136" t="s">
        <v>296</v>
      </c>
      <c r="I470" s="137" t="s">
        <v>163</v>
      </c>
      <c r="J470" s="137" t="s">
        <v>240</v>
      </c>
      <c r="K470" s="137" t="s">
        <v>12144</v>
      </c>
      <c r="L470" s="137" t="s">
        <v>12145</v>
      </c>
      <c r="M470" s="138"/>
      <c r="N470" s="138"/>
      <c r="O470" s="139"/>
    </row>
    <row r="471" spans="1:15" ht="15.6">
      <c r="A471" s="134">
        <v>461</v>
      </c>
      <c r="B471" s="553">
        <v>46298</v>
      </c>
      <c r="C471" s="135" t="s">
        <v>211</v>
      </c>
      <c r="D471" s="136" t="s">
        <v>12146</v>
      </c>
      <c r="E471" s="136" t="s">
        <v>155</v>
      </c>
      <c r="F471" s="136" t="s">
        <v>12147</v>
      </c>
      <c r="G471" s="136" t="s">
        <v>12148</v>
      </c>
      <c r="H471" s="136" t="s">
        <v>296</v>
      </c>
      <c r="I471" s="137" t="s">
        <v>163</v>
      </c>
      <c r="J471" s="137" t="s">
        <v>238</v>
      </c>
      <c r="K471" s="137" t="s">
        <v>12149</v>
      </c>
      <c r="L471" s="137" t="s">
        <v>12150</v>
      </c>
      <c r="M471" s="138"/>
      <c r="N471" s="138"/>
      <c r="O471" s="139"/>
    </row>
    <row r="472" spans="1:15" ht="15.6">
      <c r="A472" s="134">
        <v>462</v>
      </c>
      <c r="B472" s="553">
        <v>46298</v>
      </c>
      <c r="C472" s="135" t="s">
        <v>211</v>
      </c>
      <c r="D472" s="136" t="s">
        <v>12151</v>
      </c>
      <c r="E472" s="136" t="s">
        <v>136</v>
      </c>
      <c r="F472" s="136" t="s">
        <v>11122</v>
      </c>
      <c r="G472" s="136" t="s">
        <v>12152</v>
      </c>
      <c r="H472" s="136" t="s">
        <v>296</v>
      </c>
      <c r="I472" s="137" t="s">
        <v>163</v>
      </c>
      <c r="J472" s="137" t="s">
        <v>240</v>
      </c>
      <c r="K472" s="137" t="s">
        <v>12153</v>
      </c>
      <c r="L472" s="137" t="s">
        <v>12154</v>
      </c>
      <c r="M472" s="138"/>
      <c r="N472" s="138"/>
      <c r="O472" s="139"/>
    </row>
    <row r="473" spans="1:15" ht="15.6">
      <c r="A473" s="134">
        <v>463</v>
      </c>
      <c r="B473" s="553">
        <v>46298</v>
      </c>
      <c r="C473" s="135" t="s">
        <v>211</v>
      </c>
      <c r="D473" s="136" t="s">
        <v>11149</v>
      </c>
      <c r="E473" s="136" t="s">
        <v>116</v>
      </c>
      <c r="F473" s="136" t="s">
        <v>12155</v>
      </c>
      <c r="G473" s="136" t="s">
        <v>12156</v>
      </c>
      <c r="H473" s="136" t="s">
        <v>297</v>
      </c>
      <c r="I473" s="137" t="s">
        <v>163</v>
      </c>
      <c r="J473" s="137" t="s">
        <v>238</v>
      </c>
      <c r="K473" s="137" t="s">
        <v>12157</v>
      </c>
      <c r="L473" s="137" t="s">
        <v>12158</v>
      </c>
      <c r="M473" s="138"/>
      <c r="N473" s="138"/>
      <c r="O473" s="139"/>
    </row>
    <row r="474" spans="1:15" ht="15.6">
      <c r="A474" s="134">
        <v>464</v>
      </c>
      <c r="B474" s="553">
        <v>46298</v>
      </c>
      <c r="C474" s="135" t="s">
        <v>211</v>
      </c>
      <c r="D474" s="136" t="s">
        <v>12159</v>
      </c>
      <c r="E474" s="136" t="s">
        <v>96</v>
      </c>
      <c r="F474" s="136" t="s">
        <v>12160</v>
      </c>
      <c r="G474" s="136" t="s">
        <v>12156</v>
      </c>
      <c r="H474" s="136" t="s">
        <v>296</v>
      </c>
      <c r="I474" s="137" t="s">
        <v>163</v>
      </c>
      <c r="J474" s="137" t="s">
        <v>240</v>
      </c>
      <c r="K474" s="137" t="s">
        <v>12161</v>
      </c>
      <c r="L474" s="137" t="s">
        <v>12162</v>
      </c>
      <c r="M474" s="138"/>
      <c r="N474" s="138"/>
      <c r="O474" s="139"/>
    </row>
    <row r="475" spans="1:15" ht="15.6">
      <c r="A475" s="134">
        <v>465</v>
      </c>
      <c r="B475" s="553">
        <v>46298</v>
      </c>
      <c r="C475" s="135" t="s">
        <v>211</v>
      </c>
      <c r="D475" s="136" t="s">
        <v>403</v>
      </c>
      <c r="E475" s="136" t="s">
        <v>106</v>
      </c>
      <c r="F475" s="136" t="s">
        <v>12163</v>
      </c>
      <c r="G475" s="136" t="s">
        <v>12164</v>
      </c>
      <c r="H475" s="136" t="s">
        <v>311</v>
      </c>
      <c r="I475" s="137" t="s">
        <v>163</v>
      </c>
      <c r="J475" s="137" t="s">
        <v>238</v>
      </c>
      <c r="K475" s="137" t="s">
        <v>12165</v>
      </c>
      <c r="L475" s="137" t="s">
        <v>12166</v>
      </c>
      <c r="M475" s="138"/>
      <c r="N475" s="138"/>
      <c r="O475" s="139"/>
    </row>
    <row r="476" spans="1:15" ht="15.6">
      <c r="A476" s="134">
        <v>466</v>
      </c>
      <c r="B476" s="553">
        <v>46298</v>
      </c>
      <c r="C476" s="135" t="s">
        <v>211</v>
      </c>
      <c r="D476" s="136" t="s">
        <v>12167</v>
      </c>
      <c r="E476" s="136" t="s">
        <v>155</v>
      </c>
      <c r="F476" s="136" t="s">
        <v>12168</v>
      </c>
      <c r="G476" s="136" t="s">
        <v>12169</v>
      </c>
      <c r="H476" s="136" t="s">
        <v>293</v>
      </c>
      <c r="I476" s="137" t="s">
        <v>163</v>
      </c>
      <c r="J476" s="137" t="s">
        <v>238</v>
      </c>
      <c r="K476" s="137" t="s">
        <v>12170</v>
      </c>
      <c r="L476" s="137" t="s">
        <v>12171</v>
      </c>
      <c r="M476" s="138"/>
      <c r="N476" s="138"/>
      <c r="O476" s="139"/>
    </row>
    <row r="477" spans="1:15" ht="15.6">
      <c r="A477" s="134">
        <v>467</v>
      </c>
      <c r="B477" s="553">
        <v>46298</v>
      </c>
      <c r="C477" s="135" t="s">
        <v>211</v>
      </c>
      <c r="D477" s="136" t="s">
        <v>12172</v>
      </c>
      <c r="E477" s="136" t="s">
        <v>116</v>
      </c>
      <c r="F477" s="136" t="s">
        <v>12173</v>
      </c>
      <c r="G477" s="136" t="s">
        <v>12174</v>
      </c>
      <c r="H477" s="136" t="s">
        <v>296</v>
      </c>
      <c r="I477" s="137" t="s">
        <v>163</v>
      </c>
      <c r="J477" s="137" t="s">
        <v>238</v>
      </c>
      <c r="K477" s="137" t="s">
        <v>12175</v>
      </c>
      <c r="L477" s="137" t="s">
        <v>12176</v>
      </c>
      <c r="M477" s="138"/>
      <c r="N477" s="138"/>
      <c r="O477" s="139"/>
    </row>
    <row r="478" spans="1:15" ht="15.6">
      <c r="A478" s="134">
        <v>468</v>
      </c>
      <c r="B478" s="553">
        <v>46298</v>
      </c>
      <c r="C478" s="135" t="s">
        <v>211</v>
      </c>
      <c r="D478" s="136" t="s">
        <v>12177</v>
      </c>
      <c r="E478" s="136" t="s">
        <v>136</v>
      </c>
      <c r="F478" s="136" t="s">
        <v>12178</v>
      </c>
      <c r="G478" s="136" t="s">
        <v>12174</v>
      </c>
      <c r="H478" s="136" t="s">
        <v>296</v>
      </c>
      <c r="I478" s="137" t="s">
        <v>163</v>
      </c>
      <c r="J478" s="137" t="s">
        <v>240</v>
      </c>
      <c r="K478" s="137" t="s">
        <v>12179</v>
      </c>
      <c r="L478" s="137" t="s">
        <v>12180</v>
      </c>
      <c r="M478" s="138"/>
      <c r="N478" s="138"/>
      <c r="O478" s="139"/>
    </row>
    <row r="479" spans="1:15" ht="15.6">
      <c r="A479" s="134">
        <v>469</v>
      </c>
      <c r="B479" s="553">
        <v>46298</v>
      </c>
      <c r="C479" s="135" t="s">
        <v>211</v>
      </c>
      <c r="D479" s="136" t="s">
        <v>319</v>
      </c>
      <c r="E479" s="136" t="s">
        <v>96</v>
      </c>
      <c r="F479" s="136" t="s">
        <v>12181</v>
      </c>
      <c r="G479" s="136" t="s">
        <v>12182</v>
      </c>
      <c r="H479" s="136" t="s">
        <v>293</v>
      </c>
      <c r="I479" s="137" t="s">
        <v>163</v>
      </c>
      <c r="J479" s="137" t="s">
        <v>240</v>
      </c>
      <c r="K479" s="137" t="s">
        <v>12183</v>
      </c>
      <c r="L479" s="137" t="s">
        <v>12184</v>
      </c>
      <c r="M479" s="138"/>
      <c r="N479" s="138"/>
      <c r="O479" s="139"/>
    </row>
    <row r="480" spans="1:15" ht="15.6">
      <c r="A480" s="134">
        <v>470</v>
      </c>
      <c r="B480" s="553">
        <v>46298</v>
      </c>
      <c r="C480" s="135" t="s">
        <v>211</v>
      </c>
      <c r="D480" s="136" t="s">
        <v>12185</v>
      </c>
      <c r="E480" s="136" t="s">
        <v>136</v>
      </c>
      <c r="F480" s="136" t="s">
        <v>12186</v>
      </c>
      <c r="G480" s="136" t="s">
        <v>12187</v>
      </c>
      <c r="H480" s="136" t="s">
        <v>296</v>
      </c>
      <c r="I480" s="137" t="s">
        <v>163</v>
      </c>
      <c r="J480" s="137" t="s">
        <v>240</v>
      </c>
      <c r="K480" s="137" t="s">
        <v>12188</v>
      </c>
      <c r="L480" s="137" t="s">
        <v>12189</v>
      </c>
      <c r="M480" s="138"/>
      <c r="N480" s="138"/>
      <c r="O480" s="139"/>
    </row>
    <row r="481" spans="1:15" ht="15.6">
      <c r="A481" s="134">
        <v>471</v>
      </c>
      <c r="B481" s="553">
        <v>46298</v>
      </c>
      <c r="C481" s="135" t="s">
        <v>211</v>
      </c>
      <c r="D481" s="136" t="s">
        <v>12190</v>
      </c>
      <c r="E481" s="136" t="s">
        <v>149</v>
      </c>
      <c r="F481" s="136" t="s">
        <v>12191</v>
      </c>
      <c r="G481" s="136" t="s">
        <v>12192</v>
      </c>
      <c r="H481" s="136" t="s">
        <v>296</v>
      </c>
      <c r="I481" s="137" t="s">
        <v>163</v>
      </c>
      <c r="J481" s="137" t="s">
        <v>240</v>
      </c>
      <c r="K481" s="137" t="s">
        <v>12193</v>
      </c>
      <c r="L481" s="137" t="s">
        <v>12194</v>
      </c>
      <c r="M481" s="138"/>
      <c r="N481" s="138"/>
      <c r="O481" s="139"/>
    </row>
    <row r="482" spans="1:15" ht="15.6">
      <c r="A482" s="134">
        <v>472</v>
      </c>
      <c r="B482" s="553">
        <v>46298</v>
      </c>
      <c r="C482" s="135" t="s">
        <v>211</v>
      </c>
      <c r="D482" s="136" t="s">
        <v>12195</v>
      </c>
      <c r="E482" s="136" t="s">
        <v>116</v>
      </c>
      <c r="F482" s="136" t="s">
        <v>12196</v>
      </c>
      <c r="G482" s="136" t="s">
        <v>12192</v>
      </c>
      <c r="H482" s="136" t="s">
        <v>296</v>
      </c>
      <c r="I482" s="137" t="s">
        <v>163</v>
      </c>
      <c r="J482" s="137" t="s">
        <v>246</v>
      </c>
      <c r="K482" s="137" t="s">
        <v>12197</v>
      </c>
      <c r="L482" s="137" t="s">
        <v>12198</v>
      </c>
      <c r="M482" s="138"/>
      <c r="N482" s="138"/>
      <c r="O482" s="139"/>
    </row>
    <row r="483" spans="1:15" ht="15.6">
      <c r="A483" s="134">
        <v>473</v>
      </c>
      <c r="B483" s="553">
        <v>46298</v>
      </c>
      <c r="C483" s="135" t="s">
        <v>211</v>
      </c>
      <c r="D483" s="136" t="s">
        <v>12199</v>
      </c>
      <c r="E483" s="136" t="s">
        <v>128</v>
      </c>
      <c r="F483" s="136" t="s">
        <v>12200</v>
      </c>
      <c r="G483" s="136" t="s">
        <v>12201</v>
      </c>
      <c r="H483" s="136" t="s">
        <v>296</v>
      </c>
      <c r="I483" s="137" t="s">
        <v>163</v>
      </c>
      <c r="J483" s="137" t="s">
        <v>238</v>
      </c>
      <c r="K483" s="137" t="s">
        <v>12202</v>
      </c>
      <c r="L483" s="137" t="s">
        <v>12203</v>
      </c>
      <c r="M483" s="138"/>
      <c r="N483" s="138"/>
      <c r="O483" s="139"/>
    </row>
    <row r="484" spans="1:15" ht="15.6">
      <c r="A484" s="134">
        <v>474</v>
      </c>
      <c r="B484" s="553">
        <v>46298</v>
      </c>
      <c r="C484" s="135" t="s">
        <v>211</v>
      </c>
      <c r="D484" s="136" t="s">
        <v>12185</v>
      </c>
      <c r="E484" s="136" t="s">
        <v>136</v>
      </c>
      <c r="F484" s="136" t="s">
        <v>12204</v>
      </c>
      <c r="G484" s="136" t="s">
        <v>12205</v>
      </c>
      <c r="H484" s="136" t="s">
        <v>293</v>
      </c>
      <c r="I484" s="137" t="s">
        <v>163</v>
      </c>
      <c r="J484" s="137" t="s">
        <v>240</v>
      </c>
      <c r="K484" s="137" t="s">
        <v>12188</v>
      </c>
      <c r="L484" s="137" t="s">
        <v>12189</v>
      </c>
      <c r="M484" s="138"/>
      <c r="N484" s="138"/>
      <c r="O484" s="139"/>
    </row>
    <row r="485" spans="1:15" ht="15.6">
      <c r="A485" s="134">
        <v>475</v>
      </c>
      <c r="B485" s="553">
        <v>46298</v>
      </c>
      <c r="C485" s="135" t="s">
        <v>211</v>
      </c>
      <c r="D485" s="136" t="s">
        <v>12206</v>
      </c>
      <c r="E485" s="136" t="s">
        <v>155</v>
      </c>
      <c r="F485" s="136" t="s">
        <v>12207</v>
      </c>
      <c r="G485" s="136" t="s">
        <v>12208</v>
      </c>
      <c r="H485" s="136" t="s">
        <v>296</v>
      </c>
      <c r="I485" s="137" t="s">
        <v>163</v>
      </c>
      <c r="J485" s="137" t="s">
        <v>238</v>
      </c>
      <c r="K485" s="137" t="s">
        <v>12209</v>
      </c>
      <c r="L485" s="137" t="s">
        <v>12210</v>
      </c>
      <c r="M485" s="138"/>
      <c r="N485" s="138"/>
      <c r="O485" s="139"/>
    </row>
    <row r="486" spans="1:15" ht="15.6">
      <c r="A486" s="134">
        <v>476</v>
      </c>
      <c r="B486" s="553">
        <v>46298</v>
      </c>
      <c r="C486" s="135" t="s">
        <v>211</v>
      </c>
      <c r="D486" s="136" t="s">
        <v>12211</v>
      </c>
      <c r="E486" s="136" t="s">
        <v>94</v>
      </c>
      <c r="F486" s="136" t="s">
        <v>12212</v>
      </c>
      <c r="G486" s="136" t="s">
        <v>12213</v>
      </c>
      <c r="H486" s="136" t="s">
        <v>297</v>
      </c>
      <c r="I486" s="137" t="s">
        <v>163</v>
      </c>
      <c r="J486" s="137" t="s">
        <v>238</v>
      </c>
      <c r="K486" s="137" t="s">
        <v>12214</v>
      </c>
      <c r="L486" s="137" t="s">
        <v>12215</v>
      </c>
      <c r="M486" s="138"/>
      <c r="N486" s="138"/>
      <c r="O486" s="139"/>
    </row>
    <row r="487" spans="1:15" ht="15.6">
      <c r="A487" s="134">
        <v>477</v>
      </c>
      <c r="B487" s="553">
        <v>46298</v>
      </c>
      <c r="C487" s="135" t="s">
        <v>211</v>
      </c>
      <c r="D487" s="136" t="s">
        <v>405</v>
      </c>
      <c r="E487" s="136" t="s">
        <v>136</v>
      </c>
      <c r="F487" s="136" t="s">
        <v>12216</v>
      </c>
      <c r="G487" s="136" t="s">
        <v>12217</v>
      </c>
      <c r="H487" s="136" t="s">
        <v>296</v>
      </c>
      <c r="I487" s="137" t="s">
        <v>163</v>
      </c>
      <c r="J487" s="137" t="s">
        <v>249</v>
      </c>
      <c r="K487" s="137" t="s">
        <v>12218</v>
      </c>
      <c r="L487" s="137" t="s">
        <v>12219</v>
      </c>
      <c r="M487" s="138"/>
      <c r="N487" s="138"/>
      <c r="O487" s="139"/>
    </row>
    <row r="488" spans="1:15" ht="15.6">
      <c r="A488" s="134">
        <v>478</v>
      </c>
      <c r="B488" s="553">
        <v>46298</v>
      </c>
      <c r="C488" s="135" t="s">
        <v>211</v>
      </c>
      <c r="D488" s="136" t="s">
        <v>12220</v>
      </c>
      <c r="E488" s="136" t="s">
        <v>128</v>
      </c>
      <c r="F488" s="136" t="s">
        <v>12221</v>
      </c>
      <c r="G488" s="136" t="s">
        <v>12222</v>
      </c>
      <c r="H488" s="136" t="s">
        <v>296</v>
      </c>
      <c r="I488" s="137" t="s">
        <v>163</v>
      </c>
      <c r="J488" s="137" t="s">
        <v>238</v>
      </c>
      <c r="K488" s="137" t="s">
        <v>12223</v>
      </c>
      <c r="L488" s="137" t="s">
        <v>12224</v>
      </c>
      <c r="M488" s="138"/>
      <c r="N488" s="138"/>
      <c r="O488" s="139"/>
    </row>
    <row r="489" spans="1:15" ht="15.6">
      <c r="A489" s="134">
        <v>479</v>
      </c>
      <c r="B489" s="553">
        <v>46298</v>
      </c>
      <c r="C489" s="135" t="s">
        <v>211</v>
      </c>
      <c r="D489" s="136" t="s">
        <v>12225</v>
      </c>
      <c r="E489" s="136" t="s">
        <v>94</v>
      </c>
      <c r="F489" s="136" t="s">
        <v>12226</v>
      </c>
      <c r="G489" s="136" t="s">
        <v>12227</v>
      </c>
      <c r="H489" s="136" t="s">
        <v>297</v>
      </c>
      <c r="I489" s="137" t="s">
        <v>163</v>
      </c>
      <c r="J489" s="137" t="s">
        <v>238</v>
      </c>
      <c r="K489" s="137" t="s">
        <v>12228</v>
      </c>
      <c r="L489" s="137" t="s">
        <v>12229</v>
      </c>
      <c r="M489" s="138"/>
      <c r="N489" s="138"/>
      <c r="O489" s="139"/>
    </row>
    <row r="490" spans="1:15" ht="15.6">
      <c r="A490" s="134">
        <v>480</v>
      </c>
      <c r="B490" s="553">
        <v>46298</v>
      </c>
      <c r="C490" s="135" t="s">
        <v>211</v>
      </c>
      <c r="D490" s="136" t="s">
        <v>12230</v>
      </c>
      <c r="E490" s="136" t="s">
        <v>96</v>
      </c>
      <c r="F490" s="136" t="s">
        <v>12231</v>
      </c>
      <c r="G490" s="136" t="s">
        <v>12232</v>
      </c>
      <c r="H490" s="136" t="s">
        <v>293</v>
      </c>
      <c r="I490" s="137" t="s">
        <v>163</v>
      </c>
      <c r="J490" s="137" t="s">
        <v>240</v>
      </c>
      <c r="K490" s="137" t="s">
        <v>12233</v>
      </c>
      <c r="L490" s="137" t="s">
        <v>12234</v>
      </c>
      <c r="M490" s="138"/>
      <c r="N490" s="138"/>
      <c r="O490" s="139"/>
    </row>
    <row r="491" spans="1:15" ht="15.6">
      <c r="A491" s="134">
        <v>481</v>
      </c>
      <c r="B491" s="553">
        <v>46298</v>
      </c>
      <c r="C491" s="135" t="s">
        <v>211</v>
      </c>
      <c r="D491" s="136" t="s">
        <v>12235</v>
      </c>
      <c r="E491" s="136" t="s">
        <v>155</v>
      </c>
      <c r="F491" s="136" t="s">
        <v>11748</v>
      </c>
      <c r="G491" s="136" t="s">
        <v>12236</v>
      </c>
      <c r="H491" s="136" t="s">
        <v>296</v>
      </c>
      <c r="I491" s="137" t="s">
        <v>163</v>
      </c>
      <c r="J491" s="137" t="s">
        <v>238</v>
      </c>
      <c r="K491" s="137" t="s">
        <v>12237</v>
      </c>
      <c r="L491" s="137" t="s">
        <v>12238</v>
      </c>
      <c r="M491" s="138"/>
      <c r="N491" s="138"/>
      <c r="O491" s="139"/>
    </row>
    <row r="492" spans="1:15" ht="15.6">
      <c r="A492" s="134">
        <v>482</v>
      </c>
      <c r="B492" s="553">
        <v>46298</v>
      </c>
      <c r="C492" s="135" t="s">
        <v>211</v>
      </c>
      <c r="D492" s="136" t="s">
        <v>10263</v>
      </c>
      <c r="E492" s="136" t="s">
        <v>124</v>
      </c>
      <c r="F492" s="136" t="s">
        <v>12239</v>
      </c>
      <c r="G492" s="136" t="s">
        <v>10264</v>
      </c>
      <c r="H492" s="136" t="s">
        <v>311</v>
      </c>
      <c r="I492" s="137" t="s">
        <v>163</v>
      </c>
      <c r="J492" s="137" t="s">
        <v>238</v>
      </c>
      <c r="K492" s="137" t="s">
        <v>10266</v>
      </c>
      <c r="L492" s="137" t="s">
        <v>10267</v>
      </c>
      <c r="M492" s="138"/>
      <c r="N492" s="138"/>
      <c r="O492" s="139"/>
    </row>
    <row r="493" spans="1:15" ht="15.6">
      <c r="A493" s="134">
        <v>483</v>
      </c>
      <c r="B493" s="553">
        <v>46298</v>
      </c>
      <c r="C493" s="135" t="s">
        <v>211</v>
      </c>
      <c r="D493" s="136" t="s">
        <v>12240</v>
      </c>
      <c r="E493" s="136" t="s">
        <v>128</v>
      </c>
      <c r="F493" s="136" t="s">
        <v>12241</v>
      </c>
      <c r="G493" s="136" t="s">
        <v>12239</v>
      </c>
      <c r="H493" s="136" t="s">
        <v>293</v>
      </c>
      <c r="I493" s="137" t="s">
        <v>163</v>
      </c>
      <c r="J493" s="137" t="s">
        <v>238</v>
      </c>
      <c r="K493" s="137" t="s">
        <v>12242</v>
      </c>
      <c r="L493" s="137" t="s">
        <v>12243</v>
      </c>
      <c r="M493" s="138"/>
      <c r="N493" s="138"/>
      <c r="O493" s="139"/>
    </row>
    <row r="494" spans="1:15" ht="15.6">
      <c r="A494" s="134">
        <v>484</v>
      </c>
      <c r="B494" s="553">
        <v>46298</v>
      </c>
      <c r="C494" s="135" t="s">
        <v>211</v>
      </c>
      <c r="D494" s="136" t="s">
        <v>10263</v>
      </c>
      <c r="E494" s="136" t="s">
        <v>124</v>
      </c>
      <c r="F494" s="136" t="s">
        <v>12244</v>
      </c>
      <c r="G494" s="136" t="s">
        <v>12239</v>
      </c>
      <c r="H494" s="136" t="s">
        <v>293</v>
      </c>
      <c r="I494" s="137" t="s">
        <v>163</v>
      </c>
      <c r="J494" s="137" t="s">
        <v>238</v>
      </c>
      <c r="K494" s="137" t="s">
        <v>10266</v>
      </c>
      <c r="L494" s="137" t="s">
        <v>10267</v>
      </c>
      <c r="M494" s="138"/>
      <c r="N494" s="138"/>
      <c r="O494" s="139"/>
    </row>
    <row r="495" spans="1:15" ht="15.6">
      <c r="A495" s="134">
        <v>485</v>
      </c>
      <c r="B495" s="553">
        <v>46298</v>
      </c>
      <c r="C495" s="135" t="s">
        <v>211</v>
      </c>
      <c r="D495" s="136" t="s">
        <v>12245</v>
      </c>
      <c r="E495" s="136" t="s">
        <v>106</v>
      </c>
      <c r="F495" s="136" t="s">
        <v>12246</v>
      </c>
      <c r="G495" s="136" t="s">
        <v>12247</v>
      </c>
      <c r="H495" s="136" t="s">
        <v>311</v>
      </c>
      <c r="I495" s="137" t="s">
        <v>163</v>
      </c>
      <c r="J495" s="137" t="s">
        <v>240</v>
      </c>
      <c r="K495" s="137" t="s">
        <v>12248</v>
      </c>
      <c r="L495" s="137" t="s">
        <v>12249</v>
      </c>
      <c r="M495" s="138"/>
      <c r="N495" s="138"/>
      <c r="O495" s="139"/>
    </row>
    <row r="496" spans="1:15" ht="15.6">
      <c r="A496" s="134">
        <v>486</v>
      </c>
      <c r="B496" s="553">
        <v>46298</v>
      </c>
      <c r="C496" s="135" t="s">
        <v>211</v>
      </c>
      <c r="D496" s="136" t="s">
        <v>3073</v>
      </c>
      <c r="E496" s="136" t="s">
        <v>106</v>
      </c>
      <c r="F496" s="136" t="s">
        <v>12250</v>
      </c>
      <c r="G496" s="136" t="s">
        <v>12251</v>
      </c>
      <c r="H496" s="136" t="s">
        <v>293</v>
      </c>
      <c r="I496" s="137" t="s">
        <v>163</v>
      </c>
      <c r="J496" s="137" t="s">
        <v>239</v>
      </c>
      <c r="K496" s="137" t="s">
        <v>12252</v>
      </c>
      <c r="L496" s="137" t="s">
        <v>12253</v>
      </c>
      <c r="M496" s="138"/>
      <c r="N496" s="138"/>
      <c r="O496" s="139"/>
    </row>
    <row r="497" spans="1:15" ht="15.6">
      <c r="A497" s="134">
        <v>487</v>
      </c>
      <c r="B497" s="553">
        <v>46298</v>
      </c>
      <c r="C497" s="135" t="s">
        <v>211</v>
      </c>
      <c r="D497" s="136" t="s">
        <v>12254</v>
      </c>
      <c r="E497" s="136" t="s">
        <v>155</v>
      </c>
      <c r="F497" s="136" t="s">
        <v>12255</v>
      </c>
      <c r="G497" s="136" t="s">
        <v>12256</v>
      </c>
      <c r="H497" s="136" t="s">
        <v>296</v>
      </c>
      <c r="I497" s="137" t="s">
        <v>163</v>
      </c>
      <c r="J497" s="137" t="s">
        <v>238</v>
      </c>
      <c r="K497" s="137" t="s">
        <v>12257</v>
      </c>
      <c r="L497" s="137" t="s">
        <v>12258</v>
      </c>
      <c r="M497" s="138"/>
      <c r="N497" s="138"/>
      <c r="O497" s="139"/>
    </row>
    <row r="498" spans="1:15" ht="15.6">
      <c r="A498" s="134">
        <v>488</v>
      </c>
      <c r="B498" s="553">
        <v>46298</v>
      </c>
      <c r="C498" s="135" t="s">
        <v>211</v>
      </c>
      <c r="D498" s="136" t="s">
        <v>3073</v>
      </c>
      <c r="E498" s="136" t="s">
        <v>106</v>
      </c>
      <c r="F498" s="136" t="s">
        <v>12259</v>
      </c>
      <c r="G498" s="136" t="s">
        <v>12260</v>
      </c>
      <c r="H498" s="136" t="s">
        <v>293</v>
      </c>
      <c r="I498" s="137" t="s">
        <v>163</v>
      </c>
      <c r="J498" s="137" t="s">
        <v>244</v>
      </c>
      <c r="K498" s="137" t="s">
        <v>12252</v>
      </c>
      <c r="L498" s="137" t="s">
        <v>12253</v>
      </c>
      <c r="M498" s="138"/>
      <c r="N498" s="138"/>
      <c r="O498" s="139"/>
    </row>
    <row r="499" spans="1:15" ht="15.6">
      <c r="A499" s="134">
        <v>489</v>
      </c>
      <c r="B499" s="553">
        <v>46298</v>
      </c>
      <c r="C499" s="135" t="s">
        <v>211</v>
      </c>
      <c r="D499" s="136" t="s">
        <v>12261</v>
      </c>
      <c r="E499" s="136" t="s">
        <v>106</v>
      </c>
      <c r="F499" s="136" t="s">
        <v>12262</v>
      </c>
      <c r="G499" s="136" t="s">
        <v>12263</v>
      </c>
      <c r="H499" s="136" t="s">
        <v>311</v>
      </c>
      <c r="I499" s="137" t="s">
        <v>163</v>
      </c>
      <c r="J499" s="137" t="s">
        <v>240</v>
      </c>
      <c r="K499" s="137" t="s">
        <v>12264</v>
      </c>
      <c r="L499" s="137" t="s">
        <v>12265</v>
      </c>
      <c r="M499" s="138"/>
      <c r="N499" s="138"/>
      <c r="O499" s="139"/>
    </row>
    <row r="500" spans="1:15" ht="15.6">
      <c r="A500" s="134">
        <v>490</v>
      </c>
      <c r="B500" s="553">
        <v>46298</v>
      </c>
      <c r="C500" s="135" t="s">
        <v>211</v>
      </c>
      <c r="D500" s="136" t="s">
        <v>12266</v>
      </c>
      <c r="E500" s="136" t="s">
        <v>128</v>
      </c>
      <c r="F500" s="136" t="s">
        <v>12267</v>
      </c>
      <c r="G500" s="136" t="s">
        <v>12268</v>
      </c>
      <c r="H500" s="136" t="s">
        <v>296</v>
      </c>
      <c r="I500" s="137" t="s">
        <v>163</v>
      </c>
      <c r="J500" s="137" t="s">
        <v>238</v>
      </c>
      <c r="K500" s="137" t="s">
        <v>12269</v>
      </c>
      <c r="L500" s="137" t="s">
        <v>12270</v>
      </c>
      <c r="M500" s="138"/>
      <c r="N500" s="138"/>
      <c r="O500" s="139"/>
    </row>
    <row r="501" spans="1:15" ht="15.6">
      <c r="A501" s="134">
        <v>491</v>
      </c>
      <c r="B501" s="553">
        <v>46298</v>
      </c>
      <c r="C501" s="135" t="s">
        <v>211</v>
      </c>
      <c r="D501" s="136" t="s">
        <v>12271</v>
      </c>
      <c r="E501" s="136" t="s">
        <v>144</v>
      </c>
      <c r="F501" s="136" t="s">
        <v>12272</v>
      </c>
      <c r="G501" s="136" t="s">
        <v>12273</v>
      </c>
      <c r="H501" s="136" t="s">
        <v>293</v>
      </c>
      <c r="I501" s="137" t="s">
        <v>163</v>
      </c>
      <c r="J501" s="137" t="s">
        <v>249</v>
      </c>
      <c r="K501" s="137" t="s">
        <v>12274</v>
      </c>
      <c r="L501" s="137" t="s">
        <v>12275</v>
      </c>
      <c r="M501" s="138"/>
      <c r="N501" s="138"/>
      <c r="O501" s="139"/>
    </row>
    <row r="502" spans="1:15" ht="15.6">
      <c r="A502" s="134">
        <v>492</v>
      </c>
      <c r="B502" s="553">
        <v>46298</v>
      </c>
      <c r="C502" s="135" t="s">
        <v>211</v>
      </c>
      <c r="D502" s="136" t="s">
        <v>12276</v>
      </c>
      <c r="E502" s="136" t="s">
        <v>128</v>
      </c>
      <c r="F502" s="136" t="s">
        <v>12277</v>
      </c>
      <c r="G502" s="136" t="s">
        <v>12278</v>
      </c>
      <c r="H502" s="136" t="s">
        <v>296</v>
      </c>
      <c r="I502" s="137" t="s">
        <v>163</v>
      </c>
      <c r="J502" s="137" t="s">
        <v>238</v>
      </c>
      <c r="K502" s="137" t="s">
        <v>12279</v>
      </c>
      <c r="L502" s="137" t="s">
        <v>12280</v>
      </c>
      <c r="M502" s="138"/>
      <c r="N502" s="138"/>
      <c r="O502" s="139"/>
    </row>
    <row r="503" spans="1:15" ht="15.6">
      <c r="A503" s="134">
        <v>493</v>
      </c>
      <c r="B503" s="553">
        <v>46298</v>
      </c>
      <c r="C503" s="135" t="s">
        <v>211</v>
      </c>
      <c r="D503" s="136" t="s">
        <v>12281</v>
      </c>
      <c r="E503" s="136" t="s">
        <v>106</v>
      </c>
      <c r="F503" s="136" t="s">
        <v>12282</v>
      </c>
      <c r="G503" s="136" t="s">
        <v>12283</v>
      </c>
      <c r="H503" s="136" t="s">
        <v>311</v>
      </c>
      <c r="I503" s="137" t="s">
        <v>163</v>
      </c>
      <c r="J503" s="137" t="s">
        <v>240</v>
      </c>
      <c r="K503" s="137" t="s">
        <v>12284</v>
      </c>
      <c r="L503" s="137" t="s">
        <v>163</v>
      </c>
      <c r="M503" s="138"/>
      <c r="N503" s="138"/>
      <c r="O503" s="139"/>
    </row>
    <row r="504" spans="1:15" ht="15.6">
      <c r="A504" s="134">
        <v>494</v>
      </c>
      <c r="B504" s="553">
        <v>46298</v>
      </c>
      <c r="C504" s="135" t="s">
        <v>211</v>
      </c>
      <c r="D504" s="136" t="s">
        <v>12285</v>
      </c>
      <c r="E504" s="136" t="s">
        <v>128</v>
      </c>
      <c r="F504" s="136" t="s">
        <v>12286</v>
      </c>
      <c r="G504" s="136" t="s">
        <v>12287</v>
      </c>
      <c r="H504" s="136" t="s">
        <v>296</v>
      </c>
      <c r="I504" s="137" t="s">
        <v>163</v>
      </c>
      <c r="J504" s="137" t="s">
        <v>238</v>
      </c>
      <c r="K504" s="137" t="s">
        <v>12288</v>
      </c>
      <c r="L504" s="137" t="s">
        <v>12289</v>
      </c>
      <c r="M504" s="138"/>
      <c r="N504" s="138"/>
      <c r="O504" s="139"/>
    </row>
    <row r="505" spans="1:15" ht="15.6">
      <c r="A505" s="134">
        <v>495</v>
      </c>
      <c r="B505" s="553">
        <v>46298</v>
      </c>
      <c r="C505" s="135" t="s">
        <v>211</v>
      </c>
      <c r="D505" s="136" t="s">
        <v>12290</v>
      </c>
      <c r="E505" s="136" t="s">
        <v>128</v>
      </c>
      <c r="F505" s="136" t="s">
        <v>12291</v>
      </c>
      <c r="G505" s="136" t="s">
        <v>12292</v>
      </c>
      <c r="H505" s="136" t="s">
        <v>296</v>
      </c>
      <c r="I505" s="137" t="s">
        <v>163</v>
      </c>
      <c r="J505" s="137" t="s">
        <v>238</v>
      </c>
      <c r="K505" s="137" t="s">
        <v>12293</v>
      </c>
      <c r="L505" s="137" t="s">
        <v>12294</v>
      </c>
      <c r="M505" s="138"/>
      <c r="N505" s="138"/>
      <c r="O505" s="139"/>
    </row>
    <row r="506" spans="1:15" ht="15.6">
      <c r="A506" s="134">
        <v>496</v>
      </c>
      <c r="B506" s="553">
        <v>46298</v>
      </c>
      <c r="C506" s="135" t="s">
        <v>211</v>
      </c>
      <c r="D506" s="136" t="s">
        <v>12295</v>
      </c>
      <c r="E506" s="136" t="s">
        <v>106</v>
      </c>
      <c r="F506" s="136" t="s">
        <v>12296</v>
      </c>
      <c r="G506" s="136" t="s">
        <v>12297</v>
      </c>
      <c r="H506" s="136" t="s">
        <v>293</v>
      </c>
      <c r="I506" s="137" t="s">
        <v>163</v>
      </c>
      <c r="J506" s="137" t="s">
        <v>238</v>
      </c>
      <c r="K506" s="137" t="s">
        <v>12298</v>
      </c>
      <c r="L506" s="137" t="s">
        <v>12299</v>
      </c>
      <c r="M506" s="138"/>
      <c r="N506" s="138"/>
      <c r="O506" s="139"/>
    </row>
    <row r="507" spans="1:15" ht="15.6">
      <c r="A507" s="134">
        <v>497</v>
      </c>
      <c r="B507" s="553">
        <v>46298</v>
      </c>
      <c r="C507" s="135" t="s">
        <v>211</v>
      </c>
      <c r="D507" s="136" t="s">
        <v>12300</v>
      </c>
      <c r="E507" s="136" t="s">
        <v>128</v>
      </c>
      <c r="F507" s="136" t="s">
        <v>12301</v>
      </c>
      <c r="G507" s="136" t="s">
        <v>12302</v>
      </c>
      <c r="H507" s="136" t="s">
        <v>296</v>
      </c>
      <c r="I507" s="137" t="s">
        <v>163</v>
      </c>
      <c r="J507" s="137" t="s">
        <v>238</v>
      </c>
      <c r="K507" s="137" t="s">
        <v>12303</v>
      </c>
      <c r="L507" s="137" t="s">
        <v>12304</v>
      </c>
      <c r="M507" s="138"/>
      <c r="N507" s="138"/>
      <c r="O507" s="139"/>
    </row>
    <row r="508" spans="1:15" ht="15.6">
      <c r="A508" s="134">
        <v>498</v>
      </c>
      <c r="B508" s="553">
        <v>46298</v>
      </c>
      <c r="C508" s="135" t="s">
        <v>211</v>
      </c>
      <c r="D508" s="136" t="s">
        <v>11370</v>
      </c>
      <c r="E508" s="136" t="s">
        <v>108</v>
      </c>
      <c r="F508" s="136" t="s">
        <v>12305</v>
      </c>
      <c r="G508" s="136" t="s">
        <v>11371</v>
      </c>
      <c r="H508" s="136" t="s">
        <v>326</v>
      </c>
      <c r="I508" s="137" t="s">
        <v>163</v>
      </c>
      <c r="J508" s="137" t="s">
        <v>244</v>
      </c>
      <c r="K508" s="137" t="s">
        <v>11372</v>
      </c>
      <c r="L508" s="137" t="s">
        <v>11373</v>
      </c>
      <c r="M508" s="138"/>
      <c r="N508" s="138"/>
      <c r="O508" s="139"/>
    </row>
    <row r="509" spans="1:15" ht="15.6">
      <c r="A509" s="134">
        <v>499</v>
      </c>
      <c r="B509" s="553">
        <v>46298</v>
      </c>
      <c r="C509" s="135" t="s">
        <v>211</v>
      </c>
      <c r="D509" s="136" t="s">
        <v>12306</v>
      </c>
      <c r="E509" s="136" t="s">
        <v>128</v>
      </c>
      <c r="F509" s="136" t="s">
        <v>12307</v>
      </c>
      <c r="G509" s="136" t="s">
        <v>12308</v>
      </c>
      <c r="H509" s="136" t="s">
        <v>296</v>
      </c>
      <c r="I509" s="137" t="s">
        <v>163</v>
      </c>
      <c r="J509" s="137" t="s">
        <v>238</v>
      </c>
      <c r="K509" s="137" t="s">
        <v>12309</v>
      </c>
      <c r="L509" s="137" t="s">
        <v>12310</v>
      </c>
      <c r="M509" s="138"/>
      <c r="N509" s="138"/>
      <c r="O509" s="139"/>
    </row>
    <row r="510" spans="1:15" ht="15.6">
      <c r="A510" s="134">
        <v>500</v>
      </c>
      <c r="B510" s="553">
        <v>46298</v>
      </c>
      <c r="C510" s="135" t="s">
        <v>211</v>
      </c>
      <c r="D510" s="136" t="s">
        <v>12311</v>
      </c>
      <c r="E510" s="136" t="s">
        <v>106</v>
      </c>
      <c r="F510" s="136" t="s">
        <v>12312</v>
      </c>
      <c r="G510" s="136" t="s">
        <v>12313</v>
      </c>
      <c r="H510" s="136" t="s">
        <v>293</v>
      </c>
      <c r="I510" s="137" t="s">
        <v>163</v>
      </c>
      <c r="J510" s="137" t="s">
        <v>246</v>
      </c>
      <c r="K510" s="137" t="s">
        <v>12314</v>
      </c>
      <c r="L510" s="137" t="s">
        <v>12315</v>
      </c>
      <c r="M510" s="138"/>
      <c r="N510" s="138"/>
      <c r="O510" s="139"/>
    </row>
    <row r="511" spans="1:15" ht="15.6">
      <c r="A511" s="134">
        <v>501</v>
      </c>
      <c r="B511" s="553">
        <v>46298</v>
      </c>
      <c r="C511" s="135" t="s">
        <v>211</v>
      </c>
      <c r="D511" s="136" t="s">
        <v>12316</v>
      </c>
      <c r="E511" s="136" t="s">
        <v>128</v>
      </c>
      <c r="F511" s="136" t="s">
        <v>12317</v>
      </c>
      <c r="G511" s="136" t="s">
        <v>12318</v>
      </c>
      <c r="H511" s="136" t="s">
        <v>296</v>
      </c>
      <c r="I511" s="137" t="s">
        <v>163</v>
      </c>
      <c r="J511" s="137" t="s">
        <v>238</v>
      </c>
      <c r="K511" s="137" t="s">
        <v>12319</v>
      </c>
      <c r="L511" s="137" t="s">
        <v>12320</v>
      </c>
      <c r="M511" s="138"/>
      <c r="N511" s="138"/>
      <c r="O511" s="139"/>
    </row>
    <row r="512" spans="1:15" ht="15.6">
      <c r="A512" s="134">
        <v>502</v>
      </c>
      <c r="B512" s="553">
        <v>46298</v>
      </c>
      <c r="C512" s="135" t="s">
        <v>211</v>
      </c>
      <c r="D512" s="136" t="s">
        <v>2750</v>
      </c>
      <c r="E512" s="136" t="s">
        <v>149</v>
      </c>
      <c r="F512" s="136" t="s">
        <v>12321</v>
      </c>
      <c r="G512" s="136" t="s">
        <v>12318</v>
      </c>
      <c r="H512" s="136" t="s">
        <v>293</v>
      </c>
      <c r="I512" s="137" t="s">
        <v>163</v>
      </c>
      <c r="J512" s="137" t="s">
        <v>246</v>
      </c>
      <c r="K512" s="137" t="s">
        <v>12322</v>
      </c>
      <c r="L512" s="137" t="s">
        <v>12323</v>
      </c>
      <c r="M512" s="138"/>
      <c r="N512" s="138"/>
      <c r="O512" s="139"/>
    </row>
    <row r="513" spans="1:15" ht="15.6">
      <c r="A513" s="134">
        <v>503</v>
      </c>
      <c r="B513" s="553">
        <v>46298</v>
      </c>
      <c r="C513" s="135" t="s">
        <v>211</v>
      </c>
      <c r="D513" s="136" t="s">
        <v>12324</v>
      </c>
      <c r="E513" s="136" t="s">
        <v>106</v>
      </c>
      <c r="F513" s="136" t="s">
        <v>12325</v>
      </c>
      <c r="G513" s="136" t="s">
        <v>12326</v>
      </c>
      <c r="H513" s="136" t="s">
        <v>311</v>
      </c>
      <c r="I513" s="137" t="s">
        <v>163</v>
      </c>
      <c r="J513" s="137" t="s">
        <v>239</v>
      </c>
      <c r="K513" s="137" t="s">
        <v>12327</v>
      </c>
      <c r="L513" s="137" t="s">
        <v>12328</v>
      </c>
      <c r="M513" s="138"/>
      <c r="N513" s="138"/>
      <c r="O513" s="139"/>
    </row>
    <row r="514" spans="1:15" ht="15.6">
      <c r="A514" s="134">
        <v>504</v>
      </c>
      <c r="B514" s="553">
        <v>46298</v>
      </c>
      <c r="C514" s="135" t="s">
        <v>211</v>
      </c>
      <c r="D514" s="136" t="s">
        <v>12329</v>
      </c>
      <c r="E514" s="136" t="s">
        <v>128</v>
      </c>
      <c r="F514" s="136" t="s">
        <v>12330</v>
      </c>
      <c r="G514" s="136" t="s">
        <v>12331</v>
      </c>
      <c r="H514" s="136" t="s">
        <v>296</v>
      </c>
      <c r="I514" s="137" t="s">
        <v>163</v>
      </c>
      <c r="J514" s="137" t="s">
        <v>238</v>
      </c>
      <c r="K514" s="137" t="s">
        <v>12332</v>
      </c>
      <c r="L514" s="137" t="s">
        <v>163</v>
      </c>
      <c r="M514" s="138"/>
      <c r="N514" s="138"/>
      <c r="O514" s="139"/>
    </row>
    <row r="515" spans="1:15" ht="15.6">
      <c r="A515" s="134">
        <v>505</v>
      </c>
      <c r="B515" s="553">
        <v>46298</v>
      </c>
      <c r="C515" s="135" t="s">
        <v>211</v>
      </c>
      <c r="D515" s="136" t="s">
        <v>12333</v>
      </c>
      <c r="E515" s="136" t="s">
        <v>124</v>
      </c>
      <c r="F515" s="136" t="s">
        <v>12334</v>
      </c>
      <c r="G515" s="136" t="s">
        <v>12335</v>
      </c>
      <c r="H515" s="136" t="s">
        <v>293</v>
      </c>
      <c r="I515" s="137" t="s">
        <v>163</v>
      </c>
      <c r="J515" s="137" t="s">
        <v>238</v>
      </c>
      <c r="K515" s="137" t="s">
        <v>12336</v>
      </c>
      <c r="L515" s="137" t="s">
        <v>12337</v>
      </c>
      <c r="M515" s="138"/>
      <c r="N515" s="138"/>
      <c r="O515" s="139"/>
    </row>
    <row r="516" spans="1:15" ht="15.6">
      <c r="A516" s="134">
        <v>506</v>
      </c>
      <c r="B516" s="553">
        <v>46298</v>
      </c>
      <c r="C516" s="135" t="s">
        <v>211</v>
      </c>
      <c r="D516" s="136" t="s">
        <v>12333</v>
      </c>
      <c r="E516" s="136" t="s">
        <v>124</v>
      </c>
      <c r="F516" s="136" t="s">
        <v>12338</v>
      </c>
      <c r="G516" s="136" t="s">
        <v>12339</v>
      </c>
      <c r="H516" s="136" t="s">
        <v>293</v>
      </c>
      <c r="I516" s="137" t="s">
        <v>163</v>
      </c>
      <c r="J516" s="137" t="s">
        <v>238</v>
      </c>
      <c r="K516" s="137" t="s">
        <v>12336</v>
      </c>
      <c r="L516" s="137" t="s">
        <v>12337</v>
      </c>
      <c r="M516" s="138"/>
      <c r="N516" s="138"/>
      <c r="O516" s="139"/>
    </row>
    <row r="517" spans="1:15" ht="15.6">
      <c r="A517" s="134">
        <v>507</v>
      </c>
      <c r="B517" s="553">
        <v>46298</v>
      </c>
      <c r="C517" s="135" t="s">
        <v>211</v>
      </c>
      <c r="D517" s="136" t="s">
        <v>12340</v>
      </c>
      <c r="E517" s="136" t="s">
        <v>128</v>
      </c>
      <c r="F517" s="136" t="s">
        <v>12341</v>
      </c>
      <c r="G517" s="136" t="s">
        <v>12342</v>
      </c>
      <c r="H517" s="136" t="s">
        <v>296</v>
      </c>
      <c r="I517" s="137" t="s">
        <v>163</v>
      </c>
      <c r="J517" s="137" t="s">
        <v>238</v>
      </c>
      <c r="K517" s="137" t="s">
        <v>12343</v>
      </c>
      <c r="L517" s="137" t="s">
        <v>12344</v>
      </c>
      <c r="M517" s="138"/>
      <c r="N517" s="138"/>
      <c r="O517" s="139"/>
    </row>
    <row r="518" spans="1:15" ht="15.6">
      <c r="A518" s="134">
        <v>508</v>
      </c>
      <c r="B518" s="553">
        <v>46298</v>
      </c>
      <c r="C518" s="135" t="s">
        <v>211</v>
      </c>
      <c r="D518" s="136" t="s">
        <v>12345</v>
      </c>
      <c r="E518" s="136" t="s">
        <v>106</v>
      </c>
      <c r="F518" s="136" t="s">
        <v>12346</v>
      </c>
      <c r="G518" s="136" t="s">
        <v>12347</v>
      </c>
      <c r="H518" s="136" t="s">
        <v>293</v>
      </c>
      <c r="I518" s="137" t="s">
        <v>163</v>
      </c>
      <c r="J518" s="137" t="s">
        <v>238</v>
      </c>
      <c r="K518" s="137" t="s">
        <v>12348</v>
      </c>
      <c r="L518" s="137" t="s">
        <v>12349</v>
      </c>
      <c r="M518" s="138"/>
      <c r="N518" s="138"/>
      <c r="O518" s="139"/>
    </row>
    <row r="519" spans="1:15" ht="15.6">
      <c r="A519" s="134">
        <v>509</v>
      </c>
      <c r="B519" s="553">
        <v>46298</v>
      </c>
      <c r="C519" s="135" t="s">
        <v>211</v>
      </c>
      <c r="D519" s="136" t="s">
        <v>12350</v>
      </c>
      <c r="E519" s="136" t="s">
        <v>108</v>
      </c>
      <c r="F519" s="136" t="s">
        <v>12351</v>
      </c>
      <c r="G519" s="136" t="s">
        <v>12347</v>
      </c>
      <c r="H519" s="136" t="s">
        <v>293</v>
      </c>
      <c r="I519" s="137" t="s">
        <v>163</v>
      </c>
      <c r="J519" s="137" t="s">
        <v>237</v>
      </c>
      <c r="K519" s="137" t="s">
        <v>12352</v>
      </c>
      <c r="L519" s="137" t="s">
        <v>12353</v>
      </c>
      <c r="M519" s="138"/>
      <c r="N519" s="138"/>
      <c r="O519" s="139"/>
    </row>
    <row r="520" spans="1:15" ht="15.6">
      <c r="A520" s="134">
        <v>510</v>
      </c>
      <c r="B520" s="553">
        <v>46298</v>
      </c>
      <c r="C520" s="135" t="s">
        <v>211</v>
      </c>
      <c r="D520" s="136" t="s">
        <v>12354</v>
      </c>
      <c r="E520" s="136" t="s">
        <v>148</v>
      </c>
      <c r="F520" s="136" t="s">
        <v>12355</v>
      </c>
      <c r="G520" s="136" t="s">
        <v>12356</v>
      </c>
      <c r="H520" s="136" t="s">
        <v>293</v>
      </c>
      <c r="I520" s="137" t="s">
        <v>163</v>
      </c>
      <c r="J520" s="137" t="s">
        <v>242</v>
      </c>
      <c r="K520" s="137" t="s">
        <v>12357</v>
      </c>
      <c r="L520" s="137" t="s">
        <v>12358</v>
      </c>
      <c r="M520" s="138"/>
      <c r="N520" s="138"/>
      <c r="O520" s="139"/>
    </row>
    <row r="521" spans="1:15" ht="15.6">
      <c r="A521" s="134">
        <v>511</v>
      </c>
      <c r="B521" s="553">
        <v>46298</v>
      </c>
      <c r="C521" s="135" t="s">
        <v>211</v>
      </c>
      <c r="D521" s="136" t="s">
        <v>12359</v>
      </c>
      <c r="E521" s="136" t="s">
        <v>128</v>
      </c>
      <c r="F521" s="136" t="s">
        <v>12360</v>
      </c>
      <c r="G521" s="136" t="s">
        <v>12361</v>
      </c>
      <c r="H521" s="136" t="s">
        <v>296</v>
      </c>
      <c r="I521" s="137" t="s">
        <v>163</v>
      </c>
      <c r="J521" s="137" t="s">
        <v>238</v>
      </c>
      <c r="K521" s="137" t="s">
        <v>12362</v>
      </c>
      <c r="L521" s="137" t="s">
        <v>12363</v>
      </c>
      <c r="M521" s="138"/>
      <c r="N521" s="138"/>
      <c r="O521" s="139"/>
    </row>
    <row r="522" spans="1:15" ht="15.6">
      <c r="A522" s="134">
        <v>512</v>
      </c>
      <c r="B522" s="553">
        <v>46298</v>
      </c>
      <c r="C522" s="135" t="s">
        <v>211</v>
      </c>
      <c r="D522" s="136" t="s">
        <v>12364</v>
      </c>
      <c r="E522" s="136" t="s">
        <v>106</v>
      </c>
      <c r="F522" s="136" t="s">
        <v>12365</v>
      </c>
      <c r="G522" s="136" t="s">
        <v>12366</v>
      </c>
      <c r="H522" s="136" t="s">
        <v>293</v>
      </c>
      <c r="I522" s="137" t="s">
        <v>163</v>
      </c>
      <c r="J522" s="137" t="s">
        <v>243</v>
      </c>
      <c r="K522" s="137" t="s">
        <v>12367</v>
      </c>
      <c r="L522" s="137" t="s">
        <v>12368</v>
      </c>
      <c r="M522" s="138"/>
      <c r="N522" s="138"/>
      <c r="O522" s="139"/>
    </row>
    <row r="523" spans="1:15" ht="15.6">
      <c r="A523" s="134">
        <v>513</v>
      </c>
      <c r="B523" s="553">
        <v>46298</v>
      </c>
      <c r="C523" s="135" t="s">
        <v>211</v>
      </c>
      <c r="D523" s="136" t="s">
        <v>12369</v>
      </c>
      <c r="E523" s="136" t="s">
        <v>106</v>
      </c>
      <c r="F523" s="136" t="s">
        <v>12370</v>
      </c>
      <c r="G523" s="136" t="s">
        <v>12371</v>
      </c>
      <c r="H523" s="136" t="s">
        <v>293</v>
      </c>
      <c r="I523" s="137" t="s">
        <v>163</v>
      </c>
      <c r="J523" s="137" t="s">
        <v>244</v>
      </c>
      <c r="K523" s="137" t="s">
        <v>12372</v>
      </c>
      <c r="L523" s="137" t="s">
        <v>12373</v>
      </c>
      <c r="M523" s="138"/>
      <c r="N523" s="138"/>
      <c r="O523" s="139"/>
    </row>
    <row r="524" spans="1:15" ht="15.6">
      <c r="A524" s="134">
        <v>514</v>
      </c>
      <c r="B524" s="553">
        <v>46298</v>
      </c>
      <c r="C524" s="135" t="s">
        <v>211</v>
      </c>
      <c r="D524" s="136" t="s">
        <v>12374</v>
      </c>
      <c r="E524" s="136" t="s">
        <v>108</v>
      </c>
      <c r="F524" s="136" t="s">
        <v>12375</v>
      </c>
      <c r="G524" s="136" t="s">
        <v>12376</v>
      </c>
      <c r="H524" s="136" t="s">
        <v>293</v>
      </c>
      <c r="I524" s="137" t="s">
        <v>163</v>
      </c>
      <c r="J524" s="137" t="s">
        <v>238</v>
      </c>
      <c r="K524" s="137" t="s">
        <v>12377</v>
      </c>
      <c r="L524" s="137" t="s">
        <v>12378</v>
      </c>
      <c r="M524" s="138"/>
      <c r="N524" s="138"/>
      <c r="O524" s="139"/>
    </row>
    <row r="525" spans="1:15" ht="15.6">
      <c r="A525" s="134">
        <v>515</v>
      </c>
      <c r="B525" s="553">
        <v>46298</v>
      </c>
      <c r="C525" s="135" t="s">
        <v>211</v>
      </c>
      <c r="D525" s="136" t="s">
        <v>12379</v>
      </c>
      <c r="E525" s="136" t="s">
        <v>106</v>
      </c>
      <c r="F525" s="136" t="s">
        <v>12380</v>
      </c>
      <c r="G525" s="136" t="s">
        <v>12381</v>
      </c>
      <c r="H525" s="136" t="s">
        <v>293</v>
      </c>
      <c r="I525" s="137" t="s">
        <v>163</v>
      </c>
      <c r="J525" s="137" t="s">
        <v>238</v>
      </c>
      <c r="K525" s="137" t="s">
        <v>12382</v>
      </c>
      <c r="L525" s="137" t="s">
        <v>12383</v>
      </c>
      <c r="M525" s="138"/>
      <c r="N525" s="138"/>
      <c r="O525" s="139"/>
    </row>
    <row r="526" spans="1:15" ht="15.6">
      <c r="A526" s="134">
        <v>516</v>
      </c>
      <c r="B526" s="553">
        <v>46298</v>
      </c>
      <c r="C526" s="135" t="s">
        <v>211</v>
      </c>
      <c r="D526" s="136" t="s">
        <v>12384</v>
      </c>
      <c r="E526" s="136" t="s">
        <v>108</v>
      </c>
      <c r="F526" s="136" t="s">
        <v>12385</v>
      </c>
      <c r="G526" s="136" t="s">
        <v>12386</v>
      </c>
      <c r="H526" s="136" t="s">
        <v>293</v>
      </c>
      <c r="I526" s="137" t="s">
        <v>163</v>
      </c>
      <c r="J526" s="137" t="s">
        <v>238</v>
      </c>
      <c r="K526" s="137" t="s">
        <v>12387</v>
      </c>
      <c r="L526" s="137" t="s">
        <v>12388</v>
      </c>
      <c r="M526" s="138"/>
      <c r="N526" s="138"/>
      <c r="O526" s="139"/>
    </row>
    <row r="527" spans="1:15" ht="15.6">
      <c r="A527" s="134">
        <v>517</v>
      </c>
      <c r="B527" s="553">
        <v>46298</v>
      </c>
      <c r="C527" s="135" t="s">
        <v>211</v>
      </c>
      <c r="D527" s="136" t="s">
        <v>12389</v>
      </c>
      <c r="E527" s="136" t="s">
        <v>128</v>
      </c>
      <c r="F527" s="136" t="s">
        <v>12390</v>
      </c>
      <c r="G527" s="136" t="s">
        <v>12391</v>
      </c>
      <c r="H527" s="136" t="s">
        <v>296</v>
      </c>
      <c r="I527" s="137" t="s">
        <v>163</v>
      </c>
      <c r="J527" s="137" t="s">
        <v>238</v>
      </c>
      <c r="K527" s="137" t="s">
        <v>12392</v>
      </c>
      <c r="L527" s="137" t="s">
        <v>163</v>
      </c>
      <c r="M527" s="138"/>
      <c r="N527" s="138"/>
      <c r="O527" s="139"/>
    </row>
    <row r="528" spans="1:15" ht="15.6">
      <c r="A528" s="134">
        <v>518</v>
      </c>
      <c r="B528" s="553">
        <v>46298</v>
      </c>
      <c r="C528" s="135" t="s">
        <v>211</v>
      </c>
      <c r="D528" s="136" t="s">
        <v>10425</v>
      </c>
      <c r="E528" s="136" t="s">
        <v>155</v>
      </c>
      <c r="F528" s="136" t="s">
        <v>12393</v>
      </c>
      <c r="G528" s="136" t="s">
        <v>12394</v>
      </c>
      <c r="H528" s="136" t="s">
        <v>296</v>
      </c>
      <c r="I528" s="137" t="s">
        <v>163</v>
      </c>
      <c r="J528" s="137" t="s">
        <v>237</v>
      </c>
      <c r="K528" s="137" t="s">
        <v>12395</v>
      </c>
      <c r="L528" s="137" t="s">
        <v>12396</v>
      </c>
      <c r="M528" s="138"/>
      <c r="N528" s="138"/>
      <c r="O528" s="139"/>
    </row>
    <row r="529" spans="1:15" ht="15.6">
      <c r="A529" s="134">
        <v>519</v>
      </c>
      <c r="B529" s="553">
        <v>46298</v>
      </c>
      <c r="C529" s="135" t="s">
        <v>211</v>
      </c>
      <c r="D529" s="136" t="s">
        <v>12397</v>
      </c>
      <c r="E529" s="136" t="s">
        <v>106</v>
      </c>
      <c r="F529" s="136" t="s">
        <v>12398</v>
      </c>
      <c r="G529" s="136" t="s">
        <v>12399</v>
      </c>
      <c r="H529" s="136" t="s">
        <v>293</v>
      </c>
      <c r="I529" s="137" t="s">
        <v>163</v>
      </c>
      <c r="J529" s="137" t="s">
        <v>240</v>
      </c>
      <c r="K529" s="137" t="s">
        <v>12400</v>
      </c>
      <c r="L529" s="137" t="s">
        <v>12401</v>
      </c>
      <c r="M529" s="138"/>
      <c r="N529" s="138"/>
      <c r="O529" s="139"/>
    </row>
    <row r="530" spans="1:15" ht="15.6">
      <c r="A530" s="134">
        <v>520</v>
      </c>
      <c r="B530" s="553">
        <v>46298</v>
      </c>
      <c r="C530" s="135" t="s">
        <v>211</v>
      </c>
      <c r="D530" s="136" t="s">
        <v>12402</v>
      </c>
      <c r="E530" s="136" t="s">
        <v>128</v>
      </c>
      <c r="F530" s="136" t="s">
        <v>12403</v>
      </c>
      <c r="G530" s="136" t="s">
        <v>12399</v>
      </c>
      <c r="H530" s="136" t="s">
        <v>296</v>
      </c>
      <c r="I530" s="137" t="s">
        <v>163</v>
      </c>
      <c r="J530" s="137" t="s">
        <v>238</v>
      </c>
      <c r="K530" s="137" t="s">
        <v>12404</v>
      </c>
      <c r="L530" s="137" t="s">
        <v>163</v>
      </c>
      <c r="M530" s="138"/>
      <c r="N530" s="138"/>
      <c r="O530" s="139"/>
    </row>
    <row r="531" spans="1:15" ht="15.6">
      <c r="A531" s="134">
        <v>521</v>
      </c>
      <c r="B531" s="553">
        <v>46298</v>
      </c>
      <c r="C531" s="135" t="s">
        <v>211</v>
      </c>
      <c r="D531" s="136" t="s">
        <v>321</v>
      </c>
      <c r="E531" s="136" t="s">
        <v>98</v>
      </c>
      <c r="F531" s="136" t="s">
        <v>12405</v>
      </c>
      <c r="G531" s="136" t="s">
        <v>12406</v>
      </c>
      <c r="H531" s="136" t="s">
        <v>293</v>
      </c>
      <c r="I531" s="137" t="s">
        <v>163</v>
      </c>
      <c r="J531" s="137" t="s">
        <v>240</v>
      </c>
      <c r="K531" s="137" t="s">
        <v>12407</v>
      </c>
      <c r="L531" s="137" t="s">
        <v>12408</v>
      </c>
      <c r="M531" s="138"/>
      <c r="N531" s="138"/>
      <c r="O531" s="139"/>
    </row>
    <row r="532" spans="1:15" ht="15.6">
      <c r="A532" s="134">
        <v>522</v>
      </c>
      <c r="B532" s="553">
        <v>46298</v>
      </c>
      <c r="C532" s="135" t="s">
        <v>211</v>
      </c>
      <c r="D532" s="136" t="s">
        <v>2038</v>
      </c>
      <c r="E532" s="136" t="s">
        <v>108</v>
      </c>
      <c r="F532" s="136" t="s">
        <v>12409</v>
      </c>
      <c r="G532" s="136" t="s">
        <v>12406</v>
      </c>
      <c r="H532" s="136" t="s">
        <v>293</v>
      </c>
      <c r="I532" s="137" t="s">
        <v>163</v>
      </c>
      <c r="J532" s="137" t="s">
        <v>238</v>
      </c>
      <c r="K532" s="137" t="s">
        <v>12410</v>
      </c>
      <c r="L532" s="137" t="s">
        <v>12411</v>
      </c>
      <c r="M532" s="138"/>
      <c r="N532" s="138"/>
      <c r="O532" s="139"/>
    </row>
    <row r="533" spans="1:15" ht="15.6">
      <c r="A533" s="134">
        <v>523</v>
      </c>
      <c r="B533" s="553">
        <v>46298</v>
      </c>
      <c r="C533" s="135" t="s">
        <v>211</v>
      </c>
      <c r="D533" s="136" t="s">
        <v>12412</v>
      </c>
      <c r="E533" s="136" t="s">
        <v>128</v>
      </c>
      <c r="F533" s="136" t="s">
        <v>12413</v>
      </c>
      <c r="G533" s="136" t="s">
        <v>12414</v>
      </c>
      <c r="H533" s="136" t="s">
        <v>296</v>
      </c>
      <c r="I533" s="137" t="s">
        <v>163</v>
      </c>
      <c r="J533" s="137" t="s">
        <v>238</v>
      </c>
      <c r="K533" s="137" t="s">
        <v>12415</v>
      </c>
      <c r="L533" s="137" t="s">
        <v>12416</v>
      </c>
      <c r="M533" s="138"/>
      <c r="N533" s="138"/>
      <c r="O533" s="139"/>
    </row>
    <row r="534" spans="1:15" ht="15.6">
      <c r="A534" s="134">
        <v>524</v>
      </c>
      <c r="B534" s="553">
        <v>46298</v>
      </c>
      <c r="C534" s="135" t="s">
        <v>211</v>
      </c>
      <c r="D534" s="136" t="s">
        <v>321</v>
      </c>
      <c r="E534" s="136" t="s">
        <v>98</v>
      </c>
      <c r="F534" s="136" t="s">
        <v>12417</v>
      </c>
      <c r="G534" s="136" t="s">
        <v>12418</v>
      </c>
      <c r="H534" s="136" t="s">
        <v>293</v>
      </c>
      <c r="I534" s="137" t="s">
        <v>163</v>
      </c>
      <c r="J534" s="137" t="s">
        <v>246</v>
      </c>
      <c r="K534" s="137" t="s">
        <v>12407</v>
      </c>
      <c r="L534" s="137" t="s">
        <v>12408</v>
      </c>
      <c r="M534" s="138"/>
      <c r="N534" s="138"/>
      <c r="O534" s="139"/>
    </row>
    <row r="535" spans="1:15" ht="15.6">
      <c r="A535" s="134">
        <v>525</v>
      </c>
      <c r="B535" s="553">
        <v>46298</v>
      </c>
      <c r="C535" s="135" t="s">
        <v>211</v>
      </c>
      <c r="D535" s="136" t="s">
        <v>12419</v>
      </c>
      <c r="E535" s="136" t="s">
        <v>155</v>
      </c>
      <c r="F535" s="136" t="s">
        <v>12420</v>
      </c>
      <c r="G535" s="136" t="s">
        <v>12421</v>
      </c>
      <c r="H535" s="136" t="s">
        <v>296</v>
      </c>
      <c r="I535" s="137" t="s">
        <v>163</v>
      </c>
      <c r="J535" s="137" t="s">
        <v>242</v>
      </c>
      <c r="K535" s="137" t="s">
        <v>12422</v>
      </c>
      <c r="L535" s="137" t="s">
        <v>12423</v>
      </c>
      <c r="M535" s="138"/>
      <c r="N535" s="138"/>
      <c r="O535" s="139"/>
    </row>
    <row r="536" spans="1:15" ht="15.6">
      <c r="A536" s="134">
        <v>526</v>
      </c>
      <c r="B536" s="553">
        <v>46298</v>
      </c>
      <c r="C536" s="135" t="s">
        <v>211</v>
      </c>
      <c r="D536" s="136" t="s">
        <v>12424</v>
      </c>
      <c r="E536" s="136" t="s">
        <v>128</v>
      </c>
      <c r="F536" s="136" t="s">
        <v>12425</v>
      </c>
      <c r="G536" s="136" t="s">
        <v>12426</v>
      </c>
      <c r="H536" s="136" t="s">
        <v>296</v>
      </c>
      <c r="I536" s="137" t="s">
        <v>163</v>
      </c>
      <c r="J536" s="137" t="s">
        <v>238</v>
      </c>
      <c r="K536" s="137" t="s">
        <v>12427</v>
      </c>
      <c r="L536" s="137" t="s">
        <v>12428</v>
      </c>
      <c r="M536" s="138"/>
      <c r="N536" s="138"/>
      <c r="O536" s="139"/>
    </row>
    <row r="537" spans="1:15" ht="15.6">
      <c r="A537" s="134">
        <v>527</v>
      </c>
      <c r="B537" s="553">
        <v>46298</v>
      </c>
      <c r="C537" s="135" t="s">
        <v>211</v>
      </c>
      <c r="D537" s="136" t="s">
        <v>12429</v>
      </c>
      <c r="E537" s="136" t="s">
        <v>149</v>
      </c>
      <c r="F537" s="136" t="s">
        <v>12430</v>
      </c>
      <c r="G537" s="136" t="s">
        <v>12431</v>
      </c>
      <c r="H537" s="136" t="s">
        <v>293</v>
      </c>
      <c r="I537" s="137" t="s">
        <v>163</v>
      </c>
      <c r="J537" s="137" t="s">
        <v>246</v>
      </c>
      <c r="K537" s="137" t="s">
        <v>12432</v>
      </c>
      <c r="L537" s="137" t="s">
        <v>12433</v>
      </c>
      <c r="M537" s="138"/>
      <c r="N537" s="138"/>
      <c r="O537" s="139"/>
    </row>
    <row r="538" spans="1:15" ht="15.6">
      <c r="A538" s="134">
        <v>528</v>
      </c>
      <c r="B538" s="553">
        <v>46298</v>
      </c>
      <c r="C538" s="135" t="s">
        <v>211</v>
      </c>
      <c r="D538" s="136" t="s">
        <v>12434</v>
      </c>
      <c r="E538" s="136" t="s">
        <v>106</v>
      </c>
      <c r="F538" s="136" t="s">
        <v>12435</v>
      </c>
      <c r="G538" s="136" t="s">
        <v>12436</v>
      </c>
      <c r="H538" s="136" t="s">
        <v>293</v>
      </c>
      <c r="I538" s="137" t="s">
        <v>163</v>
      </c>
      <c r="J538" s="137" t="s">
        <v>240</v>
      </c>
      <c r="K538" s="137" t="s">
        <v>12437</v>
      </c>
      <c r="L538" s="137" t="s">
        <v>12438</v>
      </c>
      <c r="M538" s="138"/>
      <c r="N538" s="138"/>
      <c r="O538" s="139"/>
    </row>
    <row r="539" spans="1:15" ht="15.6">
      <c r="A539" s="134">
        <v>529</v>
      </c>
      <c r="B539" s="553">
        <v>46298</v>
      </c>
      <c r="C539" s="135" t="s">
        <v>211</v>
      </c>
      <c r="D539" s="136" t="s">
        <v>12439</v>
      </c>
      <c r="E539" s="136" t="s">
        <v>128</v>
      </c>
      <c r="F539" s="136" t="s">
        <v>12440</v>
      </c>
      <c r="G539" s="136" t="s">
        <v>12441</v>
      </c>
      <c r="H539" s="136" t="s">
        <v>293</v>
      </c>
      <c r="I539" s="137" t="s">
        <v>163</v>
      </c>
      <c r="J539" s="137" t="s">
        <v>238</v>
      </c>
      <c r="K539" s="137" t="s">
        <v>12442</v>
      </c>
      <c r="L539" s="137" t="s">
        <v>12443</v>
      </c>
      <c r="M539" s="138"/>
      <c r="N539" s="138"/>
      <c r="O539" s="139"/>
    </row>
    <row r="540" spans="1:15" ht="15.6">
      <c r="A540" s="134">
        <v>530</v>
      </c>
      <c r="B540" s="553">
        <v>46298</v>
      </c>
      <c r="C540" s="135" t="s">
        <v>211</v>
      </c>
      <c r="D540" s="136" t="s">
        <v>12444</v>
      </c>
      <c r="E540" s="136" t="s">
        <v>148</v>
      </c>
      <c r="F540" s="136" t="s">
        <v>12445</v>
      </c>
      <c r="G540" s="136" t="s">
        <v>12446</v>
      </c>
      <c r="H540" s="136" t="s">
        <v>293</v>
      </c>
      <c r="I540" s="137" t="s">
        <v>163</v>
      </c>
      <c r="J540" s="137" t="s">
        <v>238</v>
      </c>
      <c r="K540" s="137" t="s">
        <v>12447</v>
      </c>
      <c r="L540" s="137" t="s">
        <v>12448</v>
      </c>
      <c r="M540" s="138"/>
      <c r="N540" s="138"/>
      <c r="O540" s="139"/>
    </row>
    <row r="541" spans="1:15" ht="15.6">
      <c r="A541" s="134">
        <v>531</v>
      </c>
      <c r="B541" s="553">
        <v>46298</v>
      </c>
      <c r="C541" s="135" t="s">
        <v>211</v>
      </c>
      <c r="D541" s="136" t="s">
        <v>12449</v>
      </c>
      <c r="E541" s="136" t="s">
        <v>106</v>
      </c>
      <c r="F541" s="136" t="s">
        <v>12450</v>
      </c>
      <c r="G541" s="136" t="s">
        <v>12451</v>
      </c>
      <c r="H541" s="136" t="s">
        <v>293</v>
      </c>
      <c r="I541" s="137" t="s">
        <v>163</v>
      </c>
      <c r="J541" s="137" t="s">
        <v>240</v>
      </c>
      <c r="K541" s="137" t="s">
        <v>12452</v>
      </c>
      <c r="L541" s="137" t="s">
        <v>12453</v>
      </c>
      <c r="M541" s="138"/>
      <c r="N541" s="138"/>
      <c r="O541" s="139"/>
    </row>
    <row r="542" spans="1:15" ht="15.6">
      <c r="A542" s="134">
        <v>532</v>
      </c>
      <c r="B542" s="553">
        <v>46298</v>
      </c>
      <c r="C542" s="135" t="s">
        <v>211</v>
      </c>
      <c r="D542" s="136" t="s">
        <v>3722</v>
      </c>
      <c r="E542" s="136" t="s">
        <v>128</v>
      </c>
      <c r="F542" s="136" t="s">
        <v>12454</v>
      </c>
      <c r="G542" s="136" t="s">
        <v>12455</v>
      </c>
      <c r="H542" s="136" t="s">
        <v>296</v>
      </c>
      <c r="I542" s="137" t="s">
        <v>163</v>
      </c>
      <c r="J542" s="137" t="s">
        <v>238</v>
      </c>
      <c r="K542" s="137" t="s">
        <v>12456</v>
      </c>
      <c r="L542" s="137" t="s">
        <v>12457</v>
      </c>
      <c r="M542" s="138"/>
      <c r="N542" s="138"/>
      <c r="O542" s="139"/>
    </row>
    <row r="543" spans="1:15" ht="15.6">
      <c r="A543" s="134">
        <v>533</v>
      </c>
      <c r="B543" s="553">
        <v>46298</v>
      </c>
      <c r="C543" s="135" t="s">
        <v>211</v>
      </c>
      <c r="D543" s="136" t="s">
        <v>12458</v>
      </c>
      <c r="E543" s="136" t="s">
        <v>106</v>
      </c>
      <c r="F543" s="136" t="s">
        <v>12459</v>
      </c>
      <c r="G543" s="136" t="s">
        <v>12460</v>
      </c>
      <c r="H543" s="136" t="s">
        <v>293</v>
      </c>
      <c r="I543" s="137" t="s">
        <v>163</v>
      </c>
      <c r="J543" s="137" t="s">
        <v>240</v>
      </c>
      <c r="K543" s="137" t="s">
        <v>12461</v>
      </c>
      <c r="L543" s="137" t="s">
        <v>12462</v>
      </c>
      <c r="M543" s="138"/>
      <c r="N543" s="138"/>
      <c r="O543" s="139"/>
    </row>
    <row r="544" spans="1:15" ht="15.6">
      <c r="A544" s="134">
        <v>534</v>
      </c>
      <c r="B544" s="553">
        <v>46298</v>
      </c>
      <c r="C544" s="135" t="s">
        <v>211</v>
      </c>
      <c r="D544" s="136" t="s">
        <v>12463</v>
      </c>
      <c r="E544" s="136" t="s">
        <v>128</v>
      </c>
      <c r="F544" s="136" t="s">
        <v>12464</v>
      </c>
      <c r="G544" s="136" t="s">
        <v>12465</v>
      </c>
      <c r="H544" s="136" t="s">
        <v>296</v>
      </c>
      <c r="I544" s="137" t="s">
        <v>163</v>
      </c>
      <c r="J544" s="137" t="s">
        <v>238</v>
      </c>
      <c r="K544" s="137" t="s">
        <v>12466</v>
      </c>
      <c r="L544" s="137" t="s">
        <v>12467</v>
      </c>
      <c r="M544" s="138"/>
      <c r="N544" s="138"/>
      <c r="O544" s="139"/>
    </row>
    <row r="545" spans="1:15" ht="15.6">
      <c r="A545" s="134">
        <v>535</v>
      </c>
      <c r="B545" s="553">
        <v>46298</v>
      </c>
      <c r="C545" s="135" t="s">
        <v>211</v>
      </c>
      <c r="D545" s="136" t="s">
        <v>12468</v>
      </c>
      <c r="E545" s="136" t="s">
        <v>148</v>
      </c>
      <c r="F545" s="136" t="s">
        <v>12469</v>
      </c>
      <c r="G545" s="136" t="s">
        <v>12470</v>
      </c>
      <c r="H545" s="136" t="s">
        <v>293</v>
      </c>
      <c r="I545" s="137" t="s">
        <v>163</v>
      </c>
      <c r="J545" s="137" t="s">
        <v>238</v>
      </c>
      <c r="K545" s="137" t="s">
        <v>12471</v>
      </c>
      <c r="L545" s="137" t="s">
        <v>12472</v>
      </c>
      <c r="M545" s="138"/>
      <c r="N545" s="138"/>
      <c r="O545" s="139"/>
    </row>
    <row r="546" spans="1:15" ht="15.6">
      <c r="A546" s="134">
        <v>536</v>
      </c>
      <c r="B546" s="553">
        <v>46298</v>
      </c>
      <c r="C546" s="135" t="s">
        <v>211</v>
      </c>
      <c r="D546" s="136" t="s">
        <v>12473</v>
      </c>
      <c r="E546" s="136" t="s">
        <v>116</v>
      </c>
      <c r="F546" s="136" t="s">
        <v>12474</v>
      </c>
      <c r="G546" s="136" t="s">
        <v>12475</v>
      </c>
      <c r="H546" s="136" t="s">
        <v>297</v>
      </c>
      <c r="I546" s="137" t="s">
        <v>163</v>
      </c>
      <c r="J546" s="137" t="s">
        <v>246</v>
      </c>
      <c r="K546" s="137" t="s">
        <v>12476</v>
      </c>
      <c r="L546" s="137" t="s">
        <v>12477</v>
      </c>
      <c r="M546" s="138"/>
      <c r="N546" s="138"/>
      <c r="O546" s="139"/>
    </row>
    <row r="547" spans="1:15" ht="15.6">
      <c r="A547" s="134">
        <v>537</v>
      </c>
      <c r="B547" s="553">
        <v>46298</v>
      </c>
      <c r="C547" s="135" t="s">
        <v>211</v>
      </c>
      <c r="D547" s="136" t="s">
        <v>12478</v>
      </c>
      <c r="E547" s="136" t="s">
        <v>128</v>
      </c>
      <c r="F547" s="136" t="s">
        <v>12479</v>
      </c>
      <c r="G547" s="136" t="s">
        <v>12480</v>
      </c>
      <c r="H547" s="136" t="s">
        <v>296</v>
      </c>
      <c r="I547" s="137" t="s">
        <v>163</v>
      </c>
      <c r="J547" s="137" t="s">
        <v>238</v>
      </c>
      <c r="K547" s="137" t="s">
        <v>12481</v>
      </c>
      <c r="L547" s="137" t="s">
        <v>12482</v>
      </c>
      <c r="M547" s="138"/>
      <c r="N547" s="138"/>
      <c r="O547" s="139"/>
    </row>
    <row r="548" spans="1:15" ht="15.6">
      <c r="A548" s="134">
        <v>538</v>
      </c>
      <c r="B548" s="553">
        <v>46298</v>
      </c>
      <c r="C548" s="135" t="s">
        <v>211</v>
      </c>
      <c r="D548" s="136" t="s">
        <v>12483</v>
      </c>
      <c r="E548" s="136" t="s">
        <v>106</v>
      </c>
      <c r="F548" s="136" t="s">
        <v>12484</v>
      </c>
      <c r="G548" s="136" t="s">
        <v>12485</v>
      </c>
      <c r="H548" s="136" t="s">
        <v>293</v>
      </c>
      <c r="I548" s="137" t="s">
        <v>163</v>
      </c>
      <c r="J548" s="137" t="s">
        <v>240</v>
      </c>
      <c r="K548" s="137" t="s">
        <v>12486</v>
      </c>
      <c r="L548" s="137" t="s">
        <v>12487</v>
      </c>
      <c r="M548" s="138"/>
      <c r="N548" s="138"/>
      <c r="O548" s="139"/>
    </row>
    <row r="549" spans="1:15" ht="15.6">
      <c r="A549" s="134">
        <v>539</v>
      </c>
      <c r="B549" s="553">
        <v>46298</v>
      </c>
      <c r="C549" s="135" t="s">
        <v>211</v>
      </c>
      <c r="D549" s="136" t="s">
        <v>12488</v>
      </c>
      <c r="E549" s="136" t="s">
        <v>148</v>
      </c>
      <c r="F549" s="136" t="s">
        <v>12489</v>
      </c>
      <c r="G549" s="136" t="s">
        <v>12490</v>
      </c>
      <c r="H549" s="136" t="s">
        <v>293</v>
      </c>
      <c r="I549" s="137" t="s">
        <v>163</v>
      </c>
      <c r="J549" s="137" t="s">
        <v>238</v>
      </c>
      <c r="K549" s="137" t="s">
        <v>12491</v>
      </c>
      <c r="L549" s="137" t="s">
        <v>12492</v>
      </c>
      <c r="M549" s="138"/>
      <c r="N549" s="138"/>
      <c r="O549" s="139"/>
    </row>
    <row r="550" spans="1:15" ht="15.6">
      <c r="A550" s="134">
        <v>540</v>
      </c>
      <c r="B550" s="553">
        <v>46298</v>
      </c>
      <c r="C550" s="135" t="s">
        <v>211</v>
      </c>
      <c r="D550" s="136" t="s">
        <v>12493</v>
      </c>
      <c r="E550" s="136" t="s">
        <v>128</v>
      </c>
      <c r="F550" s="136" t="s">
        <v>12494</v>
      </c>
      <c r="G550" s="136" t="s">
        <v>12495</v>
      </c>
      <c r="H550" s="136" t="s">
        <v>296</v>
      </c>
      <c r="I550" s="137" t="s">
        <v>163</v>
      </c>
      <c r="J550" s="137" t="s">
        <v>238</v>
      </c>
      <c r="K550" s="137" t="s">
        <v>12496</v>
      </c>
      <c r="L550" s="137" t="s">
        <v>12497</v>
      </c>
      <c r="M550" s="138"/>
      <c r="N550" s="138"/>
      <c r="O550" s="139"/>
    </row>
    <row r="551" spans="1:15" ht="15.6">
      <c r="A551" s="134">
        <v>541</v>
      </c>
      <c r="B551" s="553">
        <v>46298</v>
      </c>
      <c r="C551" s="135" t="s">
        <v>211</v>
      </c>
      <c r="D551" s="136" t="s">
        <v>325</v>
      </c>
      <c r="E551" s="136" t="s">
        <v>155</v>
      </c>
      <c r="F551" s="136" t="s">
        <v>12498</v>
      </c>
      <c r="G551" s="136" t="s">
        <v>12499</v>
      </c>
      <c r="H551" s="136" t="s">
        <v>296</v>
      </c>
      <c r="I551" s="137" t="s">
        <v>163</v>
      </c>
      <c r="J551" s="137" t="s">
        <v>238</v>
      </c>
      <c r="K551" s="137" t="s">
        <v>12500</v>
      </c>
      <c r="L551" s="137" t="s">
        <v>12501</v>
      </c>
      <c r="M551" s="138"/>
      <c r="N551" s="138"/>
      <c r="O551" s="139"/>
    </row>
    <row r="552" spans="1:15" ht="15.6">
      <c r="A552" s="134">
        <v>542</v>
      </c>
      <c r="B552" s="553">
        <v>46298</v>
      </c>
      <c r="C552" s="135" t="s">
        <v>211</v>
      </c>
      <c r="D552" s="136" t="s">
        <v>12502</v>
      </c>
      <c r="E552" s="136" t="s">
        <v>116</v>
      </c>
      <c r="F552" s="136" t="s">
        <v>12503</v>
      </c>
      <c r="G552" s="136" t="s">
        <v>12504</v>
      </c>
      <c r="H552" s="136" t="s">
        <v>297</v>
      </c>
      <c r="I552" s="137" t="s">
        <v>163</v>
      </c>
      <c r="J552" s="137" t="s">
        <v>238</v>
      </c>
      <c r="K552" s="137" t="s">
        <v>12505</v>
      </c>
      <c r="L552" s="137" t="s">
        <v>12506</v>
      </c>
      <c r="M552" s="138"/>
      <c r="N552" s="138"/>
      <c r="O552" s="139"/>
    </row>
    <row r="553" spans="1:15" ht="15.6">
      <c r="A553" s="134">
        <v>543</v>
      </c>
      <c r="B553" s="553">
        <v>46298</v>
      </c>
      <c r="C553" s="135" t="s">
        <v>211</v>
      </c>
      <c r="D553" s="136" t="s">
        <v>12507</v>
      </c>
      <c r="E553" s="136" t="s">
        <v>106</v>
      </c>
      <c r="F553" s="136" t="s">
        <v>12508</v>
      </c>
      <c r="G553" s="136" t="s">
        <v>12509</v>
      </c>
      <c r="H553" s="136" t="s">
        <v>293</v>
      </c>
      <c r="I553" s="137" t="s">
        <v>163</v>
      </c>
      <c r="J553" s="137" t="s">
        <v>240</v>
      </c>
      <c r="K553" s="137" t="s">
        <v>12510</v>
      </c>
      <c r="L553" s="137" t="s">
        <v>12511</v>
      </c>
      <c r="M553" s="138"/>
      <c r="N553" s="138"/>
      <c r="O553" s="139"/>
    </row>
    <row r="554" spans="1:15" ht="15.6">
      <c r="A554" s="134">
        <v>544</v>
      </c>
      <c r="B554" s="553">
        <v>46298</v>
      </c>
      <c r="C554" s="135" t="s">
        <v>211</v>
      </c>
      <c r="D554" s="136" t="s">
        <v>12512</v>
      </c>
      <c r="E554" s="136" t="s">
        <v>128</v>
      </c>
      <c r="F554" s="136" t="s">
        <v>12513</v>
      </c>
      <c r="G554" s="136" t="s">
        <v>12514</v>
      </c>
      <c r="H554" s="136" t="s">
        <v>296</v>
      </c>
      <c r="I554" s="137" t="s">
        <v>163</v>
      </c>
      <c r="J554" s="137" t="s">
        <v>238</v>
      </c>
      <c r="K554" s="137" t="s">
        <v>12515</v>
      </c>
      <c r="L554" s="137" t="s">
        <v>12516</v>
      </c>
      <c r="M554" s="138"/>
      <c r="N554" s="138"/>
      <c r="O554" s="139"/>
    </row>
    <row r="555" spans="1:15" ht="15.6">
      <c r="A555" s="134">
        <v>545</v>
      </c>
      <c r="B555" s="553">
        <v>46298</v>
      </c>
      <c r="C555" s="135" t="s">
        <v>211</v>
      </c>
      <c r="D555" s="136" t="s">
        <v>12517</v>
      </c>
      <c r="E555" s="136" t="s">
        <v>148</v>
      </c>
      <c r="F555" s="136" t="s">
        <v>12518</v>
      </c>
      <c r="G555" s="136" t="s">
        <v>12519</v>
      </c>
      <c r="H555" s="136" t="s">
        <v>293</v>
      </c>
      <c r="I555" s="137" t="s">
        <v>163</v>
      </c>
      <c r="J555" s="137" t="s">
        <v>239</v>
      </c>
      <c r="K555" s="137" t="s">
        <v>12520</v>
      </c>
      <c r="L555" s="137" t="s">
        <v>12521</v>
      </c>
      <c r="M555" s="138"/>
      <c r="N555" s="138"/>
      <c r="O555" s="139"/>
    </row>
    <row r="556" spans="1:15" ht="15.6">
      <c r="A556" s="134">
        <v>546</v>
      </c>
      <c r="B556" s="553">
        <v>46298</v>
      </c>
      <c r="C556" s="135" t="s">
        <v>211</v>
      </c>
      <c r="D556" s="136" t="s">
        <v>1656</v>
      </c>
      <c r="E556" s="136" t="s">
        <v>116</v>
      </c>
      <c r="F556" s="136" t="s">
        <v>12522</v>
      </c>
      <c r="G556" s="136" t="s">
        <v>12523</v>
      </c>
      <c r="H556" s="136" t="s">
        <v>297</v>
      </c>
      <c r="I556" s="137" t="s">
        <v>163</v>
      </c>
      <c r="J556" s="137" t="s">
        <v>238</v>
      </c>
      <c r="K556" s="137" t="s">
        <v>12524</v>
      </c>
      <c r="L556" s="137" t="s">
        <v>12525</v>
      </c>
      <c r="M556" s="138"/>
      <c r="N556" s="138"/>
      <c r="O556" s="139"/>
    </row>
    <row r="557" spans="1:15" ht="15.6">
      <c r="A557" s="134">
        <v>547</v>
      </c>
      <c r="B557" s="553">
        <v>46298</v>
      </c>
      <c r="C557" s="135" t="s">
        <v>211</v>
      </c>
      <c r="D557" s="136" t="s">
        <v>12526</v>
      </c>
      <c r="E557" s="136" t="s">
        <v>128</v>
      </c>
      <c r="F557" s="136" t="s">
        <v>12527</v>
      </c>
      <c r="G557" s="136" t="s">
        <v>12528</v>
      </c>
      <c r="H557" s="136" t="s">
        <v>296</v>
      </c>
      <c r="I557" s="137" t="s">
        <v>163</v>
      </c>
      <c r="J557" s="137" t="s">
        <v>238</v>
      </c>
      <c r="K557" s="137" t="s">
        <v>12529</v>
      </c>
      <c r="L557" s="137" t="s">
        <v>12530</v>
      </c>
      <c r="M557" s="138"/>
      <c r="N557" s="138"/>
      <c r="O557" s="139"/>
    </row>
    <row r="558" spans="1:15" ht="15.6">
      <c r="A558" s="134">
        <v>548</v>
      </c>
      <c r="B558" s="553">
        <v>46298</v>
      </c>
      <c r="C558" s="135" t="s">
        <v>211</v>
      </c>
      <c r="D558" s="136" t="s">
        <v>12531</v>
      </c>
      <c r="E558" s="136" t="s">
        <v>106</v>
      </c>
      <c r="F558" s="136" t="s">
        <v>12532</v>
      </c>
      <c r="G558" s="136" t="s">
        <v>12533</v>
      </c>
      <c r="H558" s="136" t="s">
        <v>293</v>
      </c>
      <c r="I558" s="137" t="s">
        <v>163</v>
      </c>
      <c r="J558" s="137" t="s">
        <v>238</v>
      </c>
      <c r="K558" s="137" t="s">
        <v>12534</v>
      </c>
      <c r="L558" s="137" t="s">
        <v>12535</v>
      </c>
      <c r="M558" s="138"/>
      <c r="N558" s="138"/>
      <c r="O558" s="139"/>
    </row>
    <row r="559" spans="1:15" ht="15.6">
      <c r="A559" s="134">
        <v>549</v>
      </c>
      <c r="B559" s="553">
        <v>46298</v>
      </c>
      <c r="C559" s="135" t="s">
        <v>211</v>
      </c>
      <c r="D559" s="136" t="s">
        <v>12536</v>
      </c>
      <c r="E559" s="136" t="s">
        <v>155</v>
      </c>
      <c r="F559" s="136" t="s">
        <v>12537</v>
      </c>
      <c r="G559" s="136" t="s">
        <v>12538</v>
      </c>
      <c r="H559" s="136" t="s">
        <v>293</v>
      </c>
      <c r="I559" s="137" t="s">
        <v>163</v>
      </c>
      <c r="J559" s="137" t="s">
        <v>238</v>
      </c>
      <c r="K559" s="137" t="s">
        <v>12539</v>
      </c>
      <c r="L559" s="137" t="s">
        <v>12540</v>
      </c>
      <c r="M559" s="138"/>
      <c r="N559" s="138"/>
      <c r="O559" s="139"/>
    </row>
    <row r="560" spans="1:15" ht="15.6">
      <c r="A560" s="134">
        <v>550</v>
      </c>
      <c r="B560" s="553">
        <v>46298</v>
      </c>
      <c r="C560" s="135" t="s">
        <v>211</v>
      </c>
      <c r="D560" s="136" t="s">
        <v>5417</v>
      </c>
      <c r="E560" s="136" t="s">
        <v>128</v>
      </c>
      <c r="F560" s="136" t="s">
        <v>12541</v>
      </c>
      <c r="G560" s="136" t="s">
        <v>12542</v>
      </c>
      <c r="H560" s="136" t="s">
        <v>296</v>
      </c>
      <c r="I560" s="137" t="s">
        <v>163</v>
      </c>
      <c r="J560" s="137" t="s">
        <v>238</v>
      </c>
      <c r="K560" s="137" t="s">
        <v>12543</v>
      </c>
      <c r="L560" s="137" t="s">
        <v>12544</v>
      </c>
      <c r="M560" s="138"/>
      <c r="N560" s="138"/>
      <c r="O560" s="139"/>
    </row>
    <row r="561" spans="1:15" ht="15.6">
      <c r="A561" s="134">
        <v>551</v>
      </c>
      <c r="B561" s="553">
        <v>46298</v>
      </c>
      <c r="C561" s="135" t="s">
        <v>211</v>
      </c>
      <c r="D561" s="136" t="s">
        <v>12545</v>
      </c>
      <c r="E561" s="136" t="s">
        <v>106</v>
      </c>
      <c r="F561" s="136" t="s">
        <v>12546</v>
      </c>
      <c r="G561" s="136" t="s">
        <v>12547</v>
      </c>
      <c r="H561" s="136" t="s">
        <v>293</v>
      </c>
      <c r="I561" s="137" t="s">
        <v>163</v>
      </c>
      <c r="J561" s="137" t="s">
        <v>240</v>
      </c>
      <c r="K561" s="137" t="s">
        <v>12548</v>
      </c>
      <c r="L561" s="137" t="s">
        <v>163</v>
      </c>
      <c r="M561" s="138"/>
      <c r="N561" s="138"/>
      <c r="O561" s="139"/>
    </row>
    <row r="562" spans="1:15" ht="15.6">
      <c r="A562" s="134">
        <v>552</v>
      </c>
      <c r="B562" s="553">
        <v>46298</v>
      </c>
      <c r="C562" s="135" t="s">
        <v>211</v>
      </c>
      <c r="D562" s="136" t="s">
        <v>12549</v>
      </c>
      <c r="E562" s="136" t="s">
        <v>124</v>
      </c>
      <c r="F562" s="136" t="s">
        <v>12550</v>
      </c>
      <c r="G562" s="136" t="s">
        <v>12547</v>
      </c>
      <c r="H562" s="136" t="s">
        <v>311</v>
      </c>
      <c r="I562" s="137" t="s">
        <v>163</v>
      </c>
      <c r="J562" s="137" t="s">
        <v>238</v>
      </c>
      <c r="K562" s="137" t="s">
        <v>12551</v>
      </c>
      <c r="L562" s="137" t="s">
        <v>12552</v>
      </c>
      <c r="M562" s="138"/>
      <c r="N562" s="138"/>
      <c r="O562" s="139"/>
    </row>
    <row r="563" spans="1:15" ht="15.6">
      <c r="A563" s="134">
        <v>553</v>
      </c>
      <c r="B563" s="553">
        <v>46298</v>
      </c>
      <c r="C563" s="135" t="s">
        <v>211</v>
      </c>
      <c r="D563" s="136" t="s">
        <v>12553</v>
      </c>
      <c r="E563" s="136" t="s">
        <v>148</v>
      </c>
      <c r="F563" s="136" t="s">
        <v>12554</v>
      </c>
      <c r="G563" s="136" t="s">
        <v>12555</v>
      </c>
      <c r="H563" s="136" t="s">
        <v>293</v>
      </c>
      <c r="I563" s="137" t="s">
        <v>163</v>
      </c>
      <c r="J563" s="137" t="s">
        <v>244</v>
      </c>
      <c r="K563" s="137" t="s">
        <v>12556</v>
      </c>
      <c r="L563" s="137" t="s">
        <v>163</v>
      </c>
      <c r="M563" s="138"/>
      <c r="N563" s="138"/>
      <c r="O563" s="139"/>
    </row>
    <row r="564" spans="1:15" ht="15.6">
      <c r="A564" s="134">
        <v>554</v>
      </c>
      <c r="B564" s="553">
        <v>46298</v>
      </c>
      <c r="C564" s="135" t="s">
        <v>211</v>
      </c>
      <c r="D564" s="136" t="s">
        <v>12549</v>
      </c>
      <c r="E564" s="136" t="s">
        <v>124</v>
      </c>
      <c r="F564" s="136" t="s">
        <v>12557</v>
      </c>
      <c r="G564" s="136" t="s">
        <v>12558</v>
      </c>
      <c r="H564" s="136" t="s">
        <v>416</v>
      </c>
      <c r="I564" s="137" t="s">
        <v>163</v>
      </c>
      <c r="J564" s="137" t="s">
        <v>246</v>
      </c>
      <c r="K564" s="137" t="s">
        <v>12551</v>
      </c>
      <c r="L564" s="137" t="s">
        <v>12552</v>
      </c>
      <c r="M564" s="138"/>
      <c r="N564" s="138"/>
      <c r="O564" s="139"/>
    </row>
    <row r="565" spans="1:15" ht="15.6">
      <c r="A565" s="134">
        <v>555</v>
      </c>
      <c r="B565" s="553">
        <v>46298</v>
      </c>
      <c r="C565" s="135" t="s">
        <v>211</v>
      </c>
      <c r="D565" s="136" t="s">
        <v>12559</v>
      </c>
      <c r="E565" s="136" t="s">
        <v>155</v>
      </c>
      <c r="F565" s="136" t="s">
        <v>12560</v>
      </c>
      <c r="G565" s="136" t="s">
        <v>12561</v>
      </c>
      <c r="H565" s="136" t="s">
        <v>296</v>
      </c>
      <c r="I565" s="137" t="s">
        <v>163</v>
      </c>
      <c r="J565" s="137" t="s">
        <v>238</v>
      </c>
      <c r="K565" s="137" t="s">
        <v>12562</v>
      </c>
      <c r="L565" s="137" t="s">
        <v>12563</v>
      </c>
      <c r="M565" s="138"/>
      <c r="N565" s="138"/>
      <c r="O565" s="139"/>
    </row>
    <row r="566" spans="1:15" ht="15.6">
      <c r="A566" s="134">
        <v>556</v>
      </c>
      <c r="B566" s="553">
        <v>46298</v>
      </c>
      <c r="C566" s="135" t="s">
        <v>211</v>
      </c>
      <c r="D566" s="136" t="s">
        <v>12564</v>
      </c>
      <c r="E566" s="136" t="s">
        <v>106</v>
      </c>
      <c r="F566" s="136" t="s">
        <v>12565</v>
      </c>
      <c r="G566" s="136" t="s">
        <v>12557</v>
      </c>
      <c r="H566" s="136" t="s">
        <v>293</v>
      </c>
      <c r="I566" s="137" t="s">
        <v>163</v>
      </c>
      <c r="J566" s="137" t="s">
        <v>238</v>
      </c>
      <c r="K566" s="137" t="s">
        <v>12566</v>
      </c>
      <c r="L566" s="137" t="s">
        <v>12567</v>
      </c>
      <c r="M566" s="138"/>
      <c r="N566" s="138"/>
      <c r="O566" s="139"/>
    </row>
    <row r="567" spans="1:15" ht="15.6">
      <c r="A567" s="134">
        <v>557</v>
      </c>
      <c r="B567" s="553">
        <v>46298</v>
      </c>
      <c r="C567" s="135" t="s">
        <v>211</v>
      </c>
      <c r="D567" s="136" t="s">
        <v>12549</v>
      </c>
      <c r="E567" s="136" t="s">
        <v>124</v>
      </c>
      <c r="F567" s="136" t="s">
        <v>12568</v>
      </c>
      <c r="G567" s="136" t="s">
        <v>12569</v>
      </c>
      <c r="H567" s="136" t="s">
        <v>384</v>
      </c>
      <c r="I567" s="137" t="s">
        <v>163</v>
      </c>
      <c r="J567" s="137" t="s">
        <v>237</v>
      </c>
      <c r="K567" s="137" t="s">
        <v>12551</v>
      </c>
      <c r="L567" s="137" t="s">
        <v>12552</v>
      </c>
      <c r="M567" s="138"/>
      <c r="N567" s="138"/>
      <c r="O567" s="139"/>
    </row>
    <row r="568" spans="1:15" ht="15.6">
      <c r="A568" s="134">
        <v>558</v>
      </c>
      <c r="B568" s="553">
        <v>46298</v>
      </c>
      <c r="C568" s="135" t="s">
        <v>211</v>
      </c>
      <c r="D568" s="136" t="s">
        <v>12570</v>
      </c>
      <c r="E568" s="136" t="s">
        <v>116</v>
      </c>
      <c r="F568" s="136" t="s">
        <v>12571</v>
      </c>
      <c r="G568" s="136" t="s">
        <v>12572</v>
      </c>
      <c r="H568" s="136" t="s">
        <v>297</v>
      </c>
      <c r="I568" s="137" t="s">
        <v>163</v>
      </c>
      <c r="J568" s="137" t="s">
        <v>238</v>
      </c>
      <c r="K568" s="137" t="s">
        <v>12573</v>
      </c>
      <c r="L568" s="137" t="s">
        <v>12574</v>
      </c>
      <c r="M568" s="138"/>
      <c r="N568" s="138"/>
      <c r="O568" s="139"/>
    </row>
    <row r="569" spans="1:15" ht="15.6">
      <c r="A569" s="134">
        <v>559</v>
      </c>
      <c r="B569" s="553">
        <v>46298</v>
      </c>
      <c r="C569" s="135" t="s">
        <v>211</v>
      </c>
      <c r="D569" s="136" t="s">
        <v>12575</v>
      </c>
      <c r="E569" s="136" t="s">
        <v>148</v>
      </c>
      <c r="F569" s="136" t="s">
        <v>12576</v>
      </c>
      <c r="G569" s="136" t="s">
        <v>12577</v>
      </c>
      <c r="H569" s="136" t="s">
        <v>293</v>
      </c>
      <c r="I569" s="137" t="s">
        <v>163</v>
      </c>
      <c r="J569" s="137" t="s">
        <v>244</v>
      </c>
      <c r="K569" s="137" t="s">
        <v>12578</v>
      </c>
      <c r="L569" s="137" t="s">
        <v>12579</v>
      </c>
      <c r="M569" s="138"/>
      <c r="N569" s="138"/>
      <c r="O569" s="139"/>
    </row>
    <row r="570" spans="1:15" ht="15.6">
      <c r="A570" s="134">
        <v>560</v>
      </c>
      <c r="B570" s="553">
        <v>46298</v>
      </c>
      <c r="C570" s="135" t="s">
        <v>211</v>
      </c>
      <c r="D570" s="136" t="s">
        <v>12549</v>
      </c>
      <c r="E570" s="136" t="s">
        <v>124</v>
      </c>
      <c r="F570" s="136" t="s">
        <v>12580</v>
      </c>
      <c r="G570" s="136" t="s">
        <v>12581</v>
      </c>
      <c r="H570" s="136" t="s">
        <v>326</v>
      </c>
      <c r="I570" s="137" t="s">
        <v>163</v>
      </c>
      <c r="J570" s="137" t="s">
        <v>244</v>
      </c>
      <c r="K570" s="137" t="s">
        <v>12551</v>
      </c>
      <c r="L570" s="137" t="s">
        <v>12552</v>
      </c>
      <c r="M570" s="138"/>
      <c r="N570" s="138"/>
      <c r="O570" s="139"/>
    </row>
    <row r="571" spans="1:15" ht="15.6">
      <c r="A571" s="134">
        <v>561</v>
      </c>
      <c r="B571" s="553">
        <v>46298</v>
      </c>
      <c r="C571" s="135" t="s">
        <v>211</v>
      </c>
      <c r="D571" s="136" t="s">
        <v>12582</v>
      </c>
      <c r="E571" s="136" t="s">
        <v>155</v>
      </c>
      <c r="F571" s="136" t="s">
        <v>12583</v>
      </c>
      <c r="G571" s="136" t="s">
        <v>12584</v>
      </c>
      <c r="H571" s="136" t="s">
        <v>296</v>
      </c>
      <c r="I571" s="137" t="s">
        <v>163</v>
      </c>
      <c r="J571" s="137" t="s">
        <v>238</v>
      </c>
      <c r="K571" s="137" t="s">
        <v>12585</v>
      </c>
      <c r="L571" s="137" t="s">
        <v>12586</v>
      </c>
      <c r="M571" s="138"/>
      <c r="N571" s="138"/>
      <c r="O571" s="139"/>
    </row>
    <row r="572" spans="1:15" ht="15.6">
      <c r="A572" s="134">
        <v>562</v>
      </c>
      <c r="B572" s="553">
        <v>46298</v>
      </c>
      <c r="C572" s="135" t="s">
        <v>211</v>
      </c>
      <c r="D572" s="136" t="s">
        <v>12587</v>
      </c>
      <c r="E572" s="136" t="s">
        <v>106</v>
      </c>
      <c r="F572" s="136" t="s">
        <v>12588</v>
      </c>
      <c r="G572" s="136" t="s">
        <v>12589</v>
      </c>
      <c r="H572" s="136" t="s">
        <v>293</v>
      </c>
      <c r="I572" s="137" t="s">
        <v>163</v>
      </c>
      <c r="J572" s="137" t="s">
        <v>238</v>
      </c>
      <c r="K572" s="137" t="s">
        <v>12590</v>
      </c>
      <c r="L572" s="137" t="s">
        <v>12591</v>
      </c>
      <c r="M572" s="138"/>
      <c r="N572" s="138"/>
      <c r="O572" s="139"/>
    </row>
    <row r="573" spans="1:15" ht="15.6">
      <c r="A573" s="134">
        <v>563</v>
      </c>
      <c r="B573" s="553">
        <v>46298</v>
      </c>
      <c r="C573" s="135" t="s">
        <v>211</v>
      </c>
      <c r="D573" s="136" t="s">
        <v>12592</v>
      </c>
      <c r="E573" s="136" t="s">
        <v>116</v>
      </c>
      <c r="F573" s="136" t="s">
        <v>12593</v>
      </c>
      <c r="G573" s="136" t="s">
        <v>12589</v>
      </c>
      <c r="H573" s="136" t="s">
        <v>297</v>
      </c>
      <c r="I573" s="137" t="s">
        <v>163</v>
      </c>
      <c r="J573" s="137" t="s">
        <v>238</v>
      </c>
      <c r="K573" s="137" t="s">
        <v>12594</v>
      </c>
      <c r="L573" s="137" t="s">
        <v>12595</v>
      </c>
      <c r="M573" s="138"/>
      <c r="N573" s="138"/>
      <c r="O573" s="139"/>
    </row>
    <row r="574" spans="1:15" ht="15.6">
      <c r="A574" s="134">
        <v>564</v>
      </c>
      <c r="B574" s="553">
        <v>46298</v>
      </c>
      <c r="C574" s="135" t="s">
        <v>211</v>
      </c>
      <c r="D574" s="136" t="s">
        <v>12596</v>
      </c>
      <c r="E574" s="136" t="s">
        <v>148</v>
      </c>
      <c r="F574" s="136" t="s">
        <v>12597</v>
      </c>
      <c r="G574" s="136" t="s">
        <v>12598</v>
      </c>
      <c r="H574" s="136" t="s">
        <v>293</v>
      </c>
      <c r="I574" s="137" t="s">
        <v>163</v>
      </c>
      <c r="J574" s="137" t="s">
        <v>238</v>
      </c>
      <c r="K574" s="137" t="s">
        <v>12599</v>
      </c>
      <c r="L574" s="137" t="s">
        <v>12600</v>
      </c>
      <c r="M574" s="138"/>
      <c r="N574" s="138"/>
      <c r="O574" s="139"/>
    </row>
    <row r="575" spans="1:15" ht="15.6">
      <c r="A575" s="134">
        <v>565</v>
      </c>
      <c r="B575" s="553">
        <v>46298</v>
      </c>
      <c r="C575" s="135" t="s">
        <v>211</v>
      </c>
      <c r="D575" s="136" t="s">
        <v>12601</v>
      </c>
      <c r="E575" s="136" t="s">
        <v>155</v>
      </c>
      <c r="F575" s="136" t="s">
        <v>12602</v>
      </c>
      <c r="G575" s="136" t="s">
        <v>12603</v>
      </c>
      <c r="H575" s="136" t="s">
        <v>296</v>
      </c>
      <c r="I575" s="137" t="s">
        <v>163</v>
      </c>
      <c r="J575" s="137" t="s">
        <v>238</v>
      </c>
      <c r="K575" s="137" t="s">
        <v>12604</v>
      </c>
      <c r="L575" s="137" t="s">
        <v>12605</v>
      </c>
      <c r="M575" s="138"/>
      <c r="N575" s="138"/>
      <c r="O575" s="139"/>
    </row>
    <row r="576" spans="1:15" ht="15.6">
      <c r="A576" s="134">
        <v>566</v>
      </c>
      <c r="B576" s="553">
        <v>46298</v>
      </c>
      <c r="C576" s="135" t="s">
        <v>211</v>
      </c>
      <c r="D576" s="136" t="s">
        <v>12606</v>
      </c>
      <c r="E576" s="136" t="s">
        <v>106</v>
      </c>
      <c r="F576" s="136" t="s">
        <v>12607</v>
      </c>
      <c r="G576" s="136" t="s">
        <v>12608</v>
      </c>
      <c r="H576" s="136" t="s">
        <v>293</v>
      </c>
      <c r="I576" s="137" t="s">
        <v>163</v>
      </c>
      <c r="J576" s="137" t="s">
        <v>240</v>
      </c>
      <c r="K576" s="137" t="s">
        <v>12609</v>
      </c>
      <c r="L576" s="137" t="s">
        <v>12610</v>
      </c>
      <c r="M576" s="138"/>
      <c r="N576" s="138"/>
      <c r="O576" s="139"/>
    </row>
    <row r="577" spans="1:15" ht="15.6">
      <c r="A577" s="134">
        <v>567</v>
      </c>
      <c r="B577" s="553">
        <v>46298</v>
      </c>
      <c r="C577" s="135" t="s">
        <v>211</v>
      </c>
      <c r="D577" s="136" t="s">
        <v>12611</v>
      </c>
      <c r="E577" s="136" t="s">
        <v>116</v>
      </c>
      <c r="F577" s="136" t="s">
        <v>12612</v>
      </c>
      <c r="G577" s="136" t="s">
        <v>12608</v>
      </c>
      <c r="H577" s="136" t="s">
        <v>297</v>
      </c>
      <c r="I577" s="137" t="s">
        <v>163</v>
      </c>
      <c r="J577" s="137" t="s">
        <v>238</v>
      </c>
      <c r="K577" s="137" t="s">
        <v>12613</v>
      </c>
      <c r="L577" s="137" t="s">
        <v>12614</v>
      </c>
      <c r="M577" s="138"/>
      <c r="N577" s="138"/>
      <c r="O577" s="139"/>
    </row>
    <row r="578" spans="1:15" ht="15.6">
      <c r="A578" s="134">
        <v>568</v>
      </c>
      <c r="B578" s="553">
        <v>46298</v>
      </c>
      <c r="C578" s="135" t="s">
        <v>211</v>
      </c>
      <c r="D578" s="136" t="s">
        <v>12615</v>
      </c>
      <c r="E578" s="136" t="s">
        <v>124</v>
      </c>
      <c r="F578" s="136" t="s">
        <v>12616</v>
      </c>
      <c r="G578" s="136" t="s">
        <v>12617</v>
      </c>
      <c r="H578" s="136" t="s">
        <v>311</v>
      </c>
      <c r="I578" s="137" t="s">
        <v>163</v>
      </c>
      <c r="J578" s="137" t="s">
        <v>238</v>
      </c>
      <c r="K578" s="137" t="s">
        <v>12618</v>
      </c>
      <c r="L578" s="137" t="s">
        <v>12619</v>
      </c>
      <c r="M578" s="138"/>
      <c r="N578" s="138"/>
      <c r="O578" s="139"/>
    </row>
    <row r="579" spans="1:15" ht="15.6">
      <c r="A579" s="134">
        <v>569</v>
      </c>
      <c r="B579" s="553">
        <v>46298</v>
      </c>
      <c r="C579" s="135" t="s">
        <v>211</v>
      </c>
      <c r="D579" s="136" t="s">
        <v>12620</v>
      </c>
      <c r="E579" s="136" t="s">
        <v>106</v>
      </c>
      <c r="F579" s="136" t="s">
        <v>12621</v>
      </c>
      <c r="G579" s="136" t="s">
        <v>12622</v>
      </c>
      <c r="H579" s="136" t="s">
        <v>311</v>
      </c>
      <c r="I579" s="137" t="s">
        <v>163</v>
      </c>
      <c r="J579" s="137" t="s">
        <v>243</v>
      </c>
      <c r="K579" s="137" t="s">
        <v>12623</v>
      </c>
      <c r="L579" s="137" t="s">
        <v>12624</v>
      </c>
      <c r="M579" s="138"/>
      <c r="N579" s="138"/>
      <c r="O579" s="139"/>
    </row>
    <row r="580" spans="1:15" ht="15.6">
      <c r="A580" s="134">
        <v>570</v>
      </c>
      <c r="B580" s="553">
        <v>46298</v>
      </c>
      <c r="C580" s="135" t="s">
        <v>211</v>
      </c>
      <c r="D580" s="136" t="s">
        <v>12625</v>
      </c>
      <c r="E580" s="136" t="s">
        <v>124</v>
      </c>
      <c r="F580" s="136" t="s">
        <v>12626</v>
      </c>
      <c r="G580" s="136" t="s">
        <v>12627</v>
      </c>
      <c r="H580" s="136" t="s">
        <v>311</v>
      </c>
      <c r="I580" s="137" t="s">
        <v>163</v>
      </c>
      <c r="J580" s="137" t="s">
        <v>238</v>
      </c>
      <c r="K580" s="137" t="s">
        <v>12628</v>
      </c>
      <c r="L580" s="137" t="s">
        <v>12629</v>
      </c>
      <c r="M580" s="138"/>
      <c r="N580" s="138"/>
      <c r="O580" s="139"/>
    </row>
    <row r="581" spans="1:15" ht="15.6">
      <c r="A581" s="134">
        <v>571</v>
      </c>
      <c r="B581" s="553">
        <v>46298</v>
      </c>
      <c r="C581" s="135" t="s">
        <v>211</v>
      </c>
      <c r="D581" s="136" t="s">
        <v>12630</v>
      </c>
      <c r="E581" s="136" t="s">
        <v>116</v>
      </c>
      <c r="F581" s="136" t="s">
        <v>12631</v>
      </c>
      <c r="G581" s="136" t="s">
        <v>12632</v>
      </c>
      <c r="H581" s="136" t="s">
        <v>297</v>
      </c>
      <c r="I581" s="137" t="s">
        <v>163</v>
      </c>
      <c r="J581" s="137" t="s">
        <v>244</v>
      </c>
      <c r="K581" s="137" t="s">
        <v>12633</v>
      </c>
      <c r="L581" s="137" t="s">
        <v>12634</v>
      </c>
      <c r="M581" s="138"/>
      <c r="N581" s="138"/>
      <c r="O581" s="139"/>
    </row>
    <row r="582" spans="1:15" ht="15.6">
      <c r="A582" s="134">
        <v>572</v>
      </c>
      <c r="B582" s="553">
        <v>46298</v>
      </c>
      <c r="C582" s="135" t="s">
        <v>211</v>
      </c>
      <c r="D582" s="136" t="s">
        <v>12635</v>
      </c>
      <c r="E582" s="136" t="s">
        <v>106</v>
      </c>
      <c r="F582" s="136" t="s">
        <v>12636</v>
      </c>
      <c r="G582" s="136" t="s">
        <v>12637</v>
      </c>
      <c r="H582" s="136" t="s">
        <v>311</v>
      </c>
      <c r="I582" s="137" t="s">
        <v>163</v>
      </c>
      <c r="J582" s="137" t="s">
        <v>240</v>
      </c>
      <c r="K582" s="137" t="s">
        <v>12638</v>
      </c>
      <c r="L582" s="137" t="s">
        <v>12639</v>
      </c>
      <c r="M582" s="138"/>
      <c r="N582" s="138"/>
      <c r="O582" s="139"/>
    </row>
    <row r="583" spans="1:15" ht="15.6">
      <c r="A583" s="134">
        <v>573</v>
      </c>
      <c r="B583" s="553">
        <v>46298</v>
      </c>
      <c r="C583" s="135" t="s">
        <v>211</v>
      </c>
      <c r="D583" s="136" t="s">
        <v>12640</v>
      </c>
      <c r="E583" s="136" t="s">
        <v>124</v>
      </c>
      <c r="F583" s="136" t="s">
        <v>12641</v>
      </c>
      <c r="G583" s="136" t="s">
        <v>12642</v>
      </c>
      <c r="H583" s="136" t="s">
        <v>311</v>
      </c>
      <c r="I583" s="137" t="s">
        <v>163</v>
      </c>
      <c r="J583" s="137" t="s">
        <v>241</v>
      </c>
      <c r="K583" s="137" t="s">
        <v>12643</v>
      </c>
      <c r="L583" s="137" t="s">
        <v>12644</v>
      </c>
      <c r="M583" s="138"/>
      <c r="N583" s="138"/>
      <c r="O583" s="139"/>
    </row>
    <row r="584" spans="1:15" ht="15.6">
      <c r="A584" s="134">
        <v>574</v>
      </c>
      <c r="B584" s="553">
        <v>46298</v>
      </c>
      <c r="C584" s="135" t="s">
        <v>211</v>
      </c>
      <c r="D584" s="136" t="s">
        <v>12645</v>
      </c>
      <c r="E584" s="136" t="s">
        <v>155</v>
      </c>
      <c r="F584" s="136" t="s">
        <v>12646</v>
      </c>
      <c r="G584" s="136" t="s">
        <v>12647</v>
      </c>
      <c r="H584" s="136" t="s">
        <v>296</v>
      </c>
      <c r="I584" s="137" t="s">
        <v>163</v>
      </c>
      <c r="J584" s="137" t="s">
        <v>238</v>
      </c>
      <c r="K584" s="137" t="s">
        <v>12648</v>
      </c>
      <c r="L584" s="137" t="s">
        <v>12649</v>
      </c>
      <c r="M584" s="138"/>
      <c r="N584" s="138"/>
      <c r="O584" s="139"/>
    </row>
    <row r="585" spans="1:15" ht="15.6">
      <c r="A585" s="134">
        <v>575</v>
      </c>
      <c r="B585" s="553">
        <v>46298</v>
      </c>
      <c r="C585" s="135" t="s">
        <v>211</v>
      </c>
      <c r="D585" s="136" t="s">
        <v>12640</v>
      </c>
      <c r="E585" s="136" t="s">
        <v>124</v>
      </c>
      <c r="F585" s="136" t="s">
        <v>12650</v>
      </c>
      <c r="G585" s="136" t="s">
        <v>12651</v>
      </c>
      <c r="H585" s="136" t="s">
        <v>293</v>
      </c>
      <c r="I585" s="137" t="s">
        <v>163</v>
      </c>
      <c r="J585" s="137" t="s">
        <v>244</v>
      </c>
      <c r="K585" s="137" t="s">
        <v>12643</v>
      </c>
      <c r="L585" s="137" t="s">
        <v>12644</v>
      </c>
      <c r="M585" s="138"/>
      <c r="N585" s="138"/>
      <c r="O585" s="139"/>
    </row>
    <row r="586" spans="1:15" ht="15.6">
      <c r="A586" s="134">
        <v>576</v>
      </c>
      <c r="B586" s="553">
        <v>46298</v>
      </c>
      <c r="C586" s="135" t="s">
        <v>211</v>
      </c>
      <c r="D586" s="136" t="s">
        <v>315</v>
      </c>
      <c r="E586" s="136" t="s">
        <v>116</v>
      </c>
      <c r="F586" s="136" t="s">
        <v>12652</v>
      </c>
      <c r="G586" s="136" t="s">
        <v>12653</v>
      </c>
      <c r="H586" s="136" t="s">
        <v>297</v>
      </c>
      <c r="I586" s="137" t="s">
        <v>163</v>
      </c>
      <c r="J586" s="137" t="s">
        <v>238</v>
      </c>
      <c r="K586" s="137" t="s">
        <v>12654</v>
      </c>
      <c r="L586" s="137" t="s">
        <v>12655</v>
      </c>
      <c r="M586" s="138"/>
      <c r="N586" s="138"/>
      <c r="O586" s="139"/>
    </row>
    <row r="587" spans="1:15" ht="15.6">
      <c r="A587" s="134">
        <v>577</v>
      </c>
      <c r="B587" s="553">
        <v>46298</v>
      </c>
      <c r="C587" s="135" t="s">
        <v>211</v>
      </c>
      <c r="D587" s="136" t="s">
        <v>11106</v>
      </c>
      <c r="E587" s="136" t="s">
        <v>124</v>
      </c>
      <c r="F587" s="136" t="s">
        <v>12656</v>
      </c>
      <c r="G587" s="136" t="s">
        <v>11107</v>
      </c>
      <c r="H587" s="136" t="s">
        <v>311</v>
      </c>
      <c r="I587" s="137" t="s">
        <v>163</v>
      </c>
      <c r="J587" s="137" t="s">
        <v>239</v>
      </c>
      <c r="K587" s="137" t="s">
        <v>11109</v>
      </c>
      <c r="L587" s="137" t="s">
        <v>11110</v>
      </c>
      <c r="M587" s="138"/>
      <c r="N587" s="138"/>
      <c r="O587" s="139"/>
    </row>
    <row r="588" spans="1:15" ht="15.6">
      <c r="A588" s="134">
        <v>578</v>
      </c>
      <c r="B588" s="553">
        <v>46298</v>
      </c>
      <c r="C588" s="135" t="s">
        <v>211</v>
      </c>
      <c r="D588" s="136" t="s">
        <v>322</v>
      </c>
      <c r="E588" s="136" t="s">
        <v>155</v>
      </c>
      <c r="F588" s="136" t="s">
        <v>12657</v>
      </c>
      <c r="G588" s="136" t="s">
        <v>12658</v>
      </c>
      <c r="H588" s="136" t="s">
        <v>296</v>
      </c>
      <c r="I588" s="137" t="s">
        <v>163</v>
      </c>
      <c r="J588" s="137" t="s">
        <v>238</v>
      </c>
      <c r="K588" s="137" t="s">
        <v>12659</v>
      </c>
      <c r="L588" s="137" t="s">
        <v>12660</v>
      </c>
      <c r="M588" s="138"/>
      <c r="N588" s="138"/>
      <c r="O588" s="139"/>
    </row>
    <row r="589" spans="1:15" ht="15.6">
      <c r="A589" s="134">
        <v>579</v>
      </c>
      <c r="B589" s="553">
        <v>46298</v>
      </c>
      <c r="C589" s="135" t="s">
        <v>211</v>
      </c>
      <c r="D589" s="136" t="s">
        <v>11106</v>
      </c>
      <c r="E589" s="136" t="s">
        <v>124</v>
      </c>
      <c r="F589" s="136" t="s">
        <v>12661</v>
      </c>
      <c r="G589" s="136" t="s">
        <v>12662</v>
      </c>
      <c r="H589" s="136" t="s">
        <v>293</v>
      </c>
      <c r="I589" s="137" t="s">
        <v>163</v>
      </c>
      <c r="J589" s="137" t="s">
        <v>239</v>
      </c>
      <c r="K589" s="137" t="s">
        <v>11109</v>
      </c>
      <c r="L589" s="137" t="s">
        <v>11110</v>
      </c>
      <c r="M589" s="138"/>
      <c r="N589" s="138"/>
      <c r="O589" s="139"/>
    </row>
    <row r="590" spans="1:15" ht="15.6">
      <c r="A590" s="134">
        <v>580</v>
      </c>
      <c r="B590" s="553">
        <v>46298</v>
      </c>
      <c r="C590" s="135" t="s">
        <v>211</v>
      </c>
      <c r="D590" s="136" t="s">
        <v>12663</v>
      </c>
      <c r="E590" s="136" t="s">
        <v>116</v>
      </c>
      <c r="F590" s="136" t="s">
        <v>12664</v>
      </c>
      <c r="G590" s="136" t="s">
        <v>12665</v>
      </c>
      <c r="H590" s="136" t="s">
        <v>297</v>
      </c>
      <c r="I590" s="137" t="s">
        <v>163</v>
      </c>
      <c r="J590" s="137" t="s">
        <v>238</v>
      </c>
      <c r="K590" s="137" t="s">
        <v>12666</v>
      </c>
      <c r="L590" s="137" t="s">
        <v>12667</v>
      </c>
      <c r="M590" s="138"/>
      <c r="N590" s="138"/>
      <c r="O590" s="139"/>
    </row>
    <row r="591" spans="1:15" ht="15.6">
      <c r="A591" s="134">
        <v>581</v>
      </c>
      <c r="B591" s="553">
        <v>46298</v>
      </c>
      <c r="C591" s="135" t="s">
        <v>211</v>
      </c>
      <c r="D591" s="136" t="s">
        <v>12668</v>
      </c>
      <c r="E591" s="136" t="s">
        <v>155</v>
      </c>
      <c r="F591" s="136" t="s">
        <v>12669</v>
      </c>
      <c r="G591" s="136" t="s">
        <v>12670</v>
      </c>
      <c r="H591" s="136" t="s">
        <v>296</v>
      </c>
      <c r="I591" s="137" t="s">
        <v>163</v>
      </c>
      <c r="J591" s="137" t="s">
        <v>238</v>
      </c>
      <c r="K591" s="137" t="s">
        <v>12671</v>
      </c>
      <c r="L591" s="137" t="s">
        <v>12672</v>
      </c>
      <c r="M591" s="138"/>
      <c r="N591" s="138"/>
      <c r="O591" s="139"/>
    </row>
    <row r="592" spans="1:15" ht="15.6">
      <c r="A592" s="134">
        <v>582</v>
      </c>
      <c r="B592" s="553">
        <v>46298</v>
      </c>
      <c r="C592" s="135" t="s">
        <v>211</v>
      </c>
      <c r="D592" s="136" t="s">
        <v>11063</v>
      </c>
      <c r="E592" s="136" t="s">
        <v>124</v>
      </c>
      <c r="F592" s="136" t="s">
        <v>12673</v>
      </c>
      <c r="G592" s="136" t="s">
        <v>11064</v>
      </c>
      <c r="H592" s="136" t="s">
        <v>311</v>
      </c>
      <c r="I592" s="137" t="s">
        <v>163</v>
      </c>
      <c r="J592" s="137" t="s">
        <v>244</v>
      </c>
      <c r="K592" s="137" t="s">
        <v>11066</v>
      </c>
      <c r="L592" s="137" t="s">
        <v>11067</v>
      </c>
      <c r="M592" s="138"/>
      <c r="N592" s="138"/>
      <c r="O592" s="139"/>
    </row>
    <row r="593" spans="1:15" ht="15.6">
      <c r="A593" s="134">
        <v>583</v>
      </c>
      <c r="B593" s="553">
        <v>46298</v>
      </c>
      <c r="C593" s="135" t="s">
        <v>211</v>
      </c>
      <c r="D593" s="136" t="s">
        <v>12674</v>
      </c>
      <c r="E593" s="136" t="s">
        <v>116</v>
      </c>
      <c r="F593" s="136" t="s">
        <v>12675</v>
      </c>
      <c r="G593" s="136" t="s">
        <v>12676</v>
      </c>
      <c r="H593" s="136" t="s">
        <v>1446</v>
      </c>
      <c r="I593" s="137" t="s">
        <v>163</v>
      </c>
      <c r="J593" s="137" t="s">
        <v>238</v>
      </c>
      <c r="K593" s="137" t="s">
        <v>12677</v>
      </c>
      <c r="L593" s="137" t="s">
        <v>12678</v>
      </c>
      <c r="M593" s="138"/>
      <c r="N593" s="138"/>
      <c r="O593" s="139"/>
    </row>
    <row r="594" spans="1:15" ht="15.6">
      <c r="A594" s="134">
        <v>584</v>
      </c>
      <c r="B594" s="553">
        <v>46298</v>
      </c>
      <c r="C594" s="135" t="s">
        <v>211</v>
      </c>
      <c r="D594" s="136" t="s">
        <v>12674</v>
      </c>
      <c r="E594" s="136" t="s">
        <v>116</v>
      </c>
      <c r="F594" s="136" t="s">
        <v>12679</v>
      </c>
      <c r="G594" s="136" t="s">
        <v>12680</v>
      </c>
      <c r="H594" s="136" t="s">
        <v>1944</v>
      </c>
      <c r="I594" s="137" t="s">
        <v>163</v>
      </c>
      <c r="J594" s="137" t="s">
        <v>242</v>
      </c>
      <c r="K594" s="137" t="s">
        <v>12677</v>
      </c>
      <c r="L594" s="137" t="s">
        <v>12678</v>
      </c>
      <c r="M594" s="138"/>
      <c r="N594" s="138"/>
      <c r="O594" s="139"/>
    </row>
    <row r="595" spans="1:15" ht="15.6">
      <c r="A595" s="134">
        <v>585</v>
      </c>
      <c r="B595" s="553">
        <v>46298</v>
      </c>
      <c r="C595" s="135" t="s">
        <v>211</v>
      </c>
      <c r="D595" s="136" t="s">
        <v>12681</v>
      </c>
      <c r="E595" s="136" t="s">
        <v>116</v>
      </c>
      <c r="F595" s="136" t="s">
        <v>12682</v>
      </c>
      <c r="G595" s="136" t="s">
        <v>12683</v>
      </c>
      <c r="H595" s="136" t="s">
        <v>297</v>
      </c>
      <c r="I595" s="137" t="s">
        <v>163</v>
      </c>
      <c r="J595" s="137" t="s">
        <v>239</v>
      </c>
      <c r="K595" s="137" t="s">
        <v>12684</v>
      </c>
      <c r="L595" s="137" t="s">
        <v>12685</v>
      </c>
      <c r="M595" s="138"/>
      <c r="N595" s="138"/>
      <c r="O595" s="139"/>
    </row>
    <row r="596" spans="1:15" ht="15.6">
      <c r="A596" s="134">
        <v>586</v>
      </c>
      <c r="B596" s="553">
        <v>46298</v>
      </c>
      <c r="C596" s="135" t="s">
        <v>211</v>
      </c>
      <c r="D596" s="136" t="s">
        <v>12686</v>
      </c>
      <c r="E596" s="136" t="s">
        <v>155</v>
      </c>
      <c r="F596" s="136" t="s">
        <v>12687</v>
      </c>
      <c r="G596" s="136" t="s">
        <v>12683</v>
      </c>
      <c r="H596" s="136" t="s">
        <v>296</v>
      </c>
      <c r="I596" s="137" t="s">
        <v>163</v>
      </c>
      <c r="J596" s="137" t="s">
        <v>238</v>
      </c>
      <c r="K596" s="137" t="s">
        <v>12688</v>
      </c>
      <c r="L596" s="137" t="s">
        <v>12689</v>
      </c>
      <c r="M596" s="138"/>
      <c r="N596" s="138"/>
      <c r="O596" s="139"/>
    </row>
    <row r="597" spans="1:15" ht="15.6">
      <c r="A597" s="134">
        <v>587</v>
      </c>
      <c r="B597" s="553">
        <v>46298</v>
      </c>
      <c r="C597" s="135" t="s">
        <v>211</v>
      </c>
      <c r="D597" s="136" t="s">
        <v>12690</v>
      </c>
      <c r="E597" s="136" t="s">
        <v>155</v>
      </c>
      <c r="F597" s="136" t="s">
        <v>12691</v>
      </c>
      <c r="G597" s="136" t="s">
        <v>12692</v>
      </c>
      <c r="H597" s="136" t="s">
        <v>296</v>
      </c>
      <c r="I597" s="137" t="s">
        <v>163</v>
      </c>
      <c r="J597" s="137" t="s">
        <v>238</v>
      </c>
      <c r="K597" s="137" t="s">
        <v>12693</v>
      </c>
      <c r="L597" s="137" t="s">
        <v>163</v>
      </c>
      <c r="M597" s="138"/>
      <c r="N597" s="138"/>
      <c r="O597" s="139"/>
    </row>
    <row r="598" spans="1:15" ht="15.6">
      <c r="A598" s="134">
        <v>588</v>
      </c>
      <c r="B598" s="553">
        <v>46298</v>
      </c>
      <c r="C598" s="135" t="s">
        <v>211</v>
      </c>
      <c r="D598" s="136" t="s">
        <v>12694</v>
      </c>
      <c r="E598" s="136" t="s">
        <v>116</v>
      </c>
      <c r="F598" s="136" t="s">
        <v>12695</v>
      </c>
      <c r="G598" s="136" t="s">
        <v>12696</v>
      </c>
      <c r="H598" s="136" t="s">
        <v>297</v>
      </c>
      <c r="I598" s="137" t="s">
        <v>163</v>
      </c>
      <c r="J598" s="137" t="s">
        <v>238</v>
      </c>
      <c r="K598" s="137" t="s">
        <v>12697</v>
      </c>
      <c r="L598" s="137" t="s">
        <v>12698</v>
      </c>
      <c r="M598" s="138"/>
      <c r="N598" s="138"/>
      <c r="O598" s="139"/>
    </row>
    <row r="599" spans="1:15" ht="15.6">
      <c r="A599" s="134">
        <v>589</v>
      </c>
      <c r="B599" s="553">
        <v>46298</v>
      </c>
      <c r="C599" s="135" t="s">
        <v>211</v>
      </c>
      <c r="D599" s="136" t="s">
        <v>12699</v>
      </c>
      <c r="E599" s="136" t="s">
        <v>155</v>
      </c>
      <c r="F599" s="136" t="s">
        <v>12700</v>
      </c>
      <c r="G599" s="136" t="s">
        <v>12701</v>
      </c>
      <c r="H599" s="136" t="s">
        <v>296</v>
      </c>
      <c r="I599" s="137" t="s">
        <v>163</v>
      </c>
      <c r="J599" s="137" t="s">
        <v>238</v>
      </c>
      <c r="K599" s="137" t="s">
        <v>12702</v>
      </c>
      <c r="L599" s="137" t="s">
        <v>12703</v>
      </c>
      <c r="M599" s="138"/>
      <c r="N599" s="138"/>
      <c r="O599" s="139"/>
    </row>
    <row r="600" spans="1:15" ht="15.6">
      <c r="A600" s="134">
        <v>590</v>
      </c>
      <c r="B600" s="553">
        <v>46298</v>
      </c>
      <c r="C600" s="135" t="s">
        <v>211</v>
      </c>
      <c r="D600" s="136" t="s">
        <v>12704</v>
      </c>
      <c r="E600" s="136" t="s">
        <v>106</v>
      </c>
      <c r="F600" s="136" t="s">
        <v>12705</v>
      </c>
      <c r="G600" s="136" t="s">
        <v>12706</v>
      </c>
      <c r="H600" s="136" t="s">
        <v>311</v>
      </c>
      <c r="I600" s="137" t="s">
        <v>163</v>
      </c>
      <c r="J600" s="137" t="s">
        <v>239</v>
      </c>
      <c r="K600" s="137" t="s">
        <v>12707</v>
      </c>
      <c r="L600" s="137" t="s">
        <v>12708</v>
      </c>
      <c r="M600" s="138"/>
      <c r="N600" s="138"/>
      <c r="O600" s="139"/>
    </row>
    <row r="601" spans="1:15" ht="15.6">
      <c r="A601" s="134">
        <v>591</v>
      </c>
      <c r="B601" s="553">
        <v>46298</v>
      </c>
      <c r="C601" s="135" t="s">
        <v>211</v>
      </c>
      <c r="D601" s="136" t="s">
        <v>12709</v>
      </c>
      <c r="E601" s="136" t="s">
        <v>102</v>
      </c>
      <c r="F601" s="136" t="s">
        <v>12710</v>
      </c>
      <c r="G601" s="136" t="s">
        <v>12711</v>
      </c>
      <c r="H601" s="136" t="s">
        <v>293</v>
      </c>
      <c r="I601" s="137" t="s">
        <v>163</v>
      </c>
      <c r="J601" s="137" t="s">
        <v>246</v>
      </c>
      <c r="K601" s="137" t="s">
        <v>12712</v>
      </c>
      <c r="L601" s="137" t="s">
        <v>12713</v>
      </c>
      <c r="M601" s="138"/>
      <c r="N601" s="138"/>
      <c r="O601" s="139"/>
    </row>
    <row r="602" spans="1:15" ht="15.6">
      <c r="A602" s="134">
        <v>592</v>
      </c>
      <c r="B602" s="553">
        <v>46298</v>
      </c>
      <c r="C602" s="135" t="s">
        <v>211</v>
      </c>
      <c r="D602" s="136" t="s">
        <v>12714</v>
      </c>
      <c r="E602" s="136" t="s">
        <v>116</v>
      </c>
      <c r="F602" s="136" t="s">
        <v>12715</v>
      </c>
      <c r="G602" s="136" t="s">
        <v>12716</v>
      </c>
      <c r="H602" s="136" t="s">
        <v>297</v>
      </c>
      <c r="I602" s="137" t="s">
        <v>163</v>
      </c>
      <c r="J602" s="137" t="s">
        <v>238</v>
      </c>
      <c r="K602" s="137" t="s">
        <v>12717</v>
      </c>
      <c r="L602" s="137" t="s">
        <v>12718</v>
      </c>
      <c r="M602" s="138"/>
      <c r="N602" s="138"/>
      <c r="O602" s="139"/>
    </row>
    <row r="603" spans="1:15" ht="15.6">
      <c r="A603" s="134">
        <v>593</v>
      </c>
      <c r="B603" s="553">
        <v>46298</v>
      </c>
      <c r="C603" s="135" t="s">
        <v>211</v>
      </c>
      <c r="D603" s="136" t="s">
        <v>12719</v>
      </c>
      <c r="E603" s="136" t="s">
        <v>155</v>
      </c>
      <c r="F603" s="136" t="s">
        <v>12720</v>
      </c>
      <c r="G603" s="136" t="s">
        <v>12721</v>
      </c>
      <c r="H603" s="136" t="s">
        <v>296</v>
      </c>
      <c r="I603" s="137" t="s">
        <v>163</v>
      </c>
      <c r="J603" s="137" t="s">
        <v>238</v>
      </c>
      <c r="K603" s="137" t="s">
        <v>12722</v>
      </c>
      <c r="L603" s="137" t="s">
        <v>12723</v>
      </c>
      <c r="M603" s="138"/>
      <c r="N603" s="138"/>
      <c r="O603" s="139"/>
    </row>
    <row r="604" spans="1:15" ht="15.6">
      <c r="A604" s="134">
        <v>594</v>
      </c>
      <c r="B604" s="553">
        <v>46298</v>
      </c>
      <c r="C604" s="135" t="s">
        <v>211</v>
      </c>
      <c r="D604" s="136" t="s">
        <v>11096</v>
      </c>
      <c r="E604" s="136" t="s">
        <v>102</v>
      </c>
      <c r="F604" s="136" t="s">
        <v>12724</v>
      </c>
      <c r="G604" s="136" t="s">
        <v>11097</v>
      </c>
      <c r="H604" s="136" t="s">
        <v>296</v>
      </c>
      <c r="I604" s="137" t="s">
        <v>163</v>
      </c>
      <c r="J604" s="137" t="s">
        <v>243</v>
      </c>
      <c r="K604" s="137" t="s">
        <v>11099</v>
      </c>
      <c r="L604" s="137" t="s">
        <v>11100</v>
      </c>
      <c r="M604" s="138"/>
      <c r="N604" s="138"/>
      <c r="O604" s="139"/>
    </row>
    <row r="605" spans="1:15" ht="15.6">
      <c r="A605" s="134">
        <v>595</v>
      </c>
      <c r="B605" s="553">
        <v>46298</v>
      </c>
      <c r="C605" s="135" t="s">
        <v>211</v>
      </c>
      <c r="D605" s="136" t="s">
        <v>12725</v>
      </c>
      <c r="E605" s="136" t="s">
        <v>116</v>
      </c>
      <c r="F605" s="136" t="s">
        <v>12726</v>
      </c>
      <c r="G605" s="136" t="s">
        <v>12727</v>
      </c>
      <c r="H605" s="136" t="s">
        <v>297</v>
      </c>
      <c r="I605" s="137" t="s">
        <v>163</v>
      </c>
      <c r="J605" s="137" t="s">
        <v>238</v>
      </c>
      <c r="K605" s="137" t="s">
        <v>12728</v>
      </c>
      <c r="L605" s="137" t="s">
        <v>163</v>
      </c>
      <c r="M605" s="138"/>
      <c r="N605" s="138"/>
      <c r="O605" s="139"/>
    </row>
    <row r="606" spans="1:15" ht="15.6">
      <c r="A606" s="134">
        <v>596</v>
      </c>
      <c r="B606" s="553">
        <v>46298</v>
      </c>
      <c r="C606" s="135" t="s">
        <v>211</v>
      </c>
      <c r="D606" s="136" t="s">
        <v>12729</v>
      </c>
      <c r="E606" s="136" t="s">
        <v>155</v>
      </c>
      <c r="F606" s="136" t="s">
        <v>12730</v>
      </c>
      <c r="G606" s="136" t="s">
        <v>12731</v>
      </c>
      <c r="H606" s="136" t="s">
        <v>293</v>
      </c>
      <c r="I606" s="137" t="s">
        <v>163</v>
      </c>
      <c r="J606" s="137" t="s">
        <v>238</v>
      </c>
      <c r="K606" s="137" t="s">
        <v>12732</v>
      </c>
      <c r="L606" s="137" t="s">
        <v>12733</v>
      </c>
      <c r="M606" s="138"/>
      <c r="N606" s="138"/>
      <c r="O606" s="139"/>
    </row>
    <row r="607" spans="1:15" ht="15.6">
      <c r="A607" s="134">
        <v>597</v>
      </c>
      <c r="B607" s="553">
        <v>46298</v>
      </c>
      <c r="C607" s="135" t="s">
        <v>211</v>
      </c>
      <c r="D607" s="136" t="s">
        <v>12734</v>
      </c>
      <c r="E607" s="136" t="s">
        <v>151</v>
      </c>
      <c r="F607" s="136" t="s">
        <v>12735</v>
      </c>
      <c r="G607" s="136" t="s">
        <v>12736</v>
      </c>
      <c r="H607" s="136" t="s">
        <v>293</v>
      </c>
      <c r="I607" s="137" t="s">
        <v>163</v>
      </c>
      <c r="J607" s="137" t="s">
        <v>243</v>
      </c>
      <c r="K607" s="137" t="s">
        <v>12737</v>
      </c>
      <c r="L607" s="137" t="s">
        <v>12738</v>
      </c>
      <c r="M607" s="138"/>
      <c r="N607" s="138"/>
      <c r="O607" s="139"/>
    </row>
    <row r="608" spans="1:15" ht="15.6">
      <c r="A608" s="134">
        <v>598</v>
      </c>
      <c r="B608" s="553">
        <v>46298</v>
      </c>
      <c r="C608" s="135" t="s">
        <v>211</v>
      </c>
      <c r="D608" s="136" t="s">
        <v>12739</v>
      </c>
      <c r="E608" s="136" t="s">
        <v>116</v>
      </c>
      <c r="F608" s="136" t="s">
        <v>12740</v>
      </c>
      <c r="G608" s="136" t="s">
        <v>12741</v>
      </c>
      <c r="H608" s="136" t="s">
        <v>297</v>
      </c>
      <c r="I608" s="137" t="s">
        <v>163</v>
      </c>
      <c r="J608" s="137" t="s">
        <v>238</v>
      </c>
      <c r="K608" s="137" t="s">
        <v>12742</v>
      </c>
      <c r="L608" s="137" t="s">
        <v>12743</v>
      </c>
      <c r="M608" s="138"/>
      <c r="N608" s="138"/>
      <c r="O608" s="139"/>
    </row>
    <row r="609" spans="1:15" ht="15.6">
      <c r="A609" s="134">
        <v>599</v>
      </c>
      <c r="B609" s="553">
        <v>46298</v>
      </c>
      <c r="C609" s="135" t="s">
        <v>211</v>
      </c>
      <c r="D609" s="136" t="s">
        <v>12744</v>
      </c>
      <c r="E609" s="136" t="s">
        <v>136</v>
      </c>
      <c r="F609" s="136" t="s">
        <v>12745</v>
      </c>
      <c r="G609" s="136" t="s">
        <v>12746</v>
      </c>
      <c r="H609" s="136" t="s">
        <v>293</v>
      </c>
      <c r="I609" s="137" t="s">
        <v>163</v>
      </c>
      <c r="J609" s="137" t="s">
        <v>240</v>
      </c>
      <c r="K609" s="137" t="s">
        <v>12747</v>
      </c>
      <c r="L609" s="137" t="s">
        <v>12748</v>
      </c>
      <c r="M609" s="138"/>
      <c r="N609" s="138"/>
      <c r="O609" s="139"/>
    </row>
    <row r="610" spans="1:15" ht="15.6">
      <c r="A610" s="134">
        <v>600</v>
      </c>
      <c r="B610" s="553">
        <v>46298</v>
      </c>
      <c r="C610" s="135" t="s">
        <v>211</v>
      </c>
      <c r="D610" s="136" t="s">
        <v>12749</v>
      </c>
      <c r="E610" s="136" t="s">
        <v>155</v>
      </c>
      <c r="F610" s="136" t="s">
        <v>12750</v>
      </c>
      <c r="G610" s="136" t="s">
        <v>12751</v>
      </c>
      <c r="H610" s="136" t="s">
        <v>296</v>
      </c>
      <c r="I610" s="137" t="s">
        <v>163</v>
      </c>
      <c r="J610" s="137" t="s">
        <v>238</v>
      </c>
      <c r="K610" s="137" t="s">
        <v>12752</v>
      </c>
      <c r="L610" s="137" t="s">
        <v>163</v>
      </c>
      <c r="M610" s="138"/>
      <c r="N610" s="138"/>
      <c r="O610" s="139"/>
    </row>
    <row r="611" spans="1:15" ht="15.6">
      <c r="A611" s="134">
        <v>601</v>
      </c>
      <c r="B611" s="553">
        <v>46298</v>
      </c>
      <c r="C611" s="135" t="s">
        <v>211</v>
      </c>
      <c r="D611" s="136" t="s">
        <v>12753</v>
      </c>
      <c r="E611" s="136" t="s">
        <v>102</v>
      </c>
      <c r="F611" s="136" t="s">
        <v>12754</v>
      </c>
      <c r="G611" s="136" t="s">
        <v>12755</v>
      </c>
      <c r="H611" s="136" t="s">
        <v>293</v>
      </c>
      <c r="I611" s="137" t="s">
        <v>163</v>
      </c>
      <c r="J611" s="137" t="s">
        <v>238</v>
      </c>
      <c r="K611" s="137" t="s">
        <v>12756</v>
      </c>
      <c r="L611" s="137" t="s">
        <v>12757</v>
      </c>
      <c r="M611" s="138"/>
      <c r="N611" s="138"/>
      <c r="O611" s="139"/>
    </row>
    <row r="612" spans="1:15" ht="15.6">
      <c r="A612" s="134">
        <v>602</v>
      </c>
      <c r="B612" s="553">
        <v>46298</v>
      </c>
      <c r="C612" s="135" t="s">
        <v>211</v>
      </c>
      <c r="D612" s="136" t="s">
        <v>12758</v>
      </c>
      <c r="E612" s="136" t="s">
        <v>102</v>
      </c>
      <c r="F612" s="136" t="s">
        <v>12759</v>
      </c>
      <c r="G612" s="136" t="s">
        <v>12760</v>
      </c>
      <c r="H612" s="136" t="s">
        <v>293</v>
      </c>
      <c r="I612" s="137" t="s">
        <v>163</v>
      </c>
      <c r="J612" s="137" t="s">
        <v>238</v>
      </c>
      <c r="K612" s="137" t="s">
        <v>12761</v>
      </c>
      <c r="L612" s="137" t="s">
        <v>12762</v>
      </c>
      <c r="M612" s="138"/>
      <c r="N612" s="138"/>
      <c r="O612" s="139"/>
    </row>
    <row r="613" spans="1:15" ht="15.6">
      <c r="A613" s="134">
        <v>603</v>
      </c>
      <c r="B613" s="553">
        <v>46298</v>
      </c>
      <c r="C613" s="135" t="s">
        <v>211</v>
      </c>
      <c r="D613" s="136" t="s">
        <v>12763</v>
      </c>
      <c r="E613" s="136" t="s">
        <v>102</v>
      </c>
      <c r="F613" s="136" t="s">
        <v>12764</v>
      </c>
      <c r="G613" s="136" t="s">
        <v>12765</v>
      </c>
      <c r="H613" s="136" t="s">
        <v>293</v>
      </c>
      <c r="I613" s="137" t="s">
        <v>163</v>
      </c>
      <c r="J613" s="137" t="s">
        <v>238</v>
      </c>
      <c r="K613" s="137" t="s">
        <v>12766</v>
      </c>
      <c r="L613" s="137" t="s">
        <v>12767</v>
      </c>
      <c r="M613" s="138"/>
      <c r="N613" s="138"/>
      <c r="O613" s="139"/>
    </row>
    <row r="614" spans="1:15" ht="15.6">
      <c r="A614" s="134">
        <v>604</v>
      </c>
      <c r="B614" s="553">
        <v>46298</v>
      </c>
      <c r="C614" s="135" t="s">
        <v>211</v>
      </c>
      <c r="D614" s="136" t="s">
        <v>12768</v>
      </c>
      <c r="E614" s="136" t="s">
        <v>155</v>
      </c>
      <c r="F614" s="136" t="s">
        <v>12769</v>
      </c>
      <c r="G614" s="136" t="s">
        <v>12770</v>
      </c>
      <c r="H614" s="136" t="s">
        <v>296</v>
      </c>
      <c r="I614" s="137" t="s">
        <v>163</v>
      </c>
      <c r="J614" s="137" t="s">
        <v>238</v>
      </c>
      <c r="K614" s="137" t="s">
        <v>12771</v>
      </c>
      <c r="L614" s="137" t="s">
        <v>12772</v>
      </c>
      <c r="M614" s="138"/>
      <c r="N614" s="138"/>
      <c r="O614" s="139"/>
    </row>
    <row r="615" spans="1:15" ht="15.6">
      <c r="A615" s="134">
        <v>605</v>
      </c>
      <c r="B615" s="553">
        <v>46298</v>
      </c>
      <c r="C615" s="135" t="s">
        <v>211</v>
      </c>
      <c r="D615" s="136" t="s">
        <v>12773</v>
      </c>
      <c r="E615" s="136" t="s">
        <v>102</v>
      </c>
      <c r="F615" s="136" t="s">
        <v>12774</v>
      </c>
      <c r="G615" s="136" t="s">
        <v>12775</v>
      </c>
      <c r="H615" s="136" t="s">
        <v>293</v>
      </c>
      <c r="I615" s="137" t="s">
        <v>163</v>
      </c>
      <c r="J615" s="137" t="s">
        <v>246</v>
      </c>
      <c r="K615" s="137" t="s">
        <v>12776</v>
      </c>
      <c r="L615" s="137" t="s">
        <v>12777</v>
      </c>
      <c r="M615" s="138"/>
      <c r="N615" s="138"/>
      <c r="O615" s="139"/>
    </row>
    <row r="616" spans="1:15" ht="15.6">
      <c r="A616" s="134">
        <v>606</v>
      </c>
      <c r="B616" s="553">
        <v>46298</v>
      </c>
      <c r="C616" s="135" t="s">
        <v>211</v>
      </c>
      <c r="D616" s="136" t="s">
        <v>10839</v>
      </c>
      <c r="E616" s="136" t="s">
        <v>102</v>
      </c>
      <c r="F616" s="136" t="s">
        <v>12778</v>
      </c>
      <c r="G616" s="136" t="s">
        <v>12779</v>
      </c>
      <c r="H616" s="136" t="s">
        <v>293</v>
      </c>
      <c r="I616" s="137" t="s">
        <v>163</v>
      </c>
      <c r="J616" s="137" t="s">
        <v>243</v>
      </c>
      <c r="K616" s="137" t="s">
        <v>10841</v>
      </c>
      <c r="L616" s="137" t="s">
        <v>10842</v>
      </c>
      <c r="M616" s="138"/>
      <c r="N616" s="138"/>
      <c r="O616" s="139"/>
    </row>
    <row r="617" spans="1:15" ht="15.6">
      <c r="A617" s="134">
        <v>607</v>
      </c>
      <c r="B617" s="553">
        <v>46298</v>
      </c>
      <c r="C617" s="135" t="s">
        <v>211</v>
      </c>
      <c r="D617" s="136" t="s">
        <v>12780</v>
      </c>
      <c r="E617" s="136" t="s">
        <v>96</v>
      </c>
      <c r="F617" s="136" t="s">
        <v>12781</v>
      </c>
      <c r="G617" s="136" t="s">
        <v>12782</v>
      </c>
      <c r="H617" s="136" t="s">
        <v>293</v>
      </c>
      <c r="I617" s="137" t="s">
        <v>163</v>
      </c>
      <c r="J617" s="137" t="s">
        <v>240</v>
      </c>
      <c r="K617" s="137" t="s">
        <v>12783</v>
      </c>
      <c r="L617" s="137" t="s">
        <v>163</v>
      </c>
      <c r="M617" s="138"/>
      <c r="N617" s="138"/>
      <c r="O617" s="139"/>
    </row>
    <row r="618" spans="1:15" ht="15.6">
      <c r="A618" s="134">
        <v>608</v>
      </c>
      <c r="B618" s="553">
        <v>46298</v>
      </c>
      <c r="C618" s="135" t="s">
        <v>211</v>
      </c>
      <c r="D618" s="136" t="s">
        <v>12784</v>
      </c>
      <c r="E618" s="136" t="s">
        <v>159</v>
      </c>
      <c r="F618" s="136" t="s">
        <v>12785</v>
      </c>
      <c r="G618" s="136" t="s">
        <v>12786</v>
      </c>
      <c r="H618" s="136" t="s">
        <v>293</v>
      </c>
      <c r="I618" s="137" t="s">
        <v>163</v>
      </c>
      <c r="J618" s="137" t="s">
        <v>238</v>
      </c>
      <c r="K618" s="137" t="s">
        <v>12787</v>
      </c>
      <c r="L618" s="137" t="s">
        <v>12788</v>
      </c>
      <c r="M618" s="138"/>
      <c r="N618" s="138"/>
      <c r="O618" s="139"/>
    </row>
    <row r="619" spans="1:15" ht="15.6">
      <c r="A619" s="134">
        <v>609</v>
      </c>
      <c r="B619" s="553">
        <v>46298</v>
      </c>
      <c r="C619" s="135" t="s">
        <v>211</v>
      </c>
      <c r="D619" s="136" t="s">
        <v>12789</v>
      </c>
      <c r="E619" s="136" t="s">
        <v>96</v>
      </c>
      <c r="F619" s="136" t="s">
        <v>12790</v>
      </c>
      <c r="G619" s="136" t="s">
        <v>12791</v>
      </c>
      <c r="H619" s="136" t="s">
        <v>293</v>
      </c>
      <c r="I619" s="137" t="s">
        <v>163</v>
      </c>
      <c r="J619" s="137" t="s">
        <v>240</v>
      </c>
      <c r="K619" s="137" t="s">
        <v>12792</v>
      </c>
      <c r="L619" s="137" t="s">
        <v>163</v>
      </c>
      <c r="M619" s="138"/>
      <c r="N619" s="138"/>
      <c r="O619" s="139"/>
    </row>
    <row r="620" spans="1:15" ht="15.6">
      <c r="A620" s="134">
        <v>610</v>
      </c>
      <c r="B620" s="553">
        <v>46298</v>
      </c>
      <c r="C620" s="135" t="s">
        <v>211</v>
      </c>
      <c r="D620" s="136" t="s">
        <v>12793</v>
      </c>
      <c r="E620" s="136" t="s">
        <v>96</v>
      </c>
      <c r="F620" s="136" t="s">
        <v>12794</v>
      </c>
      <c r="G620" s="136" t="s">
        <v>12795</v>
      </c>
      <c r="H620" s="136" t="s">
        <v>293</v>
      </c>
      <c r="I620" s="137" t="s">
        <v>163</v>
      </c>
      <c r="J620" s="137" t="s">
        <v>240</v>
      </c>
      <c r="K620" s="137" t="s">
        <v>12796</v>
      </c>
      <c r="L620" s="137" t="s">
        <v>12797</v>
      </c>
      <c r="M620" s="138"/>
      <c r="N620" s="138"/>
      <c r="O620" s="139"/>
    </row>
    <row r="621" spans="1:15" ht="15.6">
      <c r="A621" s="134">
        <v>611</v>
      </c>
      <c r="B621" s="553">
        <v>46298</v>
      </c>
      <c r="C621" s="135" t="s">
        <v>211</v>
      </c>
      <c r="D621" s="136" t="s">
        <v>12798</v>
      </c>
      <c r="E621" s="136" t="s">
        <v>128</v>
      </c>
      <c r="F621" s="136" t="s">
        <v>12799</v>
      </c>
      <c r="G621" s="136" t="s">
        <v>12800</v>
      </c>
      <c r="H621" s="136" t="s">
        <v>293</v>
      </c>
      <c r="I621" s="137" t="s">
        <v>163</v>
      </c>
      <c r="J621" s="137" t="s">
        <v>238</v>
      </c>
      <c r="K621" s="137" t="s">
        <v>12801</v>
      </c>
      <c r="L621" s="137" t="s">
        <v>12802</v>
      </c>
      <c r="M621" s="138"/>
      <c r="N621" s="138"/>
      <c r="O621" s="139"/>
    </row>
    <row r="622" spans="1:15" ht="15.6">
      <c r="A622" s="134">
        <v>612</v>
      </c>
      <c r="B622" s="553">
        <v>46298</v>
      </c>
      <c r="C622" s="135" t="s">
        <v>211</v>
      </c>
      <c r="D622" s="136" t="s">
        <v>12803</v>
      </c>
      <c r="E622" s="136" t="s">
        <v>102</v>
      </c>
      <c r="F622" s="136" t="s">
        <v>12804</v>
      </c>
      <c r="G622" s="136" t="s">
        <v>12805</v>
      </c>
      <c r="H622" s="136" t="s">
        <v>297</v>
      </c>
      <c r="I622" s="137" t="s">
        <v>163</v>
      </c>
      <c r="J622" s="137" t="s">
        <v>238</v>
      </c>
      <c r="K622" s="137" t="s">
        <v>12806</v>
      </c>
      <c r="L622" s="137" t="s">
        <v>12807</v>
      </c>
      <c r="M622" s="138"/>
      <c r="N622" s="138"/>
      <c r="O622" s="139"/>
    </row>
    <row r="623" spans="1:15" ht="15.6">
      <c r="A623" s="134">
        <v>613</v>
      </c>
      <c r="B623" s="553">
        <v>46298</v>
      </c>
      <c r="C623" s="135" t="s">
        <v>211</v>
      </c>
      <c r="D623" s="136" t="s">
        <v>12808</v>
      </c>
      <c r="E623" s="136" t="s">
        <v>108</v>
      </c>
      <c r="F623" s="136" t="s">
        <v>12809</v>
      </c>
      <c r="G623" s="136" t="s">
        <v>12810</v>
      </c>
      <c r="H623" s="136" t="s">
        <v>293</v>
      </c>
      <c r="I623" s="137" t="s">
        <v>163</v>
      </c>
      <c r="J623" s="137" t="s">
        <v>238</v>
      </c>
      <c r="K623" s="137" t="s">
        <v>12811</v>
      </c>
      <c r="L623" s="137" t="s">
        <v>12812</v>
      </c>
      <c r="M623" s="138"/>
      <c r="N623" s="138"/>
      <c r="O623" s="139"/>
    </row>
    <row r="624" spans="1:15" ht="15.6">
      <c r="A624" s="134">
        <v>614</v>
      </c>
      <c r="B624" s="553">
        <v>46298</v>
      </c>
      <c r="C624" s="135" t="s">
        <v>211</v>
      </c>
      <c r="D624" s="136" t="s">
        <v>12813</v>
      </c>
      <c r="E624" s="136" t="s">
        <v>102</v>
      </c>
      <c r="F624" s="136" t="s">
        <v>12814</v>
      </c>
      <c r="G624" s="136" t="s">
        <v>12815</v>
      </c>
      <c r="H624" s="136" t="s">
        <v>297</v>
      </c>
      <c r="I624" s="137" t="s">
        <v>163</v>
      </c>
      <c r="J624" s="137" t="s">
        <v>238</v>
      </c>
      <c r="K624" s="137" t="s">
        <v>12816</v>
      </c>
      <c r="L624" s="137" t="s">
        <v>12817</v>
      </c>
      <c r="M624" s="138"/>
      <c r="N624" s="138"/>
      <c r="O624" s="139"/>
    </row>
    <row r="625" spans="1:15" ht="15.6">
      <c r="A625" s="134">
        <v>615</v>
      </c>
      <c r="B625" s="553">
        <v>46298</v>
      </c>
      <c r="C625" s="135" t="s">
        <v>211</v>
      </c>
      <c r="D625" s="136" t="s">
        <v>12818</v>
      </c>
      <c r="E625" s="136" t="s">
        <v>102</v>
      </c>
      <c r="F625" s="136" t="s">
        <v>12819</v>
      </c>
      <c r="G625" s="136" t="s">
        <v>12820</v>
      </c>
      <c r="H625" s="136" t="s">
        <v>296</v>
      </c>
      <c r="I625" s="137" t="s">
        <v>163</v>
      </c>
      <c r="J625" s="137" t="s">
        <v>238</v>
      </c>
      <c r="K625" s="137" t="s">
        <v>12821</v>
      </c>
      <c r="L625" s="137" t="s">
        <v>163</v>
      </c>
      <c r="M625" s="138"/>
      <c r="N625" s="138"/>
      <c r="O625" s="139"/>
    </row>
    <row r="626" spans="1:15" ht="15.6">
      <c r="A626" s="134">
        <v>616</v>
      </c>
      <c r="B626" s="553">
        <v>46298</v>
      </c>
      <c r="C626" s="135" t="s">
        <v>211</v>
      </c>
      <c r="D626" s="136" t="s">
        <v>12822</v>
      </c>
      <c r="E626" s="136" t="s">
        <v>108</v>
      </c>
      <c r="F626" s="136" t="s">
        <v>12823</v>
      </c>
      <c r="G626" s="136" t="s">
        <v>12824</v>
      </c>
      <c r="H626" s="136" t="s">
        <v>384</v>
      </c>
      <c r="I626" s="137" t="s">
        <v>163</v>
      </c>
      <c r="J626" s="137" t="s">
        <v>240</v>
      </c>
      <c r="K626" s="137" t="s">
        <v>12825</v>
      </c>
      <c r="L626" s="137" t="s">
        <v>12826</v>
      </c>
      <c r="M626" s="138"/>
      <c r="N626" s="138"/>
      <c r="O626" s="139"/>
    </row>
    <row r="627" spans="1:15" ht="15.6">
      <c r="A627" s="134">
        <v>617</v>
      </c>
      <c r="B627" s="553">
        <v>46298</v>
      </c>
      <c r="C627" s="135" t="s">
        <v>211</v>
      </c>
      <c r="D627" s="136" t="s">
        <v>12822</v>
      </c>
      <c r="E627" s="136" t="s">
        <v>108</v>
      </c>
      <c r="F627" s="136" t="s">
        <v>12827</v>
      </c>
      <c r="G627" s="136" t="s">
        <v>12828</v>
      </c>
      <c r="H627" s="136" t="s">
        <v>293</v>
      </c>
      <c r="I627" s="137" t="s">
        <v>163</v>
      </c>
      <c r="J627" s="137" t="s">
        <v>244</v>
      </c>
      <c r="K627" s="137" t="s">
        <v>12825</v>
      </c>
      <c r="L627" s="137" t="s">
        <v>12826</v>
      </c>
      <c r="M627" s="138"/>
      <c r="N627" s="138"/>
      <c r="O627" s="139"/>
    </row>
    <row r="628" spans="1:15" ht="15.6">
      <c r="A628" s="134">
        <v>618</v>
      </c>
      <c r="B628" s="553">
        <v>46298</v>
      </c>
      <c r="C628" s="135" t="s">
        <v>211</v>
      </c>
      <c r="D628" s="136" t="s">
        <v>12829</v>
      </c>
      <c r="E628" s="136" t="s">
        <v>96</v>
      </c>
      <c r="F628" s="136" t="s">
        <v>12830</v>
      </c>
      <c r="G628" s="136" t="s">
        <v>12831</v>
      </c>
      <c r="H628" s="136" t="s">
        <v>293</v>
      </c>
      <c r="I628" s="137" t="s">
        <v>163</v>
      </c>
      <c r="J628" s="137" t="s">
        <v>240</v>
      </c>
      <c r="K628" s="137" t="s">
        <v>12832</v>
      </c>
      <c r="L628" s="137" t="s">
        <v>12833</v>
      </c>
      <c r="M628" s="138"/>
      <c r="N628" s="138"/>
      <c r="O628" s="139"/>
    </row>
    <row r="629" spans="1:15" ht="15.6">
      <c r="A629" s="134">
        <v>619</v>
      </c>
      <c r="B629" s="553">
        <v>46298</v>
      </c>
      <c r="C629" s="135" t="s">
        <v>211</v>
      </c>
      <c r="D629" s="136" t="s">
        <v>12834</v>
      </c>
      <c r="E629" s="136" t="s">
        <v>102</v>
      </c>
      <c r="F629" s="136" t="s">
        <v>12835</v>
      </c>
      <c r="G629" s="136" t="s">
        <v>12836</v>
      </c>
      <c r="H629" s="136" t="s">
        <v>297</v>
      </c>
      <c r="I629" s="137" t="s">
        <v>163</v>
      </c>
      <c r="J629" s="137" t="s">
        <v>242</v>
      </c>
      <c r="K629" s="137" t="s">
        <v>12837</v>
      </c>
      <c r="L629" s="137" t="s">
        <v>12838</v>
      </c>
      <c r="M629" s="138"/>
      <c r="N629" s="138"/>
      <c r="O629" s="139"/>
    </row>
    <row r="630" spans="1:15" ht="15.6">
      <c r="A630" s="134">
        <v>620</v>
      </c>
      <c r="B630" s="553">
        <v>46298</v>
      </c>
      <c r="C630" s="135" t="s">
        <v>211</v>
      </c>
      <c r="D630" s="136" t="s">
        <v>12839</v>
      </c>
      <c r="E630" s="136" t="s">
        <v>159</v>
      </c>
      <c r="F630" s="136" t="s">
        <v>12840</v>
      </c>
      <c r="G630" s="136" t="s">
        <v>12841</v>
      </c>
      <c r="H630" s="136" t="s">
        <v>293</v>
      </c>
      <c r="I630" s="137" t="s">
        <v>163</v>
      </c>
      <c r="J630" s="137" t="s">
        <v>239</v>
      </c>
      <c r="K630" s="137" t="s">
        <v>12842</v>
      </c>
      <c r="L630" s="137" t="s">
        <v>12843</v>
      </c>
      <c r="M630" s="138"/>
      <c r="N630" s="138"/>
      <c r="O630" s="139"/>
    </row>
    <row r="631" spans="1:15" ht="15.6">
      <c r="A631" s="134">
        <v>621</v>
      </c>
      <c r="B631" s="553">
        <v>46298</v>
      </c>
      <c r="C631" s="135" t="s">
        <v>211</v>
      </c>
      <c r="D631" s="136" t="s">
        <v>12844</v>
      </c>
      <c r="E631" s="136" t="s">
        <v>108</v>
      </c>
      <c r="F631" s="136" t="s">
        <v>12845</v>
      </c>
      <c r="G631" s="136" t="s">
        <v>12846</v>
      </c>
      <c r="H631" s="136" t="s">
        <v>293</v>
      </c>
      <c r="I631" s="137" t="s">
        <v>163</v>
      </c>
      <c r="J631" s="137" t="s">
        <v>246</v>
      </c>
      <c r="K631" s="137" t="s">
        <v>12847</v>
      </c>
      <c r="L631" s="137" t="s">
        <v>12848</v>
      </c>
      <c r="M631" s="138"/>
      <c r="N631" s="138"/>
      <c r="O631" s="139"/>
    </row>
    <row r="632" spans="1:15" ht="15.6">
      <c r="A632" s="134">
        <v>622</v>
      </c>
      <c r="B632" s="553">
        <v>46298</v>
      </c>
      <c r="C632" s="135" t="s">
        <v>211</v>
      </c>
      <c r="D632" s="136" t="s">
        <v>12849</v>
      </c>
      <c r="E632" s="136" t="s">
        <v>155</v>
      </c>
      <c r="F632" s="136" t="s">
        <v>12850</v>
      </c>
      <c r="G632" s="136" t="s">
        <v>12851</v>
      </c>
      <c r="H632" s="136" t="s">
        <v>296</v>
      </c>
      <c r="I632" s="137" t="s">
        <v>163</v>
      </c>
      <c r="J632" s="137" t="s">
        <v>238</v>
      </c>
      <c r="K632" s="137" t="s">
        <v>12852</v>
      </c>
      <c r="L632" s="137" t="s">
        <v>12853</v>
      </c>
      <c r="M632" s="138"/>
      <c r="N632" s="138"/>
      <c r="O632" s="139"/>
    </row>
    <row r="633" spans="1:15" ht="15.6">
      <c r="A633" s="134">
        <v>623</v>
      </c>
      <c r="B633" s="553">
        <v>46298</v>
      </c>
      <c r="C633" s="135" t="s">
        <v>211</v>
      </c>
      <c r="D633" s="136" t="s">
        <v>12844</v>
      </c>
      <c r="E633" s="136" t="s">
        <v>108</v>
      </c>
      <c r="F633" s="136" t="s">
        <v>12854</v>
      </c>
      <c r="G633" s="136" t="s">
        <v>12851</v>
      </c>
      <c r="H633" s="136" t="s">
        <v>293</v>
      </c>
      <c r="I633" s="137" t="s">
        <v>163</v>
      </c>
      <c r="J633" s="137" t="s">
        <v>240</v>
      </c>
      <c r="K633" s="137" t="s">
        <v>12847</v>
      </c>
      <c r="L633" s="137" t="s">
        <v>12848</v>
      </c>
      <c r="M633" s="138"/>
      <c r="N633" s="138"/>
      <c r="O633" s="139"/>
    </row>
    <row r="634" spans="1:15" ht="15.6">
      <c r="A634" s="134">
        <v>624</v>
      </c>
      <c r="B634" s="553">
        <v>46298</v>
      </c>
      <c r="C634" s="135" t="s">
        <v>211</v>
      </c>
      <c r="D634" s="136" t="s">
        <v>12855</v>
      </c>
      <c r="E634" s="136" t="s">
        <v>159</v>
      </c>
      <c r="F634" s="136" t="s">
        <v>12856</v>
      </c>
      <c r="G634" s="136" t="s">
        <v>12857</v>
      </c>
      <c r="H634" s="136" t="s">
        <v>293</v>
      </c>
      <c r="I634" s="137" t="s">
        <v>163</v>
      </c>
      <c r="J634" s="137" t="s">
        <v>238</v>
      </c>
      <c r="K634" s="137" t="s">
        <v>12858</v>
      </c>
      <c r="L634" s="137" t="s">
        <v>12859</v>
      </c>
      <c r="M634" s="138"/>
      <c r="N634" s="138"/>
      <c r="O634" s="139"/>
    </row>
    <row r="635" spans="1:15" ht="15.6">
      <c r="A635" s="134">
        <v>625</v>
      </c>
      <c r="B635" s="553">
        <v>46298</v>
      </c>
      <c r="C635" s="135" t="s">
        <v>211</v>
      </c>
      <c r="D635" s="136" t="s">
        <v>12860</v>
      </c>
      <c r="E635" s="136" t="s">
        <v>110</v>
      </c>
      <c r="F635" s="136" t="s">
        <v>12861</v>
      </c>
      <c r="G635" s="136" t="s">
        <v>12857</v>
      </c>
      <c r="H635" s="136" t="s">
        <v>293</v>
      </c>
      <c r="I635" s="137" t="s">
        <v>163</v>
      </c>
      <c r="J635" s="137" t="s">
        <v>240</v>
      </c>
      <c r="K635" s="137" t="s">
        <v>12862</v>
      </c>
      <c r="L635" s="137" t="s">
        <v>12863</v>
      </c>
      <c r="M635" s="138"/>
      <c r="N635" s="138"/>
      <c r="O635" s="139"/>
    </row>
    <row r="636" spans="1:15" ht="15.6">
      <c r="A636" s="134">
        <v>626</v>
      </c>
      <c r="B636" s="553">
        <v>46298</v>
      </c>
      <c r="C636" s="135" t="s">
        <v>211</v>
      </c>
      <c r="D636" s="136" t="s">
        <v>12864</v>
      </c>
      <c r="E636" s="136" t="s">
        <v>155</v>
      </c>
      <c r="F636" s="136" t="s">
        <v>12865</v>
      </c>
      <c r="G636" s="136" t="s">
        <v>12866</v>
      </c>
      <c r="H636" s="136" t="s">
        <v>296</v>
      </c>
      <c r="I636" s="137" t="s">
        <v>163</v>
      </c>
      <c r="J636" s="137" t="s">
        <v>238</v>
      </c>
      <c r="K636" s="137" t="s">
        <v>12867</v>
      </c>
      <c r="L636" s="137" t="s">
        <v>12868</v>
      </c>
      <c r="M636" s="138"/>
      <c r="N636" s="138"/>
      <c r="O636" s="139"/>
    </row>
    <row r="637" spans="1:15" ht="15.6">
      <c r="A637" s="134">
        <v>627</v>
      </c>
      <c r="B637" s="553">
        <v>46298</v>
      </c>
      <c r="C637" s="135" t="s">
        <v>211</v>
      </c>
      <c r="D637" s="136" t="s">
        <v>12869</v>
      </c>
      <c r="E637" s="136" t="s">
        <v>128</v>
      </c>
      <c r="F637" s="136" t="s">
        <v>12870</v>
      </c>
      <c r="G637" s="136" t="s">
        <v>12871</v>
      </c>
      <c r="H637" s="136" t="s">
        <v>296</v>
      </c>
      <c r="I637" s="137" t="s">
        <v>163</v>
      </c>
      <c r="J637" s="137" t="s">
        <v>236</v>
      </c>
      <c r="K637" s="137" t="s">
        <v>12872</v>
      </c>
      <c r="L637" s="137" t="s">
        <v>163</v>
      </c>
      <c r="M637" s="138"/>
      <c r="N637" s="138"/>
      <c r="O637" s="139"/>
    </row>
    <row r="638" spans="1:15" ht="15.6">
      <c r="A638" s="134">
        <v>628</v>
      </c>
      <c r="B638" s="553">
        <v>46298</v>
      </c>
      <c r="C638" s="135" t="s">
        <v>211</v>
      </c>
      <c r="D638" s="136" t="s">
        <v>12873</v>
      </c>
      <c r="E638" s="136" t="s">
        <v>155</v>
      </c>
      <c r="F638" s="136" t="s">
        <v>12874</v>
      </c>
      <c r="G638" s="136" t="s">
        <v>12875</v>
      </c>
      <c r="H638" s="136" t="s">
        <v>296</v>
      </c>
      <c r="I638" s="137" t="s">
        <v>163</v>
      </c>
      <c r="J638" s="137" t="s">
        <v>238</v>
      </c>
      <c r="K638" s="137" t="s">
        <v>12876</v>
      </c>
      <c r="L638" s="137" t="s">
        <v>12877</v>
      </c>
      <c r="M638" s="138"/>
      <c r="N638" s="138"/>
      <c r="O638" s="139"/>
    </row>
    <row r="639" spans="1:15" ht="15.6">
      <c r="A639" s="134">
        <v>629</v>
      </c>
      <c r="B639" s="553">
        <v>46298</v>
      </c>
      <c r="C639" s="135" t="s">
        <v>211</v>
      </c>
      <c r="D639" s="136" t="s">
        <v>12878</v>
      </c>
      <c r="E639" s="136" t="s">
        <v>128</v>
      </c>
      <c r="F639" s="136" t="s">
        <v>12879</v>
      </c>
      <c r="G639" s="136" t="s">
        <v>12880</v>
      </c>
      <c r="H639" s="136" t="s">
        <v>293</v>
      </c>
      <c r="I639" s="137" t="s">
        <v>163</v>
      </c>
      <c r="J639" s="137" t="s">
        <v>246</v>
      </c>
      <c r="K639" s="137" t="s">
        <v>12881</v>
      </c>
      <c r="L639" s="137" t="s">
        <v>12882</v>
      </c>
      <c r="M639" s="138"/>
      <c r="N639" s="138"/>
      <c r="O639" s="139"/>
    </row>
    <row r="640" spans="1:15" ht="15.6">
      <c r="A640" s="134">
        <v>630</v>
      </c>
      <c r="B640" s="553">
        <v>46298</v>
      </c>
      <c r="C640" s="135" t="s">
        <v>211</v>
      </c>
      <c r="D640" s="136" t="s">
        <v>12878</v>
      </c>
      <c r="E640" s="136" t="s">
        <v>128</v>
      </c>
      <c r="F640" s="136" t="s">
        <v>12883</v>
      </c>
      <c r="G640" s="136" t="s">
        <v>12884</v>
      </c>
      <c r="H640" s="136" t="s">
        <v>293</v>
      </c>
      <c r="I640" s="137" t="s">
        <v>163</v>
      </c>
      <c r="J640" s="137" t="s">
        <v>242</v>
      </c>
      <c r="K640" s="137" t="s">
        <v>12881</v>
      </c>
      <c r="L640" s="137" t="s">
        <v>12882</v>
      </c>
      <c r="M640" s="138"/>
      <c r="N640" s="138"/>
      <c r="O640" s="139"/>
    </row>
    <row r="641" spans="1:15" ht="15.6">
      <c r="A641" s="134">
        <v>631</v>
      </c>
      <c r="B641" s="553">
        <v>46298</v>
      </c>
      <c r="C641" s="135" t="s">
        <v>211</v>
      </c>
      <c r="D641" s="136" t="s">
        <v>12885</v>
      </c>
      <c r="E641" s="136" t="s">
        <v>155</v>
      </c>
      <c r="F641" s="136" t="s">
        <v>12886</v>
      </c>
      <c r="G641" s="136" t="s">
        <v>12887</v>
      </c>
      <c r="H641" s="136" t="s">
        <v>296</v>
      </c>
      <c r="I641" s="137" t="s">
        <v>163</v>
      </c>
      <c r="J641" s="137" t="s">
        <v>238</v>
      </c>
      <c r="K641" s="137" t="s">
        <v>12888</v>
      </c>
      <c r="L641" s="137" t="s">
        <v>12889</v>
      </c>
      <c r="M641" s="138"/>
      <c r="N641" s="138"/>
      <c r="O641" s="139"/>
    </row>
    <row r="642" spans="1:15" ht="15.6">
      <c r="A642" s="134">
        <v>632</v>
      </c>
      <c r="B642" s="553">
        <v>46298</v>
      </c>
      <c r="C642" s="135" t="s">
        <v>211</v>
      </c>
      <c r="D642" s="136" t="s">
        <v>320</v>
      </c>
      <c r="E642" s="136" t="s">
        <v>155</v>
      </c>
      <c r="F642" s="136" t="s">
        <v>12890</v>
      </c>
      <c r="G642" s="136" t="s">
        <v>12891</v>
      </c>
      <c r="H642" s="136" t="s">
        <v>296</v>
      </c>
      <c r="I642" s="137" t="s">
        <v>163</v>
      </c>
      <c r="J642" s="137" t="s">
        <v>238</v>
      </c>
      <c r="K642" s="137" t="s">
        <v>12892</v>
      </c>
      <c r="L642" s="137" t="s">
        <v>12893</v>
      </c>
      <c r="M642" s="138"/>
      <c r="N642" s="138"/>
      <c r="O642" s="139"/>
    </row>
    <row r="643" spans="1:15" ht="15.6">
      <c r="A643" s="134">
        <v>633</v>
      </c>
      <c r="B643" s="553">
        <v>46298</v>
      </c>
      <c r="C643" s="135" t="s">
        <v>211</v>
      </c>
      <c r="D643" s="136" t="s">
        <v>12894</v>
      </c>
      <c r="E643" s="136" t="s">
        <v>128</v>
      </c>
      <c r="F643" s="136" t="s">
        <v>12895</v>
      </c>
      <c r="G643" s="136" t="s">
        <v>12896</v>
      </c>
      <c r="H643" s="136" t="s">
        <v>296</v>
      </c>
      <c r="I643" s="137" t="s">
        <v>163</v>
      </c>
      <c r="J643" s="137" t="s">
        <v>238</v>
      </c>
      <c r="K643" s="137" t="s">
        <v>12897</v>
      </c>
      <c r="L643" s="137" t="s">
        <v>12898</v>
      </c>
      <c r="M643" s="138"/>
      <c r="N643" s="138"/>
      <c r="O643" s="139"/>
    </row>
    <row r="644" spans="1:15" ht="15.6">
      <c r="A644" s="134">
        <v>634</v>
      </c>
      <c r="B644" s="553">
        <v>46298</v>
      </c>
      <c r="C644" s="135" t="s">
        <v>211</v>
      </c>
      <c r="D644" s="136" t="s">
        <v>12899</v>
      </c>
      <c r="E644" s="136" t="s">
        <v>128</v>
      </c>
      <c r="F644" s="136" t="s">
        <v>12900</v>
      </c>
      <c r="G644" s="136" t="s">
        <v>12901</v>
      </c>
      <c r="H644" s="136" t="s">
        <v>296</v>
      </c>
      <c r="I644" s="137" t="s">
        <v>163</v>
      </c>
      <c r="J644" s="137" t="s">
        <v>238</v>
      </c>
      <c r="K644" s="137" t="s">
        <v>12902</v>
      </c>
      <c r="L644" s="137" t="s">
        <v>12903</v>
      </c>
      <c r="M644" s="138"/>
      <c r="N644" s="138"/>
      <c r="O644" s="139"/>
    </row>
    <row r="645" spans="1:15" ht="15.6">
      <c r="A645" s="134">
        <v>635</v>
      </c>
      <c r="B645" s="553">
        <v>46298</v>
      </c>
      <c r="C645" s="135" t="s">
        <v>211</v>
      </c>
      <c r="D645" s="136" t="s">
        <v>12904</v>
      </c>
      <c r="E645" s="136" t="s">
        <v>96</v>
      </c>
      <c r="F645" s="136" t="s">
        <v>12905</v>
      </c>
      <c r="G645" s="136" t="s">
        <v>12906</v>
      </c>
      <c r="H645" s="136" t="s">
        <v>296</v>
      </c>
      <c r="I645" s="137" t="s">
        <v>163</v>
      </c>
      <c r="J645" s="137" t="s">
        <v>240</v>
      </c>
      <c r="K645" s="137" t="s">
        <v>12907</v>
      </c>
      <c r="L645" s="137" t="s">
        <v>163</v>
      </c>
      <c r="M645" s="138"/>
      <c r="N645" s="138"/>
      <c r="O645" s="139"/>
    </row>
    <row r="646" spans="1:15" ht="15.6">
      <c r="A646" s="134">
        <v>636</v>
      </c>
      <c r="B646" s="553">
        <v>46298</v>
      </c>
      <c r="C646" s="135" t="s">
        <v>211</v>
      </c>
      <c r="D646" s="136" t="s">
        <v>12908</v>
      </c>
      <c r="E646" s="136" t="s">
        <v>155</v>
      </c>
      <c r="F646" s="136" t="s">
        <v>12909</v>
      </c>
      <c r="G646" s="136" t="s">
        <v>12910</v>
      </c>
      <c r="H646" s="136" t="s">
        <v>296</v>
      </c>
      <c r="I646" s="137" t="s">
        <v>163</v>
      </c>
      <c r="J646" s="137" t="s">
        <v>238</v>
      </c>
      <c r="K646" s="137" t="s">
        <v>12911</v>
      </c>
      <c r="L646" s="137" t="s">
        <v>12912</v>
      </c>
      <c r="M646" s="138"/>
      <c r="N646" s="138"/>
      <c r="O646" s="139"/>
    </row>
    <row r="647" spans="1:15" ht="15.6">
      <c r="A647" s="134">
        <v>637</v>
      </c>
      <c r="B647" s="553">
        <v>46298</v>
      </c>
      <c r="C647" s="135" t="s">
        <v>211</v>
      </c>
      <c r="D647" s="136" t="s">
        <v>12913</v>
      </c>
      <c r="E647" s="136" t="s">
        <v>96</v>
      </c>
      <c r="F647" s="136" t="s">
        <v>12914</v>
      </c>
      <c r="G647" s="136" t="s">
        <v>12915</v>
      </c>
      <c r="H647" s="136" t="s">
        <v>293</v>
      </c>
      <c r="I647" s="137" t="s">
        <v>163</v>
      </c>
      <c r="J647" s="137" t="s">
        <v>240</v>
      </c>
      <c r="K647" s="137" t="s">
        <v>12916</v>
      </c>
      <c r="L647" s="137" t="s">
        <v>163</v>
      </c>
      <c r="M647" s="138"/>
      <c r="N647" s="138"/>
      <c r="O647" s="139"/>
    </row>
    <row r="648" spans="1:15" ht="15.6">
      <c r="A648" s="134">
        <v>638</v>
      </c>
      <c r="B648" s="553">
        <v>46298</v>
      </c>
      <c r="C648" s="135" t="s">
        <v>211</v>
      </c>
      <c r="D648" s="136" t="s">
        <v>12917</v>
      </c>
      <c r="E648" s="136" t="s">
        <v>155</v>
      </c>
      <c r="F648" s="136" t="s">
        <v>12918</v>
      </c>
      <c r="G648" s="136" t="s">
        <v>12919</v>
      </c>
      <c r="H648" s="136" t="s">
        <v>296</v>
      </c>
      <c r="I648" s="137" t="s">
        <v>163</v>
      </c>
      <c r="J648" s="137" t="s">
        <v>238</v>
      </c>
      <c r="K648" s="137" t="s">
        <v>12920</v>
      </c>
      <c r="L648" s="137" t="s">
        <v>12921</v>
      </c>
      <c r="M648" s="138"/>
      <c r="N648" s="138"/>
      <c r="O648" s="139"/>
    </row>
    <row r="649" spans="1:15" ht="15.6">
      <c r="A649" s="134">
        <v>639</v>
      </c>
      <c r="B649" s="553">
        <v>46298</v>
      </c>
      <c r="C649" s="135" t="s">
        <v>211</v>
      </c>
      <c r="D649" s="136" t="s">
        <v>12922</v>
      </c>
      <c r="E649" s="136" t="s">
        <v>114</v>
      </c>
      <c r="F649" s="136" t="s">
        <v>12923</v>
      </c>
      <c r="G649" s="136" t="s">
        <v>12924</v>
      </c>
      <c r="H649" s="136" t="s">
        <v>293</v>
      </c>
      <c r="I649" s="137" t="s">
        <v>163</v>
      </c>
      <c r="J649" s="137" t="s">
        <v>238</v>
      </c>
      <c r="K649" s="137" t="s">
        <v>12925</v>
      </c>
      <c r="L649" s="137" t="s">
        <v>12926</v>
      </c>
      <c r="M649" s="138"/>
      <c r="N649" s="138"/>
      <c r="O649" s="139"/>
    </row>
    <row r="650" spans="1:15" ht="15.6">
      <c r="A650" s="134">
        <v>640</v>
      </c>
      <c r="B650" s="553">
        <v>46298</v>
      </c>
      <c r="C650" s="135" t="s">
        <v>211</v>
      </c>
      <c r="D650" s="136" t="s">
        <v>12927</v>
      </c>
      <c r="E650" s="136" t="s">
        <v>106</v>
      </c>
      <c r="F650" s="136" t="s">
        <v>12928</v>
      </c>
      <c r="G650" s="136" t="s">
        <v>12929</v>
      </c>
      <c r="H650" s="136" t="s">
        <v>293</v>
      </c>
      <c r="I650" s="137" t="s">
        <v>163</v>
      </c>
      <c r="J650" s="137" t="s">
        <v>238</v>
      </c>
      <c r="K650" s="137" t="s">
        <v>12930</v>
      </c>
      <c r="L650" s="137" t="s">
        <v>12931</v>
      </c>
      <c r="M650" s="138"/>
      <c r="N650" s="138"/>
      <c r="O650" s="139"/>
    </row>
    <row r="651" spans="1:15" ht="15.6">
      <c r="A651" s="134">
        <v>641</v>
      </c>
      <c r="B651" s="553">
        <v>46298</v>
      </c>
      <c r="C651" s="135" t="s">
        <v>211</v>
      </c>
      <c r="D651" s="136" t="s">
        <v>12932</v>
      </c>
      <c r="E651" s="136" t="s">
        <v>155</v>
      </c>
      <c r="F651" s="136" t="s">
        <v>12933</v>
      </c>
      <c r="G651" s="136" t="s">
        <v>12934</v>
      </c>
      <c r="H651" s="136" t="s">
        <v>296</v>
      </c>
      <c r="I651" s="137" t="s">
        <v>163</v>
      </c>
      <c r="J651" s="137" t="s">
        <v>238</v>
      </c>
      <c r="K651" s="137" t="s">
        <v>12935</v>
      </c>
      <c r="L651" s="137" t="s">
        <v>12936</v>
      </c>
      <c r="M651" s="138"/>
      <c r="N651" s="138"/>
      <c r="O651" s="139"/>
    </row>
    <row r="652" spans="1:15" ht="15.6">
      <c r="A652" s="134">
        <v>642</v>
      </c>
      <c r="B652" s="553">
        <v>46298</v>
      </c>
      <c r="C652" s="135" t="s">
        <v>211</v>
      </c>
      <c r="D652" s="136" t="s">
        <v>323</v>
      </c>
      <c r="E652" s="136" t="s">
        <v>96</v>
      </c>
      <c r="F652" s="136" t="s">
        <v>12937</v>
      </c>
      <c r="G652" s="136" t="s">
        <v>12938</v>
      </c>
      <c r="H652" s="136" t="s">
        <v>293</v>
      </c>
      <c r="I652" s="137" t="s">
        <v>163</v>
      </c>
      <c r="J652" s="137" t="s">
        <v>240</v>
      </c>
      <c r="K652" s="137" t="s">
        <v>12939</v>
      </c>
      <c r="L652" s="137" t="s">
        <v>12940</v>
      </c>
      <c r="M652" s="138"/>
      <c r="N652" s="138"/>
      <c r="O652" s="139"/>
    </row>
    <row r="653" spans="1:15" ht="15.6">
      <c r="A653" s="134">
        <v>643</v>
      </c>
      <c r="B653" s="553">
        <v>46298</v>
      </c>
      <c r="C653" s="135" t="s">
        <v>211</v>
      </c>
      <c r="D653" s="136" t="s">
        <v>12941</v>
      </c>
      <c r="E653" s="136" t="s">
        <v>96</v>
      </c>
      <c r="F653" s="136" t="s">
        <v>12942</v>
      </c>
      <c r="G653" s="136" t="s">
        <v>12943</v>
      </c>
      <c r="H653" s="136" t="s">
        <v>293</v>
      </c>
      <c r="I653" s="137" t="s">
        <v>163</v>
      </c>
      <c r="J653" s="137" t="s">
        <v>240</v>
      </c>
      <c r="K653" s="137" t="s">
        <v>12944</v>
      </c>
      <c r="L653" s="137" t="s">
        <v>12945</v>
      </c>
      <c r="M653" s="138"/>
      <c r="N653" s="138"/>
      <c r="O653" s="139"/>
    </row>
    <row r="654" spans="1:15" ht="15.6">
      <c r="A654" s="134">
        <v>644</v>
      </c>
      <c r="B654" s="553">
        <v>46298</v>
      </c>
      <c r="C654" s="135" t="s">
        <v>211</v>
      </c>
      <c r="D654" s="136" t="s">
        <v>12946</v>
      </c>
      <c r="E654" s="136" t="s">
        <v>155</v>
      </c>
      <c r="F654" s="136" t="s">
        <v>12947</v>
      </c>
      <c r="G654" s="136" t="s">
        <v>12948</v>
      </c>
      <c r="H654" s="136" t="s">
        <v>293</v>
      </c>
      <c r="I654" s="137" t="s">
        <v>163</v>
      </c>
      <c r="J654" s="137" t="s">
        <v>246</v>
      </c>
      <c r="K654" s="137" t="s">
        <v>12949</v>
      </c>
      <c r="L654" s="137" t="s">
        <v>12950</v>
      </c>
      <c r="M654" s="138"/>
      <c r="N654" s="138"/>
      <c r="O654" s="139"/>
    </row>
    <row r="655" spans="1:15" ht="15.6">
      <c r="A655" s="134">
        <v>645</v>
      </c>
      <c r="B655" s="553">
        <v>46298</v>
      </c>
      <c r="C655" s="135" t="s">
        <v>211</v>
      </c>
      <c r="D655" s="136" t="s">
        <v>12951</v>
      </c>
      <c r="E655" s="136" t="s">
        <v>98</v>
      </c>
      <c r="F655" s="136" t="s">
        <v>12952</v>
      </c>
      <c r="G655" s="136" t="s">
        <v>12948</v>
      </c>
      <c r="H655" s="136" t="s">
        <v>293</v>
      </c>
      <c r="I655" s="137" t="s">
        <v>163</v>
      </c>
      <c r="J655" s="137" t="s">
        <v>243</v>
      </c>
      <c r="K655" s="137" t="s">
        <v>12953</v>
      </c>
      <c r="L655" s="137" t="s">
        <v>12954</v>
      </c>
      <c r="M655" s="138"/>
      <c r="N655" s="138"/>
      <c r="O655" s="139"/>
    </row>
    <row r="656" spans="1:15" ht="15.6">
      <c r="A656" s="134">
        <v>646</v>
      </c>
      <c r="B656" s="553">
        <v>46298</v>
      </c>
      <c r="C656" s="135" t="s">
        <v>211</v>
      </c>
      <c r="D656" s="136" t="s">
        <v>12955</v>
      </c>
      <c r="E656" s="136" t="s">
        <v>98</v>
      </c>
      <c r="F656" s="136" t="s">
        <v>12956</v>
      </c>
      <c r="G656" s="136" t="s">
        <v>12957</v>
      </c>
      <c r="H656" s="136" t="s">
        <v>293</v>
      </c>
      <c r="I656" s="137" t="s">
        <v>163</v>
      </c>
      <c r="J656" s="137" t="s">
        <v>244</v>
      </c>
      <c r="K656" s="137" t="s">
        <v>12958</v>
      </c>
      <c r="L656" s="137" t="s">
        <v>12959</v>
      </c>
      <c r="M656" s="138"/>
      <c r="N656" s="138"/>
      <c r="O656" s="139"/>
    </row>
    <row r="657" spans="1:15" ht="15.6">
      <c r="A657" s="134">
        <v>647</v>
      </c>
      <c r="B657" s="553">
        <v>46298</v>
      </c>
      <c r="C657" s="135" t="s">
        <v>211</v>
      </c>
      <c r="D657" s="136" t="s">
        <v>12960</v>
      </c>
      <c r="E657" s="136" t="s">
        <v>155</v>
      </c>
      <c r="F657" s="136" t="s">
        <v>12961</v>
      </c>
      <c r="G657" s="136" t="s">
        <v>12962</v>
      </c>
      <c r="H657" s="136" t="s">
        <v>293</v>
      </c>
      <c r="I657" s="137" t="s">
        <v>163</v>
      </c>
      <c r="J657" s="137" t="s">
        <v>238</v>
      </c>
      <c r="K657" s="137" t="s">
        <v>12963</v>
      </c>
      <c r="L657" s="137" t="s">
        <v>12964</v>
      </c>
      <c r="M657" s="138"/>
      <c r="N657" s="138"/>
      <c r="O657" s="139"/>
    </row>
    <row r="658" spans="1:15" ht="15.6">
      <c r="A658" s="134">
        <v>648</v>
      </c>
      <c r="B658" s="553">
        <v>46298</v>
      </c>
      <c r="C658" s="135" t="s">
        <v>211</v>
      </c>
      <c r="D658" s="136" t="s">
        <v>12965</v>
      </c>
      <c r="E658" s="136" t="s">
        <v>162</v>
      </c>
      <c r="F658" s="136" t="s">
        <v>12966</v>
      </c>
      <c r="G658" s="136" t="s">
        <v>12962</v>
      </c>
      <c r="H658" s="136" t="s">
        <v>293</v>
      </c>
      <c r="I658" s="137" t="s">
        <v>163</v>
      </c>
      <c r="J658" s="137" t="s">
        <v>238</v>
      </c>
      <c r="K658" s="137" t="s">
        <v>12967</v>
      </c>
      <c r="L658" s="137" t="s">
        <v>12968</v>
      </c>
      <c r="M658" s="138"/>
      <c r="N658" s="138"/>
      <c r="O658" s="139"/>
    </row>
    <row r="659" spans="1:15" ht="15.6">
      <c r="A659" s="134">
        <v>649</v>
      </c>
      <c r="B659" s="553">
        <v>46298</v>
      </c>
      <c r="C659" s="135" t="s">
        <v>211</v>
      </c>
      <c r="D659" s="136" t="s">
        <v>12969</v>
      </c>
      <c r="E659" s="136" t="s">
        <v>96</v>
      </c>
      <c r="F659" s="136" t="s">
        <v>12970</v>
      </c>
      <c r="G659" s="136" t="s">
        <v>12971</v>
      </c>
      <c r="H659" s="136" t="s">
        <v>296</v>
      </c>
      <c r="I659" s="137" t="s">
        <v>163</v>
      </c>
      <c r="J659" s="137" t="s">
        <v>240</v>
      </c>
      <c r="K659" s="137" t="s">
        <v>12972</v>
      </c>
      <c r="L659" s="137" t="s">
        <v>12973</v>
      </c>
      <c r="M659" s="138"/>
      <c r="N659" s="138"/>
      <c r="O659" s="139"/>
    </row>
    <row r="660" spans="1:15" ht="15.6">
      <c r="A660" s="134">
        <v>650</v>
      </c>
      <c r="B660" s="553">
        <v>46298</v>
      </c>
      <c r="C660" s="135" t="s">
        <v>211</v>
      </c>
      <c r="D660" s="136" t="s">
        <v>1005</v>
      </c>
      <c r="E660" s="136" t="s">
        <v>108</v>
      </c>
      <c r="F660" s="136" t="s">
        <v>12974</v>
      </c>
      <c r="G660" s="136" t="s">
        <v>12975</v>
      </c>
      <c r="H660" s="136" t="s">
        <v>293</v>
      </c>
      <c r="I660" s="137" t="s">
        <v>163</v>
      </c>
      <c r="J660" s="137" t="s">
        <v>238</v>
      </c>
      <c r="K660" s="137" t="s">
        <v>12976</v>
      </c>
      <c r="L660" s="137" t="s">
        <v>12977</v>
      </c>
      <c r="M660" s="138"/>
      <c r="N660" s="138"/>
      <c r="O660" s="139"/>
    </row>
    <row r="661" spans="1:15" ht="15.6">
      <c r="A661" s="134">
        <v>651</v>
      </c>
      <c r="B661" s="553">
        <v>46298</v>
      </c>
      <c r="C661" s="135" t="s">
        <v>211</v>
      </c>
      <c r="D661" s="136" t="s">
        <v>12978</v>
      </c>
      <c r="E661" s="136" t="s">
        <v>128</v>
      </c>
      <c r="F661" s="136" t="s">
        <v>12979</v>
      </c>
      <c r="G661" s="136" t="s">
        <v>12980</v>
      </c>
      <c r="H661" s="136" t="s">
        <v>293</v>
      </c>
      <c r="I661" s="137" t="s">
        <v>163</v>
      </c>
      <c r="J661" s="137" t="s">
        <v>238</v>
      </c>
      <c r="K661" s="137" t="s">
        <v>12981</v>
      </c>
      <c r="L661" s="137" t="s">
        <v>12982</v>
      </c>
      <c r="M661" s="138"/>
      <c r="N661" s="138"/>
      <c r="O661" s="139"/>
    </row>
    <row r="662" spans="1:15" ht="15.6">
      <c r="A662" s="134">
        <v>652</v>
      </c>
      <c r="B662" s="553">
        <v>46298</v>
      </c>
      <c r="C662" s="135" t="s">
        <v>211</v>
      </c>
      <c r="D662" s="136" t="s">
        <v>12983</v>
      </c>
      <c r="E662" s="136" t="s">
        <v>96</v>
      </c>
      <c r="F662" s="136" t="s">
        <v>12984</v>
      </c>
      <c r="G662" s="136" t="s">
        <v>12985</v>
      </c>
      <c r="H662" s="136" t="s">
        <v>296</v>
      </c>
      <c r="I662" s="137" t="s">
        <v>163</v>
      </c>
      <c r="J662" s="137" t="s">
        <v>240</v>
      </c>
      <c r="K662" s="137" t="s">
        <v>12986</v>
      </c>
      <c r="L662" s="137" t="s">
        <v>163</v>
      </c>
      <c r="M662" s="138"/>
      <c r="N662" s="138"/>
      <c r="O662" s="139"/>
    </row>
    <row r="663" spans="1:15" ht="15.6">
      <c r="A663" s="134">
        <v>653</v>
      </c>
      <c r="B663" s="553">
        <v>46298</v>
      </c>
      <c r="C663" s="135" t="s">
        <v>211</v>
      </c>
      <c r="D663" s="136" t="s">
        <v>12987</v>
      </c>
      <c r="E663" s="136" t="s">
        <v>108</v>
      </c>
      <c r="F663" s="136" t="s">
        <v>12988</v>
      </c>
      <c r="G663" s="136" t="s">
        <v>12989</v>
      </c>
      <c r="H663" s="136" t="s">
        <v>296</v>
      </c>
      <c r="I663" s="137" t="s">
        <v>163</v>
      </c>
      <c r="J663" s="137" t="s">
        <v>246</v>
      </c>
      <c r="K663" s="137" t="s">
        <v>12990</v>
      </c>
      <c r="L663" s="137" t="s">
        <v>12991</v>
      </c>
      <c r="M663" s="138"/>
      <c r="N663" s="138"/>
      <c r="O663" s="139"/>
    </row>
    <row r="664" spans="1:15" ht="15.6">
      <c r="A664" s="134">
        <v>654</v>
      </c>
      <c r="B664" s="553">
        <v>46298</v>
      </c>
      <c r="C664" s="135" t="s">
        <v>211</v>
      </c>
      <c r="D664" s="136" t="s">
        <v>318</v>
      </c>
      <c r="E664" s="136" t="s">
        <v>136</v>
      </c>
      <c r="F664" s="136" t="s">
        <v>12992</v>
      </c>
      <c r="G664" s="136" t="s">
        <v>12993</v>
      </c>
      <c r="H664" s="136" t="s">
        <v>293</v>
      </c>
      <c r="I664" s="137" t="s">
        <v>163</v>
      </c>
      <c r="J664" s="137" t="s">
        <v>242</v>
      </c>
      <c r="K664" s="137" t="s">
        <v>12994</v>
      </c>
      <c r="L664" s="137" t="s">
        <v>12995</v>
      </c>
      <c r="M664" s="138"/>
      <c r="N664" s="138"/>
      <c r="O664" s="139"/>
    </row>
    <row r="665" spans="1:15" ht="15.6">
      <c r="A665" s="134">
        <v>655</v>
      </c>
      <c r="B665" s="553">
        <v>46298</v>
      </c>
      <c r="C665" s="135" t="s">
        <v>211</v>
      </c>
      <c r="D665" s="136" t="s">
        <v>12996</v>
      </c>
      <c r="E665" s="136" t="s">
        <v>155</v>
      </c>
      <c r="F665" s="136" t="s">
        <v>12997</v>
      </c>
      <c r="G665" s="136" t="s">
        <v>12998</v>
      </c>
      <c r="H665" s="136" t="s">
        <v>293</v>
      </c>
      <c r="I665" s="137" t="s">
        <v>163</v>
      </c>
      <c r="J665" s="137" t="s">
        <v>238</v>
      </c>
      <c r="K665" s="137" t="s">
        <v>12999</v>
      </c>
      <c r="L665" s="137" t="s">
        <v>13000</v>
      </c>
      <c r="M665" s="138"/>
      <c r="N665" s="138"/>
      <c r="O665" s="139"/>
    </row>
    <row r="666" spans="1:15" ht="15.6">
      <c r="A666" s="134">
        <v>656</v>
      </c>
      <c r="B666" s="553">
        <v>46298</v>
      </c>
      <c r="C666" s="135" t="s">
        <v>211</v>
      </c>
      <c r="D666" s="136" t="s">
        <v>13001</v>
      </c>
      <c r="E666" s="136" t="s">
        <v>155</v>
      </c>
      <c r="F666" s="136" t="s">
        <v>13002</v>
      </c>
      <c r="G666" s="136" t="s">
        <v>13003</v>
      </c>
      <c r="H666" s="136" t="s">
        <v>293</v>
      </c>
      <c r="I666" s="137" t="s">
        <v>163</v>
      </c>
      <c r="J666" s="137" t="s">
        <v>240</v>
      </c>
      <c r="K666" s="137" t="s">
        <v>13004</v>
      </c>
      <c r="L666" s="137" t="s">
        <v>13005</v>
      </c>
      <c r="M666" s="138"/>
      <c r="N666" s="138"/>
      <c r="O666" s="139"/>
    </row>
    <row r="667" spans="1:15" ht="15.6">
      <c r="A667" s="134">
        <v>657</v>
      </c>
      <c r="B667" s="553">
        <v>46298</v>
      </c>
      <c r="C667" s="135" t="s">
        <v>211</v>
      </c>
      <c r="D667" s="136" t="s">
        <v>13006</v>
      </c>
      <c r="E667" s="136" t="s">
        <v>126</v>
      </c>
      <c r="F667" s="136" t="s">
        <v>13007</v>
      </c>
      <c r="G667" s="136" t="s">
        <v>13008</v>
      </c>
      <c r="H667" s="136" t="s">
        <v>293</v>
      </c>
      <c r="I667" s="137" t="s">
        <v>163</v>
      </c>
      <c r="J667" s="137" t="s">
        <v>237</v>
      </c>
      <c r="K667" s="137" t="s">
        <v>13009</v>
      </c>
      <c r="L667" s="137" t="s">
        <v>13010</v>
      </c>
      <c r="M667" s="138"/>
      <c r="N667" s="138"/>
      <c r="O667" s="139"/>
    </row>
    <row r="668" spans="1:15" ht="15.6">
      <c r="A668" s="134">
        <v>658</v>
      </c>
      <c r="B668" s="553">
        <v>46298</v>
      </c>
      <c r="C668" s="135" t="s">
        <v>211</v>
      </c>
      <c r="D668" s="136" t="s">
        <v>13011</v>
      </c>
      <c r="E668" s="136" t="s">
        <v>108</v>
      </c>
      <c r="F668" s="136" t="s">
        <v>13012</v>
      </c>
      <c r="G668" s="136" t="s">
        <v>13013</v>
      </c>
      <c r="H668" s="136" t="s">
        <v>296</v>
      </c>
      <c r="I668" s="137" t="s">
        <v>163</v>
      </c>
      <c r="J668" s="137" t="s">
        <v>244</v>
      </c>
      <c r="K668" s="137" t="s">
        <v>13014</v>
      </c>
      <c r="L668" s="137" t="s">
        <v>13015</v>
      </c>
      <c r="M668" s="138"/>
      <c r="N668" s="138"/>
      <c r="O668" s="139"/>
    </row>
    <row r="669" spans="1:15" ht="15.6">
      <c r="A669" s="134">
        <v>659</v>
      </c>
      <c r="B669" s="553">
        <v>46298</v>
      </c>
      <c r="C669" s="135" t="s">
        <v>211</v>
      </c>
      <c r="D669" s="136" t="s">
        <v>13016</v>
      </c>
      <c r="E669" s="136" t="s">
        <v>108</v>
      </c>
      <c r="F669" s="136" t="s">
        <v>13017</v>
      </c>
      <c r="G669" s="136" t="s">
        <v>13018</v>
      </c>
      <c r="H669" s="136" t="s">
        <v>296</v>
      </c>
      <c r="I669" s="137" t="s">
        <v>163</v>
      </c>
      <c r="J669" s="137" t="s">
        <v>244</v>
      </c>
      <c r="K669" s="137" t="s">
        <v>13019</v>
      </c>
      <c r="L669" s="137" t="s">
        <v>163</v>
      </c>
      <c r="M669" s="138"/>
      <c r="N669" s="138"/>
      <c r="O669" s="139"/>
    </row>
    <row r="670" spans="1:15" ht="15.6">
      <c r="A670" s="134">
        <v>660</v>
      </c>
      <c r="B670" s="553">
        <v>46298</v>
      </c>
      <c r="C670" s="135" t="s">
        <v>211</v>
      </c>
      <c r="D670" s="136" t="s">
        <v>13020</v>
      </c>
      <c r="E670" s="136" t="s">
        <v>144</v>
      </c>
      <c r="F670" s="136" t="s">
        <v>13021</v>
      </c>
      <c r="G670" s="136" t="s">
        <v>13022</v>
      </c>
      <c r="H670" s="136" t="s">
        <v>296</v>
      </c>
      <c r="I670" s="137" t="s">
        <v>163</v>
      </c>
      <c r="J670" s="137" t="s">
        <v>246</v>
      </c>
      <c r="K670" s="137" t="s">
        <v>13023</v>
      </c>
      <c r="L670" s="137" t="s">
        <v>13024</v>
      </c>
      <c r="M670" s="138"/>
      <c r="N670" s="138"/>
      <c r="O670" s="139"/>
    </row>
    <row r="671" spans="1:15" ht="15.6">
      <c r="A671" s="134">
        <v>661</v>
      </c>
      <c r="B671" s="553">
        <v>46298</v>
      </c>
      <c r="C671" s="135" t="s">
        <v>211</v>
      </c>
      <c r="D671" s="136" t="s">
        <v>413</v>
      </c>
      <c r="E671" s="136" t="s">
        <v>108</v>
      </c>
      <c r="F671" s="136" t="s">
        <v>13025</v>
      </c>
      <c r="G671" s="136" t="s">
        <v>13026</v>
      </c>
      <c r="H671" s="136" t="s">
        <v>296</v>
      </c>
      <c r="I671" s="137" t="s">
        <v>163</v>
      </c>
      <c r="J671" s="137" t="s">
        <v>246</v>
      </c>
      <c r="K671" s="137" t="s">
        <v>13027</v>
      </c>
      <c r="L671" s="137" t="s">
        <v>13028</v>
      </c>
      <c r="M671" s="138"/>
      <c r="N671" s="138"/>
      <c r="O671" s="139"/>
    </row>
    <row r="672" spans="1:15" ht="15.6">
      <c r="A672" s="134">
        <v>662</v>
      </c>
      <c r="B672" s="553">
        <v>46298</v>
      </c>
      <c r="C672" s="135" t="s">
        <v>211</v>
      </c>
      <c r="D672" s="136" t="s">
        <v>10400</v>
      </c>
      <c r="E672" s="136" t="s">
        <v>98</v>
      </c>
      <c r="F672" s="136" t="s">
        <v>13029</v>
      </c>
      <c r="G672" s="136" t="s">
        <v>13030</v>
      </c>
      <c r="H672" s="136" t="s">
        <v>293</v>
      </c>
      <c r="I672" s="137" t="s">
        <v>163</v>
      </c>
      <c r="J672" s="137" t="s">
        <v>240</v>
      </c>
      <c r="K672" s="137" t="s">
        <v>10403</v>
      </c>
      <c r="L672" s="137" t="s">
        <v>10404</v>
      </c>
      <c r="M672" s="138"/>
      <c r="N672" s="138"/>
      <c r="O672" s="139"/>
    </row>
    <row r="673" spans="1:15" ht="15.6">
      <c r="A673" s="134">
        <v>663</v>
      </c>
      <c r="B673" s="553">
        <v>46298</v>
      </c>
      <c r="C673" s="135" t="s">
        <v>211</v>
      </c>
      <c r="D673" s="136" t="s">
        <v>13031</v>
      </c>
      <c r="E673" s="136" t="s">
        <v>128</v>
      </c>
      <c r="F673" s="136" t="s">
        <v>13032</v>
      </c>
      <c r="G673" s="136" t="s">
        <v>13033</v>
      </c>
      <c r="H673" s="136" t="s">
        <v>296</v>
      </c>
      <c r="I673" s="137" t="s">
        <v>163</v>
      </c>
      <c r="J673" s="137" t="s">
        <v>238</v>
      </c>
      <c r="K673" s="137" t="s">
        <v>13034</v>
      </c>
      <c r="L673" s="137" t="s">
        <v>163</v>
      </c>
      <c r="M673" s="138"/>
      <c r="N673" s="138"/>
      <c r="O673" s="139"/>
    </row>
    <row r="674" spans="1:15" ht="15.6">
      <c r="A674" s="134">
        <v>664</v>
      </c>
      <c r="B674" s="553">
        <v>46298</v>
      </c>
      <c r="C674" s="135" t="s">
        <v>211</v>
      </c>
      <c r="D674" s="136" t="s">
        <v>13035</v>
      </c>
      <c r="E674" s="136" t="s">
        <v>128</v>
      </c>
      <c r="F674" s="136" t="s">
        <v>13036</v>
      </c>
      <c r="G674" s="136" t="s">
        <v>13037</v>
      </c>
      <c r="H674" s="136" t="s">
        <v>296</v>
      </c>
      <c r="I674" s="137" t="s">
        <v>163</v>
      </c>
      <c r="J674" s="137" t="s">
        <v>238</v>
      </c>
      <c r="K674" s="137" t="s">
        <v>13038</v>
      </c>
      <c r="L674" s="137" t="s">
        <v>13039</v>
      </c>
      <c r="M674" s="138"/>
      <c r="N674" s="138"/>
      <c r="O674" s="139"/>
    </row>
    <row r="675" spans="1:15" ht="15.6">
      <c r="A675" s="134">
        <v>665</v>
      </c>
      <c r="B675" s="553">
        <v>46298</v>
      </c>
      <c r="C675" s="135" t="s">
        <v>211</v>
      </c>
      <c r="D675" s="136" t="s">
        <v>13040</v>
      </c>
      <c r="E675" s="136" t="s">
        <v>108</v>
      </c>
      <c r="F675" s="136" t="s">
        <v>13041</v>
      </c>
      <c r="G675" s="136" t="s">
        <v>13037</v>
      </c>
      <c r="H675" s="136" t="s">
        <v>297</v>
      </c>
      <c r="I675" s="137" t="s">
        <v>163</v>
      </c>
      <c r="J675" s="137" t="s">
        <v>238</v>
      </c>
      <c r="K675" s="137" t="s">
        <v>13042</v>
      </c>
      <c r="L675" s="137" t="s">
        <v>13043</v>
      </c>
      <c r="M675" s="138"/>
      <c r="N675" s="138"/>
      <c r="O675" s="139"/>
    </row>
    <row r="676" spans="1:15" ht="15.6">
      <c r="A676" s="134">
        <v>666</v>
      </c>
      <c r="B676" s="553">
        <v>46298</v>
      </c>
      <c r="C676" s="135" t="s">
        <v>211</v>
      </c>
      <c r="D676" s="136" t="s">
        <v>10782</v>
      </c>
      <c r="E676" s="136" t="s">
        <v>144</v>
      </c>
      <c r="F676" s="136" t="s">
        <v>13044</v>
      </c>
      <c r="G676" s="136" t="s">
        <v>13045</v>
      </c>
      <c r="H676" s="136" t="s">
        <v>293</v>
      </c>
      <c r="I676" s="137" t="s">
        <v>163</v>
      </c>
      <c r="J676" s="137" t="s">
        <v>237</v>
      </c>
      <c r="K676" s="137" t="s">
        <v>13046</v>
      </c>
      <c r="L676" s="137" t="s">
        <v>13047</v>
      </c>
      <c r="M676" s="138"/>
      <c r="N676" s="138"/>
      <c r="O676" s="139"/>
    </row>
    <row r="677" spans="1:15" ht="15.6">
      <c r="A677" s="134">
        <v>667</v>
      </c>
      <c r="B677" s="553">
        <v>46298</v>
      </c>
      <c r="C677" s="135" t="s">
        <v>211</v>
      </c>
      <c r="D677" s="136" t="s">
        <v>13048</v>
      </c>
      <c r="E677" s="136" t="s">
        <v>108</v>
      </c>
      <c r="F677" s="136" t="s">
        <v>13049</v>
      </c>
      <c r="G677" s="136" t="s">
        <v>13050</v>
      </c>
      <c r="H677" s="136" t="s">
        <v>297</v>
      </c>
      <c r="I677" s="137" t="s">
        <v>163</v>
      </c>
      <c r="J677" s="137" t="s">
        <v>238</v>
      </c>
      <c r="K677" s="137" t="s">
        <v>13051</v>
      </c>
      <c r="L677" s="137" t="s">
        <v>13052</v>
      </c>
      <c r="M677" s="138"/>
      <c r="N677" s="138"/>
      <c r="O677" s="139"/>
    </row>
    <row r="678" spans="1:15" ht="15.6">
      <c r="A678" s="134">
        <v>668</v>
      </c>
      <c r="B678" s="553">
        <v>46298</v>
      </c>
      <c r="C678" s="135" t="s">
        <v>211</v>
      </c>
      <c r="D678" s="136" t="s">
        <v>2202</v>
      </c>
      <c r="E678" s="136" t="s">
        <v>144</v>
      </c>
      <c r="F678" s="136" t="s">
        <v>13053</v>
      </c>
      <c r="G678" s="136" t="s">
        <v>11233</v>
      </c>
      <c r="H678" s="136" t="s">
        <v>311</v>
      </c>
      <c r="I678" s="137" t="s">
        <v>163</v>
      </c>
      <c r="J678" s="137" t="s">
        <v>246</v>
      </c>
      <c r="K678" s="137" t="s">
        <v>13054</v>
      </c>
      <c r="L678" s="137" t="s">
        <v>13055</v>
      </c>
      <c r="M678" s="138"/>
      <c r="N678" s="138"/>
      <c r="O678" s="139"/>
    </row>
    <row r="679" spans="1:15" ht="15.6">
      <c r="A679" s="134">
        <v>669</v>
      </c>
      <c r="B679" s="553">
        <v>46298</v>
      </c>
      <c r="C679" s="135" t="s">
        <v>211</v>
      </c>
      <c r="D679" s="136" t="s">
        <v>11232</v>
      </c>
      <c r="E679" s="136" t="s">
        <v>110</v>
      </c>
      <c r="F679" s="136" t="s">
        <v>13056</v>
      </c>
      <c r="G679" s="136" t="s">
        <v>13057</v>
      </c>
      <c r="H679" s="136" t="s">
        <v>293</v>
      </c>
      <c r="I679" s="137" t="s">
        <v>163</v>
      </c>
      <c r="J679" s="137" t="s">
        <v>242</v>
      </c>
      <c r="K679" s="137" t="s">
        <v>11235</v>
      </c>
      <c r="L679" s="137" t="s">
        <v>11236</v>
      </c>
      <c r="M679" s="138"/>
      <c r="N679" s="138"/>
      <c r="O679" s="139"/>
    </row>
    <row r="680" spans="1:15" ht="15.6">
      <c r="A680" s="134">
        <v>670</v>
      </c>
      <c r="B680" s="553">
        <v>46298</v>
      </c>
      <c r="C680" s="135" t="s">
        <v>211</v>
      </c>
      <c r="D680" s="136" t="s">
        <v>13058</v>
      </c>
      <c r="E680" s="136" t="s">
        <v>96</v>
      </c>
      <c r="F680" s="136" t="s">
        <v>13059</v>
      </c>
      <c r="G680" s="136" t="s">
        <v>13060</v>
      </c>
      <c r="H680" s="136" t="s">
        <v>296</v>
      </c>
      <c r="I680" s="137" t="s">
        <v>163</v>
      </c>
      <c r="J680" s="137" t="s">
        <v>240</v>
      </c>
      <c r="K680" s="137" t="s">
        <v>13061</v>
      </c>
      <c r="L680" s="137" t="s">
        <v>13062</v>
      </c>
      <c r="M680" s="138"/>
      <c r="N680" s="138"/>
      <c r="O680" s="139"/>
    </row>
    <row r="681" spans="1:15" ht="15.6">
      <c r="A681" s="134">
        <v>671</v>
      </c>
      <c r="B681" s="553">
        <v>46298</v>
      </c>
      <c r="C681" s="135" t="s">
        <v>211</v>
      </c>
      <c r="D681" s="136" t="s">
        <v>13063</v>
      </c>
      <c r="E681" s="136" t="s">
        <v>108</v>
      </c>
      <c r="F681" s="136" t="s">
        <v>13064</v>
      </c>
      <c r="G681" s="136" t="s">
        <v>13065</v>
      </c>
      <c r="H681" s="136" t="s">
        <v>296</v>
      </c>
      <c r="I681" s="137" t="s">
        <v>163</v>
      </c>
      <c r="J681" s="137" t="s">
        <v>246</v>
      </c>
      <c r="K681" s="137" t="s">
        <v>13066</v>
      </c>
      <c r="L681" s="137" t="s">
        <v>13067</v>
      </c>
      <c r="M681" s="138"/>
      <c r="N681" s="138"/>
      <c r="O681" s="139"/>
    </row>
    <row r="682" spans="1:15" ht="15.6">
      <c r="A682" s="134">
        <v>672</v>
      </c>
      <c r="B682" s="553">
        <v>46298</v>
      </c>
      <c r="C682" s="135" t="s">
        <v>211</v>
      </c>
      <c r="D682" s="136" t="s">
        <v>4380</v>
      </c>
      <c r="E682" s="136" t="s">
        <v>98</v>
      </c>
      <c r="F682" s="136" t="s">
        <v>13068</v>
      </c>
      <c r="G682" s="136" t="s">
        <v>13069</v>
      </c>
      <c r="H682" s="136" t="s">
        <v>293</v>
      </c>
      <c r="I682" s="137" t="s">
        <v>163</v>
      </c>
      <c r="J682" s="137" t="s">
        <v>240</v>
      </c>
      <c r="K682" s="137" t="s">
        <v>13070</v>
      </c>
      <c r="L682" s="137" t="s">
        <v>13071</v>
      </c>
      <c r="M682" s="138"/>
      <c r="N682" s="138"/>
      <c r="O682" s="139"/>
    </row>
    <row r="683" spans="1:15" ht="15.6">
      <c r="A683" s="134">
        <v>673</v>
      </c>
      <c r="B683" s="553">
        <v>46298</v>
      </c>
      <c r="C683" s="135" t="s">
        <v>211</v>
      </c>
      <c r="D683" s="136" t="s">
        <v>13072</v>
      </c>
      <c r="E683" s="136" t="s">
        <v>128</v>
      </c>
      <c r="F683" s="136" t="s">
        <v>13073</v>
      </c>
      <c r="G683" s="136" t="s">
        <v>13074</v>
      </c>
      <c r="H683" s="136" t="s">
        <v>293</v>
      </c>
      <c r="I683" s="137" t="s">
        <v>163</v>
      </c>
      <c r="J683" s="137" t="s">
        <v>238</v>
      </c>
      <c r="K683" s="137" t="s">
        <v>13075</v>
      </c>
      <c r="L683" s="137" t="s">
        <v>163</v>
      </c>
      <c r="M683" s="138"/>
      <c r="N683" s="138"/>
      <c r="O683" s="139"/>
    </row>
    <row r="684" spans="1:15" ht="15.6">
      <c r="A684" s="134">
        <v>674</v>
      </c>
      <c r="B684" s="553">
        <v>46298</v>
      </c>
      <c r="C684" s="135" t="s">
        <v>211</v>
      </c>
      <c r="D684" s="136" t="s">
        <v>13076</v>
      </c>
      <c r="E684" s="136" t="s">
        <v>128</v>
      </c>
      <c r="F684" s="136" t="s">
        <v>13077</v>
      </c>
      <c r="G684" s="136" t="s">
        <v>13078</v>
      </c>
      <c r="H684" s="136" t="s">
        <v>293</v>
      </c>
      <c r="I684" s="137" t="s">
        <v>163</v>
      </c>
      <c r="J684" s="137" t="s">
        <v>238</v>
      </c>
      <c r="K684" s="137" t="s">
        <v>13079</v>
      </c>
      <c r="L684" s="137" t="s">
        <v>13080</v>
      </c>
      <c r="M684" s="138"/>
      <c r="N684" s="138"/>
      <c r="O684" s="139"/>
    </row>
    <row r="685" spans="1:15" ht="15.6">
      <c r="A685" s="134">
        <v>675</v>
      </c>
      <c r="B685" s="553">
        <v>46298</v>
      </c>
      <c r="C685" s="135" t="s">
        <v>211</v>
      </c>
      <c r="D685" s="136" t="s">
        <v>13081</v>
      </c>
      <c r="E685" s="136" t="s">
        <v>96</v>
      </c>
      <c r="F685" s="136" t="s">
        <v>13082</v>
      </c>
      <c r="G685" s="136" t="s">
        <v>11710</v>
      </c>
      <c r="H685" s="136" t="s">
        <v>293</v>
      </c>
      <c r="I685" s="137" t="s">
        <v>163</v>
      </c>
      <c r="J685" s="137" t="s">
        <v>240</v>
      </c>
      <c r="K685" s="137" t="s">
        <v>13083</v>
      </c>
      <c r="L685" s="137" t="s">
        <v>13084</v>
      </c>
      <c r="M685" s="138"/>
      <c r="N685" s="138"/>
      <c r="O685" s="139"/>
    </row>
    <row r="686" spans="1:15" ht="15.6">
      <c r="A686" s="134">
        <v>676</v>
      </c>
      <c r="B686" s="553">
        <v>46298</v>
      </c>
      <c r="C686" s="135" t="s">
        <v>211</v>
      </c>
      <c r="D686" s="136" t="s">
        <v>13085</v>
      </c>
      <c r="E686" s="136" t="s">
        <v>96</v>
      </c>
      <c r="F686" s="136" t="s">
        <v>13086</v>
      </c>
      <c r="G686" s="136" t="s">
        <v>13087</v>
      </c>
      <c r="H686" s="136" t="s">
        <v>293</v>
      </c>
      <c r="I686" s="137" t="s">
        <v>163</v>
      </c>
      <c r="J686" s="137" t="s">
        <v>240</v>
      </c>
      <c r="K686" s="137" t="s">
        <v>13088</v>
      </c>
      <c r="L686" s="137" t="s">
        <v>13089</v>
      </c>
      <c r="M686" s="138"/>
      <c r="N686" s="138"/>
      <c r="O686" s="139"/>
    </row>
    <row r="687" spans="1:15" ht="15.6">
      <c r="A687" s="134">
        <v>677</v>
      </c>
      <c r="B687" s="553">
        <v>46298</v>
      </c>
      <c r="C687" s="135" t="s">
        <v>211</v>
      </c>
      <c r="D687" s="136" t="s">
        <v>13090</v>
      </c>
      <c r="E687" s="136" t="s">
        <v>144</v>
      </c>
      <c r="F687" s="136" t="s">
        <v>13091</v>
      </c>
      <c r="G687" s="136" t="s">
        <v>13092</v>
      </c>
      <c r="H687" s="136" t="s">
        <v>293</v>
      </c>
      <c r="I687" s="137" t="s">
        <v>163</v>
      </c>
      <c r="J687" s="137" t="s">
        <v>238</v>
      </c>
      <c r="K687" s="137" t="s">
        <v>13093</v>
      </c>
      <c r="L687" s="137" t="s">
        <v>13094</v>
      </c>
      <c r="M687" s="138"/>
      <c r="N687" s="138"/>
      <c r="O687" s="139"/>
    </row>
    <row r="688" spans="1:15" ht="15.6">
      <c r="A688" s="134">
        <v>678</v>
      </c>
      <c r="B688" s="553">
        <v>46298</v>
      </c>
      <c r="C688" s="135" t="s">
        <v>211</v>
      </c>
      <c r="D688" s="136" t="s">
        <v>13095</v>
      </c>
      <c r="E688" s="136" t="s">
        <v>128</v>
      </c>
      <c r="F688" s="136" t="s">
        <v>13096</v>
      </c>
      <c r="G688" s="136" t="s">
        <v>13097</v>
      </c>
      <c r="H688" s="136" t="s">
        <v>293</v>
      </c>
      <c r="I688" s="137" t="s">
        <v>163</v>
      </c>
      <c r="J688" s="137" t="s">
        <v>238</v>
      </c>
      <c r="K688" s="137" t="s">
        <v>13098</v>
      </c>
      <c r="L688" s="137" t="s">
        <v>13099</v>
      </c>
      <c r="M688" s="138"/>
      <c r="N688" s="138"/>
      <c r="O688" s="139"/>
    </row>
    <row r="689" spans="1:15" ht="15.6">
      <c r="A689" s="134">
        <v>679</v>
      </c>
      <c r="B689" s="553">
        <v>46298</v>
      </c>
      <c r="C689" s="135" t="s">
        <v>211</v>
      </c>
      <c r="D689" s="136" t="s">
        <v>13100</v>
      </c>
      <c r="E689" s="136" t="s">
        <v>102</v>
      </c>
      <c r="F689" s="136" t="s">
        <v>13101</v>
      </c>
      <c r="G689" s="136" t="s">
        <v>13102</v>
      </c>
      <c r="H689" s="136" t="s">
        <v>293</v>
      </c>
      <c r="I689" s="137" t="s">
        <v>163</v>
      </c>
      <c r="J689" s="137" t="s">
        <v>238</v>
      </c>
      <c r="K689" s="137" t="s">
        <v>13103</v>
      </c>
      <c r="L689" s="137" t="s">
        <v>13104</v>
      </c>
      <c r="M689" s="138"/>
      <c r="N689" s="138"/>
      <c r="O689" s="139"/>
    </row>
    <row r="690" spans="1:15" ht="15.6">
      <c r="A690" s="134">
        <v>680</v>
      </c>
      <c r="B690" s="553">
        <v>46298</v>
      </c>
      <c r="C690" s="135" t="s">
        <v>211</v>
      </c>
      <c r="D690" s="136" t="s">
        <v>13105</v>
      </c>
      <c r="E690" s="136" t="s">
        <v>128</v>
      </c>
      <c r="F690" s="136" t="s">
        <v>13106</v>
      </c>
      <c r="G690" s="136" t="s">
        <v>13107</v>
      </c>
      <c r="H690" s="136" t="s">
        <v>293</v>
      </c>
      <c r="I690" s="137" t="s">
        <v>163</v>
      </c>
      <c r="J690" s="137" t="s">
        <v>238</v>
      </c>
      <c r="K690" s="137" t="s">
        <v>13108</v>
      </c>
      <c r="L690" s="137" t="s">
        <v>13109</v>
      </c>
      <c r="M690" s="138"/>
      <c r="N690" s="138"/>
      <c r="O690" s="139"/>
    </row>
    <row r="691" spans="1:15" ht="15.6">
      <c r="A691" s="134">
        <v>681</v>
      </c>
      <c r="B691" s="553">
        <v>46298</v>
      </c>
      <c r="C691" s="135" t="s">
        <v>211</v>
      </c>
      <c r="D691" s="136" t="s">
        <v>13110</v>
      </c>
      <c r="E691" s="136" t="s">
        <v>128</v>
      </c>
      <c r="F691" s="136" t="s">
        <v>13111</v>
      </c>
      <c r="G691" s="136" t="s">
        <v>13112</v>
      </c>
      <c r="H691" s="136" t="s">
        <v>296</v>
      </c>
      <c r="I691" s="137" t="s">
        <v>163</v>
      </c>
      <c r="J691" s="137" t="s">
        <v>238</v>
      </c>
      <c r="K691" s="137" t="s">
        <v>13113</v>
      </c>
      <c r="L691" s="137" t="s">
        <v>13114</v>
      </c>
      <c r="M691" s="138"/>
      <c r="N691" s="138"/>
      <c r="O691" s="139"/>
    </row>
    <row r="692" spans="1:15" ht="15.6">
      <c r="A692" s="134">
        <v>682</v>
      </c>
      <c r="B692" s="553">
        <v>46298</v>
      </c>
      <c r="C692" s="135" t="s">
        <v>211</v>
      </c>
      <c r="D692" s="136" t="s">
        <v>11709</v>
      </c>
      <c r="E692" s="136" t="s">
        <v>128</v>
      </c>
      <c r="F692" s="136" t="s">
        <v>13115</v>
      </c>
      <c r="G692" s="136" t="s">
        <v>13116</v>
      </c>
      <c r="H692" s="136" t="s">
        <v>296</v>
      </c>
      <c r="I692" s="137" t="s">
        <v>163</v>
      </c>
      <c r="J692" s="137" t="s">
        <v>238</v>
      </c>
      <c r="K692" s="137" t="s">
        <v>11712</v>
      </c>
      <c r="L692" s="137" t="s">
        <v>11713</v>
      </c>
      <c r="M692" s="138"/>
      <c r="N692" s="138"/>
      <c r="O692" s="139"/>
    </row>
    <row r="693" spans="1:15" ht="15.6">
      <c r="A693" s="134">
        <v>683</v>
      </c>
      <c r="B693" s="553">
        <v>46298</v>
      </c>
      <c r="C693" s="135" t="s">
        <v>211</v>
      </c>
      <c r="D693" s="136" t="s">
        <v>13117</v>
      </c>
      <c r="E693" s="136" t="s">
        <v>128</v>
      </c>
      <c r="F693" s="136" t="s">
        <v>13118</v>
      </c>
      <c r="G693" s="136" t="s">
        <v>13119</v>
      </c>
      <c r="H693" s="136" t="s">
        <v>296</v>
      </c>
      <c r="I693" s="137" t="s">
        <v>163</v>
      </c>
      <c r="J693" s="137" t="s">
        <v>238</v>
      </c>
      <c r="K693" s="137" t="s">
        <v>13120</v>
      </c>
      <c r="L693" s="137" t="s">
        <v>13121</v>
      </c>
      <c r="M693" s="138"/>
      <c r="N693" s="138"/>
      <c r="O693" s="139"/>
    </row>
    <row r="694" spans="1:15" ht="15.6">
      <c r="A694" s="134">
        <v>684</v>
      </c>
      <c r="B694" s="553">
        <v>46298</v>
      </c>
      <c r="C694" s="135" t="s">
        <v>211</v>
      </c>
      <c r="D694" s="136" t="s">
        <v>13122</v>
      </c>
      <c r="E694" s="136" t="s">
        <v>112</v>
      </c>
      <c r="F694" s="136" t="s">
        <v>13123</v>
      </c>
      <c r="G694" s="136" t="s">
        <v>13124</v>
      </c>
      <c r="H694" s="136" t="s">
        <v>293</v>
      </c>
      <c r="I694" s="137" t="s">
        <v>163</v>
      </c>
      <c r="J694" s="137" t="s">
        <v>246</v>
      </c>
      <c r="K694" s="137" t="s">
        <v>13125</v>
      </c>
      <c r="L694" s="137" t="s">
        <v>163</v>
      </c>
      <c r="M694" s="138"/>
      <c r="N694" s="138"/>
      <c r="O694" s="139"/>
    </row>
    <row r="695" spans="1:15" ht="15.6">
      <c r="A695" s="134">
        <v>685</v>
      </c>
      <c r="B695" s="553">
        <v>46298</v>
      </c>
      <c r="C695" s="135" t="s">
        <v>211</v>
      </c>
      <c r="D695" s="136" t="s">
        <v>13126</v>
      </c>
      <c r="E695" s="136" t="s">
        <v>108</v>
      </c>
      <c r="F695" s="136" t="s">
        <v>13127</v>
      </c>
      <c r="G695" s="136" t="s">
        <v>13128</v>
      </c>
      <c r="H695" s="136" t="s">
        <v>296</v>
      </c>
      <c r="I695" s="137" t="s">
        <v>163</v>
      </c>
      <c r="J695" s="137" t="s">
        <v>246</v>
      </c>
      <c r="K695" s="137" t="s">
        <v>13129</v>
      </c>
      <c r="L695" s="137" t="s">
        <v>163</v>
      </c>
      <c r="M695" s="138"/>
      <c r="N695" s="138"/>
      <c r="O695" s="139"/>
    </row>
    <row r="696" spans="1:15" ht="15.6">
      <c r="A696" s="134">
        <v>686</v>
      </c>
      <c r="B696" s="553">
        <v>46298</v>
      </c>
      <c r="C696" s="135" t="s">
        <v>211</v>
      </c>
      <c r="D696" s="136" t="s">
        <v>13130</v>
      </c>
      <c r="E696" s="136" t="s">
        <v>98</v>
      </c>
      <c r="F696" s="136" t="s">
        <v>13131</v>
      </c>
      <c r="G696" s="136" t="s">
        <v>13132</v>
      </c>
      <c r="H696" s="136" t="s">
        <v>293</v>
      </c>
      <c r="I696" s="137" t="s">
        <v>163</v>
      </c>
      <c r="J696" s="137" t="s">
        <v>240</v>
      </c>
      <c r="K696" s="137" t="s">
        <v>13133</v>
      </c>
      <c r="L696" s="137" t="s">
        <v>13134</v>
      </c>
      <c r="M696" s="138"/>
      <c r="N696" s="138"/>
      <c r="O696" s="139"/>
    </row>
    <row r="697" spans="1:15" ht="15.6">
      <c r="A697" s="134">
        <v>687</v>
      </c>
      <c r="B697" s="553">
        <v>46298</v>
      </c>
      <c r="C697" s="135" t="s">
        <v>211</v>
      </c>
      <c r="D697" s="136" t="s">
        <v>13135</v>
      </c>
      <c r="E697" s="136" t="s">
        <v>112</v>
      </c>
      <c r="F697" s="136" t="s">
        <v>13136</v>
      </c>
      <c r="G697" s="136" t="s">
        <v>13132</v>
      </c>
      <c r="H697" s="136" t="s">
        <v>293</v>
      </c>
      <c r="I697" s="137" t="s">
        <v>163</v>
      </c>
      <c r="J697" s="137" t="s">
        <v>246</v>
      </c>
      <c r="K697" s="137" t="s">
        <v>13137</v>
      </c>
      <c r="L697" s="137" t="s">
        <v>13138</v>
      </c>
      <c r="M697" s="138"/>
      <c r="N697" s="138"/>
      <c r="O697" s="139"/>
    </row>
    <row r="698" spans="1:15" ht="15.6">
      <c r="A698" s="134">
        <v>688</v>
      </c>
      <c r="B698" s="553">
        <v>46298</v>
      </c>
      <c r="C698" s="135" t="s">
        <v>211</v>
      </c>
      <c r="D698" s="136" t="s">
        <v>13139</v>
      </c>
      <c r="E698" s="136" t="s">
        <v>144</v>
      </c>
      <c r="F698" s="136" t="s">
        <v>13140</v>
      </c>
      <c r="G698" s="136" t="s">
        <v>13141</v>
      </c>
      <c r="H698" s="136" t="s">
        <v>293</v>
      </c>
      <c r="I698" s="137" t="s">
        <v>163</v>
      </c>
      <c r="J698" s="137" t="s">
        <v>237</v>
      </c>
      <c r="K698" s="137" t="s">
        <v>13142</v>
      </c>
      <c r="L698" s="137" t="s">
        <v>13143</v>
      </c>
      <c r="M698" s="138"/>
      <c r="N698" s="138"/>
      <c r="O698" s="139"/>
    </row>
    <row r="699" spans="1:15" ht="15.6">
      <c r="A699" s="134">
        <v>689</v>
      </c>
      <c r="B699" s="553">
        <v>46298</v>
      </c>
      <c r="C699" s="135" t="s">
        <v>211</v>
      </c>
      <c r="D699" s="136" t="s">
        <v>13144</v>
      </c>
      <c r="E699" s="136" t="s">
        <v>108</v>
      </c>
      <c r="F699" s="136" t="s">
        <v>13145</v>
      </c>
      <c r="G699" s="136" t="s">
        <v>13146</v>
      </c>
      <c r="H699" s="136" t="s">
        <v>296</v>
      </c>
      <c r="I699" s="137" t="s">
        <v>163</v>
      </c>
      <c r="J699" s="137" t="s">
        <v>238</v>
      </c>
      <c r="K699" s="137" t="s">
        <v>13147</v>
      </c>
      <c r="L699" s="137" t="s">
        <v>13148</v>
      </c>
      <c r="M699" s="138"/>
      <c r="N699" s="138"/>
      <c r="O699" s="139"/>
    </row>
    <row r="700" spans="1:15" ht="15.6">
      <c r="A700" s="134">
        <v>690</v>
      </c>
      <c r="B700" s="553">
        <v>46298</v>
      </c>
      <c r="C700" s="135" t="s">
        <v>211</v>
      </c>
      <c r="D700" s="136" t="s">
        <v>13149</v>
      </c>
      <c r="E700" s="136" t="s">
        <v>112</v>
      </c>
      <c r="F700" s="136" t="s">
        <v>13150</v>
      </c>
      <c r="G700" s="136" t="s">
        <v>13151</v>
      </c>
      <c r="H700" s="136" t="s">
        <v>293</v>
      </c>
      <c r="I700" s="137" t="s">
        <v>163</v>
      </c>
      <c r="J700" s="137" t="s">
        <v>246</v>
      </c>
      <c r="K700" s="137" t="s">
        <v>13152</v>
      </c>
      <c r="L700" s="137" t="s">
        <v>13153</v>
      </c>
      <c r="M700" s="138"/>
      <c r="N700" s="138"/>
      <c r="O700" s="139"/>
    </row>
    <row r="701" spans="1:15" ht="15.6">
      <c r="A701" s="134">
        <v>691</v>
      </c>
      <c r="B701" s="553">
        <v>46298</v>
      </c>
      <c r="C701" s="135" t="s">
        <v>211</v>
      </c>
      <c r="D701" s="136" t="s">
        <v>13154</v>
      </c>
      <c r="E701" s="136" t="s">
        <v>112</v>
      </c>
      <c r="F701" s="136" t="s">
        <v>13155</v>
      </c>
      <c r="G701" s="136" t="s">
        <v>13156</v>
      </c>
      <c r="H701" s="136" t="s">
        <v>293</v>
      </c>
      <c r="I701" s="137" t="s">
        <v>163</v>
      </c>
      <c r="J701" s="137" t="s">
        <v>246</v>
      </c>
      <c r="K701" s="137" t="s">
        <v>13157</v>
      </c>
      <c r="L701" s="137" t="s">
        <v>13158</v>
      </c>
      <c r="M701" s="138"/>
      <c r="N701" s="138"/>
      <c r="O701" s="139"/>
    </row>
    <row r="702" spans="1:15" ht="15.6">
      <c r="A702" s="134">
        <v>692</v>
      </c>
      <c r="B702" s="553">
        <v>46298</v>
      </c>
      <c r="C702" s="135" t="s">
        <v>211</v>
      </c>
      <c r="D702" s="136" t="s">
        <v>13159</v>
      </c>
      <c r="E702" s="136" t="s">
        <v>102</v>
      </c>
      <c r="F702" s="136" t="s">
        <v>13160</v>
      </c>
      <c r="G702" s="136" t="s">
        <v>13161</v>
      </c>
      <c r="H702" s="136" t="s">
        <v>293</v>
      </c>
      <c r="I702" s="137" t="s">
        <v>163</v>
      </c>
      <c r="J702" s="137" t="s">
        <v>238</v>
      </c>
      <c r="K702" s="137" t="s">
        <v>13162</v>
      </c>
      <c r="L702" s="137" t="s">
        <v>13163</v>
      </c>
      <c r="M702" s="138"/>
      <c r="N702" s="138"/>
      <c r="O702" s="139"/>
    </row>
    <row r="703" spans="1:15" ht="15.6">
      <c r="A703" s="134">
        <v>693</v>
      </c>
      <c r="B703" s="553">
        <v>46298</v>
      </c>
      <c r="C703" s="135" t="s">
        <v>211</v>
      </c>
      <c r="D703" s="136" t="s">
        <v>13164</v>
      </c>
      <c r="E703" s="136" t="s">
        <v>96</v>
      </c>
      <c r="F703" s="136" t="s">
        <v>13165</v>
      </c>
      <c r="G703" s="136" t="s">
        <v>13166</v>
      </c>
      <c r="H703" s="136" t="s">
        <v>293</v>
      </c>
      <c r="I703" s="137" t="s">
        <v>163</v>
      </c>
      <c r="J703" s="137" t="s">
        <v>240</v>
      </c>
      <c r="K703" s="137" t="s">
        <v>13167</v>
      </c>
      <c r="L703" s="137" t="s">
        <v>13168</v>
      </c>
      <c r="M703" s="138"/>
      <c r="N703" s="138"/>
      <c r="O703" s="139"/>
    </row>
    <row r="704" spans="1:15" ht="15.6">
      <c r="A704" s="134">
        <v>694</v>
      </c>
      <c r="B704" s="553">
        <v>46298</v>
      </c>
      <c r="C704" s="135" t="s">
        <v>211</v>
      </c>
      <c r="D704" s="136" t="s">
        <v>13169</v>
      </c>
      <c r="E704" s="136" t="s">
        <v>102</v>
      </c>
      <c r="F704" s="136" t="s">
        <v>13170</v>
      </c>
      <c r="G704" s="136" t="s">
        <v>12221</v>
      </c>
      <c r="H704" s="136" t="s">
        <v>293</v>
      </c>
      <c r="I704" s="137" t="s">
        <v>163</v>
      </c>
      <c r="J704" s="137" t="s">
        <v>238</v>
      </c>
      <c r="K704" s="137" t="s">
        <v>13171</v>
      </c>
      <c r="L704" s="137" t="s">
        <v>13172</v>
      </c>
      <c r="M704" s="138"/>
      <c r="N704" s="138"/>
      <c r="O704" s="139"/>
    </row>
    <row r="705" spans="1:15" ht="15.6">
      <c r="A705" s="134">
        <v>695</v>
      </c>
      <c r="B705" s="553">
        <v>46298</v>
      </c>
      <c r="C705" s="135" t="s">
        <v>211</v>
      </c>
      <c r="D705" s="136" t="s">
        <v>13173</v>
      </c>
      <c r="E705" s="136" t="s">
        <v>144</v>
      </c>
      <c r="F705" s="136" t="s">
        <v>13174</v>
      </c>
      <c r="G705" s="136" t="s">
        <v>13175</v>
      </c>
      <c r="H705" s="136" t="s">
        <v>293</v>
      </c>
      <c r="I705" s="137" t="s">
        <v>163</v>
      </c>
      <c r="J705" s="137" t="s">
        <v>241</v>
      </c>
      <c r="K705" s="137" t="s">
        <v>13176</v>
      </c>
      <c r="L705" s="137" t="s">
        <v>13177</v>
      </c>
      <c r="M705" s="138"/>
      <c r="N705" s="138"/>
      <c r="O705" s="139"/>
    </row>
    <row r="706" spans="1:15" ht="15.6">
      <c r="A706" s="134">
        <v>696</v>
      </c>
      <c r="B706" s="553">
        <v>46298</v>
      </c>
      <c r="C706" s="135" t="s">
        <v>211</v>
      </c>
      <c r="D706" s="136" t="s">
        <v>13178</v>
      </c>
      <c r="E706" s="136" t="s">
        <v>124</v>
      </c>
      <c r="F706" s="136" t="s">
        <v>13179</v>
      </c>
      <c r="G706" s="136" t="s">
        <v>13180</v>
      </c>
      <c r="H706" s="136" t="s">
        <v>293</v>
      </c>
      <c r="I706" s="137" t="s">
        <v>163</v>
      </c>
      <c r="J706" s="137" t="s">
        <v>246</v>
      </c>
      <c r="K706" s="137" t="s">
        <v>13181</v>
      </c>
      <c r="L706" s="137" t="s">
        <v>13182</v>
      </c>
      <c r="M706" s="138"/>
      <c r="N706" s="138"/>
      <c r="O706" s="139"/>
    </row>
    <row r="707" spans="1:15" ht="15.6">
      <c r="A707" s="134">
        <v>697</v>
      </c>
      <c r="B707" s="553">
        <v>46298</v>
      </c>
      <c r="C707" s="135" t="s">
        <v>211</v>
      </c>
      <c r="D707" s="136" t="s">
        <v>13183</v>
      </c>
      <c r="E707" s="136" t="s">
        <v>148</v>
      </c>
      <c r="F707" s="136" t="s">
        <v>13184</v>
      </c>
      <c r="G707" s="136" t="s">
        <v>12861</v>
      </c>
      <c r="H707" s="136" t="s">
        <v>293</v>
      </c>
      <c r="I707" s="137" t="s">
        <v>163</v>
      </c>
      <c r="J707" s="137" t="s">
        <v>239</v>
      </c>
      <c r="K707" s="137" t="s">
        <v>13185</v>
      </c>
      <c r="L707" s="137" t="s">
        <v>13186</v>
      </c>
      <c r="M707" s="138"/>
      <c r="N707" s="138"/>
      <c r="O707" s="139"/>
    </row>
    <row r="708" spans="1:15" ht="15.6">
      <c r="A708" s="134">
        <v>698</v>
      </c>
      <c r="B708" s="553">
        <v>46298</v>
      </c>
      <c r="C708" s="135" t="s">
        <v>211</v>
      </c>
      <c r="D708" s="136" t="s">
        <v>13187</v>
      </c>
      <c r="E708" s="136" t="s">
        <v>124</v>
      </c>
      <c r="F708" s="136" t="s">
        <v>13188</v>
      </c>
      <c r="G708" s="136" t="s">
        <v>13189</v>
      </c>
      <c r="H708" s="136" t="s">
        <v>293</v>
      </c>
      <c r="I708" s="137" t="s">
        <v>163</v>
      </c>
      <c r="J708" s="137" t="s">
        <v>238</v>
      </c>
      <c r="K708" s="137" t="s">
        <v>13190</v>
      </c>
      <c r="L708" s="137" t="s">
        <v>13191</v>
      </c>
      <c r="M708" s="138"/>
      <c r="N708" s="138"/>
      <c r="O708" s="139"/>
    </row>
    <row r="709" spans="1:15" ht="15.6">
      <c r="A709" s="134">
        <v>699</v>
      </c>
      <c r="B709" s="553">
        <v>46298</v>
      </c>
      <c r="C709" s="135" t="s">
        <v>211</v>
      </c>
      <c r="D709" s="136" t="s">
        <v>13192</v>
      </c>
      <c r="E709" s="136" t="s">
        <v>124</v>
      </c>
      <c r="F709" s="136" t="s">
        <v>13193</v>
      </c>
      <c r="G709" s="136" t="s">
        <v>13194</v>
      </c>
      <c r="H709" s="136" t="s">
        <v>293</v>
      </c>
      <c r="I709" s="137" t="s">
        <v>163</v>
      </c>
      <c r="J709" s="137" t="s">
        <v>238</v>
      </c>
      <c r="K709" s="137" t="s">
        <v>13195</v>
      </c>
      <c r="L709" s="137" t="s">
        <v>13196</v>
      </c>
      <c r="M709" s="138"/>
      <c r="N709" s="138"/>
      <c r="O709" s="139"/>
    </row>
    <row r="710" spans="1:15" ht="15.6">
      <c r="A710" s="134">
        <v>700</v>
      </c>
      <c r="B710" s="553">
        <v>46298</v>
      </c>
      <c r="C710" s="135" t="s">
        <v>211</v>
      </c>
      <c r="D710" s="136" t="s">
        <v>8854</v>
      </c>
      <c r="E710" s="136" t="s">
        <v>124</v>
      </c>
      <c r="F710" s="136" t="s">
        <v>13197</v>
      </c>
      <c r="G710" s="136" t="s">
        <v>13198</v>
      </c>
      <c r="H710" s="136" t="s">
        <v>293</v>
      </c>
      <c r="I710" s="137" t="s">
        <v>163</v>
      </c>
      <c r="J710" s="137" t="s">
        <v>238</v>
      </c>
      <c r="K710" s="137" t="s">
        <v>8857</v>
      </c>
      <c r="L710" s="137" t="s">
        <v>8858</v>
      </c>
      <c r="M710" s="138"/>
      <c r="N710" s="138"/>
      <c r="O710" s="139"/>
    </row>
    <row r="711" spans="1:15" ht="15.6">
      <c r="A711" s="134">
        <v>701</v>
      </c>
      <c r="B711" s="553">
        <v>46298</v>
      </c>
      <c r="C711" s="135" t="s">
        <v>211</v>
      </c>
      <c r="D711" s="136" t="s">
        <v>13199</v>
      </c>
      <c r="E711" s="136" t="s">
        <v>124</v>
      </c>
      <c r="F711" s="136" t="s">
        <v>13200</v>
      </c>
      <c r="G711" s="136" t="s">
        <v>13201</v>
      </c>
      <c r="H711" s="136" t="s">
        <v>293</v>
      </c>
      <c r="I711" s="137" t="s">
        <v>163</v>
      </c>
      <c r="J711" s="137" t="s">
        <v>238</v>
      </c>
      <c r="K711" s="137" t="s">
        <v>13202</v>
      </c>
      <c r="L711" s="137" t="s">
        <v>13203</v>
      </c>
      <c r="M711" s="138"/>
      <c r="N711" s="138"/>
      <c r="O711" s="139"/>
    </row>
    <row r="712" spans="1:15" ht="15.6">
      <c r="A712" s="134">
        <v>702</v>
      </c>
      <c r="B712" s="553">
        <v>46298</v>
      </c>
      <c r="C712" s="135" t="s">
        <v>211</v>
      </c>
      <c r="D712" s="136" t="s">
        <v>13204</v>
      </c>
      <c r="E712" s="136" t="s">
        <v>110</v>
      </c>
      <c r="F712" s="136" t="s">
        <v>13205</v>
      </c>
      <c r="G712" s="136" t="s">
        <v>13206</v>
      </c>
      <c r="H712" s="136" t="s">
        <v>293</v>
      </c>
      <c r="I712" s="137" t="s">
        <v>163</v>
      </c>
      <c r="J712" s="137" t="s">
        <v>243</v>
      </c>
      <c r="K712" s="137" t="s">
        <v>13207</v>
      </c>
      <c r="L712" s="137" t="s">
        <v>13208</v>
      </c>
      <c r="M712" s="138"/>
      <c r="N712" s="138"/>
      <c r="O712" s="139"/>
    </row>
    <row r="713" spans="1:15" ht="15.6">
      <c r="A713" s="134">
        <v>703</v>
      </c>
      <c r="B713" s="553">
        <v>46298</v>
      </c>
      <c r="C713" s="135" t="s">
        <v>211</v>
      </c>
      <c r="D713" s="136" t="s">
        <v>13209</v>
      </c>
      <c r="E713" s="136" t="s">
        <v>124</v>
      </c>
      <c r="F713" s="136" t="s">
        <v>13210</v>
      </c>
      <c r="G713" s="136" t="s">
        <v>13211</v>
      </c>
      <c r="H713" s="136" t="s">
        <v>293</v>
      </c>
      <c r="I713" s="137" t="s">
        <v>163</v>
      </c>
      <c r="J713" s="137" t="s">
        <v>244</v>
      </c>
      <c r="K713" s="137" t="s">
        <v>13212</v>
      </c>
      <c r="L713" s="137" t="s">
        <v>13213</v>
      </c>
      <c r="M713" s="138"/>
      <c r="N713" s="138"/>
      <c r="O713" s="139"/>
    </row>
    <row r="714" spans="1:15" ht="15.6">
      <c r="A714" s="134">
        <v>704</v>
      </c>
      <c r="B714" s="553">
        <v>46298</v>
      </c>
      <c r="C714" s="135" t="s">
        <v>211</v>
      </c>
      <c r="D714" s="136" t="s">
        <v>13214</v>
      </c>
      <c r="E714" s="136" t="s">
        <v>110</v>
      </c>
      <c r="F714" s="136" t="s">
        <v>13215</v>
      </c>
      <c r="G714" s="136" t="s">
        <v>13216</v>
      </c>
      <c r="H714" s="136" t="s">
        <v>293</v>
      </c>
      <c r="I714" s="137" t="s">
        <v>163</v>
      </c>
      <c r="J714" s="137" t="s">
        <v>239</v>
      </c>
      <c r="K714" s="137" t="s">
        <v>13217</v>
      </c>
      <c r="L714" s="137" t="s">
        <v>13218</v>
      </c>
      <c r="M714" s="138"/>
      <c r="N714" s="138"/>
      <c r="O714" s="139"/>
    </row>
    <row r="715" spans="1:15" ht="15.6">
      <c r="A715" s="134">
        <v>705</v>
      </c>
      <c r="B715" s="553">
        <v>46298</v>
      </c>
      <c r="C715" s="135" t="s">
        <v>211</v>
      </c>
      <c r="D715" s="136" t="s">
        <v>13219</v>
      </c>
      <c r="E715" s="136" t="s">
        <v>124</v>
      </c>
      <c r="F715" s="136" t="s">
        <v>13220</v>
      </c>
      <c r="G715" s="136" t="s">
        <v>13221</v>
      </c>
      <c r="H715" s="136" t="s">
        <v>293</v>
      </c>
      <c r="I715" s="137" t="s">
        <v>163</v>
      </c>
      <c r="J715" s="137" t="s">
        <v>246</v>
      </c>
      <c r="K715" s="137" t="s">
        <v>13222</v>
      </c>
      <c r="L715" s="137" t="s">
        <v>13223</v>
      </c>
      <c r="M715" s="138"/>
      <c r="N715" s="138"/>
      <c r="O715" s="139"/>
    </row>
    <row r="716" spans="1:15" ht="15.6">
      <c r="A716" s="134">
        <v>706</v>
      </c>
      <c r="B716" s="553">
        <v>46298</v>
      </c>
      <c r="C716" s="135" t="s">
        <v>211</v>
      </c>
      <c r="D716" s="136" t="s">
        <v>13224</v>
      </c>
      <c r="E716" s="136" t="s">
        <v>96</v>
      </c>
      <c r="F716" s="136" t="s">
        <v>13225</v>
      </c>
      <c r="G716" s="136" t="s">
        <v>13226</v>
      </c>
      <c r="H716" s="136" t="s">
        <v>293</v>
      </c>
      <c r="I716" s="137" t="s">
        <v>163</v>
      </c>
      <c r="J716" s="137" t="s">
        <v>240</v>
      </c>
      <c r="K716" s="137" t="s">
        <v>13227</v>
      </c>
      <c r="L716" s="137" t="s">
        <v>13228</v>
      </c>
      <c r="M716" s="138"/>
      <c r="N716" s="138"/>
      <c r="O716" s="139"/>
    </row>
    <row r="717" spans="1:15" ht="15.6">
      <c r="A717" s="134">
        <v>707</v>
      </c>
      <c r="B717" s="553">
        <v>46298</v>
      </c>
      <c r="C717" s="135" t="s">
        <v>211</v>
      </c>
      <c r="D717" s="136" t="s">
        <v>13229</v>
      </c>
      <c r="E717" s="136" t="s">
        <v>124</v>
      </c>
      <c r="F717" s="136" t="s">
        <v>13230</v>
      </c>
      <c r="G717" s="136" t="s">
        <v>13231</v>
      </c>
      <c r="H717" s="136" t="s">
        <v>311</v>
      </c>
      <c r="I717" s="137" t="s">
        <v>163</v>
      </c>
      <c r="J717" s="137" t="s">
        <v>244</v>
      </c>
      <c r="K717" s="137" t="s">
        <v>13232</v>
      </c>
      <c r="L717" s="137" t="s">
        <v>13233</v>
      </c>
      <c r="M717" s="138"/>
      <c r="N717" s="138"/>
      <c r="O717" s="139"/>
    </row>
    <row r="718" spans="1:15" ht="15.6">
      <c r="A718" s="134">
        <v>708</v>
      </c>
      <c r="B718" s="553">
        <v>46298</v>
      </c>
      <c r="C718" s="135" t="s">
        <v>211</v>
      </c>
      <c r="D718" s="136" t="s">
        <v>13234</v>
      </c>
      <c r="E718" s="136" t="s">
        <v>124</v>
      </c>
      <c r="F718" s="136" t="s">
        <v>13235</v>
      </c>
      <c r="G718" s="136" t="s">
        <v>13236</v>
      </c>
      <c r="H718" s="136" t="s">
        <v>311</v>
      </c>
      <c r="I718" s="137" t="s">
        <v>163</v>
      </c>
      <c r="J718" s="137" t="s">
        <v>239</v>
      </c>
      <c r="K718" s="137" t="s">
        <v>13237</v>
      </c>
      <c r="L718" s="137" t="s">
        <v>13238</v>
      </c>
      <c r="M718" s="138"/>
      <c r="N718" s="138"/>
      <c r="O718" s="139"/>
    </row>
    <row r="719" spans="1:15" ht="15.6">
      <c r="A719" s="134">
        <v>709</v>
      </c>
      <c r="B719" s="553">
        <v>46298</v>
      </c>
      <c r="C719" s="135" t="s">
        <v>211</v>
      </c>
      <c r="D719" s="136" t="s">
        <v>13239</v>
      </c>
      <c r="E719" s="136" t="s">
        <v>124</v>
      </c>
      <c r="F719" s="136" t="s">
        <v>13240</v>
      </c>
      <c r="G719" s="136" t="s">
        <v>13241</v>
      </c>
      <c r="H719" s="136" t="s">
        <v>311</v>
      </c>
      <c r="I719" s="137" t="s">
        <v>163</v>
      </c>
      <c r="J719" s="137" t="s">
        <v>235</v>
      </c>
      <c r="K719" s="137" t="s">
        <v>13242</v>
      </c>
      <c r="L719" s="137" t="s">
        <v>163</v>
      </c>
      <c r="M719" s="138"/>
      <c r="N719" s="138"/>
      <c r="O719" s="139"/>
    </row>
    <row r="720" spans="1:15" ht="15.6">
      <c r="A720" s="134">
        <v>710</v>
      </c>
      <c r="B720" s="553">
        <v>46298</v>
      </c>
      <c r="C720" s="135" t="s">
        <v>211</v>
      </c>
      <c r="D720" s="136" t="s">
        <v>13243</v>
      </c>
      <c r="E720" s="136" t="s">
        <v>124</v>
      </c>
      <c r="F720" s="136" t="s">
        <v>13244</v>
      </c>
      <c r="G720" s="136" t="s">
        <v>13245</v>
      </c>
      <c r="H720" s="136" t="s">
        <v>311</v>
      </c>
      <c r="I720" s="137" t="s">
        <v>163</v>
      </c>
      <c r="J720" s="137" t="s">
        <v>238</v>
      </c>
      <c r="K720" s="137" t="s">
        <v>13246</v>
      </c>
      <c r="L720" s="137" t="s">
        <v>163</v>
      </c>
      <c r="M720" s="138"/>
      <c r="N720" s="138"/>
      <c r="O720" s="139"/>
    </row>
    <row r="721" spans="1:15" ht="15.6">
      <c r="A721" s="134">
        <v>711</v>
      </c>
      <c r="B721" s="553">
        <v>46298</v>
      </c>
      <c r="C721" s="135" t="s">
        <v>211</v>
      </c>
      <c r="D721" s="136" t="s">
        <v>13247</v>
      </c>
      <c r="E721" s="136" t="s">
        <v>124</v>
      </c>
      <c r="F721" s="136" t="s">
        <v>13248</v>
      </c>
      <c r="G721" s="136" t="s">
        <v>13249</v>
      </c>
      <c r="H721" s="136" t="s">
        <v>384</v>
      </c>
      <c r="I721" s="137" t="s">
        <v>163</v>
      </c>
      <c r="J721" s="137" t="s">
        <v>244</v>
      </c>
      <c r="K721" s="137" t="s">
        <v>13250</v>
      </c>
      <c r="L721" s="137" t="s">
        <v>13251</v>
      </c>
      <c r="M721" s="138"/>
      <c r="N721" s="138"/>
      <c r="O721" s="139"/>
    </row>
    <row r="722" spans="1:15" ht="15.6">
      <c r="A722" s="134">
        <v>712</v>
      </c>
      <c r="B722" s="553">
        <v>46298</v>
      </c>
      <c r="C722" s="135" t="s">
        <v>211</v>
      </c>
      <c r="D722" s="136" t="s">
        <v>13247</v>
      </c>
      <c r="E722" s="136" t="s">
        <v>124</v>
      </c>
      <c r="F722" s="136" t="s">
        <v>11888</v>
      </c>
      <c r="G722" s="136" t="s">
        <v>13252</v>
      </c>
      <c r="H722" s="136" t="s">
        <v>326</v>
      </c>
      <c r="I722" s="137" t="s">
        <v>163</v>
      </c>
      <c r="J722" s="137" t="s">
        <v>246</v>
      </c>
      <c r="K722" s="137" t="s">
        <v>13250</v>
      </c>
      <c r="L722" s="137" t="s">
        <v>13251</v>
      </c>
      <c r="M722" s="138"/>
      <c r="N722" s="138"/>
      <c r="O722" s="139"/>
    </row>
    <row r="723" spans="1:15" ht="15.6">
      <c r="A723" s="134">
        <v>713</v>
      </c>
      <c r="B723" s="553">
        <v>46298</v>
      </c>
      <c r="C723" s="135" t="s">
        <v>211</v>
      </c>
      <c r="D723" s="136" t="s">
        <v>12951</v>
      </c>
      <c r="E723" s="136" t="s">
        <v>124</v>
      </c>
      <c r="F723" s="136" t="s">
        <v>13253</v>
      </c>
      <c r="G723" s="136" t="s">
        <v>13254</v>
      </c>
      <c r="H723" s="136" t="s">
        <v>311</v>
      </c>
      <c r="I723" s="137" t="s">
        <v>163</v>
      </c>
      <c r="J723" s="137" t="s">
        <v>243</v>
      </c>
      <c r="K723" s="137" t="s">
        <v>12953</v>
      </c>
      <c r="L723" s="137" t="s">
        <v>12954</v>
      </c>
      <c r="M723" s="138"/>
      <c r="N723" s="138"/>
      <c r="O723" s="139"/>
    </row>
    <row r="724" spans="1:15" ht="15.6">
      <c r="A724" s="134">
        <v>714</v>
      </c>
      <c r="B724" s="553">
        <v>46298</v>
      </c>
      <c r="C724" s="135" t="s">
        <v>211</v>
      </c>
      <c r="D724" s="136" t="s">
        <v>13255</v>
      </c>
      <c r="E724" s="136" t="s">
        <v>124</v>
      </c>
      <c r="F724" s="136" t="s">
        <v>13256</v>
      </c>
      <c r="G724" s="136" t="s">
        <v>13257</v>
      </c>
      <c r="H724" s="136" t="s">
        <v>311</v>
      </c>
      <c r="I724" s="137" t="s">
        <v>163</v>
      </c>
      <c r="J724" s="137" t="s">
        <v>239</v>
      </c>
      <c r="K724" s="137" t="s">
        <v>13258</v>
      </c>
      <c r="L724" s="137" t="s">
        <v>13259</v>
      </c>
      <c r="M724" s="138"/>
      <c r="N724" s="138"/>
      <c r="O724" s="139"/>
    </row>
    <row r="725" spans="1:15" ht="15.6">
      <c r="A725" s="134">
        <v>715</v>
      </c>
      <c r="B725" s="553">
        <v>46298</v>
      </c>
      <c r="C725" s="135" t="s">
        <v>211</v>
      </c>
      <c r="D725" s="136" t="s">
        <v>13260</v>
      </c>
      <c r="E725" s="136" t="s">
        <v>144</v>
      </c>
      <c r="F725" s="136" t="s">
        <v>13261</v>
      </c>
      <c r="G725" s="136" t="s">
        <v>13262</v>
      </c>
      <c r="H725" s="136" t="s">
        <v>293</v>
      </c>
      <c r="I725" s="137" t="s">
        <v>163</v>
      </c>
      <c r="J725" s="137" t="s">
        <v>246</v>
      </c>
      <c r="K725" s="137" t="s">
        <v>13263</v>
      </c>
      <c r="L725" s="137" t="s">
        <v>13264</v>
      </c>
      <c r="M725" s="138"/>
      <c r="N725" s="138"/>
      <c r="O725" s="139"/>
    </row>
    <row r="726" spans="1:15" ht="15.6">
      <c r="A726" s="134">
        <v>716</v>
      </c>
      <c r="B726" s="553">
        <v>46298</v>
      </c>
      <c r="C726" s="135" t="s">
        <v>211</v>
      </c>
      <c r="D726" s="136" t="s">
        <v>13265</v>
      </c>
      <c r="E726" s="136" t="s">
        <v>110</v>
      </c>
      <c r="F726" s="136" t="s">
        <v>13266</v>
      </c>
      <c r="G726" s="136" t="s">
        <v>13267</v>
      </c>
      <c r="H726" s="136" t="s">
        <v>293</v>
      </c>
      <c r="I726" s="137" t="s">
        <v>163</v>
      </c>
      <c r="J726" s="137" t="s">
        <v>244</v>
      </c>
      <c r="K726" s="137" t="s">
        <v>13268</v>
      </c>
      <c r="L726" s="137" t="s">
        <v>13269</v>
      </c>
      <c r="M726" s="138"/>
      <c r="N726" s="138"/>
      <c r="O726" s="139"/>
    </row>
    <row r="727" spans="1:15" ht="15.6">
      <c r="A727" s="134">
        <v>717</v>
      </c>
      <c r="B727" s="553">
        <v>46298</v>
      </c>
      <c r="C727" s="135" t="s">
        <v>211</v>
      </c>
      <c r="D727" s="136" t="s">
        <v>13270</v>
      </c>
      <c r="E727" s="136" t="s">
        <v>162</v>
      </c>
      <c r="F727" s="136" t="s">
        <v>13271</v>
      </c>
      <c r="G727" s="136" t="s">
        <v>13272</v>
      </c>
      <c r="H727" s="136" t="s">
        <v>293</v>
      </c>
      <c r="I727" s="137" t="s">
        <v>163</v>
      </c>
      <c r="J727" s="137" t="s">
        <v>243</v>
      </c>
      <c r="K727" s="137" t="s">
        <v>13273</v>
      </c>
      <c r="L727" s="137" t="s">
        <v>13274</v>
      </c>
      <c r="M727" s="138"/>
      <c r="N727" s="138"/>
      <c r="O727" s="139"/>
    </row>
    <row r="728" spans="1:15" ht="15.6">
      <c r="A728" s="134">
        <v>718</v>
      </c>
      <c r="B728" s="553">
        <v>46298</v>
      </c>
      <c r="C728" s="135" t="s">
        <v>211</v>
      </c>
      <c r="D728" s="136" t="s">
        <v>13275</v>
      </c>
      <c r="E728" s="136" t="s">
        <v>126</v>
      </c>
      <c r="F728" s="136" t="s">
        <v>13276</v>
      </c>
      <c r="G728" s="136" t="s">
        <v>13277</v>
      </c>
      <c r="H728" s="136" t="s">
        <v>293</v>
      </c>
      <c r="I728" s="137" t="s">
        <v>163</v>
      </c>
      <c r="J728" s="137" t="s">
        <v>240</v>
      </c>
      <c r="K728" s="137" t="s">
        <v>13278</v>
      </c>
      <c r="L728" s="137" t="s">
        <v>13279</v>
      </c>
      <c r="M728" s="138"/>
      <c r="N728" s="138"/>
      <c r="O728" s="139"/>
    </row>
    <row r="729" spans="1:15" ht="15.6">
      <c r="A729" s="134">
        <v>719</v>
      </c>
      <c r="B729" s="553">
        <v>46298</v>
      </c>
      <c r="C729" s="135" t="s">
        <v>211</v>
      </c>
      <c r="D729" s="136" t="s">
        <v>13280</v>
      </c>
      <c r="E729" s="136" t="s">
        <v>110</v>
      </c>
      <c r="F729" s="136" t="s">
        <v>13281</v>
      </c>
      <c r="G729" s="136" t="s">
        <v>13282</v>
      </c>
      <c r="H729" s="136" t="s">
        <v>293</v>
      </c>
      <c r="I729" s="137" t="s">
        <v>163</v>
      </c>
      <c r="J729" s="137" t="s">
        <v>244</v>
      </c>
      <c r="K729" s="137" t="s">
        <v>13283</v>
      </c>
      <c r="L729" s="137" t="s">
        <v>13284</v>
      </c>
      <c r="M729" s="138"/>
      <c r="N729" s="138"/>
      <c r="O729" s="139"/>
    </row>
    <row r="730" spans="1:15" ht="15.6">
      <c r="A730" s="134">
        <v>720</v>
      </c>
      <c r="B730" s="553">
        <v>46298</v>
      </c>
      <c r="C730" s="135" t="s">
        <v>211</v>
      </c>
      <c r="D730" s="136" t="s">
        <v>13285</v>
      </c>
      <c r="E730" s="136" t="s">
        <v>110</v>
      </c>
      <c r="F730" s="136" t="s">
        <v>13286</v>
      </c>
      <c r="G730" s="136" t="s">
        <v>13287</v>
      </c>
      <c r="H730" s="136" t="s">
        <v>293</v>
      </c>
      <c r="I730" s="137" t="s">
        <v>163</v>
      </c>
      <c r="J730" s="137" t="s">
        <v>240</v>
      </c>
      <c r="K730" s="137" t="s">
        <v>13288</v>
      </c>
      <c r="L730" s="137" t="s">
        <v>13289</v>
      </c>
      <c r="M730" s="138"/>
      <c r="N730" s="138"/>
      <c r="O730" s="139"/>
    </row>
    <row r="731" spans="1:15" ht="15.6">
      <c r="A731" s="134">
        <v>721</v>
      </c>
      <c r="B731" s="553">
        <v>46298</v>
      </c>
      <c r="C731" s="135" t="s">
        <v>211</v>
      </c>
      <c r="D731" s="136" t="s">
        <v>10394</v>
      </c>
      <c r="E731" s="136" t="s">
        <v>98</v>
      </c>
      <c r="F731" s="136" t="s">
        <v>13290</v>
      </c>
      <c r="G731" s="136" t="s">
        <v>13291</v>
      </c>
      <c r="H731" s="136" t="s">
        <v>293</v>
      </c>
      <c r="I731" s="137" t="s">
        <v>163</v>
      </c>
      <c r="J731" s="137" t="s">
        <v>243</v>
      </c>
      <c r="K731" s="137" t="s">
        <v>10398</v>
      </c>
      <c r="L731" s="137" t="s">
        <v>10399</v>
      </c>
      <c r="M731" s="138"/>
      <c r="N731" s="138"/>
      <c r="O731" s="139"/>
    </row>
    <row r="732" spans="1:15" ht="15.6">
      <c r="A732" s="134">
        <v>722</v>
      </c>
      <c r="B732" s="553">
        <v>46298</v>
      </c>
      <c r="C732" s="135" t="s">
        <v>211</v>
      </c>
      <c r="D732" s="136" t="s">
        <v>13292</v>
      </c>
      <c r="E732" s="136" t="s">
        <v>144</v>
      </c>
      <c r="F732" s="136" t="s">
        <v>13293</v>
      </c>
      <c r="G732" s="136" t="s">
        <v>13294</v>
      </c>
      <c r="H732" s="136" t="s">
        <v>311</v>
      </c>
      <c r="I732" s="137" t="s">
        <v>163</v>
      </c>
      <c r="J732" s="137" t="s">
        <v>239</v>
      </c>
      <c r="K732" s="137" t="s">
        <v>13295</v>
      </c>
      <c r="L732" s="137" t="s">
        <v>13296</v>
      </c>
      <c r="M732" s="138"/>
      <c r="N732" s="138"/>
      <c r="O732" s="139"/>
    </row>
    <row r="733" spans="1:15" ht="15.6">
      <c r="A733" s="134">
        <v>723</v>
      </c>
      <c r="B733" s="553">
        <v>46298</v>
      </c>
      <c r="C733" s="135" t="s">
        <v>211</v>
      </c>
      <c r="D733" s="136" t="s">
        <v>13297</v>
      </c>
      <c r="E733" s="136" t="s">
        <v>108</v>
      </c>
      <c r="F733" s="136" t="s">
        <v>13298</v>
      </c>
      <c r="G733" s="136" t="s">
        <v>13299</v>
      </c>
      <c r="H733" s="136" t="s">
        <v>293</v>
      </c>
      <c r="I733" s="137" t="s">
        <v>163</v>
      </c>
      <c r="J733" s="137" t="s">
        <v>246</v>
      </c>
      <c r="K733" s="137" t="s">
        <v>13300</v>
      </c>
      <c r="L733" s="137" t="s">
        <v>13301</v>
      </c>
      <c r="M733" s="138"/>
      <c r="N733" s="138"/>
      <c r="O733" s="139"/>
    </row>
    <row r="734" spans="1:15" ht="15.6">
      <c r="A734" s="134">
        <v>724</v>
      </c>
      <c r="B734" s="553">
        <v>46298</v>
      </c>
      <c r="C734" s="135" t="s">
        <v>211</v>
      </c>
      <c r="D734" s="136" t="s">
        <v>13302</v>
      </c>
      <c r="E734" s="136" t="s">
        <v>144</v>
      </c>
      <c r="F734" s="136" t="s">
        <v>13303</v>
      </c>
      <c r="G734" s="136" t="s">
        <v>13304</v>
      </c>
      <c r="H734" s="136" t="s">
        <v>293</v>
      </c>
      <c r="I734" s="137" t="s">
        <v>163</v>
      </c>
      <c r="J734" s="137" t="s">
        <v>246</v>
      </c>
      <c r="K734" s="137" t="s">
        <v>13305</v>
      </c>
      <c r="L734" s="137" t="s">
        <v>163</v>
      </c>
      <c r="M734" s="138"/>
      <c r="N734" s="138"/>
      <c r="O734" s="139"/>
    </row>
    <row r="735" spans="1:15" ht="15.6">
      <c r="A735" s="134">
        <v>725</v>
      </c>
      <c r="B735" s="553">
        <v>46298</v>
      </c>
      <c r="C735" s="135" t="s">
        <v>211</v>
      </c>
      <c r="D735" s="136" t="s">
        <v>302</v>
      </c>
      <c r="E735" s="136" t="s">
        <v>149</v>
      </c>
      <c r="F735" s="136" t="s">
        <v>13306</v>
      </c>
      <c r="G735" s="136" t="s">
        <v>13307</v>
      </c>
      <c r="H735" s="136" t="s">
        <v>293</v>
      </c>
      <c r="I735" s="137" t="s">
        <v>163</v>
      </c>
      <c r="J735" s="137" t="s">
        <v>244</v>
      </c>
      <c r="K735" s="137" t="s">
        <v>13308</v>
      </c>
      <c r="L735" s="137" t="s">
        <v>13309</v>
      </c>
      <c r="M735" s="138"/>
      <c r="N735" s="138"/>
      <c r="O735" s="139"/>
    </row>
    <row r="736" spans="1:15" ht="15.6">
      <c r="A736" s="134">
        <v>726</v>
      </c>
      <c r="B736" s="553">
        <v>46298</v>
      </c>
      <c r="C736" s="135" t="s">
        <v>211</v>
      </c>
      <c r="D736" s="136" t="s">
        <v>13310</v>
      </c>
      <c r="E736" s="136" t="s">
        <v>149</v>
      </c>
      <c r="F736" s="136" t="s">
        <v>13311</v>
      </c>
      <c r="G736" s="136" t="s">
        <v>13312</v>
      </c>
      <c r="H736" s="136" t="s">
        <v>293</v>
      </c>
      <c r="I736" s="137" t="s">
        <v>163</v>
      </c>
      <c r="J736" s="137" t="s">
        <v>237</v>
      </c>
      <c r="K736" s="137" t="s">
        <v>13313</v>
      </c>
      <c r="L736" s="137" t="s">
        <v>13314</v>
      </c>
      <c r="M736" s="138"/>
      <c r="N736" s="138"/>
      <c r="O736" s="139"/>
    </row>
    <row r="737" spans="1:15" ht="15.6">
      <c r="A737" s="134">
        <v>727</v>
      </c>
      <c r="B737" s="553">
        <v>46298</v>
      </c>
      <c r="C737" s="135" t="s">
        <v>211</v>
      </c>
      <c r="D737" s="136" t="s">
        <v>13315</v>
      </c>
      <c r="E737" s="136" t="s">
        <v>149</v>
      </c>
      <c r="F737" s="136" t="s">
        <v>13316</v>
      </c>
      <c r="G737" s="136" t="s">
        <v>13317</v>
      </c>
      <c r="H737" s="136" t="s">
        <v>293</v>
      </c>
      <c r="I737" s="137" t="s">
        <v>163</v>
      </c>
      <c r="J737" s="137" t="s">
        <v>240</v>
      </c>
      <c r="K737" s="137" t="s">
        <v>13318</v>
      </c>
      <c r="L737" s="137" t="s">
        <v>13319</v>
      </c>
      <c r="M737" s="138"/>
      <c r="N737" s="138"/>
      <c r="O737" s="139"/>
    </row>
    <row r="738" spans="1:15" ht="15.6">
      <c r="A738" s="134">
        <v>728</v>
      </c>
      <c r="B738" s="553">
        <v>46298</v>
      </c>
      <c r="C738" s="135" t="s">
        <v>211</v>
      </c>
      <c r="D738" s="136" t="s">
        <v>13320</v>
      </c>
      <c r="E738" s="136" t="s">
        <v>144</v>
      </c>
      <c r="F738" s="136" t="s">
        <v>13321</v>
      </c>
      <c r="G738" s="136" t="s">
        <v>13322</v>
      </c>
      <c r="H738" s="136" t="s">
        <v>293</v>
      </c>
      <c r="I738" s="137" t="s">
        <v>163</v>
      </c>
      <c r="J738" s="137" t="s">
        <v>244</v>
      </c>
      <c r="K738" s="137" t="s">
        <v>13323</v>
      </c>
      <c r="L738" s="137" t="s">
        <v>13324</v>
      </c>
      <c r="M738" s="138"/>
      <c r="N738" s="138"/>
      <c r="O738" s="139"/>
    </row>
    <row r="739" spans="1:15" ht="15.6">
      <c r="A739" s="134">
        <v>729</v>
      </c>
      <c r="B739" s="553">
        <v>46298</v>
      </c>
      <c r="C739" s="135" t="s">
        <v>211</v>
      </c>
      <c r="D739" s="136" t="s">
        <v>13325</v>
      </c>
      <c r="E739" s="136" t="s">
        <v>148</v>
      </c>
      <c r="F739" s="136" t="s">
        <v>13326</v>
      </c>
      <c r="G739" s="136" t="s">
        <v>13327</v>
      </c>
      <c r="H739" s="136" t="s">
        <v>293</v>
      </c>
      <c r="I739" s="137" t="s">
        <v>163</v>
      </c>
      <c r="J739" s="137" t="s">
        <v>244</v>
      </c>
      <c r="K739" s="137" t="s">
        <v>13328</v>
      </c>
      <c r="L739" s="137" t="s">
        <v>13329</v>
      </c>
      <c r="M739" s="138"/>
      <c r="N739" s="138"/>
      <c r="O739" s="139"/>
    </row>
    <row r="740" spans="1:15" ht="15.6">
      <c r="A740" s="134">
        <v>730</v>
      </c>
      <c r="B740" s="553">
        <v>46298</v>
      </c>
      <c r="C740" s="135" t="s">
        <v>211</v>
      </c>
      <c r="D740" s="136" t="s">
        <v>13330</v>
      </c>
      <c r="E740" s="136" t="s">
        <v>149</v>
      </c>
      <c r="F740" s="136" t="s">
        <v>13331</v>
      </c>
      <c r="G740" s="136" t="s">
        <v>13332</v>
      </c>
      <c r="H740" s="136" t="s">
        <v>293</v>
      </c>
      <c r="I740" s="137" t="s">
        <v>163</v>
      </c>
      <c r="J740" s="137" t="s">
        <v>240</v>
      </c>
      <c r="K740" s="137" t="s">
        <v>13333</v>
      </c>
      <c r="L740" s="137" t="s">
        <v>13334</v>
      </c>
      <c r="M740" s="138"/>
      <c r="N740" s="138"/>
      <c r="O740" s="139"/>
    </row>
    <row r="741" spans="1:15" ht="15.6">
      <c r="A741" s="134">
        <v>731</v>
      </c>
      <c r="B741" s="553">
        <v>46298</v>
      </c>
      <c r="C741" s="135" t="s">
        <v>211</v>
      </c>
      <c r="D741" s="136" t="s">
        <v>12285</v>
      </c>
      <c r="E741" s="136" t="s">
        <v>148</v>
      </c>
      <c r="F741" s="136" t="s">
        <v>13335</v>
      </c>
      <c r="G741" s="136" t="s">
        <v>13336</v>
      </c>
      <c r="H741" s="136" t="s">
        <v>293</v>
      </c>
      <c r="I741" s="137" t="s">
        <v>163</v>
      </c>
      <c r="J741" s="137" t="s">
        <v>238</v>
      </c>
      <c r="K741" s="137" t="s">
        <v>13337</v>
      </c>
      <c r="L741" s="137" t="s">
        <v>13338</v>
      </c>
      <c r="M741" s="138"/>
      <c r="N741" s="138"/>
      <c r="O741" s="139"/>
    </row>
    <row r="742" spans="1:15" ht="15.6">
      <c r="A742" s="134">
        <v>732</v>
      </c>
      <c r="B742" s="553">
        <v>46298</v>
      </c>
      <c r="C742" s="135" t="s">
        <v>211</v>
      </c>
      <c r="D742" s="136" t="s">
        <v>13339</v>
      </c>
      <c r="E742" s="136" t="s">
        <v>108</v>
      </c>
      <c r="F742" s="136" t="s">
        <v>13340</v>
      </c>
      <c r="G742" s="136" t="s">
        <v>13341</v>
      </c>
      <c r="H742" s="136" t="s">
        <v>293</v>
      </c>
      <c r="I742" s="137" t="s">
        <v>163</v>
      </c>
      <c r="J742" s="137" t="s">
        <v>246</v>
      </c>
      <c r="K742" s="137" t="s">
        <v>13342</v>
      </c>
      <c r="L742" s="137" t="s">
        <v>13343</v>
      </c>
      <c r="M742" s="138"/>
      <c r="N742" s="138"/>
      <c r="O742" s="139"/>
    </row>
    <row r="743" spans="1:15" ht="15.6">
      <c r="A743" s="134">
        <v>733</v>
      </c>
      <c r="B743" s="553">
        <v>46298</v>
      </c>
      <c r="C743" s="135" t="s">
        <v>211</v>
      </c>
      <c r="D743" s="136" t="s">
        <v>13344</v>
      </c>
      <c r="E743" s="136" t="s">
        <v>149</v>
      </c>
      <c r="F743" s="136" t="s">
        <v>13345</v>
      </c>
      <c r="G743" s="136" t="s">
        <v>13346</v>
      </c>
      <c r="H743" s="136" t="s">
        <v>293</v>
      </c>
      <c r="I743" s="137" t="s">
        <v>163</v>
      </c>
      <c r="J743" s="137" t="s">
        <v>239</v>
      </c>
      <c r="K743" s="137" t="s">
        <v>13347</v>
      </c>
      <c r="L743" s="137" t="s">
        <v>13348</v>
      </c>
      <c r="M743" s="138"/>
      <c r="N743" s="138"/>
      <c r="O743" s="139"/>
    </row>
    <row r="744" spans="1:15" ht="15.6">
      <c r="A744" s="134">
        <v>734</v>
      </c>
      <c r="B744" s="553">
        <v>46298</v>
      </c>
      <c r="C744" s="135" t="s">
        <v>211</v>
      </c>
      <c r="D744" s="136" t="s">
        <v>13320</v>
      </c>
      <c r="E744" s="136" t="s">
        <v>144</v>
      </c>
      <c r="F744" s="136" t="s">
        <v>13349</v>
      </c>
      <c r="G744" s="136" t="s">
        <v>13350</v>
      </c>
      <c r="H744" s="136" t="s">
        <v>293</v>
      </c>
      <c r="I744" s="137" t="s">
        <v>163</v>
      </c>
      <c r="J744" s="137" t="s">
        <v>238</v>
      </c>
      <c r="K744" s="137" t="s">
        <v>13323</v>
      </c>
      <c r="L744" s="137" t="s">
        <v>13324</v>
      </c>
      <c r="M744" s="138"/>
      <c r="N744" s="138"/>
      <c r="O744" s="139"/>
    </row>
    <row r="745" spans="1:15" ht="15.6">
      <c r="A745" s="134">
        <v>735</v>
      </c>
      <c r="B745" s="553">
        <v>46298</v>
      </c>
      <c r="C745" s="135" t="s">
        <v>211</v>
      </c>
      <c r="D745" s="136" t="s">
        <v>13351</v>
      </c>
      <c r="E745" s="136" t="s">
        <v>149</v>
      </c>
      <c r="F745" s="136" t="s">
        <v>13352</v>
      </c>
      <c r="G745" s="136" t="s">
        <v>13353</v>
      </c>
      <c r="H745" s="136" t="s">
        <v>293</v>
      </c>
      <c r="I745" s="137" t="s">
        <v>163</v>
      </c>
      <c r="J745" s="137" t="s">
        <v>244</v>
      </c>
      <c r="K745" s="137" t="s">
        <v>13354</v>
      </c>
      <c r="L745" s="137" t="s">
        <v>13355</v>
      </c>
      <c r="M745" s="138"/>
      <c r="N745" s="138"/>
      <c r="O745" s="139"/>
    </row>
    <row r="746" spans="1:15" ht="15.6">
      <c r="A746" s="134">
        <v>736</v>
      </c>
      <c r="B746" s="553">
        <v>46298</v>
      </c>
      <c r="C746" s="135" t="s">
        <v>211</v>
      </c>
      <c r="D746" s="136" t="s">
        <v>13356</v>
      </c>
      <c r="E746" s="136" t="s">
        <v>110</v>
      </c>
      <c r="F746" s="136" t="s">
        <v>13357</v>
      </c>
      <c r="G746" s="136" t="s">
        <v>13358</v>
      </c>
      <c r="H746" s="136" t="s">
        <v>293</v>
      </c>
      <c r="I746" s="137" t="s">
        <v>163</v>
      </c>
      <c r="J746" s="137" t="s">
        <v>243</v>
      </c>
      <c r="K746" s="137" t="s">
        <v>13359</v>
      </c>
      <c r="L746" s="137" t="s">
        <v>13360</v>
      </c>
      <c r="M746" s="138"/>
      <c r="N746" s="138"/>
      <c r="O746" s="139"/>
    </row>
    <row r="747" spans="1:15" ht="15.6">
      <c r="A747" s="134">
        <v>737</v>
      </c>
      <c r="B747" s="553">
        <v>46298</v>
      </c>
      <c r="C747" s="135" t="s">
        <v>211</v>
      </c>
      <c r="D747" s="136" t="s">
        <v>13361</v>
      </c>
      <c r="E747" s="136" t="s">
        <v>110</v>
      </c>
      <c r="F747" s="136" t="s">
        <v>13362</v>
      </c>
      <c r="G747" s="136" t="s">
        <v>13363</v>
      </c>
      <c r="H747" s="136" t="s">
        <v>293</v>
      </c>
      <c r="I747" s="137" t="s">
        <v>163</v>
      </c>
      <c r="J747" s="137" t="s">
        <v>240</v>
      </c>
      <c r="K747" s="137" t="s">
        <v>13364</v>
      </c>
      <c r="L747" s="137" t="s">
        <v>13365</v>
      </c>
      <c r="M747" s="138"/>
      <c r="N747" s="138"/>
      <c r="O747" s="139"/>
    </row>
    <row r="748" spans="1:15" ht="15.6">
      <c r="A748" s="134">
        <v>738</v>
      </c>
      <c r="B748" s="553">
        <v>46298</v>
      </c>
      <c r="C748" s="135" t="s">
        <v>211</v>
      </c>
      <c r="D748" s="136" t="s">
        <v>13366</v>
      </c>
      <c r="E748" s="136" t="s">
        <v>106</v>
      </c>
      <c r="F748" s="136" t="s">
        <v>13367</v>
      </c>
      <c r="G748" s="136" t="s">
        <v>13368</v>
      </c>
      <c r="H748" s="136" t="s">
        <v>293</v>
      </c>
      <c r="I748" s="137" t="s">
        <v>163</v>
      </c>
      <c r="J748" s="137" t="s">
        <v>242</v>
      </c>
      <c r="K748" s="137" t="s">
        <v>13369</v>
      </c>
      <c r="L748" s="137" t="s">
        <v>13370</v>
      </c>
      <c r="M748" s="138"/>
      <c r="N748" s="138"/>
      <c r="O748" s="139"/>
    </row>
    <row r="749" spans="1:15" ht="15.6">
      <c r="A749" s="134">
        <v>739</v>
      </c>
      <c r="B749" s="553">
        <v>46298</v>
      </c>
      <c r="C749" s="135" t="s">
        <v>211</v>
      </c>
      <c r="D749" s="136" t="s">
        <v>13371</v>
      </c>
      <c r="E749" s="136" t="s">
        <v>106</v>
      </c>
      <c r="F749" s="136" t="s">
        <v>13372</v>
      </c>
      <c r="G749" s="136" t="s">
        <v>13373</v>
      </c>
      <c r="H749" s="136" t="s">
        <v>293</v>
      </c>
      <c r="I749" s="137" t="s">
        <v>163</v>
      </c>
      <c r="J749" s="137" t="s">
        <v>240</v>
      </c>
      <c r="K749" s="137" t="s">
        <v>13374</v>
      </c>
      <c r="L749" s="137" t="s">
        <v>13375</v>
      </c>
      <c r="M749" s="138"/>
      <c r="N749" s="138"/>
      <c r="O749" s="139"/>
    </row>
    <row r="750" spans="1:15" ht="15.6">
      <c r="A750" s="134">
        <v>740</v>
      </c>
      <c r="B750" s="553">
        <v>46298</v>
      </c>
      <c r="C750" s="135" t="s">
        <v>211</v>
      </c>
      <c r="D750" s="136" t="s">
        <v>13376</v>
      </c>
      <c r="E750" s="136" t="s">
        <v>144</v>
      </c>
      <c r="F750" s="136" t="s">
        <v>13377</v>
      </c>
      <c r="G750" s="136" t="s">
        <v>13378</v>
      </c>
      <c r="H750" s="136" t="s">
        <v>293</v>
      </c>
      <c r="I750" s="137" t="s">
        <v>163</v>
      </c>
      <c r="J750" s="137" t="s">
        <v>238</v>
      </c>
      <c r="K750" s="137" t="s">
        <v>13379</v>
      </c>
      <c r="L750" s="137" t="s">
        <v>13380</v>
      </c>
      <c r="M750" s="138"/>
      <c r="N750" s="138"/>
      <c r="O750" s="139"/>
    </row>
    <row r="751" spans="1:15" ht="15.6">
      <c r="A751" s="134">
        <v>741</v>
      </c>
      <c r="B751" s="553">
        <v>46298</v>
      </c>
      <c r="C751" s="135" t="s">
        <v>211</v>
      </c>
      <c r="D751" s="136" t="s">
        <v>13381</v>
      </c>
      <c r="E751" s="136" t="s">
        <v>148</v>
      </c>
      <c r="F751" s="136" t="s">
        <v>13382</v>
      </c>
      <c r="G751" s="136" t="s">
        <v>13383</v>
      </c>
      <c r="H751" s="136" t="s">
        <v>293</v>
      </c>
      <c r="I751" s="137" t="s">
        <v>163</v>
      </c>
      <c r="J751" s="137" t="s">
        <v>244</v>
      </c>
      <c r="K751" s="137" t="s">
        <v>13384</v>
      </c>
      <c r="L751" s="137" t="s">
        <v>13385</v>
      </c>
      <c r="M751" s="138"/>
      <c r="N751" s="138"/>
      <c r="O751" s="139"/>
    </row>
    <row r="752" spans="1:15" ht="15.6">
      <c r="A752" s="134">
        <v>742</v>
      </c>
      <c r="B752" s="553">
        <v>46298</v>
      </c>
      <c r="C752" s="135" t="s">
        <v>211</v>
      </c>
      <c r="D752" s="136" t="s">
        <v>13386</v>
      </c>
      <c r="E752" s="136" t="s">
        <v>110</v>
      </c>
      <c r="F752" s="136" t="s">
        <v>13387</v>
      </c>
      <c r="G752" s="136" t="s">
        <v>13388</v>
      </c>
      <c r="H752" s="136" t="s">
        <v>293</v>
      </c>
      <c r="I752" s="137" t="s">
        <v>163</v>
      </c>
      <c r="J752" s="137" t="s">
        <v>237</v>
      </c>
      <c r="K752" s="137" t="s">
        <v>13389</v>
      </c>
      <c r="L752" s="137" t="s">
        <v>13390</v>
      </c>
      <c r="M752" s="138"/>
      <c r="N752" s="138"/>
      <c r="O752" s="139"/>
    </row>
    <row r="753" spans="1:15" ht="15.6">
      <c r="A753" s="134">
        <v>743</v>
      </c>
      <c r="B753" s="553">
        <v>46298</v>
      </c>
      <c r="C753" s="135" t="s">
        <v>211</v>
      </c>
      <c r="D753" s="136" t="s">
        <v>13391</v>
      </c>
      <c r="E753" s="136" t="s">
        <v>110</v>
      </c>
      <c r="F753" s="136" t="s">
        <v>13392</v>
      </c>
      <c r="G753" s="136" t="s">
        <v>13393</v>
      </c>
      <c r="H753" s="136" t="s">
        <v>293</v>
      </c>
      <c r="I753" s="137" t="s">
        <v>163</v>
      </c>
      <c r="J753" s="137" t="s">
        <v>237</v>
      </c>
      <c r="K753" s="137" t="s">
        <v>13394</v>
      </c>
      <c r="L753" s="137" t="s">
        <v>13395</v>
      </c>
      <c r="M753" s="138"/>
      <c r="N753" s="138"/>
      <c r="O753" s="139"/>
    </row>
    <row r="754" spans="1:15" ht="15.6">
      <c r="A754" s="134">
        <v>744</v>
      </c>
      <c r="B754" s="553">
        <v>46298</v>
      </c>
      <c r="C754" s="135" t="s">
        <v>211</v>
      </c>
      <c r="D754" s="136" t="s">
        <v>13396</v>
      </c>
      <c r="E754" s="136" t="s">
        <v>155</v>
      </c>
      <c r="F754" s="136" t="s">
        <v>13397</v>
      </c>
      <c r="G754" s="136" t="s">
        <v>13398</v>
      </c>
      <c r="H754" s="136" t="s">
        <v>293</v>
      </c>
      <c r="I754" s="137" t="s">
        <v>163</v>
      </c>
      <c r="J754" s="137" t="s">
        <v>244</v>
      </c>
      <c r="K754" s="137" t="s">
        <v>13399</v>
      </c>
      <c r="L754" s="137" t="s">
        <v>13400</v>
      </c>
      <c r="M754" s="138"/>
      <c r="N754" s="138"/>
      <c r="O754" s="139"/>
    </row>
    <row r="755" spans="1:15" ht="15.6">
      <c r="A755" s="134">
        <v>745</v>
      </c>
      <c r="B755" s="553">
        <v>46298</v>
      </c>
      <c r="C755" s="135" t="s">
        <v>211</v>
      </c>
      <c r="D755" s="136" t="s">
        <v>13401</v>
      </c>
      <c r="E755" s="136" t="s">
        <v>110</v>
      </c>
      <c r="F755" s="136" t="s">
        <v>13402</v>
      </c>
      <c r="G755" s="136" t="s">
        <v>13403</v>
      </c>
      <c r="H755" s="136" t="s">
        <v>293</v>
      </c>
      <c r="I755" s="137" t="s">
        <v>163</v>
      </c>
      <c r="J755" s="137" t="s">
        <v>237</v>
      </c>
      <c r="K755" s="137" t="s">
        <v>13404</v>
      </c>
      <c r="L755" s="137" t="s">
        <v>13405</v>
      </c>
      <c r="M755" s="138"/>
      <c r="N755" s="138"/>
      <c r="O755" s="139"/>
    </row>
    <row r="756" spans="1:15" ht="15.6">
      <c r="A756" s="134">
        <v>746</v>
      </c>
      <c r="B756" s="553">
        <v>46298</v>
      </c>
      <c r="C756" s="135" t="s">
        <v>211</v>
      </c>
      <c r="D756" s="136" t="s">
        <v>13406</v>
      </c>
      <c r="E756" s="136" t="s">
        <v>96</v>
      </c>
      <c r="F756" s="136" t="s">
        <v>13407</v>
      </c>
      <c r="G756" s="136" t="s">
        <v>13408</v>
      </c>
      <c r="H756" s="136" t="s">
        <v>293</v>
      </c>
      <c r="I756" s="137" t="s">
        <v>163</v>
      </c>
      <c r="J756" s="137" t="s">
        <v>240</v>
      </c>
      <c r="K756" s="137" t="s">
        <v>13409</v>
      </c>
      <c r="L756" s="137" t="s">
        <v>13410</v>
      </c>
      <c r="M756" s="138"/>
      <c r="N756" s="138"/>
      <c r="O756" s="139"/>
    </row>
    <row r="757" spans="1:15" ht="15.6">
      <c r="A757" s="134">
        <v>747</v>
      </c>
      <c r="B757" s="553">
        <v>46298</v>
      </c>
      <c r="C757" s="135" t="s">
        <v>211</v>
      </c>
      <c r="D757" s="136" t="s">
        <v>295</v>
      </c>
      <c r="E757" s="136" t="s">
        <v>98</v>
      </c>
      <c r="F757" s="136" t="s">
        <v>13411</v>
      </c>
      <c r="G757" s="136" t="s">
        <v>13412</v>
      </c>
      <c r="H757" s="136" t="s">
        <v>293</v>
      </c>
      <c r="I757" s="137" t="s">
        <v>163</v>
      </c>
      <c r="J757" s="137" t="s">
        <v>240</v>
      </c>
      <c r="K757" s="137" t="s">
        <v>13413</v>
      </c>
      <c r="L757" s="137" t="s">
        <v>13414</v>
      </c>
      <c r="M757" s="138"/>
      <c r="N757" s="138"/>
      <c r="O757" s="139"/>
    </row>
    <row r="758" spans="1:15" ht="15.6">
      <c r="A758" s="134">
        <v>748</v>
      </c>
      <c r="B758" s="553">
        <v>46298</v>
      </c>
      <c r="C758" s="135" t="s">
        <v>211</v>
      </c>
      <c r="D758" s="136" t="s">
        <v>13415</v>
      </c>
      <c r="E758" s="136" t="s">
        <v>108</v>
      </c>
      <c r="F758" s="136" t="s">
        <v>13416</v>
      </c>
      <c r="G758" s="136" t="s">
        <v>13417</v>
      </c>
      <c r="H758" s="136" t="s">
        <v>293</v>
      </c>
      <c r="I758" s="137" t="s">
        <v>163</v>
      </c>
      <c r="J758" s="137" t="s">
        <v>243</v>
      </c>
      <c r="K758" s="137" t="s">
        <v>13418</v>
      </c>
      <c r="L758" s="137" t="s">
        <v>13419</v>
      </c>
      <c r="M758" s="138"/>
      <c r="N758" s="138"/>
      <c r="O758" s="139"/>
    </row>
    <row r="759" spans="1:15" ht="15.6">
      <c r="A759" s="134">
        <v>749</v>
      </c>
      <c r="B759" s="553">
        <v>46298</v>
      </c>
      <c r="C759" s="135" t="s">
        <v>211</v>
      </c>
      <c r="D759" s="136" t="s">
        <v>13420</v>
      </c>
      <c r="E759" s="136" t="s">
        <v>102</v>
      </c>
      <c r="F759" s="136" t="s">
        <v>13421</v>
      </c>
      <c r="G759" s="136" t="s">
        <v>13422</v>
      </c>
      <c r="H759" s="136" t="s">
        <v>293</v>
      </c>
      <c r="I759" s="137" t="s">
        <v>163</v>
      </c>
      <c r="J759" s="137" t="s">
        <v>245</v>
      </c>
      <c r="K759" s="137" t="s">
        <v>13423</v>
      </c>
      <c r="L759" s="137" t="s">
        <v>13424</v>
      </c>
      <c r="M759" s="138"/>
      <c r="N759" s="138"/>
      <c r="O759" s="139"/>
    </row>
    <row r="760" spans="1:15" ht="15.6">
      <c r="A760" s="134">
        <v>750</v>
      </c>
      <c r="B760" s="553">
        <v>46298</v>
      </c>
      <c r="C760" s="135" t="s">
        <v>211</v>
      </c>
      <c r="D760" s="136" t="s">
        <v>10374</v>
      </c>
      <c r="E760" s="136" t="s">
        <v>98</v>
      </c>
      <c r="F760" s="136" t="s">
        <v>13425</v>
      </c>
      <c r="G760" s="136" t="s">
        <v>13426</v>
      </c>
      <c r="H760" s="136" t="s">
        <v>293</v>
      </c>
      <c r="I760" s="137" t="s">
        <v>163</v>
      </c>
      <c r="J760" s="137" t="s">
        <v>243</v>
      </c>
      <c r="K760" s="137" t="s">
        <v>10377</v>
      </c>
      <c r="L760" s="137" t="s">
        <v>10378</v>
      </c>
      <c r="M760" s="138"/>
      <c r="N760" s="138"/>
      <c r="O760" s="139"/>
    </row>
    <row r="761" spans="1:15" ht="15.6">
      <c r="A761" s="134">
        <v>751</v>
      </c>
      <c r="B761" s="553">
        <v>46298</v>
      </c>
      <c r="C761" s="135" t="s">
        <v>211</v>
      </c>
      <c r="D761" s="136" t="s">
        <v>10159</v>
      </c>
      <c r="E761" s="136" t="s">
        <v>110</v>
      </c>
      <c r="F761" s="136" t="s">
        <v>13427</v>
      </c>
      <c r="G761" s="136" t="s">
        <v>13428</v>
      </c>
      <c r="H761" s="136" t="s">
        <v>293</v>
      </c>
      <c r="I761" s="137" t="s">
        <v>163</v>
      </c>
      <c r="J761" s="137" t="s">
        <v>238</v>
      </c>
      <c r="K761" s="137" t="s">
        <v>13429</v>
      </c>
      <c r="L761" s="137" t="s">
        <v>163</v>
      </c>
      <c r="M761" s="138"/>
      <c r="N761" s="138"/>
      <c r="O761" s="139"/>
    </row>
    <row r="762" spans="1:15" ht="15.6">
      <c r="A762" s="134">
        <v>752</v>
      </c>
      <c r="B762" s="553">
        <v>46298</v>
      </c>
      <c r="C762" s="135" t="s">
        <v>211</v>
      </c>
      <c r="D762" s="136" t="s">
        <v>13430</v>
      </c>
      <c r="E762" s="136" t="s">
        <v>128</v>
      </c>
      <c r="F762" s="136" t="s">
        <v>13431</v>
      </c>
      <c r="G762" s="136" t="s">
        <v>13432</v>
      </c>
      <c r="H762" s="136" t="s">
        <v>293</v>
      </c>
      <c r="I762" s="137" t="s">
        <v>163</v>
      </c>
      <c r="J762" s="137" t="s">
        <v>238</v>
      </c>
      <c r="K762" s="137" t="s">
        <v>13433</v>
      </c>
      <c r="L762" s="137" t="s">
        <v>13434</v>
      </c>
      <c r="M762" s="138"/>
      <c r="N762" s="138"/>
      <c r="O762" s="139"/>
    </row>
    <row r="763" spans="1:15" ht="15.6">
      <c r="A763" s="134">
        <v>753</v>
      </c>
      <c r="B763" s="553">
        <v>46298</v>
      </c>
      <c r="C763" s="135" t="s">
        <v>211</v>
      </c>
      <c r="D763" s="136" t="s">
        <v>13435</v>
      </c>
      <c r="E763" s="136" t="s">
        <v>110</v>
      </c>
      <c r="F763" s="136" t="s">
        <v>13436</v>
      </c>
      <c r="G763" s="136" t="s">
        <v>13437</v>
      </c>
      <c r="H763" s="136" t="s">
        <v>293</v>
      </c>
      <c r="I763" s="137" t="s">
        <v>163</v>
      </c>
      <c r="J763" s="137" t="s">
        <v>243</v>
      </c>
      <c r="K763" s="137" t="s">
        <v>13438</v>
      </c>
      <c r="L763" s="137" t="s">
        <v>13439</v>
      </c>
      <c r="M763" s="138"/>
      <c r="N763" s="138"/>
      <c r="O763" s="139"/>
    </row>
    <row r="764" spans="1:15" ht="15.6">
      <c r="A764" s="134">
        <v>754</v>
      </c>
      <c r="B764" s="553">
        <v>46298</v>
      </c>
      <c r="C764" s="135" t="s">
        <v>211</v>
      </c>
      <c r="D764" s="136" t="s">
        <v>10868</v>
      </c>
      <c r="E764" s="136" t="s">
        <v>144</v>
      </c>
      <c r="F764" s="136" t="s">
        <v>13440</v>
      </c>
      <c r="G764" s="136" t="s">
        <v>13437</v>
      </c>
      <c r="H764" s="136" t="s">
        <v>311</v>
      </c>
      <c r="I764" s="137" t="s">
        <v>163</v>
      </c>
      <c r="J764" s="137" t="s">
        <v>246</v>
      </c>
      <c r="K764" s="137" t="s">
        <v>10871</v>
      </c>
      <c r="L764" s="137" t="s">
        <v>10872</v>
      </c>
      <c r="M764" s="138"/>
      <c r="N764" s="138"/>
      <c r="O764" s="139"/>
    </row>
    <row r="765" spans="1:15" ht="15.6">
      <c r="A765" s="134">
        <v>755</v>
      </c>
      <c r="B765" s="553">
        <v>46298</v>
      </c>
      <c r="C765" s="135" t="s">
        <v>211</v>
      </c>
      <c r="D765" s="136" t="s">
        <v>10389</v>
      </c>
      <c r="E765" s="136" t="s">
        <v>102</v>
      </c>
      <c r="F765" s="136" t="s">
        <v>13441</v>
      </c>
      <c r="G765" s="136" t="s">
        <v>13442</v>
      </c>
      <c r="H765" s="136" t="s">
        <v>293</v>
      </c>
      <c r="I765" s="137" t="s">
        <v>163</v>
      </c>
      <c r="J765" s="137" t="s">
        <v>239</v>
      </c>
      <c r="K765" s="137" t="s">
        <v>10392</v>
      </c>
      <c r="L765" s="137" t="s">
        <v>10393</v>
      </c>
      <c r="M765" s="138"/>
      <c r="N765" s="138"/>
      <c r="O765" s="139"/>
    </row>
    <row r="766" spans="1:15" ht="15.6">
      <c r="A766" s="134">
        <v>756</v>
      </c>
      <c r="B766" s="553">
        <v>46298</v>
      </c>
      <c r="C766" s="135" t="s">
        <v>211</v>
      </c>
      <c r="D766" s="136" t="s">
        <v>13443</v>
      </c>
      <c r="E766" s="136" t="s">
        <v>144</v>
      </c>
      <c r="F766" s="136" t="s">
        <v>13444</v>
      </c>
      <c r="G766" s="136" t="s">
        <v>13445</v>
      </c>
      <c r="H766" s="136" t="s">
        <v>311</v>
      </c>
      <c r="I766" s="137" t="s">
        <v>163</v>
      </c>
      <c r="J766" s="137" t="s">
        <v>238</v>
      </c>
      <c r="K766" s="137" t="s">
        <v>13446</v>
      </c>
      <c r="L766" s="137" t="s">
        <v>13447</v>
      </c>
      <c r="M766" s="138"/>
      <c r="N766" s="138"/>
      <c r="O766" s="139"/>
    </row>
    <row r="767" spans="1:15" ht="15.6">
      <c r="A767" s="134">
        <v>757</v>
      </c>
      <c r="B767" s="553">
        <v>46298</v>
      </c>
      <c r="C767" s="135" t="s">
        <v>211</v>
      </c>
      <c r="D767" s="136" t="s">
        <v>13448</v>
      </c>
      <c r="E767" s="136" t="s">
        <v>144</v>
      </c>
      <c r="F767" s="136" t="s">
        <v>13449</v>
      </c>
      <c r="G767" s="136" t="s">
        <v>13450</v>
      </c>
      <c r="H767" s="136" t="s">
        <v>293</v>
      </c>
      <c r="I767" s="137" t="s">
        <v>163</v>
      </c>
      <c r="J767" s="137" t="s">
        <v>238</v>
      </c>
      <c r="K767" s="137" t="s">
        <v>13451</v>
      </c>
      <c r="L767" s="137" t="s">
        <v>13452</v>
      </c>
      <c r="M767" s="138"/>
      <c r="N767" s="138"/>
      <c r="O767" s="139"/>
    </row>
    <row r="768" spans="1:15" ht="15.6">
      <c r="A768" s="134">
        <v>758</v>
      </c>
      <c r="B768" s="553">
        <v>46298</v>
      </c>
      <c r="C768" s="135" t="s">
        <v>211</v>
      </c>
      <c r="D768" s="136" t="s">
        <v>357</v>
      </c>
      <c r="E768" s="136" t="s">
        <v>98</v>
      </c>
      <c r="F768" s="136" t="s">
        <v>13453</v>
      </c>
      <c r="G768" s="136" t="s">
        <v>13454</v>
      </c>
      <c r="H768" s="136" t="s">
        <v>293</v>
      </c>
      <c r="I768" s="137" t="s">
        <v>163</v>
      </c>
      <c r="J768" s="137" t="s">
        <v>243</v>
      </c>
      <c r="K768" s="137" t="s">
        <v>13455</v>
      </c>
      <c r="L768" s="137" t="s">
        <v>13456</v>
      </c>
      <c r="M768" s="138"/>
      <c r="N768" s="138"/>
      <c r="O768" s="139"/>
    </row>
    <row r="769" spans="1:15" ht="15.6">
      <c r="A769" s="134">
        <v>759</v>
      </c>
      <c r="B769" s="553">
        <v>46298</v>
      </c>
      <c r="C769" s="135" t="s">
        <v>211</v>
      </c>
      <c r="D769" s="136" t="s">
        <v>13457</v>
      </c>
      <c r="E769" s="136" t="s">
        <v>148</v>
      </c>
      <c r="F769" s="136" t="s">
        <v>13458</v>
      </c>
      <c r="G769" s="136" t="s">
        <v>13459</v>
      </c>
      <c r="H769" s="136" t="s">
        <v>293</v>
      </c>
      <c r="I769" s="137" t="s">
        <v>163</v>
      </c>
      <c r="J769" s="137" t="s">
        <v>238</v>
      </c>
      <c r="K769" s="137" t="s">
        <v>13460</v>
      </c>
      <c r="L769" s="137" t="s">
        <v>13461</v>
      </c>
      <c r="M769" s="138"/>
      <c r="N769" s="138"/>
      <c r="O769" s="139"/>
    </row>
    <row r="770" spans="1:15" ht="15.6">
      <c r="A770" s="134">
        <v>760</v>
      </c>
      <c r="B770" s="553">
        <v>46298</v>
      </c>
      <c r="C770" s="135" t="s">
        <v>211</v>
      </c>
      <c r="D770" s="136" t="s">
        <v>13462</v>
      </c>
      <c r="E770" s="136" t="s">
        <v>144</v>
      </c>
      <c r="F770" s="136" t="s">
        <v>13463</v>
      </c>
      <c r="G770" s="136" t="s">
        <v>13464</v>
      </c>
      <c r="H770" s="136" t="s">
        <v>293</v>
      </c>
      <c r="I770" s="137" t="s">
        <v>163</v>
      </c>
      <c r="J770" s="137" t="s">
        <v>242</v>
      </c>
      <c r="K770" s="137" t="s">
        <v>13465</v>
      </c>
      <c r="L770" s="137" t="s">
        <v>13466</v>
      </c>
      <c r="M770" s="138"/>
      <c r="N770" s="138"/>
      <c r="O770" s="139"/>
    </row>
    <row r="771" spans="1:15" ht="15.6">
      <c r="A771" s="134">
        <v>761</v>
      </c>
      <c r="B771" s="553">
        <v>46298</v>
      </c>
      <c r="C771" s="135" t="s">
        <v>211</v>
      </c>
      <c r="D771" s="136" t="s">
        <v>13462</v>
      </c>
      <c r="E771" s="136" t="s">
        <v>144</v>
      </c>
      <c r="F771" s="136" t="s">
        <v>13467</v>
      </c>
      <c r="G771" s="136" t="s">
        <v>13468</v>
      </c>
      <c r="H771" s="136" t="s">
        <v>311</v>
      </c>
      <c r="I771" s="137" t="s">
        <v>163</v>
      </c>
      <c r="J771" s="137" t="s">
        <v>246</v>
      </c>
      <c r="K771" s="137" t="s">
        <v>13465</v>
      </c>
      <c r="L771" s="137" t="s">
        <v>13466</v>
      </c>
      <c r="M771" s="138"/>
      <c r="N771" s="138"/>
      <c r="O771" s="139"/>
    </row>
    <row r="772" spans="1:15" ht="15.6">
      <c r="A772" s="134">
        <v>762</v>
      </c>
      <c r="B772" s="553">
        <v>46298</v>
      </c>
      <c r="C772" s="135" t="s">
        <v>211</v>
      </c>
      <c r="D772" s="136" t="s">
        <v>13469</v>
      </c>
      <c r="E772" s="136" t="s">
        <v>110</v>
      </c>
      <c r="F772" s="136" t="s">
        <v>13470</v>
      </c>
      <c r="G772" s="136" t="s">
        <v>13471</v>
      </c>
      <c r="H772" s="136" t="s">
        <v>293</v>
      </c>
      <c r="I772" s="137" t="s">
        <v>163</v>
      </c>
      <c r="J772" s="137" t="s">
        <v>243</v>
      </c>
      <c r="K772" s="137" t="s">
        <v>13472</v>
      </c>
      <c r="L772" s="137" t="s">
        <v>13473</v>
      </c>
      <c r="M772" s="138"/>
      <c r="N772" s="138"/>
      <c r="O772" s="139"/>
    </row>
    <row r="773" spans="1:15" ht="15.6">
      <c r="A773" s="134">
        <v>763</v>
      </c>
      <c r="B773" s="553">
        <v>46298</v>
      </c>
      <c r="C773" s="135" t="s">
        <v>211</v>
      </c>
      <c r="D773" s="136" t="s">
        <v>13090</v>
      </c>
      <c r="E773" s="136" t="s">
        <v>144</v>
      </c>
      <c r="F773" s="136" t="s">
        <v>13474</v>
      </c>
      <c r="G773" s="136" t="s">
        <v>13475</v>
      </c>
      <c r="H773" s="136" t="s">
        <v>293</v>
      </c>
      <c r="I773" s="137" t="s">
        <v>163</v>
      </c>
      <c r="J773" s="137" t="s">
        <v>237</v>
      </c>
      <c r="K773" s="137" t="s">
        <v>13093</v>
      </c>
      <c r="L773" s="137" t="s">
        <v>13094</v>
      </c>
      <c r="M773" s="138"/>
      <c r="N773" s="138"/>
      <c r="O773" s="139"/>
    </row>
    <row r="774" spans="1:15" ht="15.6">
      <c r="A774" s="134">
        <v>764</v>
      </c>
      <c r="B774" s="553">
        <v>46298</v>
      </c>
      <c r="C774" s="135" t="s">
        <v>211</v>
      </c>
      <c r="D774" s="136" t="s">
        <v>13265</v>
      </c>
      <c r="E774" s="136" t="s">
        <v>110</v>
      </c>
      <c r="F774" s="136" t="s">
        <v>13476</v>
      </c>
      <c r="G774" s="136" t="s">
        <v>13477</v>
      </c>
      <c r="H774" s="136" t="s">
        <v>293</v>
      </c>
      <c r="I774" s="137" t="s">
        <v>163</v>
      </c>
      <c r="J774" s="137" t="s">
        <v>238</v>
      </c>
      <c r="K774" s="137" t="s">
        <v>13268</v>
      </c>
      <c r="L774" s="137" t="s">
        <v>13269</v>
      </c>
      <c r="M774" s="138"/>
      <c r="N774" s="138"/>
      <c r="O774" s="139"/>
    </row>
    <row r="775" spans="1:15" ht="15.6">
      <c r="A775" s="134">
        <v>765</v>
      </c>
      <c r="B775" s="553">
        <v>46298</v>
      </c>
      <c r="C775" s="135" t="s">
        <v>211</v>
      </c>
      <c r="D775" s="136" t="s">
        <v>13478</v>
      </c>
      <c r="E775" s="136" t="s">
        <v>98</v>
      </c>
      <c r="F775" s="136" t="s">
        <v>13479</v>
      </c>
      <c r="G775" s="136" t="s">
        <v>13480</v>
      </c>
      <c r="H775" s="136" t="s">
        <v>293</v>
      </c>
      <c r="I775" s="137" t="s">
        <v>163</v>
      </c>
      <c r="J775" s="137" t="s">
        <v>235</v>
      </c>
      <c r="K775" s="137" t="s">
        <v>13481</v>
      </c>
      <c r="L775" s="137" t="s">
        <v>13482</v>
      </c>
      <c r="M775" s="138"/>
      <c r="N775" s="138"/>
      <c r="O775" s="139"/>
    </row>
    <row r="776" spans="1:15" ht="15.6">
      <c r="A776" s="134">
        <v>766</v>
      </c>
      <c r="B776" s="553">
        <v>46298</v>
      </c>
      <c r="C776" s="135" t="s">
        <v>211</v>
      </c>
      <c r="D776" s="136" t="s">
        <v>13483</v>
      </c>
      <c r="E776" s="136" t="s">
        <v>144</v>
      </c>
      <c r="F776" s="136" t="s">
        <v>13484</v>
      </c>
      <c r="G776" s="136" t="s">
        <v>13485</v>
      </c>
      <c r="H776" s="136" t="s">
        <v>293</v>
      </c>
      <c r="I776" s="137" t="s">
        <v>163</v>
      </c>
      <c r="J776" s="137" t="s">
        <v>238</v>
      </c>
      <c r="K776" s="137" t="s">
        <v>13486</v>
      </c>
      <c r="L776" s="137" t="s">
        <v>13487</v>
      </c>
      <c r="M776" s="138"/>
      <c r="N776" s="138"/>
      <c r="O776" s="139"/>
    </row>
    <row r="777" spans="1:15" ht="15.6">
      <c r="A777" s="134">
        <v>767</v>
      </c>
      <c r="B777" s="553">
        <v>46298</v>
      </c>
      <c r="C777" s="135" t="s">
        <v>211</v>
      </c>
      <c r="D777" s="136" t="s">
        <v>13488</v>
      </c>
      <c r="E777" s="136" t="s">
        <v>144</v>
      </c>
      <c r="F777" s="136" t="s">
        <v>13489</v>
      </c>
      <c r="G777" s="136" t="s">
        <v>13490</v>
      </c>
      <c r="H777" s="136" t="s">
        <v>311</v>
      </c>
      <c r="I777" s="137" t="s">
        <v>163</v>
      </c>
      <c r="J777" s="137" t="s">
        <v>238</v>
      </c>
      <c r="K777" s="137" t="s">
        <v>13491</v>
      </c>
      <c r="L777" s="137" t="s">
        <v>13492</v>
      </c>
      <c r="M777" s="138"/>
      <c r="N777" s="138"/>
      <c r="O777" s="139"/>
    </row>
    <row r="778" spans="1:15" ht="15.6">
      <c r="A778" s="134">
        <v>768</v>
      </c>
      <c r="B778" s="553">
        <v>46298</v>
      </c>
      <c r="C778" s="135" t="s">
        <v>211</v>
      </c>
      <c r="D778" s="136" t="s">
        <v>13493</v>
      </c>
      <c r="E778" s="136" t="s">
        <v>144</v>
      </c>
      <c r="F778" s="136" t="s">
        <v>13494</v>
      </c>
      <c r="G778" s="136" t="s">
        <v>13495</v>
      </c>
      <c r="H778" s="136" t="s">
        <v>311</v>
      </c>
      <c r="I778" s="137" t="s">
        <v>163</v>
      </c>
      <c r="J778" s="137" t="s">
        <v>239</v>
      </c>
      <c r="K778" s="137" t="s">
        <v>13496</v>
      </c>
      <c r="L778" s="137" t="s">
        <v>13497</v>
      </c>
      <c r="M778" s="138"/>
      <c r="N778" s="138"/>
      <c r="O778" s="139"/>
    </row>
    <row r="779" spans="1:15" ht="15.6">
      <c r="A779" s="134">
        <v>769</v>
      </c>
      <c r="B779" s="553">
        <v>46298</v>
      </c>
      <c r="C779" s="135" t="s">
        <v>211</v>
      </c>
      <c r="D779" s="136" t="s">
        <v>13498</v>
      </c>
      <c r="E779" s="136" t="s">
        <v>112</v>
      </c>
      <c r="F779" s="136" t="s">
        <v>13499</v>
      </c>
      <c r="G779" s="136" t="s">
        <v>13500</v>
      </c>
      <c r="H779" s="136" t="s">
        <v>293</v>
      </c>
      <c r="I779" s="137" t="s">
        <v>163</v>
      </c>
      <c r="J779" s="137" t="s">
        <v>240</v>
      </c>
      <c r="K779" s="137" t="s">
        <v>13501</v>
      </c>
      <c r="L779" s="137" t="s">
        <v>13502</v>
      </c>
      <c r="M779" s="138"/>
      <c r="N779" s="138"/>
      <c r="O779" s="139"/>
    </row>
    <row r="780" spans="1:15" ht="15.6">
      <c r="A780" s="134">
        <v>770</v>
      </c>
      <c r="B780" s="553">
        <v>46298</v>
      </c>
      <c r="C780" s="135" t="s">
        <v>211</v>
      </c>
      <c r="D780" s="136" t="s">
        <v>13503</v>
      </c>
      <c r="E780" s="136" t="s">
        <v>144</v>
      </c>
      <c r="F780" s="136" t="s">
        <v>13504</v>
      </c>
      <c r="G780" s="136" t="s">
        <v>13505</v>
      </c>
      <c r="H780" s="136" t="s">
        <v>311</v>
      </c>
      <c r="I780" s="137" t="s">
        <v>163</v>
      </c>
      <c r="J780" s="137" t="s">
        <v>238</v>
      </c>
      <c r="K780" s="137" t="s">
        <v>13506</v>
      </c>
      <c r="L780" s="137" t="s">
        <v>13507</v>
      </c>
      <c r="M780" s="138"/>
      <c r="N780" s="138"/>
      <c r="O780" s="139"/>
    </row>
    <row r="781" spans="1:15" ht="15.6">
      <c r="A781" s="134">
        <v>771</v>
      </c>
      <c r="B781" s="553">
        <v>46298</v>
      </c>
      <c r="C781" s="135" t="s">
        <v>211</v>
      </c>
      <c r="D781" s="136" t="s">
        <v>10552</v>
      </c>
      <c r="E781" s="136" t="s">
        <v>98</v>
      </c>
      <c r="F781" s="136" t="s">
        <v>13508</v>
      </c>
      <c r="G781" s="136" t="s">
        <v>13509</v>
      </c>
      <c r="H781" s="136" t="s">
        <v>293</v>
      </c>
      <c r="I781" s="137" t="s">
        <v>163</v>
      </c>
      <c r="J781" s="137" t="s">
        <v>244</v>
      </c>
      <c r="K781" s="137" t="s">
        <v>10556</v>
      </c>
      <c r="L781" s="137" t="s">
        <v>10361</v>
      </c>
      <c r="M781" s="138"/>
      <c r="N781" s="138"/>
      <c r="O781" s="139"/>
    </row>
    <row r="782" spans="1:15" ht="15.6">
      <c r="A782" s="134">
        <v>772</v>
      </c>
      <c r="B782" s="553">
        <v>46298</v>
      </c>
      <c r="C782" s="135" t="s">
        <v>211</v>
      </c>
      <c r="D782" s="136" t="s">
        <v>13510</v>
      </c>
      <c r="E782" s="136" t="s">
        <v>162</v>
      </c>
      <c r="F782" s="136" t="s">
        <v>13511</v>
      </c>
      <c r="G782" s="136" t="s">
        <v>13512</v>
      </c>
      <c r="H782" s="136" t="s">
        <v>293</v>
      </c>
      <c r="I782" s="137" t="s">
        <v>163</v>
      </c>
      <c r="J782" s="137" t="s">
        <v>244</v>
      </c>
      <c r="K782" s="137" t="s">
        <v>13513</v>
      </c>
      <c r="L782" s="137" t="s">
        <v>13514</v>
      </c>
      <c r="M782" s="138"/>
      <c r="N782" s="138"/>
      <c r="O782" s="139"/>
    </row>
    <row r="783" spans="1:15" ht="15.6">
      <c r="A783" s="134">
        <v>773</v>
      </c>
      <c r="B783" s="553">
        <v>46298</v>
      </c>
      <c r="C783" s="135" t="s">
        <v>211</v>
      </c>
      <c r="D783" s="136" t="s">
        <v>5410</v>
      </c>
      <c r="E783" s="136" t="s">
        <v>114</v>
      </c>
      <c r="F783" s="136" t="s">
        <v>13515</v>
      </c>
      <c r="G783" s="136" t="s">
        <v>13516</v>
      </c>
      <c r="H783" s="136" t="s">
        <v>296</v>
      </c>
      <c r="I783" s="137" t="s">
        <v>163</v>
      </c>
      <c r="J783" s="137" t="s">
        <v>238</v>
      </c>
      <c r="K783" s="137" t="s">
        <v>13517</v>
      </c>
      <c r="L783" s="137" t="s">
        <v>13518</v>
      </c>
      <c r="M783" s="138"/>
      <c r="N783" s="138"/>
      <c r="O783" s="139"/>
    </row>
    <row r="784" spans="1:15" ht="15.6">
      <c r="A784" s="134">
        <v>774</v>
      </c>
      <c r="B784" s="553">
        <v>46298</v>
      </c>
      <c r="C784" s="135" t="s">
        <v>211</v>
      </c>
      <c r="D784" s="136" t="s">
        <v>13519</v>
      </c>
      <c r="E784" s="136" t="s">
        <v>144</v>
      </c>
      <c r="F784" s="136" t="s">
        <v>13520</v>
      </c>
      <c r="G784" s="136" t="s">
        <v>13521</v>
      </c>
      <c r="H784" s="136" t="s">
        <v>293</v>
      </c>
      <c r="I784" s="137" t="s">
        <v>163</v>
      </c>
      <c r="J784" s="137" t="s">
        <v>244</v>
      </c>
      <c r="K784" s="137" t="s">
        <v>13522</v>
      </c>
      <c r="L784" s="137" t="s">
        <v>13523</v>
      </c>
      <c r="M784" s="138"/>
      <c r="N784" s="138"/>
      <c r="O784" s="139"/>
    </row>
    <row r="785" spans="1:15" ht="15.6">
      <c r="A785" s="134">
        <v>775</v>
      </c>
      <c r="B785" s="553">
        <v>46298</v>
      </c>
      <c r="C785" s="135" t="s">
        <v>211</v>
      </c>
      <c r="D785" s="136" t="s">
        <v>13524</v>
      </c>
      <c r="E785" s="136" t="s">
        <v>114</v>
      </c>
      <c r="F785" s="136" t="s">
        <v>13525</v>
      </c>
      <c r="G785" s="136" t="s">
        <v>13526</v>
      </c>
      <c r="H785" s="136" t="s">
        <v>13527</v>
      </c>
      <c r="I785" s="137" t="s">
        <v>163</v>
      </c>
      <c r="J785" s="137" t="s">
        <v>246</v>
      </c>
      <c r="K785" s="137" t="s">
        <v>13528</v>
      </c>
      <c r="L785" s="137" t="s">
        <v>13529</v>
      </c>
      <c r="M785" s="138"/>
      <c r="N785" s="138"/>
      <c r="O785" s="139"/>
    </row>
    <row r="786" spans="1:15" ht="15.6">
      <c r="A786" s="134">
        <v>776</v>
      </c>
      <c r="B786" s="553">
        <v>46298</v>
      </c>
      <c r="C786" s="135" t="s">
        <v>211</v>
      </c>
      <c r="D786" s="136" t="s">
        <v>5211</v>
      </c>
      <c r="E786" s="136" t="s">
        <v>162</v>
      </c>
      <c r="F786" s="136" t="s">
        <v>13530</v>
      </c>
      <c r="G786" s="136" t="s">
        <v>13531</v>
      </c>
      <c r="H786" s="136" t="s">
        <v>293</v>
      </c>
      <c r="I786" s="137" t="s">
        <v>163</v>
      </c>
      <c r="J786" s="137" t="s">
        <v>246</v>
      </c>
      <c r="K786" s="137" t="s">
        <v>13532</v>
      </c>
      <c r="L786" s="137" t="s">
        <v>13533</v>
      </c>
      <c r="M786" s="138"/>
      <c r="N786" s="138"/>
      <c r="O786" s="139"/>
    </row>
    <row r="787" spans="1:15" ht="15.6">
      <c r="A787" s="134">
        <v>777</v>
      </c>
      <c r="B787" s="553">
        <v>46298</v>
      </c>
      <c r="C787" s="135" t="s">
        <v>211</v>
      </c>
      <c r="D787" s="136" t="s">
        <v>13534</v>
      </c>
      <c r="E787" s="136" t="s">
        <v>151</v>
      </c>
      <c r="F787" s="136" t="s">
        <v>13535</v>
      </c>
      <c r="G787" s="136" t="s">
        <v>13536</v>
      </c>
      <c r="H787" s="136" t="s">
        <v>293</v>
      </c>
      <c r="I787" s="137" t="s">
        <v>163</v>
      </c>
      <c r="J787" s="137" t="s">
        <v>240</v>
      </c>
      <c r="K787" s="137" t="s">
        <v>13537</v>
      </c>
      <c r="L787" s="137" t="s">
        <v>13538</v>
      </c>
      <c r="M787" s="138"/>
      <c r="N787" s="138"/>
      <c r="O787" s="139"/>
    </row>
    <row r="788" spans="1:15" ht="15.6">
      <c r="A788" s="134">
        <v>778</v>
      </c>
      <c r="B788" s="553">
        <v>46298</v>
      </c>
      <c r="C788" s="135" t="s">
        <v>211</v>
      </c>
      <c r="D788" s="136" t="s">
        <v>13539</v>
      </c>
      <c r="E788" s="136" t="s">
        <v>151</v>
      </c>
      <c r="F788" s="136" t="s">
        <v>13540</v>
      </c>
      <c r="G788" s="136" t="s">
        <v>13541</v>
      </c>
      <c r="H788" s="136" t="s">
        <v>293</v>
      </c>
      <c r="I788" s="137" t="s">
        <v>163</v>
      </c>
      <c r="J788" s="137" t="s">
        <v>243</v>
      </c>
      <c r="K788" s="137" t="s">
        <v>13542</v>
      </c>
      <c r="L788" s="137" t="s">
        <v>13543</v>
      </c>
      <c r="M788" s="138"/>
      <c r="N788" s="138"/>
      <c r="O788" s="139"/>
    </row>
    <row r="789" spans="1:15" ht="15.6">
      <c r="A789" s="134">
        <v>779</v>
      </c>
      <c r="B789" s="553">
        <v>46298</v>
      </c>
      <c r="C789" s="135" t="s">
        <v>211</v>
      </c>
      <c r="D789" s="136" t="s">
        <v>432</v>
      </c>
      <c r="E789" s="136" t="s">
        <v>108</v>
      </c>
      <c r="F789" s="136" t="s">
        <v>13544</v>
      </c>
      <c r="G789" s="136" t="s">
        <v>13545</v>
      </c>
      <c r="H789" s="136" t="s">
        <v>297</v>
      </c>
      <c r="I789" s="137" t="s">
        <v>163</v>
      </c>
      <c r="J789" s="137" t="s">
        <v>239</v>
      </c>
      <c r="K789" s="137" t="s">
        <v>13546</v>
      </c>
      <c r="L789" s="137" t="s">
        <v>13547</v>
      </c>
      <c r="M789" s="138"/>
      <c r="N789" s="138"/>
      <c r="O789" s="139"/>
    </row>
    <row r="790" spans="1:15" ht="15.6">
      <c r="A790" s="134">
        <v>780</v>
      </c>
      <c r="B790" s="553">
        <v>46298</v>
      </c>
      <c r="C790" s="135" t="s">
        <v>211</v>
      </c>
      <c r="D790" s="136" t="s">
        <v>13548</v>
      </c>
      <c r="E790" s="136" t="s">
        <v>98</v>
      </c>
      <c r="F790" s="136" t="s">
        <v>13549</v>
      </c>
      <c r="G790" s="136" t="s">
        <v>13550</v>
      </c>
      <c r="H790" s="136" t="s">
        <v>293</v>
      </c>
      <c r="I790" s="137" t="s">
        <v>163</v>
      </c>
      <c r="J790" s="137" t="s">
        <v>240</v>
      </c>
      <c r="K790" s="137" t="s">
        <v>13551</v>
      </c>
      <c r="L790" s="137" t="s">
        <v>13552</v>
      </c>
      <c r="M790" s="138"/>
      <c r="N790" s="138"/>
      <c r="O790" s="139"/>
    </row>
    <row r="791" spans="1:15" ht="15.6">
      <c r="A791" s="134">
        <v>781</v>
      </c>
      <c r="B791" s="553">
        <v>46298</v>
      </c>
      <c r="C791" s="135" t="s">
        <v>211</v>
      </c>
      <c r="D791" s="136" t="s">
        <v>13524</v>
      </c>
      <c r="E791" s="136" t="s">
        <v>114</v>
      </c>
      <c r="F791" s="136" t="s">
        <v>13553</v>
      </c>
      <c r="G791" s="136" t="s">
        <v>13002</v>
      </c>
      <c r="H791" s="136" t="s">
        <v>13554</v>
      </c>
      <c r="I791" s="137" t="s">
        <v>163</v>
      </c>
      <c r="J791" s="137" t="s">
        <v>244</v>
      </c>
      <c r="K791" s="137" t="s">
        <v>13528</v>
      </c>
      <c r="L791" s="137" t="s">
        <v>13529</v>
      </c>
      <c r="M791" s="138"/>
      <c r="N791" s="138"/>
      <c r="O791" s="139"/>
    </row>
    <row r="792" spans="1:15" ht="15.6">
      <c r="A792" s="134">
        <v>782</v>
      </c>
      <c r="B792" s="553">
        <v>46298</v>
      </c>
      <c r="C792" s="135" t="s">
        <v>211</v>
      </c>
      <c r="D792" s="136" t="s">
        <v>13555</v>
      </c>
      <c r="E792" s="136" t="s">
        <v>159</v>
      </c>
      <c r="F792" s="136" t="s">
        <v>13556</v>
      </c>
      <c r="G792" s="136" t="s">
        <v>13557</v>
      </c>
      <c r="H792" s="136" t="s">
        <v>293</v>
      </c>
      <c r="I792" s="137" t="s">
        <v>163</v>
      </c>
      <c r="J792" s="137" t="s">
        <v>240</v>
      </c>
      <c r="K792" s="137" t="s">
        <v>13558</v>
      </c>
      <c r="L792" s="137" t="s">
        <v>13559</v>
      </c>
      <c r="M792" s="138"/>
      <c r="N792" s="138"/>
      <c r="O792" s="139"/>
    </row>
    <row r="793" spans="1:15" ht="15.6">
      <c r="A793" s="134">
        <v>783</v>
      </c>
      <c r="B793" s="553">
        <v>46298</v>
      </c>
      <c r="C793" s="135" t="s">
        <v>211</v>
      </c>
      <c r="D793" s="136" t="s">
        <v>13560</v>
      </c>
      <c r="E793" s="136" t="s">
        <v>114</v>
      </c>
      <c r="F793" s="136" t="s">
        <v>13561</v>
      </c>
      <c r="G793" s="136" t="s">
        <v>13562</v>
      </c>
      <c r="H793" s="136" t="s">
        <v>293</v>
      </c>
      <c r="I793" s="137" t="s">
        <v>163</v>
      </c>
      <c r="J793" s="137" t="s">
        <v>238</v>
      </c>
      <c r="K793" s="137" t="s">
        <v>13563</v>
      </c>
      <c r="L793" s="137" t="s">
        <v>13564</v>
      </c>
      <c r="M793" s="138"/>
      <c r="N793" s="138"/>
      <c r="O793" s="139"/>
    </row>
    <row r="794" spans="1:15" ht="15.6">
      <c r="A794" s="134">
        <v>784</v>
      </c>
      <c r="B794" s="553">
        <v>46298</v>
      </c>
      <c r="C794" s="135" t="s">
        <v>211</v>
      </c>
      <c r="D794" s="136" t="s">
        <v>438</v>
      </c>
      <c r="E794" s="136" t="s">
        <v>108</v>
      </c>
      <c r="F794" s="136" t="s">
        <v>13565</v>
      </c>
      <c r="G794" s="136" t="s">
        <v>13566</v>
      </c>
      <c r="H794" s="136" t="s">
        <v>297</v>
      </c>
      <c r="I794" s="137" t="s">
        <v>163</v>
      </c>
      <c r="J794" s="137" t="s">
        <v>238</v>
      </c>
      <c r="K794" s="137" t="s">
        <v>13567</v>
      </c>
      <c r="L794" s="137" t="s">
        <v>13568</v>
      </c>
      <c r="M794" s="138"/>
      <c r="N794" s="138"/>
      <c r="O794" s="139"/>
    </row>
    <row r="795" spans="1:15" ht="15.6">
      <c r="A795" s="134">
        <v>785</v>
      </c>
      <c r="B795" s="553">
        <v>46298</v>
      </c>
      <c r="C795" s="135" t="s">
        <v>211</v>
      </c>
      <c r="D795" s="136" t="s">
        <v>13569</v>
      </c>
      <c r="E795" s="136" t="s">
        <v>148</v>
      </c>
      <c r="F795" s="136" t="s">
        <v>13570</v>
      </c>
      <c r="G795" s="136" t="s">
        <v>13571</v>
      </c>
      <c r="H795" s="136" t="s">
        <v>293</v>
      </c>
      <c r="I795" s="137" t="s">
        <v>163</v>
      </c>
      <c r="J795" s="137" t="s">
        <v>246</v>
      </c>
      <c r="K795" s="137" t="s">
        <v>13572</v>
      </c>
      <c r="L795" s="137" t="s">
        <v>13573</v>
      </c>
      <c r="M795" s="138"/>
      <c r="N795" s="138"/>
      <c r="O795" s="139"/>
    </row>
    <row r="796" spans="1:15" ht="15.6">
      <c r="A796" s="134">
        <v>786</v>
      </c>
      <c r="B796" s="553">
        <v>46298</v>
      </c>
      <c r="C796" s="135" t="s">
        <v>211</v>
      </c>
      <c r="D796" s="136" t="s">
        <v>13574</v>
      </c>
      <c r="E796" s="136" t="s">
        <v>90</v>
      </c>
      <c r="F796" s="136" t="s">
        <v>13575</v>
      </c>
      <c r="G796" s="136" t="s">
        <v>13576</v>
      </c>
      <c r="H796" s="136" t="s">
        <v>296</v>
      </c>
      <c r="I796" s="137" t="s">
        <v>163</v>
      </c>
      <c r="J796" s="137" t="s">
        <v>240</v>
      </c>
      <c r="K796" s="137" t="s">
        <v>13577</v>
      </c>
      <c r="L796" s="137" t="s">
        <v>13578</v>
      </c>
      <c r="M796" s="138"/>
      <c r="N796" s="138"/>
      <c r="O796" s="139"/>
    </row>
    <row r="797" spans="1:15" ht="15.6">
      <c r="A797" s="134">
        <v>787</v>
      </c>
      <c r="B797" s="553">
        <v>46298</v>
      </c>
      <c r="C797" s="135" t="s">
        <v>211</v>
      </c>
      <c r="D797" s="136" t="s">
        <v>13139</v>
      </c>
      <c r="E797" s="136" t="s">
        <v>144</v>
      </c>
      <c r="F797" s="136" t="s">
        <v>13579</v>
      </c>
      <c r="G797" s="136" t="s">
        <v>13580</v>
      </c>
      <c r="H797" s="136" t="s">
        <v>293</v>
      </c>
      <c r="I797" s="137" t="s">
        <v>163</v>
      </c>
      <c r="J797" s="137" t="s">
        <v>242</v>
      </c>
      <c r="K797" s="137" t="s">
        <v>13142</v>
      </c>
      <c r="L797" s="137" t="s">
        <v>13143</v>
      </c>
      <c r="M797" s="138"/>
      <c r="N797" s="138"/>
      <c r="O797" s="139"/>
    </row>
    <row r="798" spans="1:15" ht="15.6">
      <c r="A798" s="134">
        <v>788</v>
      </c>
      <c r="B798" s="553">
        <v>46298</v>
      </c>
      <c r="C798" s="135" t="s">
        <v>211</v>
      </c>
      <c r="D798" s="136" t="s">
        <v>10571</v>
      </c>
      <c r="E798" s="136" t="s">
        <v>128</v>
      </c>
      <c r="F798" s="136" t="s">
        <v>13581</v>
      </c>
      <c r="G798" s="136" t="s">
        <v>13582</v>
      </c>
      <c r="H798" s="136" t="s">
        <v>293</v>
      </c>
      <c r="I798" s="137" t="s">
        <v>163</v>
      </c>
      <c r="J798" s="137" t="s">
        <v>238</v>
      </c>
      <c r="K798" s="137" t="s">
        <v>13583</v>
      </c>
      <c r="L798" s="137" t="s">
        <v>13584</v>
      </c>
      <c r="M798" s="138"/>
      <c r="N798" s="138"/>
      <c r="O798" s="139"/>
    </row>
    <row r="799" spans="1:15" ht="15.6">
      <c r="A799" s="134">
        <v>789</v>
      </c>
      <c r="B799" s="553">
        <v>46298</v>
      </c>
      <c r="C799" s="135" t="s">
        <v>211</v>
      </c>
      <c r="D799" s="136" t="s">
        <v>13585</v>
      </c>
      <c r="E799" s="136" t="s">
        <v>90</v>
      </c>
      <c r="F799" s="136" t="s">
        <v>13586</v>
      </c>
      <c r="G799" s="136" t="s">
        <v>13587</v>
      </c>
      <c r="H799" s="136" t="s">
        <v>296</v>
      </c>
      <c r="I799" s="137" t="s">
        <v>163</v>
      </c>
      <c r="J799" s="137" t="s">
        <v>242</v>
      </c>
      <c r="K799" s="137" t="s">
        <v>13588</v>
      </c>
      <c r="L799" s="137" t="s">
        <v>13589</v>
      </c>
      <c r="M799" s="138"/>
      <c r="N799" s="138"/>
      <c r="O799" s="139"/>
    </row>
    <row r="800" spans="1:15" ht="15.6">
      <c r="A800" s="134">
        <v>790</v>
      </c>
      <c r="B800" s="553">
        <v>46298</v>
      </c>
      <c r="C800" s="135" t="s">
        <v>211</v>
      </c>
      <c r="D800" s="136" t="s">
        <v>13590</v>
      </c>
      <c r="E800" s="136" t="s">
        <v>128</v>
      </c>
      <c r="F800" s="136" t="s">
        <v>13591</v>
      </c>
      <c r="G800" s="136" t="s">
        <v>13592</v>
      </c>
      <c r="H800" s="136" t="s">
        <v>293</v>
      </c>
      <c r="I800" s="137" t="s">
        <v>163</v>
      </c>
      <c r="J800" s="137" t="s">
        <v>237</v>
      </c>
      <c r="K800" s="137" t="s">
        <v>13593</v>
      </c>
      <c r="L800" s="137" t="s">
        <v>13594</v>
      </c>
      <c r="M800" s="138"/>
      <c r="N800" s="138"/>
      <c r="O800" s="139"/>
    </row>
    <row r="801" spans="1:15" ht="15.6">
      <c r="A801" s="134">
        <v>791</v>
      </c>
      <c r="B801" s="553">
        <v>46298</v>
      </c>
      <c r="C801" s="135" t="s">
        <v>211</v>
      </c>
      <c r="D801" s="136" t="s">
        <v>13590</v>
      </c>
      <c r="E801" s="136" t="s">
        <v>128</v>
      </c>
      <c r="F801" s="136" t="s">
        <v>13595</v>
      </c>
      <c r="G801" s="136" t="s">
        <v>13596</v>
      </c>
      <c r="H801" s="136" t="s">
        <v>293</v>
      </c>
      <c r="I801" s="137" t="s">
        <v>163</v>
      </c>
      <c r="J801" s="137" t="s">
        <v>243</v>
      </c>
      <c r="K801" s="137" t="s">
        <v>13593</v>
      </c>
      <c r="L801" s="137" t="s">
        <v>13594</v>
      </c>
      <c r="M801" s="138"/>
      <c r="N801" s="138"/>
      <c r="O801" s="139"/>
    </row>
    <row r="802" spans="1:15" ht="15.6">
      <c r="A802" s="134">
        <v>792</v>
      </c>
      <c r="B802" s="553">
        <v>46298</v>
      </c>
      <c r="C802" s="135" t="s">
        <v>211</v>
      </c>
      <c r="D802" s="136" t="s">
        <v>8620</v>
      </c>
      <c r="E802" s="136" t="s">
        <v>155</v>
      </c>
      <c r="F802" s="136" t="s">
        <v>13597</v>
      </c>
      <c r="G802" s="136" t="s">
        <v>13598</v>
      </c>
      <c r="H802" s="136" t="s">
        <v>293</v>
      </c>
      <c r="I802" s="137" t="s">
        <v>163</v>
      </c>
      <c r="J802" s="137" t="s">
        <v>238</v>
      </c>
      <c r="K802" s="137" t="s">
        <v>13599</v>
      </c>
      <c r="L802" s="137" t="s">
        <v>13600</v>
      </c>
      <c r="M802" s="138"/>
      <c r="N802" s="138"/>
      <c r="O802" s="139"/>
    </row>
    <row r="803" spans="1:15" ht="15.6">
      <c r="A803" s="134">
        <v>793</v>
      </c>
      <c r="B803" s="553">
        <v>46298</v>
      </c>
      <c r="C803" s="135" t="s">
        <v>211</v>
      </c>
      <c r="D803" s="136" t="s">
        <v>13601</v>
      </c>
      <c r="E803" s="136" t="s">
        <v>155</v>
      </c>
      <c r="F803" s="136" t="s">
        <v>13602</v>
      </c>
      <c r="G803" s="136" t="s">
        <v>13603</v>
      </c>
      <c r="H803" s="136" t="s">
        <v>293</v>
      </c>
      <c r="I803" s="137" t="s">
        <v>163</v>
      </c>
      <c r="J803" s="137" t="s">
        <v>238</v>
      </c>
      <c r="K803" s="137" t="s">
        <v>13604</v>
      </c>
      <c r="L803" s="137" t="s">
        <v>13605</v>
      </c>
      <c r="M803" s="138"/>
      <c r="N803" s="138"/>
      <c r="O803" s="139"/>
    </row>
    <row r="804" spans="1:15" ht="15.6">
      <c r="A804" s="134">
        <v>794</v>
      </c>
      <c r="B804" s="553">
        <v>46298</v>
      </c>
      <c r="C804" s="135" t="s">
        <v>211</v>
      </c>
      <c r="D804" s="136" t="s">
        <v>13606</v>
      </c>
      <c r="E804" s="136" t="s">
        <v>114</v>
      </c>
      <c r="F804" s="136" t="s">
        <v>13607</v>
      </c>
      <c r="G804" s="136" t="s">
        <v>13608</v>
      </c>
      <c r="H804" s="136" t="s">
        <v>293</v>
      </c>
      <c r="I804" s="137" t="s">
        <v>163</v>
      </c>
      <c r="J804" s="137" t="s">
        <v>238</v>
      </c>
      <c r="K804" s="137" t="s">
        <v>13609</v>
      </c>
      <c r="L804" s="137" t="s">
        <v>13610</v>
      </c>
      <c r="M804" s="138"/>
      <c r="N804" s="138"/>
      <c r="O804" s="139"/>
    </row>
    <row r="805" spans="1:15" ht="15.6">
      <c r="A805" s="134">
        <v>795</v>
      </c>
      <c r="B805" s="553">
        <v>46298</v>
      </c>
      <c r="C805" s="135" t="s">
        <v>211</v>
      </c>
      <c r="D805" s="136" t="s">
        <v>13611</v>
      </c>
      <c r="E805" s="136" t="s">
        <v>90</v>
      </c>
      <c r="F805" s="136" t="s">
        <v>13612</v>
      </c>
      <c r="G805" s="136" t="s">
        <v>13613</v>
      </c>
      <c r="H805" s="136" t="s">
        <v>293</v>
      </c>
      <c r="I805" s="137" t="s">
        <v>163</v>
      </c>
      <c r="J805" s="137" t="s">
        <v>241</v>
      </c>
      <c r="K805" s="137" t="s">
        <v>13614</v>
      </c>
      <c r="L805" s="137" t="s">
        <v>13615</v>
      </c>
      <c r="M805" s="138"/>
      <c r="N805" s="138"/>
      <c r="O805" s="139"/>
    </row>
    <row r="806" spans="1:15" ht="15.6">
      <c r="A806" s="134">
        <v>796</v>
      </c>
      <c r="B806" s="553">
        <v>46298</v>
      </c>
      <c r="C806" s="135" t="s">
        <v>211</v>
      </c>
      <c r="D806" s="136" t="s">
        <v>13616</v>
      </c>
      <c r="E806" s="136" t="s">
        <v>126</v>
      </c>
      <c r="F806" s="136" t="s">
        <v>13617</v>
      </c>
      <c r="G806" s="136" t="s">
        <v>13618</v>
      </c>
      <c r="H806" s="136" t="s">
        <v>293</v>
      </c>
      <c r="I806" s="137" t="s">
        <v>163</v>
      </c>
      <c r="J806" s="137" t="s">
        <v>240</v>
      </c>
      <c r="K806" s="137" t="s">
        <v>13619</v>
      </c>
      <c r="L806" s="137" t="s">
        <v>13620</v>
      </c>
      <c r="M806" s="138"/>
      <c r="N806" s="138"/>
      <c r="O806" s="139"/>
    </row>
    <row r="807" spans="1:15" ht="15.6">
      <c r="A807" s="134">
        <v>797</v>
      </c>
      <c r="B807" s="553">
        <v>46298</v>
      </c>
      <c r="C807" s="135" t="s">
        <v>211</v>
      </c>
      <c r="D807" s="136" t="s">
        <v>11939</v>
      </c>
      <c r="E807" s="136" t="s">
        <v>110</v>
      </c>
      <c r="F807" s="136" t="s">
        <v>13621</v>
      </c>
      <c r="G807" s="136" t="s">
        <v>13622</v>
      </c>
      <c r="H807" s="136" t="s">
        <v>293</v>
      </c>
      <c r="I807" s="137" t="s">
        <v>163</v>
      </c>
      <c r="J807" s="137" t="s">
        <v>246</v>
      </c>
      <c r="K807" s="137" t="s">
        <v>11942</v>
      </c>
      <c r="L807" s="137" t="s">
        <v>11943</v>
      </c>
      <c r="M807" s="138"/>
      <c r="N807" s="138"/>
      <c r="O807" s="139"/>
    </row>
    <row r="808" spans="1:15" ht="15.6">
      <c r="A808" s="134">
        <v>798</v>
      </c>
      <c r="B808" s="553">
        <v>46298</v>
      </c>
      <c r="C808" s="135" t="s">
        <v>211</v>
      </c>
      <c r="D808" s="136" t="s">
        <v>13623</v>
      </c>
      <c r="E808" s="136" t="s">
        <v>128</v>
      </c>
      <c r="F808" s="136" t="s">
        <v>13624</v>
      </c>
      <c r="G808" s="136" t="s">
        <v>13625</v>
      </c>
      <c r="H808" s="136" t="s">
        <v>293</v>
      </c>
      <c r="I808" s="137" t="s">
        <v>163</v>
      </c>
      <c r="J808" s="137" t="s">
        <v>238</v>
      </c>
      <c r="K808" s="137" t="s">
        <v>13626</v>
      </c>
      <c r="L808" s="137" t="s">
        <v>13627</v>
      </c>
      <c r="M808" s="138"/>
      <c r="N808" s="138"/>
      <c r="O808" s="139"/>
    </row>
    <row r="809" spans="1:15" ht="15.6">
      <c r="A809" s="134">
        <v>799</v>
      </c>
      <c r="B809" s="553">
        <v>46298</v>
      </c>
      <c r="C809" s="135" t="s">
        <v>211</v>
      </c>
      <c r="D809" s="136" t="s">
        <v>13628</v>
      </c>
      <c r="E809" s="136" t="s">
        <v>128</v>
      </c>
      <c r="F809" s="136" t="s">
        <v>13629</v>
      </c>
      <c r="G809" s="136" t="s">
        <v>13630</v>
      </c>
      <c r="H809" s="136" t="s">
        <v>293</v>
      </c>
      <c r="I809" s="137" t="s">
        <v>163</v>
      </c>
      <c r="J809" s="137" t="s">
        <v>238</v>
      </c>
      <c r="K809" s="137" t="s">
        <v>13631</v>
      </c>
      <c r="L809" s="137" t="s">
        <v>13632</v>
      </c>
      <c r="M809" s="138"/>
      <c r="N809" s="138"/>
      <c r="O809" s="139"/>
    </row>
    <row r="810" spans="1:15" ht="15.6">
      <c r="A810" s="134">
        <v>800</v>
      </c>
      <c r="B810" s="553">
        <v>46298</v>
      </c>
      <c r="C810" s="135" t="s">
        <v>211</v>
      </c>
      <c r="D810" s="136" t="s">
        <v>13633</v>
      </c>
      <c r="E810" s="136" t="s">
        <v>128</v>
      </c>
      <c r="F810" s="136" t="s">
        <v>13634</v>
      </c>
      <c r="G810" s="136" t="s">
        <v>13635</v>
      </c>
      <c r="H810" s="136" t="s">
        <v>293</v>
      </c>
      <c r="I810" s="137" t="s">
        <v>163</v>
      </c>
      <c r="J810" s="137" t="s">
        <v>238</v>
      </c>
      <c r="K810" s="137" t="s">
        <v>13636</v>
      </c>
      <c r="L810" s="137" t="s">
        <v>13637</v>
      </c>
      <c r="M810" s="138"/>
      <c r="N810" s="138"/>
      <c r="O810" s="139"/>
    </row>
    <row r="811" spans="1:15" ht="15.6">
      <c r="A811" s="134">
        <v>801</v>
      </c>
      <c r="B811" s="553">
        <v>46298</v>
      </c>
      <c r="C811" s="135" t="s">
        <v>211</v>
      </c>
      <c r="D811" s="136" t="s">
        <v>13638</v>
      </c>
      <c r="E811" s="136" t="s">
        <v>128</v>
      </c>
      <c r="F811" s="136" t="s">
        <v>13639</v>
      </c>
      <c r="G811" s="136" t="s">
        <v>13640</v>
      </c>
      <c r="H811" s="136" t="s">
        <v>293</v>
      </c>
      <c r="I811" s="137" t="s">
        <v>163</v>
      </c>
      <c r="J811" s="137" t="s">
        <v>238</v>
      </c>
      <c r="K811" s="137" t="s">
        <v>13641</v>
      </c>
      <c r="L811" s="137" t="s">
        <v>13642</v>
      </c>
      <c r="M811" s="138"/>
      <c r="N811" s="138"/>
      <c r="O811" s="139"/>
    </row>
    <row r="812" spans="1:15" ht="15.6">
      <c r="A812" s="134">
        <v>802</v>
      </c>
      <c r="B812" s="553">
        <v>46298</v>
      </c>
      <c r="C812" s="135" t="s">
        <v>211</v>
      </c>
      <c r="D812" s="136" t="s">
        <v>13643</v>
      </c>
      <c r="E812" s="136" t="s">
        <v>128</v>
      </c>
      <c r="F812" s="136" t="s">
        <v>13644</v>
      </c>
      <c r="G812" s="136" t="s">
        <v>13645</v>
      </c>
      <c r="H812" s="136" t="s">
        <v>293</v>
      </c>
      <c r="I812" s="137" t="s">
        <v>163</v>
      </c>
      <c r="J812" s="137" t="s">
        <v>238</v>
      </c>
      <c r="K812" s="137" t="s">
        <v>13646</v>
      </c>
      <c r="L812" s="137" t="s">
        <v>13647</v>
      </c>
      <c r="M812" s="138"/>
      <c r="N812" s="138"/>
      <c r="O812" s="139"/>
    </row>
    <row r="813" spans="1:15" ht="15.6">
      <c r="A813" s="134">
        <v>803</v>
      </c>
      <c r="B813" s="553">
        <v>46298</v>
      </c>
      <c r="C813" s="135" t="s">
        <v>211</v>
      </c>
      <c r="D813" s="136" t="s">
        <v>379</v>
      </c>
      <c r="E813" s="136" t="s">
        <v>128</v>
      </c>
      <c r="F813" s="136" t="s">
        <v>13648</v>
      </c>
      <c r="G813" s="136" t="s">
        <v>13649</v>
      </c>
      <c r="H813" s="136" t="s">
        <v>293</v>
      </c>
      <c r="I813" s="137" t="s">
        <v>163</v>
      </c>
      <c r="J813" s="137" t="s">
        <v>238</v>
      </c>
      <c r="K813" s="137" t="s">
        <v>13650</v>
      </c>
      <c r="L813" s="137" t="s">
        <v>13651</v>
      </c>
      <c r="M813" s="138"/>
      <c r="N813" s="138"/>
      <c r="O813" s="139"/>
    </row>
    <row r="814" spans="1:15" ht="15.6">
      <c r="A814" s="134">
        <v>804</v>
      </c>
      <c r="B814" s="553">
        <v>46298</v>
      </c>
      <c r="C814" s="135" t="s">
        <v>211</v>
      </c>
      <c r="D814" s="136" t="s">
        <v>13652</v>
      </c>
      <c r="E814" s="136" t="s">
        <v>128</v>
      </c>
      <c r="F814" s="136" t="s">
        <v>13653</v>
      </c>
      <c r="G814" s="136" t="s">
        <v>13654</v>
      </c>
      <c r="H814" s="136" t="s">
        <v>293</v>
      </c>
      <c r="I814" s="137" t="s">
        <v>163</v>
      </c>
      <c r="J814" s="137" t="s">
        <v>238</v>
      </c>
      <c r="K814" s="137" t="s">
        <v>13655</v>
      </c>
      <c r="L814" s="137" t="s">
        <v>13656</v>
      </c>
      <c r="M814" s="138"/>
      <c r="N814" s="138"/>
      <c r="O814" s="139"/>
    </row>
    <row r="815" spans="1:15" ht="15.6">
      <c r="A815" s="134">
        <v>805</v>
      </c>
      <c r="B815" s="553">
        <v>46298</v>
      </c>
      <c r="C815" s="135" t="s">
        <v>211</v>
      </c>
      <c r="D815" s="136" t="s">
        <v>393</v>
      </c>
      <c r="E815" s="136" t="s">
        <v>128</v>
      </c>
      <c r="F815" s="136" t="s">
        <v>13657</v>
      </c>
      <c r="G815" s="136" t="s">
        <v>13658</v>
      </c>
      <c r="H815" s="136" t="s">
        <v>293</v>
      </c>
      <c r="I815" s="137" t="s">
        <v>163</v>
      </c>
      <c r="J815" s="137" t="s">
        <v>238</v>
      </c>
      <c r="K815" s="137" t="s">
        <v>13659</v>
      </c>
      <c r="L815" s="137" t="s">
        <v>13660</v>
      </c>
      <c r="M815" s="138"/>
      <c r="N815" s="138"/>
      <c r="O815" s="139"/>
    </row>
    <row r="816" spans="1:15" ht="15.6">
      <c r="A816" s="134">
        <v>806</v>
      </c>
      <c r="B816" s="553">
        <v>46298</v>
      </c>
      <c r="C816" s="135" t="s">
        <v>211</v>
      </c>
      <c r="D816" s="136" t="s">
        <v>13661</v>
      </c>
      <c r="E816" s="136" t="s">
        <v>128</v>
      </c>
      <c r="F816" s="136" t="s">
        <v>13662</v>
      </c>
      <c r="G816" s="136" t="s">
        <v>12231</v>
      </c>
      <c r="H816" s="136" t="s">
        <v>293</v>
      </c>
      <c r="I816" s="137" t="s">
        <v>163</v>
      </c>
      <c r="J816" s="137" t="s">
        <v>238</v>
      </c>
      <c r="K816" s="137" t="s">
        <v>13663</v>
      </c>
      <c r="L816" s="137" t="s">
        <v>13664</v>
      </c>
      <c r="M816" s="138"/>
      <c r="N816" s="138"/>
      <c r="O816" s="139"/>
    </row>
    <row r="817" spans="1:15" ht="15.6">
      <c r="A817" s="134">
        <v>807</v>
      </c>
      <c r="B817" s="553">
        <v>46298</v>
      </c>
      <c r="C817" s="135" t="s">
        <v>211</v>
      </c>
      <c r="D817" s="136" t="s">
        <v>13665</v>
      </c>
      <c r="E817" s="136" t="s">
        <v>128</v>
      </c>
      <c r="F817" s="136" t="s">
        <v>13666</v>
      </c>
      <c r="G817" s="136" t="s">
        <v>13667</v>
      </c>
      <c r="H817" s="136" t="s">
        <v>293</v>
      </c>
      <c r="I817" s="137" t="s">
        <v>163</v>
      </c>
      <c r="J817" s="137" t="s">
        <v>238</v>
      </c>
      <c r="K817" s="137" t="s">
        <v>13668</v>
      </c>
      <c r="L817" s="137" t="s">
        <v>13669</v>
      </c>
      <c r="M817" s="138"/>
      <c r="N817" s="138"/>
      <c r="O817" s="139"/>
    </row>
    <row r="818" spans="1:15" ht="15.6">
      <c r="A818" s="134">
        <v>808</v>
      </c>
      <c r="B818" s="553">
        <v>46298</v>
      </c>
      <c r="C818" s="135" t="s">
        <v>211</v>
      </c>
      <c r="D818" s="136" t="s">
        <v>13670</v>
      </c>
      <c r="E818" s="136" t="s">
        <v>96</v>
      </c>
      <c r="F818" s="136" t="s">
        <v>13671</v>
      </c>
      <c r="G818" s="136" t="s">
        <v>13672</v>
      </c>
      <c r="H818" s="136" t="s">
        <v>293</v>
      </c>
      <c r="I818" s="137" t="s">
        <v>163</v>
      </c>
      <c r="J818" s="137" t="s">
        <v>240</v>
      </c>
      <c r="K818" s="137" t="s">
        <v>13673</v>
      </c>
      <c r="L818" s="137" t="s">
        <v>13674</v>
      </c>
      <c r="M818" s="138"/>
      <c r="N818" s="138"/>
      <c r="O818" s="139"/>
    </row>
    <row r="819" spans="1:15" ht="15.6">
      <c r="A819" s="134">
        <v>809</v>
      </c>
      <c r="B819" s="553">
        <v>46298</v>
      </c>
      <c r="C819" s="135" t="s">
        <v>211</v>
      </c>
      <c r="D819" s="136" t="s">
        <v>13675</v>
      </c>
      <c r="E819" s="136" t="s">
        <v>144</v>
      </c>
      <c r="F819" s="136" t="s">
        <v>13676</v>
      </c>
      <c r="G819" s="136" t="s">
        <v>13677</v>
      </c>
      <c r="H819" s="136" t="s">
        <v>293</v>
      </c>
      <c r="I819" s="137" t="s">
        <v>163</v>
      </c>
      <c r="J819" s="137" t="s">
        <v>238</v>
      </c>
      <c r="K819" s="137" t="s">
        <v>13678</v>
      </c>
      <c r="L819" s="137" t="s">
        <v>13679</v>
      </c>
      <c r="M819" s="138"/>
      <c r="N819" s="138"/>
      <c r="O819" s="139"/>
    </row>
    <row r="820" spans="1:15" ht="15.6">
      <c r="A820" s="134">
        <v>810</v>
      </c>
      <c r="B820" s="553">
        <v>46298</v>
      </c>
      <c r="C820" s="135" t="s">
        <v>211</v>
      </c>
      <c r="D820" s="136" t="s">
        <v>13680</v>
      </c>
      <c r="E820" s="136" t="s">
        <v>96</v>
      </c>
      <c r="F820" s="136" t="s">
        <v>13681</v>
      </c>
      <c r="G820" s="136" t="s">
        <v>13682</v>
      </c>
      <c r="H820" s="136" t="s">
        <v>296</v>
      </c>
      <c r="I820" s="137" t="s">
        <v>163</v>
      </c>
      <c r="J820" s="137" t="s">
        <v>240</v>
      </c>
      <c r="K820" s="137" t="s">
        <v>13683</v>
      </c>
      <c r="L820" s="137" t="s">
        <v>13684</v>
      </c>
      <c r="M820" s="138"/>
      <c r="N820" s="138"/>
      <c r="O820" s="139"/>
    </row>
    <row r="821" spans="1:15" ht="15.6">
      <c r="A821" s="134">
        <v>811</v>
      </c>
      <c r="B821" s="553">
        <v>46298</v>
      </c>
      <c r="C821" s="135" t="s">
        <v>211</v>
      </c>
      <c r="D821" s="136" t="s">
        <v>13685</v>
      </c>
      <c r="E821" s="136" t="s">
        <v>96</v>
      </c>
      <c r="F821" s="136" t="s">
        <v>13686</v>
      </c>
      <c r="G821" s="136" t="s">
        <v>13687</v>
      </c>
      <c r="H821" s="136" t="s">
        <v>293</v>
      </c>
      <c r="I821" s="137" t="s">
        <v>163</v>
      </c>
      <c r="J821" s="137" t="s">
        <v>240</v>
      </c>
      <c r="K821" s="137" t="s">
        <v>13688</v>
      </c>
      <c r="L821" s="137" t="s">
        <v>13689</v>
      </c>
      <c r="M821" s="138"/>
      <c r="N821" s="138"/>
      <c r="O821" s="139"/>
    </row>
    <row r="822" spans="1:15" ht="15.6">
      <c r="A822" s="134">
        <v>812</v>
      </c>
      <c r="B822" s="553">
        <v>46298</v>
      </c>
      <c r="C822" s="135" t="s">
        <v>211</v>
      </c>
      <c r="D822" s="136" t="s">
        <v>13690</v>
      </c>
      <c r="E822" s="136" t="s">
        <v>96</v>
      </c>
      <c r="F822" s="136" t="s">
        <v>13691</v>
      </c>
      <c r="G822" s="136" t="s">
        <v>13692</v>
      </c>
      <c r="H822" s="136" t="s">
        <v>293</v>
      </c>
      <c r="I822" s="137" t="s">
        <v>163</v>
      </c>
      <c r="J822" s="137" t="s">
        <v>240</v>
      </c>
      <c r="K822" s="137" t="s">
        <v>13693</v>
      </c>
      <c r="L822" s="137" t="s">
        <v>13694</v>
      </c>
      <c r="M822" s="138"/>
      <c r="N822" s="138"/>
      <c r="O822" s="139"/>
    </row>
    <row r="823" spans="1:15" ht="15.6">
      <c r="A823" s="134">
        <v>813</v>
      </c>
      <c r="B823" s="553">
        <v>46298</v>
      </c>
      <c r="C823" s="135" t="s">
        <v>211</v>
      </c>
      <c r="D823" s="136" t="s">
        <v>13695</v>
      </c>
      <c r="E823" s="136" t="s">
        <v>106</v>
      </c>
      <c r="F823" s="136" t="s">
        <v>13696</v>
      </c>
      <c r="G823" s="136" t="s">
        <v>13697</v>
      </c>
      <c r="H823" s="136" t="s">
        <v>293</v>
      </c>
      <c r="I823" s="137" t="s">
        <v>163</v>
      </c>
      <c r="J823" s="137" t="s">
        <v>240</v>
      </c>
      <c r="K823" s="137" t="s">
        <v>13698</v>
      </c>
      <c r="L823" s="137" t="s">
        <v>13699</v>
      </c>
      <c r="M823" s="138"/>
      <c r="N823" s="138"/>
      <c r="O823" s="139"/>
    </row>
    <row r="824" spans="1:15" ht="15.6">
      <c r="A824" s="134">
        <v>814</v>
      </c>
      <c r="B824" s="553">
        <v>46298</v>
      </c>
      <c r="C824" s="135" t="s">
        <v>211</v>
      </c>
      <c r="D824" s="136" t="s">
        <v>13700</v>
      </c>
      <c r="E824" s="136" t="s">
        <v>155</v>
      </c>
      <c r="F824" s="136" t="s">
        <v>13701</v>
      </c>
      <c r="G824" s="136" t="s">
        <v>13702</v>
      </c>
      <c r="H824" s="136" t="s">
        <v>293</v>
      </c>
      <c r="I824" s="137" t="s">
        <v>163</v>
      </c>
      <c r="J824" s="137" t="s">
        <v>238</v>
      </c>
      <c r="K824" s="137" t="s">
        <v>13703</v>
      </c>
      <c r="L824" s="137" t="s">
        <v>13704</v>
      </c>
      <c r="M824" s="138"/>
      <c r="N824" s="138"/>
      <c r="O824" s="139"/>
    </row>
    <row r="825" spans="1:15" ht="15.6">
      <c r="A825" s="134">
        <v>815</v>
      </c>
      <c r="B825" s="553">
        <v>46298</v>
      </c>
      <c r="C825" s="135" t="s">
        <v>211</v>
      </c>
      <c r="D825" s="136" t="s">
        <v>13705</v>
      </c>
      <c r="E825" s="136" t="s">
        <v>112</v>
      </c>
      <c r="F825" s="136" t="s">
        <v>13706</v>
      </c>
      <c r="G825" s="136" t="s">
        <v>13707</v>
      </c>
      <c r="H825" s="136" t="s">
        <v>293</v>
      </c>
      <c r="I825" s="137" t="s">
        <v>163</v>
      </c>
      <c r="J825" s="137" t="s">
        <v>240</v>
      </c>
      <c r="K825" s="137" t="s">
        <v>13708</v>
      </c>
      <c r="L825" s="137" t="s">
        <v>13709</v>
      </c>
      <c r="M825" s="138"/>
      <c r="N825" s="138"/>
      <c r="O825" s="139"/>
    </row>
    <row r="826" spans="1:15" ht="15.6">
      <c r="A826" s="134">
        <v>816</v>
      </c>
      <c r="B826" s="553">
        <v>46298</v>
      </c>
      <c r="C826" s="135" t="s">
        <v>211</v>
      </c>
      <c r="D826" s="136" t="s">
        <v>13710</v>
      </c>
      <c r="E826" s="136" t="s">
        <v>96</v>
      </c>
      <c r="F826" s="136" t="s">
        <v>13711</v>
      </c>
      <c r="G826" s="136" t="s">
        <v>13712</v>
      </c>
      <c r="H826" s="136" t="s">
        <v>293</v>
      </c>
      <c r="I826" s="137" t="s">
        <v>163</v>
      </c>
      <c r="J826" s="137" t="s">
        <v>240</v>
      </c>
      <c r="K826" s="137" t="s">
        <v>13713</v>
      </c>
      <c r="L826" s="137" t="s">
        <v>13714</v>
      </c>
      <c r="M826" s="138"/>
      <c r="N826" s="138"/>
      <c r="O826" s="139"/>
    </row>
    <row r="827" spans="1:15" ht="15.6">
      <c r="A827" s="134">
        <v>817</v>
      </c>
      <c r="B827" s="553">
        <v>46298</v>
      </c>
      <c r="C827" s="135" t="s">
        <v>211</v>
      </c>
      <c r="D827" s="136" t="s">
        <v>13715</v>
      </c>
      <c r="E827" s="136" t="s">
        <v>96</v>
      </c>
      <c r="F827" s="136" t="s">
        <v>13716</v>
      </c>
      <c r="G827" s="136" t="s">
        <v>13717</v>
      </c>
      <c r="H827" s="136" t="s">
        <v>296</v>
      </c>
      <c r="I827" s="137" t="s">
        <v>163</v>
      </c>
      <c r="J827" s="137" t="s">
        <v>240</v>
      </c>
      <c r="K827" s="137" t="s">
        <v>13718</v>
      </c>
      <c r="L827" s="137" t="s">
        <v>13719</v>
      </c>
      <c r="M827" s="138"/>
      <c r="N827" s="138"/>
      <c r="O827" s="139"/>
    </row>
    <row r="828" spans="1:15" ht="15.6">
      <c r="A828" s="134">
        <v>818</v>
      </c>
      <c r="B828" s="553">
        <v>46298</v>
      </c>
      <c r="C828" s="135" t="s">
        <v>211</v>
      </c>
      <c r="D828" s="136" t="s">
        <v>13720</v>
      </c>
      <c r="E828" s="136" t="s">
        <v>96</v>
      </c>
      <c r="F828" s="136" t="s">
        <v>13721</v>
      </c>
      <c r="G828" s="136" t="s">
        <v>13722</v>
      </c>
      <c r="H828" s="136" t="s">
        <v>296</v>
      </c>
      <c r="I828" s="137" t="s">
        <v>163</v>
      </c>
      <c r="J828" s="137" t="s">
        <v>240</v>
      </c>
      <c r="K828" s="137" t="s">
        <v>13723</v>
      </c>
      <c r="L828" s="137" t="s">
        <v>13724</v>
      </c>
      <c r="M828" s="138"/>
      <c r="N828" s="138"/>
      <c r="O828" s="139"/>
    </row>
    <row r="829" spans="1:15" ht="15.6">
      <c r="A829" s="134">
        <v>819</v>
      </c>
      <c r="B829" s="553">
        <v>46298</v>
      </c>
      <c r="C829" s="135" t="s">
        <v>211</v>
      </c>
      <c r="D829" s="136" t="s">
        <v>13725</v>
      </c>
      <c r="E829" s="136" t="s">
        <v>128</v>
      </c>
      <c r="F829" s="136" t="s">
        <v>13726</v>
      </c>
      <c r="G829" s="136" t="s">
        <v>13727</v>
      </c>
      <c r="H829" s="136" t="s">
        <v>293</v>
      </c>
      <c r="I829" s="137" t="s">
        <v>163</v>
      </c>
      <c r="J829" s="137" t="s">
        <v>238</v>
      </c>
      <c r="K829" s="137" t="s">
        <v>13728</v>
      </c>
      <c r="L829" s="137" t="s">
        <v>13729</v>
      </c>
      <c r="M829" s="138"/>
      <c r="N829" s="138"/>
      <c r="O829" s="139"/>
    </row>
    <row r="830" spans="1:15" ht="15.6">
      <c r="A830" s="134">
        <v>820</v>
      </c>
      <c r="B830" s="553">
        <v>46298</v>
      </c>
      <c r="C830" s="135" t="s">
        <v>211</v>
      </c>
      <c r="D830" s="136" t="s">
        <v>10420</v>
      </c>
      <c r="E830" s="136" t="s">
        <v>102</v>
      </c>
      <c r="F830" s="136" t="s">
        <v>13730</v>
      </c>
      <c r="G830" s="136" t="s">
        <v>13731</v>
      </c>
      <c r="H830" s="136" t="s">
        <v>297</v>
      </c>
      <c r="I830" s="137" t="s">
        <v>163</v>
      </c>
      <c r="J830" s="137" t="s">
        <v>246</v>
      </c>
      <c r="K830" s="137" t="s">
        <v>10423</v>
      </c>
      <c r="L830" s="137" t="s">
        <v>10424</v>
      </c>
      <c r="M830" s="138"/>
      <c r="N830" s="138"/>
      <c r="O830" s="139"/>
    </row>
    <row r="831" spans="1:15" ht="15.6">
      <c r="A831" s="134">
        <v>821</v>
      </c>
      <c r="B831" s="553">
        <v>46298</v>
      </c>
      <c r="C831" s="135" t="s">
        <v>211</v>
      </c>
      <c r="D831" s="136" t="s">
        <v>13732</v>
      </c>
      <c r="E831" s="136" t="s">
        <v>96</v>
      </c>
      <c r="F831" s="136" t="s">
        <v>13733</v>
      </c>
      <c r="G831" s="136" t="s">
        <v>13734</v>
      </c>
      <c r="H831" s="136" t="s">
        <v>293</v>
      </c>
      <c r="I831" s="137" t="s">
        <v>163</v>
      </c>
      <c r="J831" s="137" t="s">
        <v>240</v>
      </c>
      <c r="K831" s="137" t="s">
        <v>13735</v>
      </c>
      <c r="L831" s="137" t="s">
        <v>13736</v>
      </c>
      <c r="M831" s="138"/>
      <c r="N831" s="138"/>
      <c r="O831" s="139"/>
    </row>
    <row r="832" spans="1:15" ht="15.6">
      <c r="A832" s="134">
        <v>822</v>
      </c>
      <c r="B832" s="553">
        <v>46298</v>
      </c>
      <c r="C832" s="135" t="s">
        <v>211</v>
      </c>
      <c r="D832" s="136" t="s">
        <v>13737</v>
      </c>
      <c r="E832" s="136" t="s">
        <v>96</v>
      </c>
      <c r="F832" s="136" t="s">
        <v>13738</v>
      </c>
      <c r="G832" s="136" t="s">
        <v>13739</v>
      </c>
      <c r="H832" s="136" t="s">
        <v>293</v>
      </c>
      <c r="I832" s="137" t="s">
        <v>163</v>
      </c>
      <c r="J832" s="137" t="s">
        <v>240</v>
      </c>
      <c r="K832" s="137" t="s">
        <v>13740</v>
      </c>
      <c r="L832" s="137" t="s">
        <v>13741</v>
      </c>
      <c r="M832" s="138"/>
      <c r="N832" s="138"/>
      <c r="O832" s="139"/>
    </row>
    <row r="833" spans="1:15" ht="15.6">
      <c r="A833" s="134">
        <v>823</v>
      </c>
      <c r="B833" s="553">
        <v>46298</v>
      </c>
      <c r="C833" s="135" t="s">
        <v>211</v>
      </c>
      <c r="D833" s="136" t="s">
        <v>13742</v>
      </c>
      <c r="E833" s="136" t="s">
        <v>96</v>
      </c>
      <c r="F833" s="136" t="s">
        <v>13743</v>
      </c>
      <c r="G833" s="136" t="s">
        <v>12489</v>
      </c>
      <c r="H833" s="136" t="s">
        <v>293</v>
      </c>
      <c r="I833" s="137" t="s">
        <v>163</v>
      </c>
      <c r="J833" s="137" t="s">
        <v>240</v>
      </c>
      <c r="K833" s="137" t="s">
        <v>13744</v>
      </c>
      <c r="L833" s="137" t="s">
        <v>13745</v>
      </c>
      <c r="M833" s="138"/>
      <c r="N833" s="138"/>
      <c r="O833" s="139"/>
    </row>
    <row r="834" spans="1:15" ht="15.6">
      <c r="A834" s="134">
        <v>824</v>
      </c>
      <c r="B834" s="553">
        <v>46298</v>
      </c>
      <c r="C834" s="135" t="s">
        <v>211</v>
      </c>
      <c r="D834" s="136" t="s">
        <v>318</v>
      </c>
      <c r="E834" s="136" t="s">
        <v>148</v>
      </c>
      <c r="F834" s="136" t="s">
        <v>13746</v>
      </c>
      <c r="G834" s="136" t="s">
        <v>13747</v>
      </c>
      <c r="H834" s="136" t="s">
        <v>293</v>
      </c>
      <c r="I834" s="137" t="s">
        <v>163</v>
      </c>
      <c r="J834" s="137" t="s">
        <v>246</v>
      </c>
      <c r="K834" s="137" t="s">
        <v>13748</v>
      </c>
      <c r="L834" s="137" t="s">
        <v>13749</v>
      </c>
      <c r="M834" s="138"/>
      <c r="N834" s="138"/>
      <c r="O834" s="139"/>
    </row>
    <row r="835" spans="1:15" ht="15.6">
      <c r="A835" s="134">
        <v>825</v>
      </c>
      <c r="B835" s="553">
        <v>46298</v>
      </c>
      <c r="C835" s="135" t="s">
        <v>211</v>
      </c>
      <c r="D835" s="136" t="s">
        <v>13750</v>
      </c>
      <c r="E835" s="136" t="s">
        <v>102</v>
      </c>
      <c r="F835" s="136" t="s">
        <v>13751</v>
      </c>
      <c r="G835" s="136" t="s">
        <v>10971</v>
      </c>
      <c r="H835" s="136" t="s">
        <v>293</v>
      </c>
      <c r="I835" s="137" t="s">
        <v>163</v>
      </c>
      <c r="J835" s="137" t="s">
        <v>240</v>
      </c>
      <c r="K835" s="137" t="s">
        <v>13752</v>
      </c>
      <c r="L835" s="137" t="s">
        <v>13753</v>
      </c>
      <c r="M835" s="138"/>
      <c r="N835" s="138"/>
      <c r="O835" s="139"/>
    </row>
    <row r="836" spans="1:15" ht="15.6">
      <c r="A836" s="134">
        <v>826</v>
      </c>
      <c r="B836" s="553">
        <v>46298</v>
      </c>
      <c r="C836" s="135" t="s">
        <v>211</v>
      </c>
      <c r="D836" s="136" t="s">
        <v>13754</v>
      </c>
      <c r="E836" s="136" t="s">
        <v>162</v>
      </c>
      <c r="F836" s="136" t="s">
        <v>13755</v>
      </c>
      <c r="G836" s="136" t="s">
        <v>13756</v>
      </c>
      <c r="H836" s="136" t="s">
        <v>293</v>
      </c>
      <c r="I836" s="137" t="s">
        <v>163</v>
      </c>
      <c r="J836" s="137" t="s">
        <v>243</v>
      </c>
      <c r="K836" s="137" t="s">
        <v>13757</v>
      </c>
      <c r="L836" s="137" t="s">
        <v>13758</v>
      </c>
      <c r="M836" s="138"/>
      <c r="N836" s="138"/>
      <c r="O836" s="139"/>
    </row>
    <row r="837" spans="1:15" ht="15.6">
      <c r="A837" s="134">
        <v>827</v>
      </c>
      <c r="B837" s="553">
        <v>46298</v>
      </c>
      <c r="C837" s="135" t="s">
        <v>211</v>
      </c>
      <c r="D837" s="136" t="s">
        <v>13759</v>
      </c>
      <c r="E837" s="136" t="s">
        <v>98</v>
      </c>
      <c r="F837" s="136" t="s">
        <v>13760</v>
      </c>
      <c r="G837" s="136" t="s">
        <v>13761</v>
      </c>
      <c r="H837" s="136" t="s">
        <v>293</v>
      </c>
      <c r="I837" s="137" t="s">
        <v>163</v>
      </c>
      <c r="J837" s="137" t="s">
        <v>240</v>
      </c>
      <c r="K837" s="137" t="s">
        <v>13762</v>
      </c>
      <c r="L837" s="137" t="s">
        <v>13763</v>
      </c>
      <c r="M837" s="138"/>
      <c r="N837" s="138"/>
      <c r="O837" s="139"/>
    </row>
    <row r="838" spans="1:15" ht="15.6">
      <c r="A838" s="134">
        <v>828</v>
      </c>
      <c r="B838" s="553">
        <v>46298</v>
      </c>
      <c r="C838" s="135" t="s">
        <v>211</v>
      </c>
      <c r="D838" s="136" t="s">
        <v>13764</v>
      </c>
      <c r="E838" s="136" t="s">
        <v>98</v>
      </c>
      <c r="F838" s="136" t="s">
        <v>13765</v>
      </c>
      <c r="G838" s="136" t="s">
        <v>13766</v>
      </c>
      <c r="H838" s="136" t="s">
        <v>293</v>
      </c>
      <c r="I838" s="137" t="s">
        <v>163</v>
      </c>
      <c r="J838" s="137" t="s">
        <v>239</v>
      </c>
      <c r="K838" s="137" t="s">
        <v>13767</v>
      </c>
      <c r="L838" s="137" t="s">
        <v>13768</v>
      </c>
      <c r="M838" s="138"/>
      <c r="N838" s="138"/>
      <c r="O838" s="139"/>
    </row>
    <row r="839" spans="1:15" ht="15.6">
      <c r="A839" s="134">
        <v>829</v>
      </c>
      <c r="B839" s="553">
        <v>46298</v>
      </c>
      <c r="C839" s="135" t="s">
        <v>211</v>
      </c>
      <c r="D839" s="136" t="s">
        <v>13695</v>
      </c>
      <c r="E839" s="136" t="s">
        <v>110</v>
      </c>
      <c r="F839" s="136" t="s">
        <v>13769</v>
      </c>
      <c r="G839" s="136" t="s">
        <v>13770</v>
      </c>
      <c r="H839" s="136" t="s">
        <v>293</v>
      </c>
      <c r="I839" s="137" t="s">
        <v>163</v>
      </c>
      <c r="J839" s="137" t="s">
        <v>238</v>
      </c>
      <c r="K839" s="137" t="s">
        <v>13698</v>
      </c>
      <c r="L839" s="137" t="s">
        <v>13699</v>
      </c>
      <c r="M839" s="138"/>
      <c r="N839" s="138"/>
      <c r="O839" s="139"/>
    </row>
    <row r="840" spans="1:15" ht="15.6">
      <c r="A840" s="134">
        <v>830</v>
      </c>
      <c r="B840" s="553">
        <v>46298</v>
      </c>
      <c r="C840" s="135" t="s">
        <v>211</v>
      </c>
      <c r="D840" s="136" t="s">
        <v>13771</v>
      </c>
      <c r="E840" s="136" t="s">
        <v>128</v>
      </c>
      <c r="F840" s="136" t="s">
        <v>13772</v>
      </c>
      <c r="G840" s="136" t="s">
        <v>13773</v>
      </c>
      <c r="H840" s="136" t="s">
        <v>293</v>
      </c>
      <c r="I840" s="137" t="s">
        <v>163</v>
      </c>
      <c r="J840" s="137" t="s">
        <v>238</v>
      </c>
      <c r="K840" s="137" t="s">
        <v>13774</v>
      </c>
      <c r="L840" s="137" t="s">
        <v>13775</v>
      </c>
      <c r="M840" s="138"/>
      <c r="N840" s="138"/>
      <c r="O840" s="139"/>
    </row>
    <row r="841" spans="1:15" ht="15.6">
      <c r="A841" s="134">
        <v>831</v>
      </c>
      <c r="B841" s="553">
        <v>46298</v>
      </c>
      <c r="C841" s="135" t="s">
        <v>211</v>
      </c>
      <c r="D841" s="136" t="s">
        <v>13376</v>
      </c>
      <c r="E841" s="136" t="s">
        <v>126</v>
      </c>
      <c r="F841" s="136" t="s">
        <v>13776</v>
      </c>
      <c r="G841" s="136" t="s">
        <v>13777</v>
      </c>
      <c r="H841" s="136" t="s">
        <v>293</v>
      </c>
      <c r="I841" s="137" t="s">
        <v>163</v>
      </c>
      <c r="J841" s="137" t="s">
        <v>246</v>
      </c>
      <c r="K841" s="137" t="s">
        <v>13379</v>
      </c>
      <c r="L841" s="137" t="s">
        <v>13380</v>
      </c>
      <c r="M841" s="138"/>
      <c r="N841" s="138"/>
      <c r="O841" s="139"/>
    </row>
    <row r="842" spans="1:15" ht="15.6">
      <c r="A842" s="134">
        <v>832</v>
      </c>
      <c r="B842" s="553">
        <v>46298</v>
      </c>
      <c r="C842" s="135" t="s">
        <v>211</v>
      </c>
      <c r="D842" s="136" t="s">
        <v>13778</v>
      </c>
      <c r="E842" s="136" t="s">
        <v>114</v>
      </c>
      <c r="F842" s="136" t="s">
        <v>13779</v>
      </c>
      <c r="G842" s="136" t="s">
        <v>13780</v>
      </c>
      <c r="H842" s="136" t="s">
        <v>293</v>
      </c>
      <c r="I842" s="137" t="s">
        <v>163</v>
      </c>
      <c r="J842" s="137" t="s">
        <v>238</v>
      </c>
      <c r="K842" s="137" t="s">
        <v>13781</v>
      </c>
      <c r="L842" s="137" t="s">
        <v>13782</v>
      </c>
      <c r="M842" s="138"/>
      <c r="N842" s="138"/>
      <c r="O842" s="139"/>
    </row>
    <row r="843" spans="1:15" ht="15.6">
      <c r="A843" s="134">
        <v>833</v>
      </c>
      <c r="B843" s="553">
        <v>46298</v>
      </c>
      <c r="C843" s="135" t="s">
        <v>211</v>
      </c>
      <c r="D843" s="136" t="s">
        <v>13783</v>
      </c>
      <c r="E843" s="136" t="s">
        <v>110</v>
      </c>
      <c r="F843" s="136" t="s">
        <v>13784</v>
      </c>
      <c r="G843" s="136" t="s">
        <v>13785</v>
      </c>
      <c r="H843" s="136" t="s">
        <v>293</v>
      </c>
      <c r="I843" s="137" t="s">
        <v>163</v>
      </c>
      <c r="J843" s="137" t="s">
        <v>246</v>
      </c>
      <c r="K843" s="137" t="s">
        <v>13786</v>
      </c>
      <c r="L843" s="137" t="s">
        <v>13787</v>
      </c>
      <c r="M843" s="138"/>
      <c r="N843" s="138"/>
      <c r="O843" s="139"/>
    </row>
    <row r="844" spans="1:15" ht="15.6">
      <c r="A844" s="134">
        <v>834</v>
      </c>
      <c r="B844" s="553">
        <v>46298</v>
      </c>
      <c r="C844" s="135" t="s">
        <v>211</v>
      </c>
      <c r="D844" s="136" t="s">
        <v>13788</v>
      </c>
      <c r="E844" s="136" t="s">
        <v>110</v>
      </c>
      <c r="F844" s="136" t="s">
        <v>13789</v>
      </c>
      <c r="G844" s="136" t="s">
        <v>13790</v>
      </c>
      <c r="H844" s="136" t="s">
        <v>293</v>
      </c>
      <c r="I844" s="137" t="s">
        <v>163</v>
      </c>
      <c r="J844" s="137" t="s">
        <v>237</v>
      </c>
      <c r="K844" s="137" t="s">
        <v>13791</v>
      </c>
      <c r="L844" s="137" t="s">
        <v>13792</v>
      </c>
      <c r="M844" s="138"/>
      <c r="N844" s="138"/>
      <c r="O844" s="139"/>
    </row>
    <row r="845" spans="1:15" ht="15.6">
      <c r="A845" s="134">
        <v>835</v>
      </c>
      <c r="B845" s="553">
        <v>46298</v>
      </c>
      <c r="C845" s="135" t="s">
        <v>211</v>
      </c>
      <c r="D845" s="136" t="s">
        <v>13793</v>
      </c>
      <c r="E845" s="136" t="s">
        <v>128</v>
      </c>
      <c r="F845" s="136" t="s">
        <v>13794</v>
      </c>
      <c r="G845" s="136" t="s">
        <v>13795</v>
      </c>
      <c r="H845" s="136" t="s">
        <v>293</v>
      </c>
      <c r="I845" s="137" t="s">
        <v>163</v>
      </c>
      <c r="J845" s="137" t="s">
        <v>238</v>
      </c>
      <c r="K845" s="137" t="s">
        <v>13796</v>
      </c>
      <c r="L845" s="137" t="s">
        <v>13797</v>
      </c>
      <c r="M845" s="138"/>
      <c r="N845" s="138"/>
      <c r="O845" s="139"/>
    </row>
    <row r="846" spans="1:15" ht="15.6">
      <c r="A846" s="134">
        <v>836</v>
      </c>
      <c r="B846" s="553">
        <v>46298</v>
      </c>
      <c r="C846" s="135" t="s">
        <v>211</v>
      </c>
      <c r="D846" s="136" t="s">
        <v>13798</v>
      </c>
      <c r="E846" s="136" t="s">
        <v>110</v>
      </c>
      <c r="F846" s="136" t="s">
        <v>13799</v>
      </c>
      <c r="G846" s="136" t="s">
        <v>13800</v>
      </c>
      <c r="H846" s="136" t="s">
        <v>293</v>
      </c>
      <c r="I846" s="137" t="s">
        <v>163</v>
      </c>
      <c r="J846" s="137" t="s">
        <v>237</v>
      </c>
      <c r="K846" s="137" t="s">
        <v>13801</v>
      </c>
      <c r="L846" s="137" t="s">
        <v>13802</v>
      </c>
      <c r="M846" s="138"/>
      <c r="N846" s="138"/>
      <c r="O846" s="139"/>
    </row>
    <row r="847" spans="1:15" ht="15.6">
      <c r="A847" s="134">
        <v>837</v>
      </c>
      <c r="B847" s="553">
        <v>46298</v>
      </c>
      <c r="C847" s="135" t="s">
        <v>211</v>
      </c>
      <c r="D847" s="136" t="s">
        <v>13798</v>
      </c>
      <c r="E847" s="136" t="s">
        <v>110</v>
      </c>
      <c r="F847" s="136" t="s">
        <v>13803</v>
      </c>
      <c r="G847" s="136" t="s">
        <v>13804</v>
      </c>
      <c r="H847" s="136" t="s">
        <v>293</v>
      </c>
      <c r="I847" s="137" t="s">
        <v>163</v>
      </c>
      <c r="J847" s="137" t="s">
        <v>240</v>
      </c>
      <c r="K847" s="137" t="s">
        <v>13801</v>
      </c>
      <c r="L847" s="137" t="s">
        <v>13802</v>
      </c>
      <c r="M847" s="138"/>
      <c r="N847" s="138"/>
      <c r="O847" s="139"/>
    </row>
    <row r="848" spans="1:15" ht="15.6">
      <c r="A848" s="134">
        <v>838</v>
      </c>
      <c r="B848" s="553">
        <v>46298</v>
      </c>
      <c r="C848" s="135" t="s">
        <v>211</v>
      </c>
      <c r="D848" s="136" t="s">
        <v>10384</v>
      </c>
      <c r="E848" s="136" t="s">
        <v>110</v>
      </c>
      <c r="F848" s="136" t="s">
        <v>13805</v>
      </c>
      <c r="G848" s="136" t="s">
        <v>13806</v>
      </c>
      <c r="H848" s="136" t="s">
        <v>293</v>
      </c>
      <c r="I848" s="137" t="s">
        <v>163</v>
      </c>
      <c r="J848" s="137" t="s">
        <v>243</v>
      </c>
      <c r="K848" s="137" t="s">
        <v>13807</v>
      </c>
      <c r="L848" s="137" t="s">
        <v>13808</v>
      </c>
      <c r="M848" s="138"/>
      <c r="N848" s="138"/>
      <c r="O848" s="139"/>
    </row>
    <row r="849" spans="1:15" ht="15.6">
      <c r="A849" s="134">
        <v>839</v>
      </c>
      <c r="B849" s="553">
        <v>46298</v>
      </c>
      <c r="C849" s="135" t="s">
        <v>211</v>
      </c>
      <c r="D849" s="136" t="s">
        <v>13809</v>
      </c>
      <c r="E849" s="136" t="s">
        <v>110</v>
      </c>
      <c r="F849" s="136" t="s">
        <v>13810</v>
      </c>
      <c r="G849" s="136" t="s">
        <v>13811</v>
      </c>
      <c r="H849" s="136" t="s">
        <v>293</v>
      </c>
      <c r="I849" s="137" t="s">
        <v>163</v>
      </c>
      <c r="J849" s="137" t="s">
        <v>238</v>
      </c>
      <c r="K849" s="137" t="s">
        <v>13812</v>
      </c>
      <c r="L849" s="137" t="s">
        <v>13813</v>
      </c>
      <c r="M849" s="138"/>
      <c r="N849" s="138"/>
      <c r="O849" s="139"/>
    </row>
    <row r="850" spans="1:15" ht="15.6">
      <c r="A850" s="134">
        <v>840</v>
      </c>
      <c r="B850" s="553">
        <v>46298</v>
      </c>
      <c r="C850" s="135" t="s">
        <v>211</v>
      </c>
      <c r="D850" s="136" t="s">
        <v>13814</v>
      </c>
      <c r="E850" s="136" t="s">
        <v>128</v>
      </c>
      <c r="F850" s="136" t="s">
        <v>13815</v>
      </c>
      <c r="G850" s="136" t="s">
        <v>13816</v>
      </c>
      <c r="H850" s="136" t="s">
        <v>293</v>
      </c>
      <c r="I850" s="137" t="s">
        <v>163</v>
      </c>
      <c r="J850" s="137" t="s">
        <v>238</v>
      </c>
      <c r="K850" s="137" t="s">
        <v>13817</v>
      </c>
      <c r="L850" s="137" t="s">
        <v>13818</v>
      </c>
      <c r="M850" s="138"/>
      <c r="N850" s="138"/>
      <c r="O850" s="139"/>
    </row>
    <row r="851" spans="1:15" ht="15.6">
      <c r="A851" s="134">
        <v>841</v>
      </c>
      <c r="B851" s="553">
        <v>46298</v>
      </c>
      <c r="C851" s="135" t="s">
        <v>211</v>
      </c>
      <c r="D851" s="136" t="s">
        <v>13819</v>
      </c>
      <c r="E851" s="136" t="s">
        <v>110</v>
      </c>
      <c r="F851" s="136" t="s">
        <v>13820</v>
      </c>
      <c r="G851" s="136" t="s">
        <v>13821</v>
      </c>
      <c r="H851" s="136" t="s">
        <v>293</v>
      </c>
      <c r="I851" s="137" t="s">
        <v>163</v>
      </c>
      <c r="J851" s="137" t="s">
        <v>240</v>
      </c>
      <c r="K851" s="137" t="s">
        <v>13822</v>
      </c>
      <c r="L851" s="137" t="s">
        <v>13823</v>
      </c>
      <c r="M851" s="138"/>
      <c r="N851" s="138"/>
      <c r="O851" s="139"/>
    </row>
    <row r="852" spans="1:15" ht="15.6">
      <c r="A852" s="134">
        <v>842</v>
      </c>
      <c r="B852" s="553">
        <v>46298</v>
      </c>
      <c r="C852" s="135" t="s">
        <v>211</v>
      </c>
      <c r="D852" s="136" t="s">
        <v>13824</v>
      </c>
      <c r="E852" s="136" t="s">
        <v>148</v>
      </c>
      <c r="F852" s="136" t="s">
        <v>13825</v>
      </c>
      <c r="G852" s="136" t="s">
        <v>13826</v>
      </c>
      <c r="H852" s="136" t="s">
        <v>293</v>
      </c>
      <c r="I852" s="137" t="s">
        <v>163</v>
      </c>
      <c r="J852" s="137" t="s">
        <v>246</v>
      </c>
      <c r="K852" s="137" t="s">
        <v>13827</v>
      </c>
      <c r="L852" s="137" t="s">
        <v>13828</v>
      </c>
      <c r="M852" s="138"/>
      <c r="N852" s="138"/>
      <c r="O852" s="139"/>
    </row>
    <row r="853" spans="1:15" ht="15.6">
      <c r="A853" s="134">
        <v>843</v>
      </c>
      <c r="B853" s="553">
        <v>46298</v>
      </c>
      <c r="C853" s="135" t="s">
        <v>211</v>
      </c>
      <c r="D853" s="136" t="s">
        <v>13829</v>
      </c>
      <c r="E853" s="136" t="s">
        <v>110</v>
      </c>
      <c r="F853" s="136" t="s">
        <v>13830</v>
      </c>
      <c r="G853" s="136" t="s">
        <v>13831</v>
      </c>
      <c r="H853" s="136" t="s">
        <v>293</v>
      </c>
      <c r="I853" s="137" t="s">
        <v>163</v>
      </c>
      <c r="J853" s="137" t="s">
        <v>240</v>
      </c>
      <c r="K853" s="137" t="s">
        <v>13832</v>
      </c>
      <c r="L853" s="137" t="s">
        <v>13833</v>
      </c>
      <c r="M853" s="138"/>
      <c r="N853" s="138"/>
      <c r="O853" s="139"/>
    </row>
    <row r="854" spans="1:15" ht="15.6">
      <c r="A854" s="134">
        <v>844</v>
      </c>
      <c r="B854" s="553">
        <v>46298</v>
      </c>
      <c r="C854" s="135" t="s">
        <v>211</v>
      </c>
      <c r="D854" s="136" t="s">
        <v>13260</v>
      </c>
      <c r="E854" s="136" t="s">
        <v>128</v>
      </c>
      <c r="F854" s="136" t="s">
        <v>13053</v>
      </c>
      <c r="G854" s="136" t="s">
        <v>13834</v>
      </c>
      <c r="H854" s="136" t="s">
        <v>293</v>
      </c>
      <c r="I854" s="137" t="s">
        <v>163</v>
      </c>
      <c r="J854" s="137" t="s">
        <v>238</v>
      </c>
      <c r="K854" s="137" t="s">
        <v>13263</v>
      </c>
      <c r="L854" s="137" t="s">
        <v>13264</v>
      </c>
      <c r="M854" s="138"/>
      <c r="N854" s="138"/>
      <c r="O854" s="139"/>
    </row>
    <row r="855" spans="1:15" ht="15.6">
      <c r="A855" s="134">
        <v>845</v>
      </c>
      <c r="B855" s="553">
        <v>46298</v>
      </c>
      <c r="C855" s="135" t="s">
        <v>211</v>
      </c>
      <c r="D855" s="136" t="s">
        <v>13835</v>
      </c>
      <c r="E855" s="136" t="s">
        <v>126</v>
      </c>
      <c r="F855" s="136" t="s">
        <v>13836</v>
      </c>
      <c r="G855" s="136" t="s">
        <v>13837</v>
      </c>
      <c r="H855" s="136" t="s">
        <v>293</v>
      </c>
      <c r="I855" s="137" t="s">
        <v>163</v>
      </c>
      <c r="J855" s="137" t="s">
        <v>243</v>
      </c>
      <c r="K855" s="137" t="s">
        <v>13838</v>
      </c>
      <c r="L855" s="137" t="s">
        <v>13839</v>
      </c>
      <c r="M855" s="138"/>
      <c r="N855" s="138"/>
      <c r="O855" s="139"/>
    </row>
    <row r="856" spans="1:15" ht="15.6">
      <c r="A856" s="134">
        <v>846</v>
      </c>
      <c r="B856" s="553">
        <v>46298</v>
      </c>
      <c r="C856" s="135" t="s">
        <v>211</v>
      </c>
      <c r="D856" s="136" t="s">
        <v>13840</v>
      </c>
      <c r="E856" s="136" t="s">
        <v>110</v>
      </c>
      <c r="F856" s="136" t="s">
        <v>13841</v>
      </c>
      <c r="G856" s="136" t="s">
        <v>13842</v>
      </c>
      <c r="H856" s="136" t="s">
        <v>293</v>
      </c>
      <c r="I856" s="137" t="s">
        <v>163</v>
      </c>
      <c r="J856" s="137" t="s">
        <v>243</v>
      </c>
      <c r="K856" s="137" t="s">
        <v>13843</v>
      </c>
      <c r="L856" s="137" t="s">
        <v>13844</v>
      </c>
      <c r="M856" s="138"/>
      <c r="N856" s="138"/>
      <c r="O856" s="139"/>
    </row>
    <row r="857" spans="1:15" ht="15.6">
      <c r="A857" s="134">
        <v>847</v>
      </c>
      <c r="B857" s="553">
        <v>46298</v>
      </c>
      <c r="C857" s="135" t="s">
        <v>211</v>
      </c>
      <c r="D857" s="136" t="s">
        <v>13845</v>
      </c>
      <c r="E857" s="136" t="s">
        <v>159</v>
      </c>
      <c r="F857" s="136" t="s">
        <v>13846</v>
      </c>
      <c r="G857" s="136" t="s">
        <v>13847</v>
      </c>
      <c r="H857" s="136" t="s">
        <v>293</v>
      </c>
      <c r="I857" s="137" t="s">
        <v>163</v>
      </c>
      <c r="J857" s="137" t="s">
        <v>238</v>
      </c>
      <c r="K857" s="137" t="s">
        <v>13848</v>
      </c>
      <c r="L857" s="137" t="s">
        <v>13849</v>
      </c>
      <c r="M857" s="138"/>
      <c r="N857" s="138"/>
      <c r="O857" s="139"/>
    </row>
    <row r="858" spans="1:15" ht="15.6">
      <c r="A858" s="134">
        <v>848</v>
      </c>
      <c r="B858" s="553">
        <v>46298</v>
      </c>
      <c r="C858" s="135" t="s">
        <v>211</v>
      </c>
      <c r="D858" s="136" t="s">
        <v>13850</v>
      </c>
      <c r="E858" s="136" t="s">
        <v>110</v>
      </c>
      <c r="F858" s="136" t="s">
        <v>13851</v>
      </c>
      <c r="G858" s="136" t="s">
        <v>13852</v>
      </c>
      <c r="H858" s="136" t="s">
        <v>293</v>
      </c>
      <c r="I858" s="137" t="s">
        <v>163</v>
      </c>
      <c r="J858" s="137" t="s">
        <v>240</v>
      </c>
      <c r="K858" s="137" t="s">
        <v>13853</v>
      </c>
      <c r="L858" s="137" t="s">
        <v>13854</v>
      </c>
      <c r="M858" s="138"/>
      <c r="N858" s="138"/>
      <c r="O858" s="139"/>
    </row>
    <row r="859" spans="1:15" ht="15.6">
      <c r="A859" s="134">
        <v>849</v>
      </c>
      <c r="B859" s="553">
        <v>46298</v>
      </c>
      <c r="C859" s="135" t="s">
        <v>211</v>
      </c>
      <c r="D859" s="136" t="s">
        <v>316</v>
      </c>
      <c r="E859" s="136" t="s">
        <v>159</v>
      </c>
      <c r="F859" s="136" t="s">
        <v>13855</v>
      </c>
      <c r="G859" s="136" t="s">
        <v>13856</v>
      </c>
      <c r="H859" s="136" t="s">
        <v>293</v>
      </c>
      <c r="I859" s="137" t="s">
        <v>163</v>
      </c>
      <c r="J859" s="137" t="s">
        <v>239</v>
      </c>
      <c r="K859" s="137" t="s">
        <v>13857</v>
      </c>
      <c r="L859" s="137" t="s">
        <v>13858</v>
      </c>
      <c r="M859" s="138"/>
      <c r="N859" s="138"/>
      <c r="O859" s="139"/>
    </row>
    <row r="860" spans="1:15" ht="15.6">
      <c r="A860" s="134">
        <v>850</v>
      </c>
      <c r="B860" s="553">
        <v>46298</v>
      </c>
      <c r="C860" s="135" t="s">
        <v>211</v>
      </c>
      <c r="D860" s="136" t="s">
        <v>13859</v>
      </c>
      <c r="E860" s="136" t="s">
        <v>110</v>
      </c>
      <c r="F860" s="136" t="s">
        <v>13860</v>
      </c>
      <c r="G860" s="136" t="s">
        <v>13861</v>
      </c>
      <c r="H860" s="136" t="s">
        <v>293</v>
      </c>
      <c r="I860" s="137" t="s">
        <v>163</v>
      </c>
      <c r="J860" s="137" t="s">
        <v>240</v>
      </c>
      <c r="K860" s="137" t="s">
        <v>13862</v>
      </c>
      <c r="L860" s="137" t="s">
        <v>13863</v>
      </c>
      <c r="M860" s="138"/>
      <c r="N860" s="138"/>
      <c r="O860" s="139"/>
    </row>
    <row r="861" spans="1:15" ht="15.6">
      <c r="A861" s="134">
        <v>851</v>
      </c>
      <c r="B861" s="553">
        <v>46298</v>
      </c>
      <c r="C861" s="135" t="s">
        <v>211</v>
      </c>
      <c r="D861" s="136" t="s">
        <v>4683</v>
      </c>
      <c r="E861" s="136" t="s">
        <v>110</v>
      </c>
      <c r="F861" s="136" t="s">
        <v>13864</v>
      </c>
      <c r="G861" s="136" t="s">
        <v>13865</v>
      </c>
      <c r="H861" s="136" t="s">
        <v>293</v>
      </c>
      <c r="I861" s="137" t="s">
        <v>163</v>
      </c>
      <c r="J861" s="137" t="s">
        <v>240</v>
      </c>
      <c r="K861" s="137" t="s">
        <v>10818</v>
      </c>
      <c r="L861" s="137" t="s">
        <v>10819</v>
      </c>
      <c r="M861" s="138"/>
      <c r="N861" s="138"/>
      <c r="O861" s="139"/>
    </row>
    <row r="862" spans="1:15" ht="15.6">
      <c r="A862" s="134">
        <v>852</v>
      </c>
      <c r="B862" s="553">
        <v>46298</v>
      </c>
      <c r="C862" s="135" t="s">
        <v>211</v>
      </c>
      <c r="D862" s="136" t="s">
        <v>13866</v>
      </c>
      <c r="E862" s="136" t="s">
        <v>124</v>
      </c>
      <c r="F862" s="136" t="s">
        <v>13867</v>
      </c>
      <c r="G862" s="136" t="s">
        <v>13868</v>
      </c>
      <c r="H862" s="136" t="s">
        <v>293</v>
      </c>
      <c r="I862" s="137" t="s">
        <v>163</v>
      </c>
      <c r="J862" s="137" t="s">
        <v>239</v>
      </c>
      <c r="K862" s="137" t="s">
        <v>13869</v>
      </c>
      <c r="L862" s="137" t="s">
        <v>13870</v>
      </c>
      <c r="M862" s="138"/>
      <c r="N862" s="138"/>
      <c r="O862" s="139"/>
    </row>
    <row r="863" spans="1:15" ht="15.6">
      <c r="A863" s="134">
        <v>853</v>
      </c>
      <c r="B863" s="553">
        <v>46298</v>
      </c>
      <c r="C863" s="135" t="s">
        <v>211</v>
      </c>
      <c r="D863" s="136" t="s">
        <v>13871</v>
      </c>
      <c r="E863" s="136" t="s">
        <v>148</v>
      </c>
      <c r="F863" s="136" t="s">
        <v>13872</v>
      </c>
      <c r="G863" s="136" t="s">
        <v>13873</v>
      </c>
      <c r="H863" s="136" t="s">
        <v>293</v>
      </c>
      <c r="I863" s="137" t="s">
        <v>163</v>
      </c>
      <c r="J863" s="137" t="s">
        <v>239</v>
      </c>
      <c r="K863" s="137" t="s">
        <v>13874</v>
      </c>
      <c r="L863" s="137" t="s">
        <v>13875</v>
      </c>
      <c r="M863" s="138"/>
      <c r="N863" s="138"/>
      <c r="O863" s="139"/>
    </row>
    <row r="864" spans="1:15" ht="15.6">
      <c r="A864" s="134">
        <v>854</v>
      </c>
      <c r="B864" s="553">
        <v>46298</v>
      </c>
      <c r="C864" s="135" t="s">
        <v>211</v>
      </c>
      <c r="D864" s="136" t="s">
        <v>13876</v>
      </c>
      <c r="E864" s="136" t="s">
        <v>162</v>
      </c>
      <c r="F864" s="136" t="s">
        <v>13877</v>
      </c>
      <c r="G864" s="136" t="s">
        <v>13878</v>
      </c>
      <c r="H864" s="136" t="s">
        <v>293</v>
      </c>
      <c r="I864" s="137" t="s">
        <v>163</v>
      </c>
      <c r="J864" s="137" t="s">
        <v>244</v>
      </c>
      <c r="K864" s="137" t="s">
        <v>13879</v>
      </c>
      <c r="L864" s="137" t="s">
        <v>13880</v>
      </c>
      <c r="M864" s="138"/>
      <c r="N864" s="138"/>
      <c r="O864" s="139"/>
    </row>
    <row r="865" spans="1:15" ht="15.6">
      <c r="A865" s="134">
        <v>855</v>
      </c>
      <c r="B865" s="553">
        <v>46298</v>
      </c>
      <c r="C865" s="135" t="s">
        <v>211</v>
      </c>
      <c r="D865" s="136" t="s">
        <v>13881</v>
      </c>
      <c r="E865" s="136" t="s">
        <v>148</v>
      </c>
      <c r="F865" s="136" t="s">
        <v>13882</v>
      </c>
      <c r="G865" s="136" t="s">
        <v>13883</v>
      </c>
      <c r="H865" s="136" t="s">
        <v>293</v>
      </c>
      <c r="I865" s="137" t="s">
        <v>163</v>
      </c>
      <c r="J865" s="137" t="s">
        <v>243</v>
      </c>
      <c r="K865" s="137" t="s">
        <v>13884</v>
      </c>
      <c r="L865" s="137" t="s">
        <v>13885</v>
      </c>
      <c r="M865" s="138"/>
      <c r="N865" s="138"/>
      <c r="O865" s="139"/>
    </row>
    <row r="866" spans="1:15" ht="15.6">
      <c r="A866" s="134">
        <v>856</v>
      </c>
      <c r="B866" s="553">
        <v>46298</v>
      </c>
      <c r="C866" s="135" t="s">
        <v>211</v>
      </c>
      <c r="D866" s="136" t="s">
        <v>13886</v>
      </c>
      <c r="E866" s="136" t="s">
        <v>110</v>
      </c>
      <c r="F866" s="136" t="s">
        <v>13887</v>
      </c>
      <c r="G866" s="136" t="s">
        <v>13888</v>
      </c>
      <c r="H866" s="136" t="s">
        <v>293</v>
      </c>
      <c r="I866" s="137" t="s">
        <v>163</v>
      </c>
      <c r="J866" s="137" t="s">
        <v>243</v>
      </c>
      <c r="K866" s="137" t="s">
        <v>13889</v>
      </c>
      <c r="L866" s="137" t="s">
        <v>13890</v>
      </c>
      <c r="M866" s="138"/>
      <c r="N866" s="138"/>
      <c r="O866" s="139"/>
    </row>
    <row r="867" spans="1:15" ht="15.6">
      <c r="A867" s="134">
        <v>857</v>
      </c>
      <c r="B867" s="553">
        <v>46298</v>
      </c>
      <c r="C867" s="135" t="s">
        <v>211</v>
      </c>
      <c r="D867" s="136" t="s">
        <v>13891</v>
      </c>
      <c r="E867" s="136" t="s">
        <v>136</v>
      </c>
      <c r="F867" s="136" t="s">
        <v>13892</v>
      </c>
      <c r="G867" s="136" t="s">
        <v>13893</v>
      </c>
      <c r="H867" s="136" t="s">
        <v>293</v>
      </c>
      <c r="I867" s="137" t="s">
        <v>163</v>
      </c>
      <c r="J867" s="137" t="s">
        <v>237</v>
      </c>
      <c r="K867" s="137" t="s">
        <v>13894</v>
      </c>
      <c r="L867" s="137" t="s">
        <v>13895</v>
      </c>
      <c r="M867" s="138"/>
      <c r="N867" s="138"/>
      <c r="O867" s="139"/>
    </row>
    <row r="868" spans="1:15" ht="15.6">
      <c r="A868" s="134">
        <v>858</v>
      </c>
      <c r="B868" s="553">
        <v>46298</v>
      </c>
      <c r="C868" s="135" t="s">
        <v>211</v>
      </c>
      <c r="D868" s="136" t="s">
        <v>13896</v>
      </c>
      <c r="E868" s="136" t="s">
        <v>159</v>
      </c>
      <c r="F868" s="136" t="s">
        <v>13897</v>
      </c>
      <c r="G868" s="136" t="s">
        <v>13892</v>
      </c>
      <c r="H868" s="136" t="s">
        <v>293</v>
      </c>
      <c r="I868" s="137" t="s">
        <v>163</v>
      </c>
      <c r="J868" s="137" t="s">
        <v>238</v>
      </c>
      <c r="K868" s="137" t="s">
        <v>13898</v>
      </c>
      <c r="L868" s="137" t="s">
        <v>13899</v>
      </c>
      <c r="M868" s="138"/>
      <c r="N868" s="138"/>
      <c r="O868" s="139"/>
    </row>
    <row r="869" spans="1:15" ht="15.6">
      <c r="A869" s="134">
        <v>859</v>
      </c>
      <c r="B869" s="553">
        <v>46298</v>
      </c>
      <c r="C869" s="135" t="s">
        <v>211</v>
      </c>
      <c r="D869" s="136" t="s">
        <v>13891</v>
      </c>
      <c r="E869" s="136" t="s">
        <v>136</v>
      </c>
      <c r="F869" s="136" t="s">
        <v>13900</v>
      </c>
      <c r="G869" s="136" t="s">
        <v>13901</v>
      </c>
      <c r="H869" s="136" t="s">
        <v>293</v>
      </c>
      <c r="I869" s="137" t="s">
        <v>163</v>
      </c>
      <c r="J869" s="137" t="s">
        <v>239</v>
      </c>
      <c r="K869" s="137" t="s">
        <v>13894</v>
      </c>
      <c r="L869" s="137" t="s">
        <v>13895</v>
      </c>
      <c r="M869" s="138"/>
      <c r="N869" s="138"/>
      <c r="O869" s="139"/>
    </row>
    <row r="870" spans="1:15" ht="15.6">
      <c r="A870" s="134">
        <v>860</v>
      </c>
      <c r="B870" s="553">
        <v>46298</v>
      </c>
      <c r="C870" s="135" t="s">
        <v>211</v>
      </c>
      <c r="D870" s="136" t="s">
        <v>13891</v>
      </c>
      <c r="E870" s="136" t="s">
        <v>136</v>
      </c>
      <c r="F870" s="136" t="s">
        <v>13902</v>
      </c>
      <c r="G870" s="136" t="s">
        <v>13903</v>
      </c>
      <c r="H870" s="136" t="s">
        <v>293</v>
      </c>
      <c r="I870" s="137" t="s">
        <v>163</v>
      </c>
      <c r="J870" s="137" t="s">
        <v>240</v>
      </c>
      <c r="K870" s="137" t="s">
        <v>13894</v>
      </c>
      <c r="L870" s="137" t="s">
        <v>13895</v>
      </c>
      <c r="M870" s="138"/>
      <c r="N870" s="138"/>
      <c r="O870" s="139"/>
    </row>
    <row r="871" spans="1:15" ht="15.6">
      <c r="A871" s="134">
        <v>861</v>
      </c>
      <c r="B871" s="553">
        <v>46298</v>
      </c>
      <c r="C871" s="135" t="s">
        <v>211</v>
      </c>
      <c r="D871" s="136" t="s">
        <v>13904</v>
      </c>
      <c r="E871" s="136" t="s">
        <v>159</v>
      </c>
      <c r="F871" s="136" t="s">
        <v>13905</v>
      </c>
      <c r="G871" s="136" t="s">
        <v>13906</v>
      </c>
      <c r="H871" s="136" t="s">
        <v>293</v>
      </c>
      <c r="I871" s="137" t="s">
        <v>163</v>
      </c>
      <c r="J871" s="137" t="s">
        <v>249</v>
      </c>
      <c r="K871" s="137" t="s">
        <v>13907</v>
      </c>
      <c r="L871" s="137" t="s">
        <v>13908</v>
      </c>
      <c r="M871" s="138"/>
      <c r="N871" s="138"/>
      <c r="O871" s="139"/>
    </row>
    <row r="872" spans="1:15" ht="15.6">
      <c r="A872" s="134">
        <v>862</v>
      </c>
      <c r="B872" s="553">
        <v>46298</v>
      </c>
      <c r="C872" s="135" t="s">
        <v>211</v>
      </c>
      <c r="D872" s="136" t="s">
        <v>13909</v>
      </c>
      <c r="E872" s="136" t="s">
        <v>144</v>
      </c>
      <c r="F872" s="136" t="s">
        <v>13910</v>
      </c>
      <c r="G872" s="136" t="s">
        <v>13911</v>
      </c>
      <c r="H872" s="136" t="s">
        <v>293</v>
      </c>
      <c r="I872" s="137" t="s">
        <v>163</v>
      </c>
      <c r="J872" s="137" t="s">
        <v>238</v>
      </c>
      <c r="K872" s="137" t="s">
        <v>13912</v>
      </c>
      <c r="L872" s="137" t="s">
        <v>13913</v>
      </c>
      <c r="M872" s="138"/>
      <c r="N872" s="138"/>
      <c r="O872" s="139"/>
    </row>
    <row r="873" spans="1:15" ht="15.6">
      <c r="A873" s="134">
        <v>863</v>
      </c>
      <c r="B873" s="553">
        <v>46298</v>
      </c>
      <c r="C873" s="135" t="s">
        <v>211</v>
      </c>
      <c r="D873" s="136" t="s">
        <v>13914</v>
      </c>
      <c r="E873" s="136" t="s">
        <v>159</v>
      </c>
      <c r="F873" s="136" t="s">
        <v>13915</v>
      </c>
      <c r="G873" s="136" t="s">
        <v>13916</v>
      </c>
      <c r="H873" s="136" t="s">
        <v>293</v>
      </c>
      <c r="I873" s="137" t="s">
        <v>163</v>
      </c>
      <c r="J873" s="137" t="s">
        <v>240</v>
      </c>
      <c r="K873" s="137" t="s">
        <v>13917</v>
      </c>
      <c r="L873" s="137" t="s">
        <v>13918</v>
      </c>
      <c r="M873" s="138"/>
      <c r="N873" s="138"/>
      <c r="O873" s="139"/>
    </row>
    <row r="874" spans="1:15" ht="15.6">
      <c r="A874" s="134">
        <v>864</v>
      </c>
      <c r="B874" s="553">
        <v>46298</v>
      </c>
      <c r="C874" s="135" t="s">
        <v>211</v>
      </c>
      <c r="D874" s="136" t="s">
        <v>13919</v>
      </c>
      <c r="E874" s="136" t="s">
        <v>112</v>
      </c>
      <c r="F874" s="136" t="s">
        <v>13920</v>
      </c>
      <c r="G874" s="136" t="s">
        <v>13921</v>
      </c>
      <c r="H874" s="136" t="s">
        <v>293</v>
      </c>
      <c r="I874" s="137" t="s">
        <v>163</v>
      </c>
      <c r="J874" s="137" t="s">
        <v>240</v>
      </c>
      <c r="K874" s="137" t="s">
        <v>13922</v>
      </c>
      <c r="L874" s="137" t="s">
        <v>13923</v>
      </c>
      <c r="M874" s="138"/>
      <c r="N874" s="138"/>
      <c r="O874" s="139"/>
    </row>
    <row r="875" spans="1:15" ht="15.6">
      <c r="A875" s="134">
        <v>865</v>
      </c>
      <c r="B875" s="553">
        <v>46298</v>
      </c>
      <c r="C875" s="135" t="s">
        <v>211</v>
      </c>
      <c r="D875" s="136" t="s">
        <v>13919</v>
      </c>
      <c r="E875" s="136" t="s">
        <v>112</v>
      </c>
      <c r="F875" s="136" t="s">
        <v>13924</v>
      </c>
      <c r="G875" s="136" t="s">
        <v>13925</v>
      </c>
      <c r="H875" s="136" t="s">
        <v>293</v>
      </c>
      <c r="I875" s="137" t="s">
        <v>163</v>
      </c>
      <c r="J875" s="137" t="s">
        <v>238</v>
      </c>
      <c r="K875" s="137" t="s">
        <v>13922</v>
      </c>
      <c r="L875" s="137" t="s">
        <v>13923</v>
      </c>
      <c r="M875" s="138"/>
      <c r="N875" s="138"/>
      <c r="O875" s="139"/>
    </row>
    <row r="876" spans="1:15" ht="15.6">
      <c r="A876" s="134">
        <v>866</v>
      </c>
      <c r="B876" s="553">
        <v>46298</v>
      </c>
      <c r="C876" s="135" t="s">
        <v>211</v>
      </c>
      <c r="D876" s="136" t="s">
        <v>13926</v>
      </c>
      <c r="E876" s="136" t="s">
        <v>159</v>
      </c>
      <c r="F876" s="136" t="s">
        <v>13927</v>
      </c>
      <c r="G876" s="136" t="s">
        <v>13928</v>
      </c>
      <c r="H876" s="136" t="s">
        <v>293</v>
      </c>
      <c r="I876" s="137" t="s">
        <v>163</v>
      </c>
      <c r="J876" s="137" t="s">
        <v>243</v>
      </c>
      <c r="K876" s="137" t="s">
        <v>13929</v>
      </c>
      <c r="L876" s="137" t="s">
        <v>13930</v>
      </c>
      <c r="M876" s="138"/>
      <c r="N876" s="138"/>
      <c r="O876" s="139"/>
    </row>
    <row r="877" spans="1:15" ht="15.6">
      <c r="A877" s="134">
        <v>867</v>
      </c>
      <c r="B877" s="553">
        <v>46298</v>
      </c>
      <c r="C877" s="135" t="s">
        <v>211</v>
      </c>
      <c r="D877" s="136" t="s">
        <v>13931</v>
      </c>
      <c r="E877" s="136" t="s">
        <v>98</v>
      </c>
      <c r="F877" s="136" t="s">
        <v>13932</v>
      </c>
      <c r="G877" s="136" t="s">
        <v>13933</v>
      </c>
      <c r="H877" s="136" t="s">
        <v>293</v>
      </c>
      <c r="I877" s="137" t="s">
        <v>163</v>
      </c>
      <c r="J877" s="137" t="s">
        <v>240</v>
      </c>
      <c r="K877" s="137" t="s">
        <v>13934</v>
      </c>
      <c r="L877" s="137" t="s">
        <v>13935</v>
      </c>
      <c r="M877" s="138"/>
      <c r="N877" s="138"/>
      <c r="O877" s="139"/>
    </row>
    <row r="878" spans="1:15" ht="15.6">
      <c r="A878" s="134">
        <v>868</v>
      </c>
      <c r="B878" s="553">
        <v>46298</v>
      </c>
      <c r="C878" s="135" t="s">
        <v>211</v>
      </c>
      <c r="D878" s="136" t="s">
        <v>13936</v>
      </c>
      <c r="E878" s="136" t="s">
        <v>148</v>
      </c>
      <c r="F878" s="136" t="s">
        <v>13937</v>
      </c>
      <c r="G878" s="136" t="s">
        <v>13938</v>
      </c>
      <c r="H878" s="136" t="s">
        <v>293</v>
      </c>
      <c r="I878" s="137" t="s">
        <v>163</v>
      </c>
      <c r="J878" s="137" t="s">
        <v>238</v>
      </c>
      <c r="K878" s="137" t="s">
        <v>13939</v>
      </c>
      <c r="L878" s="137" t="s">
        <v>13940</v>
      </c>
      <c r="M878" s="138"/>
      <c r="N878" s="138"/>
      <c r="O878" s="139"/>
    </row>
    <row r="879" spans="1:15" ht="15.6">
      <c r="A879" s="134">
        <v>869</v>
      </c>
      <c r="B879" s="553">
        <v>46298</v>
      </c>
      <c r="C879" s="135" t="s">
        <v>211</v>
      </c>
      <c r="D879" s="136" t="s">
        <v>9192</v>
      </c>
      <c r="E879" s="136" t="s">
        <v>96</v>
      </c>
      <c r="F879" s="136" t="s">
        <v>13941</v>
      </c>
      <c r="G879" s="136" t="s">
        <v>13942</v>
      </c>
      <c r="H879" s="136" t="s">
        <v>293</v>
      </c>
      <c r="I879" s="137" t="s">
        <v>163</v>
      </c>
      <c r="J879" s="137" t="s">
        <v>240</v>
      </c>
      <c r="K879" s="137" t="s">
        <v>13943</v>
      </c>
      <c r="L879" s="137" t="s">
        <v>13944</v>
      </c>
      <c r="M879" s="138"/>
      <c r="N879" s="138"/>
      <c r="O879" s="139"/>
    </row>
    <row r="880" spans="1:15" ht="15.6">
      <c r="A880" s="134">
        <v>870</v>
      </c>
      <c r="B880" s="553">
        <v>46298</v>
      </c>
      <c r="C880" s="135" t="s">
        <v>211</v>
      </c>
      <c r="D880" s="136" t="s">
        <v>13945</v>
      </c>
      <c r="E880" s="136" t="s">
        <v>159</v>
      </c>
      <c r="F880" s="136" t="s">
        <v>13946</v>
      </c>
      <c r="G880" s="136" t="s">
        <v>13947</v>
      </c>
      <c r="H880" s="136" t="s">
        <v>293</v>
      </c>
      <c r="I880" s="137" t="s">
        <v>163</v>
      </c>
      <c r="J880" s="137" t="s">
        <v>238</v>
      </c>
      <c r="K880" s="137" t="s">
        <v>13948</v>
      </c>
      <c r="L880" s="137" t="s">
        <v>13949</v>
      </c>
      <c r="M880" s="138"/>
      <c r="N880" s="138"/>
      <c r="O880" s="139"/>
    </row>
    <row r="881" spans="1:15" ht="15.6">
      <c r="A881" s="134">
        <v>871</v>
      </c>
      <c r="B881" s="553">
        <v>46298</v>
      </c>
      <c r="C881" s="135" t="s">
        <v>211</v>
      </c>
      <c r="D881" s="136" t="s">
        <v>13950</v>
      </c>
      <c r="E881" s="136" t="s">
        <v>149</v>
      </c>
      <c r="F881" s="136" t="s">
        <v>13951</v>
      </c>
      <c r="G881" s="136" t="s">
        <v>13952</v>
      </c>
      <c r="H881" s="136" t="s">
        <v>293</v>
      </c>
      <c r="I881" s="137" t="s">
        <v>163</v>
      </c>
      <c r="J881" s="137" t="s">
        <v>240</v>
      </c>
      <c r="K881" s="137" t="s">
        <v>13953</v>
      </c>
      <c r="L881" s="137" t="s">
        <v>13954</v>
      </c>
      <c r="M881" s="138"/>
      <c r="N881" s="138"/>
      <c r="O881" s="139"/>
    </row>
    <row r="882" spans="1:15" ht="15.6">
      <c r="A882" s="134">
        <v>872</v>
      </c>
      <c r="B882" s="553">
        <v>46298</v>
      </c>
      <c r="C882" s="135" t="s">
        <v>211</v>
      </c>
      <c r="D882" s="136" t="s">
        <v>13955</v>
      </c>
      <c r="E882" s="136" t="s">
        <v>126</v>
      </c>
      <c r="F882" s="136" t="s">
        <v>13956</v>
      </c>
      <c r="G882" s="136" t="s">
        <v>13957</v>
      </c>
      <c r="H882" s="136" t="s">
        <v>293</v>
      </c>
      <c r="I882" s="137" t="s">
        <v>163</v>
      </c>
      <c r="J882" s="137" t="s">
        <v>243</v>
      </c>
      <c r="K882" s="137" t="s">
        <v>13958</v>
      </c>
      <c r="L882" s="137" t="s">
        <v>13959</v>
      </c>
      <c r="M882" s="138"/>
      <c r="N882" s="138"/>
      <c r="O882" s="139"/>
    </row>
    <row r="883" spans="1:15" ht="15.6">
      <c r="A883" s="134">
        <v>873</v>
      </c>
      <c r="B883" s="553">
        <v>46298</v>
      </c>
      <c r="C883" s="135" t="s">
        <v>211</v>
      </c>
      <c r="D883" s="136" t="s">
        <v>13960</v>
      </c>
      <c r="E883" s="136" t="s">
        <v>96</v>
      </c>
      <c r="F883" s="136" t="s">
        <v>13961</v>
      </c>
      <c r="G883" s="136" t="s">
        <v>13962</v>
      </c>
      <c r="H883" s="136" t="s">
        <v>293</v>
      </c>
      <c r="I883" s="137" t="s">
        <v>163</v>
      </c>
      <c r="J883" s="137" t="s">
        <v>240</v>
      </c>
      <c r="K883" s="137" t="s">
        <v>13963</v>
      </c>
      <c r="L883" s="137" t="s">
        <v>13964</v>
      </c>
      <c r="M883" s="138"/>
      <c r="N883" s="138"/>
      <c r="O883" s="139"/>
    </row>
    <row r="884" spans="1:15" ht="15.6">
      <c r="A884" s="134">
        <v>874</v>
      </c>
      <c r="B884" s="553">
        <v>46298</v>
      </c>
      <c r="C884" s="135" t="s">
        <v>211</v>
      </c>
      <c r="D884" s="136" t="s">
        <v>13965</v>
      </c>
      <c r="E884" s="136" t="s">
        <v>148</v>
      </c>
      <c r="F884" s="136" t="s">
        <v>13966</v>
      </c>
      <c r="G884" s="136" t="s">
        <v>13967</v>
      </c>
      <c r="H884" s="136" t="s">
        <v>293</v>
      </c>
      <c r="I884" s="137" t="s">
        <v>163</v>
      </c>
      <c r="J884" s="137" t="s">
        <v>243</v>
      </c>
      <c r="K884" s="137" t="s">
        <v>13968</v>
      </c>
      <c r="L884" s="137" t="s">
        <v>13969</v>
      </c>
      <c r="M884" s="138"/>
      <c r="N884" s="138"/>
      <c r="O884" s="139"/>
    </row>
    <row r="885" spans="1:15" ht="15.6">
      <c r="A885" s="134">
        <v>875</v>
      </c>
      <c r="B885" s="553">
        <v>46298</v>
      </c>
      <c r="C885" s="135" t="s">
        <v>211</v>
      </c>
      <c r="D885" s="136" t="s">
        <v>10782</v>
      </c>
      <c r="E885" s="136" t="s">
        <v>144</v>
      </c>
      <c r="F885" s="136" t="s">
        <v>13970</v>
      </c>
      <c r="G885" s="136" t="s">
        <v>13971</v>
      </c>
      <c r="H885" s="136" t="s">
        <v>293</v>
      </c>
      <c r="I885" s="137" t="s">
        <v>163</v>
      </c>
      <c r="J885" s="137" t="s">
        <v>243</v>
      </c>
      <c r="K885" s="137" t="s">
        <v>13046</v>
      </c>
      <c r="L885" s="137" t="s">
        <v>13047</v>
      </c>
      <c r="M885" s="138"/>
      <c r="N885" s="138"/>
      <c r="O885" s="139"/>
    </row>
    <row r="886" spans="1:15" ht="15.6">
      <c r="A886" s="134">
        <v>876</v>
      </c>
      <c r="B886" s="553">
        <v>46298</v>
      </c>
      <c r="C886" s="135" t="s">
        <v>211</v>
      </c>
      <c r="D886" s="136" t="s">
        <v>13972</v>
      </c>
      <c r="E886" s="136" t="s">
        <v>159</v>
      </c>
      <c r="F886" s="136" t="s">
        <v>13973</v>
      </c>
      <c r="G886" s="136" t="s">
        <v>13974</v>
      </c>
      <c r="H886" s="136" t="s">
        <v>293</v>
      </c>
      <c r="I886" s="137" t="s">
        <v>163</v>
      </c>
      <c r="J886" s="137" t="s">
        <v>238</v>
      </c>
      <c r="K886" s="137" t="s">
        <v>13975</v>
      </c>
      <c r="L886" s="137" t="s">
        <v>13976</v>
      </c>
      <c r="M886" s="138"/>
      <c r="N886" s="138"/>
      <c r="O886" s="139"/>
    </row>
    <row r="887" spans="1:15" ht="15.6">
      <c r="A887" s="134">
        <v>877</v>
      </c>
      <c r="B887" s="553">
        <v>46298</v>
      </c>
      <c r="C887" s="135" t="s">
        <v>211</v>
      </c>
      <c r="D887" s="136" t="s">
        <v>13977</v>
      </c>
      <c r="E887" s="136" t="s">
        <v>159</v>
      </c>
      <c r="F887" s="136" t="s">
        <v>13978</v>
      </c>
      <c r="G887" s="136" t="s">
        <v>13979</v>
      </c>
      <c r="H887" s="136" t="s">
        <v>293</v>
      </c>
      <c r="I887" s="137" t="s">
        <v>163</v>
      </c>
      <c r="J887" s="137" t="s">
        <v>238</v>
      </c>
      <c r="K887" s="137" t="s">
        <v>13980</v>
      </c>
      <c r="L887" s="137" t="s">
        <v>13981</v>
      </c>
      <c r="M887" s="138"/>
      <c r="N887" s="138"/>
      <c r="O887" s="139"/>
    </row>
    <row r="888" spans="1:15" ht="15.6">
      <c r="A888" s="134">
        <v>878</v>
      </c>
      <c r="B888" s="553">
        <v>46298</v>
      </c>
      <c r="C888" s="135" t="s">
        <v>211</v>
      </c>
      <c r="D888" s="136" t="s">
        <v>13982</v>
      </c>
      <c r="E888" s="136" t="s">
        <v>108</v>
      </c>
      <c r="F888" s="136" t="s">
        <v>13983</v>
      </c>
      <c r="G888" s="136" t="s">
        <v>13984</v>
      </c>
      <c r="H888" s="136" t="s">
        <v>293</v>
      </c>
      <c r="I888" s="137" t="s">
        <v>163</v>
      </c>
      <c r="J888" s="137" t="s">
        <v>244</v>
      </c>
      <c r="K888" s="137" t="s">
        <v>13985</v>
      </c>
      <c r="L888" s="137" t="s">
        <v>13986</v>
      </c>
      <c r="M888" s="138"/>
      <c r="N888" s="138"/>
      <c r="O888" s="139"/>
    </row>
    <row r="889" spans="1:15" ht="15.6">
      <c r="A889" s="134">
        <v>879</v>
      </c>
      <c r="B889" s="553">
        <v>46298</v>
      </c>
      <c r="C889" s="135" t="s">
        <v>211</v>
      </c>
      <c r="D889" s="136" t="s">
        <v>13987</v>
      </c>
      <c r="E889" s="136" t="s">
        <v>151</v>
      </c>
      <c r="F889" s="136" t="s">
        <v>13988</v>
      </c>
      <c r="G889" s="136" t="s">
        <v>13989</v>
      </c>
      <c r="H889" s="136" t="s">
        <v>293</v>
      </c>
      <c r="I889" s="137" t="s">
        <v>163</v>
      </c>
      <c r="J889" s="137" t="s">
        <v>246</v>
      </c>
      <c r="K889" s="137" t="s">
        <v>13990</v>
      </c>
      <c r="L889" s="137" t="s">
        <v>13991</v>
      </c>
      <c r="M889" s="138"/>
      <c r="N889" s="138"/>
      <c r="O889" s="139"/>
    </row>
    <row r="890" spans="1:15" ht="15.6">
      <c r="A890" s="134">
        <v>880</v>
      </c>
      <c r="B890" s="553">
        <v>46298</v>
      </c>
      <c r="C890" s="135" t="s">
        <v>211</v>
      </c>
      <c r="D890" s="136" t="s">
        <v>13992</v>
      </c>
      <c r="E890" s="136" t="s">
        <v>106</v>
      </c>
      <c r="F890" s="136" t="s">
        <v>13993</v>
      </c>
      <c r="G890" s="136" t="s">
        <v>13994</v>
      </c>
      <c r="H890" s="136" t="s">
        <v>293</v>
      </c>
      <c r="I890" s="137" t="s">
        <v>163</v>
      </c>
      <c r="J890" s="137" t="s">
        <v>246</v>
      </c>
      <c r="K890" s="137" t="s">
        <v>13995</v>
      </c>
      <c r="L890" s="137" t="s">
        <v>13996</v>
      </c>
      <c r="M890" s="138"/>
      <c r="N890" s="138"/>
      <c r="O890" s="139"/>
    </row>
    <row r="891" spans="1:15" ht="15.6">
      <c r="A891" s="134">
        <v>881</v>
      </c>
      <c r="B891" s="553">
        <v>46298</v>
      </c>
      <c r="C891" s="135" t="s">
        <v>211</v>
      </c>
      <c r="D891" s="136" t="s">
        <v>13997</v>
      </c>
      <c r="E891" s="136" t="s">
        <v>144</v>
      </c>
      <c r="F891" s="136" t="s">
        <v>13998</v>
      </c>
      <c r="G891" s="136" t="s">
        <v>13999</v>
      </c>
      <c r="H891" s="136" t="s">
        <v>293</v>
      </c>
      <c r="I891" s="137" t="s">
        <v>163</v>
      </c>
      <c r="J891" s="137" t="s">
        <v>238</v>
      </c>
      <c r="K891" s="137" t="s">
        <v>14000</v>
      </c>
      <c r="L891" s="137" t="s">
        <v>14001</v>
      </c>
      <c r="M891" s="138"/>
      <c r="N891" s="138"/>
      <c r="O891" s="139"/>
    </row>
    <row r="892" spans="1:15" ht="15.6">
      <c r="A892" s="134">
        <v>882</v>
      </c>
      <c r="B892" s="553">
        <v>46298</v>
      </c>
      <c r="C892" s="135" t="s">
        <v>211</v>
      </c>
      <c r="D892" s="136" t="s">
        <v>14002</v>
      </c>
      <c r="E892" s="136" t="s">
        <v>159</v>
      </c>
      <c r="F892" s="136" t="s">
        <v>14003</v>
      </c>
      <c r="G892" s="136" t="s">
        <v>14004</v>
      </c>
      <c r="H892" s="136" t="s">
        <v>293</v>
      </c>
      <c r="I892" s="137" t="s">
        <v>163</v>
      </c>
      <c r="J892" s="137" t="s">
        <v>239</v>
      </c>
      <c r="K892" s="137" t="s">
        <v>14005</v>
      </c>
      <c r="L892" s="137" t="s">
        <v>14006</v>
      </c>
      <c r="M892" s="138"/>
      <c r="N892" s="138"/>
      <c r="O892" s="139"/>
    </row>
    <row r="893" spans="1:15" ht="15.6">
      <c r="A893" s="134">
        <v>883</v>
      </c>
      <c r="B893" s="553">
        <v>46298</v>
      </c>
      <c r="C893" s="135" t="s">
        <v>211</v>
      </c>
      <c r="D893" s="136" t="s">
        <v>14007</v>
      </c>
      <c r="E893" s="136" t="s">
        <v>159</v>
      </c>
      <c r="F893" s="136" t="s">
        <v>14008</v>
      </c>
      <c r="G893" s="136" t="s">
        <v>14009</v>
      </c>
      <c r="H893" s="136" t="s">
        <v>293</v>
      </c>
      <c r="I893" s="137" t="s">
        <v>163</v>
      </c>
      <c r="J893" s="137" t="s">
        <v>238</v>
      </c>
      <c r="K893" s="137" t="s">
        <v>14010</v>
      </c>
      <c r="L893" s="137" t="s">
        <v>14011</v>
      </c>
      <c r="M893" s="138"/>
      <c r="N893" s="138"/>
      <c r="O893" s="139"/>
    </row>
    <row r="894" spans="1:15" ht="15.6">
      <c r="A894" s="134">
        <v>884</v>
      </c>
      <c r="B894" s="553">
        <v>46298</v>
      </c>
      <c r="C894" s="135" t="s">
        <v>211</v>
      </c>
      <c r="D894" s="136" t="s">
        <v>14012</v>
      </c>
      <c r="E894" s="136" t="s">
        <v>159</v>
      </c>
      <c r="F894" s="136" t="s">
        <v>14013</v>
      </c>
      <c r="G894" s="136" t="s">
        <v>14014</v>
      </c>
      <c r="H894" s="136" t="s">
        <v>293</v>
      </c>
      <c r="I894" s="137" t="s">
        <v>163</v>
      </c>
      <c r="J894" s="137" t="s">
        <v>238</v>
      </c>
      <c r="K894" s="137" t="s">
        <v>14015</v>
      </c>
      <c r="L894" s="137" t="s">
        <v>14016</v>
      </c>
      <c r="M894" s="138"/>
      <c r="N894" s="138"/>
      <c r="O894" s="139"/>
    </row>
    <row r="895" spans="1:15" ht="15.6">
      <c r="A895" s="134">
        <v>885</v>
      </c>
      <c r="B895" s="553">
        <v>46298</v>
      </c>
      <c r="C895" s="135" t="s">
        <v>211</v>
      </c>
      <c r="D895" s="136" t="s">
        <v>14017</v>
      </c>
      <c r="E895" s="136" t="s">
        <v>98</v>
      </c>
      <c r="F895" s="136" t="s">
        <v>14018</v>
      </c>
      <c r="G895" s="136" t="s">
        <v>14019</v>
      </c>
      <c r="H895" s="136" t="s">
        <v>293</v>
      </c>
      <c r="I895" s="137" t="s">
        <v>163</v>
      </c>
      <c r="J895" s="137" t="s">
        <v>240</v>
      </c>
      <c r="K895" s="137" t="s">
        <v>14020</v>
      </c>
      <c r="L895" s="137" t="s">
        <v>14021</v>
      </c>
      <c r="M895" s="138"/>
      <c r="N895" s="138"/>
      <c r="O895" s="139"/>
    </row>
    <row r="896" spans="1:15" ht="15.6">
      <c r="A896" s="134">
        <v>886</v>
      </c>
      <c r="B896" s="553">
        <v>46298</v>
      </c>
      <c r="C896" s="135" t="s">
        <v>211</v>
      </c>
      <c r="D896" s="136" t="s">
        <v>14022</v>
      </c>
      <c r="E896" s="136" t="s">
        <v>98</v>
      </c>
      <c r="F896" s="136" t="s">
        <v>14023</v>
      </c>
      <c r="G896" s="136" t="s">
        <v>14024</v>
      </c>
      <c r="H896" s="136" t="s">
        <v>293</v>
      </c>
      <c r="I896" s="137" t="s">
        <v>163</v>
      </c>
      <c r="J896" s="137" t="s">
        <v>240</v>
      </c>
      <c r="K896" s="137" t="s">
        <v>14025</v>
      </c>
      <c r="L896" s="137" t="s">
        <v>14026</v>
      </c>
      <c r="M896" s="138"/>
      <c r="N896" s="138"/>
      <c r="O896" s="139"/>
    </row>
    <row r="897" spans="1:15" ht="15.6">
      <c r="A897" s="134">
        <v>887</v>
      </c>
      <c r="B897" s="553">
        <v>46298</v>
      </c>
      <c r="C897" s="135" t="s">
        <v>211</v>
      </c>
      <c r="D897" s="136" t="s">
        <v>14027</v>
      </c>
      <c r="E897" s="136" t="s">
        <v>98</v>
      </c>
      <c r="F897" s="136" t="s">
        <v>14028</v>
      </c>
      <c r="G897" s="136" t="s">
        <v>14029</v>
      </c>
      <c r="H897" s="136" t="s">
        <v>293</v>
      </c>
      <c r="I897" s="137" t="s">
        <v>163</v>
      </c>
      <c r="J897" s="137" t="s">
        <v>244</v>
      </c>
      <c r="K897" s="137" t="s">
        <v>14030</v>
      </c>
      <c r="L897" s="137" t="s">
        <v>14031</v>
      </c>
      <c r="M897" s="138"/>
      <c r="N897" s="138"/>
      <c r="O897" s="139"/>
    </row>
    <row r="898" spans="1:15" ht="15.6">
      <c r="A898" s="134">
        <v>888</v>
      </c>
      <c r="B898" s="553">
        <v>46298</v>
      </c>
      <c r="C898" s="135" t="s">
        <v>211</v>
      </c>
      <c r="D898" s="136" t="s">
        <v>14032</v>
      </c>
      <c r="E898" s="136" t="s">
        <v>98</v>
      </c>
      <c r="F898" s="136" t="s">
        <v>14033</v>
      </c>
      <c r="G898" s="136" t="s">
        <v>14034</v>
      </c>
      <c r="H898" s="136" t="s">
        <v>293</v>
      </c>
      <c r="I898" s="137" t="s">
        <v>163</v>
      </c>
      <c r="J898" s="137" t="s">
        <v>243</v>
      </c>
      <c r="K898" s="137" t="s">
        <v>14035</v>
      </c>
      <c r="L898" s="137" t="s">
        <v>14036</v>
      </c>
      <c r="M898" s="138"/>
      <c r="N898" s="138"/>
      <c r="O898" s="139"/>
    </row>
    <row r="899" spans="1:15" ht="15.6">
      <c r="A899" s="134">
        <v>889</v>
      </c>
      <c r="B899" s="553">
        <v>46298</v>
      </c>
      <c r="C899" s="135" t="s">
        <v>211</v>
      </c>
      <c r="D899" s="136" t="s">
        <v>14037</v>
      </c>
      <c r="E899" s="136" t="s">
        <v>98</v>
      </c>
      <c r="F899" s="136" t="s">
        <v>14038</v>
      </c>
      <c r="G899" s="136" t="s">
        <v>14039</v>
      </c>
      <c r="H899" s="136" t="s">
        <v>293</v>
      </c>
      <c r="I899" s="137" t="s">
        <v>163</v>
      </c>
      <c r="J899" s="137" t="s">
        <v>240</v>
      </c>
      <c r="K899" s="137" t="s">
        <v>14040</v>
      </c>
      <c r="L899" s="137" t="s">
        <v>163</v>
      </c>
      <c r="M899" s="138"/>
      <c r="N899" s="138"/>
      <c r="O899" s="139"/>
    </row>
    <row r="900" spans="1:15" ht="15.6">
      <c r="A900" s="134">
        <v>890</v>
      </c>
      <c r="B900" s="553">
        <v>46298</v>
      </c>
      <c r="C900" s="135" t="s">
        <v>211</v>
      </c>
      <c r="D900" s="136" t="s">
        <v>14041</v>
      </c>
      <c r="E900" s="136" t="s">
        <v>98</v>
      </c>
      <c r="F900" s="136" t="s">
        <v>14042</v>
      </c>
      <c r="G900" s="136" t="s">
        <v>14043</v>
      </c>
      <c r="H900" s="136" t="s">
        <v>293</v>
      </c>
      <c r="I900" s="137" t="s">
        <v>163</v>
      </c>
      <c r="J900" s="137" t="s">
        <v>240</v>
      </c>
      <c r="K900" s="137" t="s">
        <v>14044</v>
      </c>
      <c r="L900" s="137" t="s">
        <v>14045</v>
      </c>
      <c r="M900" s="138"/>
      <c r="N900" s="138"/>
      <c r="O900" s="139"/>
    </row>
    <row r="901" spans="1:15" ht="15.6">
      <c r="A901" s="134">
        <v>891</v>
      </c>
      <c r="B901" s="553">
        <v>46298</v>
      </c>
      <c r="C901" s="135" t="s">
        <v>211</v>
      </c>
      <c r="D901" s="136" t="s">
        <v>14046</v>
      </c>
      <c r="E901" s="136" t="s">
        <v>151</v>
      </c>
      <c r="F901" s="136" t="s">
        <v>14047</v>
      </c>
      <c r="G901" s="136" t="s">
        <v>14048</v>
      </c>
      <c r="H901" s="136" t="s">
        <v>293</v>
      </c>
      <c r="I901" s="137" t="s">
        <v>163</v>
      </c>
      <c r="J901" s="137" t="s">
        <v>245</v>
      </c>
      <c r="K901" s="137" t="s">
        <v>14049</v>
      </c>
      <c r="L901" s="137" t="s">
        <v>14050</v>
      </c>
      <c r="M901" s="138"/>
      <c r="N901" s="138"/>
      <c r="O901" s="139"/>
    </row>
    <row r="902" spans="1:15" ht="15.6">
      <c r="A902" s="134">
        <v>892</v>
      </c>
      <c r="B902" s="553">
        <v>46298</v>
      </c>
      <c r="C902" s="135" t="s">
        <v>211</v>
      </c>
      <c r="D902" s="136" t="s">
        <v>14051</v>
      </c>
      <c r="E902" s="136" t="s">
        <v>98</v>
      </c>
      <c r="F902" s="136" t="s">
        <v>14052</v>
      </c>
      <c r="G902" s="136" t="s">
        <v>14053</v>
      </c>
      <c r="H902" s="136" t="s">
        <v>293</v>
      </c>
      <c r="I902" s="137" t="s">
        <v>163</v>
      </c>
      <c r="J902" s="137" t="s">
        <v>239</v>
      </c>
      <c r="K902" s="137" t="s">
        <v>14054</v>
      </c>
      <c r="L902" s="137" t="s">
        <v>14055</v>
      </c>
      <c r="M902" s="138"/>
      <c r="N902" s="138"/>
      <c r="O902" s="139"/>
    </row>
    <row r="903" spans="1:15" ht="15.6">
      <c r="A903" s="134">
        <v>893</v>
      </c>
      <c r="B903" s="553">
        <v>46298</v>
      </c>
      <c r="C903" s="135" t="s">
        <v>211</v>
      </c>
      <c r="D903" s="136" t="s">
        <v>14056</v>
      </c>
      <c r="E903" s="136" t="s">
        <v>98</v>
      </c>
      <c r="F903" s="136" t="s">
        <v>14057</v>
      </c>
      <c r="G903" s="136" t="s">
        <v>14058</v>
      </c>
      <c r="H903" s="136" t="s">
        <v>293</v>
      </c>
      <c r="I903" s="137" t="s">
        <v>163</v>
      </c>
      <c r="J903" s="137" t="s">
        <v>237</v>
      </c>
      <c r="K903" s="137" t="s">
        <v>14059</v>
      </c>
      <c r="L903" s="137" t="s">
        <v>14060</v>
      </c>
      <c r="M903" s="138"/>
      <c r="N903" s="138"/>
      <c r="O903" s="139"/>
    </row>
    <row r="904" spans="1:15" ht="15.6">
      <c r="A904" s="134">
        <v>894</v>
      </c>
      <c r="B904" s="553">
        <v>46298</v>
      </c>
      <c r="C904" s="135" t="s">
        <v>211</v>
      </c>
      <c r="D904" s="136" t="s">
        <v>14061</v>
      </c>
      <c r="E904" s="136" t="s">
        <v>98</v>
      </c>
      <c r="F904" s="136" t="s">
        <v>14062</v>
      </c>
      <c r="G904" s="136" t="s">
        <v>14063</v>
      </c>
      <c r="H904" s="136" t="s">
        <v>293</v>
      </c>
      <c r="I904" s="137" t="s">
        <v>163</v>
      </c>
      <c r="J904" s="137" t="s">
        <v>240</v>
      </c>
      <c r="K904" s="137" t="s">
        <v>14064</v>
      </c>
      <c r="L904" s="137" t="s">
        <v>14065</v>
      </c>
      <c r="M904" s="138"/>
      <c r="N904" s="138"/>
      <c r="O904" s="139"/>
    </row>
    <row r="905" spans="1:15" ht="15.6">
      <c r="A905" s="134">
        <v>895</v>
      </c>
      <c r="B905" s="553">
        <v>46298</v>
      </c>
      <c r="C905" s="135" t="s">
        <v>211</v>
      </c>
      <c r="D905" s="136" t="s">
        <v>14066</v>
      </c>
      <c r="E905" s="136" t="s">
        <v>98</v>
      </c>
      <c r="F905" s="136" t="s">
        <v>14067</v>
      </c>
      <c r="G905" s="136" t="s">
        <v>14068</v>
      </c>
      <c r="H905" s="136" t="s">
        <v>293</v>
      </c>
      <c r="I905" s="137" t="s">
        <v>163</v>
      </c>
      <c r="J905" s="137" t="s">
        <v>240</v>
      </c>
      <c r="K905" s="137" t="s">
        <v>14069</v>
      </c>
      <c r="L905" s="137" t="s">
        <v>14070</v>
      </c>
      <c r="M905" s="138"/>
      <c r="N905" s="138"/>
      <c r="O905" s="139"/>
    </row>
    <row r="906" spans="1:15" ht="15.6">
      <c r="A906" s="134">
        <v>896</v>
      </c>
      <c r="B906" s="553">
        <v>46298</v>
      </c>
      <c r="C906" s="135" t="s">
        <v>211</v>
      </c>
      <c r="D906" s="136" t="s">
        <v>3323</v>
      </c>
      <c r="E906" s="136" t="s">
        <v>98</v>
      </c>
      <c r="F906" s="136" t="s">
        <v>14071</v>
      </c>
      <c r="G906" s="136" t="s">
        <v>14072</v>
      </c>
      <c r="H906" s="136" t="s">
        <v>293</v>
      </c>
      <c r="I906" s="137" t="s">
        <v>163</v>
      </c>
      <c r="J906" s="137" t="s">
        <v>243</v>
      </c>
      <c r="K906" s="137" t="s">
        <v>14073</v>
      </c>
      <c r="L906" s="137" t="s">
        <v>14074</v>
      </c>
      <c r="M906" s="138"/>
      <c r="N906" s="138"/>
      <c r="O906" s="139"/>
    </row>
    <row r="907" spans="1:15" ht="15.6">
      <c r="A907" s="134">
        <v>897</v>
      </c>
      <c r="B907" s="553">
        <v>46298</v>
      </c>
      <c r="C907" s="135" t="s">
        <v>211</v>
      </c>
      <c r="D907" s="136" t="s">
        <v>14075</v>
      </c>
      <c r="E907" s="136" t="s">
        <v>98</v>
      </c>
      <c r="F907" s="136" t="s">
        <v>14076</v>
      </c>
      <c r="G907" s="136" t="s">
        <v>14077</v>
      </c>
      <c r="H907" s="136" t="s">
        <v>293</v>
      </c>
      <c r="I907" s="137" t="s">
        <v>163</v>
      </c>
      <c r="J907" s="137" t="s">
        <v>240</v>
      </c>
      <c r="K907" s="137" t="s">
        <v>14078</v>
      </c>
      <c r="L907" s="137" t="s">
        <v>14079</v>
      </c>
      <c r="M907" s="138"/>
      <c r="N907" s="138"/>
      <c r="O907" s="139"/>
    </row>
    <row r="908" spans="1:15" ht="15.6">
      <c r="A908" s="134">
        <v>898</v>
      </c>
      <c r="B908" s="553">
        <v>46298</v>
      </c>
      <c r="C908" s="135" t="s">
        <v>211</v>
      </c>
      <c r="D908" s="136" t="s">
        <v>14080</v>
      </c>
      <c r="E908" s="136" t="s">
        <v>98</v>
      </c>
      <c r="F908" s="136" t="s">
        <v>14081</v>
      </c>
      <c r="G908" s="136" t="s">
        <v>14082</v>
      </c>
      <c r="H908" s="136" t="s">
        <v>293</v>
      </c>
      <c r="I908" s="137" t="s">
        <v>163</v>
      </c>
      <c r="J908" s="137" t="s">
        <v>246</v>
      </c>
      <c r="K908" s="137" t="s">
        <v>14083</v>
      </c>
      <c r="L908" s="137" t="s">
        <v>14084</v>
      </c>
      <c r="M908" s="138"/>
      <c r="N908" s="138"/>
      <c r="O908" s="139"/>
    </row>
    <row r="909" spans="1:15" ht="15.6">
      <c r="A909" s="134">
        <v>899</v>
      </c>
      <c r="B909" s="553">
        <v>46298</v>
      </c>
      <c r="C909" s="135" t="s">
        <v>211</v>
      </c>
      <c r="D909" s="136" t="s">
        <v>14085</v>
      </c>
      <c r="E909" s="136" t="s">
        <v>98</v>
      </c>
      <c r="F909" s="136" t="s">
        <v>14086</v>
      </c>
      <c r="G909" s="136" t="s">
        <v>14087</v>
      </c>
      <c r="H909" s="136" t="s">
        <v>293</v>
      </c>
      <c r="I909" s="137" t="s">
        <v>163</v>
      </c>
      <c r="J909" s="137" t="s">
        <v>240</v>
      </c>
      <c r="K909" s="137" t="s">
        <v>14088</v>
      </c>
      <c r="L909" s="137" t="s">
        <v>14089</v>
      </c>
      <c r="M909" s="138"/>
      <c r="N909" s="138"/>
      <c r="O909" s="139"/>
    </row>
    <row r="910" spans="1:15" ht="15.6">
      <c r="A910" s="134">
        <v>900</v>
      </c>
      <c r="B910" s="553">
        <v>46298</v>
      </c>
      <c r="C910" s="135" t="s">
        <v>211</v>
      </c>
      <c r="D910" s="136" t="s">
        <v>14090</v>
      </c>
      <c r="E910" s="136" t="s">
        <v>98</v>
      </c>
      <c r="F910" s="136" t="s">
        <v>14091</v>
      </c>
      <c r="G910" s="136" t="s">
        <v>14092</v>
      </c>
      <c r="H910" s="136" t="s">
        <v>293</v>
      </c>
      <c r="I910" s="137" t="s">
        <v>163</v>
      </c>
      <c r="J910" s="137" t="s">
        <v>240</v>
      </c>
      <c r="K910" s="137" t="s">
        <v>14093</v>
      </c>
      <c r="L910" s="137" t="s">
        <v>14094</v>
      </c>
      <c r="M910" s="138"/>
      <c r="N910" s="138"/>
      <c r="O910" s="139"/>
    </row>
    <row r="911" spans="1:15" ht="15.6">
      <c r="A911" s="134">
        <v>901</v>
      </c>
      <c r="B911" s="553">
        <v>46298</v>
      </c>
      <c r="C911" s="135" t="s">
        <v>211</v>
      </c>
      <c r="D911" s="136" t="s">
        <v>14095</v>
      </c>
      <c r="E911" s="136" t="s">
        <v>98</v>
      </c>
      <c r="F911" s="136" t="s">
        <v>14096</v>
      </c>
      <c r="G911" s="136" t="s">
        <v>14097</v>
      </c>
      <c r="H911" s="136" t="s">
        <v>293</v>
      </c>
      <c r="I911" s="137" t="s">
        <v>163</v>
      </c>
      <c r="J911" s="137" t="s">
        <v>243</v>
      </c>
      <c r="K911" s="137" t="s">
        <v>14098</v>
      </c>
      <c r="L911" s="137" t="s">
        <v>14099</v>
      </c>
      <c r="M911" s="138"/>
      <c r="N911" s="138"/>
      <c r="O911" s="139"/>
    </row>
    <row r="912" spans="1:15" ht="15.6">
      <c r="A912" s="134">
        <v>902</v>
      </c>
      <c r="B912" s="553">
        <v>46298</v>
      </c>
      <c r="C912" s="135" t="s">
        <v>211</v>
      </c>
      <c r="D912" s="136" t="s">
        <v>14100</v>
      </c>
      <c r="E912" s="136" t="s">
        <v>98</v>
      </c>
      <c r="F912" s="136" t="s">
        <v>14101</v>
      </c>
      <c r="G912" s="136" t="s">
        <v>14102</v>
      </c>
      <c r="H912" s="136" t="s">
        <v>293</v>
      </c>
      <c r="I912" s="137" t="s">
        <v>163</v>
      </c>
      <c r="J912" s="137" t="s">
        <v>243</v>
      </c>
      <c r="K912" s="137" t="s">
        <v>14103</v>
      </c>
      <c r="L912" s="137" t="s">
        <v>14104</v>
      </c>
      <c r="M912" s="138"/>
      <c r="N912" s="138"/>
      <c r="O912" s="139"/>
    </row>
    <row r="913" spans="1:15" ht="15.6">
      <c r="A913" s="134">
        <v>903</v>
      </c>
      <c r="B913" s="553">
        <v>46298</v>
      </c>
      <c r="C913" s="135" t="s">
        <v>211</v>
      </c>
      <c r="D913" s="136" t="s">
        <v>13759</v>
      </c>
      <c r="E913" s="136" t="s">
        <v>98</v>
      </c>
      <c r="F913" s="136" t="s">
        <v>14105</v>
      </c>
      <c r="G913" s="136" t="s">
        <v>14106</v>
      </c>
      <c r="H913" s="136" t="s">
        <v>293</v>
      </c>
      <c r="I913" s="137" t="s">
        <v>163</v>
      </c>
      <c r="J913" s="137" t="s">
        <v>240</v>
      </c>
      <c r="K913" s="137" t="s">
        <v>13762</v>
      </c>
      <c r="L913" s="137" t="s">
        <v>13763</v>
      </c>
      <c r="M913" s="138"/>
      <c r="N913" s="138"/>
      <c r="O913" s="139"/>
    </row>
    <row r="914" spans="1:15" ht="15.6">
      <c r="A914" s="134">
        <v>904</v>
      </c>
      <c r="B914" s="553">
        <v>46298</v>
      </c>
      <c r="C914" s="135" t="s">
        <v>211</v>
      </c>
      <c r="D914" s="136" t="s">
        <v>14107</v>
      </c>
      <c r="E914" s="136" t="s">
        <v>98</v>
      </c>
      <c r="F914" s="136" t="s">
        <v>14108</v>
      </c>
      <c r="G914" s="136" t="s">
        <v>14109</v>
      </c>
      <c r="H914" s="136" t="s">
        <v>293</v>
      </c>
      <c r="I914" s="137" t="s">
        <v>163</v>
      </c>
      <c r="J914" s="137" t="s">
        <v>246</v>
      </c>
      <c r="K914" s="137" t="s">
        <v>14110</v>
      </c>
      <c r="L914" s="137" t="s">
        <v>14111</v>
      </c>
      <c r="M914" s="138"/>
      <c r="N914" s="138"/>
      <c r="O914" s="139"/>
    </row>
    <row r="915" spans="1:15" ht="15.6">
      <c r="A915" s="134">
        <v>905</v>
      </c>
      <c r="B915" s="553">
        <v>46298</v>
      </c>
      <c r="C915" s="135" t="s">
        <v>211</v>
      </c>
      <c r="D915" s="136" t="s">
        <v>14112</v>
      </c>
      <c r="E915" s="136" t="s">
        <v>114</v>
      </c>
      <c r="F915" s="136" t="s">
        <v>14113</v>
      </c>
      <c r="G915" s="136" t="s">
        <v>14114</v>
      </c>
      <c r="H915" s="136" t="s">
        <v>293</v>
      </c>
      <c r="I915" s="137" t="s">
        <v>163</v>
      </c>
      <c r="J915" s="137" t="s">
        <v>246</v>
      </c>
      <c r="K915" s="137" t="s">
        <v>14115</v>
      </c>
      <c r="L915" s="137" t="s">
        <v>14116</v>
      </c>
      <c r="M915" s="138"/>
      <c r="N915" s="138"/>
      <c r="O915" s="139"/>
    </row>
    <row r="916" spans="1:15" ht="15.6">
      <c r="A916" s="134">
        <v>906</v>
      </c>
      <c r="B916" s="553">
        <v>46298</v>
      </c>
      <c r="C916" s="135" t="s">
        <v>211</v>
      </c>
      <c r="D916" s="136" t="s">
        <v>14117</v>
      </c>
      <c r="E916" s="136" t="s">
        <v>112</v>
      </c>
      <c r="F916" s="136" t="s">
        <v>14118</v>
      </c>
      <c r="G916" s="136" t="s">
        <v>14119</v>
      </c>
      <c r="H916" s="136" t="s">
        <v>293</v>
      </c>
      <c r="I916" s="137" t="s">
        <v>163</v>
      </c>
      <c r="J916" s="137" t="s">
        <v>240</v>
      </c>
      <c r="K916" s="137" t="s">
        <v>14120</v>
      </c>
      <c r="L916" s="137" t="s">
        <v>163</v>
      </c>
      <c r="M916" s="138"/>
      <c r="N916" s="138"/>
      <c r="O916" s="139"/>
    </row>
    <row r="917" spans="1:15" ht="15.6">
      <c r="A917" s="134">
        <v>907</v>
      </c>
      <c r="B917" s="553">
        <v>46298</v>
      </c>
      <c r="C917" s="135" t="s">
        <v>211</v>
      </c>
      <c r="D917" s="136" t="s">
        <v>14121</v>
      </c>
      <c r="E917" s="136" t="s">
        <v>114</v>
      </c>
      <c r="F917" s="136" t="s">
        <v>14122</v>
      </c>
      <c r="G917" s="136" t="s">
        <v>14123</v>
      </c>
      <c r="H917" s="136" t="s">
        <v>293</v>
      </c>
      <c r="I917" s="137" t="s">
        <v>163</v>
      </c>
      <c r="J917" s="137" t="s">
        <v>238</v>
      </c>
      <c r="K917" s="137" t="s">
        <v>14124</v>
      </c>
      <c r="L917" s="137" t="s">
        <v>14125</v>
      </c>
      <c r="M917" s="138"/>
      <c r="N917" s="138"/>
      <c r="O917" s="139"/>
    </row>
    <row r="918" spans="1:15" ht="15.6">
      <c r="A918" s="134">
        <v>908</v>
      </c>
      <c r="B918" s="553">
        <v>46298</v>
      </c>
      <c r="C918" s="135" t="s">
        <v>211</v>
      </c>
      <c r="D918" s="136" t="s">
        <v>14126</v>
      </c>
      <c r="E918" s="136" t="s">
        <v>108</v>
      </c>
      <c r="F918" s="136" t="s">
        <v>14127</v>
      </c>
      <c r="G918" s="136" t="s">
        <v>14128</v>
      </c>
      <c r="H918" s="136" t="s">
        <v>293</v>
      </c>
      <c r="I918" s="137" t="s">
        <v>163</v>
      </c>
      <c r="J918" s="137" t="s">
        <v>238</v>
      </c>
      <c r="K918" s="137" t="s">
        <v>14129</v>
      </c>
      <c r="L918" s="137" t="s">
        <v>14130</v>
      </c>
      <c r="M918" s="138"/>
      <c r="N918" s="138"/>
      <c r="O918" s="139"/>
    </row>
    <row r="919" spans="1:15" ht="15.6">
      <c r="A919" s="134">
        <v>909</v>
      </c>
      <c r="B919" s="553">
        <v>46298</v>
      </c>
      <c r="C919" s="135" t="s">
        <v>211</v>
      </c>
      <c r="D919" s="136" t="s">
        <v>14131</v>
      </c>
      <c r="E919" s="136" t="s">
        <v>155</v>
      </c>
      <c r="F919" s="136" t="s">
        <v>14132</v>
      </c>
      <c r="G919" s="136" t="s">
        <v>14133</v>
      </c>
      <c r="H919" s="136" t="s">
        <v>293</v>
      </c>
      <c r="I919" s="137" t="s">
        <v>163</v>
      </c>
      <c r="J919" s="137" t="s">
        <v>238</v>
      </c>
      <c r="K919" s="137" t="s">
        <v>14134</v>
      </c>
      <c r="L919" s="137" t="s">
        <v>14135</v>
      </c>
      <c r="M919" s="138"/>
      <c r="N919" s="138"/>
      <c r="O919" s="139"/>
    </row>
    <row r="920" spans="1:15" ht="15.6">
      <c r="A920" s="134">
        <v>910</v>
      </c>
      <c r="B920" s="553">
        <v>46298</v>
      </c>
      <c r="C920" s="135" t="s">
        <v>211</v>
      </c>
      <c r="D920" s="136" t="s">
        <v>12345</v>
      </c>
      <c r="E920" s="136" t="s">
        <v>151</v>
      </c>
      <c r="F920" s="136" t="s">
        <v>14136</v>
      </c>
      <c r="G920" s="136" t="s">
        <v>14137</v>
      </c>
      <c r="H920" s="136" t="s">
        <v>293</v>
      </c>
      <c r="I920" s="137" t="s">
        <v>163</v>
      </c>
      <c r="J920" s="137" t="s">
        <v>238</v>
      </c>
      <c r="K920" s="137" t="s">
        <v>12348</v>
      </c>
      <c r="L920" s="137" t="s">
        <v>12349</v>
      </c>
      <c r="M920" s="138"/>
      <c r="N920" s="138"/>
      <c r="O920" s="139"/>
    </row>
    <row r="921" spans="1:15" ht="15.6">
      <c r="A921" s="134">
        <v>911</v>
      </c>
      <c r="B921" s="553">
        <v>46298</v>
      </c>
      <c r="C921" s="135" t="s">
        <v>211</v>
      </c>
      <c r="D921" s="136" t="s">
        <v>14138</v>
      </c>
      <c r="E921" s="136" t="s">
        <v>148</v>
      </c>
      <c r="F921" s="136" t="s">
        <v>14139</v>
      </c>
      <c r="G921" s="136" t="s">
        <v>14140</v>
      </c>
      <c r="H921" s="136" t="s">
        <v>293</v>
      </c>
      <c r="I921" s="137" t="s">
        <v>163</v>
      </c>
      <c r="J921" s="137" t="s">
        <v>238</v>
      </c>
      <c r="K921" s="137" t="s">
        <v>14141</v>
      </c>
      <c r="L921" s="137" t="s">
        <v>14142</v>
      </c>
      <c r="M921" s="138"/>
      <c r="N921" s="138"/>
      <c r="O921" s="139"/>
    </row>
    <row r="922" spans="1:15" ht="15.6">
      <c r="A922" s="134">
        <v>912</v>
      </c>
      <c r="B922" s="553">
        <v>46298</v>
      </c>
      <c r="C922" s="135" t="s">
        <v>211</v>
      </c>
      <c r="D922" s="136" t="s">
        <v>14143</v>
      </c>
      <c r="E922" s="136" t="s">
        <v>148</v>
      </c>
      <c r="F922" s="136" t="s">
        <v>14144</v>
      </c>
      <c r="G922" s="136" t="s">
        <v>14145</v>
      </c>
      <c r="H922" s="136" t="s">
        <v>293</v>
      </c>
      <c r="I922" s="137" t="s">
        <v>163</v>
      </c>
      <c r="J922" s="137" t="s">
        <v>239</v>
      </c>
      <c r="K922" s="137" t="s">
        <v>14146</v>
      </c>
      <c r="L922" s="137" t="s">
        <v>14147</v>
      </c>
      <c r="M922" s="138"/>
      <c r="N922" s="138"/>
      <c r="O922" s="139"/>
    </row>
    <row r="923" spans="1:15" ht="15.6">
      <c r="A923" s="134">
        <v>913</v>
      </c>
      <c r="B923" s="553">
        <v>46298</v>
      </c>
      <c r="C923" s="135" t="s">
        <v>211</v>
      </c>
      <c r="D923" s="136" t="s">
        <v>13415</v>
      </c>
      <c r="E923" s="136" t="s">
        <v>148</v>
      </c>
      <c r="F923" s="136" t="s">
        <v>14148</v>
      </c>
      <c r="G923" s="136" t="s">
        <v>14149</v>
      </c>
      <c r="H923" s="136" t="s">
        <v>293</v>
      </c>
      <c r="I923" s="137" t="s">
        <v>163</v>
      </c>
      <c r="J923" s="137" t="s">
        <v>238</v>
      </c>
      <c r="K923" s="137" t="s">
        <v>13418</v>
      </c>
      <c r="L923" s="137" t="s">
        <v>13419</v>
      </c>
      <c r="M923" s="138"/>
      <c r="N923" s="138"/>
      <c r="O923" s="139"/>
    </row>
    <row r="924" spans="1:15" ht="15.6">
      <c r="A924" s="134">
        <v>914</v>
      </c>
      <c r="B924" s="553">
        <v>46298</v>
      </c>
      <c r="C924" s="135" t="s">
        <v>211</v>
      </c>
      <c r="D924" s="136" t="s">
        <v>14150</v>
      </c>
      <c r="E924" s="136" t="s">
        <v>96</v>
      </c>
      <c r="F924" s="136" t="s">
        <v>14151</v>
      </c>
      <c r="G924" s="136" t="s">
        <v>14152</v>
      </c>
      <c r="H924" s="136" t="s">
        <v>293</v>
      </c>
      <c r="I924" s="137" t="s">
        <v>163</v>
      </c>
      <c r="J924" s="137" t="s">
        <v>240</v>
      </c>
      <c r="K924" s="137" t="s">
        <v>14153</v>
      </c>
      <c r="L924" s="137" t="s">
        <v>14154</v>
      </c>
      <c r="M924" s="138"/>
      <c r="N924" s="138"/>
      <c r="O924" s="139"/>
    </row>
    <row r="925" spans="1:15" ht="15.6">
      <c r="A925" s="134">
        <v>915</v>
      </c>
      <c r="B925" s="553">
        <v>46298</v>
      </c>
      <c r="C925" s="135" t="s">
        <v>211</v>
      </c>
      <c r="D925" s="136" t="s">
        <v>14155</v>
      </c>
      <c r="E925" s="136" t="s">
        <v>148</v>
      </c>
      <c r="F925" s="136" t="s">
        <v>14156</v>
      </c>
      <c r="G925" s="136" t="s">
        <v>14157</v>
      </c>
      <c r="H925" s="136" t="s">
        <v>293</v>
      </c>
      <c r="I925" s="137" t="s">
        <v>163</v>
      </c>
      <c r="J925" s="137" t="s">
        <v>246</v>
      </c>
      <c r="K925" s="137" t="s">
        <v>14158</v>
      </c>
      <c r="L925" s="137" t="s">
        <v>14159</v>
      </c>
      <c r="M925" s="138"/>
      <c r="N925" s="138"/>
      <c r="O925" s="139"/>
    </row>
    <row r="926" spans="1:15" ht="15.6">
      <c r="A926" s="134">
        <v>916</v>
      </c>
      <c r="B926" s="553">
        <v>46298</v>
      </c>
      <c r="C926" s="135" t="s">
        <v>211</v>
      </c>
      <c r="D926" s="136" t="s">
        <v>14160</v>
      </c>
      <c r="E926" s="136" t="s">
        <v>148</v>
      </c>
      <c r="F926" s="136" t="s">
        <v>14161</v>
      </c>
      <c r="G926" s="136" t="s">
        <v>14162</v>
      </c>
      <c r="H926" s="136" t="s">
        <v>293</v>
      </c>
      <c r="I926" s="137" t="s">
        <v>163</v>
      </c>
      <c r="J926" s="137" t="s">
        <v>239</v>
      </c>
      <c r="K926" s="137" t="s">
        <v>14163</v>
      </c>
      <c r="L926" s="137" t="s">
        <v>14164</v>
      </c>
      <c r="M926" s="138"/>
      <c r="N926" s="138"/>
      <c r="O926" s="139"/>
    </row>
    <row r="927" spans="1:15" ht="15.6">
      <c r="A927" s="134">
        <v>917</v>
      </c>
      <c r="B927" s="553">
        <v>46298</v>
      </c>
      <c r="C927" s="135" t="s">
        <v>211</v>
      </c>
      <c r="D927" s="136" t="s">
        <v>14165</v>
      </c>
      <c r="E927" s="136" t="s">
        <v>112</v>
      </c>
      <c r="F927" s="136" t="s">
        <v>14166</v>
      </c>
      <c r="G927" s="136" t="s">
        <v>14167</v>
      </c>
      <c r="H927" s="136" t="s">
        <v>293</v>
      </c>
      <c r="I927" s="137" t="s">
        <v>163</v>
      </c>
      <c r="J927" s="137" t="s">
        <v>240</v>
      </c>
      <c r="K927" s="137" t="s">
        <v>14168</v>
      </c>
      <c r="L927" s="137" t="s">
        <v>14169</v>
      </c>
      <c r="M927" s="138"/>
      <c r="N927" s="138"/>
      <c r="O927" s="139"/>
    </row>
    <row r="928" spans="1:15" ht="15.6">
      <c r="A928" s="134">
        <v>918</v>
      </c>
      <c r="B928" s="553">
        <v>46298</v>
      </c>
      <c r="C928" s="135" t="s">
        <v>211</v>
      </c>
      <c r="D928" s="136" t="s">
        <v>14170</v>
      </c>
      <c r="E928" s="136" t="s">
        <v>151</v>
      </c>
      <c r="F928" s="136" t="s">
        <v>14171</v>
      </c>
      <c r="G928" s="136" t="s">
        <v>14172</v>
      </c>
      <c r="H928" s="136" t="s">
        <v>293</v>
      </c>
      <c r="I928" s="137" t="s">
        <v>163</v>
      </c>
      <c r="J928" s="137" t="s">
        <v>240</v>
      </c>
      <c r="K928" s="137" t="s">
        <v>14173</v>
      </c>
      <c r="L928" s="137" t="s">
        <v>163</v>
      </c>
      <c r="M928" s="138"/>
      <c r="N928" s="138"/>
      <c r="O928" s="139"/>
    </row>
    <row r="929" spans="1:15" ht="15.6">
      <c r="A929" s="134">
        <v>919</v>
      </c>
      <c r="B929" s="553">
        <v>46298</v>
      </c>
      <c r="C929" s="135" t="s">
        <v>211</v>
      </c>
      <c r="D929" s="136" t="s">
        <v>14174</v>
      </c>
      <c r="E929" s="136" t="s">
        <v>124</v>
      </c>
      <c r="F929" s="136" t="s">
        <v>14175</v>
      </c>
      <c r="G929" s="136" t="s">
        <v>14176</v>
      </c>
      <c r="H929" s="136" t="s">
        <v>293</v>
      </c>
      <c r="I929" s="137" t="s">
        <v>163</v>
      </c>
      <c r="J929" s="137" t="s">
        <v>243</v>
      </c>
      <c r="K929" s="137" t="s">
        <v>14177</v>
      </c>
      <c r="L929" s="137" t="s">
        <v>14178</v>
      </c>
      <c r="M929" s="138"/>
      <c r="N929" s="138"/>
      <c r="O929" s="139"/>
    </row>
    <row r="930" spans="1:15" ht="15.6">
      <c r="A930" s="134">
        <v>920</v>
      </c>
      <c r="B930" s="553">
        <v>46298</v>
      </c>
      <c r="C930" s="135" t="s">
        <v>211</v>
      </c>
      <c r="D930" s="136" t="s">
        <v>14179</v>
      </c>
      <c r="E930" s="136" t="s">
        <v>98</v>
      </c>
      <c r="F930" s="136" t="s">
        <v>14180</v>
      </c>
      <c r="G930" s="136" t="s">
        <v>14181</v>
      </c>
      <c r="H930" s="136" t="s">
        <v>293</v>
      </c>
      <c r="I930" s="137" t="s">
        <v>163</v>
      </c>
      <c r="J930" s="137" t="s">
        <v>240</v>
      </c>
      <c r="K930" s="137" t="s">
        <v>14182</v>
      </c>
      <c r="L930" s="137" t="s">
        <v>14183</v>
      </c>
      <c r="M930" s="138"/>
      <c r="N930" s="138"/>
      <c r="O930" s="139"/>
    </row>
    <row r="931" spans="1:15" ht="15.6">
      <c r="A931" s="134">
        <v>921</v>
      </c>
      <c r="B931" s="553">
        <v>46298</v>
      </c>
      <c r="C931" s="135" t="s">
        <v>211</v>
      </c>
      <c r="D931" s="136" t="s">
        <v>14184</v>
      </c>
      <c r="E931" s="136" t="s">
        <v>102</v>
      </c>
      <c r="F931" s="136" t="s">
        <v>14185</v>
      </c>
      <c r="G931" s="136" t="s">
        <v>14186</v>
      </c>
      <c r="H931" s="136" t="s">
        <v>293</v>
      </c>
      <c r="I931" s="137" t="s">
        <v>163</v>
      </c>
      <c r="J931" s="137" t="s">
        <v>238</v>
      </c>
      <c r="K931" s="137" t="s">
        <v>14187</v>
      </c>
      <c r="L931" s="137" t="s">
        <v>14188</v>
      </c>
      <c r="M931" s="138"/>
      <c r="N931" s="138"/>
      <c r="O931" s="139"/>
    </row>
    <row r="932" spans="1:15" ht="15.6">
      <c r="A932" s="134">
        <v>922</v>
      </c>
      <c r="B932" s="553">
        <v>46298</v>
      </c>
      <c r="C932" s="135" t="s">
        <v>211</v>
      </c>
      <c r="D932" s="136" t="s">
        <v>14189</v>
      </c>
      <c r="E932" s="136" t="s">
        <v>96</v>
      </c>
      <c r="F932" s="136" t="s">
        <v>14190</v>
      </c>
      <c r="G932" s="136" t="s">
        <v>14191</v>
      </c>
      <c r="H932" s="136" t="s">
        <v>293</v>
      </c>
      <c r="I932" s="137" t="s">
        <v>163</v>
      </c>
      <c r="J932" s="137" t="s">
        <v>240</v>
      </c>
      <c r="K932" s="137" t="s">
        <v>14192</v>
      </c>
      <c r="L932" s="137" t="s">
        <v>14193</v>
      </c>
      <c r="M932" s="138"/>
      <c r="N932" s="138"/>
      <c r="O932" s="139"/>
    </row>
    <row r="933" spans="1:15" ht="15.6">
      <c r="A933" s="134">
        <v>923</v>
      </c>
      <c r="B933" s="553">
        <v>46298</v>
      </c>
      <c r="C933" s="135" t="s">
        <v>211</v>
      </c>
      <c r="D933" s="136" t="s">
        <v>14194</v>
      </c>
      <c r="E933" s="136" t="s">
        <v>128</v>
      </c>
      <c r="F933" s="136" t="s">
        <v>14195</v>
      </c>
      <c r="G933" s="136" t="s">
        <v>14196</v>
      </c>
      <c r="H933" s="136" t="s">
        <v>293</v>
      </c>
      <c r="I933" s="137" t="s">
        <v>163</v>
      </c>
      <c r="J933" s="137" t="s">
        <v>238</v>
      </c>
      <c r="K933" s="513" t="s">
        <v>14197</v>
      </c>
      <c r="L933" s="137" t="s">
        <v>14198</v>
      </c>
      <c r="M933" s="138"/>
      <c r="N933" s="138"/>
      <c r="O933" s="139"/>
    </row>
    <row r="934" spans="1:15" ht="15.6">
      <c r="A934" s="134">
        <v>924</v>
      </c>
      <c r="B934" s="553">
        <v>46298</v>
      </c>
      <c r="C934" s="135" t="s">
        <v>211</v>
      </c>
      <c r="D934" s="136" t="s">
        <v>332</v>
      </c>
      <c r="E934" s="136" t="s">
        <v>94</v>
      </c>
      <c r="F934" s="136" t="s">
        <v>14199</v>
      </c>
      <c r="G934" s="136" t="s">
        <v>14200</v>
      </c>
      <c r="H934" s="136" t="s">
        <v>297</v>
      </c>
      <c r="I934" s="137" t="s">
        <v>163</v>
      </c>
      <c r="J934" s="137" t="s">
        <v>238</v>
      </c>
      <c r="K934" s="513" t="s">
        <v>14201</v>
      </c>
      <c r="L934" s="137" t="s">
        <v>14202</v>
      </c>
      <c r="M934" s="138"/>
      <c r="N934" s="138"/>
      <c r="O934" s="139"/>
    </row>
    <row r="935" spans="1:15" ht="15.6">
      <c r="A935" s="134">
        <v>925</v>
      </c>
      <c r="B935" s="553">
        <v>46298</v>
      </c>
      <c r="C935" s="135" t="s">
        <v>211</v>
      </c>
      <c r="D935" s="136" t="s">
        <v>14203</v>
      </c>
      <c r="E935" s="136" t="s">
        <v>128</v>
      </c>
      <c r="F935" s="136" t="s">
        <v>14204</v>
      </c>
      <c r="G935" s="136" t="s">
        <v>14205</v>
      </c>
      <c r="H935" s="136" t="s">
        <v>293</v>
      </c>
      <c r="I935" s="137" t="s">
        <v>163</v>
      </c>
      <c r="J935" s="137" t="s">
        <v>238</v>
      </c>
      <c r="K935" s="137" t="s">
        <v>14206</v>
      </c>
      <c r="L935" s="137" t="s">
        <v>14207</v>
      </c>
      <c r="M935" s="138"/>
      <c r="N935" s="138"/>
      <c r="O935" s="139"/>
    </row>
    <row r="936" spans="1:15" ht="15.6">
      <c r="A936" s="134">
        <v>926</v>
      </c>
      <c r="B936" s="553">
        <v>46298</v>
      </c>
      <c r="C936" s="135" t="s">
        <v>211</v>
      </c>
      <c r="D936" s="136" t="s">
        <v>14208</v>
      </c>
      <c r="E936" s="136" t="s">
        <v>94</v>
      </c>
      <c r="F936" s="136" t="s">
        <v>14209</v>
      </c>
      <c r="G936" s="136" t="s">
        <v>14210</v>
      </c>
      <c r="H936" s="136" t="s">
        <v>297</v>
      </c>
      <c r="I936" s="137" t="s">
        <v>163</v>
      </c>
      <c r="J936" s="137" t="s">
        <v>238</v>
      </c>
      <c r="K936" s="137" t="s">
        <v>14211</v>
      </c>
      <c r="L936" s="137" t="s">
        <v>14212</v>
      </c>
      <c r="M936" s="138"/>
      <c r="N936" s="138"/>
      <c r="O936" s="139"/>
    </row>
    <row r="937" spans="1:15" ht="15.6">
      <c r="A937" s="134">
        <v>927</v>
      </c>
      <c r="B937" s="553">
        <v>46298</v>
      </c>
      <c r="C937" s="135" t="s">
        <v>211</v>
      </c>
      <c r="D937" s="136" t="s">
        <v>14213</v>
      </c>
      <c r="E937" s="136" t="s">
        <v>128</v>
      </c>
      <c r="F937" s="136" t="s">
        <v>14214</v>
      </c>
      <c r="G937" s="136" t="s">
        <v>14215</v>
      </c>
      <c r="H937" s="136" t="s">
        <v>293</v>
      </c>
      <c r="I937" s="137" t="s">
        <v>163</v>
      </c>
      <c r="J937" s="137" t="s">
        <v>238</v>
      </c>
      <c r="K937" s="137" t="s">
        <v>14216</v>
      </c>
      <c r="L937" s="137" t="s">
        <v>14217</v>
      </c>
      <c r="M937" s="138"/>
      <c r="N937" s="138"/>
      <c r="O937" s="139"/>
    </row>
    <row r="938" spans="1:15" ht="15.6">
      <c r="A938" s="134">
        <v>928</v>
      </c>
      <c r="B938" s="553">
        <v>46298</v>
      </c>
      <c r="C938" s="135" t="s">
        <v>211</v>
      </c>
      <c r="D938" s="136" t="s">
        <v>14218</v>
      </c>
      <c r="E938" s="136" t="s">
        <v>149</v>
      </c>
      <c r="F938" s="136" t="s">
        <v>14219</v>
      </c>
      <c r="G938" s="136" t="s">
        <v>14220</v>
      </c>
      <c r="H938" s="136" t="s">
        <v>293</v>
      </c>
      <c r="I938" s="137" t="s">
        <v>163</v>
      </c>
      <c r="J938" s="137" t="s">
        <v>238</v>
      </c>
      <c r="K938" s="137" t="s">
        <v>14221</v>
      </c>
      <c r="L938" s="137" t="s">
        <v>14222</v>
      </c>
      <c r="M938" s="138"/>
      <c r="N938" s="138"/>
      <c r="O938" s="139"/>
    </row>
    <row r="939" spans="1:15" ht="15.6">
      <c r="A939" s="134">
        <v>929</v>
      </c>
      <c r="B939" s="553">
        <v>46298</v>
      </c>
      <c r="C939" s="135" t="s">
        <v>211</v>
      </c>
      <c r="D939" s="136" t="s">
        <v>14223</v>
      </c>
      <c r="E939" s="136" t="s">
        <v>151</v>
      </c>
      <c r="F939" s="136" t="s">
        <v>14224</v>
      </c>
      <c r="G939" s="136" t="s">
        <v>14225</v>
      </c>
      <c r="H939" s="136" t="s">
        <v>293</v>
      </c>
      <c r="I939" s="137" t="s">
        <v>163</v>
      </c>
      <c r="J939" s="137" t="s">
        <v>240</v>
      </c>
      <c r="K939" s="137" t="s">
        <v>14226</v>
      </c>
      <c r="L939" s="137" t="s">
        <v>14227</v>
      </c>
      <c r="M939" s="138"/>
      <c r="N939" s="138"/>
      <c r="O939" s="139"/>
    </row>
    <row r="940" spans="1:15" ht="15.6">
      <c r="A940" s="134">
        <v>930</v>
      </c>
      <c r="B940" s="553">
        <v>46298</v>
      </c>
      <c r="C940" s="135" t="s">
        <v>211</v>
      </c>
      <c r="D940" s="136" t="s">
        <v>14228</v>
      </c>
      <c r="E940" s="136" t="s">
        <v>124</v>
      </c>
      <c r="F940" s="136" t="s">
        <v>14229</v>
      </c>
      <c r="G940" s="136" t="s">
        <v>14230</v>
      </c>
      <c r="H940" s="136" t="s">
        <v>293</v>
      </c>
      <c r="I940" s="137" t="s">
        <v>163</v>
      </c>
      <c r="J940" s="137" t="s">
        <v>244</v>
      </c>
      <c r="K940" s="137" t="s">
        <v>14231</v>
      </c>
      <c r="L940" s="137" t="s">
        <v>14232</v>
      </c>
      <c r="M940" s="138"/>
      <c r="N940" s="138"/>
      <c r="O940" s="139"/>
    </row>
    <row r="941" spans="1:15" ht="15.6">
      <c r="A941" s="134">
        <v>931</v>
      </c>
      <c r="B941" s="553">
        <v>46298</v>
      </c>
      <c r="C941" s="135" t="s">
        <v>211</v>
      </c>
      <c r="D941" s="136" t="s">
        <v>14184</v>
      </c>
      <c r="E941" s="136" t="s">
        <v>102</v>
      </c>
      <c r="F941" s="136" t="s">
        <v>14233</v>
      </c>
      <c r="G941" s="136" t="s">
        <v>14234</v>
      </c>
      <c r="H941" s="136" t="s">
        <v>293</v>
      </c>
      <c r="I941" s="137" t="s">
        <v>163</v>
      </c>
      <c r="J941" s="137" t="s">
        <v>243</v>
      </c>
      <c r="K941" s="137" t="s">
        <v>14187</v>
      </c>
      <c r="L941" s="137" t="s">
        <v>14188</v>
      </c>
      <c r="M941" s="138"/>
      <c r="N941" s="138"/>
      <c r="O941" s="139"/>
    </row>
    <row r="942" spans="1:15" ht="15.6">
      <c r="A942" s="134">
        <v>932</v>
      </c>
      <c r="B942" s="553">
        <v>46298</v>
      </c>
      <c r="C942" s="135" t="s">
        <v>211</v>
      </c>
      <c r="D942" s="136" t="s">
        <v>14235</v>
      </c>
      <c r="E942" s="136" t="s">
        <v>106</v>
      </c>
      <c r="F942" s="136" t="s">
        <v>14236</v>
      </c>
      <c r="G942" s="136" t="s">
        <v>14237</v>
      </c>
      <c r="H942" s="136" t="s">
        <v>293</v>
      </c>
      <c r="I942" s="137" t="s">
        <v>163</v>
      </c>
      <c r="J942" s="137" t="s">
        <v>246</v>
      </c>
      <c r="K942" s="137" t="s">
        <v>14238</v>
      </c>
      <c r="L942" s="137" t="s">
        <v>14239</v>
      </c>
      <c r="M942" s="138"/>
      <c r="N942" s="138"/>
      <c r="O942" s="139"/>
    </row>
    <row r="943" spans="1:15" ht="15.6">
      <c r="A943" s="134">
        <v>933</v>
      </c>
      <c r="B943" s="553">
        <v>46298</v>
      </c>
      <c r="C943" s="135" t="s">
        <v>211</v>
      </c>
      <c r="D943" s="136" t="s">
        <v>14240</v>
      </c>
      <c r="E943" s="136" t="s">
        <v>151</v>
      </c>
      <c r="F943" s="136" t="s">
        <v>14241</v>
      </c>
      <c r="G943" s="136" t="s">
        <v>14242</v>
      </c>
      <c r="H943" s="136" t="s">
        <v>293</v>
      </c>
      <c r="I943" s="137" t="s">
        <v>163</v>
      </c>
      <c r="J943" s="137" t="s">
        <v>243</v>
      </c>
      <c r="K943" s="137" t="s">
        <v>14243</v>
      </c>
      <c r="L943" s="137" t="s">
        <v>14244</v>
      </c>
      <c r="M943" s="138"/>
      <c r="N943" s="138"/>
      <c r="O943" s="139"/>
    </row>
    <row r="944" spans="1:15" ht="15.6">
      <c r="A944" s="134">
        <v>934</v>
      </c>
      <c r="B944" s="553">
        <v>46298</v>
      </c>
      <c r="C944" s="135" t="s">
        <v>211</v>
      </c>
      <c r="D944" s="136" t="s">
        <v>14245</v>
      </c>
      <c r="E944" s="136" t="s">
        <v>151</v>
      </c>
      <c r="F944" s="136" t="s">
        <v>10665</v>
      </c>
      <c r="G944" s="136" t="s">
        <v>14246</v>
      </c>
      <c r="H944" s="136" t="s">
        <v>293</v>
      </c>
      <c r="I944" s="137" t="s">
        <v>163</v>
      </c>
      <c r="J944" s="137" t="s">
        <v>238</v>
      </c>
      <c r="K944" s="137" t="s">
        <v>14247</v>
      </c>
      <c r="L944" s="137" t="s">
        <v>14248</v>
      </c>
      <c r="M944" s="138"/>
      <c r="N944" s="138"/>
      <c r="O944" s="139"/>
    </row>
    <row r="945" spans="1:15" ht="15.6">
      <c r="A945" s="134">
        <v>935</v>
      </c>
      <c r="B945" s="553">
        <v>46298</v>
      </c>
      <c r="C945" s="135" t="s">
        <v>211</v>
      </c>
      <c r="D945" s="136" t="s">
        <v>14249</v>
      </c>
      <c r="E945" s="136" t="s">
        <v>112</v>
      </c>
      <c r="F945" s="136" t="s">
        <v>14250</v>
      </c>
      <c r="G945" s="136" t="s">
        <v>14251</v>
      </c>
      <c r="H945" s="136" t="s">
        <v>293</v>
      </c>
      <c r="I945" s="137" t="s">
        <v>163</v>
      </c>
      <c r="J945" s="137" t="s">
        <v>240</v>
      </c>
      <c r="K945" s="137" t="s">
        <v>14252</v>
      </c>
      <c r="L945" s="137" t="s">
        <v>14253</v>
      </c>
      <c r="M945" s="138"/>
      <c r="N945" s="138"/>
      <c r="O945" s="139"/>
    </row>
    <row r="946" spans="1:15" ht="15.6">
      <c r="A946" s="134">
        <v>936</v>
      </c>
      <c r="B946" s="553">
        <v>46298</v>
      </c>
      <c r="C946" s="135" t="s">
        <v>211</v>
      </c>
      <c r="D946" s="136" t="s">
        <v>14254</v>
      </c>
      <c r="E946" s="136" t="s">
        <v>112</v>
      </c>
      <c r="F946" s="136" t="s">
        <v>14255</v>
      </c>
      <c r="G946" s="136" t="s">
        <v>14256</v>
      </c>
      <c r="H946" s="136" t="s">
        <v>293</v>
      </c>
      <c r="I946" s="137" t="s">
        <v>163</v>
      </c>
      <c r="J946" s="137" t="s">
        <v>246</v>
      </c>
      <c r="K946" s="137" t="s">
        <v>14257</v>
      </c>
      <c r="L946" s="137" t="s">
        <v>14258</v>
      </c>
      <c r="M946" s="138"/>
      <c r="N946" s="138"/>
      <c r="O946" s="139"/>
    </row>
    <row r="947" spans="1:15" ht="15.6">
      <c r="A947" s="134">
        <v>937</v>
      </c>
      <c r="B947" s="553">
        <v>46298</v>
      </c>
      <c r="C947" s="135" t="s">
        <v>211</v>
      </c>
      <c r="D947" s="136" t="s">
        <v>14259</v>
      </c>
      <c r="E947" s="136" t="s">
        <v>112</v>
      </c>
      <c r="F947" s="136" t="s">
        <v>14260</v>
      </c>
      <c r="G947" s="136" t="s">
        <v>14261</v>
      </c>
      <c r="H947" s="136" t="s">
        <v>293</v>
      </c>
      <c r="I947" s="137" t="s">
        <v>163</v>
      </c>
      <c r="J947" s="137" t="s">
        <v>240</v>
      </c>
      <c r="K947" s="137" t="s">
        <v>14262</v>
      </c>
      <c r="L947" s="137" t="s">
        <v>14263</v>
      </c>
      <c r="M947" s="138"/>
      <c r="N947" s="138"/>
      <c r="O947" s="139"/>
    </row>
    <row r="948" spans="1:15" ht="15.6">
      <c r="A948" s="134">
        <v>938</v>
      </c>
      <c r="B948" s="553">
        <v>46298</v>
      </c>
      <c r="C948" s="135" t="s">
        <v>211</v>
      </c>
      <c r="D948" s="136" t="s">
        <v>14259</v>
      </c>
      <c r="E948" s="136" t="s">
        <v>112</v>
      </c>
      <c r="F948" s="136" t="s">
        <v>14264</v>
      </c>
      <c r="G948" s="136" t="s">
        <v>14265</v>
      </c>
      <c r="H948" s="136" t="s">
        <v>293</v>
      </c>
      <c r="I948" s="137" t="s">
        <v>163</v>
      </c>
      <c r="J948" s="137" t="s">
        <v>242</v>
      </c>
      <c r="K948" s="137" t="s">
        <v>14262</v>
      </c>
      <c r="L948" s="137" t="s">
        <v>14263</v>
      </c>
      <c r="M948" s="138"/>
      <c r="N948" s="138"/>
      <c r="O948" s="139"/>
    </row>
    <row r="949" spans="1:15" ht="15.6">
      <c r="A949" s="134">
        <v>939</v>
      </c>
      <c r="B949" s="553">
        <v>46298</v>
      </c>
      <c r="C949" s="135" t="s">
        <v>211</v>
      </c>
      <c r="D949" s="136" t="s">
        <v>4481</v>
      </c>
      <c r="E949" s="136" t="s">
        <v>112</v>
      </c>
      <c r="F949" s="136" t="s">
        <v>14266</v>
      </c>
      <c r="G949" s="136" t="s">
        <v>14267</v>
      </c>
      <c r="H949" s="136" t="s">
        <v>293</v>
      </c>
      <c r="I949" s="137" t="s">
        <v>163</v>
      </c>
      <c r="J949" s="137" t="s">
        <v>240</v>
      </c>
      <c r="K949" s="137" t="s">
        <v>14268</v>
      </c>
      <c r="L949" s="137" t="s">
        <v>14269</v>
      </c>
      <c r="M949" s="138"/>
      <c r="N949" s="138"/>
      <c r="O949" s="139"/>
    </row>
    <row r="950" spans="1:15" ht="15.6">
      <c r="A950" s="134">
        <v>940</v>
      </c>
      <c r="B950" s="553">
        <v>46298</v>
      </c>
      <c r="C950" s="135" t="s">
        <v>211</v>
      </c>
      <c r="D950" s="136" t="s">
        <v>883</v>
      </c>
      <c r="E950" s="136" t="s">
        <v>124</v>
      </c>
      <c r="F950" s="136" t="s">
        <v>14270</v>
      </c>
      <c r="G950" s="136" t="s">
        <v>14271</v>
      </c>
      <c r="H950" s="136" t="s">
        <v>384</v>
      </c>
      <c r="I950" s="137" t="s">
        <v>163</v>
      </c>
      <c r="J950" s="138" t="s">
        <v>237</v>
      </c>
      <c r="K950" s="137" t="s">
        <v>14272</v>
      </c>
      <c r="L950" s="137" t="s">
        <v>14273</v>
      </c>
      <c r="M950" s="138"/>
      <c r="N950" s="138"/>
      <c r="O950" s="139"/>
    </row>
    <row r="951" spans="1:15" ht="15.6">
      <c r="A951" s="134">
        <v>941</v>
      </c>
      <c r="B951" s="553">
        <v>46298</v>
      </c>
      <c r="C951" s="135" t="s">
        <v>211</v>
      </c>
      <c r="D951" s="136" t="s">
        <v>883</v>
      </c>
      <c r="E951" s="136" t="s">
        <v>124</v>
      </c>
      <c r="F951" s="136" t="s">
        <v>14274</v>
      </c>
      <c r="G951" s="136" t="s">
        <v>14275</v>
      </c>
      <c r="H951" s="136" t="s">
        <v>326</v>
      </c>
      <c r="I951" s="137" t="s">
        <v>163</v>
      </c>
      <c r="J951" s="138" t="s">
        <v>244</v>
      </c>
      <c r="K951" s="137" t="s">
        <v>14272</v>
      </c>
      <c r="L951" s="137" t="s">
        <v>14273</v>
      </c>
      <c r="M951" s="138"/>
      <c r="N951" s="138"/>
      <c r="O951" s="139"/>
    </row>
    <row r="952" spans="1:15" ht="15.6">
      <c r="A952" s="134">
        <v>942</v>
      </c>
      <c r="B952" s="553">
        <v>46298</v>
      </c>
      <c r="C952" s="135" t="s">
        <v>211</v>
      </c>
      <c r="D952" s="136" t="s">
        <v>14276</v>
      </c>
      <c r="E952" s="136" t="s">
        <v>112</v>
      </c>
      <c r="F952" s="136" t="s">
        <v>14277</v>
      </c>
      <c r="G952" s="136" t="s">
        <v>14278</v>
      </c>
      <c r="H952" s="136" t="s">
        <v>293</v>
      </c>
      <c r="I952" s="137" t="s">
        <v>163</v>
      </c>
      <c r="J952" s="138" t="s">
        <v>244</v>
      </c>
      <c r="K952" s="137" t="s">
        <v>14279</v>
      </c>
      <c r="L952" s="137" t="s">
        <v>14280</v>
      </c>
      <c r="M952" s="138"/>
      <c r="N952" s="138"/>
      <c r="O952" s="139"/>
    </row>
    <row r="953" spans="1:15" ht="15.6">
      <c r="A953" s="134">
        <v>943</v>
      </c>
      <c r="B953" s="553">
        <v>46298</v>
      </c>
      <c r="C953" s="135" t="s">
        <v>211</v>
      </c>
      <c r="D953" s="136" t="s">
        <v>12311</v>
      </c>
      <c r="E953" s="136" t="s">
        <v>155</v>
      </c>
      <c r="F953" s="136" t="s">
        <v>14281</v>
      </c>
      <c r="G953" s="136" t="s">
        <v>14282</v>
      </c>
      <c r="H953" s="136" t="s">
        <v>293</v>
      </c>
      <c r="I953" s="137" t="s">
        <v>163</v>
      </c>
      <c r="J953" s="138" t="s">
        <v>240</v>
      </c>
      <c r="K953" s="137" t="s">
        <v>12314</v>
      </c>
      <c r="L953" s="137" t="s">
        <v>12315</v>
      </c>
      <c r="M953" s="138"/>
      <c r="N953" s="138"/>
      <c r="O953" s="139"/>
    </row>
    <row r="954" spans="1:15" ht="15.6">
      <c r="A954" s="134">
        <v>944</v>
      </c>
      <c r="B954" s="553">
        <v>46298</v>
      </c>
      <c r="C954" s="135" t="s">
        <v>211</v>
      </c>
      <c r="D954" s="136" t="s">
        <v>14283</v>
      </c>
      <c r="E954" s="136" t="s">
        <v>155</v>
      </c>
      <c r="F954" s="136" t="s">
        <v>14284</v>
      </c>
      <c r="G954" s="136" t="s">
        <v>14285</v>
      </c>
      <c r="H954" s="136" t="s">
        <v>293</v>
      </c>
      <c r="I954" s="137" t="s">
        <v>163</v>
      </c>
      <c r="J954" s="138" t="s">
        <v>238</v>
      </c>
      <c r="K954" s="137" t="s">
        <v>14286</v>
      </c>
      <c r="L954" s="137" t="s">
        <v>14287</v>
      </c>
      <c r="M954" s="138"/>
      <c r="N954" s="138"/>
      <c r="O954" s="139"/>
    </row>
    <row r="955" spans="1:15" ht="15.6">
      <c r="A955" s="134">
        <v>945</v>
      </c>
      <c r="B955" s="553">
        <v>46298</v>
      </c>
      <c r="C955" s="135" t="s">
        <v>211</v>
      </c>
      <c r="D955" s="136" t="s">
        <v>14288</v>
      </c>
      <c r="E955" s="136" t="s">
        <v>151</v>
      </c>
      <c r="F955" s="136" t="s">
        <v>14289</v>
      </c>
      <c r="G955" s="136" t="s">
        <v>14290</v>
      </c>
      <c r="H955" s="136" t="s">
        <v>293</v>
      </c>
      <c r="I955" s="137" t="s">
        <v>163</v>
      </c>
      <c r="J955" s="138" t="s">
        <v>243</v>
      </c>
      <c r="K955" s="137" t="s">
        <v>14291</v>
      </c>
      <c r="L955" s="137" t="s">
        <v>14292</v>
      </c>
      <c r="M955" s="138"/>
      <c r="N955" s="138"/>
      <c r="O955" s="139"/>
    </row>
    <row r="956" spans="1:15" ht="15.6">
      <c r="A956" s="134">
        <v>946</v>
      </c>
      <c r="B956" s="553">
        <v>46298</v>
      </c>
      <c r="C956" s="135" t="s">
        <v>211</v>
      </c>
      <c r="D956" s="136" t="s">
        <v>14293</v>
      </c>
      <c r="E956" s="136" t="s">
        <v>112</v>
      </c>
      <c r="F956" s="136" t="s">
        <v>14294</v>
      </c>
      <c r="G956" s="136" t="s">
        <v>14295</v>
      </c>
      <c r="H956" s="136" t="s">
        <v>293</v>
      </c>
      <c r="I956" s="137" t="s">
        <v>163</v>
      </c>
      <c r="J956" s="138" t="s">
        <v>240</v>
      </c>
      <c r="K956" s="137" t="s">
        <v>14296</v>
      </c>
      <c r="L956" s="137" t="s">
        <v>14297</v>
      </c>
      <c r="M956" s="138"/>
      <c r="N956" s="138"/>
      <c r="O956" s="139"/>
    </row>
    <row r="957" spans="1:15" ht="15.6">
      <c r="A957" s="134">
        <v>947</v>
      </c>
      <c r="B957" s="553">
        <v>46298</v>
      </c>
      <c r="C957" s="135" t="s">
        <v>211</v>
      </c>
      <c r="D957" s="136" t="s">
        <v>14298</v>
      </c>
      <c r="E957" s="136" t="s">
        <v>112</v>
      </c>
      <c r="F957" s="136" t="s">
        <v>14299</v>
      </c>
      <c r="G957" s="136" t="s">
        <v>14300</v>
      </c>
      <c r="H957" s="136" t="s">
        <v>293</v>
      </c>
      <c r="I957" s="137" t="s">
        <v>163</v>
      </c>
      <c r="J957" s="138" t="s">
        <v>240</v>
      </c>
      <c r="K957" s="137" t="s">
        <v>14301</v>
      </c>
      <c r="L957" s="137" t="s">
        <v>14302</v>
      </c>
      <c r="M957" s="138"/>
      <c r="N957" s="138"/>
      <c r="O957" s="139"/>
    </row>
    <row r="958" spans="1:15" ht="15.6">
      <c r="A958" s="134">
        <v>948</v>
      </c>
      <c r="B958" s="553">
        <v>46298</v>
      </c>
      <c r="C958" s="135" t="s">
        <v>211</v>
      </c>
      <c r="D958" s="136" t="s">
        <v>14303</v>
      </c>
      <c r="E958" s="136" t="s">
        <v>112</v>
      </c>
      <c r="F958" s="136" t="s">
        <v>14304</v>
      </c>
      <c r="G958" s="136" t="s">
        <v>14305</v>
      </c>
      <c r="H958" s="136" t="s">
        <v>293</v>
      </c>
      <c r="I958" s="137" t="s">
        <v>163</v>
      </c>
      <c r="J958" s="138" t="s">
        <v>240</v>
      </c>
      <c r="K958" s="137" t="s">
        <v>14306</v>
      </c>
      <c r="L958" s="137" t="s">
        <v>14307</v>
      </c>
      <c r="M958" s="138"/>
      <c r="N958" s="138"/>
      <c r="O958" s="139"/>
    </row>
    <row r="959" spans="1:15" ht="15.6">
      <c r="A959" s="134">
        <v>949</v>
      </c>
      <c r="B959" s="553">
        <v>46298</v>
      </c>
      <c r="C959" s="135" t="s">
        <v>211</v>
      </c>
      <c r="D959" s="136" t="s">
        <v>14303</v>
      </c>
      <c r="E959" s="136" t="s">
        <v>112</v>
      </c>
      <c r="F959" s="136" t="s">
        <v>14308</v>
      </c>
      <c r="G959" s="136" t="s">
        <v>14309</v>
      </c>
      <c r="H959" s="136" t="s">
        <v>293</v>
      </c>
      <c r="I959" s="137" t="s">
        <v>163</v>
      </c>
      <c r="J959" s="138" t="s">
        <v>238</v>
      </c>
      <c r="K959" s="137" t="s">
        <v>14306</v>
      </c>
      <c r="L959" s="137" t="s">
        <v>14307</v>
      </c>
      <c r="M959" s="138"/>
      <c r="N959" s="138"/>
      <c r="O959" s="139"/>
    </row>
    <row r="960" spans="1:15" ht="15.6">
      <c r="A960" s="134">
        <v>950</v>
      </c>
      <c r="B960" s="553">
        <v>46298</v>
      </c>
      <c r="C960" s="135" t="s">
        <v>211</v>
      </c>
      <c r="D960" s="136" t="s">
        <v>14310</v>
      </c>
      <c r="E960" s="136" t="s">
        <v>112</v>
      </c>
      <c r="F960" s="136" t="s">
        <v>14311</v>
      </c>
      <c r="G960" s="136" t="s">
        <v>14312</v>
      </c>
      <c r="H960" s="136" t="s">
        <v>293</v>
      </c>
      <c r="I960" s="137" t="s">
        <v>163</v>
      </c>
      <c r="J960" s="138" t="s">
        <v>240</v>
      </c>
      <c r="K960" s="137" t="s">
        <v>14313</v>
      </c>
      <c r="L960" s="137" t="s">
        <v>14314</v>
      </c>
      <c r="M960" s="138"/>
      <c r="N960" s="138"/>
      <c r="O960" s="139"/>
    </row>
    <row r="961" spans="1:15" ht="15.6">
      <c r="A961" s="134">
        <v>951</v>
      </c>
      <c r="B961" s="553">
        <v>46298</v>
      </c>
      <c r="C961" s="135" t="s">
        <v>211</v>
      </c>
      <c r="D961" s="136" t="s">
        <v>14310</v>
      </c>
      <c r="E961" s="136" t="s">
        <v>112</v>
      </c>
      <c r="F961" s="136" t="s">
        <v>14315</v>
      </c>
      <c r="G961" s="136" t="s">
        <v>14316</v>
      </c>
      <c r="H961" s="136" t="s">
        <v>293</v>
      </c>
      <c r="I961" s="137" t="s">
        <v>163</v>
      </c>
      <c r="J961" s="137" t="s">
        <v>238</v>
      </c>
      <c r="K961" s="137" t="s">
        <v>14313</v>
      </c>
      <c r="L961" s="137" t="s">
        <v>14314</v>
      </c>
      <c r="M961" s="138"/>
      <c r="N961" s="138"/>
      <c r="O961" s="139"/>
    </row>
    <row r="962" spans="1:15" ht="15.6">
      <c r="A962" s="134">
        <v>952</v>
      </c>
      <c r="B962" s="553">
        <v>46298</v>
      </c>
      <c r="C962" s="135" t="s">
        <v>211</v>
      </c>
      <c r="D962" s="136" t="s">
        <v>14317</v>
      </c>
      <c r="E962" s="136" t="s">
        <v>112</v>
      </c>
      <c r="F962" s="136" t="s">
        <v>14318</v>
      </c>
      <c r="G962" s="136" t="s">
        <v>14319</v>
      </c>
      <c r="H962" s="136" t="s">
        <v>296</v>
      </c>
      <c r="I962" s="137" t="s">
        <v>163</v>
      </c>
      <c r="J962" s="137" t="s">
        <v>240</v>
      </c>
      <c r="K962" s="137" t="s">
        <v>14320</v>
      </c>
      <c r="L962" s="137" t="s">
        <v>14321</v>
      </c>
      <c r="M962" s="138"/>
      <c r="N962" s="138"/>
      <c r="O962" s="139"/>
    </row>
    <row r="963" spans="1:15" ht="15.6">
      <c r="A963" s="134">
        <v>953</v>
      </c>
      <c r="B963" s="553">
        <v>46298</v>
      </c>
      <c r="C963" s="135" t="s">
        <v>211</v>
      </c>
      <c r="D963" s="136" t="s">
        <v>14322</v>
      </c>
      <c r="E963" s="136" t="s">
        <v>112</v>
      </c>
      <c r="F963" s="136" t="s">
        <v>14323</v>
      </c>
      <c r="G963" s="136" t="s">
        <v>14324</v>
      </c>
      <c r="H963" s="136" t="s">
        <v>293</v>
      </c>
      <c r="I963" s="137" t="s">
        <v>163</v>
      </c>
      <c r="J963" s="137" t="s">
        <v>240</v>
      </c>
      <c r="K963" s="137" t="s">
        <v>14325</v>
      </c>
      <c r="L963" s="137" t="s">
        <v>14326</v>
      </c>
      <c r="M963" s="138"/>
      <c r="N963" s="138"/>
      <c r="O963" s="139"/>
    </row>
    <row r="964" spans="1:15" ht="15.6">
      <c r="A964" s="134">
        <v>954</v>
      </c>
      <c r="B964" s="553">
        <v>46298</v>
      </c>
      <c r="C964" s="135" t="s">
        <v>211</v>
      </c>
      <c r="D964" s="136" t="s">
        <v>14327</v>
      </c>
      <c r="E964" s="136" t="s">
        <v>112</v>
      </c>
      <c r="F964" s="136" t="s">
        <v>14328</v>
      </c>
      <c r="G964" s="136" t="s">
        <v>14329</v>
      </c>
      <c r="H964" s="136" t="s">
        <v>296</v>
      </c>
      <c r="I964" s="137" t="s">
        <v>163</v>
      </c>
      <c r="J964" s="137" t="s">
        <v>239</v>
      </c>
      <c r="K964" s="137" t="s">
        <v>14330</v>
      </c>
      <c r="L964" s="137" t="s">
        <v>14331</v>
      </c>
      <c r="M964" s="138"/>
      <c r="N964" s="138"/>
      <c r="O964" s="139"/>
    </row>
    <row r="965" spans="1:15" ht="15.6">
      <c r="A965" s="134">
        <v>955</v>
      </c>
      <c r="B965" s="553">
        <v>46298</v>
      </c>
      <c r="C965" s="135" t="s">
        <v>211</v>
      </c>
      <c r="D965" s="136" t="s">
        <v>14332</v>
      </c>
      <c r="E965" s="136" t="s">
        <v>112</v>
      </c>
      <c r="F965" s="136" t="s">
        <v>14333</v>
      </c>
      <c r="G965" s="136" t="s">
        <v>14334</v>
      </c>
      <c r="H965" s="136" t="s">
        <v>296</v>
      </c>
      <c r="I965" s="137" t="s">
        <v>163</v>
      </c>
      <c r="J965" s="137" t="s">
        <v>246</v>
      </c>
      <c r="K965" s="137" t="s">
        <v>14335</v>
      </c>
      <c r="L965" s="137" t="s">
        <v>14336</v>
      </c>
      <c r="M965" s="138"/>
      <c r="N965" s="138"/>
      <c r="O965" s="139"/>
    </row>
    <row r="966" spans="1:15" ht="15.6">
      <c r="A966" s="134">
        <v>956</v>
      </c>
      <c r="B966" s="553">
        <v>46298</v>
      </c>
      <c r="C966" s="135" t="s">
        <v>211</v>
      </c>
      <c r="D966" s="136" t="s">
        <v>14337</v>
      </c>
      <c r="E966" s="136" t="s">
        <v>112</v>
      </c>
      <c r="F966" s="136" t="s">
        <v>14338</v>
      </c>
      <c r="G966" s="136" t="s">
        <v>14339</v>
      </c>
      <c r="H966" s="136" t="s">
        <v>293</v>
      </c>
      <c r="I966" s="137" t="s">
        <v>163</v>
      </c>
      <c r="J966" s="137" t="s">
        <v>244</v>
      </c>
      <c r="K966" s="137" t="s">
        <v>14340</v>
      </c>
      <c r="L966" s="137" t="s">
        <v>14341</v>
      </c>
      <c r="M966" s="138"/>
      <c r="N966" s="138"/>
      <c r="O966" s="139"/>
    </row>
    <row r="967" spans="1:15" ht="15.6">
      <c r="A967" s="134">
        <v>957</v>
      </c>
      <c r="B967" s="553">
        <v>46298</v>
      </c>
      <c r="C967" s="135" t="s">
        <v>211</v>
      </c>
      <c r="D967" s="136" t="s">
        <v>14342</v>
      </c>
      <c r="E967" s="136" t="s">
        <v>112</v>
      </c>
      <c r="F967" s="136" t="s">
        <v>14343</v>
      </c>
      <c r="G967" s="136" t="s">
        <v>14344</v>
      </c>
      <c r="H967" s="136" t="s">
        <v>296</v>
      </c>
      <c r="I967" s="137" t="s">
        <v>163</v>
      </c>
      <c r="J967" s="137" t="s">
        <v>246</v>
      </c>
      <c r="K967" s="137" t="s">
        <v>14345</v>
      </c>
      <c r="L967" s="137" t="s">
        <v>14346</v>
      </c>
      <c r="M967" s="138"/>
      <c r="N967" s="138"/>
      <c r="O967" s="139"/>
    </row>
    <row r="968" spans="1:15" ht="15.6">
      <c r="A968" s="134">
        <v>958</v>
      </c>
      <c r="B968" s="553">
        <v>46298</v>
      </c>
      <c r="C968" s="135" t="s">
        <v>211</v>
      </c>
      <c r="D968" s="136" t="s">
        <v>14347</v>
      </c>
      <c r="E968" s="136" t="s">
        <v>112</v>
      </c>
      <c r="F968" s="136" t="s">
        <v>14348</v>
      </c>
      <c r="G968" s="136" t="s">
        <v>14349</v>
      </c>
      <c r="H968" s="136" t="s">
        <v>296</v>
      </c>
      <c r="I968" s="137" t="s">
        <v>163</v>
      </c>
      <c r="J968" s="137" t="s">
        <v>246</v>
      </c>
      <c r="K968" s="137" t="s">
        <v>14350</v>
      </c>
      <c r="L968" s="137" t="s">
        <v>14351</v>
      </c>
      <c r="M968" s="138"/>
      <c r="N968" s="138"/>
      <c r="O968" s="139"/>
    </row>
    <row r="969" spans="1:15" ht="15.6">
      <c r="A969" s="134">
        <v>959</v>
      </c>
      <c r="B969" s="553">
        <v>46298</v>
      </c>
      <c r="C969" s="135" t="s">
        <v>211</v>
      </c>
      <c r="D969" s="136" t="s">
        <v>14352</v>
      </c>
      <c r="E969" s="136" t="s">
        <v>112</v>
      </c>
      <c r="F969" s="136" t="s">
        <v>14353</v>
      </c>
      <c r="G969" s="136" t="s">
        <v>14354</v>
      </c>
      <c r="H969" s="136" t="s">
        <v>293</v>
      </c>
      <c r="I969" s="137" t="s">
        <v>163</v>
      </c>
      <c r="J969" s="137" t="s">
        <v>246</v>
      </c>
      <c r="K969" s="137" t="s">
        <v>14355</v>
      </c>
      <c r="L969" s="137" t="s">
        <v>14356</v>
      </c>
      <c r="M969" s="138"/>
      <c r="N969" s="138"/>
      <c r="O969" s="139"/>
    </row>
    <row r="970" spans="1:15" ht="15.6">
      <c r="A970" s="134">
        <v>960</v>
      </c>
      <c r="B970" s="553">
        <v>46298</v>
      </c>
      <c r="C970" s="135" t="s">
        <v>211</v>
      </c>
      <c r="D970" s="136" t="s">
        <v>10868</v>
      </c>
      <c r="E970" s="136" t="s">
        <v>112</v>
      </c>
      <c r="F970" s="136" t="s">
        <v>14357</v>
      </c>
      <c r="G970" s="136" t="s">
        <v>14358</v>
      </c>
      <c r="H970" s="136" t="s">
        <v>296</v>
      </c>
      <c r="I970" s="137" t="s">
        <v>163</v>
      </c>
      <c r="J970" s="137" t="s">
        <v>246</v>
      </c>
      <c r="K970" s="137" t="s">
        <v>10871</v>
      </c>
      <c r="L970" s="137" t="s">
        <v>10872</v>
      </c>
      <c r="M970" s="138"/>
      <c r="N970" s="138"/>
      <c r="O970" s="139"/>
    </row>
    <row r="971" spans="1:15" ht="15.6">
      <c r="A971" s="134">
        <v>961</v>
      </c>
      <c r="B971" s="553">
        <v>46298</v>
      </c>
      <c r="C971" s="135" t="s">
        <v>211</v>
      </c>
      <c r="D971" s="136" t="s">
        <v>309</v>
      </c>
      <c r="E971" s="136" t="s">
        <v>112</v>
      </c>
      <c r="F971" s="136" t="s">
        <v>14359</v>
      </c>
      <c r="G971" s="136" t="s">
        <v>14360</v>
      </c>
      <c r="H971" s="136" t="s">
        <v>296</v>
      </c>
      <c r="I971" s="137" t="s">
        <v>163</v>
      </c>
      <c r="J971" s="137" t="s">
        <v>243</v>
      </c>
      <c r="K971" s="137" t="s">
        <v>14361</v>
      </c>
      <c r="L971" s="137" t="s">
        <v>14362</v>
      </c>
      <c r="M971" s="138"/>
      <c r="N971" s="138"/>
      <c r="O971" s="139"/>
    </row>
    <row r="972" spans="1:15" ht="15.6">
      <c r="A972" s="134">
        <v>962</v>
      </c>
      <c r="B972" s="553">
        <v>46298</v>
      </c>
      <c r="C972" s="135" t="s">
        <v>211</v>
      </c>
      <c r="D972" s="136" t="s">
        <v>14363</v>
      </c>
      <c r="E972" s="136" t="s">
        <v>112</v>
      </c>
      <c r="F972" s="136" t="s">
        <v>14364</v>
      </c>
      <c r="G972" s="136" t="s">
        <v>14365</v>
      </c>
      <c r="H972" s="136" t="s">
        <v>296</v>
      </c>
      <c r="I972" s="137" t="s">
        <v>163</v>
      </c>
      <c r="J972" s="137" t="s">
        <v>240</v>
      </c>
      <c r="K972" s="137" t="s">
        <v>14366</v>
      </c>
      <c r="L972" s="137" t="s">
        <v>14367</v>
      </c>
      <c r="M972" s="138"/>
      <c r="N972" s="138"/>
      <c r="O972" s="139"/>
    </row>
    <row r="973" spans="1:15" ht="15.6">
      <c r="A973" s="134">
        <v>963</v>
      </c>
      <c r="B973" s="553">
        <v>46298</v>
      </c>
      <c r="C973" s="135" t="s">
        <v>211</v>
      </c>
      <c r="D973" s="136" t="s">
        <v>13992</v>
      </c>
      <c r="E973" s="136" t="s">
        <v>136</v>
      </c>
      <c r="F973" s="136" t="s">
        <v>14368</v>
      </c>
      <c r="G973" s="136" t="s">
        <v>14369</v>
      </c>
      <c r="H973" s="136" t="s">
        <v>293</v>
      </c>
      <c r="I973" s="137" t="s">
        <v>163</v>
      </c>
      <c r="J973" s="137" t="s">
        <v>246</v>
      </c>
      <c r="K973" s="137" t="s">
        <v>13995</v>
      </c>
      <c r="L973" s="137" t="s">
        <v>13996</v>
      </c>
      <c r="M973" s="138"/>
      <c r="N973" s="138"/>
      <c r="O973" s="139"/>
    </row>
    <row r="974" spans="1:15" ht="15.6">
      <c r="A974" s="134">
        <v>964</v>
      </c>
      <c r="B974" s="553">
        <v>46298</v>
      </c>
      <c r="C974" s="135" t="s">
        <v>211</v>
      </c>
      <c r="D974" s="136" t="s">
        <v>14370</v>
      </c>
      <c r="E974" s="136" t="s">
        <v>136</v>
      </c>
      <c r="F974" s="136" t="s">
        <v>14371</v>
      </c>
      <c r="G974" s="136" t="s">
        <v>14372</v>
      </c>
      <c r="H974" s="136" t="s">
        <v>293</v>
      </c>
      <c r="I974" s="137" t="s">
        <v>163</v>
      </c>
      <c r="J974" s="137" t="s">
        <v>240</v>
      </c>
      <c r="K974" s="137" t="s">
        <v>14373</v>
      </c>
      <c r="L974" s="137" t="s">
        <v>14374</v>
      </c>
      <c r="M974" s="138"/>
      <c r="N974" s="138"/>
      <c r="O974" s="139"/>
    </row>
    <row r="975" spans="1:15" ht="15.6">
      <c r="A975" s="134">
        <v>965</v>
      </c>
      <c r="B975" s="553">
        <v>46298</v>
      </c>
      <c r="C975" s="135" t="s">
        <v>211</v>
      </c>
      <c r="D975" s="136" t="s">
        <v>14370</v>
      </c>
      <c r="E975" s="136" t="s">
        <v>136</v>
      </c>
      <c r="F975" s="136" t="s">
        <v>14375</v>
      </c>
      <c r="G975" s="136" t="s">
        <v>14376</v>
      </c>
      <c r="H975" s="136" t="s">
        <v>293</v>
      </c>
      <c r="I975" s="137" t="s">
        <v>163</v>
      </c>
      <c r="J975" s="137" t="s">
        <v>244</v>
      </c>
      <c r="K975" s="137" t="s">
        <v>14373</v>
      </c>
      <c r="L975" s="137" t="s">
        <v>14374</v>
      </c>
      <c r="M975" s="138"/>
      <c r="N975" s="138"/>
      <c r="O975" s="139"/>
    </row>
    <row r="976" spans="1:15" ht="15.6">
      <c r="A976" s="134">
        <v>966</v>
      </c>
      <c r="B976" s="553">
        <v>46298</v>
      </c>
      <c r="C976" s="135" t="s">
        <v>211</v>
      </c>
      <c r="D976" s="136" t="s">
        <v>14377</v>
      </c>
      <c r="E976" s="136" t="s">
        <v>151</v>
      </c>
      <c r="F976" s="136" t="s">
        <v>14378</v>
      </c>
      <c r="G976" s="136" t="s">
        <v>14379</v>
      </c>
      <c r="H976" s="136" t="s">
        <v>293</v>
      </c>
      <c r="I976" s="137" t="s">
        <v>163</v>
      </c>
      <c r="J976" s="137" t="s">
        <v>238</v>
      </c>
      <c r="K976" s="137" t="s">
        <v>14380</v>
      </c>
      <c r="L976" s="137" t="s">
        <v>14381</v>
      </c>
      <c r="M976" s="138"/>
      <c r="N976" s="138"/>
      <c r="O976" s="139"/>
    </row>
    <row r="977" spans="1:15" ht="15.6">
      <c r="A977" s="134">
        <v>967</v>
      </c>
      <c r="B977" s="553">
        <v>46298</v>
      </c>
      <c r="C977" s="135" t="s">
        <v>211</v>
      </c>
      <c r="D977" s="136" t="s">
        <v>14382</v>
      </c>
      <c r="E977" s="136" t="s">
        <v>144</v>
      </c>
      <c r="F977" s="136" t="s">
        <v>14383</v>
      </c>
      <c r="G977" s="136" t="s">
        <v>14384</v>
      </c>
      <c r="H977" s="136" t="s">
        <v>293</v>
      </c>
      <c r="I977" s="137" t="s">
        <v>163</v>
      </c>
      <c r="J977" s="137" t="s">
        <v>246</v>
      </c>
      <c r="K977" s="137" t="s">
        <v>14385</v>
      </c>
      <c r="L977" s="137" t="s">
        <v>14386</v>
      </c>
      <c r="M977" s="138"/>
      <c r="N977" s="138"/>
      <c r="O977" s="139"/>
    </row>
    <row r="978" spans="1:15" ht="15.6">
      <c r="A978" s="134">
        <v>968</v>
      </c>
      <c r="B978" s="553">
        <v>46298</v>
      </c>
      <c r="C978" s="135" t="s">
        <v>211</v>
      </c>
      <c r="D978" s="136" t="s">
        <v>14387</v>
      </c>
      <c r="E978" s="136" t="s">
        <v>144</v>
      </c>
      <c r="F978" s="136" t="s">
        <v>14388</v>
      </c>
      <c r="G978" s="136" t="s">
        <v>14389</v>
      </c>
      <c r="H978" s="136" t="s">
        <v>293</v>
      </c>
      <c r="I978" s="137" t="s">
        <v>163</v>
      </c>
      <c r="J978" s="137" t="s">
        <v>244</v>
      </c>
      <c r="K978" s="137" t="s">
        <v>14390</v>
      </c>
      <c r="L978" s="137" t="s">
        <v>14391</v>
      </c>
      <c r="M978" s="138"/>
      <c r="N978" s="138"/>
      <c r="O978" s="139"/>
    </row>
    <row r="979" spans="1:15" ht="15.6">
      <c r="A979" s="134">
        <v>969</v>
      </c>
      <c r="B979" s="553">
        <v>46298</v>
      </c>
      <c r="C979" s="135" t="s">
        <v>211</v>
      </c>
      <c r="D979" s="136" t="s">
        <v>4841</v>
      </c>
      <c r="E979" s="136" t="s">
        <v>136</v>
      </c>
      <c r="F979" s="136" t="s">
        <v>14392</v>
      </c>
      <c r="G979" s="136" t="s">
        <v>14393</v>
      </c>
      <c r="H979" s="136" t="s">
        <v>293</v>
      </c>
      <c r="I979" s="137" t="s">
        <v>163</v>
      </c>
      <c r="J979" s="137" t="s">
        <v>240</v>
      </c>
      <c r="K979" s="137" t="s">
        <v>14394</v>
      </c>
      <c r="L979" s="137" t="s">
        <v>14395</v>
      </c>
      <c r="M979" s="138"/>
      <c r="N979" s="138"/>
      <c r="O979" s="139"/>
    </row>
    <row r="980" spans="1:15" ht="15.6">
      <c r="A980" s="134">
        <v>970</v>
      </c>
      <c r="B980" s="553">
        <v>46298</v>
      </c>
      <c r="C980" s="135" t="s">
        <v>211</v>
      </c>
      <c r="D980" s="136" t="s">
        <v>14396</v>
      </c>
      <c r="E980" s="136" t="s">
        <v>144</v>
      </c>
      <c r="F980" s="136" t="s">
        <v>14397</v>
      </c>
      <c r="G980" s="136" t="s">
        <v>14398</v>
      </c>
      <c r="H980" s="136" t="s">
        <v>293</v>
      </c>
      <c r="I980" s="137" t="s">
        <v>163</v>
      </c>
      <c r="J980" s="137" t="s">
        <v>239</v>
      </c>
      <c r="K980" s="137" t="s">
        <v>14399</v>
      </c>
      <c r="L980" s="137" t="s">
        <v>14400</v>
      </c>
      <c r="M980" s="138"/>
      <c r="N980" s="138"/>
      <c r="O980" s="139"/>
    </row>
    <row r="981" spans="1:15" ht="15.6">
      <c r="A981" s="134">
        <v>971</v>
      </c>
      <c r="B981" s="553">
        <v>46298</v>
      </c>
      <c r="C981" s="135" t="s">
        <v>211</v>
      </c>
      <c r="D981" s="136" t="s">
        <v>14401</v>
      </c>
      <c r="E981" s="136" t="s">
        <v>128</v>
      </c>
      <c r="F981" s="136" t="s">
        <v>14402</v>
      </c>
      <c r="G981" s="136" t="s">
        <v>14403</v>
      </c>
      <c r="H981" s="136" t="s">
        <v>293</v>
      </c>
      <c r="I981" s="137" t="s">
        <v>163</v>
      </c>
      <c r="J981" s="137" t="s">
        <v>238</v>
      </c>
      <c r="K981" s="137" t="s">
        <v>14404</v>
      </c>
      <c r="L981" s="137" t="s">
        <v>14405</v>
      </c>
      <c r="M981" s="138"/>
      <c r="N981" s="138"/>
      <c r="O981" s="139"/>
    </row>
    <row r="982" spans="1:15" ht="15.6">
      <c r="A982" s="134">
        <v>972</v>
      </c>
      <c r="B982" s="553">
        <v>46298</v>
      </c>
      <c r="C982" s="135" t="s">
        <v>211</v>
      </c>
      <c r="D982" s="136" t="s">
        <v>14406</v>
      </c>
      <c r="E982" s="136" t="s">
        <v>144</v>
      </c>
      <c r="F982" s="136" t="s">
        <v>14407</v>
      </c>
      <c r="G982" s="136" t="s">
        <v>14408</v>
      </c>
      <c r="H982" s="136" t="s">
        <v>293</v>
      </c>
      <c r="I982" s="137" t="s">
        <v>163</v>
      </c>
      <c r="J982" s="137" t="s">
        <v>238</v>
      </c>
      <c r="K982" s="137" t="s">
        <v>14409</v>
      </c>
      <c r="L982" s="137" t="s">
        <v>14410</v>
      </c>
      <c r="M982" s="138"/>
      <c r="N982" s="138"/>
      <c r="O982" s="139"/>
    </row>
    <row r="983" spans="1:15" ht="15.6">
      <c r="A983" s="134">
        <v>973</v>
      </c>
      <c r="B983" s="553">
        <v>46298</v>
      </c>
      <c r="C983" s="135" t="s">
        <v>211</v>
      </c>
      <c r="D983" s="136" t="s">
        <v>2573</v>
      </c>
      <c r="E983" s="136" t="s">
        <v>144</v>
      </c>
      <c r="F983" s="136" t="s">
        <v>14411</v>
      </c>
      <c r="G983" s="136" t="s">
        <v>14412</v>
      </c>
      <c r="H983" s="136" t="s">
        <v>293</v>
      </c>
      <c r="I983" s="137" t="s">
        <v>163</v>
      </c>
      <c r="J983" s="137" t="s">
        <v>238</v>
      </c>
      <c r="K983" s="137" t="s">
        <v>14413</v>
      </c>
      <c r="L983" s="137" t="s">
        <v>14414</v>
      </c>
      <c r="M983" s="138"/>
      <c r="N983" s="138"/>
      <c r="O983" s="139"/>
    </row>
    <row r="984" spans="1:15" ht="15.6">
      <c r="A984" s="134">
        <v>974</v>
      </c>
      <c r="B984" s="553">
        <v>46298</v>
      </c>
      <c r="C984" s="135" t="s">
        <v>211</v>
      </c>
      <c r="D984" s="136" t="s">
        <v>14415</v>
      </c>
      <c r="E984" s="136" t="s">
        <v>155</v>
      </c>
      <c r="F984" s="136" t="s">
        <v>14416</v>
      </c>
      <c r="G984" s="136" t="s">
        <v>14417</v>
      </c>
      <c r="H984" s="136" t="s">
        <v>293</v>
      </c>
      <c r="I984" s="137" t="s">
        <v>163</v>
      </c>
      <c r="J984" s="137" t="s">
        <v>238</v>
      </c>
      <c r="K984" s="137" t="s">
        <v>14418</v>
      </c>
      <c r="L984" s="137" t="s">
        <v>14419</v>
      </c>
      <c r="M984" s="138"/>
      <c r="N984" s="138"/>
      <c r="O984" s="139"/>
    </row>
    <row r="985" spans="1:15" ht="15.6">
      <c r="A985" s="134">
        <v>975</v>
      </c>
      <c r="B985" s="553">
        <v>46298</v>
      </c>
      <c r="C985" s="135" t="s">
        <v>211</v>
      </c>
      <c r="D985" s="136" t="s">
        <v>14420</v>
      </c>
      <c r="E985" s="136" t="s">
        <v>142</v>
      </c>
      <c r="F985" s="136" t="s">
        <v>14421</v>
      </c>
      <c r="G985" s="136" t="s">
        <v>14422</v>
      </c>
      <c r="H985" s="136" t="s">
        <v>293</v>
      </c>
      <c r="I985" s="137" t="s">
        <v>163</v>
      </c>
      <c r="J985" s="137" t="s">
        <v>246</v>
      </c>
      <c r="K985" s="137" t="s">
        <v>14423</v>
      </c>
      <c r="L985" s="137" t="s">
        <v>14424</v>
      </c>
      <c r="M985" s="138"/>
      <c r="N985" s="138"/>
      <c r="O985" s="139"/>
    </row>
    <row r="986" spans="1:15" ht="15.6">
      <c r="A986" s="134">
        <v>976</v>
      </c>
      <c r="B986" s="553">
        <v>46298</v>
      </c>
      <c r="C986" s="135" t="s">
        <v>211</v>
      </c>
      <c r="D986" s="136" t="s">
        <v>14425</v>
      </c>
      <c r="E986" s="136" t="s">
        <v>155</v>
      </c>
      <c r="F986" s="136" t="s">
        <v>14426</v>
      </c>
      <c r="G986" s="136" t="s">
        <v>14427</v>
      </c>
      <c r="H986" s="136" t="s">
        <v>293</v>
      </c>
      <c r="I986" s="137" t="s">
        <v>163</v>
      </c>
      <c r="J986" s="137" t="s">
        <v>244</v>
      </c>
      <c r="K986" s="137" t="s">
        <v>14428</v>
      </c>
      <c r="L986" s="137" t="s">
        <v>14429</v>
      </c>
      <c r="M986" s="138"/>
      <c r="N986" s="138"/>
      <c r="O986" s="139"/>
    </row>
    <row r="987" spans="1:15" ht="15.6">
      <c r="A987" s="134">
        <v>977</v>
      </c>
      <c r="B987" s="553">
        <v>46298</v>
      </c>
      <c r="C987" s="135" t="s">
        <v>211</v>
      </c>
      <c r="D987" s="136" t="s">
        <v>14430</v>
      </c>
      <c r="E987" s="136" t="s">
        <v>126</v>
      </c>
      <c r="F987" s="136" t="s">
        <v>14431</v>
      </c>
      <c r="G987" s="136" t="s">
        <v>14432</v>
      </c>
      <c r="H987" s="136" t="s">
        <v>293</v>
      </c>
      <c r="I987" s="137" t="s">
        <v>163</v>
      </c>
      <c r="J987" s="137" t="s">
        <v>240</v>
      </c>
      <c r="K987" s="137" t="s">
        <v>14433</v>
      </c>
      <c r="L987" s="137" t="s">
        <v>14434</v>
      </c>
      <c r="M987" s="138"/>
      <c r="N987" s="138"/>
      <c r="O987" s="139"/>
    </row>
    <row r="988" spans="1:15" ht="15.6">
      <c r="A988" s="134">
        <v>978</v>
      </c>
      <c r="B988" s="553">
        <v>46298</v>
      </c>
      <c r="C988" s="135" t="s">
        <v>211</v>
      </c>
      <c r="D988" s="136" t="s">
        <v>14435</v>
      </c>
      <c r="E988" s="136" t="s">
        <v>108</v>
      </c>
      <c r="F988" s="136" t="s">
        <v>14436</v>
      </c>
      <c r="G988" s="136" t="s">
        <v>14437</v>
      </c>
      <c r="H988" s="136" t="s">
        <v>293</v>
      </c>
      <c r="I988" s="137" t="s">
        <v>163</v>
      </c>
      <c r="J988" s="137" t="s">
        <v>238</v>
      </c>
      <c r="K988" s="137" t="s">
        <v>14438</v>
      </c>
      <c r="L988" s="137" t="s">
        <v>14439</v>
      </c>
      <c r="M988" s="138"/>
      <c r="N988" s="138"/>
      <c r="O988" s="139"/>
    </row>
    <row r="989" spans="1:15" ht="15.6">
      <c r="A989" s="134">
        <v>979</v>
      </c>
      <c r="B989" s="553">
        <v>46298</v>
      </c>
      <c r="C989" s="135" t="s">
        <v>211</v>
      </c>
      <c r="D989" s="136" t="s">
        <v>14440</v>
      </c>
      <c r="E989" s="136" t="s">
        <v>114</v>
      </c>
      <c r="F989" s="136" t="s">
        <v>14441</v>
      </c>
      <c r="G989" s="136" t="s">
        <v>14442</v>
      </c>
      <c r="H989" s="136" t="s">
        <v>293</v>
      </c>
      <c r="I989" s="137" t="s">
        <v>163</v>
      </c>
      <c r="J989" s="137" t="s">
        <v>246</v>
      </c>
      <c r="K989" s="137" t="s">
        <v>14443</v>
      </c>
      <c r="L989" s="137" t="s">
        <v>163</v>
      </c>
      <c r="M989" s="138"/>
      <c r="N989" s="138"/>
      <c r="O989" s="139"/>
    </row>
    <row r="990" spans="1:15" ht="15.6">
      <c r="A990" s="134">
        <v>980</v>
      </c>
      <c r="B990" s="553">
        <v>46298</v>
      </c>
      <c r="C990" s="135" t="s">
        <v>211</v>
      </c>
      <c r="D990" s="136" t="s">
        <v>14444</v>
      </c>
      <c r="E990" s="136" t="s">
        <v>144</v>
      </c>
      <c r="F990" s="136" t="s">
        <v>14445</v>
      </c>
      <c r="G990" s="136" t="s">
        <v>14446</v>
      </c>
      <c r="H990" s="136" t="s">
        <v>293</v>
      </c>
      <c r="I990" s="137" t="s">
        <v>163</v>
      </c>
      <c r="J990" s="137" t="s">
        <v>238</v>
      </c>
      <c r="K990" s="137" t="s">
        <v>14447</v>
      </c>
      <c r="L990" s="137" t="s">
        <v>14448</v>
      </c>
      <c r="M990" s="138"/>
      <c r="N990" s="138"/>
      <c r="O990" s="139"/>
    </row>
    <row r="991" spans="1:15" ht="15.6">
      <c r="A991" s="134">
        <v>981</v>
      </c>
      <c r="B991" s="553">
        <v>46298</v>
      </c>
      <c r="C991" s="135" t="s">
        <v>211</v>
      </c>
      <c r="D991" s="136" t="s">
        <v>14449</v>
      </c>
      <c r="E991" s="136" t="s">
        <v>136</v>
      </c>
      <c r="F991" s="136" t="s">
        <v>14450</v>
      </c>
      <c r="G991" s="136" t="s">
        <v>14451</v>
      </c>
      <c r="H991" s="136" t="s">
        <v>293</v>
      </c>
      <c r="I991" s="137" t="s">
        <v>163</v>
      </c>
      <c r="J991" s="137" t="s">
        <v>249</v>
      </c>
      <c r="K991" s="137" t="s">
        <v>14452</v>
      </c>
      <c r="L991" s="137" t="s">
        <v>14453</v>
      </c>
      <c r="M991" s="138"/>
      <c r="N991" s="138"/>
      <c r="O991" s="139"/>
    </row>
    <row r="992" spans="1:15" ht="15.6">
      <c r="A992" s="134">
        <v>982</v>
      </c>
      <c r="B992" s="553">
        <v>46298</v>
      </c>
      <c r="C992" s="135" t="s">
        <v>211</v>
      </c>
      <c r="D992" s="136" t="s">
        <v>14454</v>
      </c>
      <c r="E992" s="136" t="s">
        <v>144</v>
      </c>
      <c r="F992" s="136" t="s">
        <v>14455</v>
      </c>
      <c r="G992" s="136" t="s">
        <v>14456</v>
      </c>
      <c r="H992" s="136" t="s">
        <v>293</v>
      </c>
      <c r="I992" s="137" t="s">
        <v>163</v>
      </c>
      <c r="J992" s="137" t="s">
        <v>243</v>
      </c>
      <c r="K992" s="137" t="s">
        <v>14457</v>
      </c>
      <c r="L992" s="137" t="s">
        <v>14458</v>
      </c>
      <c r="M992" s="138"/>
      <c r="N992" s="138"/>
      <c r="O992" s="139"/>
    </row>
    <row r="993" spans="1:15" ht="15.6">
      <c r="A993" s="134">
        <v>983</v>
      </c>
      <c r="B993" s="553">
        <v>46298</v>
      </c>
      <c r="C993" s="135" t="s">
        <v>211</v>
      </c>
      <c r="D993" s="136" t="s">
        <v>14459</v>
      </c>
      <c r="E993" s="136" t="s">
        <v>96</v>
      </c>
      <c r="F993" s="136" t="s">
        <v>14460</v>
      </c>
      <c r="G993" s="136" t="s">
        <v>14461</v>
      </c>
      <c r="H993" s="136" t="s">
        <v>293</v>
      </c>
      <c r="I993" s="137" t="s">
        <v>163</v>
      </c>
      <c r="J993" s="137" t="s">
        <v>240</v>
      </c>
      <c r="K993" s="137" t="s">
        <v>14462</v>
      </c>
      <c r="L993" s="137" t="s">
        <v>14463</v>
      </c>
      <c r="M993" s="138"/>
      <c r="N993" s="138"/>
      <c r="O993" s="139"/>
    </row>
    <row r="994" spans="1:15" ht="15.6">
      <c r="A994" s="134">
        <v>984</v>
      </c>
      <c r="B994" s="553">
        <v>46298</v>
      </c>
      <c r="C994" s="135" t="s">
        <v>211</v>
      </c>
      <c r="D994" s="136" t="s">
        <v>820</v>
      </c>
      <c r="E994" s="136" t="s">
        <v>102</v>
      </c>
      <c r="F994" s="136" t="s">
        <v>14464</v>
      </c>
      <c r="G994" s="136" t="s">
        <v>14465</v>
      </c>
      <c r="H994" s="136" t="s">
        <v>293</v>
      </c>
      <c r="I994" s="137" t="s">
        <v>163</v>
      </c>
      <c r="J994" s="137" t="s">
        <v>240</v>
      </c>
      <c r="K994" s="137" t="s">
        <v>14466</v>
      </c>
      <c r="L994" s="137" t="s">
        <v>14467</v>
      </c>
      <c r="M994" s="138"/>
      <c r="N994" s="138"/>
      <c r="O994" s="139"/>
    </row>
    <row r="995" spans="1:15" ht="15.6">
      <c r="A995" s="134">
        <v>985</v>
      </c>
      <c r="B995" s="553">
        <v>46298</v>
      </c>
      <c r="C995" s="135" t="s">
        <v>211</v>
      </c>
      <c r="D995" s="136" t="s">
        <v>14468</v>
      </c>
      <c r="E995" s="136" t="s">
        <v>155</v>
      </c>
      <c r="F995" s="136" t="s">
        <v>14469</v>
      </c>
      <c r="G995" s="136" t="s">
        <v>14180</v>
      </c>
      <c r="H995" s="136" t="s">
        <v>293</v>
      </c>
      <c r="I995" s="137" t="s">
        <v>163</v>
      </c>
      <c r="J995" s="137" t="s">
        <v>238</v>
      </c>
      <c r="K995" s="137" t="s">
        <v>14470</v>
      </c>
      <c r="L995" s="137" t="s">
        <v>14471</v>
      </c>
      <c r="M995" s="138"/>
      <c r="N995" s="138"/>
      <c r="O995" s="139"/>
    </row>
    <row r="996" spans="1:15" ht="15.6">
      <c r="A996" s="134">
        <v>986</v>
      </c>
      <c r="B996" s="553">
        <v>46298</v>
      </c>
      <c r="C996" s="135" t="s">
        <v>211</v>
      </c>
      <c r="D996" s="136" t="s">
        <v>14472</v>
      </c>
      <c r="E996" s="136" t="s">
        <v>128</v>
      </c>
      <c r="F996" s="136" t="s">
        <v>14473</v>
      </c>
      <c r="G996" s="136" t="s">
        <v>14474</v>
      </c>
      <c r="H996" s="136" t="s">
        <v>293</v>
      </c>
      <c r="I996" s="137" t="s">
        <v>163</v>
      </c>
      <c r="J996" s="137" t="s">
        <v>238</v>
      </c>
      <c r="K996" s="137" t="s">
        <v>14475</v>
      </c>
      <c r="L996" s="137" t="s">
        <v>14476</v>
      </c>
      <c r="M996" s="138"/>
      <c r="N996" s="138"/>
      <c r="O996" s="139"/>
    </row>
    <row r="997" spans="1:15" ht="15.6">
      <c r="A997" s="134">
        <v>987</v>
      </c>
      <c r="B997" s="553">
        <v>46298</v>
      </c>
      <c r="C997" s="135" t="s">
        <v>211</v>
      </c>
      <c r="D997" s="136" t="s">
        <v>13469</v>
      </c>
      <c r="E997" s="136" t="s">
        <v>136</v>
      </c>
      <c r="F997" s="136" t="s">
        <v>14477</v>
      </c>
      <c r="G997" s="136" t="s">
        <v>14478</v>
      </c>
      <c r="H997" s="136" t="s">
        <v>293</v>
      </c>
      <c r="I997" s="137" t="s">
        <v>163</v>
      </c>
      <c r="J997" s="137" t="s">
        <v>243</v>
      </c>
      <c r="K997" s="137" t="s">
        <v>14479</v>
      </c>
      <c r="L997" s="137" t="s">
        <v>14480</v>
      </c>
      <c r="M997" s="138"/>
      <c r="N997" s="138"/>
      <c r="O997" s="139"/>
    </row>
    <row r="998" spans="1:15" ht="15.6">
      <c r="A998" s="134">
        <v>988</v>
      </c>
      <c r="B998" s="553">
        <v>46298</v>
      </c>
      <c r="C998" s="135" t="s">
        <v>211</v>
      </c>
      <c r="D998" s="136" t="s">
        <v>14481</v>
      </c>
      <c r="E998" s="136" t="s">
        <v>110</v>
      </c>
      <c r="F998" s="136" t="s">
        <v>14482</v>
      </c>
      <c r="G998" s="136" t="s">
        <v>14483</v>
      </c>
      <c r="H998" s="136" t="s">
        <v>293</v>
      </c>
      <c r="I998" s="137" t="s">
        <v>163</v>
      </c>
      <c r="J998" s="137" t="s">
        <v>238</v>
      </c>
      <c r="K998" s="137" t="s">
        <v>14484</v>
      </c>
      <c r="L998" s="137" t="s">
        <v>14485</v>
      </c>
      <c r="M998" s="138"/>
      <c r="N998" s="138"/>
      <c r="O998" s="139"/>
    </row>
    <row r="999" spans="1:15" ht="15.6">
      <c r="A999" s="134">
        <v>989</v>
      </c>
      <c r="B999" s="553">
        <v>46298</v>
      </c>
      <c r="C999" s="135" t="s">
        <v>211</v>
      </c>
      <c r="D999" s="136" t="s">
        <v>14481</v>
      </c>
      <c r="E999" s="136" t="s">
        <v>110</v>
      </c>
      <c r="F999" s="136" t="s">
        <v>14486</v>
      </c>
      <c r="G999" s="136" t="s">
        <v>14487</v>
      </c>
      <c r="H999" s="136" t="s">
        <v>293</v>
      </c>
      <c r="I999" s="137" t="s">
        <v>163</v>
      </c>
      <c r="J999" s="137" t="s">
        <v>239</v>
      </c>
      <c r="K999" s="137" t="s">
        <v>14484</v>
      </c>
      <c r="L999" s="137" t="s">
        <v>14485</v>
      </c>
      <c r="M999" s="138"/>
      <c r="N999" s="138"/>
      <c r="O999" s="139"/>
    </row>
    <row r="1000" spans="1:15" ht="15.6">
      <c r="A1000" s="134">
        <v>990</v>
      </c>
      <c r="B1000" s="553">
        <v>46298</v>
      </c>
      <c r="C1000" s="135" t="s">
        <v>211</v>
      </c>
      <c r="D1000" s="136" t="s">
        <v>14488</v>
      </c>
      <c r="E1000" s="136" t="s">
        <v>112</v>
      </c>
      <c r="F1000" s="136" t="s">
        <v>14489</v>
      </c>
      <c r="G1000" s="136" t="s">
        <v>14490</v>
      </c>
      <c r="H1000" s="136" t="s">
        <v>293</v>
      </c>
      <c r="I1000" s="137" t="s">
        <v>163</v>
      </c>
      <c r="J1000" s="137" t="s">
        <v>240</v>
      </c>
      <c r="K1000" s="137" t="s">
        <v>14491</v>
      </c>
      <c r="L1000" s="137" t="s">
        <v>14492</v>
      </c>
      <c r="M1000" s="138"/>
      <c r="N1000" s="138"/>
      <c r="O1000" s="139"/>
    </row>
    <row r="1001" spans="1:15" ht="15.6">
      <c r="A1001" s="134">
        <v>991</v>
      </c>
      <c r="B1001" s="553">
        <v>46298</v>
      </c>
      <c r="C1001" s="135" t="s">
        <v>211</v>
      </c>
      <c r="D1001" s="136" t="s">
        <v>14488</v>
      </c>
      <c r="E1001" s="136" t="s">
        <v>112</v>
      </c>
      <c r="F1001" s="136" t="s">
        <v>14493</v>
      </c>
      <c r="G1001" s="136" t="s">
        <v>14494</v>
      </c>
      <c r="H1001" s="136" t="s">
        <v>293</v>
      </c>
      <c r="I1001" s="137" t="s">
        <v>163</v>
      </c>
      <c r="J1001" s="137" t="s">
        <v>238</v>
      </c>
      <c r="K1001" s="137" t="s">
        <v>14491</v>
      </c>
      <c r="L1001" s="137" t="s">
        <v>14492</v>
      </c>
      <c r="M1001" s="138"/>
      <c r="N1001" s="138"/>
      <c r="O1001" s="139"/>
    </row>
    <row r="1002" spans="1:15" ht="15.6">
      <c r="A1002" s="134">
        <v>992</v>
      </c>
      <c r="B1002" s="553">
        <v>46298</v>
      </c>
      <c r="C1002" s="135" t="s">
        <v>211</v>
      </c>
      <c r="D1002" s="136" t="s">
        <v>10314</v>
      </c>
      <c r="E1002" s="136" t="s">
        <v>98</v>
      </c>
      <c r="F1002" s="136" t="s">
        <v>14495</v>
      </c>
      <c r="G1002" s="136" t="s">
        <v>14496</v>
      </c>
      <c r="H1002" s="136" t="s">
        <v>293</v>
      </c>
      <c r="I1002" s="137" t="s">
        <v>163</v>
      </c>
      <c r="J1002" s="137" t="s">
        <v>246</v>
      </c>
      <c r="K1002" s="137" t="s">
        <v>10317</v>
      </c>
      <c r="L1002" s="137" t="s">
        <v>10318</v>
      </c>
      <c r="M1002" s="138"/>
      <c r="N1002" s="138"/>
      <c r="O1002" s="139"/>
    </row>
    <row r="1003" spans="1:15" ht="15.6">
      <c r="A1003" s="134">
        <v>993</v>
      </c>
      <c r="B1003" s="553">
        <v>46298</v>
      </c>
      <c r="C1003" s="135" t="s">
        <v>211</v>
      </c>
      <c r="D1003" s="136" t="s">
        <v>10314</v>
      </c>
      <c r="E1003" s="136" t="s">
        <v>98</v>
      </c>
      <c r="F1003" s="136" t="s">
        <v>14497</v>
      </c>
      <c r="G1003" s="136" t="s">
        <v>14498</v>
      </c>
      <c r="H1003" s="136" t="s">
        <v>293</v>
      </c>
      <c r="I1003" s="137" t="s">
        <v>163</v>
      </c>
      <c r="J1003" s="137" t="s">
        <v>244</v>
      </c>
      <c r="K1003" s="137" t="s">
        <v>10317</v>
      </c>
      <c r="L1003" s="137" t="s">
        <v>10318</v>
      </c>
      <c r="M1003" s="138"/>
      <c r="N1003" s="138"/>
      <c r="O1003" s="139"/>
    </row>
    <row r="1004" spans="1:15" ht="15.6">
      <c r="A1004" s="134">
        <v>994</v>
      </c>
      <c r="B1004" s="553">
        <v>46298</v>
      </c>
      <c r="C1004" s="135" t="s">
        <v>211</v>
      </c>
      <c r="D1004" s="136" t="s">
        <v>14499</v>
      </c>
      <c r="E1004" s="136" t="s">
        <v>110</v>
      </c>
      <c r="F1004" s="136" t="s">
        <v>14500</v>
      </c>
      <c r="G1004" s="136" t="s">
        <v>14501</v>
      </c>
      <c r="H1004" s="136" t="s">
        <v>293</v>
      </c>
      <c r="I1004" s="137" t="s">
        <v>163</v>
      </c>
      <c r="J1004" s="137" t="s">
        <v>243</v>
      </c>
      <c r="K1004" s="513" t="s">
        <v>14502</v>
      </c>
      <c r="L1004" s="137" t="s">
        <v>14503</v>
      </c>
      <c r="M1004" s="138"/>
      <c r="N1004" s="138"/>
      <c r="O1004" s="139"/>
    </row>
    <row r="1005" spans="1:15" ht="15.6">
      <c r="A1005" s="134">
        <v>995</v>
      </c>
      <c r="B1005" s="553">
        <v>46298</v>
      </c>
      <c r="C1005" s="135" t="s">
        <v>211</v>
      </c>
      <c r="D1005" s="136" t="s">
        <v>14504</v>
      </c>
      <c r="E1005" s="136" t="s">
        <v>124</v>
      </c>
      <c r="F1005" s="136" t="s">
        <v>14505</v>
      </c>
      <c r="G1005" s="136" t="s">
        <v>14506</v>
      </c>
      <c r="H1005" s="136" t="s">
        <v>293</v>
      </c>
      <c r="I1005" s="137" t="s">
        <v>163</v>
      </c>
      <c r="J1005" s="137" t="s">
        <v>246</v>
      </c>
      <c r="K1005" s="513" t="s">
        <v>14507</v>
      </c>
      <c r="L1005" s="137" t="s">
        <v>14508</v>
      </c>
      <c r="M1005" s="138"/>
      <c r="N1005" s="138"/>
      <c r="O1005" s="139"/>
    </row>
    <row r="1006" spans="1:15" ht="15.6">
      <c r="A1006" s="134">
        <v>996</v>
      </c>
      <c r="B1006" s="553">
        <v>46298</v>
      </c>
      <c r="C1006" s="135" t="s">
        <v>211</v>
      </c>
      <c r="D1006" s="136" t="s">
        <v>14509</v>
      </c>
      <c r="E1006" s="136" t="s">
        <v>124</v>
      </c>
      <c r="F1006" s="136" t="s">
        <v>14510</v>
      </c>
      <c r="G1006" s="136" t="s">
        <v>14511</v>
      </c>
      <c r="H1006" s="136" t="s">
        <v>293</v>
      </c>
      <c r="I1006" s="137" t="s">
        <v>163</v>
      </c>
      <c r="J1006" s="137" t="s">
        <v>244</v>
      </c>
      <c r="K1006" s="513" t="s">
        <v>14512</v>
      </c>
      <c r="L1006" s="137" t="s">
        <v>14513</v>
      </c>
      <c r="M1006" s="138"/>
      <c r="N1006" s="138"/>
      <c r="O1006" s="139"/>
    </row>
    <row r="1007" spans="1:15" ht="15.6">
      <c r="A1007" s="134">
        <v>997</v>
      </c>
      <c r="B1007" s="553">
        <v>46298</v>
      </c>
      <c r="C1007" s="135" t="s">
        <v>211</v>
      </c>
      <c r="D1007" s="136" t="s">
        <v>14514</v>
      </c>
      <c r="E1007" s="136" t="s">
        <v>128</v>
      </c>
      <c r="F1007" s="136" t="s">
        <v>14515</v>
      </c>
      <c r="G1007" s="136" t="s">
        <v>14516</v>
      </c>
      <c r="H1007" s="136" t="s">
        <v>293</v>
      </c>
      <c r="I1007" s="137" t="s">
        <v>163</v>
      </c>
      <c r="J1007" s="137" t="s">
        <v>238</v>
      </c>
      <c r="K1007" s="513" t="s">
        <v>14517</v>
      </c>
      <c r="L1007" s="137" t="s">
        <v>14518</v>
      </c>
      <c r="M1007" s="138"/>
      <c r="N1007" s="138"/>
      <c r="O1007" s="139"/>
    </row>
    <row r="1008" spans="1:15" ht="15.6">
      <c r="A1008" s="134">
        <v>998</v>
      </c>
      <c r="B1008" s="553">
        <v>46298</v>
      </c>
      <c r="C1008" s="135" t="s">
        <v>211</v>
      </c>
      <c r="D1008" s="136" t="s">
        <v>14519</v>
      </c>
      <c r="E1008" s="136" t="s">
        <v>136</v>
      </c>
      <c r="F1008" s="136" t="s">
        <v>14520</v>
      </c>
      <c r="G1008" s="136" t="s">
        <v>14521</v>
      </c>
      <c r="H1008" s="136" t="s">
        <v>293</v>
      </c>
      <c r="I1008" s="137" t="s">
        <v>163</v>
      </c>
      <c r="J1008" s="137" t="s">
        <v>244</v>
      </c>
      <c r="K1008" s="513" t="s">
        <v>14522</v>
      </c>
      <c r="L1008" s="137" t="s">
        <v>14523</v>
      </c>
      <c r="M1008" s="138"/>
      <c r="N1008" s="138"/>
      <c r="O1008" s="139"/>
    </row>
    <row r="1009" spans="1:15" ht="15.6">
      <c r="A1009" s="134">
        <v>999</v>
      </c>
      <c r="B1009" s="553">
        <v>46298</v>
      </c>
      <c r="C1009" s="135" t="s">
        <v>211</v>
      </c>
      <c r="D1009" s="136" t="s">
        <v>14524</v>
      </c>
      <c r="E1009" s="136" t="s">
        <v>148</v>
      </c>
      <c r="F1009" s="136" t="s">
        <v>14525</v>
      </c>
      <c r="G1009" s="136" t="s">
        <v>14526</v>
      </c>
      <c r="H1009" s="136" t="s">
        <v>293</v>
      </c>
      <c r="I1009" s="137" t="s">
        <v>163</v>
      </c>
      <c r="J1009" s="137" t="s">
        <v>238</v>
      </c>
      <c r="K1009" s="513" t="s">
        <v>14527</v>
      </c>
      <c r="L1009" s="137" t="s">
        <v>14528</v>
      </c>
      <c r="M1009" s="138"/>
      <c r="N1009" s="138"/>
      <c r="O1009" s="139"/>
    </row>
    <row r="1010" spans="1:15" ht="15.6">
      <c r="A1010" s="134">
        <v>1000</v>
      </c>
      <c r="B1010" s="553">
        <v>46298</v>
      </c>
      <c r="C1010" s="135" t="s">
        <v>211</v>
      </c>
      <c r="D1010" s="136" t="s">
        <v>14529</v>
      </c>
      <c r="E1010" s="136" t="s">
        <v>148</v>
      </c>
      <c r="F1010" s="136" t="s">
        <v>14530</v>
      </c>
      <c r="G1010" s="136" t="s">
        <v>14531</v>
      </c>
      <c r="H1010" s="136" t="s">
        <v>293</v>
      </c>
      <c r="I1010" s="137" t="s">
        <v>163</v>
      </c>
      <c r="J1010" s="137" t="s">
        <v>246</v>
      </c>
      <c r="K1010" s="137" t="s">
        <v>14532</v>
      </c>
      <c r="L1010" s="137" t="s">
        <v>14533</v>
      </c>
      <c r="M1010" s="138"/>
      <c r="N1010" s="138"/>
      <c r="O1010" s="139"/>
    </row>
    <row r="1011" spans="1:15" ht="15.6">
      <c r="A1011" s="134">
        <v>1001</v>
      </c>
      <c r="B1011" s="553">
        <v>46298</v>
      </c>
      <c r="C1011" s="135" t="s">
        <v>211</v>
      </c>
      <c r="D1011" s="136" t="s">
        <v>14534</v>
      </c>
      <c r="E1011" s="136" t="s">
        <v>148</v>
      </c>
      <c r="F1011" s="136" t="s">
        <v>14535</v>
      </c>
      <c r="G1011" s="136" t="s">
        <v>14536</v>
      </c>
      <c r="H1011" s="136" t="s">
        <v>293</v>
      </c>
      <c r="I1011" s="137" t="s">
        <v>163</v>
      </c>
      <c r="J1011" s="137" t="s">
        <v>246</v>
      </c>
      <c r="K1011" s="137" t="s">
        <v>14537</v>
      </c>
      <c r="L1011" s="137" t="s">
        <v>14538</v>
      </c>
      <c r="M1011" s="138"/>
      <c r="N1011" s="138"/>
      <c r="O1011" s="139"/>
    </row>
    <row r="1012" spans="1:15" ht="15.6">
      <c r="A1012" s="134">
        <v>1002</v>
      </c>
      <c r="B1012" s="553">
        <v>46298</v>
      </c>
      <c r="C1012" s="135" t="s">
        <v>211</v>
      </c>
      <c r="D1012" s="136" t="s">
        <v>11788</v>
      </c>
      <c r="E1012" s="136" t="s">
        <v>102</v>
      </c>
      <c r="F1012" s="136" t="s">
        <v>14539</v>
      </c>
      <c r="G1012" s="136" t="s">
        <v>14540</v>
      </c>
      <c r="H1012" s="136" t="s">
        <v>293</v>
      </c>
      <c r="I1012" s="137" t="s">
        <v>163</v>
      </c>
      <c r="J1012" s="137" t="s">
        <v>243</v>
      </c>
      <c r="K1012" s="137" t="s">
        <v>11790</v>
      </c>
      <c r="L1012" s="137" t="s">
        <v>11791</v>
      </c>
      <c r="M1012" s="138"/>
      <c r="N1012" s="138"/>
      <c r="O1012" s="139"/>
    </row>
    <row r="1013" spans="1:15" ht="15.6">
      <c r="A1013" s="134">
        <v>1003</v>
      </c>
      <c r="B1013" s="553">
        <v>46298</v>
      </c>
      <c r="C1013" s="135" t="s">
        <v>211</v>
      </c>
      <c r="D1013" s="136" t="s">
        <v>14541</v>
      </c>
      <c r="E1013" s="136" t="s">
        <v>136</v>
      </c>
      <c r="F1013" s="136" t="s">
        <v>14542</v>
      </c>
      <c r="G1013" s="136" t="s">
        <v>14543</v>
      </c>
      <c r="H1013" s="136" t="s">
        <v>293</v>
      </c>
      <c r="I1013" s="137" t="s">
        <v>163</v>
      </c>
      <c r="J1013" s="140" t="s">
        <v>237</v>
      </c>
      <c r="K1013" s="137" t="s">
        <v>14544</v>
      </c>
      <c r="L1013" s="137" t="s">
        <v>14545</v>
      </c>
      <c r="M1013" s="138"/>
      <c r="N1013" s="138"/>
      <c r="O1013" s="139"/>
    </row>
    <row r="1014" spans="1:15" ht="15.6">
      <c r="A1014" s="134">
        <v>1004</v>
      </c>
      <c r="B1014" s="553">
        <v>46298</v>
      </c>
      <c r="C1014" s="135" t="s">
        <v>211</v>
      </c>
      <c r="D1014" s="136" t="s">
        <v>14541</v>
      </c>
      <c r="E1014" s="136" t="s">
        <v>136</v>
      </c>
      <c r="F1014" s="136" t="s">
        <v>14546</v>
      </c>
      <c r="G1014" s="136" t="s">
        <v>14547</v>
      </c>
      <c r="H1014" s="136" t="s">
        <v>293</v>
      </c>
      <c r="I1014" s="137" t="s">
        <v>163</v>
      </c>
      <c r="J1014" s="137" t="s">
        <v>239</v>
      </c>
      <c r="K1014" s="137" t="s">
        <v>14544</v>
      </c>
      <c r="L1014" s="137" t="s">
        <v>14545</v>
      </c>
      <c r="M1014" s="138"/>
      <c r="N1014" s="138"/>
      <c r="O1014" s="139"/>
    </row>
    <row r="1015" spans="1:15" ht="15.6">
      <c r="A1015" s="134">
        <v>1005</v>
      </c>
      <c r="B1015" s="553">
        <v>46298</v>
      </c>
      <c r="C1015" s="135" t="s">
        <v>211</v>
      </c>
      <c r="D1015" s="136" t="s">
        <v>14548</v>
      </c>
      <c r="E1015" s="136" t="s">
        <v>142</v>
      </c>
      <c r="F1015" s="136" t="s">
        <v>14549</v>
      </c>
      <c r="G1015" s="136" t="s">
        <v>14550</v>
      </c>
      <c r="H1015" s="136" t="s">
        <v>293</v>
      </c>
      <c r="I1015" s="137" t="s">
        <v>163</v>
      </c>
      <c r="J1015" s="137" t="s">
        <v>243</v>
      </c>
      <c r="K1015" s="137" t="s">
        <v>14551</v>
      </c>
      <c r="L1015" s="137" t="s">
        <v>14552</v>
      </c>
      <c r="M1015" s="138"/>
      <c r="N1015" s="138"/>
      <c r="O1015" s="139"/>
    </row>
    <row r="1016" spans="1:15" ht="15.6">
      <c r="A1016" s="134">
        <v>1006</v>
      </c>
      <c r="B1016" s="553">
        <v>46298</v>
      </c>
      <c r="C1016" s="135" t="s">
        <v>211</v>
      </c>
      <c r="D1016" s="136" t="s">
        <v>14553</v>
      </c>
      <c r="E1016" s="136" t="s">
        <v>124</v>
      </c>
      <c r="F1016" s="136" t="s">
        <v>14554</v>
      </c>
      <c r="G1016" s="136" t="s">
        <v>14555</v>
      </c>
      <c r="H1016" s="136" t="s">
        <v>293</v>
      </c>
      <c r="I1016" s="137" t="s">
        <v>163</v>
      </c>
      <c r="J1016" s="137" t="s">
        <v>246</v>
      </c>
      <c r="K1016" s="137" t="s">
        <v>14556</v>
      </c>
      <c r="L1016" s="137" t="s">
        <v>14557</v>
      </c>
      <c r="M1016" s="138"/>
      <c r="N1016" s="138"/>
      <c r="O1016" s="139"/>
    </row>
    <row r="1017" spans="1:15" ht="15.6">
      <c r="A1017" s="134">
        <v>1007</v>
      </c>
      <c r="B1017" s="553">
        <v>46298</v>
      </c>
      <c r="C1017" s="135" t="s">
        <v>211</v>
      </c>
      <c r="D1017" s="136" t="s">
        <v>14558</v>
      </c>
      <c r="E1017" s="136" t="s">
        <v>124</v>
      </c>
      <c r="F1017" s="136" t="s">
        <v>14559</v>
      </c>
      <c r="G1017" s="136" t="s">
        <v>14560</v>
      </c>
      <c r="H1017" s="136" t="s">
        <v>293</v>
      </c>
      <c r="I1017" s="137" t="s">
        <v>163</v>
      </c>
      <c r="J1017" s="140" t="s">
        <v>246</v>
      </c>
      <c r="K1017" s="137" t="s">
        <v>14561</v>
      </c>
      <c r="L1017" s="137" t="s">
        <v>14562</v>
      </c>
      <c r="M1017" s="138"/>
      <c r="N1017" s="138"/>
      <c r="O1017" s="139"/>
    </row>
    <row r="1018" spans="1:15" ht="15.6">
      <c r="A1018" s="134">
        <v>1008</v>
      </c>
      <c r="B1018" s="553">
        <v>46298</v>
      </c>
      <c r="C1018" s="135" t="s">
        <v>211</v>
      </c>
      <c r="D1018" s="136" t="s">
        <v>14563</v>
      </c>
      <c r="E1018" s="136" t="s">
        <v>151</v>
      </c>
      <c r="F1018" s="136" t="s">
        <v>14564</v>
      </c>
      <c r="G1018" s="136" t="s">
        <v>14565</v>
      </c>
      <c r="H1018" s="136" t="s">
        <v>293</v>
      </c>
      <c r="I1018" s="137" t="s">
        <v>163</v>
      </c>
      <c r="J1018" s="137" t="s">
        <v>241</v>
      </c>
      <c r="K1018" s="137" t="s">
        <v>14566</v>
      </c>
      <c r="L1018" s="137" t="s">
        <v>14567</v>
      </c>
      <c r="M1018" s="138"/>
      <c r="N1018" s="138"/>
      <c r="O1018" s="139"/>
    </row>
    <row r="1019" spans="1:15" ht="15.6">
      <c r="A1019" s="134">
        <v>1009</v>
      </c>
      <c r="B1019" s="553">
        <v>46298</v>
      </c>
      <c r="C1019" s="135" t="s">
        <v>211</v>
      </c>
      <c r="D1019" s="136" t="s">
        <v>14481</v>
      </c>
      <c r="E1019" s="136" t="s">
        <v>110</v>
      </c>
      <c r="F1019" s="136" t="s">
        <v>14568</v>
      </c>
      <c r="G1019" s="136" t="s">
        <v>14569</v>
      </c>
      <c r="H1019" s="136" t="s">
        <v>293</v>
      </c>
      <c r="I1019" s="137" t="s">
        <v>163</v>
      </c>
      <c r="J1019" s="137" t="s">
        <v>243</v>
      </c>
      <c r="K1019" s="137" t="s">
        <v>14484</v>
      </c>
      <c r="L1019" s="137" t="s">
        <v>14485</v>
      </c>
      <c r="M1019" s="138"/>
      <c r="N1019" s="138"/>
      <c r="O1019" s="139"/>
    </row>
    <row r="1020" spans="1:15" ht="15.6">
      <c r="A1020" s="134">
        <v>1010</v>
      </c>
      <c r="B1020" s="553">
        <v>46298</v>
      </c>
      <c r="C1020" s="135" t="s">
        <v>211</v>
      </c>
      <c r="D1020" s="136" t="s">
        <v>432</v>
      </c>
      <c r="E1020" s="136" t="s">
        <v>144</v>
      </c>
      <c r="F1020" s="136" t="s">
        <v>14570</v>
      </c>
      <c r="G1020" s="136" t="s">
        <v>14571</v>
      </c>
      <c r="H1020" s="136" t="s">
        <v>293</v>
      </c>
      <c r="I1020" s="137" t="s">
        <v>163</v>
      </c>
      <c r="J1020" s="140" t="s">
        <v>241</v>
      </c>
      <c r="K1020" s="137" t="s">
        <v>14572</v>
      </c>
      <c r="L1020" s="137" t="s">
        <v>14573</v>
      </c>
      <c r="M1020" s="138"/>
      <c r="N1020" s="138"/>
      <c r="O1020" s="139"/>
    </row>
    <row r="1021" spans="1:15" ht="15.6">
      <c r="A1021" s="134">
        <v>1011</v>
      </c>
      <c r="B1021" s="553">
        <v>46298</v>
      </c>
      <c r="C1021" s="135" t="s">
        <v>211</v>
      </c>
      <c r="D1021" s="136" t="s">
        <v>14574</v>
      </c>
      <c r="E1021" s="136" t="s">
        <v>151</v>
      </c>
      <c r="F1021" s="136" t="s">
        <v>14575</v>
      </c>
      <c r="G1021" s="136" t="s">
        <v>14576</v>
      </c>
      <c r="H1021" s="136" t="s">
        <v>293</v>
      </c>
      <c r="I1021" s="137" t="s">
        <v>163</v>
      </c>
      <c r="J1021" s="137" t="s">
        <v>240</v>
      </c>
      <c r="K1021" s="137" t="s">
        <v>14577</v>
      </c>
      <c r="L1021" s="137" t="s">
        <v>14578</v>
      </c>
      <c r="M1021" s="138"/>
      <c r="N1021" s="138"/>
      <c r="O1021" s="139"/>
    </row>
    <row r="1022" spans="1:15" ht="15.6">
      <c r="A1022" s="134">
        <v>1012</v>
      </c>
      <c r="B1022" s="553">
        <v>46298</v>
      </c>
      <c r="C1022" s="135" t="s">
        <v>211</v>
      </c>
      <c r="D1022" s="136" t="s">
        <v>14579</v>
      </c>
      <c r="E1022" s="136" t="s">
        <v>162</v>
      </c>
      <c r="F1022" s="136" t="s">
        <v>14580</v>
      </c>
      <c r="G1022" s="136" t="s">
        <v>14581</v>
      </c>
      <c r="H1022" s="136" t="s">
        <v>293</v>
      </c>
      <c r="I1022" s="137" t="s">
        <v>163</v>
      </c>
      <c r="J1022" s="137" t="s">
        <v>244</v>
      </c>
      <c r="K1022" s="137" t="s">
        <v>14582</v>
      </c>
      <c r="L1022" s="137" t="s">
        <v>14583</v>
      </c>
      <c r="M1022" s="138"/>
      <c r="N1022" s="138"/>
      <c r="O1022" s="139"/>
    </row>
    <row r="1023" spans="1:15" ht="15.6">
      <c r="A1023" s="134">
        <v>1013</v>
      </c>
      <c r="B1023" s="553">
        <v>46298</v>
      </c>
      <c r="C1023" s="135" t="s">
        <v>211</v>
      </c>
      <c r="D1023" s="136" t="s">
        <v>14584</v>
      </c>
      <c r="E1023" s="136" t="s">
        <v>124</v>
      </c>
      <c r="F1023" s="136" t="s">
        <v>14585</v>
      </c>
      <c r="G1023" s="136" t="s">
        <v>14586</v>
      </c>
      <c r="H1023" s="136" t="s">
        <v>293</v>
      </c>
      <c r="I1023" s="137" t="s">
        <v>163</v>
      </c>
      <c r="J1023" s="137" t="s">
        <v>238</v>
      </c>
      <c r="K1023" s="137" t="s">
        <v>14587</v>
      </c>
      <c r="L1023" s="137" t="s">
        <v>14588</v>
      </c>
      <c r="M1023" s="138"/>
      <c r="N1023" s="138"/>
      <c r="O1023" s="139"/>
    </row>
    <row r="1024" spans="1:15" ht="15.6">
      <c r="A1024" s="134">
        <v>1014</v>
      </c>
      <c r="B1024" s="553">
        <v>46298</v>
      </c>
      <c r="C1024" s="135" t="s">
        <v>211</v>
      </c>
      <c r="D1024" s="136" t="s">
        <v>14589</v>
      </c>
      <c r="E1024" s="136" t="s">
        <v>148</v>
      </c>
      <c r="F1024" s="136" t="s">
        <v>14590</v>
      </c>
      <c r="G1024" s="136" t="s">
        <v>14591</v>
      </c>
      <c r="H1024" s="136" t="s">
        <v>293</v>
      </c>
      <c r="I1024" s="137" t="s">
        <v>163</v>
      </c>
      <c r="J1024" s="140" t="s">
        <v>238</v>
      </c>
      <c r="K1024" s="137" t="s">
        <v>14592</v>
      </c>
      <c r="L1024" s="137" t="s">
        <v>14593</v>
      </c>
      <c r="M1024" s="138"/>
      <c r="N1024" s="138"/>
      <c r="O1024" s="139"/>
    </row>
    <row r="1025" spans="1:15" ht="15.6">
      <c r="A1025" s="134">
        <v>1015</v>
      </c>
      <c r="B1025" s="553">
        <v>46298</v>
      </c>
      <c r="C1025" s="135" t="s">
        <v>211</v>
      </c>
      <c r="D1025" s="136" t="s">
        <v>2573</v>
      </c>
      <c r="E1025" s="136" t="s">
        <v>114</v>
      </c>
      <c r="F1025" s="136" t="s">
        <v>14594</v>
      </c>
      <c r="G1025" s="136" t="s">
        <v>14595</v>
      </c>
      <c r="H1025" s="136" t="s">
        <v>293</v>
      </c>
      <c r="I1025" s="137" t="s">
        <v>163</v>
      </c>
      <c r="J1025" s="137" t="s">
        <v>238</v>
      </c>
      <c r="K1025" s="137" t="s">
        <v>14596</v>
      </c>
      <c r="L1025" s="137" t="s">
        <v>14597</v>
      </c>
      <c r="M1025" s="138"/>
      <c r="N1025" s="138"/>
      <c r="O1025" s="139"/>
    </row>
    <row r="1026" spans="1:15" ht="15.6">
      <c r="A1026" s="134">
        <v>1016</v>
      </c>
      <c r="B1026" s="553">
        <v>46298</v>
      </c>
      <c r="C1026" s="135" t="s">
        <v>211</v>
      </c>
      <c r="D1026" s="136" t="s">
        <v>14598</v>
      </c>
      <c r="E1026" s="136" t="s">
        <v>148</v>
      </c>
      <c r="F1026" s="136" t="s">
        <v>14599</v>
      </c>
      <c r="G1026" s="136" t="s">
        <v>14600</v>
      </c>
      <c r="H1026" s="136" t="s">
        <v>293</v>
      </c>
      <c r="I1026" s="137" t="s">
        <v>163</v>
      </c>
      <c r="J1026" s="137" t="s">
        <v>244</v>
      </c>
      <c r="K1026" s="137" t="s">
        <v>14601</v>
      </c>
      <c r="L1026" s="137" t="s">
        <v>14602</v>
      </c>
      <c r="M1026" s="138"/>
      <c r="N1026" s="138"/>
      <c r="O1026" s="139"/>
    </row>
    <row r="1027" spans="1:15" ht="15.6">
      <c r="A1027" s="134">
        <v>1017</v>
      </c>
      <c r="B1027" s="553">
        <v>46298</v>
      </c>
      <c r="C1027" s="135" t="s">
        <v>211</v>
      </c>
      <c r="D1027" s="136" t="s">
        <v>14603</v>
      </c>
      <c r="E1027" s="136" t="s">
        <v>148</v>
      </c>
      <c r="F1027" s="136" t="s">
        <v>14604</v>
      </c>
      <c r="G1027" s="136" t="s">
        <v>14605</v>
      </c>
      <c r="H1027" s="136" t="s">
        <v>293</v>
      </c>
      <c r="I1027" s="137" t="s">
        <v>163</v>
      </c>
      <c r="J1027" s="137" t="s">
        <v>238</v>
      </c>
      <c r="K1027" s="137" t="s">
        <v>14606</v>
      </c>
      <c r="L1027" s="137" t="s">
        <v>14607</v>
      </c>
      <c r="M1027" s="138"/>
      <c r="N1027" s="138"/>
      <c r="O1027" s="139"/>
    </row>
    <row r="1028" spans="1:15" ht="15.6">
      <c r="A1028" s="134">
        <v>1018</v>
      </c>
      <c r="B1028" s="553">
        <v>46298</v>
      </c>
      <c r="C1028" s="135" t="s">
        <v>211</v>
      </c>
      <c r="D1028" s="136" t="s">
        <v>14608</v>
      </c>
      <c r="E1028" s="136" t="s">
        <v>148</v>
      </c>
      <c r="F1028" s="136" t="s">
        <v>14609</v>
      </c>
      <c r="G1028" s="136" t="s">
        <v>14610</v>
      </c>
      <c r="H1028" s="136" t="s">
        <v>293</v>
      </c>
      <c r="I1028" s="137" t="s">
        <v>163</v>
      </c>
      <c r="J1028" s="137" t="s">
        <v>239</v>
      </c>
      <c r="K1028" s="137" t="s">
        <v>14611</v>
      </c>
      <c r="L1028" s="137" t="s">
        <v>14612</v>
      </c>
      <c r="M1028" s="138"/>
      <c r="N1028" s="138"/>
      <c r="O1028" s="139"/>
    </row>
    <row r="1029" spans="1:15" ht="15.6">
      <c r="A1029" s="134">
        <v>1019</v>
      </c>
      <c r="B1029" s="553">
        <v>46298</v>
      </c>
      <c r="C1029" s="135" t="s">
        <v>211</v>
      </c>
      <c r="D1029" s="136" t="s">
        <v>404</v>
      </c>
      <c r="E1029" s="136" t="s">
        <v>96</v>
      </c>
      <c r="F1029" s="136" t="s">
        <v>14613</v>
      </c>
      <c r="G1029" s="136" t="s">
        <v>14614</v>
      </c>
      <c r="H1029" s="136" t="s">
        <v>293</v>
      </c>
      <c r="I1029" s="137" t="s">
        <v>163</v>
      </c>
      <c r="J1029" s="137" t="s">
        <v>240</v>
      </c>
      <c r="K1029" s="137" t="s">
        <v>14615</v>
      </c>
      <c r="L1029" s="137" t="s">
        <v>14616</v>
      </c>
      <c r="M1029" s="138"/>
      <c r="N1029" s="138"/>
      <c r="O1029" s="139"/>
    </row>
    <row r="1030" spans="1:15" ht="15.6">
      <c r="A1030" s="134">
        <v>1020</v>
      </c>
      <c r="B1030" s="553">
        <v>46298</v>
      </c>
      <c r="C1030" s="135" t="s">
        <v>211</v>
      </c>
      <c r="D1030" s="136" t="s">
        <v>14617</v>
      </c>
      <c r="E1030" s="136" t="s">
        <v>96</v>
      </c>
      <c r="F1030" s="136" t="s">
        <v>14618</v>
      </c>
      <c r="G1030" s="136" t="s">
        <v>14619</v>
      </c>
      <c r="H1030" s="136" t="s">
        <v>293</v>
      </c>
      <c r="I1030" s="137" t="s">
        <v>163</v>
      </c>
      <c r="J1030" s="137" t="s">
        <v>240</v>
      </c>
      <c r="K1030" s="137" t="s">
        <v>14620</v>
      </c>
      <c r="L1030" s="137" t="s">
        <v>14621</v>
      </c>
      <c r="M1030" s="138"/>
      <c r="N1030" s="138"/>
      <c r="O1030" s="139"/>
    </row>
    <row r="1031" spans="1:15" ht="15.6">
      <c r="A1031" s="134">
        <v>1021</v>
      </c>
      <c r="B1031" s="553">
        <v>46298</v>
      </c>
      <c r="C1031" s="135" t="s">
        <v>211</v>
      </c>
      <c r="D1031" s="136" t="s">
        <v>7497</v>
      </c>
      <c r="E1031" s="136" t="s">
        <v>96</v>
      </c>
      <c r="F1031" s="136" t="s">
        <v>14622</v>
      </c>
      <c r="G1031" s="136" t="s">
        <v>14623</v>
      </c>
      <c r="H1031" s="136" t="s">
        <v>293</v>
      </c>
      <c r="I1031" s="137" t="s">
        <v>163</v>
      </c>
      <c r="J1031" s="137" t="s">
        <v>240</v>
      </c>
      <c r="K1031" s="137" t="s">
        <v>14624</v>
      </c>
      <c r="L1031" s="137" t="s">
        <v>14625</v>
      </c>
      <c r="M1031" s="138"/>
      <c r="N1031" s="138"/>
      <c r="O1031" s="139"/>
    </row>
    <row r="1032" spans="1:15" ht="15.6">
      <c r="A1032" s="134">
        <v>1022</v>
      </c>
      <c r="B1032" s="553">
        <v>46298</v>
      </c>
      <c r="C1032" s="135" t="s">
        <v>211</v>
      </c>
      <c r="D1032" s="136" t="s">
        <v>14626</v>
      </c>
      <c r="E1032" s="136" t="s">
        <v>128</v>
      </c>
      <c r="F1032" s="136" t="s">
        <v>14627</v>
      </c>
      <c r="G1032" s="136" t="s">
        <v>14628</v>
      </c>
      <c r="H1032" s="136" t="s">
        <v>293</v>
      </c>
      <c r="I1032" s="137" t="s">
        <v>163</v>
      </c>
      <c r="J1032" s="137" t="s">
        <v>238</v>
      </c>
      <c r="K1032" s="137" t="s">
        <v>14629</v>
      </c>
      <c r="L1032" s="137" t="s">
        <v>14630</v>
      </c>
      <c r="M1032" s="138"/>
      <c r="N1032" s="138"/>
      <c r="O1032" s="139"/>
    </row>
    <row r="1033" spans="1:15" ht="15.6">
      <c r="A1033" s="134">
        <v>1023</v>
      </c>
      <c r="B1033" s="553">
        <v>46298</v>
      </c>
      <c r="C1033" s="135" t="s">
        <v>211</v>
      </c>
      <c r="D1033" s="136" t="s">
        <v>14631</v>
      </c>
      <c r="E1033" s="136" t="s">
        <v>144</v>
      </c>
      <c r="F1033" s="136" t="s">
        <v>14632</v>
      </c>
      <c r="G1033" s="136" t="s">
        <v>14633</v>
      </c>
      <c r="H1033" s="136" t="s">
        <v>293</v>
      </c>
      <c r="I1033" s="137" t="s">
        <v>163</v>
      </c>
      <c r="J1033" s="137" t="s">
        <v>246</v>
      </c>
      <c r="K1033" s="137" t="s">
        <v>14634</v>
      </c>
      <c r="L1033" s="137" t="s">
        <v>14635</v>
      </c>
      <c r="M1033" s="138"/>
      <c r="N1033" s="138"/>
      <c r="O1033" s="139"/>
    </row>
    <row r="1034" spans="1:15" ht="15.6">
      <c r="A1034" s="134">
        <v>1024</v>
      </c>
      <c r="B1034" s="553">
        <v>46298</v>
      </c>
      <c r="C1034" s="135" t="s">
        <v>211</v>
      </c>
      <c r="D1034" s="136" t="s">
        <v>14636</v>
      </c>
      <c r="E1034" s="136" t="s">
        <v>96</v>
      </c>
      <c r="F1034" s="136" t="s">
        <v>14637</v>
      </c>
      <c r="G1034" s="136" t="s">
        <v>14638</v>
      </c>
      <c r="H1034" s="136" t="s">
        <v>293</v>
      </c>
      <c r="I1034" s="137" t="s">
        <v>163</v>
      </c>
      <c r="J1034" s="137" t="s">
        <v>240</v>
      </c>
      <c r="K1034" s="137" t="s">
        <v>14639</v>
      </c>
      <c r="L1034" s="137" t="s">
        <v>14640</v>
      </c>
      <c r="M1034" s="138"/>
      <c r="N1034" s="138"/>
      <c r="O1034" s="139"/>
    </row>
    <row r="1035" spans="1:15" ht="15.6">
      <c r="A1035" s="134">
        <v>1025</v>
      </c>
      <c r="B1035" s="553">
        <v>46298</v>
      </c>
      <c r="C1035" s="135" t="s">
        <v>211</v>
      </c>
      <c r="D1035" s="136" t="s">
        <v>14641</v>
      </c>
      <c r="E1035" s="136" t="s">
        <v>144</v>
      </c>
      <c r="F1035" s="136" t="s">
        <v>14642</v>
      </c>
      <c r="G1035" s="136" t="s">
        <v>14643</v>
      </c>
      <c r="H1035" s="136" t="s">
        <v>293</v>
      </c>
      <c r="I1035" s="137" t="s">
        <v>163</v>
      </c>
      <c r="J1035" s="140" t="s">
        <v>238</v>
      </c>
      <c r="K1035" s="137" t="s">
        <v>14644</v>
      </c>
      <c r="L1035" s="137" t="s">
        <v>14645</v>
      </c>
      <c r="M1035" s="138"/>
      <c r="N1035" s="138"/>
      <c r="O1035" s="139"/>
    </row>
    <row r="1036" spans="1:15" ht="15.6">
      <c r="A1036" s="134">
        <v>1026</v>
      </c>
      <c r="B1036" s="553">
        <v>46298</v>
      </c>
      <c r="C1036" s="135" t="s">
        <v>211</v>
      </c>
      <c r="D1036" s="136" t="s">
        <v>333</v>
      </c>
      <c r="E1036" s="136" t="s">
        <v>96</v>
      </c>
      <c r="F1036" s="136" t="s">
        <v>14646</v>
      </c>
      <c r="G1036" s="136" t="s">
        <v>14647</v>
      </c>
      <c r="H1036" s="136" t="s">
        <v>296</v>
      </c>
      <c r="I1036" s="137" t="s">
        <v>163</v>
      </c>
      <c r="J1036" s="137" t="s">
        <v>240</v>
      </c>
      <c r="K1036" s="137" t="s">
        <v>14648</v>
      </c>
      <c r="L1036" s="137" t="s">
        <v>14649</v>
      </c>
      <c r="M1036" s="138"/>
      <c r="N1036" s="138"/>
      <c r="O1036" s="139"/>
    </row>
    <row r="1037" spans="1:15" ht="15.6">
      <c r="A1037" s="134">
        <v>1027</v>
      </c>
      <c r="B1037" s="553">
        <v>46298</v>
      </c>
      <c r="C1037" s="135" t="s">
        <v>211</v>
      </c>
      <c r="D1037" s="136" t="s">
        <v>14650</v>
      </c>
      <c r="E1037" s="136" t="s">
        <v>96</v>
      </c>
      <c r="F1037" s="136" t="s">
        <v>14651</v>
      </c>
      <c r="G1037" s="136" t="s">
        <v>14652</v>
      </c>
      <c r="H1037" s="136" t="s">
        <v>293</v>
      </c>
      <c r="I1037" s="137" t="s">
        <v>163</v>
      </c>
      <c r="J1037" s="137" t="s">
        <v>240</v>
      </c>
      <c r="K1037" s="137" t="s">
        <v>14653</v>
      </c>
      <c r="L1037" s="137" t="s">
        <v>14654</v>
      </c>
      <c r="M1037" s="138"/>
      <c r="N1037" s="138"/>
      <c r="O1037" s="139"/>
    </row>
    <row r="1038" spans="1:15" ht="15.6">
      <c r="A1038" s="134">
        <v>1028</v>
      </c>
      <c r="B1038" s="553">
        <v>46298</v>
      </c>
      <c r="C1038" s="135" t="s">
        <v>211</v>
      </c>
      <c r="D1038" s="136" t="s">
        <v>14655</v>
      </c>
      <c r="E1038" s="136" t="s">
        <v>96</v>
      </c>
      <c r="F1038" s="136" t="s">
        <v>14656</v>
      </c>
      <c r="G1038" s="136" t="s">
        <v>14657</v>
      </c>
      <c r="H1038" s="136" t="s">
        <v>296</v>
      </c>
      <c r="I1038" s="137" t="s">
        <v>163</v>
      </c>
      <c r="J1038" s="137" t="s">
        <v>240</v>
      </c>
      <c r="K1038" s="137" t="s">
        <v>14658</v>
      </c>
      <c r="L1038" s="137" t="s">
        <v>14659</v>
      </c>
      <c r="M1038" s="138"/>
      <c r="N1038" s="138"/>
      <c r="O1038" s="139"/>
    </row>
    <row r="1039" spans="1:15" ht="15.6">
      <c r="A1039" s="134">
        <v>1029</v>
      </c>
      <c r="B1039" s="553">
        <v>46298</v>
      </c>
      <c r="C1039" s="135" t="s">
        <v>211</v>
      </c>
      <c r="D1039" s="136" t="s">
        <v>14660</v>
      </c>
      <c r="E1039" s="136" t="s">
        <v>96</v>
      </c>
      <c r="F1039" s="136" t="s">
        <v>14661</v>
      </c>
      <c r="G1039" s="136" t="s">
        <v>14662</v>
      </c>
      <c r="H1039" s="136" t="s">
        <v>293</v>
      </c>
      <c r="I1039" s="137" t="s">
        <v>163</v>
      </c>
      <c r="J1039" s="137" t="s">
        <v>240</v>
      </c>
      <c r="K1039" s="137" t="s">
        <v>14663</v>
      </c>
      <c r="L1039" s="137" t="s">
        <v>14664</v>
      </c>
      <c r="M1039" s="138"/>
      <c r="N1039" s="138"/>
      <c r="O1039" s="139"/>
    </row>
    <row r="1040" spans="1:15" ht="15.6">
      <c r="A1040" s="134">
        <v>1030</v>
      </c>
      <c r="B1040" s="553">
        <v>46298</v>
      </c>
      <c r="C1040" s="135" t="s">
        <v>211</v>
      </c>
      <c r="D1040" s="136" t="s">
        <v>14665</v>
      </c>
      <c r="E1040" s="136" t="s">
        <v>96</v>
      </c>
      <c r="F1040" s="136" t="s">
        <v>14661</v>
      </c>
      <c r="G1040" s="136" t="s">
        <v>14666</v>
      </c>
      <c r="H1040" s="136" t="s">
        <v>293</v>
      </c>
      <c r="I1040" s="137" t="s">
        <v>163</v>
      </c>
      <c r="J1040" s="137" t="s">
        <v>240</v>
      </c>
      <c r="K1040" s="137" t="s">
        <v>14667</v>
      </c>
      <c r="L1040" s="137" t="s">
        <v>14668</v>
      </c>
      <c r="M1040" s="138"/>
      <c r="N1040" s="138"/>
      <c r="O1040" s="139"/>
    </row>
    <row r="1041" spans="1:15" ht="15.6">
      <c r="A1041" s="134">
        <v>1031</v>
      </c>
      <c r="B1041" s="553">
        <v>46298</v>
      </c>
      <c r="C1041" s="135" t="s">
        <v>211</v>
      </c>
      <c r="D1041" s="136" t="s">
        <v>14669</v>
      </c>
      <c r="E1041" s="136" t="s">
        <v>155</v>
      </c>
      <c r="F1041" s="136" t="s">
        <v>14670</v>
      </c>
      <c r="G1041" s="136" t="s">
        <v>14671</v>
      </c>
      <c r="H1041" s="136" t="s">
        <v>293</v>
      </c>
      <c r="I1041" s="137" t="s">
        <v>163</v>
      </c>
      <c r="J1041" s="137" t="s">
        <v>240</v>
      </c>
      <c r="K1041" s="137" t="s">
        <v>14672</v>
      </c>
      <c r="L1041" s="137" t="s">
        <v>14673</v>
      </c>
      <c r="M1041" s="138"/>
      <c r="N1041" s="138"/>
      <c r="O1041" s="139"/>
    </row>
    <row r="1042" spans="1:15" ht="15.6">
      <c r="A1042" s="134">
        <v>1032</v>
      </c>
      <c r="B1042" s="553">
        <v>46298</v>
      </c>
      <c r="C1042" s="135" t="s">
        <v>211</v>
      </c>
      <c r="D1042" s="136" t="s">
        <v>11255</v>
      </c>
      <c r="E1042" s="136" t="s">
        <v>96</v>
      </c>
      <c r="F1042" s="136" t="s">
        <v>14674</v>
      </c>
      <c r="G1042" s="136" t="s">
        <v>14675</v>
      </c>
      <c r="H1042" s="136" t="s">
        <v>296</v>
      </c>
      <c r="I1042" s="137" t="s">
        <v>163</v>
      </c>
      <c r="J1042" s="137" t="s">
        <v>240</v>
      </c>
      <c r="K1042" s="137" t="s">
        <v>11258</v>
      </c>
      <c r="L1042" s="137" t="s">
        <v>11259</v>
      </c>
      <c r="M1042" s="138"/>
      <c r="N1042" s="138"/>
      <c r="O1042" s="139"/>
    </row>
    <row r="1043" spans="1:15" ht="15.6">
      <c r="A1043" s="134">
        <v>1033</v>
      </c>
      <c r="B1043" s="553">
        <v>46298</v>
      </c>
      <c r="C1043" s="135" t="s">
        <v>211</v>
      </c>
      <c r="D1043" s="136" t="s">
        <v>14676</v>
      </c>
      <c r="E1043" s="136" t="s">
        <v>96</v>
      </c>
      <c r="F1043" s="136" t="s">
        <v>14677</v>
      </c>
      <c r="G1043" s="136" t="s">
        <v>12790</v>
      </c>
      <c r="H1043" s="136" t="s">
        <v>293</v>
      </c>
      <c r="I1043" s="137" t="s">
        <v>163</v>
      </c>
      <c r="J1043" s="137" t="s">
        <v>240</v>
      </c>
      <c r="K1043" s="137" t="s">
        <v>14678</v>
      </c>
      <c r="L1043" s="137" t="s">
        <v>14679</v>
      </c>
      <c r="M1043" s="138"/>
      <c r="N1043" s="138"/>
      <c r="O1043" s="139"/>
    </row>
    <row r="1044" spans="1:15" ht="15.6">
      <c r="A1044" s="134">
        <v>1034</v>
      </c>
      <c r="B1044" s="553">
        <v>46298</v>
      </c>
      <c r="C1044" s="135" t="s">
        <v>211</v>
      </c>
      <c r="D1044" s="136" t="s">
        <v>14459</v>
      </c>
      <c r="E1044" s="136" t="s">
        <v>96</v>
      </c>
      <c r="F1044" s="136" t="s">
        <v>14680</v>
      </c>
      <c r="G1044" s="136" t="s">
        <v>14681</v>
      </c>
      <c r="H1044" s="136" t="s">
        <v>296</v>
      </c>
      <c r="I1044" s="137" t="s">
        <v>163</v>
      </c>
      <c r="J1044" s="137" t="s">
        <v>240</v>
      </c>
      <c r="K1044" s="137" t="s">
        <v>14462</v>
      </c>
      <c r="L1044" s="137" t="s">
        <v>14463</v>
      </c>
      <c r="M1044" s="138"/>
      <c r="N1044" s="138"/>
      <c r="O1044" s="139"/>
    </row>
    <row r="1045" spans="1:15" ht="15.6">
      <c r="A1045" s="134">
        <v>1035</v>
      </c>
      <c r="B1045" s="553">
        <v>46298</v>
      </c>
      <c r="C1045" s="135" t="s">
        <v>211</v>
      </c>
      <c r="D1045" s="136" t="s">
        <v>14682</v>
      </c>
      <c r="E1045" s="136" t="s">
        <v>96</v>
      </c>
      <c r="F1045" s="136" t="s">
        <v>14683</v>
      </c>
      <c r="G1045" s="136" t="s">
        <v>14684</v>
      </c>
      <c r="H1045" s="136" t="s">
        <v>293</v>
      </c>
      <c r="I1045" s="137" t="s">
        <v>163</v>
      </c>
      <c r="J1045" s="137" t="s">
        <v>240</v>
      </c>
      <c r="K1045" s="137" t="s">
        <v>14685</v>
      </c>
      <c r="L1045" s="137" t="s">
        <v>14686</v>
      </c>
      <c r="M1045" s="138"/>
      <c r="N1045" s="138"/>
      <c r="O1045" s="139"/>
    </row>
    <row r="1046" spans="1:15" ht="15.6">
      <c r="A1046" s="134">
        <v>1036</v>
      </c>
      <c r="B1046" s="553">
        <v>46298</v>
      </c>
      <c r="C1046" s="135" t="s">
        <v>211</v>
      </c>
      <c r="D1046" s="136" t="s">
        <v>2333</v>
      </c>
      <c r="E1046" s="136" t="s">
        <v>96</v>
      </c>
      <c r="F1046" s="136" t="s">
        <v>14687</v>
      </c>
      <c r="G1046" s="136" t="s">
        <v>14688</v>
      </c>
      <c r="H1046" s="136" t="s">
        <v>296</v>
      </c>
      <c r="I1046" s="137" t="s">
        <v>163</v>
      </c>
      <c r="J1046" s="137" t="s">
        <v>240</v>
      </c>
      <c r="K1046" s="137" t="s">
        <v>14689</v>
      </c>
      <c r="L1046" s="137" t="s">
        <v>14690</v>
      </c>
      <c r="M1046" s="138"/>
      <c r="N1046" s="138"/>
      <c r="O1046" s="139"/>
    </row>
    <row r="1047" spans="1:15" ht="15.6">
      <c r="A1047" s="134">
        <v>1037</v>
      </c>
      <c r="B1047" s="553">
        <v>46298</v>
      </c>
      <c r="C1047" s="135" t="s">
        <v>211</v>
      </c>
      <c r="D1047" s="136" t="s">
        <v>14691</v>
      </c>
      <c r="E1047" s="136" t="s">
        <v>96</v>
      </c>
      <c r="F1047" s="136" t="s">
        <v>14692</v>
      </c>
      <c r="G1047" s="136" t="s">
        <v>14693</v>
      </c>
      <c r="H1047" s="136" t="s">
        <v>293</v>
      </c>
      <c r="I1047" s="137" t="s">
        <v>163</v>
      </c>
      <c r="J1047" s="137" t="s">
        <v>240</v>
      </c>
      <c r="K1047" s="137" t="s">
        <v>14694</v>
      </c>
      <c r="L1047" s="137" t="s">
        <v>14695</v>
      </c>
      <c r="M1047" s="138"/>
      <c r="N1047" s="138"/>
      <c r="O1047" s="139"/>
    </row>
    <row r="1048" spans="1:15" ht="15.6">
      <c r="A1048" s="134">
        <v>1038</v>
      </c>
      <c r="B1048" s="553">
        <v>46298</v>
      </c>
      <c r="C1048" s="135" t="s">
        <v>211</v>
      </c>
      <c r="D1048" s="136" t="s">
        <v>14696</v>
      </c>
      <c r="E1048" s="136" t="s">
        <v>142</v>
      </c>
      <c r="F1048" s="136" t="s">
        <v>14697</v>
      </c>
      <c r="G1048" s="136" t="s">
        <v>14698</v>
      </c>
      <c r="H1048" s="136" t="s">
        <v>293</v>
      </c>
      <c r="I1048" s="137" t="s">
        <v>163</v>
      </c>
      <c r="J1048" s="137" t="s">
        <v>238</v>
      </c>
      <c r="K1048" s="137" t="s">
        <v>14699</v>
      </c>
      <c r="L1048" s="137" t="s">
        <v>14700</v>
      </c>
      <c r="M1048" s="138"/>
      <c r="N1048" s="138"/>
      <c r="O1048" s="139"/>
    </row>
    <row r="1049" spans="1:15" ht="15.6">
      <c r="A1049" s="134">
        <v>1039</v>
      </c>
      <c r="B1049" s="553">
        <v>46298</v>
      </c>
      <c r="C1049" s="135" t="s">
        <v>211</v>
      </c>
      <c r="D1049" s="136" t="s">
        <v>14701</v>
      </c>
      <c r="E1049" s="136" t="s">
        <v>142</v>
      </c>
      <c r="F1049" s="136" t="s">
        <v>14702</v>
      </c>
      <c r="G1049" s="136" t="s">
        <v>14703</v>
      </c>
      <c r="H1049" s="136" t="s">
        <v>293</v>
      </c>
      <c r="I1049" s="137" t="s">
        <v>163</v>
      </c>
      <c r="J1049" s="137" t="s">
        <v>241</v>
      </c>
      <c r="K1049" s="137" t="s">
        <v>14704</v>
      </c>
      <c r="L1049" s="137" t="s">
        <v>14705</v>
      </c>
      <c r="M1049" s="138"/>
      <c r="N1049" s="138"/>
      <c r="O1049" s="139"/>
    </row>
    <row r="1050" spans="1:15" ht="15.6">
      <c r="A1050" s="134">
        <v>1040</v>
      </c>
      <c r="B1050" s="553">
        <v>46298</v>
      </c>
      <c r="C1050" s="135" t="s">
        <v>211</v>
      </c>
      <c r="D1050" s="136" t="s">
        <v>14706</v>
      </c>
      <c r="E1050" s="136" t="s">
        <v>142</v>
      </c>
      <c r="F1050" s="136" t="s">
        <v>14707</v>
      </c>
      <c r="G1050" s="136" t="s">
        <v>14708</v>
      </c>
      <c r="H1050" s="136" t="s">
        <v>293</v>
      </c>
      <c r="I1050" s="137" t="s">
        <v>163</v>
      </c>
      <c r="J1050" s="137" t="s">
        <v>244</v>
      </c>
      <c r="K1050" s="137" t="s">
        <v>14709</v>
      </c>
      <c r="L1050" s="137" t="s">
        <v>14710</v>
      </c>
      <c r="M1050" s="138"/>
      <c r="N1050" s="138"/>
      <c r="O1050" s="139"/>
    </row>
    <row r="1051" spans="1:15" ht="15.6">
      <c r="A1051" s="134">
        <v>1041</v>
      </c>
      <c r="B1051" s="553">
        <v>46298</v>
      </c>
      <c r="C1051" s="135" t="s">
        <v>211</v>
      </c>
      <c r="D1051" s="136" t="s">
        <v>14711</v>
      </c>
      <c r="E1051" s="136" t="s">
        <v>142</v>
      </c>
      <c r="F1051" s="136" t="s">
        <v>14712</v>
      </c>
      <c r="G1051" s="136" t="s">
        <v>14713</v>
      </c>
      <c r="H1051" s="136" t="s">
        <v>10957</v>
      </c>
      <c r="I1051" s="137" t="s">
        <v>163</v>
      </c>
      <c r="J1051" s="137" t="s">
        <v>242</v>
      </c>
      <c r="K1051" s="137" t="s">
        <v>14714</v>
      </c>
      <c r="L1051" s="137" t="s">
        <v>14715</v>
      </c>
      <c r="M1051" s="138"/>
      <c r="N1051" s="138"/>
      <c r="O1051" s="139"/>
    </row>
    <row r="1052" spans="1:15" ht="15.6">
      <c r="A1052" s="134">
        <v>1042</v>
      </c>
      <c r="B1052" s="553">
        <v>46298</v>
      </c>
      <c r="C1052" s="135" t="s">
        <v>211</v>
      </c>
      <c r="D1052" s="136" t="s">
        <v>14711</v>
      </c>
      <c r="E1052" s="136" t="s">
        <v>142</v>
      </c>
      <c r="F1052" s="136" t="s">
        <v>14716</v>
      </c>
      <c r="G1052" s="136" t="s">
        <v>14717</v>
      </c>
      <c r="H1052" s="136" t="s">
        <v>293</v>
      </c>
      <c r="I1052" s="137" t="s">
        <v>163</v>
      </c>
      <c r="J1052" s="137" t="s">
        <v>244</v>
      </c>
      <c r="K1052" s="137" t="s">
        <v>14714</v>
      </c>
      <c r="L1052" s="137" t="s">
        <v>14715</v>
      </c>
      <c r="M1052" s="138"/>
      <c r="N1052" s="138"/>
      <c r="O1052" s="139"/>
    </row>
    <row r="1053" spans="1:15" ht="15.6">
      <c r="A1053" s="134">
        <v>1043</v>
      </c>
      <c r="B1053" s="553">
        <v>46298</v>
      </c>
      <c r="C1053" s="135" t="s">
        <v>211</v>
      </c>
      <c r="D1053" s="136" t="s">
        <v>14718</v>
      </c>
      <c r="E1053" s="136" t="s">
        <v>148</v>
      </c>
      <c r="F1053" s="136" t="s">
        <v>14719</v>
      </c>
      <c r="G1053" s="136" t="s">
        <v>14720</v>
      </c>
      <c r="H1053" s="136" t="s">
        <v>293</v>
      </c>
      <c r="I1053" s="137" t="s">
        <v>163</v>
      </c>
      <c r="J1053" s="137" t="s">
        <v>238</v>
      </c>
      <c r="K1053" s="137" t="s">
        <v>14721</v>
      </c>
      <c r="L1053" s="137" t="s">
        <v>14722</v>
      </c>
      <c r="M1053" s="138"/>
      <c r="N1053" s="138"/>
      <c r="O1053" s="139"/>
    </row>
    <row r="1054" spans="1:15" ht="15.6">
      <c r="A1054" s="134">
        <v>1044</v>
      </c>
      <c r="B1054" s="553">
        <v>46298</v>
      </c>
      <c r="C1054" s="135" t="s">
        <v>211</v>
      </c>
      <c r="D1054" s="136" t="s">
        <v>14723</v>
      </c>
      <c r="E1054" s="136" t="s">
        <v>114</v>
      </c>
      <c r="F1054" s="136" t="s">
        <v>14724</v>
      </c>
      <c r="G1054" s="136" t="s">
        <v>14725</v>
      </c>
      <c r="H1054" s="136" t="s">
        <v>293</v>
      </c>
      <c r="I1054" s="137" t="s">
        <v>163</v>
      </c>
      <c r="J1054" s="137" t="s">
        <v>246</v>
      </c>
      <c r="K1054" s="137" t="s">
        <v>14726</v>
      </c>
      <c r="L1054" s="137" t="s">
        <v>14727</v>
      </c>
      <c r="M1054" s="138"/>
      <c r="N1054" s="138"/>
      <c r="O1054" s="139"/>
    </row>
    <row r="1055" spans="1:15" ht="15.6">
      <c r="A1055" s="134">
        <v>1045</v>
      </c>
      <c r="B1055" s="553">
        <v>46298</v>
      </c>
      <c r="C1055" s="135" t="s">
        <v>211</v>
      </c>
      <c r="D1055" s="136" t="s">
        <v>14728</v>
      </c>
      <c r="E1055" s="136" t="s">
        <v>128</v>
      </c>
      <c r="F1055" s="136" t="s">
        <v>14729</v>
      </c>
      <c r="G1055" s="136" t="s">
        <v>14730</v>
      </c>
      <c r="H1055" s="136" t="s">
        <v>293</v>
      </c>
      <c r="I1055" s="137" t="s">
        <v>163</v>
      </c>
      <c r="J1055" s="137" t="s">
        <v>238</v>
      </c>
      <c r="K1055" s="137" t="s">
        <v>14731</v>
      </c>
      <c r="L1055" s="137" t="s">
        <v>14732</v>
      </c>
      <c r="M1055" s="138"/>
      <c r="N1055" s="138"/>
      <c r="O1055" s="139"/>
    </row>
    <row r="1056" spans="1:15" ht="15.6">
      <c r="A1056" s="134">
        <v>1046</v>
      </c>
      <c r="B1056" s="553">
        <v>46298</v>
      </c>
      <c r="C1056" s="135" t="s">
        <v>211</v>
      </c>
      <c r="D1056" s="136" t="s">
        <v>14733</v>
      </c>
      <c r="E1056" s="136" t="s">
        <v>148</v>
      </c>
      <c r="F1056" s="136" t="s">
        <v>14734</v>
      </c>
      <c r="G1056" s="136" t="s">
        <v>14735</v>
      </c>
      <c r="H1056" s="136" t="s">
        <v>293</v>
      </c>
      <c r="I1056" s="137" t="s">
        <v>163</v>
      </c>
      <c r="J1056" s="137" t="s">
        <v>244</v>
      </c>
      <c r="K1056" s="137" t="s">
        <v>14736</v>
      </c>
      <c r="L1056" s="137" t="s">
        <v>14737</v>
      </c>
      <c r="M1056" s="138"/>
      <c r="N1056" s="138"/>
      <c r="O1056" s="139"/>
    </row>
    <row r="1057" spans="1:15" ht="15.6">
      <c r="A1057" s="134">
        <v>1047</v>
      </c>
      <c r="B1057" s="553">
        <v>46298</v>
      </c>
      <c r="C1057" s="135" t="s">
        <v>211</v>
      </c>
      <c r="D1057" s="136" t="s">
        <v>14738</v>
      </c>
      <c r="E1057" s="136" t="s">
        <v>144</v>
      </c>
      <c r="F1057" s="136" t="s">
        <v>14739</v>
      </c>
      <c r="G1057" s="136" t="s">
        <v>14740</v>
      </c>
      <c r="H1057" s="136" t="s">
        <v>311</v>
      </c>
      <c r="I1057" s="137" t="s">
        <v>163</v>
      </c>
      <c r="J1057" s="137" t="s">
        <v>239</v>
      </c>
      <c r="K1057" s="137" t="s">
        <v>14741</v>
      </c>
      <c r="L1057" s="137" t="s">
        <v>14742</v>
      </c>
      <c r="M1057" s="138"/>
      <c r="N1057" s="138"/>
      <c r="O1057" s="139"/>
    </row>
    <row r="1058" spans="1:15" ht="15.6">
      <c r="A1058" s="134">
        <v>1048</v>
      </c>
      <c r="B1058" s="553">
        <v>46298</v>
      </c>
      <c r="C1058" s="135" t="s">
        <v>211</v>
      </c>
      <c r="D1058" s="136" t="s">
        <v>432</v>
      </c>
      <c r="E1058" s="136" t="s">
        <v>144</v>
      </c>
      <c r="F1058" s="136" t="s">
        <v>14743</v>
      </c>
      <c r="G1058" s="136" t="s">
        <v>14744</v>
      </c>
      <c r="H1058" s="136" t="s">
        <v>293</v>
      </c>
      <c r="I1058" s="137" t="s">
        <v>163</v>
      </c>
      <c r="J1058" s="137" t="s">
        <v>243</v>
      </c>
      <c r="K1058" s="137" t="s">
        <v>14572</v>
      </c>
      <c r="L1058" s="137" t="s">
        <v>14573</v>
      </c>
      <c r="M1058" s="138"/>
      <c r="N1058" s="138"/>
      <c r="O1058" s="139"/>
    </row>
    <row r="1059" spans="1:15" ht="15.6">
      <c r="A1059" s="134">
        <v>1049</v>
      </c>
      <c r="B1059" s="553">
        <v>46298</v>
      </c>
      <c r="C1059" s="135" t="s">
        <v>211</v>
      </c>
      <c r="D1059" s="136" t="s">
        <v>14745</v>
      </c>
      <c r="E1059" s="136" t="s">
        <v>112</v>
      </c>
      <c r="F1059" s="136" t="s">
        <v>14746</v>
      </c>
      <c r="G1059" s="136" t="s">
        <v>14747</v>
      </c>
      <c r="H1059" s="136" t="s">
        <v>293</v>
      </c>
      <c r="I1059" s="137" t="s">
        <v>163</v>
      </c>
      <c r="J1059" s="137" t="s">
        <v>240</v>
      </c>
      <c r="K1059" s="137" t="s">
        <v>14748</v>
      </c>
      <c r="L1059" s="137" t="s">
        <v>14749</v>
      </c>
      <c r="M1059" s="138"/>
      <c r="N1059" s="138"/>
      <c r="O1059" s="139"/>
    </row>
    <row r="1060" spans="1:15" ht="15.6">
      <c r="A1060" s="134">
        <v>1050</v>
      </c>
      <c r="B1060" s="553">
        <v>46298</v>
      </c>
      <c r="C1060" s="135" t="s">
        <v>211</v>
      </c>
      <c r="D1060" s="136" t="s">
        <v>14750</v>
      </c>
      <c r="E1060" s="136" t="s">
        <v>102</v>
      </c>
      <c r="F1060" s="136" t="s">
        <v>14751</v>
      </c>
      <c r="G1060" s="136" t="s">
        <v>14752</v>
      </c>
      <c r="H1060" s="136" t="s">
        <v>293</v>
      </c>
      <c r="I1060" s="137" t="s">
        <v>163</v>
      </c>
      <c r="J1060" s="137" t="s">
        <v>237</v>
      </c>
      <c r="K1060" s="137" t="s">
        <v>14753</v>
      </c>
      <c r="L1060" s="137" t="s">
        <v>14754</v>
      </c>
      <c r="M1060" s="138"/>
      <c r="N1060" s="138"/>
      <c r="O1060" s="139"/>
    </row>
    <row r="1061" spans="1:15" ht="15.6">
      <c r="A1061" s="134">
        <v>1051</v>
      </c>
      <c r="B1061" s="553">
        <v>46298</v>
      </c>
      <c r="C1061" s="135" t="s">
        <v>211</v>
      </c>
      <c r="D1061" s="136" t="s">
        <v>14755</v>
      </c>
      <c r="E1061" s="136" t="s">
        <v>136</v>
      </c>
      <c r="F1061" s="136" t="s">
        <v>14756</v>
      </c>
      <c r="G1061" s="136" t="s">
        <v>14757</v>
      </c>
      <c r="H1061" s="136" t="s">
        <v>293</v>
      </c>
      <c r="I1061" s="137" t="s">
        <v>163</v>
      </c>
      <c r="J1061" s="137" t="s">
        <v>243</v>
      </c>
      <c r="K1061" s="137" t="s">
        <v>14758</v>
      </c>
      <c r="L1061" s="137" t="s">
        <v>14759</v>
      </c>
      <c r="M1061" s="138"/>
      <c r="N1061" s="138"/>
      <c r="O1061" s="139"/>
    </row>
    <row r="1062" spans="1:15" ht="15.6">
      <c r="A1062" s="134">
        <v>1052</v>
      </c>
      <c r="B1062" s="553">
        <v>46298</v>
      </c>
      <c r="C1062" s="135" t="s">
        <v>211</v>
      </c>
      <c r="D1062" s="136" t="s">
        <v>14218</v>
      </c>
      <c r="E1062" s="136" t="s">
        <v>149</v>
      </c>
      <c r="F1062" s="136" t="s">
        <v>14760</v>
      </c>
      <c r="G1062" s="136" t="s">
        <v>14761</v>
      </c>
      <c r="H1062" s="136" t="s">
        <v>293</v>
      </c>
      <c r="I1062" s="137" t="s">
        <v>163</v>
      </c>
      <c r="J1062" s="137" t="s">
        <v>238</v>
      </c>
      <c r="K1062" s="137" t="s">
        <v>14221</v>
      </c>
      <c r="L1062" s="137" t="s">
        <v>14222</v>
      </c>
      <c r="M1062" s="138"/>
      <c r="N1062" s="138"/>
      <c r="O1062" s="139"/>
    </row>
    <row r="1063" spans="1:15" ht="15.6">
      <c r="A1063" s="134">
        <v>1053</v>
      </c>
      <c r="B1063" s="553">
        <v>46298</v>
      </c>
      <c r="C1063" s="135" t="s">
        <v>211</v>
      </c>
      <c r="D1063" s="136" t="s">
        <v>2750</v>
      </c>
      <c r="E1063" s="136" t="s">
        <v>98</v>
      </c>
      <c r="F1063" s="136" t="s">
        <v>14762</v>
      </c>
      <c r="G1063" s="136" t="s">
        <v>14763</v>
      </c>
      <c r="H1063" s="136" t="s">
        <v>293</v>
      </c>
      <c r="I1063" s="137" t="s">
        <v>163</v>
      </c>
      <c r="J1063" s="137" t="s">
        <v>240</v>
      </c>
      <c r="K1063" s="137" t="s">
        <v>14764</v>
      </c>
      <c r="L1063" s="137" t="s">
        <v>14765</v>
      </c>
      <c r="M1063" s="138"/>
      <c r="N1063" s="138"/>
      <c r="O1063" s="139"/>
    </row>
    <row r="1064" spans="1:15" ht="15.6">
      <c r="A1064" s="134">
        <v>1054</v>
      </c>
      <c r="B1064" s="553">
        <v>46298</v>
      </c>
      <c r="C1064" s="135" t="s">
        <v>211</v>
      </c>
      <c r="D1064" s="136" t="s">
        <v>1911</v>
      </c>
      <c r="E1064" s="136" t="s">
        <v>98</v>
      </c>
      <c r="F1064" s="136" t="s">
        <v>14766</v>
      </c>
      <c r="G1064" s="136" t="s">
        <v>14767</v>
      </c>
      <c r="H1064" s="136" t="s">
        <v>293</v>
      </c>
      <c r="I1064" s="137" t="s">
        <v>163</v>
      </c>
      <c r="J1064" s="137" t="s">
        <v>244</v>
      </c>
      <c r="K1064" s="137" t="s">
        <v>14768</v>
      </c>
      <c r="L1064" s="137" t="s">
        <v>10061</v>
      </c>
      <c r="M1064" s="138"/>
      <c r="N1064" s="138"/>
      <c r="O1064" s="139"/>
    </row>
    <row r="1065" spans="1:15" ht="15.6">
      <c r="A1065" s="134">
        <v>1055</v>
      </c>
      <c r="B1065" s="553">
        <v>46298</v>
      </c>
      <c r="C1065" s="135" t="s">
        <v>211</v>
      </c>
      <c r="D1065" s="136" t="s">
        <v>12211</v>
      </c>
      <c r="E1065" s="136" t="s">
        <v>106</v>
      </c>
      <c r="F1065" s="136" t="s">
        <v>14769</v>
      </c>
      <c r="G1065" s="136" t="s">
        <v>14770</v>
      </c>
      <c r="H1065" s="136" t="s">
        <v>293</v>
      </c>
      <c r="I1065" s="137" t="s">
        <v>163</v>
      </c>
      <c r="J1065" s="137" t="s">
        <v>237</v>
      </c>
      <c r="K1065" s="137" t="s">
        <v>12214</v>
      </c>
      <c r="L1065" s="137" t="s">
        <v>12215</v>
      </c>
      <c r="M1065" s="138"/>
      <c r="N1065" s="138"/>
      <c r="O1065" s="139"/>
    </row>
    <row r="1066" spans="1:15" ht="15.6">
      <c r="A1066" s="134">
        <v>1056</v>
      </c>
      <c r="B1066" s="553">
        <v>46298</v>
      </c>
      <c r="C1066" s="135" t="s">
        <v>211</v>
      </c>
      <c r="D1066" s="136" t="s">
        <v>14771</v>
      </c>
      <c r="E1066" s="136" t="s">
        <v>106</v>
      </c>
      <c r="F1066" s="136" t="s">
        <v>14772</v>
      </c>
      <c r="G1066" s="136" t="s">
        <v>14773</v>
      </c>
      <c r="H1066" s="136" t="s">
        <v>293</v>
      </c>
      <c r="I1066" s="137" t="s">
        <v>163</v>
      </c>
      <c r="J1066" s="137" t="s">
        <v>244</v>
      </c>
      <c r="K1066" s="137" t="s">
        <v>14774</v>
      </c>
      <c r="L1066" s="137" t="s">
        <v>163</v>
      </c>
      <c r="M1066" s="138"/>
      <c r="N1066" s="138"/>
      <c r="O1066" s="139"/>
    </row>
    <row r="1067" spans="1:15" ht="15.6">
      <c r="A1067" s="134">
        <v>1057</v>
      </c>
      <c r="B1067" s="553">
        <v>46298</v>
      </c>
      <c r="C1067" s="135" t="s">
        <v>211</v>
      </c>
      <c r="D1067" s="136" t="s">
        <v>11396</v>
      </c>
      <c r="E1067" s="136" t="s">
        <v>110</v>
      </c>
      <c r="F1067" s="136" t="s">
        <v>14775</v>
      </c>
      <c r="G1067" s="136" t="s">
        <v>14776</v>
      </c>
      <c r="H1067" s="136" t="s">
        <v>293</v>
      </c>
      <c r="I1067" s="137" t="s">
        <v>163</v>
      </c>
      <c r="J1067" s="137" t="s">
        <v>240</v>
      </c>
      <c r="K1067" s="137" t="s">
        <v>11399</v>
      </c>
      <c r="L1067" s="137" t="s">
        <v>11400</v>
      </c>
      <c r="M1067" s="138"/>
      <c r="N1067" s="138"/>
      <c r="O1067" s="139"/>
    </row>
    <row r="1068" spans="1:15" ht="15.6">
      <c r="A1068" s="134">
        <v>1058</v>
      </c>
      <c r="B1068" s="553">
        <v>46298</v>
      </c>
      <c r="C1068" s="135" t="s">
        <v>211</v>
      </c>
      <c r="D1068" s="136" t="s">
        <v>14777</v>
      </c>
      <c r="E1068" s="136" t="s">
        <v>126</v>
      </c>
      <c r="F1068" s="136" t="s">
        <v>14778</v>
      </c>
      <c r="G1068" s="136" t="s">
        <v>14779</v>
      </c>
      <c r="H1068" s="136" t="s">
        <v>293</v>
      </c>
      <c r="I1068" s="137" t="s">
        <v>163</v>
      </c>
      <c r="J1068" s="137" t="s">
        <v>240</v>
      </c>
      <c r="K1068" s="137" t="s">
        <v>14780</v>
      </c>
      <c r="L1068" s="137" t="s">
        <v>14781</v>
      </c>
      <c r="M1068" s="138"/>
      <c r="N1068" s="138"/>
      <c r="O1068" s="139"/>
    </row>
    <row r="1069" spans="1:15" ht="15.6">
      <c r="A1069" s="134">
        <v>1059</v>
      </c>
      <c r="B1069" s="553">
        <v>46298</v>
      </c>
      <c r="C1069" s="135" t="s">
        <v>211</v>
      </c>
      <c r="D1069" s="136" t="s">
        <v>14782</v>
      </c>
      <c r="E1069" s="136" t="s">
        <v>148</v>
      </c>
      <c r="F1069" s="136" t="s">
        <v>14783</v>
      </c>
      <c r="G1069" s="136" t="s">
        <v>14784</v>
      </c>
      <c r="H1069" s="136" t="s">
        <v>293</v>
      </c>
      <c r="I1069" s="137" t="s">
        <v>163</v>
      </c>
      <c r="J1069" s="137" t="s">
        <v>243</v>
      </c>
      <c r="K1069" s="137" t="s">
        <v>14785</v>
      </c>
      <c r="L1069" s="137" t="s">
        <v>14786</v>
      </c>
      <c r="M1069" s="138"/>
      <c r="N1069" s="138"/>
      <c r="O1069" s="139"/>
    </row>
    <row r="1070" spans="1:15" ht="15.6">
      <c r="A1070" s="134">
        <v>1060</v>
      </c>
      <c r="B1070" s="553">
        <v>46298</v>
      </c>
      <c r="C1070" s="135" t="s">
        <v>211</v>
      </c>
      <c r="D1070" s="136" t="s">
        <v>5807</v>
      </c>
      <c r="E1070" s="136" t="s">
        <v>144</v>
      </c>
      <c r="F1070" s="136" t="s">
        <v>14787</v>
      </c>
      <c r="G1070" s="136" t="s">
        <v>14788</v>
      </c>
      <c r="H1070" s="136" t="s">
        <v>293</v>
      </c>
      <c r="I1070" s="137" t="s">
        <v>163</v>
      </c>
      <c r="J1070" s="137" t="s">
        <v>238</v>
      </c>
      <c r="K1070" s="137" t="s">
        <v>14789</v>
      </c>
      <c r="L1070" s="137" t="s">
        <v>14790</v>
      </c>
      <c r="M1070" s="138"/>
      <c r="N1070" s="138"/>
      <c r="O1070" s="139"/>
    </row>
    <row r="1071" spans="1:15" ht="15.6">
      <c r="A1071" s="134">
        <v>1061</v>
      </c>
      <c r="B1071" s="553">
        <v>46298</v>
      </c>
      <c r="C1071" s="135" t="s">
        <v>211</v>
      </c>
      <c r="D1071" s="136" t="s">
        <v>14791</v>
      </c>
      <c r="E1071" s="136" t="s">
        <v>148</v>
      </c>
      <c r="F1071" s="136" t="s">
        <v>14792</v>
      </c>
      <c r="G1071" s="136" t="s">
        <v>14793</v>
      </c>
      <c r="H1071" s="136" t="s">
        <v>293</v>
      </c>
      <c r="I1071" s="137" t="s">
        <v>163</v>
      </c>
      <c r="J1071" s="137" t="s">
        <v>246</v>
      </c>
      <c r="K1071" s="137" t="s">
        <v>14794</v>
      </c>
      <c r="L1071" s="137" t="s">
        <v>14795</v>
      </c>
      <c r="M1071" s="138"/>
      <c r="N1071" s="138"/>
      <c r="O1071" s="139"/>
    </row>
    <row r="1072" spans="1:15" ht="15.6">
      <c r="A1072" s="134">
        <v>1062</v>
      </c>
      <c r="B1072" s="553">
        <v>46298</v>
      </c>
      <c r="C1072" s="135" t="s">
        <v>211</v>
      </c>
      <c r="D1072" s="136" t="s">
        <v>14796</v>
      </c>
      <c r="E1072" s="136" t="s">
        <v>148</v>
      </c>
      <c r="F1072" s="136" t="s">
        <v>14797</v>
      </c>
      <c r="G1072" s="136" t="s">
        <v>14798</v>
      </c>
      <c r="H1072" s="136" t="s">
        <v>293</v>
      </c>
      <c r="I1072" s="137" t="s">
        <v>163</v>
      </c>
      <c r="J1072" s="137" t="s">
        <v>244</v>
      </c>
      <c r="K1072" s="137" t="s">
        <v>14799</v>
      </c>
      <c r="L1072" s="137" t="s">
        <v>14800</v>
      </c>
      <c r="M1072" s="138"/>
      <c r="N1072" s="138"/>
      <c r="O1072" s="139"/>
    </row>
    <row r="1073" spans="1:15" ht="15.6">
      <c r="A1073" s="134">
        <v>1063</v>
      </c>
      <c r="B1073" s="553">
        <v>46298</v>
      </c>
      <c r="C1073" s="135" t="s">
        <v>211</v>
      </c>
      <c r="D1073" s="136" t="s">
        <v>14801</v>
      </c>
      <c r="E1073" s="136" t="s">
        <v>148</v>
      </c>
      <c r="F1073" s="136" t="s">
        <v>14802</v>
      </c>
      <c r="G1073" s="136" t="s">
        <v>14803</v>
      </c>
      <c r="H1073" s="136" t="s">
        <v>293</v>
      </c>
      <c r="I1073" s="137" t="s">
        <v>163</v>
      </c>
      <c r="J1073" s="137" t="s">
        <v>246</v>
      </c>
      <c r="K1073" s="137" t="s">
        <v>14804</v>
      </c>
      <c r="L1073" s="137" t="s">
        <v>14805</v>
      </c>
      <c r="M1073" s="138"/>
      <c r="N1073" s="138"/>
      <c r="O1073" s="139"/>
    </row>
    <row r="1074" spans="1:15" ht="15.6">
      <c r="A1074" s="134">
        <v>1064</v>
      </c>
      <c r="B1074" s="553">
        <v>46298</v>
      </c>
      <c r="C1074" s="135" t="s">
        <v>211</v>
      </c>
      <c r="D1074" s="136" t="s">
        <v>14806</v>
      </c>
      <c r="E1074" s="136" t="s">
        <v>110</v>
      </c>
      <c r="F1074" s="136" t="s">
        <v>14807</v>
      </c>
      <c r="G1074" s="136" t="s">
        <v>14808</v>
      </c>
      <c r="H1074" s="136" t="s">
        <v>293</v>
      </c>
      <c r="I1074" s="137" t="s">
        <v>163</v>
      </c>
      <c r="J1074" s="140" t="s">
        <v>243</v>
      </c>
      <c r="K1074" s="137" t="s">
        <v>14809</v>
      </c>
      <c r="L1074" s="137" t="s">
        <v>14810</v>
      </c>
      <c r="M1074" s="138"/>
      <c r="N1074" s="138"/>
      <c r="O1074" s="139"/>
    </row>
    <row r="1075" spans="1:15" ht="15.6">
      <c r="A1075" s="134">
        <v>1065</v>
      </c>
      <c r="B1075" s="553">
        <v>46298</v>
      </c>
      <c r="C1075" s="135" t="s">
        <v>211</v>
      </c>
      <c r="D1075" s="136" t="s">
        <v>14811</v>
      </c>
      <c r="E1075" s="136" t="s">
        <v>144</v>
      </c>
      <c r="F1075" s="136" t="s">
        <v>14812</v>
      </c>
      <c r="G1075" s="136" t="s">
        <v>14813</v>
      </c>
      <c r="H1075" s="136" t="s">
        <v>293</v>
      </c>
      <c r="I1075" s="137" t="s">
        <v>163</v>
      </c>
      <c r="J1075" s="137" t="s">
        <v>244</v>
      </c>
      <c r="K1075" s="137" t="s">
        <v>14814</v>
      </c>
      <c r="L1075" s="137" t="s">
        <v>14815</v>
      </c>
      <c r="M1075" s="138"/>
      <c r="N1075" s="138"/>
      <c r="O1075" s="139"/>
    </row>
    <row r="1076" spans="1:15" ht="15.6">
      <c r="A1076" s="134">
        <v>1066</v>
      </c>
      <c r="B1076" s="553">
        <v>46298</v>
      </c>
      <c r="C1076" s="135" t="s">
        <v>211</v>
      </c>
      <c r="D1076" s="136" t="s">
        <v>14816</v>
      </c>
      <c r="E1076" s="136" t="s">
        <v>151</v>
      </c>
      <c r="F1076" s="136" t="s">
        <v>14817</v>
      </c>
      <c r="G1076" s="136" t="s">
        <v>14818</v>
      </c>
      <c r="H1076" s="136" t="s">
        <v>293</v>
      </c>
      <c r="I1076" s="137" t="s">
        <v>163</v>
      </c>
      <c r="J1076" s="137" t="s">
        <v>238</v>
      </c>
      <c r="K1076" s="137" t="s">
        <v>14819</v>
      </c>
      <c r="L1076" s="137" t="s">
        <v>14820</v>
      </c>
      <c r="M1076" s="138"/>
      <c r="N1076" s="138"/>
      <c r="O1076" s="139"/>
    </row>
    <row r="1077" spans="1:15" ht="15.6">
      <c r="A1077" s="134">
        <v>1067</v>
      </c>
      <c r="B1077" s="553">
        <v>46298</v>
      </c>
      <c r="C1077" s="135" t="s">
        <v>211</v>
      </c>
      <c r="D1077" s="136" t="s">
        <v>14821</v>
      </c>
      <c r="E1077" s="136" t="s">
        <v>162</v>
      </c>
      <c r="F1077" s="136" t="s">
        <v>14822</v>
      </c>
      <c r="G1077" s="136" t="s">
        <v>14823</v>
      </c>
      <c r="H1077" s="136" t="s">
        <v>293</v>
      </c>
      <c r="I1077" s="137" t="s">
        <v>163</v>
      </c>
      <c r="J1077" s="137" t="s">
        <v>240</v>
      </c>
      <c r="K1077" s="137" t="s">
        <v>14824</v>
      </c>
      <c r="L1077" s="137" t="s">
        <v>14825</v>
      </c>
      <c r="M1077" s="138"/>
      <c r="N1077" s="138"/>
      <c r="O1077" s="139"/>
    </row>
    <row r="1078" spans="1:15" ht="15.6">
      <c r="A1078" s="134">
        <v>1068</v>
      </c>
      <c r="B1078" s="553">
        <v>46298</v>
      </c>
      <c r="C1078" s="135" t="s">
        <v>211</v>
      </c>
      <c r="D1078" s="136" t="s">
        <v>14826</v>
      </c>
      <c r="E1078" s="136" t="s">
        <v>148</v>
      </c>
      <c r="F1078" s="136" t="s">
        <v>14827</v>
      </c>
      <c r="G1078" s="136" t="s">
        <v>14828</v>
      </c>
      <c r="H1078" s="136" t="s">
        <v>293</v>
      </c>
      <c r="I1078" s="137" t="s">
        <v>163</v>
      </c>
      <c r="J1078" s="140" t="s">
        <v>242</v>
      </c>
      <c r="K1078" s="137" t="s">
        <v>14829</v>
      </c>
      <c r="L1078" s="137" t="s">
        <v>14830</v>
      </c>
      <c r="M1078" s="138"/>
      <c r="N1078" s="138"/>
      <c r="O1078" s="139"/>
    </row>
    <row r="1079" spans="1:15" ht="15.6">
      <c r="A1079" s="134">
        <v>1069</v>
      </c>
      <c r="B1079" s="553">
        <v>46298</v>
      </c>
      <c r="C1079" s="135" t="s">
        <v>211</v>
      </c>
      <c r="D1079" s="136" t="s">
        <v>423</v>
      </c>
      <c r="E1079" s="136" t="s">
        <v>148</v>
      </c>
      <c r="F1079" s="136" t="s">
        <v>14831</v>
      </c>
      <c r="G1079" s="136" t="s">
        <v>14832</v>
      </c>
      <c r="H1079" s="136" t="s">
        <v>293</v>
      </c>
      <c r="I1079" s="137" t="s">
        <v>163</v>
      </c>
      <c r="J1079" s="137" t="s">
        <v>246</v>
      </c>
      <c r="K1079" s="137" t="s">
        <v>14833</v>
      </c>
      <c r="L1079" s="137" t="s">
        <v>14834</v>
      </c>
      <c r="M1079" s="138"/>
      <c r="N1079" s="138"/>
      <c r="O1079" s="139"/>
    </row>
    <row r="1080" spans="1:15" ht="15.6">
      <c r="A1080" s="134">
        <v>1070</v>
      </c>
      <c r="B1080" s="553">
        <v>46298</v>
      </c>
      <c r="C1080" s="135" t="s">
        <v>211</v>
      </c>
      <c r="D1080" s="136" t="s">
        <v>14835</v>
      </c>
      <c r="E1080" s="136" t="s">
        <v>130</v>
      </c>
      <c r="F1080" s="136" t="s">
        <v>14836</v>
      </c>
      <c r="G1080" s="136" t="s">
        <v>14837</v>
      </c>
      <c r="H1080" s="136" t="s">
        <v>293</v>
      </c>
      <c r="I1080" s="137" t="s">
        <v>163</v>
      </c>
      <c r="J1080" s="140" t="s">
        <v>246</v>
      </c>
      <c r="K1080" s="137" t="s">
        <v>14838</v>
      </c>
      <c r="L1080" s="137" t="s">
        <v>14839</v>
      </c>
      <c r="M1080" s="138"/>
      <c r="N1080" s="138"/>
      <c r="O1080" s="139"/>
    </row>
    <row r="1081" spans="1:15" ht="15.6">
      <c r="A1081" s="134">
        <v>1071</v>
      </c>
      <c r="B1081" s="553">
        <v>46298</v>
      </c>
      <c r="C1081" s="135" t="s">
        <v>211</v>
      </c>
      <c r="D1081" s="136" t="s">
        <v>14840</v>
      </c>
      <c r="E1081" s="136" t="s">
        <v>148</v>
      </c>
      <c r="F1081" s="136" t="s">
        <v>14841</v>
      </c>
      <c r="G1081" s="136" t="s">
        <v>14842</v>
      </c>
      <c r="H1081" s="136" t="s">
        <v>293</v>
      </c>
      <c r="I1081" s="137" t="s">
        <v>163</v>
      </c>
      <c r="J1081" s="137" t="s">
        <v>242</v>
      </c>
      <c r="K1081" s="137" t="s">
        <v>14843</v>
      </c>
      <c r="L1081" s="137" t="s">
        <v>14844</v>
      </c>
      <c r="M1081" s="138"/>
      <c r="N1081" s="138"/>
      <c r="O1081" s="139"/>
    </row>
    <row r="1082" spans="1:15" ht="15.6">
      <c r="A1082" s="134">
        <v>1072</v>
      </c>
      <c r="B1082" s="553">
        <v>46298</v>
      </c>
      <c r="C1082" s="135" t="s">
        <v>211</v>
      </c>
      <c r="D1082" s="136" t="s">
        <v>14845</v>
      </c>
      <c r="E1082" s="136" t="s">
        <v>148</v>
      </c>
      <c r="F1082" s="136" t="s">
        <v>14846</v>
      </c>
      <c r="G1082" s="136" t="s">
        <v>14847</v>
      </c>
      <c r="H1082" s="136" t="s">
        <v>293</v>
      </c>
      <c r="I1082" s="137" t="s">
        <v>163</v>
      </c>
      <c r="J1082" s="137" t="s">
        <v>238</v>
      </c>
      <c r="K1082" s="137" t="s">
        <v>14848</v>
      </c>
      <c r="L1082" s="137" t="s">
        <v>14849</v>
      </c>
      <c r="M1082" s="138"/>
      <c r="N1082" s="138"/>
      <c r="O1082" s="139"/>
    </row>
    <row r="1083" spans="1:15" ht="15.6">
      <c r="A1083" s="134">
        <v>1073</v>
      </c>
      <c r="B1083" s="553">
        <v>46298</v>
      </c>
      <c r="C1083" s="135" t="s">
        <v>211</v>
      </c>
      <c r="D1083" s="136" t="s">
        <v>14850</v>
      </c>
      <c r="E1083" s="136" t="s">
        <v>148</v>
      </c>
      <c r="F1083" s="136" t="s">
        <v>14851</v>
      </c>
      <c r="G1083" s="136" t="s">
        <v>14852</v>
      </c>
      <c r="H1083" s="136" t="s">
        <v>293</v>
      </c>
      <c r="I1083" s="137" t="s">
        <v>163</v>
      </c>
      <c r="J1083" s="137" t="s">
        <v>240</v>
      </c>
      <c r="K1083" s="137" t="s">
        <v>14853</v>
      </c>
      <c r="L1083" s="137" t="s">
        <v>14854</v>
      </c>
      <c r="M1083" s="138"/>
      <c r="N1083" s="138"/>
      <c r="O1083" s="139"/>
    </row>
    <row r="1084" spans="1:15" ht="15.6">
      <c r="A1084" s="134">
        <v>1074</v>
      </c>
      <c r="B1084" s="553">
        <v>46298</v>
      </c>
      <c r="C1084" s="135" t="s">
        <v>211</v>
      </c>
      <c r="D1084" s="136" t="s">
        <v>13931</v>
      </c>
      <c r="E1084" s="136" t="s">
        <v>148</v>
      </c>
      <c r="F1084" s="136" t="s">
        <v>14855</v>
      </c>
      <c r="G1084" s="136" t="s">
        <v>14856</v>
      </c>
      <c r="H1084" s="136" t="s">
        <v>293</v>
      </c>
      <c r="I1084" s="137" t="s">
        <v>163</v>
      </c>
      <c r="J1084" s="137" t="s">
        <v>244</v>
      </c>
      <c r="K1084" s="137" t="s">
        <v>13934</v>
      </c>
      <c r="L1084" s="137" t="s">
        <v>13935</v>
      </c>
      <c r="M1084" s="138"/>
      <c r="N1084" s="138"/>
      <c r="O1084" s="139"/>
    </row>
    <row r="1085" spans="1:15" ht="15.6">
      <c r="A1085" s="134">
        <v>1075</v>
      </c>
      <c r="B1085" s="553">
        <v>46298</v>
      </c>
      <c r="C1085" s="135" t="s">
        <v>211</v>
      </c>
      <c r="D1085" s="136" t="s">
        <v>14857</v>
      </c>
      <c r="E1085" s="136" t="s">
        <v>148</v>
      </c>
      <c r="F1085" s="136" t="s">
        <v>14858</v>
      </c>
      <c r="G1085" s="136" t="s">
        <v>11210</v>
      </c>
      <c r="H1085" s="136" t="s">
        <v>293</v>
      </c>
      <c r="I1085" s="137" t="s">
        <v>163</v>
      </c>
      <c r="J1085" s="137" t="s">
        <v>240</v>
      </c>
      <c r="K1085" s="137" t="s">
        <v>14859</v>
      </c>
      <c r="L1085" s="137" t="s">
        <v>14860</v>
      </c>
      <c r="M1085" s="138"/>
      <c r="N1085" s="138"/>
      <c r="O1085" s="139"/>
    </row>
    <row r="1086" spans="1:15" ht="15.6">
      <c r="A1086" s="134">
        <v>1076</v>
      </c>
      <c r="B1086" s="553">
        <v>46298</v>
      </c>
      <c r="C1086" s="135" t="s">
        <v>211</v>
      </c>
      <c r="D1086" s="136" t="s">
        <v>14861</v>
      </c>
      <c r="E1086" s="136" t="s">
        <v>148</v>
      </c>
      <c r="F1086" s="136" t="s">
        <v>14862</v>
      </c>
      <c r="G1086" s="136" t="s">
        <v>14863</v>
      </c>
      <c r="H1086" s="136" t="s">
        <v>293</v>
      </c>
      <c r="I1086" s="137" t="s">
        <v>163</v>
      </c>
      <c r="J1086" s="137" t="s">
        <v>246</v>
      </c>
      <c r="K1086" s="137" t="s">
        <v>14864</v>
      </c>
      <c r="L1086" s="137" t="s">
        <v>14865</v>
      </c>
      <c r="M1086" s="138"/>
      <c r="N1086" s="138"/>
      <c r="O1086" s="139"/>
    </row>
    <row r="1087" spans="1:15" ht="15.6">
      <c r="A1087" s="134">
        <v>1077</v>
      </c>
      <c r="B1087" s="553">
        <v>46298</v>
      </c>
      <c r="C1087" s="135" t="s">
        <v>211</v>
      </c>
      <c r="D1087" s="136" t="s">
        <v>14866</v>
      </c>
      <c r="E1087" s="136" t="s">
        <v>148</v>
      </c>
      <c r="F1087" s="136" t="s">
        <v>14867</v>
      </c>
      <c r="G1087" s="136" t="s">
        <v>14868</v>
      </c>
      <c r="H1087" s="136" t="s">
        <v>293</v>
      </c>
      <c r="I1087" s="137" t="s">
        <v>163</v>
      </c>
      <c r="J1087" s="137" t="s">
        <v>244</v>
      </c>
      <c r="K1087" s="137" t="s">
        <v>14869</v>
      </c>
      <c r="L1087" s="137" t="s">
        <v>14870</v>
      </c>
      <c r="M1087" s="138"/>
      <c r="N1087" s="138"/>
      <c r="O1087" s="139"/>
    </row>
    <row r="1088" spans="1:15" ht="15.6">
      <c r="A1088" s="134">
        <v>1078</v>
      </c>
      <c r="B1088" s="553">
        <v>46298</v>
      </c>
      <c r="C1088" s="135" t="s">
        <v>211</v>
      </c>
      <c r="D1088" s="136" t="s">
        <v>14871</v>
      </c>
      <c r="E1088" s="136" t="s">
        <v>148</v>
      </c>
      <c r="F1088" s="136" t="s">
        <v>14872</v>
      </c>
      <c r="G1088" s="136" t="s">
        <v>14873</v>
      </c>
      <c r="H1088" s="136" t="s">
        <v>293</v>
      </c>
      <c r="I1088" s="137" t="s">
        <v>163</v>
      </c>
      <c r="J1088" s="137" t="s">
        <v>244</v>
      </c>
      <c r="K1088" s="513" t="s">
        <v>14874</v>
      </c>
      <c r="L1088" s="137" t="s">
        <v>14875</v>
      </c>
      <c r="M1088" s="138"/>
      <c r="N1088" s="138"/>
      <c r="O1088" s="139"/>
    </row>
    <row r="1089" spans="1:15" ht="15.6">
      <c r="A1089" s="134">
        <v>1079</v>
      </c>
      <c r="B1089" s="553">
        <v>46298</v>
      </c>
      <c r="C1089" s="135" t="s">
        <v>211</v>
      </c>
      <c r="D1089" s="136" t="s">
        <v>14876</v>
      </c>
      <c r="E1089" s="136" t="s">
        <v>148</v>
      </c>
      <c r="F1089" s="136" t="s">
        <v>14877</v>
      </c>
      <c r="G1089" s="136" t="s">
        <v>14878</v>
      </c>
      <c r="H1089" s="136" t="s">
        <v>293</v>
      </c>
      <c r="I1089" s="137" t="s">
        <v>163</v>
      </c>
      <c r="J1089" s="137" t="s">
        <v>246</v>
      </c>
      <c r="K1089" s="513" t="s">
        <v>14879</v>
      </c>
      <c r="L1089" s="137" t="s">
        <v>14880</v>
      </c>
      <c r="M1089" s="138"/>
      <c r="N1089" s="138"/>
      <c r="O1089" s="139"/>
    </row>
    <row r="1090" spans="1:15" ht="15.6">
      <c r="A1090" s="134">
        <v>1080</v>
      </c>
      <c r="B1090" s="553">
        <v>46298</v>
      </c>
      <c r="C1090" s="135" t="s">
        <v>211</v>
      </c>
      <c r="D1090" s="136" t="s">
        <v>14107</v>
      </c>
      <c r="E1090" s="136" t="s">
        <v>148</v>
      </c>
      <c r="F1090" s="136" t="s">
        <v>14881</v>
      </c>
      <c r="G1090" s="136" t="s">
        <v>14882</v>
      </c>
      <c r="H1090" s="136" t="s">
        <v>293</v>
      </c>
      <c r="I1090" s="137" t="s">
        <v>163</v>
      </c>
      <c r="J1090" s="137" t="s">
        <v>246</v>
      </c>
      <c r="K1090" s="513" t="s">
        <v>14110</v>
      </c>
      <c r="L1090" s="137" t="s">
        <v>14111</v>
      </c>
      <c r="M1090" s="138"/>
      <c r="N1090" s="138"/>
      <c r="O1090" s="139"/>
    </row>
    <row r="1091" spans="1:15" ht="15.6">
      <c r="A1091" s="134">
        <v>1081</v>
      </c>
      <c r="B1091" s="553">
        <v>46298</v>
      </c>
      <c r="C1091" s="135" t="s">
        <v>211</v>
      </c>
      <c r="D1091" s="136" t="s">
        <v>14883</v>
      </c>
      <c r="E1091" s="136" t="s">
        <v>148</v>
      </c>
      <c r="F1091" s="136" t="s">
        <v>14884</v>
      </c>
      <c r="G1091" s="136" t="s">
        <v>14885</v>
      </c>
      <c r="H1091" s="136" t="s">
        <v>293</v>
      </c>
      <c r="I1091" s="137" t="s">
        <v>163</v>
      </c>
      <c r="J1091" s="140" t="s">
        <v>246</v>
      </c>
      <c r="K1091" s="513" t="s">
        <v>14886</v>
      </c>
      <c r="L1091" s="137" t="s">
        <v>14887</v>
      </c>
      <c r="M1091" s="138"/>
      <c r="N1091" s="138"/>
      <c r="O1091" s="139"/>
    </row>
    <row r="1092" spans="1:15" ht="15.6">
      <c r="A1092" s="134">
        <v>1082</v>
      </c>
      <c r="B1092" s="553">
        <v>46298</v>
      </c>
      <c r="C1092" s="135" t="s">
        <v>211</v>
      </c>
      <c r="D1092" s="514" t="s">
        <v>295</v>
      </c>
      <c r="E1092" s="136" t="s">
        <v>110</v>
      </c>
      <c r="F1092" s="136" t="s">
        <v>14888</v>
      </c>
      <c r="G1092" s="136" t="s">
        <v>14889</v>
      </c>
      <c r="H1092" s="136" t="s">
        <v>293</v>
      </c>
      <c r="I1092" s="137" t="s">
        <v>163</v>
      </c>
      <c r="J1092" s="137" t="s">
        <v>240</v>
      </c>
      <c r="K1092" s="137" t="s">
        <v>13413</v>
      </c>
      <c r="L1092" s="137" t="s">
        <v>13414</v>
      </c>
      <c r="M1092" s="138"/>
      <c r="N1092" s="138"/>
      <c r="O1092" s="139"/>
    </row>
    <row r="1093" spans="1:15" ht="15.6">
      <c r="A1093" s="134">
        <v>1083</v>
      </c>
      <c r="B1093" s="553">
        <v>46298</v>
      </c>
      <c r="C1093" s="135" t="s">
        <v>211</v>
      </c>
      <c r="D1093" s="136" t="s">
        <v>12172</v>
      </c>
      <c r="E1093" s="136" t="s">
        <v>130</v>
      </c>
      <c r="F1093" s="136" t="s">
        <v>14890</v>
      </c>
      <c r="G1093" s="136" t="s">
        <v>12173</v>
      </c>
      <c r="H1093" s="136" t="s">
        <v>296</v>
      </c>
      <c r="I1093" s="137" t="s">
        <v>163</v>
      </c>
      <c r="J1093" s="137" t="s">
        <v>238</v>
      </c>
      <c r="K1093" s="137" t="s">
        <v>12175</v>
      </c>
      <c r="L1093" s="137" t="s">
        <v>12176</v>
      </c>
      <c r="M1093" s="138"/>
      <c r="N1093" s="138"/>
      <c r="O1093" s="139"/>
    </row>
    <row r="1094" spans="1:15" ht="15.6">
      <c r="A1094" s="134">
        <v>1084</v>
      </c>
      <c r="B1094" s="553">
        <v>46298</v>
      </c>
      <c r="C1094" s="135" t="s">
        <v>211</v>
      </c>
      <c r="D1094" s="136" t="s">
        <v>13199</v>
      </c>
      <c r="E1094" s="136" t="s">
        <v>130</v>
      </c>
      <c r="F1094" s="136" t="s">
        <v>14891</v>
      </c>
      <c r="G1094" s="136" t="s">
        <v>13200</v>
      </c>
      <c r="H1094" s="136" t="s">
        <v>296</v>
      </c>
      <c r="I1094" s="137" t="s">
        <v>163</v>
      </c>
      <c r="J1094" s="137" t="s">
        <v>239</v>
      </c>
      <c r="K1094" s="137" t="s">
        <v>13202</v>
      </c>
      <c r="L1094" s="137" t="s">
        <v>13203</v>
      </c>
      <c r="M1094" s="138"/>
      <c r="N1094" s="138"/>
      <c r="O1094" s="139"/>
    </row>
    <row r="1095" spans="1:15" ht="15.6">
      <c r="A1095" s="134">
        <v>1085</v>
      </c>
      <c r="B1095" s="553">
        <v>46298</v>
      </c>
      <c r="C1095" s="135" t="s">
        <v>211</v>
      </c>
      <c r="D1095" s="136" t="s">
        <v>11304</v>
      </c>
      <c r="E1095" s="136" t="s">
        <v>110</v>
      </c>
      <c r="F1095" s="136" t="s">
        <v>14892</v>
      </c>
      <c r="G1095" s="136" t="s">
        <v>14893</v>
      </c>
      <c r="H1095" s="136" t="s">
        <v>293</v>
      </c>
      <c r="I1095" s="137" t="s">
        <v>163</v>
      </c>
      <c r="J1095" s="137" t="s">
        <v>240</v>
      </c>
      <c r="K1095" s="137" t="s">
        <v>11307</v>
      </c>
      <c r="L1095" s="137" t="s">
        <v>11308</v>
      </c>
      <c r="M1095" s="138"/>
      <c r="N1095" s="138"/>
      <c r="O1095" s="139"/>
    </row>
    <row r="1096" spans="1:15" ht="15.6">
      <c r="A1096" s="134">
        <v>1086</v>
      </c>
      <c r="B1096" s="553">
        <v>46298</v>
      </c>
      <c r="C1096" s="135" t="s">
        <v>211</v>
      </c>
      <c r="D1096" s="136" t="s">
        <v>14894</v>
      </c>
      <c r="E1096" s="136" t="s">
        <v>110</v>
      </c>
      <c r="F1096" s="136" t="s">
        <v>14895</v>
      </c>
      <c r="G1096" s="136" t="s">
        <v>14896</v>
      </c>
      <c r="H1096" s="136" t="s">
        <v>293</v>
      </c>
      <c r="I1096" s="137" t="s">
        <v>163</v>
      </c>
      <c r="J1096" s="137" t="s">
        <v>240</v>
      </c>
      <c r="K1096" s="137" t="s">
        <v>14897</v>
      </c>
      <c r="L1096" s="137" t="s">
        <v>14898</v>
      </c>
      <c r="M1096" s="138"/>
      <c r="N1096" s="138"/>
      <c r="O1096" s="139"/>
    </row>
    <row r="1097" spans="1:15" ht="15.6">
      <c r="A1097" s="134">
        <v>1087</v>
      </c>
      <c r="B1097" s="553">
        <v>46298</v>
      </c>
      <c r="C1097" s="135" t="s">
        <v>211</v>
      </c>
      <c r="D1097" s="136" t="s">
        <v>14899</v>
      </c>
      <c r="E1097" s="136" t="s">
        <v>130</v>
      </c>
      <c r="F1097" s="136" t="s">
        <v>14900</v>
      </c>
      <c r="G1097" s="136" t="s">
        <v>14901</v>
      </c>
      <c r="H1097" s="136" t="s">
        <v>293</v>
      </c>
      <c r="I1097" s="137" t="s">
        <v>163</v>
      </c>
      <c r="J1097" s="140" t="s">
        <v>238</v>
      </c>
      <c r="K1097" s="137" t="s">
        <v>14902</v>
      </c>
      <c r="L1097" s="137" t="s">
        <v>14903</v>
      </c>
      <c r="M1097" s="138"/>
      <c r="N1097" s="138"/>
      <c r="O1097" s="139"/>
    </row>
    <row r="1098" spans="1:15" ht="15.6">
      <c r="A1098" s="134">
        <v>1088</v>
      </c>
      <c r="B1098" s="553">
        <v>46298</v>
      </c>
      <c r="C1098" s="135" t="s">
        <v>211</v>
      </c>
      <c r="D1098" s="136" t="s">
        <v>12763</v>
      </c>
      <c r="E1098" s="136" t="s">
        <v>130</v>
      </c>
      <c r="F1098" s="136" t="s">
        <v>14904</v>
      </c>
      <c r="G1098" s="136" t="s">
        <v>12764</v>
      </c>
      <c r="H1098" s="136" t="s">
        <v>296</v>
      </c>
      <c r="I1098" s="137" t="s">
        <v>163</v>
      </c>
      <c r="J1098" s="137" t="s">
        <v>239</v>
      </c>
      <c r="K1098" s="137" t="s">
        <v>12766</v>
      </c>
      <c r="L1098" s="137" t="s">
        <v>12767</v>
      </c>
      <c r="M1098" s="138"/>
      <c r="N1098" s="138"/>
      <c r="O1098" s="139"/>
    </row>
    <row r="1099" spans="1:15" ht="15.6">
      <c r="A1099" s="134">
        <v>1089</v>
      </c>
      <c r="B1099" s="553">
        <v>46298</v>
      </c>
      <c r="C1099" s="135" t="s">
        <v>211</v>
      </c>
      <c r="D1099" s="136" t="s">
        <v>12763</v>
      </c>
      <c r="E1099" s="136" t="s">
        <v>130</v>
      </c>
      <c r="F1099" s="136" t="s">
        <v>14905</v>
      </c>
      <c r="G1099" s="136" t="s">
        <v>14906</v>
      </c>
      <c r="H1099" s="136" t="s">
        <v>293</v>
      </c>
      <c r="I1099" s="137" t="s">
        <v>163</v>
      </c>
      <c r="J1099" s="137" t="s">
        <v>244</v>
      </c>
      <c r="K1099" s="137" t="s">
        <v>12766</v>
      </c>
      <c r="L1099" s="137" t="s">
        <v>12767</v>
      </c>
      <c r="M1099" s="138"/>
      <c r="N1099" s="138"/>
      <c r="O1099" s="139"/>
    </row>
    <row r="1100" spans="1:15" ht="15.6">
      <c r="A1100" s="134">
        <v>1090</v>
      </c>
      <c r="B1100" s="553">
        <v>46298</v>
      </c>
      <c r="C1100" s="135" t="s">
        <v>211</v>
      </c>
      <c r="D1100" s="136" t="s">
        <v>14907</v>
      </c>
      <c r="E1100" s="136" t="s">
        <v>130</v>
      </c>
      <c r="F1100" s="136" t="s">
        <v>14908</v>
      </c>
      <c r="G1100" s="136" t="s">
        <v>14909</v>
      </c>
      <c r="H1100" s="136" t="s">
        <v>293</v>
      </c>
      <c r="I1100" s="137" t="s">
        <v>163</v>
      </c>
      <c r="J1100" s="140" t="s">
        <v>238</v>
      </c>
      <c r="K1100" s="137" t="s">
        <v>14910</v>
      </c>
      <c r="L1100" s="137" t="s">
        <v>14911</v>
      </c>
      <c r="M1100" s="138"/>
      <c r="N1100" s="138"/>
      <c r="O1100" s="139"/>
    </row>
    <row r="1101" spans="1:15" ht="15.6">
      <c r="A1101" s="134">
        <v>1091</v>
      </c>
      <c r="B1101" s="553">
        <v>46298</v>
      </c>
      <c r="C1101" s="135" t="s">
        <v>211</v>
      </c>
      <c r="D1101" s="136" t="s">
        <v>10263</v>
      </c>
      <c r="E1101" s="136" t="s">
        <v>130</v>
      </c>
      <c r="F1101" s="136" t="s">
        <v>14912</v>
      </c>
      <c r="G1101" s="136" t="s">
        <v>14913</v>
      </c>
      <c r="H1101" s="136" t="s">
        <v>296</v>
      </c>
      <c r="I1101" s="137" t="s">
        <v>163</v>
      </c>
      <c r="J1101" s="137" t="s">
        <v>239</v>
      </c>
      <c r="K1101" s="137" t="s">
        <v>10266</v>
      </c>
      <c r="L1101" s="137" t="s">
        <v>10267</v>
      </c>
      <c r="M1101" s="138"/>
      <c r="N1101" s="138"/>
      <c r="O1101" s="139"/>
    </row>
    <row r="1102" spans="1:15" ht="15.6">
      <c r="A1102" s="134">
        <v>1092</v>
      </c>
      <c r="B1102" s="553">
        <v>46298</v>
      </c>
      <c r="C1102" s="135" t="s">
        <v>211</v>
      </c>
      <c r="D1102" s="136" t="s">
        <v>12115</v>
      </c>
      <c r="E1102" s="136" t="s">
        <v>130</v>
      </c>
      <c r="F1102" s="136" t="s">
        <v>14914</v>
      </c>
      <c r="G1102" s="136" t="s">
        <v>12116</v>
      </c>
      <c r="H1102" s="136" t="s">
        <v>296</v>
      </c>
      <c r="I1102" s="137" t="s">
        <v>163</v>
      </c>
      <c r="J1102" s="137" t="s">
        <v>246</v>
      </c>
      <c r="K1102" s="137" t="s">
        <v>12118</v>
      </c>
      <c r="L1102" s="137" t="s">
        <v>12119</v>
      </c>
      <c r="M1102" s="138"/>
      <c r="N1102" s="138"/>
      <c r="O1102" s="139"/>
    </row>
    <row r="1103" spans="1:15" ht="15.6">
      <c r="A1103" s="134">
        <v>1093</v>
      </c>
      <c r="B1103" s="553">
        <v>46298</v>
      </c>
      <c r="C1103" s="135" t="s">
        <v>211</v>
      </c>
      <c r="D1103" s="136" t="s">
        <v>10596</v>
      </c>
      <c r="E1103" s="136" t="s">
        <v>100</v>
      </c>
      <c r="F1103" s="136" t="s">
        <v>14915</v>
      </c>
      <c r="G1103" s="136" t="s">
        <v>10597</v>
      </c>
      <c r="H1103" s="136" t="s">
        <v>311</v>
      </c>
      <c r="I1103" s="137" t="s">
        <v>163</v>
      </c>
      <c r="J1103" s="140" t="s">
        <v>240</v>
      </c>
      <c r="K1103" s="137" t="s">
        <v>10598</v>
      </c>
      <c r="L1103" s="137" t="s">
        <v>10599</v>
      </c>
      <c r="M1103" s="138"/>
      <c r="N1103" s="138"/>
      <c r="O1103" s="139"/>
    </row>
    <row r="1104" spans="1:15" ht="15.6">
      <c r="A1104" s="134">
        <v>1094</v>
      </c>
      <c r="B1104" s="553">
        <v>46298</v>
      </c>
      <c r="C1104" s="135" t="s">
        <v>211</v>
      </c>
      <c r="D1104" s="136" t="s">
        <v>10596</v>
      </c>
      <c r="E1104" s="136" t="s">
        <v>100</v>
      </c>
      <c r="F1104" s="136" t="s">
        <v>14916</v>
      </c>
      <c r="G1104" s="136" t="s">
        <v>14915</v>
      </c>
      <c r="H1104" s="136" t="s">
        <v>293</v>
      </c>
      <c r="I1104" s="137" t="s">
        <v>163</v>
      </c>
      <c r="J1104" s="137" t="s">
        <v>242</v>
      </c>
      <c r="K1104" s="137" t="s">
        <v>10598</v>
      </c>
      <c r="L1104" s="137" t="s">
        <v>10599</v>
      </c>
      <c r="M1104" s="138"/>
      <c r="N1104" s="138"/>
      <c r="O1104" s="139"/>
    </row>
    <row r="1105" spans="1:15" ht="15.6">
      <c r="A1105" s="134">
        <v>1095</v>
      </c>
      <c r="B1105" s="553">
        <v>46298</v>
      </c>
      <c r="C1105" s="135" t="s">
        <v>211</v>
      </c>
      <c r="D1105" s="136" t="s">
        <v>14917</v>
      </c>
      <c r="E1105" s="136" t="s">
        <v>130</v>
      </c>
      <c r="F1105" s="136" t="s">
        <v>14918</v>
      </c>
      <c r="G1105" s="136" t="s">
        <v>14919</v>
      </c>
      <c r="H1105" s="136" t="s">
        <v>293</v>
      </c>
      <c r="I1105" s="137" t="s">
        <v>163</v>
      </c>
      <c r="J1105" s="140" t="s">
        <v>238</v>
      </c>
      <c r="K1105" s="137" t="s">
        <v>14920</v>
      </c>
      <c r="L1105" s="137" t="s">
        <v>163</v>
      </c>
      <c r="M1105" s="138"/>
      <c r="N1105" s="138"/>
      <c r="O1105" s="139"/>
    </row>
    <row r="1106" spans="1:15" ht="15.6">
      <c r="A1106" s="134">
        <v>1096</v>
      </c>
      <c r="B1106" s="553">
        <v>46298</v>
      </c>
      <c r="C1106" s="135" t="s">
        <v>211</v>
      </c>
      <c r="D1106" s="136" t="s">
        <v>14921</v>
      </c>
      <c r="E1106" s="136" t="s">
        <v>130</v>
      </c>
      <c r="F1106" s="136" t="s">
        <v>14922</v>
      </c>
      <c r="G1106" s="136" t="s">
        <v>14923</v>
      </c>
      <c r="H1106" s="136" t="s">
        <v>293</v>
      </c>
      <c r="I1106" s="137" t="s">
        <v>163</v>
      </c>
      <c r="J1106" s="137" t="s">
        <v>246</v>
      </c>
      <c r="K1106" s="137" t="s">
        <v>14924</v>
      </c>
      <c r="L1106" s="137" t="s">
        <v>14925</v>
      </c>
      <c r="M1106" s="138"/>
      <c r="N1106" s="138"/>
      <c r="O1106" s="139"/>
    </row>
    <row r="1107" spans="1:15" ht="15.6">
      <c r="A1107" s="134">
        <v>1097</v>
      </c>
      <c r="B1107" s="553">
        <v>46298</v>
      </c>
      <c r="C1107" s="135" t="s">
        <v>211</v>
      </c>
      <c r="D1107" s="136" t="s">
        <v>14926</v>
      </c>
      <c r="E1107" s="136" t="s">
        <v>100</v>
      </c>
      <c r="F1107" s="136" t="s">
        <v>14927</v>
      </c>
      <c r="G1107" s="136" t="s">
        <v>14928</v>
      </c>
      <c r="H1107" s="136" t="s">
        <v>293</v>
      </c>
      <c r="I1107" s="137" t="s">
        <v>163</v>
      </c>
      <c r="J1107" s="140" t="s">
        <v>240</v>
      </c>
      <c r="K1107" s="137" t="s">
        <v>14929</v>
      </c>
      <c r="L1107" s="137" t="s">
        <v>14930</v>
      </c>
      <c r="M1107" s="138"/>
      <c r="N1107" s="138"/>
      <c r="O1107" s="139"/>
    </row>
    <row r="1108" spans="1:15" ht="15.6">
      <c r="A1108" s="134">
        <v>1098</v>
      </c>
      <c r="B1108" s="553">
        <v>46298</v>
      </c>
      <c r="C1108" s="135" t="s">
        <v>211</v>
      </c>
      <c r="D1108" s="136" t="s">
        <v>12813</v>
      </c>
      <c r="E1108" s="136" t="s">
        <v>130</v>
      </c>
      <c r="F1108" s="136" t="s">
        <v>14931</v>
      </c>
      <c r="G1108" s="136" t="s">
        <v>14932</v>
      </c>
      <c r="H1108" s="136" t="s">
        <v>296</v>
      </c>
      <c r="I1108" s="137" t="s">
        <v>163</v>
      </c>
      <c r="J1108" s="137" t="s">
        <v>238</v>
      </c>
      <c r="K1108" s="137" t="s">
        <v>12816</v>
      </c>
      <c r="L1108" s="137" t="s">
        <v>12817</v>
      </c>
      <c r="M1108" s="138"/>
      <c r="N1108" s="138"/>
      <c r="O1108" s="139"/>
    </row>
    <row r="1109" spans="1:15" ht="15.6">
      <c r="A1109" s="134">
        <v>1099</v>
      </c>
      <c r="B1109" s="553">
        <v>46298</v>
      </c>
      <c r="C1109" s="135" t="s">
        <v>211</v>
      </c>
      <c r="D1109" s="136" t="s">
        <v>14933</v>
      </c>
      <c r="E1109" s="136" t="s">
        <v>130</v>
      </c>
      <c r="F1109" s="136" t="s">
        <v>14934</v>
      </c>
      <c r="G1109" s="136" t="s">
        <v>14935</v>
      </c>
      <c r="H1109" s="136" t="s">
        <v>293</v>
      </c>
      <c r="I1109" s="137" t="s">
        <v>163</v>
      </c>
      <c r="J1109" s="137" t="s">
        <v>240</v>
      </c>
      <c r="K1109" s="137" t="s">
        <v>14936</v>
      </c>
      <c r="L1109" s="137" t="s">
        <v>14937</v>
      </c>
      <c r="M1109" s="138"/>
      <c r="N1109" s="138"/>
      <c r="O1109" s="139"/>
    </row>
    <row r="1110" spans="1:15" ht="15.6">
      <c r="A1110" s="134">
        <v>1100</v>
      </c>
      <c r="B1110" s="553">
        <v>46298</v>
      </c>
      <c r="C1110" s="135" t="s">
        <v>211</v>
      </c>
      <c r="D1110" s="136" t="s">
        <v>348</v>
      </c>
      <c r="E1110" s="136" t="s">
        <v>130</v>
      </c>
      <c r="F1110" s="136" t="s">
        <v>14938</v>
      </c>
      <c r="G1110" s="136" t="s">
        <v>14939</v>
      </c>
      <c r="H1110" s="136" t="s">
        <v>296</v>
      </c>
      <c r="I1110" s="137" t="s">
        <v>163</v>
      </c>
      <c r="J1110" s="140" t="s">
        <v>244</v>
      </c>
      <c r="K1110" s="137" t="s">
        <v>10913</v>
      </c>
      <c r="L1110" s="137" t="s">
        <v>10914</v>
      </c>
      <c r="M1110" s="138"/>
      <c r="N1110" s="138"/>
      <c r="O1110" s="139"/>
    </row>
    <row r="1111" spans="1:15" ht="15.6">
      <c r="A1111" s="134">
        <v>1101</v>
      </c>
      <c r="B1111" s="553">
        <v>46298</v>
      </c>
      <c r="C1111" s="135" t="s">
        <v>211</v>
      </c>
      <c r="D1111" s="136" t="s">
        <v>10420</v>
      </c>
      <c r="E1111" s="136" t="s">
        <v>130</v>
      </c>
      <c r="F1111" s="136" t="s">
        <v>14940</v>
      </c>
      <c r="G1111" s="136" t="s">
        <v>14941</v>
      </c>
      <c r="H1111" s="136" t="s">
        <v>296</v>
      </c>
      <c r="I1111" s="137" t="s">
        <v>163</v>
      </c>
      <c r="J1111" s="137" t="s">
        <v>246</v>
      </c>
      <c r="K1111" s="137" t="s">
        <v>10423</v>
      </c>
      <c r="L1111" s="137" t="s">
        <v>10424</v>
      </c>
      <c r="M1111" s="138"/>
      <c r="N1111" s="138"/>
      <c r="O1111" s="139"/>
    </row>
    <row r="1112" spans="1:15" ht="15.6">
      <c r="A1112" s="134">
        <v>1102</v>
      </c>
      <c r="B1112" s="553">
        <v>46298</v>
      </c>
      <c r="C1112" s="135" t="s">
        <v>211</v>
      </c>
      <c r="D1112" s="136" t="s">
        <v>13169</v>
      </c>
      <c r="E1112" s="136" t="s">
        <v>130</v>
      </c>
      <c r="F1112" s="136" t="s">
        <v>14942</v>
      </c>
      <c r="G1112" s="136" t="s">
        <v>14943</v>
      </c>
      <c r="H1112" s="136" t="s">
        <v>296</v>
      </c>
      <c r="I1112" s="137" t="s">
        <v>163</v>
      </c>
      <c r="J1112" s="140" t="s">
        <v>240</v>
      </c>
      <c r="K1112" s="137" t="s">
        <v>13171</v>
      </c>
      <c r="L1112" s="137" t="s">
        <v>13172</v>
      </c>
      <c r="M1112" s="138"/>
      <c r="N1112" s="138"/>
      <c r="O1112" s="139"/>
    </row>
    <row r="1113" spans="1:15" ht="15.6">
      <c r="A1113" s="134">
        <v>1103</v>
      </c>
      <c r="B1113" s="553">
        <v>46298</v>
      </c>
      <c r="C1113" s="135" t="s">
        <v>211</v>
      </c>
      <c r="D1113" s="136" t="s">
        <v>12663</v>
      </c>
      <c r="E1113" s="136" t="s">
        <v>130</v>
      </c>
      <c r="F1113" s="136" t="s">
        <v>14944</v>
      </c>
      <c r="G1113" s="136" t="s">
        <v>14945</v>
      </c>
      <c r="H1113" s="136" t="s">
        <v>294</v>
      </c>
      <c r="I1113" s="137" t="s">
        <v>163</v>
      </c>
      <c r="J1113" s="137" t="s">
        <v>239</v>
      </c>
      <c r="K1113" s="137" t="s">
        <v>12666</v>
      </c>
      <c r="L1113" s="137" t="s">
        <v>12667</v>
      </c>
      <c r="M1113" s="138"/>
      <c r="N1113" s="138"/>
      <c r="O1113" s="139"/>
    </row>
    <row r="1114" spans="1:15" ht="15.6">
      <c r="A1114" s="134">
        <v>1104</v>
      </c>
      <c r="B1114" s="553">
        <v>46298</v>
      </c>
      <c r="C1114" s="135" t="s">
        <v>211</v>
      </c>
      <c r="D1114" s="136" t="s">
        <v>12663</v>
      </c>
      <c r="E1114" s="136" t="s">
        <v>130</v>
      </c>
      <c r="F1114" s="136" t="s">
        <v>14946</v>
      </c>
      <c r="G1114" s="136" t="s">
        <v>14947</v>
      </c>
      <c r="H1114" s="136" t="s">
        <v>293</v>
      </c>
      <c r="I1114" s="137" t="s">
        <v>163</v>
      </c>
      <c r="J1114" s="140" t="s">
        <v>239</v>
      </c>
      <c r="K1114" s="137" t="s">
        <v>12666</v>
      </c>
      <c r="L1114" s="137" t="s">
        <v>12667</v>
      </c>
      <c r="M1114" s="138"/>
      <c r="N1114" s="138"/>
      <c r="O1114" s="139"/>
    </row>
    <row r="1115" spans="1:15" ht="15.6">
      <c r="A1115" s="134">
        <v>1105</v>
      </c>
      <c r="B1115" s="553">
        <v>46298</v>
      </c>
      <c r="C1115" s="135" t="s">
        <v>211</v>
      </c>
      <c r="D1115" s="136" t="s">
        <v>11169</v>
      </c>
      <c r="E1115" s="136" t="s">
        <v>100</v>
      </c>
      <c r="F1115" s="136" t="s">
        <v>14948</v>
      </c>
      <c r="G1115" s="136" t="s">
        <v>11170</v>
      </c>
      <c r="H1115" s="136" t="s">
        <v>293</v>
      </c>
      <c r="I1115" s="137" t="s">
        <v>163</v>
      </c>
      <c r="J1115" s="137" t="s">
        <v>240</v>
      </c>
      <c r="K1115" s="137" t="s">
        <v>11171</v>
      </c>
      <c r="L1115" s="137" t="s">
        <v>11172</v>
      </c>
      <c r="M1115" s="138"/>
      <c r="N1115" s="138"/>
      <c r="O1115" s="139"/>
    </row>
    <row r="1116" spans="1:15" ht="15.6">
      <c r="A1116" s="134">
        <v>1106</v>
      </c>
      <c r="B1116" s="553">
        <v>46298</v>
      </c>
      <c r="C1116" s="135" t="s">
        <v>211</v>
      </c>
      <c r="D1116" s="136" t="s">
        <v>14949</v>
      </c>
      <c r="E1116" s="136" t="s">
        <v>130</v>
      </c>
      <c r="F1116" s="136" t="s">
        <v>14950</v>
      </c>
      <c r="G1116" s="136" t="s">
        <v>14951</v>
      </c>
      <c r="H1116" s="136" t="s">
        <v>293</v>
      </c>
      <c r="I1116" s="137" t="s">
        <v>163</v>
      </c>
      <c r="J1116" s="137" t="s">
        <v>240</v>
      </c>
      <c r="K1116" s="137" t="s">
        <v>14952</v>
      </c>
      <c r="L1116" s="137" t="s">
        <v>14953</v>
      </c>
      <c r="M1116" s="138"/>
      <c r="N1116" s="138"/>
      <c r="O1116" s="139"/>
    </row>
    <row r="1117" spans="1:15" ht="15.6">
      <c r="A1117" s="134">
        <v>1107</v>
      </c>
      <c r="B1117" s="553">
        <v>46298</v>
      </c>
      <c r="C1117" s="135" t="s">
        <v>211</v>
      </c>
      <c r="D1117" s="136" t="s">
        <v>13204</v>
      </c>
      <c r="E1117" s="136" t="s">
        <v>100</v>
      </c>
      <c r="F1117" s="136" t="s">
        <v>14954</v>
      </c>
      <c r="G1117" s="136" t="s">
        <v>13205</v>
      </c>
      <c r="H1117" s="136" t="s">
        <v>311</v>
      </c>
      <c r="I1117" s="137" t="s">
        <v>163</v>
      </c>
      <c r="J1117" s="140" t="s">
        <v>243</v>
      </c>
      <c r="K1117" s="137" t="s">
        <v>13207</v>
      </c>
      <c r="L1117" s="137" t="s">
        <v>13208</v>
      </c>
      <c r="M1117" s="138"/>
      <c r="N1117" s="138"/>
      <c r="O1117" s="139"/>
    </row>
    <row r="1118" spans="1:15" ht="15.6">
      <c r="A1118" s="134">
        <v>1108</v>
      </c>
      <c r="B1118" s="553">
        <v>46298</v>
      </c>
      <c r="C1118" s="135" t="s">
        <v>211</v>
      </c>
      <c r="D1118" s="136" t="s">
        <v>11466</v>
      </c>
      <c r="E1118" s="136" t="s">
        <v>100</v>
      </c>
      <c r="F1118" s="136" t="s">
        <v>14955</v>
      </c>
      <c r="G1118" s="136" t="s">
        <v>14956</v>
      </c>
      <c r="H1118" s="136" t="s">
        <v>311</v>
      </c>
      <c r="I1118" s="137" t="s">
        <v>163</v>
      </c>
      <c r="J1118" s="137" t="s">
        <v>240</v>
      </c>
      <c r="K1118" s="137" t="s">
        <v>11469</v>
      </c>
      <c r="L1118" s="137" t="s">
        <v>11470</v>
      </c>
      <c r="M1118" s="138"/>
      <c r="N1118" s="138"/>
      <c r="O1118" s="139"/>
    </row>
    <row r="1119" spans="1:15" ht="15.6">
      <c r="A1119" s="134">
        <v>1109</v>
      </c>
      <c r="B1119" s="553">
        <v>46298</v>
      </c>
      <c r="C1119" s="135" t="s">
        <v>211</v>
      </c>
      <c r="D1119" s="136" t="s">
        <v>11142</v>
      </c>
      <c r="E1119" s="136" t="s">
        <v>100</v>
      </c>
      <c r="F1119" s="136" t="s">
        <v>14957</v>
      </c>
      <c r="G1119" s="136" t="s">
        <v>14958</v>
      </c>
      <c r="H1119" s="136" t="s">
        <v>311</v>
      </c>
      <c r="I1119" s="137" t="s">
        <v>163</v>
      </c>
      <c r="J1119" s="137" t="s">
        <v>237</v>
      </c>
      <c r="K1119" s="137" t="s">
        <v>11145</v>
      </c>
      <c r="L1119" s="137" t="s">
        <v>11146</v>
      </c>
      <c r="M1119" s="138"/>
      <c r="N1119" s="138"/>
      <c r="O1119" s="139"/>
    </row>
    <row r="1120" spans="1:15" ht="15.6">
      <c r="A1120" s="134">
        <v>1110</v>
      </c>
      <c r="B1120" s="553">
        <v>46298</v>
      </c>
      <c r="C1120" s="135" t="s">
        <v>211</v>
      </c>
      <c r="D1120" s="136" t="s">
        <v>12206</v>
      </c>
      <c r="E1120" s="136" t="s">
        <v>110</v>
      </c>
      <c r="F1120" s="136" t="s">
        <v>13789</v>
      </c>
      <c r="G1120" s="136" t="s">
        <v>11726</v>
      </c>
      <c r="H1120" s="136" t="s">
        <v>293</v>
      </c>
      <c r="I1120" s="137" t="s">
        <v>163</v>
      </c>
      <c r="J1120" s="140" t="s">
        <v>240</v>
      </c>
      <c r="K1120" s="137" t="s">
        <v>12209</v>
      </c>
      <c r="L1120" s="137" t="s">
        <v>12210</v>
      </c>
      <c r="M1120" s="138"/>
      <c r="N1120" s="138"/>
      <c r="O1120" s="139"/>
    </row>
    <row r="1121" spans="1:15" ht="15.6">
      <c r="A1121" s="134">
        <v>1111</v>
      </c>
      <c r="B1121" s="553">
        <v>46298</v>
      </c>
      <c r="C1121" s="135" t="s">
        <v>211</v>
      </c>
      <c r="D1121" s="136" t="s">
        <v>11725</v>
      </c>
      <c r="E1121" s="136" t="s">
        <v>100</v>
      </c>
      <c r="F1121" s="136" t="s">
        <v>14959</v>
      </c>
      <c r="G1121" s="136" t="s">
        <v>11726</v>
      </c>
      <c r="H1121" s="136" t="s">
        <v>311</v>
      </c>
      <c r="I1121" s="137" t="s">
        <v>163</v>
      </c>
      <c r="J1121" s="137" t="s">
        <v>243</v>
      </c>
      <c r="K1121" s="137" t="s">
        <v>11728</v>
      </c>
      <c r="L1121" s="137" t="s">
        <v>11729</v>
      </c>
      <c r="M1121" s="138"/>
      <c r="N1121" s="138"/>
      <c r="O1121" s="139"/>
    </row>
    <row r="1122" spans="1:15" ht="15.6">
      <c r="A1122" s="134">
        <v>1112</v>
      </c>
      <c r="B1122" s="553">
        <v>46298</v>
      </c>
      <c r="C1122" s="135" t="s">
        <v>211</v>
      </c>
      <c r="D1122" s="136" t="s">
        <v>14960</v>
      </c>
      <c r="E1122" s="136" t="s">
        <v>98</v>
      </c>
      <c r="F1122" s="136" t="s">
        <v>14961</v>
      </c>
      <c r="G1122" s="136" t="s">
        <v>14962</v>
      </c>
      <c r="H1122" s="136" t="s">
        <v>293</v>
      </c>
      <c r="I1122" s="137" t="s">
        <v>163</v>
      </c>
      <c r="J1122" s="137" t="s">
        <v>240</v>
      </c>
      <c r="K1122" s="137" t="s">
        <v>14963</v>
      </c>
      <c r="L1122" s="137" t="s">
        <v>14964</v>
      </c>
      <c r="M1122" s="138"/>
      <c r="N1122" s="138"/>
      <c r="O1122" s="139"/>
    </row>
    <row r="1123" spans="1:15" ht="15.6">
      <c r="A1123" s="134">
        <v>1113</v>
      </c>
      <c r="B1123" s="553">
        <v>46298</v>
      </c>
      <c r="C1123" s="135" t="s">
        <v>211</v>
      </c>
      <c r="D1123" s="136" t="s">
        <v>14965</v>
      </c>
      <c r="E1123" s="136" t="s">
        <v>155</v>
      </c>
      <c r="F1123" s="136" t="s">
        <v>14966</v>
      </c>
      <c r="G1123" s="136" t="s">
        <v>14967</v>
      </c>
      <c r="H1123" s="136" t="s">
        <v>293</v>
      </c>
      <c r="I1123" s="137" t="s">
        <v>163</v>
      </c>
      <c r="J1123" s="140" t="s">
        <v>246</v>
      </c>
      <c r="K1123" s="137" t="s">
        <v>14968</v>
      </c>
      <c r="L1123" s="137" t="s">
        <v>14969</v>
      </c>
      <c r="M1123" s="138"/>
      <c r="N1123" s="138"/>
      <c r="O1123" s="139"/>
    </row>
    <row r="1124" spans="1:15" ht="15.6">
      <c r="A1124" s="134">
        <v>1114</v>
      </c>
      <c r="B1124" s="553">
        <v>46298</v>
      </c>
      <c r="C1124" s="135" t="s">
        <v>211</v>
      </c>
      <c r="D1124" s="136" t="s">
        <v>13809</v>
      </c>
      <c r="E1124" s="136" t="s">
        <v>100</v>
      </c>
      <c r="F1124" s="136" t="s">
        <v>14970</v>
      </c>
      <c r="G1124" s="136" t="s">
        <v>13810</v>
      </c>
      <c r="H1124" s="136" t="s">
        <v>311</v>
      </c>
      <c r="I1124" s="137" t="s">
        <v>163</v>
      </c>
      <c r="J1124" s="137" t="s">
        <v>249</v>
      </c>
      <c r="K1124" s="137" t="s">
        <v>13812</v>
      </c>
      <c r="L1124" s="137" t="s">
        <v>13813</v>
      </c>
      <c r="M1124" s="138"/>
      <c r="N1124" s="138"/>
      <c r="O1124" s="139"/>
    </row>
    <row r="1125" spans="1:15" ht="15.6">
      <c r="A1125" s="134">
        <v>1115</v>
      </c>
      <c r="B1125" s="553">
        <v>46298</v>
      </c>
      <c r="C1125" s="135" t="s">
        <v>211</v>
      </c>
      <c r="D1125" s="136" t="s">
        <v>10180</v>
      </c>
      <c r="E1125" s="136" t="s">
        <v>110</v>
      </c>
      <c r="F1125" s="136" t="s">
        <v>10181</v>
      </c>
      <c r="G1125" s="136" t="s">
        <v>14971</v>
      </c>
      <c r="H1125" s="136" t="s">
        <v>293</v>
      </c>
      <c r="I1125" s="137" t="s">
        <v>163</v>
      </c>
      <c r="J1125" s="137" t="s">
        <v>239</v>
      </c>
      <c r="K1125" s="137" t="s">
        <v>10182</v>
      </c>
      <c r="L1125" s="137" t="s">
        <v>10183</v>
      </c>
      <c r="M1125" s="138"/>
      <c r="N1125" s="138"/>
      <c r="O1125" s="139"/>
    </row>
    <row r="1126" spans="1:15" ht="15.6">
      <c r="A1126" s="134">
        <v>1116</v>
      </c>
      <c r="B1126" s="553">
        <v>46298</v>
      </c>
      <c r="C1126" s="135" t="s">
        <v>211</v>
      </c>
      <c r="D1126" s="136" t="s">
        <v>11896</v>
      </c>
      <c r="E1126" s="136" t="s">
        <v>110</v>
      </c>
      <c r="F1126" s="136" t="s">
        <v>14972</v>
      </c>
      <c r="G1126" s="136" t="s">
        <v>14973</v>
      </c>
      <c r="H1126" s="136" t="s">
        <v>293</v>
      </c>
      <c r="I1126" s="137" t="s">
        <v>163</v>
      </c>
      <c r="J1126" s="137" t="s">
        <v>237</v>
      </c>
      <c r="K1126" s="137" t="s">
        <v>11899</v>
      </c>
      <c r="L1126" s="137" t="s">
        <v>11900</v>
      </c>
      <c r="M1126" s="138"/>
      <c r="N1126" s="138"/>
      <c r="O1126" s="139"/>
    </row>
    <row r="1127" spans="1:15" ht="15.6">
      <c r="A1127" s="134">
        <v>1117</v>
      </c>
      <c r="B1127" s="553">
        <v>46298</v>
      </c>
      <c r="C1127" s="135" t="s">
        <v>211</v>
      </c>
      <c r="D1127" s="136" t="s">
        <v>11288</v>
      </c>
      <c r="E1127" s="136" t="s">
        <v>100</v>
      </c>
      <c r="F1127" s="136" t="s">
        <v>14974</v>
      </c>
      <c r="G1127" s="136" t="s">
        <v>11289</v>
      </c>
      <c r="H1127" s="136" t="s">
        <v>311</v>
      </c>
      <c r="I1127" s="137" t="s">
        <v>163</v>
      </c>
      <c r="J1127" s="140" t="s">
        <v>240</v>
      </c>
      <c r="K1127" s="137" t="s">
        <v>11291</v>
      </c>
      <c r="L1127" s="137" t="s">
        <v>11292</v>
      </c>
      <c r="M1127" s="138"/>
      <c r="N1127" s="138"/>
      <c r="O1127" s="139"/>
    </row>
    <row r="1128" spans="1:15" ht="15.6">
      <c r="A1128" s="134">
        <v>1118</v>
      </c>
      <c r="B1128" s="553">
        <v>46298</v>
      </c>
      <c r="C1128" s="135" t="s">
        <v>211</v>
      </c>
      <c r="D1128" s="136" t="s">
        <v>14975</v>
      </c>
      <c r="E1128" s="136" t="s">
        <v>130</v>
      </c>
      <c r="F1128" s="136" t="s">
        <v>14976</v>
      </c>
      <c r="G1128" s="136" t="s">
        <v>14977</v>
      </c>
      <c r="H1128" s="136" t="s">
        <v>293</v>
      </c>
      <c r="I1128" s="137" t="s">
        <v>163</v>
      </c>
      <c r="J1128" s="137" t="s">
        <v>238</v>
      </c>
      <c r="K1128" s="137" t="s">
        <v>14978</v>
      </c>
      <c r="L1128" s="137" t="s">
        <v>14979</v>
      </c>
      <c r="M1128" s="138"/>
      <c r="N1128" s="138"/>
      <c r="O1128" s="139"/>
    </row>
    <row r="1129" spans="1:15" ht="15.6">
      <c r="A1129" s="134">
        <v>1119</v>
      </c>
      <c r="B1129" s="553">
        <v>46298</v>
      </c>
      <c r="C1129" s="135" t="s">
        <v>211</v>
      </c>
      <c r="D1129" s="136" t="s">
        <v>14980</v>
      </c>
      <c r="E1129" s="136" t="s">
        <v>130</v>
      </c>
      <c r="F1129" s="136" t="s">
        <v>14981</v>
      </c>
      <c r="G1129" s="136" t="s">
        <v>14982</v>
      </c>
      <c r="H1129" s="136" t="s">
        <v>293</v>
      </c>
      <c r="I1129" s="137" t="s">
        <v>163</v>
      </c>
      <c r="J1129" s="137" t="s">
        <v>246</v>
      </c>
      <c r="K1129" s="137" t="s">
        <v>14983</v>
      </c>
      <c r="L1129" s="137" t="s">
        <v>14984</v>
      </c>
      <c r="M1129" s="138"/>
      <c r="N1129" s="138"/>
      <c r="O1129" s="139"/>
    </row>
    <row r="1130" spans="1:15" ht="15.6">
      <c r="A1130" s="134">
        <v>1120</v>
      </c>
      <c r="B1130" s="553">
        <v>46298</v>
      </c>
      <c r="C1130" s="135" t="s">
        <v>211</v>
      </c>
      <c r="D1130" s="136" t="s">
        <v>14985</v>
      </c>
      <c r="E1130" s="136" t="s">
        <v>130</v>
      </c>
      <c r="F1130" s="136" t="s">
        <v>14986</v>
      </c>
      <c r="G1130" s="136" t="s">
        <v>14987</v>
      </c>
      <c r="H1130" s="136" t="s">
        <v>293</v>
      </c>
      <c r="I1130" s="137" t="s">
        <v>163</v>
      </c>
      <c r="J1130" s="140" t="s">
        <v>238</v>
      </c>
      <c r="K1130" s="137" t="s">
        <v>14988</v>
      </c>
      <c r="L1130" s="137" t="s">
        <v>14989</v>
      </c>
      <c r="M1130" s="138"/>
      <c r="N1130" s="138"/>
      <c r="O1130" s="139"/>
    </row>
    <row r="1131" spans="1:15" ht="15.6">
      <c r="A1131" s="134">
        <v>1121</v>
      </c>
      <c r="B1131" s="553">
        <v>46298</v>
      </c>
      <c r="C1131" s="135" t="s">
        <v>211</v>
      </c>
      <c r="D1131" s="136" t="s">
        <v>13081</v>
      </c>
      <c r="E1131" s="136" t="s">
        <v>130</v>
      </c>
      <c r="F1131" s="136" t="s">
        <v>14990</v>
      </c>
      <c r="G1131" s="136" t="s">
        <v>14991</v>
      </c>
      <c r="H1131" s="136" t="s">
        <v>293</v>
      </c>
      <c r="I1131" s="137" t="s">
        <v>163</v>
      </c>
      <c r="J1131" s="137" t="s">
        <v>246</v>
      </c>
      <c r="K1131" s="137" t="s">
        <v>13083</v>
      </c>
      <c r="L1131" s="137" t="s">
        <v>13084</v>
      </c>
      <c r="M1131" s="138"/>
      <c r="N1131" s="138"/>
      <c r="O1131" s="139"/>
    </row>
    <row r="1132" spans="1:15" ht="15.6">
      <c r="A1132" s="134">
        <v>1122</v>
      </c>
      <c r="B1132" s="553">
        <v>46298</v>
      </c>
      <c r="C1132" s="135" t="s">
        <v>211</v>
      </c>
      <c r="D1132" s="136" t="s">
        <v>14992</v>
      </c>
      <c r="E1132" s="136" t="s">
        <v>130</v>
      </c>
      <c r="F1132" s="136" t="s">
        <v>14993</v>
      </c>
      <c r="G1132" s="136" t="s">
        <v>14994</v>
      </c>
      <c r="H1132" s="136" t="s">
        <v>293</v>
      </c>
      <c r="I1132" s="137" t="s">
        <v>163</v>
      </c>
      <c r="J1132" s="137" t="s">
        <v>246</v>
      </c>
      <c r="K1132" s="137" t="s">
        <v>14995</v>
      </c>
      <c r="L1132" s="137" t="s">
        <v>14996</v>
      </c>
      <c r="M1132" s="138"/>
      <c r="N1132" s="138"/>
      <c r="O1132" s="139"/>
    </row>
    <row r="1133" spans="1:15" ht="15.6">
      <c r="A1133" s="134">
        <v>1123</v>
      </c>
      <c r="B1133" s="553">
        <v>46298</v>
      </c>
      <c r="C1133" s="135" t="s">
        <v>211</v>
      </c>
      <c r="D1133" s="136" t="s">
        <v>14997</v>
      </c>
      <c r="E1133" s="136" t="s">
        <v>110</v>
      </c>
      <c r="F1133" s="136" t="s">
        <v>14998</v>
      </c>
      <c r="G1133" s="136" t="s">
        <v>14999</v>
      </c>
      <c r="H1133" s="136" t="s">
        <v>293</v>
      </c>
      <c r="I1133" s="137" t="s">
        <v>163</v>
      </c>
      <c r="J1133" s="137" t="s">
        <v>240</v>
      </c>
      <c r="K1133" s="137" t="s">
        <v>15000</v>
      </c>
      <c r="L1133" s="137" t="s">
        <v>15001</v>
      </c>
      <c r="M1133" s="138"/>
      <c r="N1133" s="138"/>
      <c r="O1133" s="139"/>
    </row>
    <row r="1134" spans="1:15" ht="15.6">
      <c r="A1134" s="134">
        <v>1124</v>
      </c>
      <c r="B1134" s="553">
        <v>46298</v>
      </c>
      <c r="C1134" s="135" t="s">
        <v>211</v>
      </c>
      <c r="D1134" s="136" t="s">
        <v>15002</v>
      </c>
      <c r="E1134" s="136" t="s">
        <v>110</v>
      </c>
      <c r="F1134" s="136" t="s">
        <v>15003</v>
      </c>
      <c r="G1134" s="136" t="s">
        <v>15004</v>
      </c>
      <c r="H1134" s="136" t="s">
        <v>293</v>
      </c>
      <c r="I1134" s="137" t="s">
        <v>163</v>
      </c>
      <c r="J1134" s="140" t="s">
        <v>243</v>
      </c>
      <c r="K1134" s="137" t="s">
        <v>15005</v>
      </c>
      <c r="L1134" s="137" t="s">
        <v>15006</v>
      </c>
      <c r="M1134" s="138"/>
      <c r="N1134" s="138"/>
      <c r="O1134" s="139"/>
    </row>
    <row r="1135" spans="1:15" ht="15.6">
      <c r="A1135" s="134">
        <v>1125</v>
      </c>
      <c r="B1135" s="553">
        <v>46298</v>
      </c>
      <c r="C1135" s="135" t="s">
        <v>211</v>
      </c>
      <c r="D1135" s="136" t="s">
        <v>10384</v>
      </c>
      <c r="E1135" s="136" t="s">
        <v>110</v>
      </c>
      <c r="F1135" s="136" t="s">
        <v>15007</v>
      </c>
      <c r="G1135" s="136" t="s">
        <v>15008</v>
      </c>
      <c r="H1135" s="136" t="s">
        <v>293</v>
      </c>
      <c r="I1135" s="137" t="s">
        <v>163</v>
      </c>
      <c r="J1135" s="137" t="s">
        <v>243</v>
      </c>
      <c r="K1135" s="137" t="s">
        <v>15009</v>
      </c>
      <c r="L1135" s="137" t="s">
        <v>15010</v>
      </c>
      <c r="M1135" s="138"/>
      <c r="N1135" s="138"/>
      <c r="O1135" s="139"/>
    </row>
    <row r="1136" spans="1:15" ht="15.6">
      <c r="A1136" s="134">
        <v>1126</v>
      </c>
      <c r="B1136" s="553">
        <v>46298</v>
      </c>
      <c r="C1136" s="135" t="s">
        <v>211</v>
      </c>
      <c r="D1136" s="136" t="s">
        <v>10975</v>
      </c>
      <c r="E1136" s="136" t="s">
        <v>102</v>
      </c>
      <c r="F1136" s="136" t="s">
        <v>15011</v>
      </c>
      <c r="G1136" s="136" t="s">
        <v>15012</v>
      </c>
      <c r="H1136" s="136" t="s">
        <v>297</v>
      </c>
      <c r="I1136" s="137" t="s">
        <v>163</v>
      </c>
      <c r="J1136" s="137" t="s">
        <v>242</v>
      </c>
      <c r="K1136" s="137" t="s">
        <v>10977</v>
      </c>
      <c r="L1136" s="137" t="s">
        <v>10978</v>
      </c>
      <c r="M1136" s="138"/>
      <c r="N1136" s="138"/>
      <c r="O1136" s="139"/>
    </row>
    <row r="1137" spans="1:15" ht="15.6">
      <c r="A1137" s="134">
        <v>1127</v>
      </c>
      <c r="B1137" s="553">
        <v>46298</v>
      </c>
      <c r="C1137" s="135" t="s">
        <v>211</v>
      </c>
      <c r="D1137" s="136" t="s">
        <v>350</v>
      </c>
      <c r="E1137" s="136" t="s">
        <v>100</v>
      </c>
      <c r="F1137" s="136" t="s">
        <v>15013</v>
      </c>
      <c r="G1137" s="136" t="s">
        <v>15014</v>
      </c>
      <c r="H1137" s="136" t="s">
        <v>293</v>
      </c>
      <c r="I1137" s="137" t="s">
        <v>163</v>
      </c>
      <c r="J1137" s="137" t="s">
        <v>243</v>
      </c>
      <c r="K1137" s="137" t="s">
        <v>15015</v>
      </c>
      <c r="L1137" s="137" t="s">
        <v>15016</v>
      </c>
      <c r="M1137" s="138"/>
      <c r="N1137" s="138"/>
      <c r="O1137" s="139"/>
    </row>
    <row r="1138" spans="1:15" ht="15.6">
      <c r="A1138" s="134">
        <v>1128</v>
      </c>
      <c r="B1138" s="553">
        <v>46298</v>
      </c>
      <c r="C1138" s="135" t="s">
        <v>211</v>
      </c>
      <c r="D1138" s="136" t="s">
        <v>15017</v>
      </c>
      <c r="E1138" s="136" t="s">
        <v>155</v>
      </c>
      <c r="F1138" s="136" t="s">
        <v>15018</v>
      </c>
      <c r="G1138" s="136" t="s">
        <v>15019</v>
      </c>
      <c r="H1138" s="136" t="s">
        <v>293</v>
      </c>
      <c r="I1138" s="137" t="s">
        <v>163</v>
      </c>
      <c r="J1138" s="140" t="s">
        <v>240</v>
      </c>
      <c r="K1138" s="137" t="s">
        <v>15020</v>
      </c>
      <c r="L1138" s="137" t="s">
        <v>15021</v>
      </c>
      <c r="M1138" s="138"/>
      <c r="N1138" s="138"/>
      <c r="O1138" s="139"/>
    </row>
    <row r="1139" spans="1:15" ht="15.6">
      <c r="A1139" s="134">
        <v>1129</v>
      </c>
      <c r="B1139" s="553">
        <v>46298</v>
      </c>
      <c r="C1139" s="135" t="s">
        <v>211</v>
      </c>
      <c r="D1139" s="136" t="s">
        <v>15022</v>
      </c>
      <c r="E1139" s="136" t="s">
        <v>130</v>
      </c>
      <c r="F1139" s="136" t="s">
        <v>15023</v>
      </c>
      <c r="G1139" s="136" t="s">
        <v>15024</v>
      </c>
      <c r="H1139" s="136" t="s">
        <v>293</v>
      </c>
      <c r="I1139" s="137" t="s">
        <v>163</v>
      </c>
      <c r="J1139" s="137" t="s">
        <v>238</v>
      </c>
      <c r="K1139" s="137" t="s">
        <v>15025</v>
      </c>
      <c r="L1139" s="137" t="s">
        <v>15026</v>
      </c>
      <c r="M1139" s="138"/>
      <c r="N1139" s="138"/>
      <c r="O1139" s="139"/>
    </row>
    <row r="1140" spans="1:15" ht="15.6">
      <c r="A1140" s="134">
        <v>1130</v>
      </c>
      <c r="B1140" s="553">
        <v>46298</v>
      </c>
      <c r="C1140" s="135" t="s">
        <v>211</v>
      </c>
      <c r="D1140" s="136" t="s">
        <v>15027</v>
      </c>
      <c r="E1140" s="136" t="s">
        <v>130</v>
      </c>
      <c r="F1140" s="136" t="s">
        <v>15028</v>
      </c>
      <c r="G1140" s="136" t="s">
        <v>15029</v>
      </c>
      <c r="H1140" s="136" t="s">
        <v>293</v>
      </c>
      <c r="I1140" s="137" t="s">
        <v>163</v>
      </c>
      <c r="J1140" s="140" t="s">
        <v>242</v>
      </c>
      <c r="K1140" s="137" t="s">
        <v>15030</v>
      </c>
      <c r="L1140" s="137" t="s">
        <v>15031</v>
      </c>
      <c r="M1140" s="138"/>
      <c r="N1140" s="138"/>
      <c r="O1140" s="139"/>
    </row>
    <row r="1141" spans="1:15" ht="15.6">
      <c r="A1141" s="134">
        <v>1131</v>
      </c>
      <c r="B1141" s="553">
        <v>46298</v>
      </c>
      <c r="C1141" s="135" t="s">
        <v>211</v>
      </c>
      <c r="D1141" s="136" t="s">
        <v>15027</v>
      </c>
      <c r="E1141" s="136" t="s">
        <v>130</v>
      </c>
      <c r="F1141" s="136" t="s">
        <v>15032</v>
      </c>
      <c r="G1141" s="136" t="s">
        <v>15033</v>
      </c>
      <c r="H1141" s="136" t="s">
        <v>293</v>
      </c>
      <c r="I1141" s="137" t="s">
        <v>163</v>
      </c>
      <c r="J1141" s="137" t="s">
        <v>244</v>
      </c>
      <c r="K1141" s="137" t="s">
        <v>15030</v>
      </c>
      <c r="L1141" s="137" t="s">
        <v>15031</v>
      </c>
      <c r="M1141" s="138"/>
      <c r="N1141" s="138"/>
      <c r="O1141" s="139"/>
    </row>
    <row r="1142" spans="1:15" ht="15.6">
      <c r="A1142" s="134">
        <v>1132</v>
      </c>
      <c r="B1142" s="553">
        <v>46298</v>
      </c>
      <c r="C1142" s="135" t="s">
        <v>211</v>
      </c>
      <c r="D1142" s="136" t="s">
        <v>15034</v>
      </c>
      <c r="E1142" s="136" t="s">
        <v>130</v>
      </c>
      <c r="F1142" s="136" t="s">
        <v>15035</v>
      </c>
      <c r="G1142" s="136" t="s">
        <v>15036</v>
      </c>
      <c r="H1142" s="136" t="s">
        <v>293</v>
      </c>
      <c r="I1142" s="137" t="s">
        <v>163</v>
      </c>
      <c r="J1142" s="137" t="s">
        <v>244</v>
      </c>
      <c r="K1142" s="137" t="s">
        <v>15037</v>
      </c>
      <c r="L1142" s="137" t="s">
        <v>15038</v>
      </c>
      <c r="M1142" s="138"/>
      <c r="N1142" s="138"/>
      <c r="O1142" s="139"/>
    </row>
    <row r="1143" spans="1:15" ht="15.6">
      <c r="A1143" s="134">
        <v>1133</v>
      </c>
      <c r="B1143" s="553">
        <v>46298</v>
      </c>
      <c r="C1143" s="135" t="s">
        <v>211</v>
      </c>
      <c r="D1143" s="136" t="s">
        <v>10943</v>
      </c>
      <c r="E1143" s="136" t="s">
        <v>114</v>
      </c>
      <c r="F1143" s="136" t="s">
        <v>15039</v>
      </c>
      <c r="G1143" s="136" t="s">
        <v>15040</v>
      </c>
      <c r="H1143" s="136" t="s">
        <v>293</v>
      </c>
      <c r="I1143" s="137" t="s">
        <v>163</v>
      </c>
      <c r="J1143" s="137" t="s">
        <v>238</v>
      </c>
      <c r="K1143" s="137" t="s">
        <v>10945</v>
      </c>
      <c r="L1143" s="137" t="s">
        <v>10946</v>
      </c>
      <c r="M1143" s="138"/>
      <c r="N1143" s="138"/>
      <c r="O1143" s="139"/>
    </row>
    <row r="1144" spans="1:15" ht="15.6">
      <c r="A1144" s="134">
        <v>1134</v>
      </c>
      <c r="B1144" s="553">
        <v>46298</v>
      </c>
      <c r="C1144" s="135" t="s">
        <v>211</v>
      </c>
      <c r="D1144" s="136" t="s">
        <v>15041</v>
      </c>
      <c r="E1144" s="136" t="s">
        <v>130</v>
      </c>
      <c r="F1144" s="136" t="s">
        <v>15042</v>
      </c>
      <c r="G1144" s="136" t="s">
        <v>15043</v>
      </c>
      <c r="H1144" s="136" t="s">
        <v>293</v>
      </c>
      <c r="I1144" s="137" t="s">
        <v>163</v>
      </c>
      <c r="J1144" s="137" t="s">
        <v>244</v>
      </c>
      <c r="K1144" s="137" t="s">
        <v>15044</v>
      </c>
      <c r="L1144" s="137" t="s">
        <v>15045</v>
      </c>
      <c r="M1144" s="138"/>
      <c r="N1144" s="138"/>
      <c r="O1144" s="139"/>
    </row>
    <row r="1145" spans="1:15" ht="15.6">
      <c r="A1145" s="134">
        <v>1135</v>
      </c>
      <c r="B1145" s="553">
        <v>46298</v>
      </c>
      <c r="C1145" s="135" t="s">
        <v>211</v>
      </c>
      <c r="D1145" s="136" t="s">
        <v>12829</v>
      </c>
      <c r="E1145" s="136" t="s">
        <v>102</v>
      </c>
      <c r="F1145" s="136" t="s">
        <v>15046</v>
      </c>
      <c r="G1145" s="136" t="s">
        <v>15047</v>
      </c>
      <c r="H1145" s="136" t="s">
        <v>297</v>
      </c>
      <c r="I1145" s="137" t="s">
        <v>163</v>
      </c>
      <c r="J1145" s="137" t="s">
        <v>246</v>
      </c>
      <c r="K1145" s="137" t="s">
        <v>12832</v>
      </c>
      <c r="L1145" s="137" t="s">
        <v>12833</v>
      </c>
      <c r="M1145" s="138"/>
      <c r="N1145" s="138"/>
      <c r="O1145" s="139"/>
    </row>
    <row r="1146" spans="1:15" ht="15.6">
      <c r="A1146" s="134">
        <v>1136</v>
      </c>
      <c r="B1146" s="553">
        <v>46298</v>
      </c>
      <c r="C1146" s="135" t="s">
        <v>211</v>
      </c>
      <c r="D1146" s="136" t="s">
        <v>11599</v>
      </c>
      <c r="E1146" s="136" t="s">
        <v>130</v>
      </c>
      <c r="F1146" s="136" t="s">
        <v>15048</v>
      </c>
      <c r="G1146" s="136" t="s">
        <v>15049</v>
      </c>
      <c r="H1146" s="136" t="s">
        <v>293</v>
      </c>
      <c r="I1146" s="137" t="s">
        <v>163</v>
      </c>
      <c r="J1146" s="137" t="s">
        <v>246</v>
      </c>
      <c r="K1146" s="137" t="s">
        <v>11602</v>
      </c>
      <c r="L1146" s="137" t="s">
        <v>11603</v>
      </c>
      <c r="M1146" s="138"/>
      <c r="N1146" s="138"/>
      <c r="O1146" s="139"/>
    </row>
    <row r="1147" spans="1:15" ht="15.6">
      <c r="A1147" s="134">
        <v>1137</v>
      </c>
      <c r="B1147" s="553">
        <v>46298</v>
      </c>
      <c r="C1147" s="135" t="s">
        <v>211</v>
      </c>
      <c r="D1147" s="136" t="s">
        <v>15050</v>
      </c>
      <c r="E1147" s="136" t="s">
        <v>130</v>
      </c>
      <c r="F1147" s="136" t="s">
        <v>15051</v>
      </c>
      <c r="G1147" s="136" t="s">
        <v>15052</v>
      </c>
      <c r="H1147" s="136" t="s">
        <v>293</v>
      </c>
      <c r="I1147" s="137" t="s">
        <v>163</v>
      </c>
      <c r="J1147" s="137" t="s">
        <v>246</v>
      </c>
      <c r="K1147" s="137" t="s">
        <v>15053</v>
      </c>
      <c r="L1147" s="137" t="s">
        <v>15054</v>
      </c>
      <c r="M1147" s="138"/>
      <c r="N1147" s="138"/>
      <c r="O1147" s="139"/>
    </row>
    <row r="1148" spans="1:15" ht="15.6">
      <c r="A1148" s="134">
        <v>1138</v>
      </c>
      <c r="B1148" s="553">
        <v>46298</v>
      </c>
      <c r="C1148" s="135" t="s">
        <v>211</v>
      </c>
      <c r="D1148" s="136" t="s">
        <v>2549</v>
      </c>
      <c r="E1148" s="136" t="s">
        <v>155</v>
      </c>
      <c r="F1148" s="136" t="s">
        <v>15055</v>
      </c>
      <c r="G1148" s="136" t="s">
        <v>15056</v>
      </c>
      <c r="H1148" s="136" t="s">
        <v>293</v>
      </c>
      <c r="I1148" s="137" t="s">
        <v>163</v>
      </c>
      <c r="J1148" s="137" t="s">
        <v>246</v>
      </c>
      <c r="K1148" s="137" t="s">
        <v>15057</v>
      </c>
      <c r="L1148" s="137" t="s">
        <v>15058</v>
      </c>
      <c r="M1148" s="138"/>
      <c r="N1148" s="138"/>
      <c r="O1148" s="139"/>
    </row>
    <row r="1149" spans="1:15" ht="15.6">
      <c r="A1149" s="134">
        <v>1139</v>
      </c>
      <c r="B1149" s="553">
        <v>46298</v>
      </c>
      <c r="C1149" s="135" t="s">
        <v>211</v>
      </c>
      <c r="D1149" s="136" t="s">
        <v>15059</v>
      </c>
      <c r="E1149" s="136" t="s">
        <v>106</v>
      </c>
      <c r="F1149" s="136" t="s">
        <v>15060</v>
      </c>
      <c r="G1149" s="136" t="s">
        <v>15061</v>
      </c>
      <c r="H1149" s="136" t="s">
        <v>293</v>
      </c>
      <c r="I1149" s="137" t="s">
        <v>163</v>
      </c>
      <c r="J1149" s="137" t="s">
        <v>246</v>
      </c>
      <c r="K1149" s="137" t="s">
        <v>15062</v>
      </c>
      <c r="L1149" s="137" t="s">
        <v>15063</v>
      </c>
      <c r="M1149" s="138"/>
      <c r="N1149" s="138"/>
      <c r="O1149" s="139"/>
    </row>
    <row r="1150" spans="1:15" ht="15.6">
      <c r="A1150" s="134">
        <v>1140</v>
      </c>
      <c r="B1150" s="553">
        <v>46298</v>
      </c>
      <c r="C1150" s="135" t="s">
        <v>211</v>
      </c>
      <c r="D1150" s="136" t="s">
        <v>15064</v>
      </c>
      <c r="E1150" s="136" t="s">
        <v>100</v>
      </c>
      <c r="F1150" s="136" t="s">
        <v>15065</v>
      </c>
      <c r="G1150" s="136" t="s">
        <v>15066</v>
      </c>
      <c r="H1150" s="136" t="s">
        <v>311</v>
      </c>
      <c r="I1150" s="137" t="s">
        <v>163</v>
      </c>
      <c r="J1150" s="137" t="s">
        <v>240</v>
      </c>
      <c r="K1150" s="137" t="s">
        <v>15067</v>
      </c>
      <c r="L1150" s="137" t="s">
        <v>15068</v>
      </c>
      <c r="M1150" s="138"/>
      <c r="N1150" s="138"/>
      <c r="O1150" s="139"/>
    </row>
    <row r="1151" spans="1:15" ht="15.6">
      <c r="A1151" s="134">
        <v>1141</v>
      </c>
      <c r="B1151" s="553">
        <v>46298</v>
      </c>
      <c r="C1151" s="135" t="s">
        <v>211</v>
      </c>
      <c r="D1151" s="136" t="s">
        <v>15069</v>
      </c>
      <c r="E1151" s="136" t="s">
        <v>110</v>
      </c>
      <c r="F1151" s="136" t="s">
        <v>15070</v>
      </c>
      <c r="G1151" s="136" t="s">
        <v>15071</v>
      </c>
      <c r="H1151" s="136" t="s">
        <v>293</v>
      </c>
      <c r="I1151" s="137" t="s">
        <v>163</v>
      </c>
      <c r="J1151" s="140" t="s">
        <v>240</v>
      </c>
      <c r="K1151" s="137" t="s">
        <v>15072</v>
      </c>
      <c r="L1151" s="137" t="s">
        <v>15073</v>
      </c>
      <c r="M1151" s="138"/>
      <c r="N1151" s="138"/>
      <c r="O1151" s="139"/>
    </row>
    <row r="1152" spans="1:15" ht="15.6">
      <c r="A1152" s="134">
        <v>1142</v>
      </c>
      <c r="B1152" s="553">
        <v>46298</v>
      </c>
      <c r="C1152" s="135" t="s">
        <v>211</v>
      </c>
      <c r="D1152" s="136" t="s">
        <v>4617</v>
      </c>
      <c r="E1152" s="136" t="s">
        <v>130</v>
      </c>
      <c r="F1152" s="136" t="s">
        <v>15074</v>
      </c>
      <c r="G1152" s="136" t="s">
        <v>15075</v>
      </c>
      <c r="H1152" s="136" t="s">
        <v>293</v>
      </c>
      <c r="I1152" s="137" t="s">
        <v>163</v>
      </c>
      <c r="J1152" s="137" t="s">
        <v>240</v>
      </c>
      <c r="K1152" s="137" t="s">
        <v>15076</v>
      </c>
      <c r="L1152" s="137" t="s">
        <v>15077</v>
      </c>
      <c r="M1152" s="138"/>
      <c r="N1152" s="138"/>
      <c r="O1152" s="139"/>
    </row>
    <row r="1153" spans="1:15" ht="15.6">
      <c r="A1153" s="134">
        <v>1143</v>
      </c>
      <c r="B1153" s="553">
        <v>46298</v>
      </c>
      <c r="C1153" s="135" t="s">
        <v>211</v>
      </c>
      <c r="D1153" s="136" t="s">
        <v>15078</v>
      </c>
      <c r="E1153" s="136" t="s">
        <v>116</v>
      </c>
      <c r="F1153" s="136" t="s">
        <v>15079</v>
      </c>
      <c r="G1153" s="136" t="s">
        <v>15080</v>
      </c>
      <c r="H1153" s="136" t="s">
        <v>297</v>
      </c>
      <c r="I1153" s="137" t="s">
        <v>163</v>
      </c>
      <c r="J1153" s="137" t="s">
        <v>238</v>
      </c>
      <c r="K1153" s="137" t="s">
        <v>15081</v>
      </c>
      <c r="L1153" s="137" t="s">
        <v>15082</v>
      </c>
      <c r="M1153" s="138"/>
      <c r="N1153" s="138"/>
      <c r="O1153" s="139"/>
    </row>
    <row r="1154" spans="1:15" ht="15.6">
      <c r="A1154" s="134">
        <v>1144</v>
      </c>
      <c r="B1154" s="553">
        <v>46298</v>
      </c>
      <c r="C1154" s="135" t="s">
        <v>211</v>
      </c>
      <c r="D1154" s="136" t="s">
        <v>15083</v>
      </c>
      <c r="E1154" s="136" t="s">
        <v>162</v>
      </c>
      <c r="F1154" s="136" t="s">
        <v>15084</v>
      </c>
      <c r="G1154" s="136" t="s">
        <v>15085</v>
      </c>
      <c r="H1154" s="136" t="s">
        <v>293</v>
      </c>
      <c r="I1154" s="137" t="s">
        <v>163</v>
      </c>
      <c r="J1154" s="137" t="s">
        <v>237</v>
      </c>
      <c r="K1154" s="137" t="s">
        <v>15086</v>
      </c>
      <c r="L1154" s="137" t="s">
        <v>15087</v>
      </c>
      <c r="M1154" s="138"/>
      <c r="N1154" s="138"/>
      <c r="O1154" s="139"/>
    </row>
    <row r="1155" spans="1:15" ht="15.6">
      <c r="A1155" s="134">
        <v>1145</v>
      </c>
      <c r="B1155" s="553">
        <v>46298</v>
      </c>
      <c r="C1155" s="135" t="s">
        <v>211</v>
      </c>
      <c r="D1155" s="136" t="s">
        <v>15088</v>
      </c>
      <c r="E1155" s="136" t="s">
        <v>116</v>
      </c>
      <c r="F1155" s="136" t="s">
        <v>15089</v>
      </c>
      <c r="G1155" s="136" t="s">
        <v>15090</v>
      </c>
      <c r="H1155" s="136" t="s">
        <v>297</v>
      </c>
      <c r="I1155" s="137" t="s">
        <v>163</v>
      </c>
      <c r="J1155" s="137" t="s">
        <v>238</v>
      </c>
      <c r="K1155" s="137" t="s">
        <v>15091</v>
      </c>
      <c r="L1155" s="137" t="s">
        <v>15092</v>
      </c>
      <c r="M1155" s="138"/>
      <c r="N1155" s="138"/>
      <c r="O1155" s="139"/>
    </row>
    <row r="1156" spans="1:15" ht="15.6">
      <c r="A1156" s="134">
        <v>1146</v>
      </c>
      <c r="B1156" s="553">
        <v>46298</v>
      </c>
      <c r="C1156" s="135" t="s">
        <v>211</v>
      </c>
      <c r="D1156" s="136" t="s">
        <v>15093</v>
      </c>
      <c r="E1156" s="136" t="s">
        <v>130</v>
      </c>
      <c r="F1156" s="136" t="s">
        <v>12484</v>
      </c>
      <c r="G1156" s="136" t="s">
        <v>15094</v>
      </c>
      <c r="H1156" s="136" t="s">
        <v>293</v>
      </c>
      <c r="I1156" s="137" t="s">
        <v>163</v>
      </c>
      <c r="J1156" s="137" t="s">
        <v>244</v>
      </c>
      <c r="K1156" s="137" t="s">
        <v>15095</v>
      </c>
      <c r="L1156" s="137" t="s">
        <v>15096</v>
      </c>
      <c r="M1156" s="138"/>
      <c r="N1156" s="138"/>
      <c r="O1156" s="139"/>
    </row>
    <row r="1157" spans="1:15" ht="15.6">
      <c r="A1157" s="134">
        <v>1147</v>
      </c>
      <c r="B1157" s="553">
        <v>46298</v>
      </c>
      <c r="C1157" s="135" t="s">
        <v>211</v>
      </c>
      <c r="D1157" s="136" t="s">
        <v>15097</v>
      </c>
      <c r="E1157" s="136" t="s">
        <v>98</v>
      </c>
      <c r="F1157" s="136" t="s">
        <v>15098</v>
      </c>
      <c r="G1157" s="136" t="s">
        <v>15099</v>
      </c>
      <c r="H1157" s="136" t="s">
        <v>293</v>
      </c>
      <c r="I1157" s="137" t="s">
        <v>163</v>
      </c>
      <c r="J1157" s="137" t="s">
        <v>240</v>
      </c>
      <c r="K1157" s="137" t="s">
        <v>15100</v>
      </c>
      <c r="L1157" s="137" t="s">
        <v>15101</v>
      </c>
      <c r="M1157" s="138"/>
      <c r="N1157" s="138"/>
      <c r="O1157" s="139"/>
    </row>
    <row r="1158" spans="1:15" ht="15.6">
      <c r="A1158" s="134">
        <v>1148</v>
      </c>
      <c r="B1158" s="553">
        <v>46298</v>
      </c>
      <c r="C1158" s="135" t="s">
        <v>211</v>
      </c>
      <c r="D1158" s="136" t="s">
        <v>15102</v>
      </c>
      <c r="E1158" s="136" t="s">
        <v>155</v>
      </c>
      <c r="F1158" s="136" t="s">
        <v>15103</v>
      </c>
      <c r="G1158" s="136" t="s">
        <v>15104</v>
      </c>
      <c r="H1158" s="136" t="s">
        <v>293</v>
      </c>
      <c r="I1158" s="137" t="s">
        <v>163</v>
      </c>
      <c r="J1158" s="137" t="s">
        <v>246</v>
      </c>
      <c r="K1158" s="137" t="s">
        <v>15105</v>
      </c>
      <c r="L1158" s="137" t="s">
        <v>15106</v>
      </c>
      <c r="M1158" s="138"/>
      <c r="N1158" s="138"/>
      <c r="O1158" s="139"/>
    </row>
    <row r="1159" spans="1:15" ht="15.6">
      <c r="A1159" s="134">
        <v>1149</v>
      </c>
      <c r="B1159" s="553">
        <v>46298</v>
      </c>
      <c r="C1159" s="135" t="s">
        <v>211</v>
      </c>
      <c r="D1159" s="136" t="s">
        <v>15107</v>
      </c>
      <c r="E1159" s="136" t="s">
        <v>155</v>
      </c>
      <c r="F1159" s="136" t="s">
        <v>15108</v>
      </c>
      <c r="G1159" s="136" t="s">
        <v>15109</v>
      </c>
      <c r="H1159" s="136" t="s">
        <v>293</v>
      </c>
      <c r="I1159" s="137" t="s">
        <v>163</v>
      </c>
      <c r="J1159" s="137" t="s">
        <v>243</v>
      </c>
      <c r="K1159" s="137" t="s">
        <v>15110</v>
      </c>
      <c r="L1159" s="137" t="s">
        <v>15111</v>
      </c>
      <c r="M1159" s="138"/>
      <c r="N1159" s="138"/>
      <c r="O1159" s="139"/>
    </row>
    <row r="1160" spans="1:15" ht="15.6">
      <c r="A1160" s="134">
        <v>1150</v>
      </c>
      <c r="B1160" s="553">
        <v>46298</v>
      </c>
      <c r="C1160" s="135" t="s">
        <v>211</v>
      </c>
      <c r="D1160" s="136" t="s">
        <v>13199</v>
      </c>
      <c r="E1160" s="136" t="s">
        <v>130</v>
      </c>
      <c r="F1160" s="136" t="s">
        <v>15112</v>
      </c>
      <c r="G1160" s="136" t="s">
        <v>15113</v>
      </c>
      <c r="H1160" s="136" t="s">
        <v>293</v>
      </c>
      <c r="I1160" s="137" t="s">
        <v>163</v>
      </c>
      <c r="J1160" s="137" t="s">
        <v>242</v>
      </c>
      <c r="K1160" s="137" t="s">
        <v>13202</v>
      </c>
      <c r="L1160" s="137" t="s">
        <v>13203</v>
      </c>
      <c r="M1160" s="138"/>
      <c r="N1160" s="138"/>
      <c r="O1160" s="139"/>
    </row>
    <row r="1161" spans="1:15" ht="15.6">
      <c r="A1161" s="134">
        <v>1151</v>
      </c>
      <c r="B1161" s="553">
        <v>46298</v>
      </c>
      <c r="C1161" s="135" t="s">
        <v>211</v>
      </c>
      <c r="D1161" s="136" t="s">
        <v>13199</v>
      </c>
      <c r="E1161" s="136" t="s">
        <v>130</v>
      </c>
      <c r="F1161" s="136" t="s">
        <v>15114</v>
      </c>
      <c r="G1161" s="136" t="s">
        <v>15115</v>
      </c>
      <c r="H1161" s="136" t="s">
        <v>293</v>
      </c>
      <c r="I1161" s="137" t="s">
        <v>163</v>
      </c>
      <c r="J1161" s="137" t="s">
        <v>244</v>
      </c>
      <c r="K1161" s="137" t="s">
        <v>13202</v>
      </c>
      <c r="L1161" s="137" t="s">
        <v>13203</v>
      </c>
      <c r="M1161" s="138"/>
      <c r="N1161" s="138"/>
      <c r="O1161" s="139"/>
    </row>
    <row r="1162" spans="1:15" ht="15.6">
      <c r="A1162" s="134">
        <v>1152</v>
      </c>
      <c r="B1162" s="553">
        <v>46298</v>
      </c>
      <c r="C1162" s="135" t="s">
        <v>211</v>
      </c>
      <c r="D1162" s="136" t="s">
        <v>15116</v>
      </c>
      <c r="E1162" s="136" t="s">
        <v>144</v>
      </c>
      <c r="F1162" s="136" t="s">
        <v>15117</v>
      </c>
      <c r="G1162" s="136" t="s">
        <v>15118</v>
      </c>
      <c r="H1162" s="136" t="s">
        <v>293</v>
      </c>
      <c r="I1162" s="137" t="s">
        <v>163</v>
      </c>
      <c r="J1162" s="137" t="s">
        <v>246</v>
      </c>
      <c r="K1162" s="137" t="s">
        <v>15119</v>
      </c>
      <c r="L1162" s="137" t="s">
        <v>15120</v>
      </c>
      <c r="M1162" s="138"/>
      <c r="N1162" s="138"/>
      <c r="O1162" s="139"/>
    </row>
    <row r="1163" spans="1:15" ht="15.6">
      <c r="A1163" s="134">
        <v>1153</v>
      </c>
      <c r="B1163" s="553">
        <v>46298</v>
      </c>
      <c r="C1163" s="135" t="s">
        <v>211</v>
      </c>
      <c r="D1163" s="136" t="s">
        <v>15121</v>
      </c>
      <c r="E1163" s="136" t="s">
        <v>108</v>
      </c>
      <c r="F1163" s="136" t="s">
        <v>15122</v>
      </c>
      <c r="G1163" s="136" t="s">
        <v>15123</v>
      </c>
      <c r="H1163" s="136" t="s">
        <v>293</v>
      </c>
      <c r="I1163" s="137" t="s">
        <v>163</v>
      </c>
      <c r="J1163" s="137" t="s">
        <v>244</v>
      </c>
      <c r="K1163" s="137" t="s">
        <v>15124</v>
      </c>
      <c r="L1163" s="137" t="s">
        <v>15125</v>
      </c>
      <c r="M1163" s="138"/>
      <c r="N1163" s="138"/>
      <c r="O1163" s="139"/>
    </row>
    <row r="1164" spans="1:15" ht="15.6">
      <c r="A1164" s="134">
        <v>1154</v>
      </c>
      <c r="B1164" s="553">
        <v>46298</v>
      </c>
      <c r="C1164" s="135" t="s">
        <v>211</v>
      </c>
      <c r="D1164" s="136" t="s">
        <v>13710</v>
      </c>
      <c r="E1164" s="136" t="s">
        <v>144</v>
      </c>
      <c r="F1164" s="136" t="s">
        <v>15126</v>
      </c>
      <c r="G1164" s="136" t="s">
        <v>15127</v>
      </c>
      <c r="H1164" s="136" t="s">
        <v>293</v>
      </c>
      <c r="I1164" s="137" t="s">
        <v>163</v>
      </c>
      <c r="J1164" s="137" t="s">
        <v>238</v>
      </c>
      <c r="K1164" s="137" t="s">
        <v>13713</v>
      </c>
      <c r="L1164" s="137" t="s">
        <v>13714</v>
      </c>
      <c r="M1164" s="138"/>
      <c r="N1164" s="138"/>
      <c r="O1164" s="139"/>
    </row>
    <row r="1165" spans="1:15" ht="15.6">
      <c r="A1165" s="134">
        <v>1155</v>
      </c>
      <c r="B1165" s="553">
        <v>46298</v>
      </c>
      <c r="C1165" s="135" t="s">
        <v>211</v>
      </c>
      <c r="D1165" s="136" t="s">
        <v>15128</v>
      </c>
      <c r="E1165" s="136" t="s">
        <v>100</v>
      </c>
      <c r="F1165" s="136" t="s">
        <v>15129</v>
      </c>
      <c r="G1165" s="136" t="s">
        <v>15130</v>
      </c>
      <c r="H1165" s="136" t="s">
        <v>293</v>
      </c>
      <c r="I1165" s="137" t="s">
        <v>163</v>
      </c>
      <c r="J1165" s="137" t="s">
        <v>243</v>
      </c>
      <c r="K1165" s="137" t="s">
        <v>15131</v>
      </c>
      <c r="L1165" s="137" t="s">
        <v>163</v>
      </c>
      <c r="M1165" s="138"/>
      <c r="N1165" s="138"/>
      <c r="O1165" s="139"/>
    </row>
    <row r="1166" spans="1:15" ht="15.6">
      <c r="A1166" s="134">
        <v>1156</v>
      </c>
      <c r="B1166" s="553">
        <v>46298</v>
      </c>
      <c r="C1166" s="135" t="s">
        <v>211</v>
      </c>
      <c r="D1166" s="136" t="s">
        <v>15132</v>
      </c>
      <c r="E1166" s="136" t="s">
        <v>148</v>
      </c>
      <c r="F1166" s="136" t="s">
        <v>15133</v>
      </c>
      <c r="G1166" s="136" t="s">
        <v>15134</v>
      </c>
      <c r="H1166" s="136" t="s">
        <v>293</v>
      </c>
      <c r="I1166" s="137" t="s">
        <v>163</v>
      </c>
      <c r="J1166" s="137" t="s">
        <v>240</v>
      </c>
      <c r="K1166" s="137" t="s">
        <v>15135</v>
      </c>
      <c r="L1166" s="137" t="s">
        <v>15136</v>
      </c>
      <c r="M1166" s="138"/>
      <c r="N1166" s="138"/>
      <c r="O1166" s="139"/>
    </row>
    <row r="1167" spans="1:15" ht="15.6">
      <c r="A1167" s="134">
        <v>1157</v>
      </c>
      <c r="B1167" s="553">
        <v>46298</v>
      </c>
      <c r="C1167" s="135" t="s">
        <v>211</v>
      </c>
      <c r="D1167" s="136" t="s">
        <v>15137</v>
      </c>
      <c r="E1167" s="136" t="s">
        <v>148</v>
      </c>
      <c r="F1167" s="136" t="s">
        <v>15138</v>
      </c>
      <c r="G1167" s="136" t="s">
        <v>15139</v>
      </c>
      <c r="H1167" s="136" t="s">
        <v>311</v>
      </c>
      <c r="I1167" s="137" t="s">
        <v>163</v>
      </c>
      <c r="J1167" s="137" t="s">
        <v>246</v>
      </c>
      <c r="K1167" s="137" t="s">
        <v>15140</v>
      </c>
      <c r="L1167" s="137" t="s">
        <v>15141</v>
      </c>
      <c r="M1167" s="138"/>
      <c r="N1167" s="138"/>
      <c r="O1167" s="139"/>
    </row>
    <row r="1168" spans="1:15" ht="15.6">
      <c r="A1168" s="134">
        <v>1158</v>
      </c>
      <c r="B1168" s="553">
        <v>46298</v>
      </c>
      <c r="C1168" s="135" t="s">
        <v>211</v>
      </c>
      <c r="D1168" s="136" t="s">
        <v>327</v>
      </c>
      <c r="E1168" s="136" t="s">
        <v>142</v>
      </c>
      <c r="F1168" s="136" t="s">
        <v>15142</v>
      </c>
      <c r="G1168" s="136" t="s">
        <v>15143</v>
      </c>
      <c r="H1168" s="136" t="s">
        <v>293</v>
      </c>
      <c r="I1168" s="137" t="s">
        <v>163</v>
      </c>
      <c r="J1168" s="137" t="s">
        <v>238</v>
      </c>
      <c r="K1168" s="137" t="s">
        <v>10708</v>
      </c>
      <c r="L1168" s="137" t="s">
        <v>10709</v>
      </c>
      <c r="M1168" s="138"/>
      <c r="N1168" s="138"/>
      <c r="O1168" s="139"/>
    </row>
    <row r="1169" spans="1:15" ht="15.6">
      <c r="A1169" s="134">
        <v>1159</v>
      </c>
      <c r="B1169" s="553">
        <v>46298</v>
      </c>
      <c r="C1169" s="135" t="s">
        <v>211</v>
      </c>
      <c r="D1169" s="136" t="s">
        <v>360</v>
      </c>
      <c r="E1169" s="136" t="s">
        <v>124</v>
      </c>
      <c r="F1169" s="136" t="s">
        <v>15144</v>
      </c>
      <c r="G1169" s="136" t="s">
        <v>15145</v>
      </c>
      <c r="H1169" s="136" t="s">
        <v>293</v>
      </c>
      <c r="I1169" s="137" t="s">
        <v>163</v>
      </c>
      <c r="J1169" s="137" t="s">
        <v>238</v>
      </c>
      <c r="K1169" s="137" t="s">
        <v>15146</v>
      </c>
      <c r="L1169" s="137" t="s">
        <v>15147</v>
      </c>
      <c r="M1169" s="138"/>
      <c r="N1169" s="138"/>
      <c r="O1169" s="139"/>
    </row>
    <row r="1170" spans="1:15" ht="15.6">
      <c r="A1170" s="134">
        <v>1160</v>
      </c>
      <c r="B1170" s="553">
        <v>46298</v>
      </c>
      <c r="C1170" s="135" t="s">
        <v>211</v>
      </c>
      <c r="D1170" s="136" t="s">
        <v>15148</v>
      </c>
      <c r="E1170" s="136" t="s">
        <v>126</v>
      </c>
      <c r="F1170" s="136" t="s">
        <v>15149</v>
      </c>
      <c r="G1170" s="136" t="s">
        <v>15150</v>
      </c>
      <c r="H1170" s="136" t="s">
        <v>293</v>
      </c>
      <c r="I1170" s="137" t="s">
        <v>163</v>
      </c>
      <c r="J1170" s="140" t="s">
        <v>240</v>
      </c>
      <c r="K1170" s="137" t="s">
        <v>15151</v>
      </c>
      <c r="L1170" s="137" t="s">
        <v>15152</v>
      </c>
      <c r="M1170" s="138"/>
      <c r="N1170" s="138"/>
      <c r="O1170" s="139"/>
    </row>
    <row r="1171" spans="1:15" ht="15.6">
      <c r="A1171" s="134">
        <v>1161</v>
      </c>
      <c r="B1171" s="553">
        <v>46298</v>
      </c>
      <c r="C1171" s="135" t="s">
        <v>211</v>
      </c>
      <c r="D1171" s="136" t="s">
        <v>15153</v>
      </c>
      <c r="E1171" s="136" t="s">
        <v>162</v>
      </c>
      <c r="F1171" s="136" t="s">
        <v>15154</v>
      </c>
      <c r="G1171" s="136" t="s">
        <v>15155</v>
      </c>
      <c r="H1171" s="136" t="s">
        <v>293</v>
      </c>
      <c r="I1171" s="137" t="s">
        <v>163</v>
      </c>
      <c r="J1171" s="137" t="s">
        <v>246</v>
      </c>
      <c r="K1171" s="137" t="s">
        <v>15156</v>
      </c>
      <c r="L1171" s="137" t="s">
        <v>15157</v>
      </c>
      <c r="M1171" s="138"/>
      <c r="N1171" s="138"/>
      <c r="O1171" s="139"/>
    </row>
    <row r="1172" spans="1:15" ht="15.6">
      <c r="A1172" s="134">
        <v>1162</v>
      </c>
      <c r="B1172" s="553">
        <v>46298</v>
      </c>
      <c r="C1172" s="135" t="s">
        <v>211</v>
      </c>
      <c r="D1172" s="136" t="s">
        <v>15158</v>
      </c>
      <c r="E1172" s="136" t="s">
        <v>108</v>
      </c>
      <c r="F1172" s="136" t="s">
        <v>15159</v>
      </c>
      <c r="G1172" s="136" t="s">
        <v>15160</v>
      </c>
      <c r="H1172" s="136" t="s">
        <v>293</v>
      </c>
      <c r="I1172" s="137" t="s">
        <v>163</v>
      </c>
      <c r="J1172" s="137" t="s">
        <v>246</v>
      </c>
      <c r="K1172" s="137" t="s">
        <v>15161</v>
      </c>
      <c r="L1172" s="137" t="s">
        <v>15162</v>
      </c>
      <c r="M1172" s="138"/>
      <c r="N1172" s="138"/>
      <c r="O1172" s="139"/>
    </row>
    <row r="1173" spans="1:15" ht="15.6">
      <c r="A1173" s="134">
        <v>1163</v>
      </c>
      <c r="B1173" s="553">
        <v>46298</v>
      </c>
      <c r="C1173" s="135" t="s">
        <v>211</v>
      </c>
      <c r="D1173" s="136" t="s">
        <v>14170</v>
      </c>
      <c r="E1173" s="136" t="s">
        <v>100</v>
      </c>
      <c r="F1173" s="136" t="s">
        <v>15163</v>
      </c>
      <c r="G1173" s="136" t="s">
        <v>15164</v>
      </c>
      <c r="H1173" s="136" t="s">
        <v>293</v>
      </c>
      <c r="I1173" s="137" t="s">
        <v>163</v>
      </c>
      <c r="J1173" s="137" t="s">
        <v>240</v>
      </c>
      <c r="K1173" s="137" t="s">
        <v>15165</v>
      </c>
      <c r="L1173" s="137" t="s">
        <v>15166</v>
      </c>
      <c r="M1173" s="138"/>
      <c r="N1173" s="138"/>
      <c r="O1173" s="139"/>
    </row>
    <row r="1174" spans="1:15" ht="15.6">
      <c r="A1174" s="134">
        <v>1164</v>
      </c>
      <c r="B1174" s="553">
        <v>46298</v>
      </c>
      <c r="C1174" s="135" t="s">
        <v>211</v>
      </c>
      <c r="D1174" s="136" t="s">
        <v>15167</v>
      </c>
      <c r="E1174" s="136" t="s">
        <v>100</v>
      </c>
      <c r="F1174" s="136" t="s">
        <v>15168</v>
      </c>
      <c r="G1174" s="136" t="s">
        <v>15169</v>
      </c>
      <c r="H1174" s="136" t="s">
        <v>293</v>
      </c>
      <c r="I1174" s="137" t="s">
        <v>163</v>
      </c>
      <c r="J1174" s="137" t="s">
        <v>240</v>
      </c>
      <c r="K1174" s="137" t="s">
        <v>15170</v>
      </c>
      <c r="L1174" s="137" t="s">
        <v>15171</v>
      </c>
      <c r="M1174" s="138"/>
      <c r="N1174" s="138"/>
      <c r="O1174" s="139"/>
    </row>
    <row r="1175" spans="1:15" ht="15.6">
      <c r="A1175" s="134">
        <v>1165</v>
      </c>
      <c r="B1175" s="553">
        <v>46298</v>
      </c>
      <c r="C1175" s="135" t="s">
        <v>211</v>
      </c>
      <c r="D1175" s="136" t="s">
        <v>13085</v>
      </c>
      <c r="E1175" s="136" t="s">
        <v>144</v>
      </c>
      <c r="F1175" s="136" t="s">
        <v>15172</v>
      </c>
      <c r="G1175" s="136" t="s">
        <v>15173</v>
      </c>
      <c r="H1175" s="136" t="s">
        <v>293</v>
      </c>
      <c r="I1175" s="137" t="s">
        <v>163</v>
      </c>
      <c r="J1175" s="137" t="s">
        <v>246</v>
      </c>
      <c r="K1175" s="137" t="s">
        <v>13088</v>
      </c>
      <c r="L1175" s="137" t="s">
        <v>13089</v>
      </c>
      <c r="M1175" s="138"/>
      <c r="N1175" s="138"/>
      <c r="O1175" s="139"/>
    </row>
    <row r="1176" spans="1:15" ht="15.6">
      <c r="A1176" s="134">
        <v>1166</v>
      </c>
      <c r="B1176" s="553">
        <v>46298</v>
      </c>
      <c r="C1176" s="135" t="s">
        <v>211</v>
      </c>
      <c r="D1176" s="136" t="s">
        <v>10445</v>
      </c>
      <c r="E1176" s="136" t="s">
        <v>144</v>
      </c>
      <c r="F1176" s="136" t="s">
        <v>15174</v>
      </c>
      <c r="G1176" s="136" t="s">
        <v>15175</v>
      </c>
      <c r="H1176" s="136" t="s">
        <v>311</v>
      </c>
      <c r="I1176" s="137" t="s">
        <v>163</v>
      </c>
      <c r="J1176" s="137" t="s">
        <v>238</v>
      </c>
      <c r="K1176" s="137" t="s">
        <v>10448</v>
      </c>
      <c r="L1176" s="137" t="s">
        <v>10449</v>
      </c>
      <c r="M1176" s="138"/>
      <c r="N1176" s="138"/>
      <c r="O1176" s="139"/>
    </row>
    <row r="1177" spans="1:15" ht="15.6">
      <c r="A1177" s="134">
        <v>1167</v>
      </c>
      <c r="B1177" s="553">
        <v>46298</v>
      </c>
      <c r="C1177" s="135" t="s">
        <v>211</v>
      </c>
      <c r="D1177" s="136" t="s">
        <v>15176</v>
      </c>
      <c r="E1177" s="136" t="s">
        <v>149</v>
      </c>
      <c r="F1177" s="136" t="s">
        <v>15177</v>
      </c>
      <c r="G1177" s="136" t="s">
        <v>15178</v>
      </c>
      <c r="H1177" s="136" t="s">
        <v>293</v>
      </c>
      <c r="I1177" s="137" t="s">
        <v>163</v>
      </c>
      <c r="J1177" s="137" t="s">
        <v>240</v>
      </c>
      <c r="K1177" s="513" t="s">
        <v>15179</v>
      </c>
      <c r="L1177" s="137" t="s">
        <v>15180</v>
      </c>
      <c r="M1177" s="138"/>
      <c r="N1177" s="138"/>
      <c r="O1177" s="139"/>
    </row>
    <row r="1178" spans="1:15" ht="15.6">
      <c r="A1178" s="134">
        <v>1168</v>
      </c>
      <c r="B1178" s="553">
        <v>46298</v>
      </c>
      <c r="C1178" s="135" t="s">
        <v>211</v>
      </c>
      <c r="D1178" s="136" t="s">
        <v>15181</v>
      </c>
      <c r="E1178" s="136" t="s">
        <v>124</v>
      </c>
      <c r="F1178" s="136" t="s">
        <v>15182</v>
      </c>
      <c r="G1178" s="136" t="s">
        <v>15183</v>
      </c>
      <c r="H1178" s="136" t="s">
        <v>416</v>
      </c>
      <c r="I1178" s="137" t="s">
        <v>163</v>
      </c>
      <c r="J1178" s="137" t="s">
        <v>238</v>
      </c>
      <c r="K1178" s="513" t="s">
        <v>15184</v>
      </c>
      <c r="L1178" s="137" t="s">
        <v>15185</v>
      </c>
      <c r="M1178" s="138"/>
      <c r="N1178" s="138"/>
      <c r="O1178" s="139"/>
    </row>
    <row r="1179" spans="1:15" ht="15.6">
      <c r="A1179" s="134">
        <v>1169</v>
      </c>
      <c r="B1179" s="553">
        <v>46298</v>
      </c>
      <c r="C1179" s="135" t="s">
        <v>211</v>
      </c>
      <c r="D1179" s="136" t="s">
        <v>15181</v>
      </c>
      <c r="E1179" s="136" t="s">
        <v>124</v>
      </c>
      <c r="F1179" s="136" t="s">
        <v>15186</v>
      </c>
      <c r="G1179" s="136" t="s">
        <v>15187</v>
      </c>
      <c r="H1179" s="136" t="s">
        <v>384</v>
      </c>
      <c r="I1179" s="137" t="s">
        <v>163</v>
      </c>
      <c r="J1179" s="137" t="s">
        <v>246</v>
      </c>
      <c r="K1179" s="513" t="s">
        <v>15184</v>
      </c>
      <c r="L1179" s="137" t="s">
        <v>15185</v>
      </c>
      <c r="M1179" s="138"/>
      <c r="N1179" s="138"/>
      <c r="O1179" s="139"/>
    </row>
    <row r="1180" spans="1:15" ht="15.6">
      <c r="A1180" s="134">
        <v>1170</v>
      </c>
      <c r="B1180" s="553">
        <v>46298</v>
      </c>
      <c r="C1180" s="135" t="s">
        <v>211</v>
      </c>
      <c r="D1180" s="136" t="s">
        <v>15188</v>
      </c>
      <c r="E1180" s="136" t="s">
        <v>130</v>
      </c>
      <c r="F1180" s="136" t="s">
        <v>15189</v>
      </c>
      <c r="G1180" s="136" t="s">
        <v>15190</v>
      </c>
      <c r="H1180" s="136" t="s">
        <v>293</v>
      </c>
      <c r="I1180" s="137" t="s">
        <v>163</v>
      </c>
      <c r="J1180" s="137" t="s">
        <v>244</v>
      </c>
      <c r="K1180" s="513" t="s">
        <v>15191</v>
      </c>
      <c r="L1180" s="137" t="s">
        <v>15192</v>
      </c>
      <c r="M1180" s="138"/>
      <c r="N1180" s="138"/>
      <c r="O1180" s="139"/>
    </row>
    <row r="1181" spans="1:15" ht="15.6">
      <c r="A1181" s="134">
        <v>1171</v>
      </c>
      <c r="B1181" s="553">
        <v>46298</v>
      </c>
      <c r="C1181" s="135" t="s">
        <v>211</v>
      </c>
      <c r="D1181" s="136" t="s">
        <v>15181</v>
      </c>
      <c r="E1181" s="136" t="s">
        <v>124</v>
      </c>
      <c r="F1181" s="136" t="s">
        <v>15193</v>
      </c>
      <c r="G1181" s="136" t="s">
        <v>15190</v>
      </c>
      <c r="H1181" s="136" t="s">
        <v>326</v>
      </c>
      <c r="I1181" s="137" t="s">
        <v>163</v>
      </c>
      <c r="J1181" s="137" t="s">
        <v>244</v>
      </c>
      <c r="K1181" s="513" t="s">
        <v>15184</v>
      </c>
      <c r="L1181" s="137" t="s">
        <v>15185</v>
      </c>
      <c r="M1181" s="138"/>
      <c r="N1181" s="138"/>
      <c r="O1181" s="139"/>
    </row>
    <row r="1182" spans="1:15" ht="15.6">
      <c r="A1182" s="134">
        <v>1172</v>
      </c>
      <c r="B1182" s="553">
        <v>46298</v>
      </c>
      <c r="C1182" s="135" t="s">
        <v>211</v>
      </c>
      <c r="D1182" s="136" t="s">
        <v>15194</v>
      </c>
      <c r="E1182" s="136" t="s">
        <v>124</v>
      </c>
      <c r="F1182" s="136" t="s">
        <v>15195</v>
      </c>
      <c r="G1182" s="136" t="s">
        <v>15196</v>
      </c>
      <c r="H1182" s="136" t="s">
        <v>293</v>
      </c>
      <c r="I1182" s="137" t="s">
        <v>163</v>
      </c>
      <c r="J1182" s="137" t="s">
        <v>239</v>
      </c>
      <c r="K1182" s="513" t="s">
        <v>15197</v>
      </c>
      <c r="L1182" s="137" t="s">
        <v>15198</v>
      </c>
      <c r="M1182" s="138"/>
      <c r="N1182" s="138"/>
      <c r="O1182" s="139"/>
    </row>
    <row r="1183" spans="1:15" ht="15.6">
      <c r="A1183" s="134">
        <v>1173</v>
      </c>
      <c r="B1183" s="553">
        <v>46298</v>
      </c>
      <c r="C1183" s="135" t="s">
        <v>211</v>
      </c>
      <c r="D1183" s="136" t="s">
        <v>15199</v>
      </c>
      <c r="E1183" s="136" t="s">
        <v>144</v>
      </c>
      <c r="F1183" s="136" t="s">
        <v>15200</v>
      </c>
      <c r="G1183" s="136" t="s">
        <v>15201</v>
      </c>
      <c r="H1183" s="136" t="s">
        <v>293</v>
      </c>
      <c r="I1183" s="137" t="s">
        <v>163</v>
      </c>
      <c r="J1183" s="137" t="s">
        <v>238</v>
      </c>
      <c r="K1183" s="513" t="s">
        <v>15202</v>
      </c>
      <c r="L1183" s="137" t="s">
        <v>15203</v>
      </c>
      <c r="M1183" s="138"/>
      <c r="N1183" s="138"/>
      <c r="O1183" s="139"/>
    </row>
    <row r="1184" spans="1:15" ht="15.6">
      <c r="A1184" s="134">
        <v>1174</v>
      </c>
      <c r="B1184" s="553">
        <v>46298</v>
      </c>
      <c r="C1184" s="135" t="s">
        <v>211</v>
      </c>
      <c r="D1184" s="136" t="s">
        <v>15204</v>
      </c>
      <c r="E1184" s="136" t="s">
        <v>130</v>
      </c>
      <c r="F1184" s="136" t="s">
        <v>15205</v>
      </c>
      <c r="G1184" s="136" t="s">
        <v>15206</v>
      </c>
      <c r="H1184" s="136" t="s">
        <v>293</v>
      </c>
      <c r="I1184" s="137" t="s">
        <v>163</v>
      </c>
      <c r="J1184" s="137" t="s">
        <v>240</v>
      </c>
      <c r="K1184" s="513" t="s">
        <v>15207</v>
      </c>
      <c r="L1184" s="137" t="s">
        <v>15208</v>
      </c>
      <c r="M1184" s="138"/>
      <c r="N1184" s="138"/>
      <c r="O1184" s="139"/>
    </row>
    <row r="1185" spans="1:15" ht="15.6">
      <c r="A1185" s="134">
        <v>1175</v>
      </c>
      <c r="B1185" s="553">
        <v>46298</v>
      </c>
      <c r="C1185" s="135" t="s">
        <v>211</v>
      </c>
      <c r="D1185" s="136" t="s">
        <v>15209</v>
      </c>
      <c r="E1185" s="136" t="s">
        <v>124</v>
      </c>
      <c r="F1185" s="136" t="s">
        <v>15210</v>
      </c>
      <c r="G1185" s="136" t="s">
        <v>15211</v>
      </c>
      <c r="H1185" s="136" t="s">
        <v>293</v>
      </c>
      <c r="I1185" s="137" t="s">
        <v>163</v>
      </c>
      <c r="J1185" s="137" t="s">
        <v>239</v>
      </c>
      <c r="K1185" s="513" t="s">
        <v>15212</v>
      </c>
      <c r="L1185" s="137" t="s">
        <v>15213</v>
      </c>
      <c r="M1185" s="138"/>
      <c r="N1185" s="138"/>
      <c r="O1185" s="139"/>
    </row>
    <row r="1186" spans="1:15" ht="15.6">
      <c r="A1186" s="134">
        <v>1176</v>
      </c>
      <c r="B1186" s="553">
        <v>46298</v>
      </c>
      <c r="C1186" s="135" t="s">
        <v>211</v>
      </c>
      <c r="D1186" s="136" t="s">
        <v>12350</v>
      </c>
      <c r="E1186" s="136" t="s">
        <v>108</v>
      </c>
      <c r="F1186" s="136" t="s">
        <v>15214</v>
      </c>
      <c r="G1186" s="136" t="s">
        <v>15215</v>
      </c>
      <c r="H1186" s="136" t="s">
        <v>384</v>
      </c>
      <c r="I1186" s="137" t="s">
        <v>163</v>
      </c>
      <c r="J1186" s="137" t="s">
        <v>240</v>
      </c>
      <c r="K1186" s="513" t="s">
        <v>12352</v>
      </c>
      <c r="L1186" s="137" t="s">
        <v>12353</v>
      </c>
      <c r="M1186" s="138"/>
      <c r="N1186" s="138"/>
      <c r="O1186" s="139"/>
    </row>
    <row r="1187" spans="1:15" ht="15.6">
      <c r="A1187" s="134">
        <v>1177</v>
      </c>
      <c r="B1187" s="553">
        <v>46298</v>
      </c>
      <c r="C1187" s="135" t="s">
        <v>211</v>
      </c>
      <c r="D1187" s="136" t="s">
        <v>12350</v>
      </c>
      <c r="E1187" s="136" t="s">
        <v>108</v>
      </c>
      <c r="F1187" s="136" t="s">
        <v>15216</v>
      </c>
      <c r="G1187" s="136" t="s">
        <v>15217</v>
      </c>
      <c r="H1187" s="136" t="s">
        <v>326</v>
      </c>
      <c r="I1187" s="137" t="s">
        <v>163</v>
      </c>
      <c r="J1187" s="137" t="s">
        <v>244</v>
      </c>
      <c r="K1187" s="513" t="s">
        <v>12352</v>
      </c>
      <c r="L1187" s="137" t="s">
        <v>12353</v>
      </c>
      <c r="M1187" s="138"/>
      <c r="N1187" s="138"/>
      <c r="O1187" s="139"/>
    </row>
    <row r="1188" spans="1:15" ht="15.6">
      <c r="A1188" s="134">
        <v>1178</v>
      </c>
      <c r="B1188" s="553">
        <v>46298</v>
      </c>
      <c r="C1188" s="135" t="s">
        <v>211</v>
      </c>
      <c r="D1188" s="136" t="s">
        <v>15218</v>
      </c>
      <c r="E1188" s="136" t="s">
        <v>130</v>
      </c>
      <c r="F1188" s="136" t="s">
        <v>15219</v>
      </c>
      <c r="G1188" s="136" t="s">
        <v>15220</v>
      </c>
      <c r="H1188" s="136" t="s">
        <v>293</v>
      </c>
      <c r="I1188" s="137" t="s">
        <v>163</v>
      </c>
      <c r="J1188" s="137" t="s">
        <v>238</v>
      </c>
      <c r="K1188" s="513" t="s">
        <v>15221</v>
      </c>
      <c r="L1188" s="137" t="s">
        <v>15222</v>
      </c>
      <c r="M1188" s="138"/>
      <c r="N1188" s="138"/>
      <c r="O1188" s="139"/>
    </row>
    <row r="1189" spans="1:15" ht="15.6">
      <c r="A1189" s="134">
        <v>1179</v>
      </c>
      <c r="B1189" s="553">
        <v>46298</v>
      </c>
      <c r="C1189" s="135" t="s">
        <v>211</v>
      </c>
      <c r="D1189" s="136" t="s">
        <v>13876</v>
      </c>
      <c r="E1189" s="136" t="s">
        <v>130</v>
      </c>
      <c r="F1189" s="136" t="s">
        <v>15223</v>
      </c>
      <c r="G1189" s="136" t="s">
        <v>15224</v>
      </c>
      <c r="H1189" s="136" t="s">
        <v>293</v>
      </c>
      <c r="I1189" s="137" t="s">
        <v>163</v>
      </c>
      <c r="J1189" s="137" t="s">
        <v>246</v>
      </c>
      <c r="K1189" s="513" t="s">
        <v>15225</v>
      </c>
      <c r="L1189" s="137" t="s">
        <v>15226</v>
      </c>
      <c r="M1189" s="138"/>
      <c r="N1189" s="138"/>
      <c r="O1189" s="139"/>
    </row>
    <row r="1190" spans="1:15" ht="15.6">
      <c r="A1190" s="134">
        <v>1180</v>
      </c>
      <c r="B1190" s="553">
        <v>46298</v>
      </c>
      <c r="C1190" s="135" t="s">
        <v>211</v>
      </c>
      <c r="D1190" s="136" t="s">
        <v>15227</v>
      </c>
      <c r="E1190" s="136" t="s">
        <v>130</v>
      </c>
      <c r="F1190" s="136" t="s">
        <v>15228</v>
      </c>
      <c r="G1190" s="136" t="s">
        <v>15229</v>
      </c>
      <c r="H1190" s="136" t="s">
        <v>293</v>
      </c>
      <c r="I1190" s="137" t="s">
        <v>163</v>
      </c>
      <c r="J1190" s="137" t="s">
        <v>246</v>
      </c>
      <c r="K1190" s="513" t="s">
        <v>15230</v>
      </c>
      <c r="L1190" s="137" t="s">
        <v>15231</v>
      </c>
      <c r="M1190" s="138"/>
      <c r="N1190" s="138"/>
      <c r="O1190" s="139"/>
    </row>
    <row r="1191" spans="1:15" ht="15.6">
      <c r="A1191" s="134">
        <v>1181</v>
      </c>
      <c r="B1191" s="553">
        <v>46298</v>
      </c>
      <c r="C1191" s="135" t="s">
        <v>211</v>
      </c>
      <c r="D1191" s="136" t="s">
        <v>15232</v>
      </c>
      <c r="E1191" s="136" t="s">
        <v>128</v>
      </c>
      <c r="F1191" s="136" t="s">
        <v>15233</v>
      </c>
      <c r="G1191" s="136" t="s">
        <v>15234</v>
      </c>
      <c r="H1191" s="136" t="s">
        <v>293</v>
      </c>
      <c r="I1191" s="137" t="s">
        <v>163</v>
      </c>
      <c r="J1191" s="137" t="s">
        <v>238</v>
      </c>
      <c r="K1191" s="513" t="s">
        <v>15235</v>
      </c>
      <c r="L1191" s="137" t="s">
        <v>15236</v>
      </c>
      <c r="M1191" s="138"/>
      <c r="N1191" s="138"/>
      <c r="O1191" s="139"/>
    </row>
    <row r="1192" spans="1:15" ht="15.6">
      <c r="A1192" s="134">
        <v>1182</v>
      </c>
      <c r="B1192" s="553">
        <v>46298</v>
      </c>
      <c r="C1192" s="135" t="s">
        <v>211</v>
      </c>
      <c r="D1192" s="136" t="s">
        <v>389</v>
      </c>
      <c r="E1192" s="136" t="s">
        <v>126</v>
      </c>
      <c r="F1192" s="136" t="s">
        <v>15237</v>
      </c>
      <c r="G1192" s="136" t="s">
        <v>15238</v>
      </c>
      <c r="H1192" s="136" t="s">
        <v>293</v>
      </c>
      <c r="I1192" s="137" t="s">
        <v>163</v>
      </c>
      <c r="J1192" s="137" t="s">
        <v>240</v>
      </c>
      <c r="K1192" s="513" t="s">
        <v>15239</v>
      </c>
      <c r="L1192" s="137" t="s">
        <v>15240</v>
      </c>
      <c r="M1192" s="138"/>
      <c r="N1192" s="138"/>
      <c r="O1192" s="139"/>
    </row>
    <row r="1193" spans="1:15" ht="15.6">
      <c r="A1193" s="134">
        <v>1183</v>
      </c>
      <c r="B1193" s="553">
        <v>46298</v>
      </c>
      <c r="C1193" s="135" t="s">
        <v>211</v>
      </c>
      <c r="D1193" s="136" t="s">
        <v>15241</v>
      </c>
      <c r="E1193" s="136" t="s">
        <v>148</v>
      </c>
      <c r="F1193" s="136" t="s">
        <v>15242</v>
      </c>
      <c r="G1193" s="136" t="s">
        <v>15243</v>
      </c>
      <c r="H1193" s="136" t="s">
        <v>293</v>
      </c>
      <c r="I1193" s="137" t="s">
        <v>163</v>
      </c>
      <c r="J1193" s="137" t="s">
        <v>239</v>
      </c>
      <c r="K1193" s="513" t="s">
        <v>15244</v>
      </c>
      <c r="L1193" s="137" t="s">
        <v>15245</v>
      </c>
      <c r="M1193" s="138"/>
      <c r="N1193" s="138"/>
      <c r="O1193" s="139"/>
    </row>
    <row r="1194" spans="1:15" ht="15.6">
      <c r="A1194" s="134">
        <v>1184</v>
      </c>
      <c r="B1194" s="553">
        <v>46298</v>
      </c>
      <c r="C1194" s="135" t="s">
        <v>211</v>
      </c>
      <c r="D1194" s="136" t="s">
        <v>15246</v>
      </c>
      <c r="E1194" s="136" t="s">
        <v>112</v>
      </c>
      <c r="F1194" s="136" t="s">
        <v>15247</v>
      </c>
      <c r="G1194" s="136" t="s">
        <v>15248</v>
      </c>
      <c r="H1194" s="136" t="s">
        <v>293</v>
      </c>
      <c r="I1194" s="137" t="s">
        <v>163</v>
      </c>
      <c r="J1194" s="137" t="s">
        <v>243</v>
      </c>
      <c r="K1194" s="513" t="s">
        <v>15249</v>
      </c>
      <c r="L1194" s="137" t="s">
        <v>15250</v>
      </c>
      <c r="M1194" s="138"/>
      <c r="N1194" s="138"/>
      <c r="O1194" s="139"/>
    </row>
    <row r="1195" spans="1:15" ht="15.6">
      <c r="A1195" s="134">
        <v>1185</v>
      </c>
      <c r="B1195" s="553">
        <v>46298</v>
      </c>
      <c r="C1195" s="135" t="s">
        <v>211</v>
      </c>
      <c r="D1195" s="136" t="s">
        <v>15251</v>
      </c>
      <c r="E1195" s="136" t="s">
        <v>100</v>
      </c>
      <c r="F1195" s="136" t="s">
        <v>15252</v>
      </c>
      <c r="G1195" s="136" t="s">
        <v>15253</v>
      </c>
      <c r="H1195" s="136" t="s">
        <v>293</v>
      </c>
      <c r="I1195" s="137" t="s">
        <v>163</v>
      </c>
      <c r="J1195" s="137" t="s">
        <v>243</v>
      </c>
      <c r="K1195" s="513" t="s">
        <v>15254</v>
      </c>
      <c r="L1195" s="137" t="s">
        <v>15255</v>
      </c>
      <c r="M1195" s="138"/>
      <c r="N1195" s="138"/>
      <c r="O1195" s="139"/>
    </row>
    <row r="1196" spans="1:15" ht="15.6">
      <c r="A1196" s="134">
        <v>1186</v>
      </c>
      <c r="B1196" s="553">
        <v>46298</v>
      </c>
      <c r="C1196" s="135" t="s">
        <v>211</v>
      </c>
      <c r="D1196" s="136" t="s">
        <v>14444</v>
      </c>
      <c r="E1196" s="136" t="s">
        <v>144</v>
      </c>
      <c r="F1196" s="136" t="s">
        <v>15256</v>
      </c>
      <c r="G1196" s="136" t="s">
        <v>15257</v>
      </c>
      <c r="H1196" s="136" t="s">
        <v>326</v>
      </c>
      <c r="I1196" s="137" t="s">
        <v>163</v>
      </c>
      <c r="J1196" s="137" t="s">
        <v>246</v>
      </c>
      <c r="K1196" s="513" t="s">
        <v>14447</v>
      </c>
      <c r="L1196" s="137" t="s">
        <v>14448</v>
      </c>
      <c r="M1196" s="138"/>
      <c r="N1196" s="138"/>
      <c r="O1196" s="139"/>
    </row>
    <row r="1197" spans="1:15" ht="15.6">
      <c r="A1197" s="134">
        <v>1187</v>
      </c>
      <c r="B1197" s="553">
        <v>46298</v>
      </c>
      <c r="C1197" s="135" t="s">
        <v>211</v>
      </c>
      <c r="D1197" s="136" t="s">
        <v>14960</v>
      </c>
      <c r="E1197" s="136" t="s">
        <v>100</v>
      </c>
      <c r="F1197" s="136" t="s">
        <v>15258</v>
      </c>
      <c r="G1197" s="136" t="s">
        <v>15259</v>
      </c>
      <c r="H1197" s="136" t="s">
        <v>293</v>
      </c>
      <c r="I1197" s="137" t="s">
        <v>163</v>
      </c>
      <c r="J1197" s="137" t="s">
        <v>240</v>
      </c>
      <c r="K1197" s="513" t="s">
        <v>14963</v>
      </c>
      <c r="L1197" s="137" t="s">
        <v>14964</v>
      </c>
      <c r="M1197" s="138"/>
      <c r="N1197" s="138"/>
      <c r="O1197" s="139"/>
    </row>
    <row r="1198" spans="1:15" ht="15.6">
      <c r="A1198" s="134">
        <v>1188</v>
      </c>
      <c r="B1198" s="553">
        <v>46298</v>
      </c>
      <c r="C1198" s="135" t="s">
        <v>211</v>
      </c>
      <c r="D1198" s="136" t="s">
        <v>14960</v>
      </c>
      <c r="E1198" s="136" t="s">
        <v>100</v>
      </c>
      <c r="F1198" s="136" t="s">
        <v>15260</v>
      </c>
      <c r="G1198" s="136" t="s">
        <v>15261</v>
      </c>
      <c r="H1198" s="136" t="s">
        <v>293</v>
      </c>
      <c r="I1198" s="137" t="s">
        <v>163</v>
      </c>
      <c r="J1198" s="137" t="s">
        <v>240</v>
      </c>
      <c r="K1198" s="513" t="s">
        <v>14963</v>
      </c>
      <c r="L1198" s="137" t="s">
        <v>14964</v>
      </c>
      <c r="M1198" s="138"/>
      <c r="N1198" s="138"/>
      <c r="O1198" s="139"/>
    </row>
    <row r="1199" spans="1:15" ht="15.6">
      <c r="A1199" s="134">
        <v>1189</v>
      </c>
      <c r="B1199" s="553">
        <v>46298</v>
      </c>
      <c r="C1199" s="135" t="s">
        <v>211</v>
      </c>
      <c r="D1199" s="136" t="s">
        <v>15262</v>
      </c>
      <c r="E1199" s="136" t="s">
        <v>112</v>
      </c>
      <c r="F1199" s="136" t="s">
        <v>15263</v>
      </c>
      <c r="G1199" s="136" t="s">
        <v>15264</v>
      </c>
      <c r="H1199" s="136" t="s">
        <v>293</v>
      </c>
      <c r="I1199" s="137" t="s">
        <v>163</v>
      </c>
      <c r="J1199" s="137" t="s">
        <v>240</v>
      </c>
      <c r="K1199" s="513" t="s">
        <v>15265</v>
      </c>
      <c r="L1199" s="137" t="s">
        <v>15266</v>
      </c>
      <c r="M1199" s="138"/>
      <c r="N1199" s="138"/>
      <c r="O1199" s="139"/>
    </row>
    <row r="1200" spans="1:15" ht="15.6">
      <c r="A1200" s="134">
        <v>1190</v>
      </c>
      <c r="B1200" s="553">
        <v>46298</v>
      </c>
      <c r="C1200" s="135" t="s">
        <v>211</v>
      </c>
      <c r="D1200" s="136" t="s">
        <v>15267</v>
      </c>
      <c r="E1200" s="136" t="s">
        <v>108</v>
      </c>
      <c r="F1200" s="136" t="s">
        <v>15268</v>
      </c>
      <c r="G1200" s="136" t="s">
        <v>15269</v>
      </c>
      <c r="H1200" s="136" t="s">
        <v>293</v>
      </c>
      <c r="I1200" s="137" t="s">
        <v>163</v>
      </c>
      <c r="J1200" s="137" t="s">
        <v>246</v>
      </c>
      <c r="K1200" s="513" t="s">
        <v>15270</v>
      </c>
      <c r="L1200" s="137" t="s">
        <v>15271</v>
      </c>
      <c r="M1200" s="138"/>
      <c r="N1200" s="138"/>
      <c r="O1200" s="139"/>
    </row>
    <row r="1201" spans="1:15" ht="15.6">
      <c r="A1201" s="134">
        <v>1191</v>
      </c>
      <c r="B1201" s="553">
        <v>46298</v>
      </c>
      <c r="C1201" s="135" t="s">
        <v>211</v>
      </c>
      <c r="D1201" s="136" t="s">
        <v>403</v>
      </c>
      <c r="E1201" s="136" t="s">
        <v>130</v>
      </c>
      <c r="F1201" s="136" t="s">
        <v>15272</v>
      </c>
      <c r="G1201" s="136" t="s">
        <v>15273</v>
      </c>
      <c r="H1201" s="136" t="s">
        <v>293</v>
      </c>
      <c r="I1201" s="137" t="s">
        <v>163</v>
      </c>
      <c r="J1201" s="137" t="s">
        <v>246</v>
      </c>
      <c r="K1201" s="513" t="s">
        <v>12165</v>
      </c>
      <c r="L1201" s="137" t="s">
        <v>12166</v>
      </c>
      <c r="M1201" s="138"/>
      <c r="N1201" s="138"/>
      <c r="O1201" s="139"/>
    </row>
    <row r="1202" spans="1:15" ht="15.6">
      <c r="A1202" s="134">
        <v>1192</v>
      </c>
      <c r="B1202" s="553">
        <v>46298</v>
      </c>
      <c r="C1202" s="135" t="s">
        <v>211</v>
      </c>
      <c r="D1202" s="136" t="s">
        <v>15274</v>
      </c>
      <c r="E1202" s="136" t="s">
        <v>130</v>
      </c>
      <c r="F1202" s="136" t="s">
        <v>15275</v>
      </c>
      <c r="G1202" s="136" t="s">
        <v>15276</v>
      </c>
      <c r="H1202" s="136" t="s">
        <v>293</v>
      </c>
      <c r="I1202" s="137" t="s">
        <v>163</v>
      </c>
      <c r="J1202" s="137" t="s">
        <v>242</v>
      </c>
      <c r="K1202" s="513" t="s">
        <v>15277</v>
      </c>
      <c r="L1202" s="137" t="s">
        <v>15278</v>
      </c>
      <c r="M1202" s="138"/>
      <c r="N1202" s="138"/>
      <c r="O1202" s="139"/>
    </row>
    <row r="1203" spans="1:15" ht="15.6">
      <c r="A1203" s="134">
        <v>1193</v>
      </c>
      <c r="B1203" s="553">
        <v>46298</v>
      </c>
      <c r="C1203" s="135" t="s">
        <v>211</v>
      </c>
      <c r="D1203" s="136" t="s">
        <v>15279</v>
      </c>
      <c r="E1203" s="136" t="s">
        <v>126</v>
      </c>
      <c r="F1203" s="136" t="s">
        <v>15280</v>
      </c>
      <c r="G1203" s="136" t="s">
        <v>15281</v>
      </c>
      <c r="H1203" s="136" t="s">
        <v>293</v>
      </c>
      <c r="I1203" s="137" t="s">
        <v>163</v>
      </c>
      <c r="J1203" s="137" t="s">
        <v>243</v>
      </c>
      <c r="K1203" s="513" t="s">
        <v>15282</v>
      </c>
      <c r="L1203" s="137" t="s">
        <v>15283</v>
      </c>
      <c r="M1203" s="138"/>
      <c r="N1203" s="138"/>
      <c r="O1203" s="139"/>
    </row>
    <row r="1204" spans="1:15" ht="15.6">
      <c r="A1204" s="134">
        <v>1194</v>
      </c>
      <c r="B1204" s="553">
        <v>46298</v>
      </c>
      <c r="C1204" s="135" t="s">
        <v>211</v>
      </c>
      <c r="D1204" s="136" t="s">
        <v>15284</v>
      </c>
      <c r="E1204" s="136" t="s">
        <v>142</v>
      </c>
      <c r="F1204" s="136" t="s">
        <v>15285</v>
      </c>
      <c r="G1204" s="136" t="s">
        <v>15286</v>
      </c>
      <c r="H1204" s="136" t="s">
        <v>293</v>
      </c>
      <c r="I1204" s="137" t="s">
        <v>163</v>
      </c>
      <c r="J1204" s="137" t="s">
        <v>238</v>
      </c>
      <c r="K1204" s="513" t="s">
        <v>15287</v>
      </c>
      <c r="L1204" s="137" t="s">
        <v>15288</v>
      </c>
      <c r="M1204" s="138"/>
      <c r="N1204" s="138"/>
      <c r="O1204" s="139"/>
    </row>
    <row r="1205" spans="1:15" ht="15.6">
      <c r="A1205" s="134">
        <v>1195</v>
      </c>
      <c r="B1205" s="553">
        <v>46298</v>
      </c>
      <c r="C1205" s="135" t="s">
        <v>211</v>
      </c>
      <c r="D1205" s="136" t="s">
        <v>15289</v>
      </c>
      <c r="E1205" s="136" t="s">
        <v>130</v>
      </c>
      <c r="F1205" s="136" t="s">
        <v>15290</v>
      </c>
      <c r="G1205" s="136" t="s">
        <v>15291</v>
      </c>
      <c r="H1205" s="136" t="s">
        <v>293</v>
      </c>
      <c r="I1205" s="137" t="s">
        <v>163</v>
      </c>
      <c r="J1205" s="137" t="s">
        <v>238</v>
      </c>
      <c r="K1205" s="513" t="s">
        <v>15292</v>
      </c>
      <c r="L1205" s="137" t="s">
        <v>15293</v>
      </c>
      <c r="M1205" s="138"/>
      <c r="N1205" s="138"/>
      <c r="O1205" s="139"/>
    </row>
    <row r="1206" spans="1:15" ht="15.6">
      <c r="A1206" s="134">
        <v>1196</v>
      </c>
      <c r="B1206" s="553">
        <v>46298</v>
      </c>
      <c r="C1206" s="135" t="s">
        <v>211</v>
      </c>
      <c r="D1206" s="136" t="s">
        <v>403</v>
      </c>
      <c r="E1206" s="136" t="s">
        <v>136</v>
      </c>
      <c r="F1206" s="136" t="s">
        <v>15294</v>
      </c>
      <c r="G1206" s="136" t="s">
        <v>15295</v>
      </c>
      <c r="H1206" s="136" t="s">
        <v>293</v>
      </c>
      <c r="I1206" s="137" t="s">
        <v>163</v>
      </c>
      <c r="J1206" s="137" t="s">
        <v>240</v>
      </c>
      <c r="K1206" s="513" t="s">
        <v>15296</v>
      </c>
      <c r="L1206" s="137" t="s">
        <v>15297</v>
      </c>
      <c r="M1206" s="138"/>
      <c r="N1206" s="138"/>
      <c r="O1206" s="139"/>
    </row>
    <row r="1207" spans="1:15" ht="15.6">
      <c r="A1207" s="134">
        <v>1197</v>
      </c>
      <c r="B1207" s="553">
        <v>46298</v>
      </c>
      <c r="C1207" s="135" t="s">
        <v>211</v>
      </c>
      <c r="D1207" s="136" t="s">
        <v>15298</v>
      </c>
      <c r="E1207" s="136" t="s">
        <v>148</v>
      </c>
      <c r="F1207" s="136" t="s">
        <v>15299</v>
      </c>
      <c r="G1207" s="136" t="s">
        <v>15300</v>
      </c>
      <c r="H1207" s="136" t="s">
        <v>293</v>
      </c>
      <c r="I1207" s="137" t="s">
        <v>163</v>
      </c>
      <c r="J1207" s="137" t="s">
        <v>246</v>
      </c>
      <c r="K1207" s="513" t="s">
        <v>15301</v>
      </c>
      <c r="L1207" s="137" t="s">
        <v>15302</v>
      </c>
      <c r="M1207" s="138"/>
      <c r="N1207" s="138"/>
      <c r="O1207" s="139"/>
    </row>
    <row r="1208" spans="1:15" ht="15.6">
      <c r="A1208" s="134">
        <v>1198</v>
      </c>
      <c r="B1208" s="553">
        <v>46298</v>
      </c>
      <c r="C1208" s="135" t="s">
        <v>211</v>
      </c>
      <c r="D1208" s="136" t="s">
        <v>13448</v>
      </c>
      <c r="E1208" s="136" t="s">
        <v>148</v>
      </c>
      <c r="F1208" s="136" t="s">
        <v>15303</v>
      </c>
      <c r="G1208" s="136" t="s">
        <v>15304</v>
      </c>
      <c r="H1208" s="136" t="s">
        <v>293</v>
      </c>
      <c r="I1208" s="137" t="s">
        <v>163</v>
      </c>
      <c r="J1208" s="137" t="s">
        <v>244</v>
      </c>
      <c r="K1208" s="513" t="s">
        <v>13451</v>
      </c>
      <c r="L1208" s="137" t="s">
        <v>13452</v>
      </c>
      <c r="M1208" s="138"/>
      <c r="N1208" s="138"/>
      <c r="O1208" s="139"/>
    </row>
    <row r="1209" spans="1:15" ht="15.6">
      <c r="A1209" s="134">
        <v>1199</v>
      </c>
      <c r="B1209" s="553">
        <v>46298</v>
      </c>
      <c r="C1209" s="135" t="s">
        <v>211</v>
      </c>
      <c r="D1209" s="136" t="s">
        <v>364</v>
      </c>
      <c r="E1209" s="136" t="s">
        <v>148</v>
      </c>
      <c r="F1209" s="136" t="s">
        <v>15305</v>
      </c>
      <c r="G1209" s="136" t="s">
        <v>15306</v>
      </c>
      <c r="H1209" s="136" t="s">
        <v>293</v>
      </c>
      <c r="I1209" s="137" t="s">
        <v>163</v>
      </c>
      <c r="J1209" s="137" t="s">
        <v>246</v>
      </c>
      <c r="K1209" s="513" t="s">
        <v>15307</v>
      </c>
      <c r="L1209" s="137" t="s">
        <v>15308</v>
      </c>
      <c r="M1209" s="138"/>
      <c r="N1209" s="138"/>
      <c r="O1209" s="139"/>
    </row>
    <row r="1210" spans="1:15" ht="15.6">
      <c r="A1210" s="134">
        <v>1200</v>
      </c>
      <c r="B1210" s="553">
        <v>46298</v>
      </c>
      <c r="C1210" s="135" t="s">
        <v>211</v>
      </c>
      <c r="D1210" s="136" t="s">
        <v>15309</v>
      </c>
      <c r="E1210" s="136" t="s">
        <v>136</v>
      </c>
      <c r="F1210" s="136" t="s">
        <v>15310</v>
      </c>
      <c r="G1210" s="136" t="s">
        <v>15311</v>
      </c>
      <c r="H1210" s="136" t="s">
        <v>293</v>
      </c>
      <c r="I1210" s="137" t="s">
        <v>163</v>
      </c>
      <c r="J1210" s="137" t="s">
        <v>237</v>
      </c>
      <c r="K1210" s="513" t="s">
        <v>15312</v>
      </c>
      <c r="L1210" s="137" t="s">
        <v>15313</v>
      </c>
      <c r="M1210" s="138"/>
      <c r="N1210" s="138"/>
      <c r="O1210" s="139"/>
    </row>
    <row r="1211" spans="1:15" ht="15.6">
      <c r="A1211" s="134">
        <v>1201</v>
      </c>
      <c r="B1211" s="553">
        <v>46298</v>
      </c>
      <c r="C1211" s="135" t="s">
        <v>211</v>
      </c>
      <c r="D1211" s="136" t="s">
        <v>15309</v>
      </c>
      <c r="E1211" s="136" t="s">
        <v>136</v>
      </c>
      <c r="F1211" s="136" t="s">
        <v>15314</v>
      </c>
      <c r="G1211" s="136" t="s">
        <v>15315</v>
      </c>
      <c r="H1211" s="136" t="s">
        <v>293</v>
      </c>
      <c r="I1211" s="137" t="s">
        <v>163</v>
      </c>
      <c r="J1211" s="137" t="s">
        <v>240</v>
      </c>
      <c r="K1211" s="513" t="s">
        <v>15312</v>
      </c>
      <c r="L1211" s="137" t="s">
        <v>15313</v>
      </c>
      <c r="M1211" s="138"/>
      <c r="N1211" s="138"/>
      <c r="O1211" s="139"/>
    </row>
    <row r="1212" spans="1:15" ht="15.6">
      <c r="A1212" s="134">
        <v>1202</v>
      </c>
      <c r="B1212" s="553">
        <v>46298</v>
      </c>
      <c r="C1212" s="135" t="s">
        <v>211</v>
      </c>
      <c r="D1212" s="136" t="s">
        <v>15316</v>
      </c>
      <c r="E1212" s="136" t="s">
        <v>144</v>
      </c>
      <c r="F1212" s="136" t="s">
        <v>15317</v>
      </c>
      <c r="G1212" s="136" t="s">
        <v>15318</v>
      </c>
      <c r="H1212" s="136" t="s">
        <v>293</v>
      </c>
      <c r="I1212" s="137" t="s">
        <v>163</v>
      </c>
      <c r="J1212" s="137" t="s">
        <v>238</v>
      </c>
      <c r="K1212" s="513" t="s">
        <v>15319</v>
      </c>
      <c r="L1212" s="137" t="s">
        <v>15320</v>
      </c>
      <c r="M1212" s="138"/>
      <c r="N1212" s="138"/>
      <c r="O1212" s="139"/>
    </row>
    <row r="1213" spans="1:15" ht="15.6">
      <c r="A1213" s="134">
        <v>1203</v>
      </c>
      <c r="B1213" s="553">
        <v>46298</v>
      </c>
      <c r="C1213" s="135" t="s">
        <v>211</v>
      </c>
      <c r="D1213" s="136" t="s">
        <v>15321</v>
      </c>
      <c r="E1213" s="136" t="s">
        <v>108</v>
      </c>
      <c r="F1213" s="136" t="s">
        <v>15322</v>
      </c>
      <c r="G1213" s="136" t="s">
        <v>15323</v>
      </c>
      <c r="H1213" s="136" t="s">
        <v>293</v>
      </c>
      <c r="I1213" s="137" t="s">
        <v>163</v>
      </c>
      <c r="J1213" s="137" t="s">
        <v>246</v>
      </c>
      <c r="K1213" s="513" t="s">
        <v>15324</v>
      </c>
      <c r="L1213" s="137" t="s">
        <v>15325</v>
      </c>
      <c r="M1213" s="138"/>
      <c r="N1213" s="138"/>
      <c r="O1213" s="139"/>
    </row>
    <row r="1214" spans="1:15" ht="15.6">
      <c r="A1214" s="134">
        <v>1204</v>
      </c>
      <c r="B1214" s="553">
        <v>46298</v>
      </c>
      <c r="C1214" s="135" t="s">
        <v>211</v>
      </c>
      <c r="D1214" s="136" t="s">
        <v>15326</v>
      </c>
      <c r="E1214" s="136" t="s">
        <v>128</v>
      </c>
      <c r="F1214" s="136" t="s">
        <v>15327</v>
      </c>
      <c r="G1214" s="136" t="s">
        <v>15328</v>
      </c>
      <c r="H1214" s="136" t="s">
        <v>293</v>
      </c>
      <c r="I1214" s="137" t="s">
        <v>163</v>
      </c>
      <c r="J1214" s="137" t="s">
        <v>238</v>
      </c>
      <c r="K1214" s="513" t="s">
        <v>15329</v>
      </c>
      <c r="L1214" s="137" t="s">
        <v>15330</v>
      </c>
      <c r="M1214" s="138"/>
      <c r="N1214" s="138"/>
      <c r="O1214" s="139"/>
    </row>
    <row r="1215" spans="1:15" ht="15.6">
      <c r="A1215" s="134">
        <v>1205</v>
      </c>
      <c r="B1215" s="553">
        <v>46298</v>
      </c>
      <c r="C1215" s="135" t="s">
        <v>211</v>
      </c>
      <c r="D1215" s="136" t="s">
        <v>403</v>
      </c>
      <c r="E1215" s="136" t="s">
        <v>116</v>
      </c>
      <c r="F1215" s="136" t="s">
        <v>15331</v>
      </c>
      <c r="G1215" s="136" t="s">
        <v>15332</v>
      </c>
      <c r="H1215" s="136" t="s">
        <v>297</v>
      </c>
      <c r="I1215" s="137" t="s">
        <v>163</v>
      </c>
      <c r="J1215" s="137" t="s">
        <v>243</v>
      </c>
      <c r="K1215" s="513" t="s">
        <v>11132</v>
      </c>
      <c r="L1215" s="137" t="s">
        <v>11133</v>
      </c>
      <c r="M1215" s="138"/>
      <c r="N1215" s="138"/>
      <c r="O1215" s="139"/>
    </row>
    <row r="1216" spans="1:15" ht="15.6">
      <c r="A1216" s="134">
        <v>1206</v>
      </c>
      <c r="B1216" s="553">
        <v>46298</v>
      </c>
      <c r="C1216" s="135" t="s">
        <v>211</v>
      </c>
      <c r="D1216" s="136" t="s">
        <v>15333</v>
      </c>
      <c r="E1216" s="136" t="s">
        <v>100</v>
      </c>
      <c r="F1216" s="136" t="s">
        <v>15334</v>
      </c>
      <c r="G1216" s="136" t="s">
        <v>15335</v>
      </c>
      <c r="H1216" s="136" t="s">
        <v>293</v>
      </c>
      <c r="I1216" s="137" t="s">
        <v>163</v>
      </c>
      <c r="J1216" s="137" t="s">
        <v>240</v>
      </c>
      <c r="K1216" s="513" t="s">
        <v>15336</v>
      </c>
      <c r="L1216" s="137" t="s">
        <v>15337</v>
      </c>
      <c r="M1216" s="138"/>
      <c r="N1216" s="138"/>
      <c r="O1216" s="139"/>
    </row>
    <row r="1217" spans="1:15" ht="15.6">
      <c r="A1217" s="134">
        <v>1207</v>
      </c>
      <c r="B1217" s="553">
        <v>46298</v>
      </c>
      <c r="C1217" s="135" t="s">
        <v>211</v>
      </c>
      <c r="D1217" s="136" t="s">
        <v>15338</v>
      </c>
      <c r="E1217" s="136" t="s">
        <v>100</v>
      </c>
      <c r="F1217" s="136" t="s">
        <v>15339</v>
      </c>
      <c r="G1217" s="136" t="s">
        <v>15340</v>
      </c>
      <c r="H1217" s="136" t="s">
        <v>293</v>
      </c>
      <c r="I1217" s="137" t="s">
        <v>163</v>
      </c>
      <c r="J1217" s="137" t="s">
        <v>246</v>
      </c>
      <c r="K1217" s="513" t="s">
        <v>15341</v>
      </c>
      <c r="L1217" s="137" t="s">
        <v>15342</v>
      </c>
      <c r="M1217" s="138"/>
      <c r="N1217" s="138"/>
      <c r="O1217" s="139"/>
    </row>
    <row r="1218" spans="1:15" ht="15.6">
      <c r="A1218" s="134">
        <v>1208</v>
      </c>
      <c r="B1218" s="553">
        <v>46298</v>
      </c>
      <c r="C1218" s="135" t="s">
        <v>211</v>
      </c>
      <c r="D1218" s="136" t="s">
        <v>15343</v>
      </c>
      <c r="E1218" s="136" t="s">
        <v>112</v>
      </c>
      <c r="F1218" s="136" t="s">
        <v>15344</v>
      </c>
      <c r="G1218" s="136" t="s">
        <v>15345</v>
      </c>
      <c r="H1218" s="136" t="s">
        <v>293</v>
      </c>
      <c r="I1218" s="137" t="s">
        <v>163</v>
      </c>
      <c r="J1218" s="137" t="s">
        <v>238</v>
      </c>
      <c r="K1218" s="513" t="s">
        <v>15346</v>
      </c>
      <c r="L1218" s="137" t="s">
        <v>15347</v>
      </c>
      <c r="M1218" s="138"/>
      <c r="N1218" s="138"/>
      <c r="O1218" s="139"/>
    </row>
    <row r="1219" spans="1:15" ht="15.6">
      <c r="A1219" s="134">
        <v>1209</v>
      </c>
      <c r="B1219" s="553">
        <v>46298</v>
      </c>
      <c r="C1219" s="135" t="s">
        <v>211</v>
      </c>
      <c r="D1219" s="136" t="s">
        <v>15348</v>
      </c>
      <c r="E1219" s="136" t="s">
        <v>136</v>
      </c>
      <c r="F1219" s="136" t="s">
        <v>15349</v>
      </c>
      <c r="G1219" s="136" t="s">
        <v>15350</v>
      </c>
      <c r="H1219" s="136" t="s">
        <v>293</v>
      </c>
      <c r="I1219" s="137" t="s">
        <v>163</v>
      </c>
      <c r="J1219" s="137" t="s">
        <v>242</v>
      </c>
      <c r="K1219" s="513" t="s">
        <v>15351</v>
      </c>
      <c r="L1219" s="137" t="s">
        <v>15352</v>
      </c>
      <c r="M1219" s="138"/>
      <c r="N1219" s="138"/>
      <c r="O1219" s="139"/>
    </row>
    <row r="1220" spans="1:15" ht="15.6">
      <c r="A1220" s="134">
        <v>1210</v>
      </c>
      <c r="B1220" s="553">
        <v>46298</v>
      </c>
      <c r="C1220" s="135" t="s">
        <v>211</v>
      </c>
      <c r="D1220" s="136" t="s">
        <v>15353</v>
      </c>
      <c r="E1220" s="136" t="s">
        <v>108</v>
      </c>
      <c r="F1220" s="136" t="s">
        <v>15354</v>
      </c>
      <c r="G1220" s="136" t="s">
        <v>15349</v>
      </c>
      <c r="H1220" s="136" t="s">
        <v>293</v>
      </c>
      <c r="I1220" s="137" t="s">
        <v>163</v>
      </c>
      <c r="J1220" s="137" t="s">
        <v>238</v>
      </c>
      <c r="K1220" s="513" t="s">
        <v>15355</v>
      </c>
      <c r="L1220" s="137" t="s">
        <v>15356</v>
      </c>
      <c r="M1220" s="138"/>
      <c r="N1220" s="138"/>
      <c r="O1220" s="139"/>
    </row>
    <row r="1221" spans="1:15" ht="15.6">
      <c r="A1221" s="134">
        <v>1211</v>
      </c>
      <c r="B1221" s="553">
        <v>46298</v>
      </c>
      <c r="C1221" s="135" t="s">
        <v>211</v>
      </c>
      <c r="D1221" s="136" t="s">
        <v>15348</v>
      </c>
      <c r="E1221" s="136" t="s">
        <v>136</v>
      </c>
      <c r="F1221" s="136" t="s">
        <v>13978</v>
      </c>
      <c r="G1221" s="136" t="s">
        <v>15357</v>
      </c>
      <c r="H1221" s="136" t="s">
        <v>293</v>
      </c>
      <c r="I1221" s="137" t="s">
        <v>163</v>
      </c>
      <c r="J1221" s="137" t="s">
        <v>244</v>
      </c>
      <c r="K1221" s="513" t="s">
        <v>15351</v>
      </c>
      <c r="L1221" s="137" t="s">
        <v>15352</v>
      </c>
      <c r="M1221" s="138"/>
      <c r="N1221" s="138"/>
      <c r="O1221" s="139"/>
    </row>
    <row r="1222" spans="1:15" ht="15.6">
      <c r="A1222" s="134">
        <v>1212</v>
      </c>
      <c r="B1222" s="553">
        <v>46298</v>
      </c>
      <c r="C1222" s="135" t="s">
        <v>211</v>
      </c>
      <c r="D1222" s="136" t="s">
        <v>15358</v>
      </c>
      <c r="E1222" s="136" t="s">
        <v>144</v>
      </c>
      <c r="F1222" s="136" t="s">
        <v>15359</v>
      </c>
      <c r="G1222" s="136" t="s">
        <v>15360</v>
      </c>
      <c r="H1222" s="136" t="s">
        <v>293</v>
      </c>
      <c r="I1222" s="137" t="s">
        <v>163</v>
      </c>
      <c r="J1222" s="137" t="s">
        <v>244</v>
      </c>
      <c r="K1222" s="513" t="s">
        <v>15361</v>
      </c>
      <c r="L1222" s="137" t="s">
        <v>15362</v>
      </c>
      <c r="M1222" s="138"/>
      <c r="N1222" s="138"/>
      <c r="O1222" s="139"/>
    </row>
    <row r="1223" spans="1:15" ht="15.6">
      <c r="A1223" s="134">
        <v>1213</v>
      </c>
      <c r="B1223" s="553">
        <v>46298</v>
      </c>
      <c r="C1223" s="135" t="s">
        <v>211</v>
      </c>
      <c r="D1223" s="136" t="s">
        <v>15343</v>
      </c>
      <c r="E1223" s="136" t="s">
        <v>112</v>
      </c>
      <c r="F1223" s="136" t="s">
        <v>15363</v>
      </c>
      <c r="G1223" s="136" t="s">
        <v>15364</v>
      </c>
      <c r="H1223" s="136" t="s">
        <v>293</v>
      </c>
      <c r="I1223" s="137" t="s">
        <v>163</v>
      </c>
      <c r="J1223" s="137" t="s">
        <v>244</v>
      </c>
      <c r="K1223" s="513" t="s">
        <v>15346</v>
      </c>
      <c r="L1223" s="137" t="s">
        <v>15347</v>
      </c>
      <c r="M1223" s="138"/>
      <c r="N1223" s="138"/>
      <c r="O1223" s="139"/>
    </row>
    <row r="1224" spans="1:15" ht="15.6">
      <c r="A1224" s="134">
        <v>1214</v>
      </c>
      <c r="B1224" s="553">
        <v>46298</v>
      </c>
      <c r="C1224" s="135" t="s">
        <v>211</v>
      </c>
      <c r="D1224" s="136" t="s">
        <v>15343</v>
      </c>
      <c r="E1224" s="136" t="s">
        <v>112</v>
      </c>
      <c r="F1224" s="136" t="s">
        <v>15365</v>
      </c>
      <c r="G1224" s="136" t="s">
        <v>15366</v>
      </c>
      <c r="H1224" s="136" t="s">
        <v>293</v>
      </c>
      <c r="I1224" s="137" t="s">
        <v>163</v>
      </c>
      <c r="J1224" s="137" t="s">
        <v>240</v>
      </c>
      <c r="K1224" s="137" t="s">
        <v>15346</v>
      </c>
      <c r="L1224" s="137" t="s">
        <v>15347</v>
      </c>
      <c r="M1224" s="138"/>
      <c r="N1224" s="138"/>
      <c r="O1224" s="139"/>
    </row>
    <row r="1225" spans="1:15" ht="15.6">
      <c r="A1225" s="134">
        <v>1215</v>
      </c>
      <c r="B1225" s="553">
        <v>46298</v>
      </c>
      <c r="C1225" s="135" t="s">
        <v>211</v>
      </c>
      <c r="D1225" s="136" t="s">
        <v>15367</v>
      </c>
      <c r="E1225" s="136" t="s">
        <v>144</v>
      </c>
      <c r="F1225" s="136" t="s">
        <v>15368</v>
      </c>
      <c r="G1225" s="136" t="s">
        <v>15366</v>
      </c>
      <c r="H1225" s="136" t="s">
        <v>293</v>
      </c>
      <c r="I1225" s="137" t="s">
        <v>163</v>
      </c>
      <c r="J1225" s="137" t="s">
        <v>246</v>
      </c>
      <c r="K1225" s="137" t="s">
        <v>15369</v>
      </c>
      <c r="L1225" s="137" t="s">
        <v>15370</v>
      </c>
      <c r="M1225" s="138"/>
      <c r="N1225" s="138"/>
      <c r="O1225" s="139"/>
    </row>
    <row r="1226" spans="1:15" ht="15.6">
      <c r="A1226" s="134">
        <v>1216</v>
      </c>
      <c r="B1226" s="553">
        <v>46298</v>
      </c>
      <c r="C1226" s="135" t="s">
        <v>211</v>
      </c>
      <c r="D1226" s="136" t="s">
        <v>15371</v>
      </c>
      <c r="E1226" s="136" t="s">
        <v>149</v>
      </c>
      <c r="F1226" s="136" t="s">
        <v>15372</v>
      </c>
      <c r="G1226" s="136" t="s">
        <v>15373</v>
      </c>
      <c r="H1226" s="136" t="s">
        <v>293</v>
      </c>
      <c r="I1226" s="137" t="s">
        <v>163</v>
      </c>
      <c r="J1226" s="137" t="s">
        <v>240</v>
      </c>
      <c r="K1226" s="137" t="s">
        <v>15374</v>
      </c>
      <c r="L1226" s="137" t="s">
        <v>15375</v>
      </c>
      <c r="M1226" s="138"/>
      <c r="N1226" s="138"/>
      <c r="O1226" s="139"/>
    </row>
    <row r="1227" spans="1:15" ht="15.6">
      <c r="A1227" s="134">
        <v>1217</v>
      </c>
      <c r="B1227" s="553">
        <v>46298</v>
      </c>
      <c r="C1227" s="135" t="s">
        <v>211</v>
      </c>
      <c r="D1227" s="136" t="s">
        <v>15376</v>
      </c>
      <c r="E1227" s="136" t="s">
        <v>149</v>
      </c>
      <c r="F1227" s="136" t="s">
        <v>15377</v>
      </c>
      <c r="G1227" s="136" t="s">
        <v>15378</v>
      </c>
      <c r="H1227" s="136" t="s">
        <v>293</v>
      </c>
      <c r="I1227" s="137" t="s">
        <v>163</v>
      </c>
      <c r="J1227" s="137" t="s">
        <v>243</v>
      </c>
      <c r="K1227" s="137" t="s">
        <v>15379</v>
      </c>
      <c r="L1227" s="137" t="s">
        <v>15380</v>
      </c>
      <c r="M1227" s="138"/>
      <c r="N1227" s="138"/>
      <c r="O1227" s="139"/>
    </row>
    <row r="1228" spans="1:15" ht="15.6">
      <c r="A1228" s="134">
        <v>1218</v>
      </c>
      <c r="B1228" s="553">
        <v>46298</v>
      </c>
      <c r="C1228" s="135" t="s">
        <v>211</v>
      </c>
      <c r="D1228" s="136" t="s">
        <v>15381</v>
      </c>
      <c r="E1228" s="136" t="s">
        <v>100</v>
      </c>
      <c r="F1228" s="136" t="s">
        <v>15382</v>
      </c>
      <c r="G1228" s="136" t="s">
        <v>15383</v>
      </c>
      <c r="H1228" s="136" t="s">
        <v>293</v>
      </c>
      <c r="I1228" s="137" t="s">
        <v>163</v>
      </c>
      <c r="J1228" s="137" t="s">
        <v>237</v>
      </c>
      <c r="K1228" s="137" t="s">
        <v>15384</v>
      </c>
      <c r="L1228" s="137" t="s">
        <v>15385</v>
      </c>
      <c r="M1228" s="138"/>
      <c r="N1228" s="138"/>
      <c r="O1228" s="139"/>
    </row>
    <row r="1229" spans="1:15" ht="15.6">
      <c r="A1229" s="134">
        <v>1219</v>
      </c>
      <c r="B1229" s="553">
        <v>46298</v>
      </c>
      <c r="C1229" s="135" t="s">
        <v>211</v>
      </c>
      <c r="D1229" s="136" t="s">
        <v>15381</v>
      </c>
      <c r="E1229" s="136" t="s">
        <v>100</v>
      </c>
      <c r="F1229" s="136" t="s">
        <v>15386</v>
      </c>
      <c r="G1229" s="136" t="s">
        <v>15387</v>
      </c>
      <c r="H1229" s="136" t="s">
        <v>293</v>
      </c>
      <c r="I1229" s="137" t="s">
        <v>163</v>
      </c>
      <c r="J1229" s="137" t="s">
        <v>245</v>
      </c>
      <c r="K1229" s="137" t="s">
        <v>15384</v>
      </c>
      <c r="L1229" s="137" t="s">
        <v>15385</v>
      </c>
      <c r="M1229" s="138"/>
      <c r="N1229" s="138"/>
      <c r="O1229" s="139"/>
    </row>
    <row r="1230" spans="1:15" ht="15.6">
      <c r="A1230" s="134">
        <v>1220</v>
      </c>
      <c r="B1230" s="553">
        <v>46298</v>
      </c>
      <c r="C1230" s="135" t="s">
        <v>211</v>
      </c>
      <c r="D1230" s="136" t="s">
        <v>15388</v>
      </c>
      <c r="E1230" s="136" t="s">
        <v>136</v>
      </c>
      <c r="F1230" s="136" t="s">
        <v>15389</v>
      </c>
      <c r="G1230" s="136" t="s">
        <v>15390</v>
      </c>
      <c r="H1230" s="136" t="s">
        <v>293</v>
      </c>
      <c r="I1230" s="137" t="s">
        <v>163</v>
      </c>
      <c r="J1230" s="137" t="s">
        <v>246</v>
      </c>
      <c r="K1230" s="137" t="s">
        <v>15391</v>
      </c>
      <c r="L1230" s="137" t="s">
        <v>15392</v>
      </c>
      <c r="M1230" s="138"/>
      <c r="N1230" s="138"/>
      <c r="O1230" s="139"/>
    </row>
    <row r="1231" spans="1:15" ht="15.6">
      <c r="A1231" s="134">
        <v>1221</v>
      </c>
      <c r="B1231" s="553">
        <v>46298</v>
      </c>
      <c r="C1231" s="135" t="s">
        <v>211</v>
      </c>
      <c r="D1231" s="136" t="s">
        <v>14750</v>
      </c>
      <c r="E1231" s="136" t="s">
        <v>102</v>
      </c>
      <c r="F1231" s="136" t="s">
        <v>15393</v>
      </c>
      <c r="G1231" s="136" t="s">
        <v>15394</v>
      </c>
      <c r="H1231" s="136" t="s">
        <v>293</v>
      </c>
      <c r="I1231" s="137" t="s">
        <v>163</v>
      </c>
      <c r="J1231" s="140" t="s">
        <v>243</v>
      </c>
      <c r="K1231" s="137" t="s">
        <v>14753</v>
      </c>
      <c r="L1231" s="137" t="s">
        <v>14754</v>
      </c>
      <c r="M1231" s="138"/>
      <c r="N1231" s="138"/>
      <c r="O1231" s="139"/>
    </row>
    <row r="1232" spans="1:15" ht="15.6">
      <c r="A1232" s="134">
        <v>1222</v>
      </c>
      <c r="B1232" s="553">
        <v>46298</v>
      </c>
      <c r="C1232" s="135" t="s">
        <v>211</v>
      </c>
      <c r="D1232" s="136" t="s">
        <v>14589</v>
      </c>
      <c r="E1232" s="136" t="s">
        <v>100</v>
      </c>
      <c r="F1232" s="136" t="s">
        <v>15395</v>
      </c>
      <c r="G1232" s="136" t="s">
        <v>15396</v>
      </c>
      <c r="H1232" s="136" t="s">
        <v>311</v>
      </c>
      <c r="I1232" s="137" t="s">
        <v>163</v>
      </c>
      <c r="J1232" s="137" t="s">
        <v>240</v>
      </c>
      <c r="K1232" s="137" t="s">
        <v>14592</v>
      </c>
      <c r="L1232" s="137" t="s">
        <v>14593</v>
      </c>
      <c r="M1232" s="138"/>
      <c r="N1232" s="138"/>
      <c r="O1232" s="139"/>
    </row>
    <row r="1233" spans="1:15" ht="15.6">
      <c r="A1233" s="134">
        <v>1223</v>
      </c>
      <c r="B1233" s="553">
        <v>46298</v>
      </c>
      <c r="C1233" s="135" t="s">
        <v>211</v>
      </c>
      <c r="D1233" s="136" t="s">
        <v>15397</v>
      </c>
      <c r="E1233" s="136" t="s">
        <v>162</v>
      </c>
      <c r="F1233" s="136" t="s">
        <v>15398</v>
      </c>
      <c r="G1233" s="136" t="s">
        <v>15399</v>
      </c>
      <c r="H1233" s="136" t="s">
        <v>293</v>
      </c>
      <c r="I1233" s="137" t="s">
        <v>163</v>
      </c>
      <c r="J1233" s="137" t="s">
        <v>244</v>
      </c>
      <c r="K1233" s="137" t="s">
        <v>15400</v>
      </c>
      <c r="L1233" s="137" t="s">
        <v>15401</v>
      </c>
      <c r="M1233" s="138"/>
      <c r="N1233" s="138"/>
      <c r="O1233" s="139"/>
    </row>
    <row r="1234" spans="1:15" ht="15.6">
      <c r="A1234" s="134">
        <v>1224</v>
      </c>
      <c r="B1234" s="553">
        <v>46298</v>
      </c>
      <c r="C1234" s="135" t="s">
        <v>211</v>
      </c>
      <c r="D1234" s="136" t="s">
        <v>15402</v>
      </c>
      <c r="E1234" s="136" t="s">
        <v>100</v>
      </c>
      <c r="F1234" s="136" t="s">
        <v>15403</v>
      </c>
      <c r="G1234" s="136" t="s">
        <v>15404</v>
      </c>
      <c r="H1234" s="136" t="s">
        <v>293</v>
      </c>
      <c r="I1234" s="137" t="s">
        <v>163</v>
      </c>
      <c r="J1234" s="137" t="s">
        <v>240</v>
      </c>
      <c r="K1234" s="137" t="s">
        <v>15405</v>
      </c>
      <c r="L1234" s="137" t="s">
        <v>15406</v>
      </c>
      <c r="M1234" s="138"/>
      <c r="N1234" s="138"/>
      <c r="O1234" s="139"/>
    </row>
    <row r="1235" spans="1:15" ht="15.6">
      <c r="A1235" s="134">
        <v>1225</v>
      </c>
      <c r="B1235" s="553">
        <v>46298</v>
      </c>
      <c r="C1235" s="135" t="s">
        <v>211</v>
      </c>
      <c r="D1235" s="136" t="s">
        <v>15407</v>
      </c>
      <c r="E1235" s="136" t="s">
        <v>100</v>
      </c>
      <c r="F1235" s="136" t="s">
        <v>15408</v>
      </c>
      <c r="G1235" s="136" t="s">
        <v>15409</v>
      </c>
      <c r="H1235" s="136" t="s">
        <v>293</v>
      </c>
      <c r="I1235" s="137" t="s">
        <v>163</v>
      </c>
      <c r="J1235" s="137" t="s">
        <v>240</v>
      </c>
      <c r="K1235" s="137" t="s">
        <v>15410</v>
      </c>
      <c r="L1235" s="137" t="s">
        <v>15411</v>
      </c>
      <c r="M1235" s="138"/>
      <c r="N1235" s="138"/>
      <c r="O1235" s="139"/>
    </row>
    <row r="1236" spans="1:15" ht="15.6">
      <c r="A1236" s="134">
        <v>1226</v>
      </c>
      <c r="B1236" s="553">
        <v>46298</v>
      </c>
      <c r="C1236" s="135" t="s">
        <v>211</v>
      </c>
      <c r="D1236" s="136" t="s">
        <v>15412</v>
      </c>
      <c r="E1236" s="136" t="s">
        <v>100</v>
      </c>
      <c r="F1236" s="136" t="s">
        <v>15413</v>
      </c>
      <c r="G1236" s="136" t="s">
        <v>15414</v>
      </c>
      <c r="H1236" s="136" t="s">
        <v>293</v>
      </c>
      <c r="I1236" s="137" t="s">
        <v>163</v>
      </c>
      <c r="J1236" s="137" t="s">
        <v>243</v>
      </c>
      <c r="K1236" s="137" t="s">
        <v>15415</v>
      </c>
      <c r="L1236" s="137" t="s">
        <v>15416</v>
      </c>
      <c r="M1236" s="138"/>
      <c r="N1236" s="138"/>
      <c r="O1236" s="139"/>
    </row>
    <row r="1237" spans="1:15" ht="15.6">
      <c r="A1237" s="134">
        <v>1227</v>
      </c>
      <c r="B1237" s="553">
        <v>46298</v>
      </c>
      <c r="C1237" s="135" t="s">
        <v>211</v>
      </c>
      <c r="D1237" s="136" t="s">
        <v>15417</v>
      </c>
      <c r="E1237" s="136" t="s">
        <v>100</v>
      </c>
      <c r="F1237" s="136" t="s">
        <v>15418</v>
      </c>
      <c r="G1237" s="136" t="s">
        <v>15419</v>
      </c>
      <c r="H1237" s="136" t="s">
        <v>293</v>
      </c>
      <c r="I1237" s="137" t="s">
        <v>163</v>
      </c>
      <c r="J1237" s="137" t="s">
        <v>240</v>
      </c>
      <c r="K1237" s="137" t="s">
        <v>15420</v>
      </c>
      <c r="L1237" s="137" t="s">
        <v>15421</v>
      </c>
      <c r="M1237" s="138"/>
      <c r="N1237" s="138"/>
      <c r="O1237" s="139"/>
    </row>
    <row r="1238" spans="1:15" ht="15.6">
      <c r="A1238" s="134">
        <v>1228</v>
      </c>
      <c r="B1238" s="553">
        <v>46298</v>
      </c>
      <c r="C1238" s="135" t="s">
        <v>211</v>
      </c>
      <c r="D1238" s="136" t="s">
        <v>13090</v>
      </c>
      <c r="E1238" s="136" t="s">
        <v>144</v>
      </c>
      <c r="F1238" s="136" t="s">
        <v>15422</v>
      </c>
      <c r="G1238" s="136" t="s">
        <v>15423</v>
      </c>
      <c r="H1238" s="136" t="s">
        <v>326</v>
      </c>
      <c r="I1238" s="137" t="s">
        <v>163</v>
      </c>
      <c r="J1238" s="137" t="s">
        <v>243</v>
      </c>
      <c r="K1238" s="137" t="s">
        <v>13093</v>
      </c>
      <c r="L1238" s="137" t="s">
        <v>13094</v>
      </c>
      <c r="M1238" s="138"/>
      <c r="N1238" s="138"/>
      <c r="O1238" s="139"/>
    </row>
    <row r="1239" spans="1:15" ht="15.6">
      <c r="A1239" s="134">
        <v>1229</v>
      </c>
      <c r="B1239" s="553">
        <v>46298</v>
      </c>
      <c r="C1239" s="135" t="s">
        <v>211</v>
      </c>
      <c r="D1239" s="136" t="s">
        <v>13798</v>
      </c>
      <c r="E1239" s="136" t="s">
        <v>148</v>
      </c>
      <c r="F1239" s="136" t="s">
        <v>15424</v>
      </c>
      <c r="G1239" s="136" t="s">
        <v>15425</v>
      </c>
      <c r="H1239" s="136" t="s">
        <v>293</v>
      </c>
      <c r="I1239" s="137" t="s">
        <v>163</v>
      </c>
      <c r="J1239" s="137" t="s">
        <v>244</v>
      </c>
      <c r="K1239" s="137" t="s">
        <v>13801</v>
      </c>
      <c r="L1239" s="137" t="s">
        <v>13802</v>
      </c>
      <c r="M1239" s="138"/>
      <c r="N1239" s="138"/>
      <c r="O1239" s="139"/>
    </row>
    <row r="1240" spans="1:15" ht="15.6">
      <c r="A1240" s="134">
        <v>1230</v>
      </c>
      <c r="B1240" s="553">
        <v>46298</v>
      </c>
      <c r="C1240" s="135" t="s">
        <v>211</v>
      </c>
      <c r="D1240" s="136" t="s">
        <v>15426</v>
      </c>
      <c r="E1240" s="136" t="s">
        <v>110</v>
      </c>
      <c r="F1240" s="136" t="s">
        <v>15427</v>
      </c>
      <c r="G1240" s="136" t="s">
        <v>15428</v>
      </c>
      <c r="H1240" s="136" t="s">
        <v>293</v>
      </c>
      <c r="I1240" s="137" t="s">
        <v>163</v>
      </c>
      <c r="J1240" s="137" t="s">
        <v>240</v>
      </c>
      <c r="K1240" s="137" t="s">
        <v>15429</v>
      </c>
      <c r="L1240" s="137" t="s">
        <v>15430</v>
      </c>
      <c r="M1240" s="138"/>
      <c r="N1240" s="138"/>
      <c r="O1240" s="139"/>
    </row>
    <row r="1241" spans="1:15" ht="15.6">
      <c r="A1241" s="134">
        <v>1231</v>
      </c>
      <c r="B1241" s="553">
        <v>46298</v>
      </c>
      <c r="C1241" s="135" t="s">
        <v>211</v>
      </c>
      <c r="D1241" s="136" t="s">
        <v>15431</v>
      </c>
      <c r="E1241" s="136" t="s">
        <v>106</v>
      </c>
      <c r="F1241" s="136" t="s">
        <v>15432</v>
      </c>
      <c r="G1241" s="136" t="s">
        <v>13073</v>
      </c>
      <c r="H1241" s="136" t="s">
        <v>293</v>
      </c>
      <c r="I1241" s="137" t="s">
        <v>163</v>
      </c>
      <c r="J1241" s="137" t="s">
        <v>238</v>
      </c>
      <c r="K1241" s="137" t="s">
        <v>15433</v>
      </c>
      <c r="L1241" s="137" t="s">
        <v>15434</v>
      </c>
      <c r="M1241" s="138"/>
      <c r="N1241" s="138"/>
      <c r="O1241" s="139"/>
    </row>
    <row r="1242" spans="1:15" ht="15.6">
      <c r="A1242" s="134">
        <v>1232</v>
      </c>
      <c r="B1242" s="553">
        <v>46298</v>
      </c>
      <c r="C1242" s="135" t="s">
        <v>211</v>
      </c>
      <c r="D1242" s="136" t="s">
        <v>15435</v>
      </c>
      <c r="E1242" s="136" t="s">
        <v>149</v>
      </c>
      <c r="F1242" s="136" t="s">
        <v>15436</v>
      </c>
      <c r="G1242" s="136" t="s">
        <v>15437</v>
      </c>
      <c r="H1242" s="136" t="s">
        <v>293</v>
      </c>
      <c r="I1242" s="137" t="s">
        <v>163</v>
      </c>
      <c r="J1242" s="140" t="s">
        <v>243</v>
      </c>
      <c r="K1242" s="137" t="s">
        <v>15438</v>
      </c>
      <c r="L1242" s="137" t="s">
        <v>15439</v>
      </c>
      <c r="M1242" s="138"/>
      <c r="N1242" s="138"/>
      <c r="O1242" s="139"/>
    </row>
    <row r="1243" spans="1:15" ht="15.6">
      <c r="A1243" s="134">
        <v>1233</v>
      </c>
      <c r="B1243" s="553">
        <v>46298</v>
      </c>
      <c r="C1243" s="135" t="s">
        <v>211</v>
      </c>
      <c r="D1243" s="136" t="s">
        <v>15440</v>
      </c>
      <c r="E1243" s="136" t="s">
        <v>126</v>
      </c>
      <c r="F1243" s="136" t="s">
        <v>15441</v>
      </c>
      <c r="G1243" s="136" t="s">
        <v>15442</v>
      </c>
      <c r="H1243" s="136" t="s">
        <v>293</v>
      </c>
      <c r="I1243" s="137" t="s">
        <v>163</v>
      </c>
      <c r="J1243" s="137" t="s">
        <v>240</v>
      </c>
      <c r="K1243" s="137" t="s">
        <v>15443</v>
      </c>
      <c r="L1243" s="137" t="s">
        <v>15444</v>
      </c>
      <c r="M1243" s="138"/>
      <c r="N1243" s="138"/>
      <c r="O1243" s="139"/>
    </row>
    <row r="1244" spans="1:15" ht="15.6">
      <c r="A1244" s="134">
        <v>1234</v>
      </c>
      <c r="B1244" s="553">
        <v>46298</v>
      </c>
      <c r="C1244" s="135" t="s">
        <v>211</v>
      </c>
      <c r="D1244" s="136" t="s">
        <v>15445</v>
      </c>
      <c r="E1244" s="136" t="s">
        <v>144</v>
      </c>
      <c r="F1244" s="136" t="s">
        <v>15446</v>
      </c>
      <c r="G1244" s="136" t="s">
        <v>15447</v>
      </c>
      <c r="H1244" s="136" t="s">
        <v>293</v>
      </c>
      <c r="I1244" s="137" t="s">
        <v>163</v>
      </c>
      <c r="J1244" s="137" t="s">
        <v>239</v>
      </c>
      <c r="K1244" s="137" t="s">
        <v>15448</v>
      </c>
      <c r="L1244" s="137" t="s">
        <v>15449</v>
      </c>
      <c r="M1244" s="138"/>
      <c r="N1244" s="138"/>
      <c r="O1244" s="139"/>
    </row>
    <row r="1245" spans="1:15" ht="15.6">
      <c r="A1245" s="134">
        <v>1235</v>
      </c>
      <c r="B1245" s="553">
        <v>46298</v>
      </c>
      <c r="C1245" s="135" t="s">
        <v>211</v>
      </c>
      <c r="D1245" s="136" t="s">
        <v>15450</v>
      </c>
      <c r="E1245" s="136" t="s">
        <v>136</v>
      </c>
      <c r="F1245" s="136" t="s">
        <v>15451</v>
      </c>
      <c r="G1245" s="136" t="s">
        <v>15452</v>
      </c>
      <c r="H1245" s="136" t="s">
        <v>293</v>
      </c>
      <c r="I1245" s="137" t="s">
        <v>163</v>
      </c>
      <c r="J1245" s="137" t="s">
        <v>244</v>
      </c>
      <c r="K1245" s="137" t="s">
        <v>15453</v>
      </c>
      <c r="L1245" s="137" t="s">
        <v>15454</v>
      </c>
      <c r="M1245" s="138"/>
      <c r="N1245" s="138"/>
      <c r="O1245" s="139"/>
    </row>
    <row r="1246" spans="1:15" ht="15.6">
      <c r="A1246" s="134">
        <v>1236</v>
      </c>
      <c r="B1246" s="553">
        <v>46298</v>
      </c>
      <c r="C1246" s="135" t="s">
        <v>211</v>
      </c>
      <c r="D1246" s="136" t="s">
        <v>13560</v>
      </c>
      <c r="E1246" s="136" t="s">
        <v>106</v>
      </c>
      <c r="F1246" s="136" t="s">
        <v>15455</v>
      </c>
      <c r="G1246" s="136" t="s">
        <v>15456</v>
      </c>
      <c r="H1246" s="136" t="s">
        <v>293</v>
      </c>
      <c r="I1246" s="137" t="s">
        <v>163</v>
      </c>
      <c r="J1246" s="137" t="s">
        <v>238</v>
      </c>
      <c r="K1246" s="137" t="s">
        <v>13563</v>
      </c>
      <c r="L1246" s="137" t="s">
        <v>13564</v>
      </c>
      <c r="M1246" s="138"/>
      <c r="N1246" s="138"/>
      <c r="O1246" s="139"/>
    </row>
    <row r="1247" spans="1:15" ht="15.6">
      <c r="A1247" s="134">
        <v>1237</v>
      </c>
      <c r="B1247" s="553">
        <v>46298</v>
      </c>
      <c r="C1247" s="135" t="s">
        <v>211</v>
      </c>
      <c r="D1247" s="136" t="s">
        <v>15457</v>
      </c>
      <c r="E1247" s="136" t="s">
        <v>162</v>
      </c>
      <c r="F1247" s="136" t="s">
        <v>15458</v>
      </c>
      <c r="G1247" s="136" t="s">
        <v>15459</v>
      </c>
      <c r="H1247" s="136" t="s">
        <v>293</v>
      </c>
      <c r="I1247" s="137" t="s">
        <v>163</v>
      </c>
      <c r="J1247" s="137" t="s">
        <v>240</v>
      </c>
      <c r="K1247" s="137" t="s">
        <v>15460</v>
      </c>
      <c r="L1247" s="137" t="s">
        <v>15461</v>
      </c>
      <c r="M1247" s="138"/>
      <c r="N1247" s="138"/>
      <c r="O1247" s="139"/>
    </row>
    <row r="1248" spans="1:15" ht="15.6">
      <c r="A1248" s="134">
        <v>1238</v>
      </c>
      <c r="B1248" s="553">
        <v>46298</v>
      </c>
      <c r="C1248" s="135" t="s">
        <v>211</v>
      </c>
      <c r="D1248" s="136" t="s">
        <v>15462</v>
      </c>
      <c r="E1248" s="136" t="s">
        <v>144</v>
      </c>
      <c r="F1248" s="136" t="s">
        <v>15463</v>
      </c>
      <c r="G1248" s="136" t="s">
        <v>15464</v>
      </c>
      <c r="H1248" s="136" t="s">
        <v>293</v>
      </c>
      <c r="I1248" s="137" t="s">
        <v>163</v>
      </c>
      <c r="J1248" s="137" t="s">
        <v>244</v>
      </c>
      <c r="K1248" s="141" t="s">
        <v>15465</v>
      </c>
      <c r="L1248" s="137" t="s">
        <v>15466</v>
      </c>
      <c r="M1248" s="138"/>
      <c r="N1248" s="138"/>
      <c r="O1248" s="139"/>
    </row>
    <row r="1249" spans="1:15" ht="15.6">
      <c r="A1249" s="134">
        <v>1239</v>
      </c>
      <c r="B1249" s="553">
        <v>46298</v>
      </c>
      <c r="C1249" s="135" t="s">
        <v>211</v>
      </c>
      <c r="D1249" s="136" t="s">
        <v>15467</v>
      </c>
      <c r="E1249" s="136" t="s">
        <v>106</v>
      </c>
      <c r="F1249" s="136" t="s">
        <v>15468</v>
      </c>
      <c r="G1249" s="136" t="s">
        <v>15469</v>
      </c>
      <c r="H1249" s="136" t="s">
        <v>293</v>
      </c>
      <c r="I1249" s="137" t="s">
        <v>163</v>
      </c>
      <c r="J1249" s="137" t="s">
        <v>246</v>
      </c>
      <c r="K1249" s="137" t="s">
        <v>15470</v>
      </c>
      <c r="L1249" s="137" t="s">
        <v>15471</v>
      </c>
      <c r="M1249" s="138"/>
      <c r="N1249" s="138"/>
      <c r="O1249" s="139"/>
    </row>
    <row r="1250" spans="1:15" ht="15.6">
      <c r="A1250" s="134">
        <v>1240</v>
      </c>
      <c r="B1250" s="553">
        <v>46298</v>
      </c>
      <c r="C1250" s="135" t="s">
        <v>211</v>
      </c>
      <c r="D1250" s="136" t="s">
        <v>15472</v>
      </c>
      <c r="E1250" s="136" t="s">
        <v>136</v>
      </c>
      <c r="F1250" s="136" t="s">
        <v>15473</v>
      </c>
      <c r="G1250" s="136" t="s">
        <v>15474</v>
      </c>
      <c r="H1250" s="136" t="s">
        <v>293</v>
      </c>
      <c r="I1250" s="137" t="s">
        <v>163</v>
      </c>
      <c r="J1250" s="137" t="s">
        <v>239</v>
      </c>
      <c r="K1250" s="137" t="s">
        <v>15475</v>
      </c>
      <c r="L1250" s="137" t="s">
        <v>15476</v>
      </c>
      <c r="M1250" s="138"/>
      <c r="N1250" s="138"/>
      <c r="O1250" s="139"/>
    </row>
    <row r="1251" spans="1:15" ht="15.6">
      <c r="A1251" s="134">
        <v>1241</v>
      </c>
      <c r="B1251" s="553">
        <v>46298</v>
      </c>
      <c r="C1251" s="135" t="s">
        <v>211</v>
      </c>
      <c r="D1251" s="136" t="s">
        <v>15477</v>
      </c>
      <c r="E1251" s="136" t="s">
        <v>126</v>
      </c>
      <c r="F1251" s="136" t="s">
        <v>15478</v>
      </c>
      <c r="G1251" s="136" t="s">
        <v>15479</v>
      </c>
      <c r="H1251" s="136" t="s">
        <v>293</v>
      </c>
      <c r="I1251" s="137" t="s">
        <v>163</v>
      </c>
      <c r="J1251" s="137" t="s">
        <v>240</v>
      </c>
      <c r="K1251" s="137" t="s">
        <v>15480</v>
      </c>
      <c r="L1251" s="137" t="s">
        <v>15481</v>
      </c>
      <c r="M1251" s="138"/>
      <c r="N1251" s="138"/>
      <c r="O1251" s="139"/>
    </row>
    <row r="1252" spans="1:15" ht="15.6">
      <c r="A1252" s="134">
        <v>1242</v>
      </c>
      <c r="B1252" s="553">
        <v>46298</v>
      </c>
      <c r="C1252" s="135" t="s">
        <v>211</v>
      </c>
      <c r="D1252" s="136" t="s">
        <v>14650</v>
      </c>
      <c r="E1252" s="136" t="s">
        <v>96</v>
      </c>
      <c r="F1252" s="136" t="s">
        <v>10897</v>
      </c>
      <c r="G1252" s="136" t="s">
        <v>15482</v>
      </c>
      <c r="H1252" s="136" t="s">
        <v>293</v>
      </c>
      <c r="I1252" s="137" t="s">
        <v>163</v>
      </c>
      <c r="J1252" s="137" t="s">
        <v>240</v>
      </c>
      <c r="K1252" s="137" t="s">
        <v>14653</v>
      </c>
      <c r="L1252" s="137" t="s">
        <v>14654</v>
      </c>
      <c r="M1252" s="138"/>
      <c r="N1252" s="138"/>
      <c r="O1252" s="139"/>
    </row>
    <row r="1253" spans="1:15" ht="15.6">
      <c r="A1253" s="134">
        <v>1243</v>
      </c>
      <c r="B1253" s="553">
        <v>46298</v>
      </c>
      <c r="C1253" s="135" t="s">
        <v>211</v>
      </c>
      <c r="D1253" s="136" t="s">
        <v>15483</v>
      </c>
      <c r="E1253" s="136" t="s">
        <v>112</v>
      </c>
      <c r="F1253" s="136" t="s">
        <v>15484</v>
      </c>
      <c r="G1253" s="136" t="s">
        <v>15485</v>
      </c>
      <c r="H1253" s="136" t="s">
        <v>293</v>
      </c>
      <c r="I1253" s="137" t="s">
        <v>163</v>
      </c>
      <c r="J1253" s="137" t="s">
        <v>240</v>
      </c>
      <c r="K1253" s="137" t="s">
        <v>15486</v>
      </c>
      <c r="L1253" s="137" t="s">
        <v>15487</v>
      </c>
      <c r="M1253" s="138"/>
      <c r="N1253" s="138"/>
      <c r="O1253" s="139"/>
    </row>
    <row r="1254" spans="1:15" ht="15.6">
      <c r="A1254" s="134">
        <v>1244</v>
      </c>
      <c r="B1254" s="553">
        <v>46298</v>
      </c>
      <c r="C1254" s="135" t="s">
        <v>211</v>
      </c>
      <c r="D1254" s="136" t="s">
        <v>13955</v>
      </c>
      <c r="E1254" s="136" t="s">
        <v>159</v>
      </c>
      <c r="F1254" s="136" t="s">
        <v>15488</v>
      </c>
      <c r="G1254" s="136" t="s">
        <v>15489</v>
      </c>
      <c r="H1254" s="136" t="s">
        <v>15490</v>
      </c>
      <c r="I1254" s="137" t="s">
        <v>163</v>
      </c>
      <c r="J1254" s="137" t="s">
        <v>238</v>
      </c>
      <c r="K1254" s="137" t="s">
        <v>13958</v>
      </c>
      <c r="L1254" s="137" t="s">
        <v>13959</v>
      </c>
      <c r="M1254" s="138"/>
      <c r="N1254" s="138"/>
      <c r="O1254" s="139"/>
    </row>
    <row r="1255" spans="1:15" ht="15.6">
      <c r="A1255" s="134">
        <v>1245</v>
      </c>
      <c r="B1255" s="553">
        <v>46298</v>
      </c>
      <c r="C1255" s="135" t="s">
        <v>211</v>
      </c>
      <c r="D1255" s="136" t="s">
        <v>350</v>
      </c>
      <c r="E1255" s="136" t="s">
        <v>144</v>
      </c>
      <c r="F1255" s="136" t="s">
        <v>15491</v>
      </c>
      <c r="G1255" s="136" t="s">
        <v>15492</v>
      </c>
      <c r="H1255" s="136" t="s">
        <v>293</v>
      </c>
      <c r="I1255" s="137" t="s">
        <v>163</v>
      </c>
      <c r="J1255" s="137" t="s">
        <v>238</v>
      </c>
      <c r="K1255" s="137" t="s">
        <v>15493</v>
      </c>
      <c r="L1255" s="137" t="s">
        <v>15494</v>
      </c>
      <c r="M1255" s="138"/>
      <c r="N1255" s="138"/>
      <c r="O1255" s="139"/>
    </row>
    <row r="1256" spans="1:15" ht="15.6">
      <c r="A1256" s="134">
        <v>1246</v>
      </c>
      <c r="B1256" s="553">
        <v>46298</v>
      </c>
      <c r="C1256" s="135" t="s">
        <v>211</v>
      </c>
      <c r="D1256" s="136" t="s">
        <v>12860</v>
      </c>
      <c r="E1256" s="136" t="s">
        <v>110</v>
      </c>
      <c r="F1256" s="136" t="s">
        <v>15495</v>
      </c>
      <c r="G1256" s="136" t="s">
        <v>15496</v>
      </c>
      <c r="H1256" s="136" t="s">
        <v>293</v>
      </c>
      <c r="I1256" s="137" t="s">
        <v>163</v>
      </c>
      <c r="J1256" s="137" t="s">
        <v>240</v>
      </c>
      <c r="K1256" s="137" t="s">
        <v>12862</v>
      </c>
      <c r="L1256" s="137" t="s">
        <v>12863</v>
      </c>
      <c r="M1256" s="138"/>
      <c r="N1256" s="138"/>
      <c r="O1256" s="139"/>
    </row>
    <row r="1257" spans="1:15" ht="15.6">
      <c r="A1257" s="134">
        <v>1247</v>
      </c>
      <c r="B1257" s="553">
        <v>46298</v>
      </c>
      <c r="C1257" s="135" t="s">
        <v>211</v>
      </c>
      <c r="D1257" s="136" t="s">
        <v>15497</v>
      </c>
      <c r="E1257" s="136" t="s">
        <v>102</v>
      </c>
      <c r="F1257" s="136" t="s">
        <v>15498</v>
      </c>
      <c r="G1257" s="136" t="s">
        <v>15499</v>
      </c>
      <c r="H1257" s="136" t="s">
        <v>293</v>
      </c>
      <c r="I1257" s="137" t="s">
        <v>163</v>
      </c>
      <c r="J1257" s="137" t="s">
        <v>240</v>
      </c>
      <c r="K1257" s="137" t="s">
        <v>15500</v>
      </c>
      <c r="L1257" s="137" t="s">
        <v>15501</v>
      </c>
      <c r="M1257" s="138"/>
      <c r="N1257" s="138"/>
      <c r="O1257" s="139"/>
    </row>
    <row r="1258" spans="1:15" ht="15.6">
      <c r="A1258" s="134">
        <v>1248</v>
      </c>
      <c r="B1258" s="553">
        <v>46298</v>
      </c>
      <c r="C1258" s="135" t="s">
        <v>211</v>
      </c>
      <c r="D1258" s="136" t="s">
        <v>15502</v>
      </c>
      <c r="E1258" s="136" t="s">
        <v>128</v>
      </c>
      <c r="F1258" s="136" t="s">
        <v>15503</v>
      </c>
      <c r="G1258" s="136" t="s">
        <v>15504</v>
      </c>
      <c r="H1258" s="136" t="s">
        <v>293</v>
      </c>
      <c r="I1258" s="137" t="s">
        <v>163</v>
      </c>
      <c r="J1258" s="137" t="s">
        <v>238</v>
      </c>
      <c r="K1258" s="137" t="s">
        <v>15505</v>
      </c>
      <c r="L1258" s="137" t="s">
        <v>15506</v>
      </c>
      <c r="M1258" s="138"/>
      <c r="N1258" s="138"/>
      <c r="O1258" s="139"/>
    </row>
    <row r="1259" spans="1:15" ht="15.6">
      <c r="A1259" s="134">
        <v>1249</v>
      </c>
      <c r="B1259" s="553">
        <v>46298</v>
      </c>
      <c r="C1259" s="135" t="s">
        <v>211</v>
      </c>
      <c r="D1259" s="136" t="s">
        <v>15507</v>
      </c>
      <c r="E1259" s="136" t="s">
        <v>102</v>
      </c>
      <c r="F1259" s="136" t="s">
        <v>15508</v>
      </c>
      <c r="G1259" s="136" t="s">
        <v>15509</v>
      </c>
      <c r="H1259" s="136" t="s">
        <v>293</v>
      </c>
      <c r="I1259" s="137" t="s">
        <v>163</v>
      </c>
      <c r="J1259" s="137" t="s">
        <v>240</v>
      </c>
      <c r="K1259" s="137" t="s">
        <v>15510</v>
      </c>
      <c r="L1259" s="137" t="s">
        <v>15511</v>
      </c>
      <c r="M1259" s="138"/>
      <c r="N1259" s="138"/>
      <c r="O1259" s="139"/>
    </row>
    <row r="1260" spans="1:15" ht="15.6">
      <c r="A1260" s="134">
        <v>1250</v>
      </c>
      <c r="B1260" s="553">
        <v>46298</v>
      </c>
      <c r="C1260" s="135" t="s">
        <v>211</v>
      </c>
      <c r="D1260" s="136" t="s">
        <v>15512</v>
      </c>
      <c r="E1260" s="136" t="s">
        <v>151</v>
      </c>
      <c r="F1260" s="136" t="s">
        <v>15513</v>
      </c>
      <c r="G1260" s="136" t="s">
        <v>15514</v>
      </c>
      <c r="H1260" s="136" t="s">
        <v>293</v>
      </c>
      <c r="I1260" s="137" t="s">
        <v>163</v>
      </c>
      <c r="J1260" s="137" t="s">
        <v>240</v>
      </c>
      <c r="K1260" s="137" t="s">
        <v>15515</v>
      </c>
      <c r="L1260" s="137" t="s">
        <v>15516</v>
      </c>
      <c r="M1260" s="138"/>
      <c r="N1260" s="138"/>
      <c r="O1260" s="139"/>
    </row>
    <row r="1261" spans="1:15" ht="15.6">
      <c r="A1261" s="134">
        <v>1251</v>
      </c>
      <c r="B1261" s="553">
        <v>46298</v>
      </c>
      <c r="C1261" s="135" t="s">
        <v>211</v>
      </c>
      <c r="D1261" s="136" t="s">
        <v>15517</v>
      </c>
      <c r="E1261" s="136" t="s">
        <v>142</v>
      </c>
      <c r="F1261" s="136" t="s">
        <v>15518</v>
      </c>
      <c r="G1261" s="136" t="s">
        <v>15519</v>
      </c>
      <c r="H1261" s="136" t="s">
        <v>293</v>
      </c>
      <c r="I1261" s="137" t="s">
        <v>163</v>
      </c>
      <c r="J1261" s="137" t="s">
        <v>238</v>
      </c>
      <c r="K1261" s="137" t="s">
        <v>15520</v>
      </c>
      <c r="L1261" s="137" t="s">
        <v>15521</v>
      </c>
      <c r="M1261" s="138"/>
      <c r="N1261" s="138"/>
      <c r="O1261" s="139"/>
    </row>
    <row r="1262" spans="1:15" ht="15.6">
      <c r="A1262" s="134">
        <v>1252</v>
      </c>
      <c r="B1262" s="553">
        <v>46298</v>
      </c>
      <c r="C1262" s="135" t="s">
        <v>211</v>
      </c>
      <c r="D1262" s="136" t="s">
        <v>14401</v>
      </c>
      <c r="E1262" s="136" t="s">
        <v>100</v>
      </c>
      <c r="F1262" s="136" t="s">
        <v>15522</v>
      </c>
      <c r="G1262" s="136" t="s">
        <v>15523</v>
      </c>
      <c r="H1262" s="136" t="s">
        <v>311</v>
      </c>
      <c r="I1262" s="137" t="s">
        <v>163</v>
      </c>
      <c r="J1262" s="137" t="s">
        <v>241</v>
      </c>
      <c r="K1262" s="137" t="s">
        <v>14404</v>
      </c>
      <c r="L1262" s="137" t="s">
        <v>14405</v>
      </c>
      <c r="M1262" s="138"/>
      <c r="N1262" s="138"/>
      <c r="O1262" s="139"/>
    </row>
    <row r="1263" spans="1:15" ht="15.6">
      <c r="A1263" s="134">
        <v>1253</v>
      </c>
      <c r="B1263" s="553">
        <v>46298</v>
      </c>
      <c r="C1263" s="135" t="s">
        <v>211</v>
      </c>
      <c r="D1263" s="136" t="s">
        <v>15524</v>
      </c>
      <c r="E1263" s="136" t="s">
        <v>144</v>
      </c>
      <c r="F1263" s="136" t="s">
        <v>15525</v>
      </c>
      <c r="G1263" s="136" t="s">
        <v>15526</v>
      </c>
      <c r="H1263" s="136" t="s">
        <v>293</v>
      </c>
      <c r="I1263" s="137" t="s">
        <v>163</v>
      </c>
      <c r="J1263" s="137" t="s">
        <v>238</v>
      </c>
      <c r="K1263" s="137" t="s">
        <v>15527</v>
      </c>
      <c r="L1263" s="137" t="s">
        <v>15528</v>
      </c>
      <c r="M1263" s="138"/>
      <c r="N1263" s="138"/>
      <c r="O1263" s="139"/>
    </row>
    <row r="1264" spans="1:15" ht="15.6">
      <c r="A1264" s="134">
        <v>1254</v>
      </c>
      <c r="B1264" s="553">
        <v>46298</v>
      </c>
      <c r="C1264" s="135" t="s">
        <v>211</v>
      </c>
      <c r="D1264" s="136" t="s">
        <v>15529</v>
      </c>
      <c r="E1264" s="136" t="s">
        <v>100</v>
      </c>
      <c r="F1264" s="136" t="s">
        <v>15530</v>
      </c>
      <c r="G1264" s="136" t="s">
        <v>15531</v>
      </c>
      <c r="H1264" s="136" t="s">
        <v>293</v>
      </c>
      <c r="I1264" s="137" t="s">
        <v>163</v>
      </c>
      <c r="J1264" s="137" t="s">
        <v>240</v>
      </c>
      <c r="K1264" s="137" t="s">
        <v>15532</v>
      </c>
      <c r="L1264" s="137" t="s">
        <v>15533</v>
      </c>
      <c r="M1264" s="138"/>
      <c r="N1264" s="138"/>
      <c r="O1264" s="139"/>
    </row>
    <row r="1265" spans="1:15" ht="15.6">
      <c r="A1265" s="134">
        <v>1255</v>
      </c>
      <c r="B1265" s="553">
        <v>46298</v>
      </c>
      <c r="C1265" s="135" t="s">
        <v>211</v>
      </c>
      <c r="D1265" s="136" t="s">
        <v>14826</v>
      </c>
      <c r="E1265" s="136" t="s">
        <v>110</v>
      </c>
      <c r="F1265" s="136" t="s">
        <v>15534</v>
      </c>
      <c r="G1265" s="136" t="s">
        <v>15535</v>
      </c>
      <c r="H1265" s="136" t="s">
        <v>293</v>
      </c>
      <c r="I1265" s="137" t="s">
        <v>163</v>
      </c>
      <c r="J1265" s="137" t="s">
        <v>239</v>
      </c>
      <c r="K1265" s="137" t="s">
        <v>14829</v>
      </c>
      <c r="L1265" s="137" t="s">
        <v>14830</v>
      </c>
      <c r="M1265" s="138"/>
      <c r="N1265" s="138"/>
      <c r="O1265" s="139"/>
    </row>
    <row r="1266" spans="1:15" ht="15.6">
      <c r="A1266" s="134">
        <v>1256</v>
      </c>
      <c r="B1266" s="553">
        <v>46298</v>
      </c>
      <c r="C1266" s="135" t="s">
        <v>211</v>
      </c>
      <c r="D1266" s="136" t="s">
        <v>10764</v>
      </c>
      <c r="E1266" s="136" t="s">
        <v>114</v>
      </c>
      <c r="F1266" s="136" t="s">
        <v>15536</v>
      </c>
      <c r="G1266" s="136" t="s">
        <v>15537</v>
      </c>
      <c r="H1266" s="136" t="s">
        <v>15538</v>
      </c>
      <c r="I1266" s="137" t="s">
        <v>163</v>
      </c>
      <c r="J1266" s="137" t="s">
        <v>238</v>
      </c>
      <c r="K1266" s="137" t="s">
        <v>10766</v>
      </c>
      <c r="L1266" s="137" t="s">
        <v>10767</v>
      </c>
      <c r="M1266" s="138"/>
      <c r="N1266" s="138"/>
      <c r="O1266" s="139"/>
    </row>
    <row r="1267" spans="1:15" ht="15.6">
      <c r="A1267" s="134">
        <v>1257</v>
      </c>
      <c r="B1267" s="553">
        <v>46298</v>
      </c>
      <c r="C1267" s="135" t="s">
        <v>211</v>
      </c>
      <c r="D1267" s="136" t="s">
        <v>10764</v>
      </c>
      <c r="E1267" s="136" t="s">
        <v>114</v>
      </c>
      <c r="F1267" s="136" t="s">
        <v>15539</v>
      </c>
      <c r="G1267" s="136" t="s">
        <v>15540</v>
      </c>
      <c r="H1267" s="136" t="s">
        <v>15541</v>
      </c>
      <c r="I1267" s="137" t="s">
        <v>163</v>
      </c>
      <c r="J1267" s="137" t="s">
        <v>238</v>
      </c>
      <c r="K1267" s="137" t="s">
        <v>10766</v>
      </c>
      <c r="L1267" s="137" t="s">
        <v>10767</v>
      </c>
      <c r="M1267" s="138"/>
      <c r="N1267" s="138"/>
      <c r="O1267" s="139"/>
    </row>
    <row r="1268" spans="1:15" ht="15.6">
      <c r="A1268" s="134">
        <v>1258</v>
      </c>
      <c r="B1268" s="553">
        <v>46298</v>
      </c>
      <c r="C1268" s="135" t="s">
        <v>211</v>
      </c>
      <c r="D1268" s="136" t="s">
        <v>15542</v>
      </c>
      <c r="E1268" s="136" t="s">
        <v>130</v>
      </c>
      <c r="F1268" s="136" t="s">
        <v>15543</v>
      </c>
      <c r="G1268" s="136" t="s">
        <v>15544</v>
      </c>
      <c r="H1268" s="136" t="s">
        <v>293</v>
      </c>
      <c r="I1268" s="137" t="s">
        <v>163</v>
      </c>
      <c r="J1268" s="137" t="s">
        <v>238</v>
      </c>
      <c r="K1268" s="137" t="s">
        <v>15545</v>
      </c>
      <c r="L1268" s="137" t="s">
        <v>15546</v>
      </c>
      <c r="M1268" s="138"/>
      <c r="N1268" s="138"/>
      <c r="O1268" s="139"/>
    </row>
    <row r="1269" spans="1:15" ht="15.6">
      <c r="A1269" s="134">
        <v>1259</v>
      </c>
      <c r="B1269" s="553">
        <v>46298</v>
      </c>
      <c r="C1269" s="135" t="s">
        <v>211</v>
      </c>
      <c r="D1269" s="136" t="s">
        <v>15547</v>
      </c>
      <c r="E1269" s="136" t="s">
        <v>108</v>
      </c>
      <c r="F1269" s="136" t="s">
        <v>15548</v>
      </c>
      <c r="G1269" s="136" t="s">
        <v>15549</v>
      </c>
      <c r="H1269" s="136" t="s">
        <v>293</v>
      </c>
      <c r="I1269" s="137" t="s">
        <v>163</v>
      </c>
      <c r="J1269" s="137" t="s">
        <v>242</v>
      </c>
      <c r="K1269" s="137" t="s">
        <v>15550</v>
      </c>
      <c r="L1269" s="137" t="s">
        <v>15551</v>
      </c>
      <c r="M1269" s="138"/>
      <c r="N1269" s="138"/>
      <c r="O1269" s="139"/>
    </row>
    <row r="1270" spans="1:15" ht="15.6">
      <c r="A1270" s="134">
        <v>1260</v>
      </c>
      <c r="B1270" s="553">
        <v>46298</v>
      </c>
      <c r="C1270" s="135" t="s">
        <v>211</v>
      </c>
      <c r="D1270" s="136" t="s">
        <v>15552</v>
      </c>
      <c r="E1270" s="136" t="s">
        <v>128</v>
      </c>
      <c r="F1270" s="136" t="s">
        <v>15553</v>
      </c>
      <c r="G1270" s="136" t="s">
        <v>15554</v>
      </c>
      <c r="H1270" s="136" t="s">
        <v>293</v>
      </c>
      <c r="I1270" s="137" t="s">
        <v>163</v>
      </c>
      <c r="J1270" s="137" t="s">
        <v>238</v>
      </c>
      <c r="K1270" s="137" t="s">
        <v>15555</v>
      </c>
      <c r="L1270" s="137" t="s">
        <v>15556</v>
      </c>
      <c r="M1270" s="138"/>
      <c r="N1270" s="138"/>
      <c r="O1270" s="139"/>
    </row>
    <row r="1271" spans="1:15" ht="15.6">
      <c r="A1271" s="134">
        <v>1261</v>
      </c>
      <c r="B1271" s="553">
        <v>46298</v>
      </c>
      <c r="C1271" s="135" t="s">
        <v>211</v>
      </c>
      <c r="D1271" s="136" t="s">
        <v>15557</v>
      </c>
      <c r="E1271" s="136" t="s">
        <v>144</v>
      </c>
      <c r="F1271" s="136" t="s">
        <v>15558</v>
      </c>
      <c r="G1271" s="136" t="s">
        <v>15559</v>
      </c>
      <c r="H1271" s="136" t="s">
        <v>293</v>
      </c>
      <c r="I1271" s="137" t="s">
        <v>163</v>
      </c>
      <c r="J1271" s="137" t="s">
        <v>238</v>
      </c>
      <c r="K1271" s="137" t="s">
        <v>15560</v>
      </c>
      <c r="L1271" s="137" t="s">
        <v>163</v>
      </c>
      <c r="M1271" s="138"/>
      <c r="N1271" s="138"/>
      <c r="O1271" s="139"/>
    </row>
    <row r="1272" spans="1:15" ht="15.6">
      <c r="A1272" s="134">
        <v>1262</v>
      </c>
      <c r="B1272" s="553">
        <v>46298</v>
      </c>
      <c r="C1272" s="135" t="s">
        <v>211</v>
      </c>
      <c r="D1272" s="136" t="s">
        <v>15561</v>
      </c>
      <c r="E1272" s="136" t="s">
        <v>144</v>
      </c>
      <c r="F1272" s="136" t="s">
        <v>15562</v>
      </c>
      <c r="G1272" s="136" t="s">
        <v>15563</v>
      </c>
      <c r="H1272" s="136" t="s">
        <v>293</v>
      </c>
      <c r="I1272" s="137" t="s">
        <v>163</v>
      </c>
      <c r="J1272" s="137" t="s">
        <v>238</v>
      </c>
      <c r="K1272" s="137" t="s">
        <v>15564</v>
      </c>
      <c r="L1272" s="137" t="s">
        <v>15565</v>
      </c>
      <c r="M1272" s="138"/>
      <c r="N1272" s="138"/>
      <c r="O1272" s="139"/>
    </row>
    <row r="1273" spans="1:15" ht="15.6">
      <c r="A1273" s="134">
        <v>1263</v>
      </c>
      <c r="B1273" s="553">
        <v>46298</v>
      </c>
      <c r="C1273" s="135" t="s">
        <v>211</v>
      </c>
      <c r="D1273" s="136" t="s">
        <v>7180</v>
      </c>
      <c r="E1273" s="136" t="s">
        <v>142</v>
      </c>
      <c r="F1273" s="136" t="s">
        <v>15566</v>
      </c>
      <c r="G1273" s="136" t="s">
        <v>15567</v>
      </c>
      <c r="H1273" s="136" t="s">
        <v>293</v>
      </c>
      <c r="I1273" s="137" t="s">
        <v>163</v>
      </c>
      <c r="J1273" s="137" t="s">
        <v>243</v>
      </c>
      <c r="K1273" s="137" t="s">
        <v>15568</v>
      </c>
      <c r="L1273" s="137" t="s">
        <v>15569</v>
      </c>
      <c r="M1273" s="138"/>
      <c r="N1273" s="138"/>
      <c r="O1273" s="139"/>
    </row>
    <row r="1274" spans="1:15" ht="15.6">
      <c r="A1274" s="134">
        <v>1264</v>
      </c>
      <c r="B1274" s="553">
        <v>46298</v>
      </c>
      <c r="C1274" s="135" t="s">
        <v>211</v>
      </c>
      <c r="D1274" s="136" t="s">
        <v>6698</v>
      </c>
      <c r="E1274" s="136" t="s">
        <v>124</v>
      </c>
      <c r="F1274" s="142" t="s">
        <v>15570</v>
      </c>
      <c r="G1274" s="142" t="s">
        <v>15571</v>
      </c>
      <c r="H1274" s="142" t="s">
        <v>293</v>
      </c>
      <c r="I1274" s="137" t="s">
        <v>163</v>
      </c>
      <c r="J1274" s="137" t="s">
        <v>238</v>
      </c>
      <c r="K1274" s="137" t="s">
        <v>6700</v>
      </c>
      <c r="L1274" s="137" t="s">
        <v>6701</v>
      </c>
      <c r="M1274" s="138"/>
      <c r="N1274" s="138"/>
      <c r="O1274" s="139"/>
    </row>
    <row r="1275" spans="1:15" ht="15.6">
      <c r="A1275" s="134">
        <v>1265</v>
      </c>
      <c r="B1275" s="553">
        <v>46298</v>
      </c>
      <c r="C1275" s="135" t="s">
        <v>211</v>
      </c>
      <c r="D1275" s="136" t="s">
        <v>15572</v>
      </c>
      <c r="E1275" s="136" t="s">
        <v>110</v>
      </c>
      <c r="F1275" s="142" t="s">
        <v>15573</v>
      </c>
      <c r="G1275" s="142" t="s">
        <v>15574</v>
      </c>
      <c r="H1275" s="142" t="s">
        <v>293</v>
      </c>
      <c r="I1275" s="137" t="s">
        <v>163</v>
      </c>
      <c r="J1275" s="137" t="s">
        <v>243</v>
      </c>
      <c r="K1275" s="137" t="s">
        <v>15575</v>
      </c>
      <c r="L1275" s="137" t="s">
        <v>15576</v>
      </c>
      <c r="M1275" s="138"/>
      <c r="N1275" s="138"/>
      <c r="O1275" s="139"/>
    </row>
    <row r="1276" spans="1:15" ht="15.6">
      <c r="A1276" s="134">
        <v>1266</v>
      </c>
      <c r="B1276" s="553">
        <v>46298</v>
      </c>
      <c r="C1276" s="135" t="s">
        <v>211</v>
      </c>
      <c r="D1276" s="136" t="s">
        <v>14626</v>
      </c>
      <c r="E1276" s="136" t="s">
        <v>100</v>
      </c>
      <c r="F1276" s="142" t="s">
        <v>15577</v>
      </c>
      <c r="G1276" s="142" t="s">
        <v>15578</v>
      </c>
      <c r="H1276" s="142" t="s">
        <v>293</v>
      </c>
      <c r="I1276" s="137" t="s">
        <v>163</v>
      </c>
      <c r="J1276" s="137" t="s">
        <v>240</v>
      </c>
      <c r="K1276" s="137" t="s">
        <v>15579</v>
      </c>
      <c r="L1276" s="137" t="s">
        <v>163</v>
      </c>
      <c r="M1276" s="138"/>
      <c r="N1276" s="138"/>
      <c r="O1276" s="139"/>
    </row>
    <row r="1277" spans="1:15" ht="15.6">
      <c r="A1277" s="134">
        <v>1267</v>
      </c>
      <c r="B1277" s="553">
        <v>46298</v>
      </c>
      <c r="C1277" s="135" t="s">
        <v>211</v>
      </c>
      <c r="D1277" s="136" t="s">
        <v>11742</v>
      </c>
      <c r="E1277" s="136" t="s">
        <v>96</v>
      </c>
      <c r="F1277" s="142" t="s">
        <v>15580</v>
      </c>
      <c r="G1277" s="142" t="s">
        <v>15581</v>
      </c>
      <c r="H1277" s="142" t="s">
        <v>293</v>
      </c>
      <c r="I1277" s="137" t="s">
        <v>163</v>
      </c>
      <c r="J1277" s="137" t="s">
        <v>240</v>
      </c>
      <c r="K1277" s="137" t="s">
        <v>11745</v>
      </c>
      <c r="L1277" s="137" t="s">
        <v>11746</v>
      </c>
      <c r="M1277" s="138"/>
      <c r="N1277" s="138"/>
      <c r="O1277" s="139"/>
    </row>
    <row r="1278" spans="1:15" ht="15.6">
      <c r="A1278" s="134">
        <v>1268</v>
      </c>
      <c r="B1278" s="553">
        <v>46298</v>
      </c>
      <c r="C1278" s="135" t="s">
        <v>211</v>
      </c>
      <c r="D1278" s="136" t="s">
        <v>15582</v>
      </c>
      <c r="E1278" s="136" t="s">
        <v>151</v>
      </c>
      <c r="F1278" s="142" t="s">
        <v>15583</v>
      </c>
      <c r="G1278" s="142" t="s">
        <v>15584</v>
      </c>
      <c r="H1278" s="142" t="s">
        <v>293</v>
      </c>
      <c r="I1278" s="137" t="s">
        <v>163</v>
      </c>
      <c r="J1278" s="137" t="s">
        <v>239</v>
      </c>
      <c r="K1278" s="137" t="s">
        <v>15585</v>
      </c>
      <c r="L1278" s="137" t="s">
        <v>15586</v>
      </c>
      <c r="M1278" s="138"/>
      <c r="N1278" s="138"/>
      <c r="O1278" s="139"/>
    </row>
    <row r="1279" spans="1:15" ht="15.6">
      <c r="A1279" s="134">
        <v>1269</v>
      </c>
      <c r="B1279" s="553">
        <v>46298</v>
      </c>
      <c r="C1279" s="135" t="s">
        <v>211</v>
      </c>
      <c r="D1279" s="136" t="s">
        <v>14806</v>
      </c>
      <c r="E1279" s="136" t="s">
        <v>110</v>
      </c>
      <c r="F1279" s="142" t="s">
        <v>15587</v>
      </c>
      <c r="G1279" s="142" t="s">
        <v>15588</v>
      </c>
      <c r="H1279" s="142" t="s">
        <v>293</v>
      </c>
      <c r="I1279" s="137" t="s">
        <v>163</v>
      </c>
      <c r="J1279" s="137" t="s">
        <v>240</v>
      </c>
      <c r="K1279" s="137" t="s">
        <v>14809</v>
      </c>
      <c r="L1279" s="137" t="s">
        <v>14810</v>
      </c>
      <c r="M1279" s="138"/>
      <c r="N1279" s="138"/>
      <c r="O1279" s="139"/>
    </row>
    <row r="1280" spans="1:15" ht="15.6">
      <c r="A1280" s="134">
        <v>1270</v>
      </c>
      <c r="B1280" s="553">
        <v>46298</v>
      </c>
      <c r="C1280" s="135" t="s">
        <v>211</v>
      </c>
      <c r="D1280" s="136" t="s">
        <v>13164</v>
      </c>
      <c r="E1280" s="136" t="s">
        <v>155</v>
      </c>
      <c r="F1280" s="142" t="s">
        <v>15589</v>
      </c>
      <c r="G1280" s="142" t="s">
        <v>15590</v>
      </c>
      <c r="H1280" s="142" t="s">
        <v>293</v>
      </c>
      <c r="I1280" s="137" t="s">
        <v>163</v>
      </c>
      <c r="J1280" s="140" t="s">
        <v>238</v>
      </c>
      <c r="K1280" s="137" t="s">
        <v>13167</v>
      </c>
      <c r="L1280" s="137" t="s">
        <v>13168</v>
      </c>
      <c r="M1280" s="138"/>
      <c r="N1280" s="138"/>
      <c r="O1280" s="139"/>
    </row>
    <row r="1281" spans="1:15" ht="15.6">
      <c r="A1281" s="134">
        <v>1271</v>
      </c>
      <c r="B1281" s="553">
        <v>46298</v>
      </c>
      <c r="C1281" s="135" t="s">
        <v>211</v>
      </c>
      <c r="D1281" s="136" t="s">
        <v>15591</v>
      </c>
      <c r="E1281" s="136" t="s">
        <v>128</v>
      </c>
      <c r="F1281" s="142" t="s">
        <v>15592</v>
      </c>
      <c r="G1281" s="142" t="s">
        <v>15593</v>
      </c>
      <c r="H1281" s="142" t="s">
        <v>293</v>
      </c>
      <c r="I1281" s="137" t="s">
        <v>163</v>
      </c>
      <c r="J1281" s="137" t="s">
        <v>238</v>
      </c>
      <c r="K1281" s="137" t="s">
        <v>15594</v>
      </c>
      <c r="L1281" s="137" t="s">
        <v>15595</v>
      </c>
      <c r="M1281" s="138"/>
      <c r="N1281" s="138"/>
      <c r="O1281" s="139"/>
    </row>
    <row r="1282" spans="1:15" ht="15.6">
      <c r="A1282" s="134">
        <v>1272</v>
      </c>
      <c r="B1282" s="553">
        <v>46298</v>
      </c>
      <c r="C1282" s="135" t="s">
        <v>211</v>
      </c>
      <c r="D1282" s="136" t="s">
        <v>15596</v>
      </c>
      <c r="E1282" s="136" t="s">
        <v>130</v>
      </c>
      <c r="F1282" s="142" t="s">
        <v>15597</v>
      </c>
      <c r="G1282" s="142" t="s">
        <v>15598</v>
      </c>
      <c r="H1282" s="142" t="s">
        <v>293</v>
      </c>
      <c r="I1282" s="137" t="s">
        <v>163</v>
      </c>
      <c r="J1282" s="137" t="s">
        <v>246</v>
      </c>
      <c r="K1282" s="137" t="s">
        <v>15599</v>
      </c>
      <c r="L1282" s="137" t="s">
        <v>15600</v>
      </c>
      <c r="M1282" s="138"/>
      <c r="N1282" s="138"/>
      <c r="O1282" s="139"/>
    </row>
    <row r="1283" spans="1:15" ht="15.6">
      <c r="A1283" s="134">
        <v>1273</v>
      </c>
      <c r="B1283" s="553">
        <v>46298</v>
      </c>
      <c r="C1283" s="135" t="s">
        <v>211</v>
      </c>
      <c r="D1283" s="136" t="s">
        <v>15601</v>
      </c>
      <c r="E1283" s="136" t="s">
        <v>128</v>
      </c>
      <c r="F1283" s="142" t="s">
        <v>15602</v>
      </c>
      <c r="G1283" s="142" t="s">
        <v>15603</v>
      </c>
      <c r="H1283" s="142" t="s">
        <v>293</v>
      </c>
      <c r="I1283" s="137" t="s">
        <v>163</v>
      </c>
      <c r="J1283" s="137" t="s">
        <v>238</v>
      </c>
      <c r="K1283" s="137" t="s">
        <v>15604</v>
      </c>
      <c r="L1283" s="137" t="s">
        <v>15605</v>
      </c>
      <c r="M1283" s="138"/>
      <c r="N1283" s="138"/>
      <c r="O1283" s="139"/>
    </row>
    <row r="1284" spans="1:15" ht="15.6">
      <c r="A1284" s="134">
        <v>1274</v>
      </c>
      <c r="B1284" s="553">
        <v>46298</v>
      </c>
      <c r="C1284" s="135" t="s">
        <v>211</v>
      </c>
      <c r="D1284" s="136" t="s">
        <v>14589</v>
      </c>
      <c r="E1284" s="136" t="s">
        <v>114</v>
      </c>
      <c r="F1284" s="142" t="s">
        <v>15606</v>
      </c>
      <c r="G1284" s="142" t="s">
        <v>15607</v>
      </c>
      <c r="H1284" s="142" t="s">
        <v>293</v>
      </c>
      <c r="I1284" s="137" t="s">
        <v>163</v>
      </c>
      <c r="J1284" s="137" t="s">
        <v>238</v>
      </c>
      <c r="K1284" s="137" t="s">
        <v>15608</v>
      </c>
      <c r="L1284" s="137" t="s">
        <v>15609</v>
      </c>
      <c r="M1284" s="138"/>
      <c r="N1284" s="138"/>
      <c r="O1284" s="139"/>
    </row>
    <row r="1285" spans="1:15" ht="15.6">
      <c r="A1285" s="134">
        <v>1275</v>
      </c>
      <c r="B1285" s="553">
        <v>46298</v>
      </c>
      <c r="C1285" s="135" t="s">
        <v>211</v>
      </c>
      <c r="D1285" s="136" t="s">
        <v>15610</v>
      </c>
      <c r="E1285" s="136" t="s">
        <v>110</v>
      </c>
      <c r="F1285" s="142" t="s">
        <v>15611</v>
      </c>
      <c r="G1285" s="142" t="s">
        <v>15612</v>
      </c>
      <c r="H1285" s="142" t="s">
        <v>293</v>
      </c>
      <c r="I1285" s="137" t="s">
        <v>163</v>
      </c>
      <c r="J1285" s="137" t="s">
        <v>239</v>
      </c>
      <c r="K1285" s="137" t="s">
        <v>15613</v>
      </c>
      <c r="L1285" s="137" t="s">
        <v>15614</v>
      </c>
      <c r="M1285" s="138"/>
      <c r="N1285" s="138"/>
      <c r="O1285" s="139"/>
    </row>
    <row r="1286" spans="1:15" ht="15.6">
      <c r="A1286" s="134">
        <v>1276</v>
      </c>
      <c r="B1286" s="553">
        <v>46298</v>
      </c>
      <c r="C1286" s="135" t="s">
        <v>211</v>
      </c>
      <c r="D1286" s="136" t="s">
        <v>15615</v>
      </c>
      <c r="E1286" s="136" t="s">
        <v>108</v>
      </c>
      <c r="F1286" s="142" t="s">
        <v>15616</v>
      </c>
      <c r="G1286" s="142" t="s">
        <v>15617</v>
      </c>
      <c r="H1286" s="142" t="s">
        <v>293</v>
      </c>
      <c r="I1286" s="137" t="s">
        <v>163</v>
      </c>
      <c r="J1286" s="137" t="s">
        <v>246</v>
      </c>
      <c r="K1286" s="137" t="s">
        <v>15618</v>
      </c>
      <c r="L1286" s="137" t="s">
        <v>15619</v>
      </c>
      <c r="M1286" s="138"/>
      <c r="N1286" s="138"/>
      <c r="O1286" s="139"/>
    </row>
    <row r="1287" spans="1:15" ht="15.6">
      <c r="A1287" s="134">
        <v>1277</v>
      </c>
      <c r="B1287" s="553">
        <v>46298</v>
      </c>
      <c r="C1287" s="135" t="s">
        <v>211</v>
      </c>
      <c r="D1287" s="136" t="s">
        <v>15620</v>
      </c>
      <c r="E1287" s="136" t="s">
        <v>144</v>
      </c>
      <c r="F1287" s="142" t="s">
        <v>15621</v>
      </c>
      <c r="G1287" s="142" t="s">
        <v>15622</v>
      </c>
      <c r="H1287" s="142" t="s">
        <v>293</v>
      </c>
      <c r="I1287" s="137" t="s">
        <v>163</v>
      </c>
      <c r="J1287" s="137" t="s">
        <v>238</v>
      </c>
      <c r="K1287" s="137" t="s">
        <v>15623</v>
      </c>
      <c r="L1287" s="137" t="s">
        <v>15624</v>
      </c>
      <c r="M1287" s="138"/>
      <c r="N1287" s="138"/>
      <c r="O1287" s="139"/>
    </row>
    <row r="1288" spans="1:15" ht="15.6">
      <c r="A1288" s="134">
        <v>1278</v>
      </c>
      <c r="B1288" s="553">
        <v>46298</v>
      </c>
      <c r="C1288" s="135" t="s">
        <v>211</v>
      </c>
      <c r="D1288" s="136" t="s">
        <v>15625</v>
      </c>
      <c r="E1288" s="136" t="s">
        <v>148</v>
      </c>
      <c r="F1288" s="142" t="s">
        <v>15626</v>
      </c>
      <c r="G1288" s="142" t="s">
        <v>15627</v>
      </c>
      <c r="H1288" s="142" t="s">
        <v>293</v>
      </c>
      <c r="I1288" s="137" t="s">
        <v>163</v>
      </c>
      <c r="J1288" s="137" t="s">
        <v>238</v>
      </c>
      <c r="K1288" s="137" t="s">
        <v>15628</v>
      </c>
      <c r="L1288" s="137" t="s">
        <v>15629</v>
      </c>
      <c r="M1288" s="138"/>
      <c r="N1288" s="138"/>
      <c r="O1288" s="139"/>
    </row>
    <row r="1289" spans="1:15" ht="15.6">
      <c r="A1289" s="134">
        <v>1279</v>
      </c>
      <c r="B1289" s="553">
        <v>46298</v>
      </c>
      <c r="C1289" s="135" t="s">
        <v>211</v>
      </c>
      <c r="D1289" s="136" t="s">
        <v>15630</v>
      </c>
      <c r="E1289" s="136" t="s">
        <v>148</v>
      </c>
      <c r="F1289" s="142" t="s">
        <v>15631</v>
      </c>
      <c r="G1289" s="142" t="s">
        <v>15632</v>
      </c>
      <c r="H1289" s="142" t="s">
        <v>293</v>
      </c>
      <c r="I1289" s="137" t="s">
        <v>163</v>
      </c>
      <c r="J1289" s="137" t="s">
        <v>244</v>
      </c>
      <c r="K1289" s="137" t="s">
        <v>15633</v>
      </c>
      <c r="L1289" s="137" t="s">
        <v>15634</v>
      </c>
      <c r="M1289" s="138"/>
      <c r="N1289" s="138"/>
      <c r="O1289" s="139"/>
    </row>
    <row r="1290" spans="1:15" ht="15.6">
      <c r="A1290" s="134">
        <v>1280</v>
      </c>
      <c r="B1290" s="553">
        <v>46298</v>
      </c>
      <c r="C1290" s="135" t="s">
        <v>211</v>
      </c>
      <c r="D1290" s="136" t="s">
        <v>11091</v>
      </c>
      <c r="E1290" s="136" t="s">
        <v>162</v>
      </c>
      <c r="F1290" s="142" t="s">
        <v>15635</v>
      </c>
      <c r="G1290" s="142" t="s">
        <v>15636</v>
      </c>
      <c r="H1290" s="142" t="s">
        <v>293</v>
      </c>
      <c r="I1290" s="137" t="s">
        <v>163</v>
      </c>
      <c r="J1290" s="137" t="s">
        <v>240</v>
      </c>
      <c r="K1290" s="137" t="s">
        <v>15637</v>
      </c>
      <c r="L1290" s="137" t="s">
        <v>15638</v>
      </c>
      <c r="M1290" s="138"/>
      <c r="N1290" s="138"/>
      <c r="O1290" s="139"/>
    </row>
    <row r="1291" spans="1:15" ht="15.6">
      <c r="A1291" s="134">
        <v>1281</v>
      </c>
      <c r="B1291" s="553">
        <v>46298</v>
      </c>
      <c r="C1291" s="135" t="s">
        <v>211</v>
      </c>
      <c r="D1291" s="136" t="s">
        <v>15639</v>
      </c>
      <c r="E1291" s="136" t="s">
        <v>108</v>
      </c>
      <c r="F1291" s="142" t="s">
        <v>15640</v>
      </c>
      <c r="G1291" s="142" t="s">
        <v>15641</v>
      </c>
      <c r="H1291" s="142" t="s">
        <v>384</v>
      </c>
      <c r="I1291" s="137" t="s">
        <v>163</v>
      </c>
      <c r="J1291" s="137" t="s">
        <v>240</v>
      </c>
      <c r="K1291" s="137" t="s">
        <v>15642</v>
      </c>
      <c r="L1291" s="137" t="s">
        <v>15643</v>
      </c>
      <c r="M1291" s="138"/>
      <c r="N1291" s="138"/>
      <c r="O1291" s="139"/>
    </row>
    <row r="1292" spans="1:15" ht="15.6">
      <c r="A1292" s="134">
        <v>1282</v>
      </c>
      <c r="B1292" s="553">
        <v>46298</v>
      </c>
      <c r="C1292" s="135" t="s">
        <v>211</v>
      </c>
      <c r="D1292" s="136" t="s">
        <v>13616</v>
      </c>
      <c r="E1292" s="136" t="s">
        <v>102</v>
      </c>
      <c r="F1292" s="142" t="s">
        <v>15644</v>
      </c>
      <c r="G1292" s="142" t="s">
        <v>15621</v>
      </c>
      <c r="H1292" s="142" t="s">
        <v>293</v>
      </c>
      <c r="I1292" s="137" t="s">
        <v>163</v>
      </c>
      <c r="J1292" s="137" t="s">
        <v>238</v>
      </c>
      <c r="K1292" s="137" t="s">
        <v>13619</v>
      </c>
      <c r="L1292" s="137" t="s">
        <v>13620</v>
      </c>
      <c r="M1292" s="138"/>
      <c r="N1292" s="138"/>
      <c r="O1292" s="139"/>
    </row>
    <row r="1293" spans="1:15" ht="15.6">
      <c r="A1293" s="134">
        <v>1283</v>
      </c>
      <c r="B1293" s="553">
        <v>46298</v>
      </c>
      <c r="C1293" s="135" t="s">
        <v>211</v>
      </c>
      <c r="D1293" s="136" t="s">
        <v>15542</v>
      </c>
      <c r="E1293" s="136" t="s">
        <v>114</v>
      </c>
      <c r="F1293" s="142" t="s">
        <v>15645</v>
      </c>
      <c r="G1293" s="142" t="s">
        <v>15646</v>
      </c>
      <c r="H1293" s="142" t="s">
        <v>296</v>
      </c>
      <c r="I1293" s="137" t="s">
        <v>163</v>
      </c>
      <c r="J1293" s="137" t="s">
        <v>238</v>
      </c>
      <c r="K1293" s="137" t="s">
        <v>15545</v>
      </c>
      <c r="L1293" s="137" t="s">
        <v>15546</v>
      </c>
      <c r="M1293" s="138"/>
      <c r="N1293" s="138"/>
      <c r="O1293" s="139"/>
    </row>
    <row r="1294" spans="1:15" ht="15.6">
      <c r="A1294" s="134">
        <v>1284</v>
      </c>
      <c r="B1294" s="553">
        <v>46298</v>
      </c>
      <c r="C1294" s="135" t="s">
        <v>211</v>
      </c>
      <c r="D1294" s="136" t="s">
        <v>15639</v>
      </c>
      <c r="E1294" s="136" t="s">
        <v>108</v>
      </c>
      <c r="F1294" s="142" t="s">
        <v>15647</v>
      </c>
      <c r="G1294" s="142" t="s">
        <v>15648</v>
      </c>
      <c r="H1294" s="142" t="s">
        <v>326</v>
      </c>
      <c r="I1294" s="137" t="s">
        <v>163</v>
      </c>
      <c r="J1294" s="137" t="s">
        <v>246</v>
      </c>
      <c r="K1294" s="137" t="s">
        <v>15642</v>
      </c>
      <c r="L1294" s="137" t="s">
        <v>15643</v>
      </c>
      <c r="M1294" s="138"/>
      <c r="N1294" s="138"/>
      <c r="O1294" s="139"/>
    </row>
    <row r="1295" spans="1:15" ht="15.6">
      <c r="A1295" s="134">
        <v>1285</v>
      </c>
      <c r="B1295" s="553">
        <v>46298</v>
      </c>
      <c r="C1295" s="135" t="s">
        <v>211</v>
      </c>
      <c r="D1295" s="136" t="s">
        <v>11357</v>
      </c>
      <c r="E1295" s="136" t="s">
        <v>130</v>
      </c>
      <c r="F1295" s="142" t="s">
        <v>15649</v>
      </c>
      <c r="G1295" s="142" t="s">
        <v>15650</v>
      </c>
      <c r="H1295" s="142" t="s">
        <v>293</v>
      </c>
      <c r="I1295" s="137" t="s">
        <v>163</v>
      </c>
      <c r="J1295" s="137" t="s">
        <v>239</v>
      </c>
      <c r="K1295" s="137" t="s">
        <v>11359</v>
      </c>
      <c r="L1295" s="137" t="s">
        <v>11360</v>
      </c>
      <c r="M1295" s="138"/>
      <c r="N1295" s="138"/>
      <c r="O1295" s="139"/>
    </row>
    <row r="1296" spans="1:15" ht="15.6">
      <c r="A1296" s="134">
        <v>1286</v>
      </c>
      <c r="B1296" s="553">
        <v>46298</v>
      </c>
      <c r="C1296" s="135" t="s">
        <v>211</v>
      </c>
      <c r="D1296" s="136" t="s">
        <v>11357</v>
      </c>
      <c r="E1296" s="136" t="s">
        <v>130</v>
      </c>
      <c r="F1296" s="142" t="s">
        <v>15651</v>
      </c>
      <c r="G1296" s="142" t="s">
        <v>15652</v>
      </c>
      <c r="H1296" s="142" t="s">
        <v>293</v>
      </c>
      <c r="I1296" s="137" t="s">
        <v>163</v>
      </c>
      <c r="J1296" s="137" t="s">
        <v>244</v>
      </c>
      <c r="K1296" s="137" t="s">
        <v>11359</v>
      </c>
      <c r="L1296" s="137" t="s">
        <v>11360</v>
      </c>
      <c r="M1296" s="138"/>
      <c r="N1296" s="138"/>
      <c r="O1296" s="139"/>
    </row>
    <row r="1297" spans="1:15" ht="15.6">
      <c r="A1297" s="134">
        <v>1287</v>
      </c>
      <c r="B1297" s="553">
        <v>46298</v>
      </c>
      <c r="C1297" s="135" t="s">
        <v>211</v>
      </c>
      <c r="D1297" s="136" t="s">
        <v>15653</v>
      </c>
      <c r="E1297" s="136" t="s">
        <v>148</v>
      </c>
      <c r="F1297" s="142" t="s">
        <v>15654</v>
      </c>
      <c r="G1297" s="142" t="s">
        <v>15655</v>
      </c>
      <c r="H1297" s="142" t="s">
        <v>293</v>
      </c>
      <c r="I1297" s="137" t="s">
        <v>163</v>
      </c>
      <c r="J1297" s="137" t="s">
        <v>239</v>
      </c>
      <c r="K1297" s="137" t="s">
        <v>15656</v>
      </c>
      <c r="L1297" s="137" t="s">
        <v>15657</v>
      </c>
      <c r="M1297" s="138"/>
      <c r="N1297" s="138"/>
      <c r="O1297" s="139"/>
    </row>
    <row r="1298" spans="1:15" ht="15.6">
      <c r="A1298" s="134">
        <v>1288</v>
      </c>
      <c r="B1298" s="553">
        <v>46298</v>
      </c>
      <c r="C1298" s="135" t="s">
        <v>211</v>
      </c>
      <c r="D1298" s="136" t="s">
        <v>15658</v>
      </c>
      <c r="E1298" s="136" t="s">
        <v>126</v>
      </c>
      <c r="F1298" s="142" t="s">
        <v>15659</v>
      </c>
      <c r="G1298" s="142" t="s">
        <v>15660</v>
      </c>
      <c r="H1298" s="142" t="s">
        <v>293</v>
      </c>
      <c r="I1298" s="137" t="s">
        <v>163</v>
      </c>
      <c r="J1298" s="137" t="s">
        <v>240</v>
      </c>
      <c r="K1298" s="137" t="s">
        <v>15661</v>
      </c>
      <c r="L1298" s="137" t="s">
        <v>15662</v>
      </c>
      <c r="M1298" s="138"/>
      <c r="N1298" s="138"/>
      <c r="O1298" s="139"/>
    </row>
    <row r="1299" spans="1:15" ht="15.6">
      <c r="A1299" s="134">
        <v>1289</v>
      </c>
      <c r="B1299" s="553">
        <v>46298</v>
      </c>
      <c r="C1299" s="135" t="s">
        <v>211</v>
      </c>
      <c r="D1299" s="136" t="s">
        <v>15620</v>
      </c>
      <c r="E1299" s="136" t="s">
        <v>142</v>
      </c>
      <c r="F1299" s="142" t="s">
        <v>15663</v>
      </c>
      <c r="G1299" s="142" t="s">
        <v>15664</v>
      </c>
      <c r="H1299" s="142" t="s">
        <v>293</v>
      </c>
      <c r="I1299" s="137" t="s">
        <v>163</v>
      </c>
      <c r="J1299" s="137" t="s">
        <v>246</v>
      </c>
      <c r="K1299" s="137" t="s">
        <v>15623</v>
      </c>
      <c r="L1299" s="137" t="s">
        <v>15624</v>
      </c>
      <c r="M1299" s="138"/>
      <c r="N1299" s="138"/>
      <c r="O1299" s="139"/>
    </row>
    <row r="1300" spans="1:15" ht="15.6">
      <c r="A1300" s="134">
        <v>1290</v>
      </c>
      <c r="B1300" s="553">
        <v>46298</v>
      </c>
      <c r="C1300" s="135" t="s">
        <v>211</v>
      </c>
      <c r="D1300" s="136" t="s">
        <v>15665</v>
      </c>
      <c r="E1300" s="136" t="s">
        <v>151</v>
      </c>
      <c r="F1300" s="142" t="s">
        <v>15666</v>
      </c>
      <c r="G1300" s="142" t="s">
        <v>15667</v>
      </c>
      <c r="H1300" s="142" t="s">
        <v>293</v>
      </c>
      <c r="I1300" s="137" t="s">
        <v>163</v>
      </c>
      <c r="J1300" s="137" t="s">
        <v>240</v>
      </c>
      <c r="K1300" s="137" t="s">
        <v>15668</v>
      </c>
      <c r="L1300" s="137" t="s">
        <v>15669</v>
      </c>
      <c r="M1300" s="138"/>
      <c r="N1300" s="138"/>
      <c r="O1300" s="139"/>
    </row>
    <row r="1301" spans="1:15" ht="15.6">
      <c r="A1301" s="134">
        <v>1291</v>
      </c>
      <c r="B1301" s="553">
        <v>46298</v>
      </c>
      <c r="C1301" s="135" t="s">
        <v>211</v>
      </c>
      <c r="D1301" s="136" t="s">
        <v>15547</v>
      </c>
      <c r="E1301" s="136" t="s">
        <v>108</v>
      </c>
      <c r="F1301" s="142" t="s">
        <v>15670</v>
      </c>
      <c r="G1301" s="142" t="s">
        <v>15671</v>
      </c>
      <c r="H1301" s="142" t="s">
        <v>326</v>
      </c>
      <c r="I1301" s="137" t="s">
        <v>163</v>
      </c>
      <c r="J1301" s="137" t="s">
        <v>244</v>
      </c>
      <c r="K1301" s="137" t="s">
        <v>15550</v>
      </c>
      <c r="L1301" s="137" t="s">
        <v>15551</v>
      </c>
      <c r="M1301" s="138"/>
      <c r="N1301" s="138"/>
      <c r="O1301" s="139"/>
    </row>
    <row r="1302" spans="1:15" ht="15.6">
      <c r="A1302" s="134">
        <v>1292</v>
      </c>
      <c r="B1302" s="553">
        <v>46298</v>
      </c>
      <c r="C1302" s="135" t="s">
        <v>211</v>
      </c>
      <c r="D1302" s="136" t="s">
        <v>15672</v>
      </c>
      <c r="E1302" s="136" t="s">
        <v>144</v>
      </c>
      <c r="F1302" s="142" t="s">
        <v>15673</v>
      </c>
      <c r="G1302" s="142" t="s">
        <v>15674</v>
      </c>
      <c r="H1302" s="142" t="s">
        <v>293</v>
      </c>
      <c r="I1302" s="137" t="s">
        <v>163</v>
      </c>
      <c r="J1302" s="137" t="s">
        <v>238</v>
      </c>
      <c r="K1302" s="137" t="s">
        <v>15675</v>
      </c>
      <c r="L1302" s="137" t="s">
        <v>15676</v>
      </c>
      <c r="M1302" s="138"/>
      <c r="N1302" s="138"/>
      <c r="O1302" s="139"/>
    </row>
    <row r="1303" spans="1:15" ht="15.6">
      <c r="A1303" s="134">
        <v>1293</v>
      </c>
      <c r="B1303" s="553">
        <v>46298</v>
      </c>
      <c r="C1303" s="135" t="s">
        <v>211</v>
      </c>
      <c r="D1303" s="136" t="s">
        <v>15677</v>
      </c>
      <c r="E1303" s="136" t="s">
        <v>112</v>
      </c>
      <c r="F1303" s="142" t="s">
        <v>15678</v>
      </c>
      <c r="G1303" s="142" t="s">
        <v>15679</v>
      </c>
      <c r="H1303" s="142" t="s">
        <v>293</v>
      </c>
      <c r="I1303" s="137" t="s">
        <v>163</v>
      </c>
      <c r="J1303" s="140" t="s">
        <v>243</v>
      </c>
      <c r="K1303" s="137" t="s">
        <v>15680</v>
      </c>
      <c r="L1303" s="137" t="s">
        <v>15681</v>
      </c>
      <c r="M1303" s="138"/>
      <c r="N1303" s="138"/>
      <c r="O1303" s="139"/>
    </row>
    <row r="1304" spans="1:15" ht="15.6">
      <c r="A1304" s="134">
        <v>1294</v>
      </c>
      <c r="B1304" s="553">
        <v>46298</v>
      </c>
      <c r="C1304" s="135" t="s">
        <v>211</v>
      </c>
      <c r="D1304" s="136" t="s">
        <v>386</v>
      </c>
      <c r="E1304" s="136" t="s">
        <v>155</v>
      </c>
      <c r="F1304" s="142" t="s">
        <v>15682</v>
      </c>
      <c r="G1304" s="142" t="s">
        <v>15683</v>
      </c>
      <c r="H1304" s="142" t="s">
        <v>293</v>
      </c>
      <c r="I1304" s="137" t="s">
        <v>163</v>
      </c>
      <c r="J1304" s="140" t="s">
        <v>238</v>
      </c>
      <c r="K1304" s="513" t="s">
        <v>15684</v>
      </c>
      <c r="L1304" s="137" t="s">
        <v>15685</v>
      </c>
      <c r="M1304" s="138"/>
      <c r="N1304" s="138"/>
      <c r="O1304" s="139"/>
    </row>
    <row r="1305" spans="1:15" ht="15.6">
      <c r="A1305" s="134">
        <v>1295</v>
      </c>
      <c r="B1305" s="553">
        <v>46298</v>
      </c>
      <c r="C1305" s="135" t="s">
        <v>211</v>
      </c>
      <c r="D1305" s="136" t="s">
        <v>15686</v>
      </c>
      <c r="E1305" s="136" t="s">
        <v>130</v>
      </c>
      <c r="F1305" s="142" t="s">
        <v>15687</v>
      </c>
      <c r="G1305" s="142" t="s">
        <v>15688</v>
      </c>
      <c r="H1305" s="142" t="s">
        <v>293</v>
      </c>
      <c r="I1305" s="137" t="s">
        <v>163</v>
      </c>
      <c r="J1305" s="137" t="s">
        <v>238</v>
      </c>
      <c r="K1305" s="137" t="s">
        <v>15689</v>
      </c>
      <c r="L1305" s="513" t="s">
        <v>15690</v>
      </c>
      <c r="M1305" s="138"/>
      <c r="N1305" s="138"/>
      <c r="O1305" s="139"/>
    </row>
    <row r="1306" spans="1:15" ht="15.6">
      <c r="A1306" s="134">
        <v>1296</v>
      </c>
      <c r="B1306" s="553">
        <v>46298</v>
      </c>
      <c r="C1306" s="135" t="s">
        <v>211</v>
      </c>
      <c r="D1306" s="136" t="s">
        <v>15691</v>
      </c>
      <c r="E1306" s="136" t="s">
        <v>100</v>
      </c>
      <c r="F1306" s="142" t="s">
        <v>15692</v>
      </c>
      <c r="G1306" s="142" t="s">
        <v>15693</v>
      </c>
      <c r="H1306" s="142" t="s">
        <v>293</v>
      </c>
      <c r="I1306" s="137" t="s">
        <v>163</v>
      </c>
      <c r="J1306" s="137" t="s">
        <v>240</v>
      </c>
      <c r="K1306" s="513" t="s">
        <v>15694</v>
      </c>
      <c r="L1306" s="137" t="s">
        <v>15695</v>
      </c>
      <c r="M1306" s="138"/>
      <c r="N1306" s="138"/>
      <c r="O1306" s="139"/>
    </row>
    <row r="1307" spans="1:15" ht="15.6">
      <c r="A1307" s="134">
        <v>1297</v>
      </c>
      <c r="B1307" s="553">
        <v>46298</v>
      </c>
      <c r="C1307" s="135" t="s">
        <v>211</v>
      </c>
      <c r="D1307" s="136" t="s">
        <v>15696</v>
      </c>
      <c r="E1307" s="136" t="s">
        <v>100</v>
      </c>
      <c r="F1307" s="142" t="s">
        <v>15697</v>
      </c>
      <c r="G1307" s="142" t="s">
        <v>15698</v>
      </c>
      <c r="H1307" s="142" t="s">
        <v>293</v>
      </c>
      <c r="I1307" s="137" t="s">
        <v>163</v>
      </c>
      <c r="J1307" s="137" t="s">
        <v>239</v>
      </c>
      <c r="K1307" s="513" t="s">
        <v>15699</v>
      </c>
      <c r="L1307" s="137" t="s">
        <v>15700</v>
      </c>
      <c r="M1307" s="138"/>
      <c r="N1307" s="138"/>
      <c r="O1307" s="139"/>
    </row>
    <row r="1308" spans="1:15" ht="15.6">
      <c r="A1308" s="134">
        <v>1298</v>
      </c>
      <c r="B1308" s="553">
        <v>46298</v>
      </c>
      <c r="C1308" s="135" t="s">
        <v>211</v>
      </c>
      <c r="D1308" s="136" t="s">
        <v>15701</v>
      </c>
      <c r="E1308" s="136" t="s">
        <v>128</v>
      </c>
      <c r="F1308" s="142" t="s">
        <v>15702</v>
      </c>
      <c r="G1308" s="142" t="s">
        <v>15703</v>
      </c>
      <c r="H1308" s="142" t="s">
        <v>293</v>
      </c>
      <c r="I1308" s="137" t="s">
        <v>163</v>
      </c>
      <c r="J1308" s="137" t="s">
        <v>238</v>
      </c>
      <c r="K1308" s="513" t="s">
        <v>15704</v>
      </c>
      <c r="L1308" s="137" t="s">
        <v>15705</v>
      </c>
      <c r="M1308" s="138"/>
      <c r="N1308" s="138"/>
      <c r="O1308" s="139"/>
    </row>
    <row r="1309" spans="1:15" ht="15.6">
      <c r="A1309" s="134">
        <v>1299</v>
      </c>
      <c r="B1309" s="553">
        <v>46298</v>
      </c>
      <c r="C1309" s="135" t="s">
        <v>211</v>
      </c>
      <c r="D1309" s="136" t="s">
        <v>15696</v>
      </c>
      <c r="E1309" s="136" t="s">
        <v>100</v>
      </c>
      <c r="F1309" s="142" t="s">
        <v>15706</v>
      </c>
      <c r="G1309" s="142" t="s">
        <v>15707</v>
      </c>
      <c r="H1309" s="142" t="s">
        <v>293</v>
      </c>
      <c r="I1309" s="137" t="s">
        <v>163</v>
      </c>
      <c r="J1309" s="137" t="s">
        <v>242</v>
      </c>
      <c r="K1309" s="513" t="s">
        <v>15699</v>
      </c>
      <c r="L1309" s="137" t="s">
        <v>15700</v>
      </c>
      <c r="M1309" s="138"/>
      <c r="N1309" s="138"/>
      <c r="O1309" s="139"/>
    </row>
    <row r="1310" spans="1:15" ht="15.6">
      <c r="A1310" s="134">
        <v>1300</v>
      </c>
      <c r="B1310" s="553">
        <v>46298</v>
      </c>
      <c r="C1310" s="135" t="s">
        <v>211</v>
      </c>
      <c r="D1310" s="136" t="s">
        <v>15708</v>
      </c>
      <c r="E1310" s="136" t="s">
        <v>100</v>
      </c>
      <c r="F1310" s="142" t="s">
        <v>15709</v>
      </c>
      <c r="G1310" s="142" t="s">
        <v>15710</v>
      </c>
      <c r="H1310" s="142" t="s">
        <v>293</v>
      </c>
      <c r="I1310" s="137" t="s">
        <v>163</v>
      </c>
      <c r="J1310" s="137" t="s">
        <v>240</v>
      </c>
      <c r="K1310" s="513" t="s">
        <v>15711</v>
      </c>
      <c r="L1310" s="137" t="s">
        <v>15712</v>
      </c>
      <c r="M1310" s="138"/>
      <c r="N1310" s="138"/>
      <c r="O1310" s="139"/>
    </row>
    <row r="1311" spans="1:15" ht="15.6">
      <c r="A1311" s="134">
        <v>1301</v>
      </c>
      <c r="B1311" s="553">
        <v>46298</v>
      </c>
      <c r="C1311" s="135" t="s">
        <v>211</v>
      </c>
      <c r="D1311" s="136" t="s">
        <v>15713</v>
      </c>
      <c r="E1311" s="136" t="s">
        <v>100</v>
      </c>
      <c r="F1311" s="142" t="s">
        <v>15714</v>
      </c>
      <c r="G1311" s="142" t="s">
        <v>15715</v>
      </c>
      <c r="H1311" s="142" t="s">
        <v>293</v>
      </c>
      <c r="I1311" s="137" t="s">
        <v>163</v>
      </c>
      <c r="J1311" s="137" t="s">
        <v>240</v>
      </c>
      <c r="K1311" s="513" t="s">
        <v>15716</v>
      </c>
      <c r="L1311" s="137" t="s">
        <v>15717</v>
      </c>
      <c r="M1311" s="138"/>
      <c r="N1311" s="138"/>
      <c r="O1311" s="139"/>
    </row>
    <row r="1312" spans="1:15" ht="15.6">
      <c r="A1312" s="134">
        <v>1302</v>
      </c>
      <c r="B1312" s="553">
        <v>46298</v>
      </c>
      <c r="C1312" s="135" t="s">
        <v>211</v>
      </c>
      <c r="D1312" s="136" t="s">
        <v>15718</v>
      </c>
      <c r="E1312" s="136" t="s">
        <v>100</v>
      </c>
      <c r="F1312" s="142" t="s">
        <v>15719</v>
      </c>
      <c r="G1312" s="142" t="s">
        <v>15720</v>
      </c>
      <c r="H1312" s="142" t="s">
        <v>293</v>
      </c>
      <c r="I1312" s="137" t="s">
        <v>163</v>
      </c>
      <c r="J1312" s="137" t="s">
        <v>246</v>
      </c>
      <c r="K1312" s="513" t="s">
        <v>15721</v>
      </c>
      <c r="L1312" s="137" t="s">
        <v>15722</v>
      </c>
      <c r="M1312" s="138"/>
      <c r="N1312" s="138"/>
      <c r="O1312" s="139"/>
    </row>
    <row r="1313" spans="1:15" ht="15.6">
      <c r="A1313" s="134">
        <v>1303</v>
      </c>
      <c r="B1313" s="553">
        <v>46298</v>
      </c>
      <c r="C1313" s="135" t="s">
        <v>211</v>
      </c>
      <c r="D1313" s="136" t="s">
        <v>12059</v>
      </c>
      <c r="E1313" s="136" t="s">
        <v>155</v>
      </c>
      <c r="F1313" s="142" t="s">
        <v>15723</v>
      </c>
      <c r="G1313" s="142" t="s">
        <v>15724</v>
      </c>
      <c r="H1313" s="142" t="s">
        <v>293</v>
      </c>
      <c r="I1313" s="137" t="s">
        <v>163</v>
      </c>
      <c r="J1313" s="137" t="s">
        <v>246</v>
      </c>
      <c r="K1313" s="513" t="s">
        <v>12062</v>
      </c>
      <c r="L1313" s="137" t="s">
        <v>12063</v>
      </c>
      <c r="M1313" s="138"/>
      <c r="N1313" s="138"/>
      <c r="O1313" s="139"/>
    </row>
    <row r="1314" spans="1:15" ht="15.6">
      <c r="A1314" s="134">
        <v>1304</v>
      </c>
      <c r="B1314" s="553">
        <v>46298</v>
      </c>
      <c r="C1314" s="135" t="s">
        <v>211</v>
      </c>
      <c r="D1314" s="136" t="s">
        <v>2972</v>
      </c>
      <c r="E1314" s="136" t="s">
        <v>130</v>
      </c>
      <c r="F1314" s="142" t="s">
        <v>15725</v>
      </c>
      <c r="G1314" s="142" t="s">
        <v>15726</v>
      </c>
      <c r="H1314" s="142" t="s">
        <v>293</v>
      </c>
      <c r="I1314" s="137" t="s">
        <v>163</v>
      </c>
      <c r="J1314" s="137" t="s">
        <v>238</v>
      </c>
      <c r="K1314" s="513" t="s">
        <v>15727</v>
      </c>
      <c r="L1314" s="137" t="s">
        <v>15728</v>
      </c>
      <c r="M1314" s="138"/>
      <c r="N1314" s="138"/>
      <c r="O1314" s="139"/>
    </row>
    <row r="1315" spans="1:15" ht="15.6">
      <c r="A1315" s="134">
        <v>1305</v>
      </c>
      <c r="B1315" s="553">
        <v>46298</v>
      </c>
      <c r="C1315" s="135" t="s">
        <v>211</v>
      </c>
      <c r="D1315" s="136" t="s">
        <v>15729</v>
      </c>
      <c r="E1315" s="136" t="s">
        <v>151</v>
      </c>
      <c r="F1315" s="142" t="s">
        <v>15730</v>
      </c>
      <c r="G1315" s="142" t="s">
        <v>15731</v>
      </c>
      <c r="H1315" s="142" t="s">
        <v>293</v>
      </c>
      <c r="I1315" s="137" t="s">
        <v>163</v>
      </c>
      <c r="J1315" s="137" t="s">
        <v>240</v>
      </c>
      <c r="K1315" s="513" t="s">
        <v>15732</v>
      </c>
      <c r="L1315" s="137" t="s">
        <v>15733</v>
      </c>
      <c r="M1315" s="138"/>
      <c r="N1315" s="138"/>
      <c r="O1315" s="139"/>
    </row>
    <row r="1316" spans="1:15" ht="15.6">
      <c r="A1316" s="134">
        <v>1306</v>
      </c>
      <c r="B1316" s="553">
        <v>46298</v>
      </c>
      <c r="C1316" s="135" t="s">
        <v>211</v>
      </c>
      <c r="D1316" s="136" t="s">
        <v>15734</v>
      </c>
      <c r="E1316" s="136" t="s">
        <v>108</v>
      </c>
      <c r="F1316" s="142" t="s">
        <v>15735</v>
      </c>
      <c r="G1316" s="142" t="s">
        <v>15736</v>
      </c>
      <c r="H1316" s="142" t="s">
        <v>293</v>
      </c>
      <c r="I1316" s="137" t="s">
        <v>163</v>
      </c>
      <c r="J1316" s="137" t="s">
        <v>238</v>
      </c>
      <c r="K1316" s="513" t="s">
        <v>15737</v>
      </c>
      <c r="L1316" s="137" t="s">
        <v>15738</v>
      </c>
      <c r="M1316" s="138"/>
      <c r="N1316" s="138"/>
      <c r="O1316" s="139"/>
    </row>
    <row r="1317" spans="1:15" ht="15.6">
      <c r="A1317" s="134">
        <v>1307</v>
      </c>
      <c r="B1317" s="553">
        <v>46298</v>
      </c>
      <c r="C1317" s="135" t="s">
        <v>211</v>
      </c>
      <c r="D1317" s="136" t="s">
        <v>15739</v>
      </c>
      <c r="E1317" s="136" t="s">
        <v>100</v>
      </c>
      <c r="F1317" s="136" t="s">
        <v>15740</v>
      </c>
      <c r="G1317" s="136" t="s">
        <v>15741</v>
      </c>
      <c r="H1317" s="136" t="s">
        <v>293</v>
      </c>
      <c r="I1317" s="137" t="s">
        <v>163</v>
      </c>
      <c r="J1317" s="137" t="s">
        <v>240</v>
      </c>
      <c r="K1317" s="513" t="s">
        <v>15742</v>
      </c>
      <c r="L1317" s="137" t="s">
        <v>15743</v>
      </c>
      <c r="M1317" s="138"/>
      <c r="N1317" s="138"/>
      <c r="O1317" s="139"/>
    </row>
    <row r="1318" spans="1:15" ht="15.6">
      <c r="A1318" s="134">
        <v>1308</v>
      </c>
      <c r="B1318" s="553">
        <v>46298</v>
      </c>
      <c r="C1318" s="135" t="s">
        <v>211</v>
      </c>
      <c r="D1318" s="136" t="s">
        <v>15744</v>
      </c>
      <c r="E1318" s="136" t="s">
        <v>114</v>
      </c>
      <c r="F1318" s="136" t="s">
        <v>15745</v>
      </c>
      <c r="G1318" s="136" t="s">
        <v>15746</v>
      </c>
      <c r="H1318" s="136" t="s">
        <v>293</v>
      </c>
      <c r="I1318" s="137" t="s">
        <v>163</v>
      </c>
      <c r="J1318" s="137" t="s">
        <v>238</v>
      </c>
      <c r="K1318" s="513" t="s">
        <v>15747</v>
      </c>
      <c r="L1318" s="137" t="s">
        <v>15748</v>
      </c>
      <c r="M1318" s="138"/>
      <c r="N1318" s="138"/>
      <c r="O1318" s="139"/>
    </row>
    <row r="1319" spans="1:15" ht="15.6">
      <c r="A1319" s="134">
        <v>1309</v>
      </c>
      <c r="B1319" s="553">
        <v>46298</v>
      </c>
      <c r="C1319" s="135" t="s">
        <v>211</v>
      </c>
      <c r="D1319" s="136" t="s">
        <v>15749</v>
      </c>
      <c r="E1319" s="136" t="s">
        <v>128</v>
      </c>
      <c r="F1319" s="136" t="s">
        <v>15750</v>
      </c>
      <c r="G1319" s="136" t="s">
        <v>15751</v>
      </c>
      <c r="H1319" s="136" t="s">
        <v>293</v>
      </c>
      <c r="I1319" s="137" t="s">
        <v>163</v>
      </c>
      <c r="J1319" s="137" t="s">
        <v>238</v>
      </c>
      <c r="K1319" s="137" t="s">
        <v>15752</v>
      </c>
      <c r="L1319" s="137" t="s">
        <v>15753</v>
      </c>
      <c r="M1319" s="138"/>
      <c r="N1319" s="138"/>
      <c r="O1319" s="139"/>
    </row>
    <row r="1320" spans="1:15" ht="15.6">
      <c r="A1320" s="134">
        <v>1310</v>
      </c>
      <c r="B1320" s="553">
        <v>46298</v>
      </c>
      <c r="C1320" s="135" t="s">
        <v>211</v>
      </c>
      <c r="D1320" s="136" t="s">
        <v>15754</v>
      </c>
      <c r="E1320" s="136" t="s">
        <v>100</v>
      </c>
      <c r="F1320" s="136" t="s">
        <v>15755</v>
      </c>
      <c r="G1320" s="136" t="s">
        <v>15756</v>
      </c>
      <c r="H1320" s="136" t="s">
        <v>293</v>
      </c>
      <c r="I1320" s="137" t="s">
        <v>163</v>
      </c>
      <c r="J1320" s="137" t="s">
        <v>239</v>
      </c>
      <c r="K1320" s="137" t="s">
        <v>15757</v>
      </c>
      <c r="L1320" s="137" t="s">
        <v>15758</v>
      </c>
      <c r="M1320" s="138"/>
      <c r="N1320" s="138"/>
      <c r="O1320" s="139"/>
    </row>
    <row r="1321" spans="1:15" ht="15.6">
      <c r="A1321" s="134">
        <v>1311</v>
      </c>
      <c r="B1321" s="553">
        <v>46298</v>
      </c>
      <c r="C1321" s="135" t="s">
        <v>211</v>
      </c>
      <c r="D1321" s="136" t="s">
        <v>15759</v>
      </c>
      <c r="E1321" s="136" t="s">
        <v>142</v>
      </c>
      <c r="F1321" s="136" t="s">
        <v>15760</v>
      </c>
      <c r="G1321" s="136" t="s">
        <v>15761</v>
      </c>
      <c r="H1321" s="136" t="s">
        <v>293</v>
      </c>
      <c r="I1321" s="137" t="s">
        <v>163</v>
      </c>
      <c r="J1321" s="137" t="s">
        <v>242</v>
      </c>
      <c r="K1321" s="137" t="s">
        <v>15762</v>
      </c>
      <c r="L1321" s="137" t="s">
        <v>15763</v>
      </c>
      <c r="M1321" s="138"/>
      <c r="N1321" s="138"/>
      <c r="O1321" s="139"/>
    </row>
    <row r="1322" spans="1:15" ht="15.6">
      <c r="A1322" s="134">
        <v>1312</v>
      </c>
      <c r="B1322" s="553">
        <v>46298</v>
      </c>
      <c r="C1322" s="135" t="s">
        <v>211</v>
      </c>
      <c r="D1322" s="136" t="s">
        <v>11846</v>
      </c>
      <c r="E1322" s="136" t="s">
        <v>151</v>
      </c>
      <c r="F1322" s="136" t="s">
        <v>15764</v>
      </c>
      <c r="G1322" s="136" t="s">
        <v>15765</v>
      </c>
      <c r="H1322" s="136" t="s">
        <v>293</v>
      </c>
      <c r="I1322" s="137" t="s">
        <v>163</v>
      </c>
      <c r="J1322" s="137" t="s">
        <v>240</v>
      </c>
      <c r="K1322" s="137" t="s">
        <v>11848</v>
      </c>
      <c r="L1322" s="137" t="s">
        <v>11849</v>
      </c>
      <c r="M1322" s="138"/>
      <c r="N1322" s="138"/>
      <c r="O1322" s="139"/>
    </row>
    <row r="1323" spans="1:15" ht="15.6">
      <c r="A1323" s="134">
        <v>1313</v>
      </c>
      <c r="B1323" s="553">
        <v>46298</v>
      </c>
      <c r="C1323" s="135" t="s">
        <v>211</v>
      </c>
      <c r="D1323" s="136" t="s">
        <v>2038</v>
      </c>
      <c r="E1323" s="136" t="s">
        <v>108</v>
      </c>
      <c r="F1323" s="136" t="s">
        <v>15766</v>
      </c>
      <c r="G1323" s="136" t="s">
        <v>15767</v>
      </c>
      <c r="H1323" s="136" t="s">
        <v>326</v>
      </c>
      <c r="I1323" s="137" t="s">
        <v>163</v>
      </c>
      <c r="J1323" s="137" t="s">
        <v>244</v>
      </c>
      <c r="K1323" s="137" t="s">
        <v>12410</v>
      </c>
      <c r="L1323" s="137" t="s">
        <v>12411</v>
      </c>
      <c r="M1323" s="138"/>
      <c r="N1323" s="138"/>
      <c r="O1323" s="139"/>
    </row>
    <row r="1324" spans="1:15" ht="15.6">
      <c r="A1324" s="134">
        <v>1314</v>
      </c>
      <c r="B1324" s="553">
        <v>46298</v>
      </c>
      <c r="C1324" s="135" t="s">
        <v>211</v>
      </c>
      <c r="D1324" s="136" t="s">
        <v>15768</v>
      </c>
      <c r="E1324" s="136" t="s">
        <v>130</v>
      </c>
      <c r="F1324" s="136" t="s">
        <v>15769</v>
      </c>
      <c r="G1324" s="136" t="s">
        <v>15767</v>
      </c>
      <c r="H1324" s="136" t="s">
        <v>293</v>
      </c>
      <c r="I1324" s="137" t="s">
        <v>163</v>
      </c>
      <c r="J1324" s="137" t="s">
        <v>246</v>
      </c>
      <c r="K1324" s="137" t="s">
        <v>15770</v>
      </c>
      <c r="L1324" s="137" t="s">
        <v>15771</v>
      </c>
      <c r="M1324" s="138"/>
      <c r="N1324" s="138"/>
      <c r="O1324" s="139"/>
    </row>
    <row r="1325" spans="1:15" ht="15.6">
      <c r="A1325" s="134">
        <v>1315</v>
      </c>
      <c r="B1325" s="553">
        <v>46298</v>
      </c>
      <c r="C1325" s="135" t="s">
        <v>211</v>
      </c>
      <c r="D1325" s="136" t="s">
        <v>15768</v>
      </c>
      <c r="E1325" s="136" t="s">
        <v>130</v>
      </c>
      <c r="F1325" s="136" t="s">
        <v>15772</v>
      </c>
      <c r="G1325" s="136" t="s">
        <v>15773</v>
      </c>
      <c r="H1325" s="136" t="s">
        <v>293</v>
      </c>
      <c r="I1325" s="137" t="s">
        <v>163</v>
      </c>
      <c r="J1325" s="137" t="s">
        <v>244</v>
      </c>
      <c r="K1325" s="137" t="s">
        <v>15770</v>
      </c>
      <c r="L1325" s="137" t="s">
        <v>15771</v>
      </c>
      <c r="M1325" s="138"/>
      <c r="N1325" s="138"/>
      <c r="O1325" s="139"/>
    </row>
    <row r="1326" spans="1:15" ht="15.6">
      <c r="A1326" s="134">
        <v>1316</v>
      </c>
      <c r="B1326" s="553">
        <v>46298</v>
      </c>
      <c r="C1326" s="135" t="s">
        <v>211</v>
      </c>
      <c r="D1326" s="136" t="s">
        <v>423</v>
      </c>
      <c r="E1326" s="136" t="s">
        <v>114</v>
      </c>
      <c r="F1326" s="136" t="s">
        <v>15774</v>
      </c>
      <c r="G1326" s="136" t="s">
        <v>15775</v>
      </c>
      <c r="H1326" s="136" t="s">
        <v>293</v>
      </c>
      <c r="I1326" s="137" t="s">
        <v>163</v>
      </c>
      <c r="J1326" s="137" t="s">
        <v>246</v>
      </c>
      <c r="K1326" s="137" t="s">
        <v>14833</v>
      </c>
      <c r="L1326" s="137" t="s">
        <v>14834</v>
      </c>
      <c r="M1326" s="138"/>
      <c r="N1326" s="138"/>
      <c r="O1326" s="139"/>
    </row>
    <row r="1327" spans="1:15" ht="15.6">
      <c r="A1327" s="134">
        <v>1317</v>
      </c>
      <c r="B1327" s="553">
        <v>46298</v>
      </c>
      <c r="C1327" s="135" t="s">
        <v>211</v>
      </c>
      <c r="D1327" s="136" t="s">
        <v>15776</v>
      </c>
      <c r="E1327" s="136" t="s">
        <v>94</v>
      </c>
      <c r="F1327" s="136" t="s">
        <v>15740</v>
      </c>
      <c r="G1327" s="136" t="s">
        <v>15777</v>
      </c>
      <c r="H1327" s="136" t="s">
        <v>297</v>
      </c>
      <c r="I1327" s="137" t="s">
        <v>163</v>
      </c>
      <c r="J1327" s="137" t="s">
        <v>238</v>
      </c>
      <c r="K1327" s="137" t="s">
        <v>15778</v>
      </c>
      <c r="L1327" s="137" t="s">
        <v>15779</v>
      </c>
      <c r="M1327" s="138"/>
      <c r="N1327" s="138"/>
      <c r="O1327" s="139"/>
    </row>
    <row r="1328" spans="1:15" ht="15.6">
      <c r="A1328" s="134">
        <v>1318</v>
      </c>
      <c r="B1328" s="553">
        <v>46298</v>
      </c>
      <c r="C1328" s="135" t="s">
        <v>211</v>
      </c>
      <c r="D1328" s="136" t="s">
        <v>14826</v>
      </c>
      <c r="E1328" s="136" t="s">
        <v>110</v>
      </c>
      <c r="F1328" s="136" t="s">
        <v>15780</v>
      </c>
      <c r="G1328" s="136" t="s">
        <v>15781</v>
      </c>
      <c r="H1328" s="136" t="s">
        <v>293</v>
      </c>
      <c r="I1328" s="137" t="s">
        <v>163</v>
      </c>
      <c r="J1328" s="137" t="s">
        <v>242</v>
      </c>
      <c r="K1328" s="137" t="s">
        <v>14829</v>
      </c>
      <c r="L1328" s="137" t="s">
        <v>14830</v>
      </c>
      <c r="M1328" s="138"/>
      <c r="N1328" s="138"/>
      <c r="O1328" s="139"/>
    </row>
    <row r="1329" spans="1:15" ht="15.6">
      <c r="A1329" s="134">
        <v>1319</v>
      </c>
      <c r="B1329" s="553">
        <v>46298</v>
      </c>
      <c r="C1329" s="135" t="s">
        <v>211</v>
      </c>
      <c r="D1329" s="136" t="s">
        <v>15782</v>
      </c>
      <c r="E1329" s="136" t="s">
        <v>130</v>
      </c>
      <c r="F1329" s="136" t="s">
        <v>15783</v>
      </c>
      <c r="G1329" s="136" t="s">
        <v>15126</v>
      </c>
      <c r="H1329" s="136" t="s">
        <v>293</v>
      </c>
      <c r="I1329" s="137" t="s">
        <v>163</v>
      </c>
      <c r="J1329" s="137" t="s">
        <v>246</v>
      </c>
      <c r="K1329" s="137" t="s">
        <v>15784</v>
      </c>
      <c r="L1329" s="137" t="s">
        <v>15785</v>
      </c>
      <c r="M1329" s="138"/>
      <c r="N1329" s="138"/>
      <c r="O1329" s="139"/>
    </row>
    <row r="1330" spans="1:15" ht="15.6">
      <c r="A1330" s="134">
        <v>1320</v>
      </c>
      <c r="B1330" s="553">
        <v>46298</v>
      </c>
      <c r="C1330" s="135" t="s">
        <v>211</v>
      </c>
      <c r="D1330" s="136" t="s">
        <v>6002</v>
      </c>
      <c r="E1330" s="136" t="s">
        <v>112</v>
      </c>
      <c r="F1330" s="136" t="s">
        <v>15786</v>
      </c>
      <c r="G1330" s="136" t="s">
        <v>15787</v>
      </c>
      <c r="H1330" s="136" t="s">
        <v>293</v>
      </c>
      <c r="I1330" s="137" t="s">
        <v>163</v>
      </c>
      <c r="J1330" s="137" t="s">
        <v>246</v>
      </c>
      <c r="K1330" s="137" t="s">
        <v>15788</v>
      </c>
      <c r="L1330" s="137" t="s">
        <v>15789</v>
      </c>
      <c r="M1330" s="138"/>
      <c r="N1330" s="138"/>
      <c r="O1330" s="139"/>
    </row>
    <row r="1331" spans="1:15" ht="15.6">
      <c r="A1331" s="134">
        <v>1321</v>
      </c>
      <c r="B1331" s="553">
        <v>46298</v>
      </c>
      <c r="C1331" s="135" t="s">
        <v>211</v>
      </c>
      <c r="D1331" s="136" t="s">
        <v>6002</v>
      </c>
      <c r="E1331" s="136" t="s">
        <v>112</v>
      </c>
      <c r="F1331" s="136" t="s">
        <v>15790</v>
      </c>
      <c r="G1331" s="136" t="s">
        <v>15791</v>
      </c>
      <c r="H1331" s="136" t="s">
        <v>293</v>
      </c>
      <c r="I1331" s="137" t="s">
        <v>163</v>
      </c>
      <c r="J1331" s="137" t="s">
        <v>244</v>
      </c>
      <c r="K1331" s="137" t="s">
        <v>15788</v>
      </c>
      <c r="L1331" s="137" t="s">
        <v>15789</v>
      </c>
      <c r="M1331" s="138"/>
      <c r="N1331" s="138"/>
      <c r="O1331" s="139"/>
    </row>
    <row r="1332" spans="1:15" ht="15.6">
      <c r="A1332" s="134">
        <v>1322</v>
      </c>
      <c r="B1332" s="553">
        <v>46298</v>
      </c>
      <c r="C1332" s="135" t="s">
        <v>211</v>
      </c>
      <c r="D1332" s="136" t="s">
        <v>6002</v>
      </c>
      <c r="E1332" s="136" t="s">
        <v>112</v>
      </c>
      <c r="F1332" s="136" t="s">
        <v>14264</v>
      </c>
      <c r="G1332" s="136" t="s">
        <v>15792</v>
      </c>
      <c r="H1332" s="136" t="s">
        <v>293</v>
      </c>
      <c r="I1332" s="137" t="s">
        <v>163</v>
      </c>
      <c r="J1332" s="137" t="s">
        <v>242</v>
      </c>
      <c r="K1332" s="137" t="s">
        <v>15788</v>
      </c>
      <c r="L1332" s="137" t="s">
        <v>15789</v>
      </c>
      <c r="M1332" s="138"/>
      <c r="N1332" s="138"/>
      <c r="O1332" s="139"/>
    </row>
    <row r="1333" spans="1:15" ht="15.6">
      <c r="A1333" s="134">
        <v>1323</v>
      </c>
      <c r="B1333" s="553">
        <v>46298</v>
      </c>
      <c r="C1333" s="135" t="s">
        <v>211</v>
      </c>
      <c r="D1333" s="136" t="s">
        <v>15793</v>
      </c>
      <c r="E1333" s="136" t="s">
        <v>130</v>
      </c>
      <c r="F1333" s="136" t="s">
        <v>15794</v>
      </c>
      <c r="G1333" s="136" t="s">
        <v>15795</v>
      </c>
      <c r="H1333" s="136" t="s">
        <v>293</v>
      </c>
      <c r="I1333" s="137" t="s">
        <v>163</v>
      </c>
      <c r="J1333" s="137" t="s">
        <v>246</v>
      </c>
      <c r="K1333" s="137" t="s">
        <v>15796</v>
      </c>
      <c r="L1333" s="137" t="s">
        <v>15797</v>
      </c>
      <c r="M1333" s="138"/>
      <c r="N1333" s="138"/>
      <c r="O1333" s="139"/>
    </row>
    <row r="1334" spans="1:15" ht="15.6">
      <c r="A1334" s="134">
        <v>1324</v>
      </c>
      <c r="B1334" s="553">
        <v>46298</v>
      </c>
      <c r="C1334" s="135" t="s">
        <v>211</v>
      </c>
      <c r="D1334" s="136" t="s">
        <v>15798</v>
      </c>
      <c r="E1334" s="136" t="s">
        <v>100</v>
      </c>
      <c r="F1334" s="136" t="s">
        <v>15799</v>
      </c>
      <c r="G1334" s="136" t="s">
        <v>15800</v>
      </c>
      <c r="H1334" s="136" t="s">
        <v>293</v>
      </c>
      <c r="I1334" s="137" t="s">
        <v>163</v>
      </c>
      <c r="J1334" s="137" t="s">
        <v>240</v>
      </c>
      <c r="K1334" s="137" t="s">
        <v>15801</v>
      </c>
      <c r="L1334" s="137" t="s">
        <v>15802</v>
      </c>
      <c r="M1334" s="138"/>
      <c r="N1334" s="138"/>
      <c r="O1334" s="139"/>
    </row>
    <row r="1335" spans="1:15" ht="15.6">
      <c r="A1335" s="134">
        <v>1325</v>
      </c>
      <c r="B1335" s="553">
        <v>46298</v>
      </c>
      <c r="C1335" s="135" t="s">
        <v>211</v>
      </c>
      <c r="D1335" s="136" t="s">
        <v>12271</v>
      </c>
      <c r="E1335" s="136" t="s">
        <v>114</v>
      </c>
      <c r="F1335" s="136" t="s">
        <v>15803</v>
      </c>
      <c r="G1335" s="136" t="s">
        <v>15804</v>
      </c>
      <c r="H1335" s="136" t="s">
        <v>293</v>
      </c>
      <c r="I1335" s="137" t="s">
        <v>163</v>
      </c>
      <c r="J1335" s="137" t="s">
        <v>246</v>
      </c>
      <c r="K1335" s="137" t="s">
        <v>12274</v>
      </c>
      <c r="L1335" s="137" t="s">
        <v>12275</v>
      </c>
      <c r="M1335" s="138"/>
      <c r="N1335" s="138"/>
      <c r="O1335" s="139"/>
    </row>
    <row r="1336" spans="1:15" ht="15.6">
      <c r="A1336" s="134">
        <v>1326</v>
      </c>
      <c r="B1336" s="553">
        <v>46298</v>
      </c>
      <c r="C1336" s="135" t="s">
        <v>211</v>
      </c>
      <c r="D1336" s="143" t="s">
        <v>15805</v>
      </c>
      <c r="E1336" s="136" t="s">
        <v>108</v>
      </c>
      <c r="F1336" s="136" t="s">
        <v>15806</v>
      </c>
      <c r="G1336" s="136" t="s">
        <v>15807</v>
      </c>
      <c r="H1336" s="136" t="s">
        <v>293</v>
      </c>
      <c r="I1336" s="137" t="s">
        <v>163</v>
      </c>
      <c r="J1336" s="137" t="s">
        <v>242</v>
      </c>
      <c r="K1336" s="137" t="s">
        <v>15808</v>
      </c>
      <c r="L1336" s="137" t="s">
        <v>15809</v>
      </c>
      <c r="M1336" s="138"/>
      <c r="N1336" s="138"/>
      <c r="O1336" s="139"/>
    </row>
    <row r="1337" spans="1:15" ht="15.6">
      <c r="A1337" s="134">
        <v>1327</v>
      </c>
      <c r="B1337" s="553">
        <v>46298</v>
      </c>
      <c r="C1337" s="135" t="s">
        <v>211</v>
      </c>
      <c r="D1337" s="136" t="s">
        <v>11512</v>
      </c>
      <c r="E1337" s="136" t="s">
        <v>114</v>
      </c>
      <c r="F1337" s="136" t="s">
        <v>15810</v>
      </c>
      <c r="G1337" s="136" t="s">
        <v>15811</v>
      </c>
      <c r="H1337" s="136" t="s">
        <v>15812</v>
      </c>
      <c r="I1337" s="137" t="s">
        <v>163</v>
      </c>
      <c r="J1337" s="137" t="s">
        <v>244</v>
      </c>
      <c r="K1337" s="137" t="s">
        <v>11514</v>
      </c>
      <c r="L1337" s="137" t="s">
        <v>11515</v>
      </c>
      <c r="M1337" s="138"/>
      <c r="N1337" s="138"/>
      <c r="O1337" s="139"/>
    </row>
    <row r="1338" spans="1:15" ht="15.6">
      <c r="A1338" s="134">
        <v>1328</v>
      </c>
      <c r="B1338" s="553">
        <v>46298</v>
      </c>
      <c r="C1338" s="135" t="s">
        <v>211</v>
      </c>
      <c r="D1338" s="136" t="s">
        <v>15813</v>
      </c>
      <c r="E1338" s="136" t="s">
        <v>128</v>
      </c>
      <c r="F1338" s="136" t="s">
        <v>15814</v>
      </c>
      <c r="G1338" s="136" t="s">
        <v>15815</v>
      </c>
      <c r="H1338" s="136" t="s">
        <v>293</v>
      </c>
      <c r="I1338" s="137" t="s">
        <v>163</v>
      </c>
      <c r="J1338" s="137" t="s">
        <v>238</v>
      </c>
      <c r="K1338" s="137" t="s">
        <v>15816</v>
      </c>
      <c r="L1338" s="137" t="s">
        <v>15817</v>
      </c>
      <c r="M1338" s="138"/>
      <c r="N1338" s="138"/>
      <c r="O1338" s="139"/>
    </row>
    <row r="1339" spans="1:15" ht="15.6">
      <c r="A1339" s="134">
        <v>1329</v>
      </c>
      <c r="B1339" s="553">
        <v>46298</v>
      </c>
      <c r="C1339" s="135" t="s">
        <v>211</v>
      </c>
      <c r="D1339" s="136" t="s">
        <v>15818</v>
      </c>
      <c r="E1339" s="136" t="s">
        <v>108</v>
      </c>
      <c r="F1339" s="136" t="s">
        <v>15819</v>
      </c>
      <c r="G1339" s="136" t="s">
        <v>15820</v>
      </c>
      <c r="H1339" s="136" t="s">
        <v>293</v>
      </c>
      <c r="I1339" s="137" t="s">
        <v>163</v>
      </c>
      <c r="J1339" s="137" t="s">
        <v>246</v>
      </c>
      <c r="K1339" s="137" t="s">
        <v>15821</v>
      </c>
      <c r="L1339" s="137" t="s">
        <v>15822</v>
      </c>
      <c r="M1339" s="138"/>
      <c r="N1339" s="138"/>
      <c r="O1339" s="139"/>
    </row>
    <row r="1340" spans="1:15" ht="15.6">
      <c r="A1340" s="134">
        <v>1330</v>
      </c>
      <c r="B1340" s="553">
        <v>46298</v>
      </c>
      <c r="C1340" s="135" t="s">
        <v>211</v>
      </c>
      <c r="D1340" s="136" t="s">
        <v>3657</v>
      </c>
      <c r="E1340" s="136" t="s">
        <v>130</v>
      </c>
      <c r="F1340" s="136" t="s">
        <v>15823</v>
      </c>
      <c r="G1340" s="136" t="s">
        <v>15824</v>
      </c>
      <c r="H1340" s="136" t="s">
        <v>293</v>
      </c>
      <c r="I1340" s="137" t="s">
        <v>163</v>
      </c>
      <c r="J1340" s="137" t="s">
        <v>246</v>
      </c>
      <c r="K1340" s="137" t="s">
        <v>3660</v>
      </c>
      <c r="L1340" s="137" t="s">
        <v>3661</v>
      </c>
      <c r="M1340" s="138"/>
      <c r="N1340" s="138"/>
      <c r="O1340" s="139"/>
    </row>
    <row r="1341" spans="1:15" ht="15.6">
      <c r="A1341" s="134">
        <v>1331</v>
      </c>
      <c r="B1341" s="553">
        <v>46298</v>
      </c>
      <c r="C1341" s="135" t="s">
        <v>211</v>
      </c>
      <c r="D1341" s="136" t="s">
        <v>15805</v>
      </c>
      <c r="E1341" s="136" t="s">
        <v>108</v>
      </c>
      <c r="F1341" s="136" t="s">
        <v>15825</v>
      </c>
      <c r="G1341" s="136" t="s">
        <v>15826</v>
      </c>
      <c r="H1341" s="136" t="s">
        <v>326</v>
      </c>
      <c r="I1341" s="137" t="s">
        <v>163</v>
      </c>
      <c r="J1341" s="137" t="s">
        <v>244</v>
      </c>
      <c r="K1341" s="137" t="s">
        <v>15808</v>
      </c>
      <c r="L1341" s="137" t="s">
        <v>15809</v>
      </c>
      <c r="M1341" s="138"/>
      <c r="N1341" s="138"/>
      <c r="O1341" s="139"/>
    </row>
    <row r="1342" spans="1:15" ht="15.6">
      <c r="A1342" s="134">
        <v>1332</v>
      </c>
      <c r="B1342" s="553">
        <v>46298</v>
      </c>
      <c r="C1342" s="135" t="s">
        <v>211</v>
      </c>
      <c r="D1342" s="136" t="s">
        <v>327</v>
      </c>
      <c r="E1342" s="136" t="s">
        <v>110</v>
      </c>
      <c r="F1342" s="136" t="s">
        <v>15827</v>
      </c>
      <c r="G1342" s="136" t="s">
        <v>15828</v>
      </c>
      <c r="H1342" s="136" t="s">
        <v>293</v>
      </c>
      <c r="I1342" s="137" t="s">
        <v>163</v>
      </c>
      <c r="J1342" s="137" t="s">
        <v>243</v>
      </c>
      <c r="K1342" s="137" t="s">
        <v>11865</v>
      </c>
      <c r="L1342" s="137" t="s">
        <v>11866</v>
      </c>
      <c r="M1342" s="138"/>
      <c r="N1342" s="138"/>
      <c r="O1342" s="139"/>
    </row>
    <row r="1343" spans="1:15" ht="15.6">
      <c r="A1343" s="134">
        <v>1333</v>
      </c>
      <c r="B1343" s="553">
        <v>46298</v>
      </c>
      <c r="C1343" s="135" t="s">
        <v>211</v>
      </c>
      <c r="D1343" s="136" t="s">
        <v>13695</v>
      </c>
      <c r="E1343" s="136" t="s">
        <v>110</v>
      </c>
      <c r="F1343" s="136" t="s">
        <v>15829</v>
      </c>
      <c r="G1343" s="136" t="s">
        <v>15830</v>
      </c>
      <c r="H1343" s="136" t="s">
        <v>293</v>
      </c>
      <c r="I1343" s="137" t="s">
        <v>163</v>
      </c>
      <c r="J1343" s="137" t="s">
        <v>242</v>
      </c>
      <c r="K1343" s="137" t="s">
        <v>13698</v>
      </c>
      <c r="L1343" s="137" t="s">
        <v>13699</v>
      </c>
      <c r="M1343" s="138"/>
      <c r="N1343" s="138"/>
      <c r="O1343" s="139"/>
    </row>
    <row r="1344" spans="1:15" ht="15.6">
      <c r="A1344" s="134">
        <v>1334</v>
      </c>
      <c r="B1344" s="553">
        <v>46298</v>
      </c>
      <c r="C1344" s="135" t="s">
        <v>211</v>
      </c>
      <c r="D1344" s="136" t="s">
        <v>15831</v>
      </c>
      <c r="E1344" s="136" t="s">
        <v>130</v>
      </c>
      <c r="F1344" s="136" t="s">
        <v>15832</v>
      </c>
      <c r="G1344" s="136" t="s">
        <v>15833</v>
      </c>
      <c r="H1344" s="136" t="s">
        <v>293</v>
      </c>
      <c r="I1344" s="137" t="s">
        <v>163</v>
      </c>
      <c r="J1344" s="137" t="s">
        <v>240</v>
      </c>
      <c r="K1344" s="137" t="s">
        <v>15834</v>
      </c>
      <c r="L1344" s="137" t="s">
        <v>15835</v>
      </c>
      <c r="M1344" s="138"/>
      <c r="N1344" s="138"/>
      <c r="O1344" s="139"/>
    </row>
    <row r="1345" spans="1:15" ht="15.6">
      <c r="A1345" s="134">
        <v>1335</v>
      </c>
      <c r="B1345" s="553">
        <v>46298</v>
      </c>
      <c r="C1345" s="135" t="s">
        <v>211</v>
      </c>
      <c r="D1345" s="136" t="s">
        <v>15836</v>
      </c>
      <c r="E1345" s="136" t="s">
        <v>116</v>
      </c>
      <c r="F1345" s="136" t="s">
        <v>15837</v>
      </c>
      <c r="G1345" s="136" t="s">
        <v>15838</v>
      </c>
      <c r="H1345" s="136" t="s">
        <v>297</v>
      </c>
      <c r="I1345" s="137" t="s">
        <v>163</v>
      </c>
      <c r="J1345" s="137" t="s">
        <v>238</v>
      </c>
      <c r="K1345" s="137" t="s">
        <v>15839</v>
      </c>
      <c r="L1345" s="137" t="s">
        <v>15840</v>
      </c>
      <c r="M1345" s="138"/>
      <c r="N1345" s="138"/>
      <c r="O1345" s="139"/>
    </row>
    <row r="1346" spans="1:15" ht="15.6">
      <c r="A1346" s="134">
        <v>1336</v>
      </c>
      <c r="B1346" s="553">
        <v>46298</v>
      </c>
      <c r="C1346" s="135" t="s">
        <v>211</v>
      </c>
      <c r="D1346" s="136" t="s">
        <v>11428</v>
      </c>
      <c r="E1346" s="136" t="s">
        <v>114</v>
      </c>
      <c r="F1346" s="136" t="s">
        <v>15841</v>
      </c>
      <c r="G1346" s="136" t="s">
        <v>15842</v>
      </c>
      <c r="H1346" s="136" t="s">
        <v>15843</v>
      </c>
      <c r="I1346" s="137" t="s">
        <v>163</v>
      </c>
      <c r="J1346" s="137" t="s">
        <v>244</v>
      </c>
      <c r="K1346" s="137" t="s">
        <v>11537</v>
      </c>
      <c r="L1346" s="137" t="s">
        <v>11538</v>
      </c>
      <c r="M1346" s="138"/>
      <c r="N1346" s="138"/>
      <c r="O1346" s="139"/>
    </row>
    <row r="1347" spans="1:15" ht="15.6">
      <c r="A1347" s="134">
        <v>1337</v>
      </c>
      <c r="B1347" s="553">
        <v>46298</v>
      </c>
      <c r="C1347" s="135" t="s">
        <v>211</v>
      </c>
      <c r="D1347" s="136" t="s">
        <v>15844</v>
      </c>
      <c r="E1347" s="136" t="s">
        <v>116</v>
      </c>
      <c r="F1347" s="136" t="s">
        <v>15845</v>
      </c>
      <c r="G1347" s="136" t="s">
        <v>15846</v>
      </c>
      <c r="H1347" s="136" t="s">
        <v>296</v>
      </c>
      <c r="I1347" s="137" t="s">
        <v>163</v>
      </c>
      <c r="J1347" s="137" t="s">
        <v>238</v>
      </c>
      <c r="K1347" s="137" t="s">
        <v>15847</v>
      </c>
      <c r="L1347" s="137" t="s">
        <v>15848</v>
      </c>
      <c r="M1347" s="138"/>
      <c r="N1347" s="138"/>
      <c r="O1347" s="139"/>
    </row>
    <row r="1348" spans="1:15" ht="15.6">
      <c r="A1348" s="134">
        <v>1338</v>
      </c>
      <c r="B1348" s="553">
        <v>46298</v>
      </c>
      <c r="C1348" s="135" t="s">
        <v>211</v>
      </c>
      <c r="D1348" s="136" t="s">
        <v>15849</v>
      </c>
      <c r="E1348" s="136" t="s">
        <v>116</v>
      </c>
      <c r="F1348" s="136" t="s">
        <v>15850</v>
      </c>
      <c r="G1348" s="136" t="s">
        <v>15851</v>
      </c>
      <c r="H1348" s="136" t="s">
        <v>296</v>
      </c>
      <c r="I1348" s="137" t="s">
        <v>163</v>
      </c>
      <c r="J1348" s="137" t="s">
        <v>238</v>
      </c>
      <c r="K1348" s="137" t="s">
        <v>15852</v>
      </c>
      <c r="L1348" s="137" t="s">
        <v>15853</v>
      </c>
      <c r="M1348" s="138"/>
      <c r="N1348" s="138"/>
      <c r="O1348" s="139"/>
    </row>
    <row r="1349" spans="1:15" ht="15.6">
      <c r="A1349" s="134">
        <v>1339</v>
      </c>
      <c r="B1349" s="553">
        <v>46298</v>
      </c>
      <c r="C1349" s="135" t="s">
        <v>211</v>
      </c>
      <c r="D1349" s="136" t="s">
        <v>11783</v>
      </c>
      <c r="E1349" s="136" t="s">
        <v>116</v>
      </c>
      <c r="F1349" s="136" t="s">
        <v>15854</v>
      </c>
      <c r="G1349" s="136" t="s">
        <v>15855</v>
      </c>
      <c r="H1349" s="136" t="s">
        <v>296</v>
      </c>
      <c r="I1349" s="137" t="s">
        <v>163</v>
      </c>
      <c r="J1349" s="137" t="s">
        <v>238</v>
      </c>
      <c r="K1349" s="137" t="s">
        <v>11786</v>
      </c>
      <c r="L1349" s="137" t="s">
        <v>11787</v>
      </c>
      <c r="M1349" s="138"/>
      <c r="N1349" s="138"/>
      <c r="O1349" s="139"/>
    </row>
    <row r="1350" spans="1:15" ht="15.6">
      <c r="A1350" s="134">
        <v>1340</v>
      </c>
      <c r="B1350" s="553">
        <v>46298</v>
      </c>
      <c r="C1350" s="135" t="s">
        <v>211</v>
      </c>
      <c r="D1350" s="136" t="s">
        <v>15856</v>
      </c>
      <c r="E1350" s="136" t="s">
        <v>108</v>
      </c>
      <c r="F1350" s="136" t="s">
        <v>15857</v>
      </c>
      <c r="G1350" s="136" t="s">
        <v>15858</v>
      </c>
      <c r="H1350" s="136" t="s">
        <v>293</v>
      </c>
      <c r="I1350" s="137" t="s">
        <v>163</v>
      </c>
      <c r="J1350" s="137" t="s">
        <v>244</v>
      </c>
      <c r="K1350" s="137" t="s">
        <v>15859</v>
      </c>
      <c r="L1350" s="137" t="s">
        <v>15860</v>
      </c>
      <c r="M1350" s="138"/>
      <c r="N1350" s="138"/>
      <c r="O1350" s="139"/>
    </row>
    <row r="1351" spans="1:15" ht="15.6">
      <c r="A1351" s="134">
        <v>1341</v>
      </c>
      <c r="B1351" s="553">
        <v>46298</v>
      </c>
      <c r="C1351" s="135" t="s">
        <v>211</v>
      </c>
      <c r="D1351" s="136" t="s">
        <v>15861</v>
      </c>
      <c r="E1351" s="136" t="s">
        <v>108</v>
      </c>
      <c r="F1351" s="136" t="s">
        <v>15862</v>
      </c>
      <c r="G1351" s="136" t="s">
        <v>15863</v>
      </c>
      <c r="H1351" s="136" t="s">
        <v>296</v>
      </c>
      <c r="I1351" s="137" t="s">
        <v>163</v>
      </c>
      <c r="J1351" s="137" t="s">
        <v>238</v>
      </c>
      <c r="K1351" s="137" t="s">
        <v>15864</v>
      </c>
      <c r="L1351" s="137" t="s">
        <v>15865</v>
      </c>
      <c r="M1351" s="138"/>
      <c r="N1351" s="138"/>
      <c r="O1351" s="139"/>
    </row>
    <row r="1352" spans="1:15" ht="15.6">
      <c r="A1352" s="134">
        <v>1342</v>
      </c>
      <c r="B1352" s="553">
        <v>46298</v>
      </c>
      <c r="C1352" s="135" t="s">
        <v>211</v>
      </c>
      <c r="D1352" s="136" t="s">
        <v>2573</v>
      </c>
      <c r="E1352" s="136" t="s">
        <v>102</v>
      </c>
      <c r="F1352" s="136" t="s">
        <v>15866</v>
      </c>
      <c r="G1352" s="136" t="s">
        <v>15867</v>
      </c>
      <c r="H1352" s="136" t="s">
        <v>293</v>
      </c>
      <c r="I1352" s="137" t="s">
        <v>163</v>
      </c>
      <c r="J1352" s="137" t="s">
        <v>238</v>
      </c>
      <c r="K1352" s="137" t="s">
        <v>14596</v>
      </c>
      <c r="L1352" s="137" t="s">
        <v>14597</v>
      </c>
      <c r="M1352" s="138"/>
      <c r="N1352" s="138"/>
      <c r="O1352" s="139"/>
    </row>
    <row r="1353" spans="1:15" ht="15.6">
      <c r="A1353" s="134">
        <v>1343</v>
      </c>
      <c r="B1353" s="553">
        <v>46298</v>
      </c>
      <c r="C1353" s="135" t="s">
        <v>211</v>
      </c>
      <c r="D1353" s="136" t="s">
        <v>15868</v>
      </c>
      <c r="E1353" s="136" t="s">
        <v>108</v>
      </c>
      <c r="F1353" s="136" t="s">
        <v>15869</v>
      </c>
      <c r="G1353" s="136" t="s">
        <v>12155</v>
      </c>
      <c r="H1353" s="136" t="s">
        <v>293</v>
      </c>
      <c r="I1353" s="137" t="s">
        <v>163</v>
      </c>
      <c r="J1353" s="137" t="s">
        <v>246</v>
      </c>
      <c r="K1353" s="137" t="s">
        <v>15870</v>
      </c>
      <c r="L1353" s="137" t="s">
        <v>15871</v>
      </c>
      <c r="M1353" s="138"/>
      <c r="N1353" s="138"/>
      <c r="O1353" s="139"/>
    </row>
    <row r="1354" spans="1:15" ht="15.6">
      <c r="A1354" s="134">
        <v>1344</v>
      </c>
      <c r="B1354" s="553">
        <v>46298</v>
      </c>
      <c r="C1354" s="135" t="s">
        <v>211</v>
      </c>
      <c r="D1354" s="136" t="s">
        <v>13462</v>
      </c>
      <c r="E1354" s="136" t="s">
        <v>108</v>
      </c>
      <c r="F1354" s="136" t="s">
        <v>15872</v>
      </c>
      <c r="G1354" s="136" t="s">
        <v>15873</v>
      </c>
      <c r="H1354" s="136" t="s">
        <v>293</v>
      </c>
      <c r="I1354" s="137" t="s">
        <v>163</v>
      </c>
      <c r="J1354" s="137" t="s">
        <v>246</v>
      </c>
      <c r="K1354" s="137" t="s">
        <v>13465</v>
      </c>
      <c r="L1354" s="137" t="s">
        <v>13466</v>
      </c>
      <c r="M1354" s="138"/>
      <c r="N1354" s="138"/>
      <c r="O1354" s="139"/>
    </row>
    <row r="1355" spans="1:15" ht="15.6">
      <c r="A1355" s="134">
        <v>1345</v>
      </c>
      <c r="B1355" s="553">
        <v>46298</v>
      </c>
      <c r="C1355" s="135" t="s">
        <v>211</v>
      </c>
      <c r="D1355" s="136" t="s">
        <v>15874</v>
      </c>
      <c r="E1355" s="136" t="s">
        <v>110</v>
      </c>
      <c r="F1355" s="136" t="s">
        <v>15875</v>
      </c>
      <c r="G1355" s="136" t="s">
        <v>15876</v>
      </c>
      <c r="H1355" s="136" t="s">
        <v>293</v>
      </c>
      <c r="I1355" s="137" t="s">
        <v>163</v>
      </c>
      <c r="J1355" s="137" t="s">
        <v>243</v>
      </c>
      <c r="K1355" s="137" t="s">
        <v>15877</v>
      </c>
      <c r="L1355" s="137" t="s">
        <v>15878</v>
      </c>
      <c r="M1355" s="138"/>
      <c r="N1355" s="138"/>
      <c r="O1355" s="139"/>
    </row>
    <row r="1356" spans="1:15" ht="15.6">
      <c r="A1356" s="134">
        <v>1346</v>
      </c>
      <c r="B1356" s="553">
        <v>46298</v>
      </c>
      <c r="C1356" s="135" t="s">
        <v>211</v>
      </c>
      <c r="D1356" s="136" t="s">
        <v>14066</v>
      </c>
      <c r="E1356" s="136" t="s">
        <v>102</v>
      </c>
      <c r="F1356" s="136" t="s">
        <v>15879</v>
      </c>
      <c r="G1356" s="136" t="s">
        <v>15880</v>
      </c>
      <c r="H1356" s="136" t="s">
        <v>297</v>
      </c>
      <c r="I1356" s="137" t="s">
        <v>163</v>
      </c>
      <c r="J1356" s="137" t="s">
        <v>242</v>
      </c>
      <c r="K1356" s="137" t="s">
        <v>14069</v>
      </c>
      <c r="L1356" s="137" t="s">
        <v>14070</v>
      </c>
      <c r="M1356" s="138"/>
      <c r="N1356" s="138"/>
      <c r="O1356" s="139"/>
    </row>
    <row r="1357" spans="1:15" ht="15.6">
      <c r="A1357" s="134">
        <v>1347</v>
      </c>
      <c r="B1357" s="553">
        <v>46298</v>
      </c>
      <c r="C1357" s="135" t="s">
        <v>211</v>
      </c>
      <c r="D1357" s="136" t="s">
        <v>347</v>
      </c>
      <c r="E1357" s="136" t="s">
        <v>110</v>
      </c>
      <c r="F1357" s="136" t="s">
        <v>15881</v>
      </c>
      <c r="G1357" s="136" t="s">
        <v>15882</v>
      </c>
      <c r="H1357" s="136" t="s">
        <v>293</v>
      </c>
      <c r="I1357" s="137" t="s">
        <v>163</v>
      </c>
      <c r="J1357" s="137" t="s">
        <v>240</v>
      </c>
      <c r="K1357" s="137" t="s">
        <v>15883</v>
      </c>
      <c r="L1357" s="137" t="s">
        <v>15884</v>
      </c>
      <c r="M1357" s="138"/>
      <c r="N1357" s="138"/>
      <c r="O1357" s="139"/>
    </row>
    <row r="1358" spans="1:15" ht="15.6">
      <c r="A1358" s="134">
        <v>1348</v>
      </c>
      <c r="B1358" s="553">
        <v>46298</v>
      </c>
      <c r="C1358" s="135" t="s">
        <v>211</v>
      </c>
      <c r="D1358" s="136" t="s">
        <v>15885</v>
      </c>
      <c r="E1358" s="136" t="s">
        <v>112</v>
      </c>
      <c r="F1358" s="136" t="s">
        <v>15886</v>
      </c>
      <c r="G1358" s="136" t="s">
        <v>15887</v>
      </c>
      <c r="H1358" s="136" t="s">
        <v>293</v>
      </c>
      <c r="I1358" s="137" t="s">
        <v>163</v>
      </c>
      <c r="J1358" s="137" t="s">
        <v>240</v>
      </c>
      <c r="K1358" s="137" t="s">
        <v>15888</v>
      </c>
      <c r="L1358" s="137" t="s">
        <v>15889</v>
      </c>
      <c r="M1358" s="138"/>
      <c r="N1358" s="138"/>
      <c r="O1358" s="139"/>
    </row>
    <row r="1359" spans="1:15" ht="15.6">
      <c r="A1359" s="134">
        <v>1349</v>
      </c>
      <c r="B1359" s="553">
        <v>46298</v>
      </c>
      <c r="C1359" s="135" t="s">
        <v>211</v>
      </c>
      <c r="D1359" s="136" t="s">
        <v>15890</v>
      </c>
      <c r="E1359" s="136" t="s">
        <v>112</v>
      </c>
      <c r="F1359" s="136" t="s">
        <v>14057</v>
      </c>
      <c r="G1359" s="136" t="s">
        <v>15891</v>
      </c>
      <c r="H1359" s="136" t="s">
        <v>293</v>
      </c>
      <c r="I1359" s="137" t="s">
        <v>163</v>
      </c>
      <c r="J1359" s="137" t="s">
        <v>244</v>
      </c>
      <c r="K1359" s="137" t="s">
        <v>15892</v>
      </c>
      <c r="L1359" s="137" t="s">
        <v>15893</v>
      </c>
      <c r="M1359" s="138"/>
      <c r="N1359" s="138"/>
      <c r="O1359" s="139"/>
    </row>
    <row r="1360" spans="1:15" ht="15.6">
      <c r="A1360" s="134">
        <v>1350</v>
      </c>
      <c r="B1360" s="553">
        <v>46298</v>
      </c>
      <c r="C1360" s="135" t="s">
        <v>211</v>
      </c>
      <c r="D1360" s="136" t="s">
        <v>15890</v>
      </c>
      <c r="E1360" s="136" t="s">
        <v>112</v>
      </c>
      <c r="F1360" s="136" t="s">
        <v>15894</v>
      </c>
      <c r="G1360" s="136" t="s">
        <v>15895</v>
      </c>
      <c r="H1360" s="136" t="s">
        <v>293</v>
      </c>
      <c r="I1360" s="137" t="s">
        <v>163</v>
      </c>
      <c r="J1360" s="137" t="s">
        <v>240</v>
      </c>
      <c r="K1360" s="137" t="s">
        <v>15892</v>
      </c>
      <c r="L1360" s="137" t="s">
        <v>15893</v>
      </c>
      <c r="M1360" s="138"/>
      <c r="N1360" s="138"/>
      <c r="O1360" s="139"/>
    </row>
    <row r="1361" spans="1:15" ht="15.6">
      <c r="A1361" s="134">
        <v>1351</v>
      </c>
      <c r="B1361" s="553">
        <v>46298</v>
      </c>
      <c r="C1361" s="135" t="s">
        <v>211</v>
      </c>
      <c r="D1361" s="136" t="s">
        <v>15729</v>
      </c>
      <c r="E1361" s="136" t="s">
        <v>151</v>
      </c>
      <c r="F1361" s="136" t="s">
        <v>15896</v>
      </c>
      <c r="G1361" s="136" t="s">
        <v>15897</v>
      </c>
      <c r="H1361" s="136" t="s">
        <v>293</v>
      </c>
      <c r="I1361" s="137" t="s">
        <v>163</v>
      </c>
      <c r="J1361" s="137" t="s">
        <v>240</v>
      </c>
      <c r="K1361" s="137" t="s">
        <v>15732</v>
      </c>
      <c r="L1361" s="137" t="s">
        <v>15733</v>
      </c>
      <c r="M1361" s="138"/>
      <c r="N1361" s="138"/>
      <c r="O1361" s="139"/>
    </row>
    <row r="1362" spans="1:15" ht="15.6">
      <c r="A1362" s="134">
        <v>1352</v>
      </c>
      <c r="B1362" s="553">
        <v>46298</v>
      </c>
      <c r="C1362" s="135" t="s">
        <v>211</v>
      </c>
      <c r="D1362" s="136" t="s">
        <v>15898</v>
      </c>
      <c r="E1362" s="136" t="s">
        <v>90</v>
      </c>
      <c r="F1362" s="136" t="s">
        <v>15899</v>
      </c>
      <c r="G1362" s="136" t="s">
        <v>15900</v>
      </c>
      <c r="H1362" s="136" t="s">
        <v>293</v>
      </c>
      <c r="I1362" s="137" t="s">
        <v>163</v>
      </c>
      <c r="J1362" s="137" t="s">
        <v>238</v>
      </c>
      <c r="K1362" s="137" t="s">
        <v>15901</v>
      </c>
      <c r="L1362" s="137" t="s">
        <v>15902</v>
      </c>
      <c r="M1362" s="138"/>
      <c r="N1362" s="138"/>
      <c r="O1362" s="139"/>
    </row>
    <row r="1363" spans="1:15" ht="15.6">
      <c r="A1363" s="134">
        <v>1353</v>
      </c>
      <c r="B1363" s="553">
        <v>46298</v>
      </c>
      <c r="C1363" s="135" t="s">
        <v>211</v>
      </c>
      <c r="D1363" s="136" t="s">
        <v>15903</v>
      </c>
      <c r="E1363" s="136" t="s">
        <v>90</v>
      </c>
      <c r="F1363" s="136" t="s">
        <v>15904</v>
      </c>
      <c r="G1363" s="136" t="s">
        <v>15905</v>
      </c>
      <c r="H1363" s="136" t="s">
        <v>293</v>
      </c>
      <c r="I1363" s="137" t="s">
        <v>163</v>
      </c>
      <c r="J1363" s="137" t="s">
        <v>238</v>
      </c>
      <c r="K1363" s="137" t="s">
        <v>15906</v>
      </c>
      <c r="L1363" s="137" t="s">
        <v>15907</v>
      </c>
      <c r="M1363" s="138"/>
      <c r="N1363" s="138"/>
      <c r="O1363" s="139"/>
    </row>
    <row r="1364" spans="1:15" ht="15.6">
      <c r="A1364" s="134">
        <v>1354</v>
      </c>
      <c r="B1364" s="553">
        <v>46298</v>
      </c>
      <c r="C1364" s="135" t="s">
        <v>211</v>
      </c>
      <c r="D1364" s="136" t="s">
        <v>15908</v>
      </c>
      <c r="E1364" s="136" t="s">
        <v>128</v>
      </c>
      <c r="F1364" s="136" t="s">
        <v>15909</v>
      </c>
      <c r="G1364" s="136" t="s">
        <v>15910</v>
      </c>
      <c r="H1364" s="136" t="s">
        <v>293</v>
      </c>
      <c r="I1364" s="137" t="s">
        <v>163</v>
      </c>
      <c r="J1364" s="137" t="s">
        <v>238</v>
      </c>
      <c r="K1364" s="137" t="s">
        <v>15911</v>
      </c>
      <c r="L1364" s="137" t="s">
        <v>15912</v>
      </c>
      <c r="M1364" s="138"/>
      <c r="N1364" s="138"/>
      <c r="O1364" s="139"/>
    </row>
    <row r="1365" spans="1:15" ht="15.6">
      <c r="A1365" s="134">
        <v>1355</v>
      </c>
      <c r="B1365" s="553">
        <v>46298</v>
      </c>
      <c r="C1365" s="135" t="s">
        <v>211</v>
      </c>
      <c r="D1365" s="136" t="s">
        <v>15913</v>
      </c>
      <c r="E1365" s="136" t="s">
        <v>90</v>
      </c>
      <c r="F1365" s="136" t="s">
        <v>15914</v>
      </c>
      <c r="G1365" s="136" t="s">
        <v>15915</v>
      </c>
      <c r="H1365" s="136" t="s">
        <v>293</v>
      </c>
      <c r="I1365" s="137" t="s">
        <v>163</v>
      </c>
      <c r="J1365" s="137" t="s">
        <v>240</v>
      </c>
      <c r="K1365" s="137" t="s">
        <v>15916</v>
      </c>
      <c r="L1365" s="137" t="s">
        <v>15917</v>
      </c>
      <c r="M1365" s="138"/>
      <c r="N1365" s="138"/>
      <c r="O1365" s="139"/>
    </row>
    <row r="1366" spans="1:15" ht="15.6">
      <c r="A1366" s="134">
        <v>1356</v>
      </c>
      <c r="B1366" s="553">
        <v>46298</v>
      </c>
      <c r="C1366" s="135" t="s">
        <v>211</v>
      </c>
      <c r="D1366" s="136" t="s">
        <v>15918</v>
      </c>
      <c r="E1366" s="136" t="s">
        <v>90</v>
      </c>
      <c r="F1366" s="136" t="s">
        <v>15919</v>
      </c>
      <c r="G1366" s="136" t="s">
        <v>15920</v>
      </c>
      <c r="H1366" s="136" t="s">
        <v>293</v>
      </c>
      <c r="I1366" s="137" t="s">
        <v>163</v>
      </c>
      <c r="J1366" s="137" t="s">
        <v>238</v>
      </c>
      <c r="K1366" s="137" t="s">
        <v>15921</v>
      </c>
      <c r="L1366" s="137" t="s">
        <v>15922</v>
      </c>
      <c r="M1366" s="138"/>
      <c r="N1366" s="138"/>
      <c r="O1366" s="139"/>
    </row>
    <row r="1367" spans="1:15" ht="15.6">
      <c r="A1367" s="134">
        <v>1357</v>
      </c>
      <c r="B1367" s="553">
        <v>46298</v>
      </c>
      <c r="C1367" s="135" t="s">
        <v>211</v>
      </c>
      <c r="D1367" s="136" t="s">
        <v>15923</v>
      </c>
      <c r="E1367" s="136" t="s">
        <v>112</v>
      </c>
      <c r="F1367" s="136" t="s">
        <v>15924</v>
      </c>
      <c r="G1367" s="136" t="s">
        <v>15925</v>
      </c>
      <c r="H1367" s="136" t="s">
        <v>293</v>
      </c>
      <c r="I1367" s="137" t="s">
        <v>163</v>
      </c>
      <c r="J1367" s="137" t="s">
        <v>244</v>
      </c>
      <c r="K1367" s="137" t="s">
        <v>15926</v>
      </c>
      <c r="L1367" s="137" t="s">
        <v>15927</v>
      </c>
      <c r="M1367" s="138"/>
      <c r="N1367" s="138"/>
      <c r="O1367" s="139"/>
    </row>
    <row r="1368" spans="1:15" ht="15.6">
      <c r="A1368" s="134">
        <v>1358</v>
      </c>
      <c r="B1368" s="553">
        <v>46298</v>
      </c>
      <c r="C1368" s="135" t="s">
        <v>211</v>
      </c>
      <c r="D1368" s="136" t="s">
        <v>6742</v>
      </c>
      <c r="E1368" s="136" t="s">
        <v>100</v>
      </c>
      <c r="F1368" s="136" t="s">
        <v>15928</v>
      </c>
      <c r="G1368" s="136" t="s">
        <v>15929</v>
      </c>
      <c r="H1368" s="136" t="s">
        <v>311</v>
      </c>
      <c r="I1368" s="137" t="s">
        <v>163</v>
      </c>
      <c r="J1368" s="137" t="s">
        <v>241</v>
      </c>
      <c r="K1368" s="137" t="s">
        <v>11046</v>
      </c>
      <c r="L1368" s="137" t="s">
        <v>11047</v>
      </c>
      <c r="M1368" s="138"/>
      <c r="N1368" s="138"/>
      <c r="O1368" s="139"/>
    </row>
    <row r="1369" spans="1:15" ht="15.6">
      <c r="A1369" s="134">
        <v>1359</v>
      </c>
      <c r="B1369" s="553">
        <v>46298</v>
      </c>
      <c r="C1369" s="135" t="s">
        <v>211</v>
      </c>
      <c r="D1369" s="136" t="s">
        <v>15930</v>
      </c>
      <c r="E1369" s="136" t="s">
        <v>90</v>
      </c>
      <c r="F1369" s="136" t="s">
        <v>15931</v>
      </c>
      <c r="G1369" s="136" t="s">
        <v>15932</v>
      </c>
      <c r="H1369" s="136" t="s">
        <v>293</v>
      </c>
      <c r="I1369" s="137" t="s">
        <v>163</v>
      </c>
      <c r="J1369" s="137" t="s">
        <v>240</v>
      </c>
      <c r="K1369" s="137" t="s">
        <v>15933</v>
      </c>
      <c r="L1369" s="137" t="s">
        <v>15934</v>
      </c>
      <c r="M1369" s="138"/>
      <c r="N1369" s="138"/>
      <c r="O1369" s="139"/>
    </row>
    <row r="1370" spans="1:15" ht="15.6">
      <c r="A1370" s="134">
        <v>1360</v>
      </c>
      <c r="B1370" s="553">
        <v>46298</v>
      </c>
      <c r="C1370" s="135" t="s">
        <v>211</v>
      </c>
      <c r="D1370" s="136" t="s">
        <v>12969</v>
      </c>
      <c r="E1370" s="136" t="s">
        <v>116</v>
      </c>
      <c r="F1370" s="136" t="s">
        <v>15935</v>
      </c>
      <c r="G1370" s="136" t="s">
        <v>15936</v>
      </c>
      <c r="H1370" s="136" t="s">
        <v>296</v>
      </c>
      <c r="I1370" s="137" t="s">
        <v>163</v>
      </c>
      <c r="J1370" s="137" t="s">
        <v>238</v>
      </c>
      <c r="K1370" s="137" t="s">
        <v>12972</v>
      </c>
      <c r="L1370" s="137" t="s">
        <v>12973</v>
      </c>
      <c r="M1370" s="138"/>
      <c r="N1370" s="138"/>
      <c r="O1370" s="139"/>
    </row>
    <row r="1371" spans="1:15" ht="15.6">
      <c r="A1371" s="134">
        <v>1361</v>
      </c>
      <c r="B1371" s="553">
        <v>46298</v>
      </c>
      <c r="C1371" s="135" t="s">
        <v>211</v>
      </c>
      <c r="D1371" s="136" t="s">
        <v>10425</v>
      </c>
      <c r="E1371" s="136" t="s">
        <v>100</v>
      </c>
      <c r="F1371" s="136" t="s">
        <v>15937</v>
      </c>
      <c r="G1371" s="136" t="s">
        <v>15938</v>
      </c>
      <c r="H1371" s="136" t="s">
        <v>311</v>
      </c>
      <c r="I1371" s="137" t="s">
        <v>163</v>
      </c>
      <c r="J1371" s="137" t="s">
        <v>240</v>
      </c>
      <c r="K1371" s="137" t="s">
        <v>11051</v>
      </c>
      <c r="L1371" s="137" t="s">
        <v>11052</v>
      </c>
      <c r="M1371" s="138"/>
      <c r="N1371" s="138"/>
      <c r="O1371" s="139"/>
    </row>
    <row r="1372" spans="1:15" ht="15.6">
      <c r="A1372" s="134">
        <v>1362</v>
      </c>
      <c r="B1372" s="553">
        <v>46298</v>
      </c>
      <c r="C1372" s="135" t="s">
        <v>211</v>
      </c>
      <c r="D1372" s="136" t="s">
        <v>15939</v>
      </c>
      <c r="E1372" s="136" t="s">
        <v>100</v>
      </c>
      <c r="F1372" s="136" t="s">
        <v>15940</v>
      </c>
      <c r="G1372" s="136" t="s">
        <v>15941</v>
      </c>
      <c r="H1372" s="136" t="s">
        <v>311</v>
      </c>
      <c r="I1372" s="137" t="s">
        <v>163</v>
      </c>
      <c r="J1372" s="137" t="s">
        <v>240</v>
      </c>
      <c r="K1372" s="137" t="s">
        <v>15942</v>
      </c>
      <c r="L1372" s="137" t="s">
        <v>15943</v>
      </c>
      <c r="M1372" s="138"/>
      <c r="N1372" s="138"/>
      <c r="O1372" s="139"/>
    </row>
    <row r="1373" spans="1:15" ht="15.6">
      <c r="A1373" s="134">
        <v>1363</v>
      </c>
      <c r="B1373" s="553">
        <v>46298</v>
      </c>
      <c r="C1373" s="135" t="s">
        <v>211</v>
      </c>
      <c r="D1373" s="136" t="s">
        <v>15944</v>
      </c>
      <c r="E1373" s="136" t="s">
        <v>130</v>
      </c>
      <c r="F1373" s="136" t="s">
        <v>15945</v>
      </c>
      <c r="G1373" s="136" t="s">
        <v>15946</v>
      </c>
      <c r="H1373" s="136" t="s">
        <v>296</v>
      </c>
      <c r="I1373" s="137" t="s">
        <v>163</v>
      </c>
      <c r="J1373" s="137" t="s">
        <v>238</v>
      </c>
      <c r="K1373" s="137" t="s">
        <v>15947</v>
      </c>
      <c r="L1373" s="137" t="s">
        <v>15948</v>
      </c>
      <c r="M1373" s="138"/>
      <c r="N1373" s="138"/>
      <c r="O1373" s="139"/>
    </row>
    <row r="1374" spans="1:15" ht="15.6">
      <c r="A1374" s="134">
        <v>1364</v>
      </c>
      <c r="B1374" s="553">
        <v>46298</v>
      </c>
      <c r="C1374" s="135" t="s">
        <v>211</v>
      </c>
      <c r="D1374" s="136" t="s">
        <v>11821</v>
      </c>
      <c r="E1374" s="136" t="s">
        <v>130</v>
      </c>
      <c r="F1374" s="136" t="s">
        <v>15949</v>
      </c>
      <c r="G1374" s="136" t="s">
        <v>15950</v>
      </c>
      <c r="H1374" s="136" t="s">
        <v>296</v>
      </c>
      <c r="I1374" s="137" t="s">
        <v>163</v>
      </c>
      <c r="J1374" s="137" t="s">
        <v>238</v>
      </c>
      <c r="K1374" s="137" t="s">
        <v>11824</v>
      </c>
      <c r="L1374" s="137" t="s">
        <v>11825</v>
      </c>
      <c r="M1374" s="138"/>
      <c r="N1374" s="138"/>
      <c r="O1374" s="139"/>
    </row>
    <row r="1375" spans="1:15" ht="15.6">
      <c r="A1375" s="134">
        <v>1365</v>
      </c>
      <c r="B1375" s="553">
        <v>46298</v>
      </c>
      <c r="C1375" s="135" t="s">
        <v>211</v>
      </c>
      <c r="D1375" s="136" t="s">
        <v>15951</v>
      </c>
      <c r="E1375" s="136" t="s">
        <v>100</v>
      </c>
      <c r="F1375" s="136" t="s">
        <v>15952</v>
      </c>
      <c r="G1375" s="136" t="s">
        <v>15953</v>
      </c>
      <c r="H1375" s="136" t="s">
        <v>311</v>
      </c>
      <c r="I1375" s="137" t="s">
        <v>163</v>
      </c>
      <c r="J1375" s="137" t="s">
        <v>240</v>
      </c>
      <c r="K1375" s="137" t="s">
        <v>15954</v>
      </c>
      <c r="L1375" s="137" t="s">
        <v>163</v>
      </c>
      <c r="M1375" s="138"/>
      <c r="N1375" s="138"/>
      <c r="O1375" s="139"/>
    </row>
    <row r="1376" spans="1:15" ht="15.6">
      <c r="A1376" s="134">
        <v>1366</v>
      </c>
      <c r="B1376" s="553">
        <v>46298</v>
      </c>
      <c r="C1376" s="135" t="s">
        <v>211</v>
      </c>
      <c r="D1376" s="136" t="s">
        <v>15955</v>
      </c>
      <c r="E1376" s="136" t="s">
        <v>100</v>
      </c>
      <c r="F1376" s="136" t="s">
        <v>15956</v>
      </c>
      <c r="G1376" s="136" t="s">
        <v>15957</v>
      </c>
      <c r="H1376" s="136" t="s">
        <v>293</v>
      </c>
      <c r="I1376" s="137" t="s">
        <v>163</v>
      </c>
      <c r="J1376" s="137" t="s">
        <v>240</v>
      </c>
      <c r="K1376" s="137" t="s">
        <v>15958</v>
      </c>
      <c r="L1376" s="137" t="s">
        <v>15959</v>
      </c>
      <c r="M1376" s="138"/>
      <c r="N1376" s="138"/>
      <c r="O1376" s="139"/>
    </row>
    <row r="1377" spans="1:15" ht="15.6">
      <c r="A1377" s="134">
        <v>1367</v>
      </c>
      <c r="B1377" s="553">
        <v>46298</v>
      </c>
      <c r="C1377" s="135" t="s">
        <v>211</v>
      </c>
      <c r="D1377" s="136" t="s">
        <v>15960</v>
      </c>
      <c r="E1377" s="136" t="s">
        <v>100</v>
      </c>
      <c r="F1377" s="136" t="s">
        <v>15961</v>
      </c>
      <c r="G1377" s="136" t="s">
        <v>15962</v>
      </c>
      <c r="H1377" s="136" t="s">
        <v>293</v>
      </c>
      <c r="I1377" s="137" t="s">
        <v>163</v>
      </c>
      <c r="J1377" s="137" t="s">
        <v>240</v>
      </c>
      <c r="K1377" s="137" t="s">
        <v>15963</v>
      </c>
      <c r="L1377" s="137" t="s">
        <v>15964</v>
      </c>
      <c r="M1377" s="138"/>
      <c r="N1377" s="138"/>
      <c r="O1377" s="139"/>
    </row>
    <row r="1378" spans="1:15" ht="15.6">
      <c r="A1378" s="134">
        <v>1368</v>
      </c>
      <c r="B1378" s="553">
        <v>46298</v>
      </c>
      <c r="C1378" s="135" t="s">
        <v>211</v>
      </c>
      <c r="D1378" s="136" t="s">
        <v>12306</v>
      </c>
      <c r="E1378" s="136" t="s">
        <v>100</v>
      </c>
      <c r="F1378" s="136" t="s">
        <v>15965</v>
      </c>
      <c r="G1378" s="136" t="s">
        <v>15966</v>
      </c>
      <c r="H1378" s="136" t="s">
        <v>293</v>
      </c>
      <c r="I1378" s="137" t="s">
        <v>163</v>
      </c>
      <c r="J1378" s="137" t="s">
        <v>240</v>
      </c>
      <c r="K1378" s="137" t="s">
        <v>15967</v>
      </c>
      <c r="L1378" s="137" t="s">
        <v>15968</v>
      </c>
      <c r="M1378" s="138"/>
      <c r="N1378" s="138"/>
      <c r="O1378" s="139"/>
    </row>
    <row r="1379" spans="1:15" ht="15.6">
      <c r="A1379" s="134">
        <v>1369</v>
      </c>
      <c r="B1379" s="553">
        <v>46298</v>
      </c>
      <c r="C1379" s="135" t="s">
        <v>211</v>
      </c>
      <c r="D1379" s="136" t="s">
        <v>15969</v>
      </c>
      <c r="E1379" s="136" t="s">
        <v>100</v>
      </c>
      <c r="F1379" s="136" t="s">
        <v>15970</v>
      </c>
      <c r="G1379" s="136" t="s">
        <v>15971</v>
      </c>
      <c r="H1379" s="136" t="s">
        <v>311</v>
      </c>
      <c r="I1379" s="137" t="s">
        <v>163</v>
      </c>
      <c r="J1379" s="137" t="s">
        <v>240</v>
      </c>
      <c r="K1379" s="137" t="s">
        <v>15972</v>
      </c>
      <c r="L1379" s="137" t="s">
        <v>15973</v>
      </c>
      <c r="M1379" s="138"/>
      <c r="N1379" s="138"/>
      <c r="O1379" s="139"/>
    </row>
    <row r="1380" spans="1:15" ht="15.6">
      <c r="A1380" s="134">
        <v>1370</v>
      </c>
      <c r="B1380" s="553">
        <v>46298</v>
      </c>
      <c r="C1380" s="135" t="s">
        <v>211</v>
      </c>
      <c r="D1380" s="136" t="s">
        <v>15974</v>
      </c>
      <c r="E1380" s="136" t="s">
        <v>112</v>
      </c>
      <c r="F1380" s="136" t="s">
        <v>15975</v>
      </c>
      <c r="G1380" s="136" t="s">
        <v>15976</v>
      </c>
      <c r="H1380" s="136" t="s">
        <v>293</v>
      </c>
      <c r="I1380" s="137" t="s">
        <v>163</v>
      </c>
      <c r="J1380" s="137" t="s">
        <v>240</v>
      </c>
      <c r="K1380" s="137" t="s">
        <v>15977</v>
      </c>
      <c r="L1380" s="137" t="s">
        <v>15978</v>
      </c>
      <c r="M1380" s="138"/>
      <c r="N1380" s="138"/>
      <c r="O1380" s="139"/>
    </row>
    <row r="1381" spans="1:15" ht="15.6">
      <c r="A1381" s="134">
        <v>1371</v>
      </c>
      <c r="B1381" s="553">
        <v>46298</v>
      </c>
      <c r="C1381" s="135" t="s">
        <v>211</v>
      </c>
      <c r="D1381" s="136" t="s">
        <v>15979</v>
      </c>
      <c r="E1381" s="136" t="s">
        <v>100</v>
      </c>
      <c r="F1381" s="136" t="s">
        <v>15980</v>
      </c>
      <c r="G1381" s="136" t="s">
        <v>15981</v>
      </c>
      <c r="H1381" s="136" t="s">
        <v>311</v>
      </c>
      <c r="I1381" s="137" t="s">
        <v>163</v>
      </c>
      <c r="J1381" s="137" t="s">
        <v>238</v>
      </c>
      <c r="K1381" s="137" t="s">
        <v>15982</v>
      </c>
      <c r="L1381" s="137" t="s">
        <v>15983</v>
      </c>
      <c r="M1381" s="138"/>
      <c r="N1381" s="138"/>
      <c r="O1381" s="139"/>
    </row>
    <row r="1382" spans="1:15" ht="15.6">
      <c r="A1382" s="134">
        <v>1372</v>
      </c>
      <c r="B1382" s="553">
        <v>46298</v>
      </c>
      <c r="C1382" s="135" t="s">
        <v>211</v>
      </c>
      <c r="D1382" s="136" t="s">
        <v>318</v>
      </c>
      <c r="E1382" s="136" t="s">
        <v>112</v>
      </c>
      <c r="F1382" s="136" t="s">
        <v>15984</v>
      </c>
      <c r="G1382" s="136" t="s">
        <v>15985</v>
      </c>
      <c r="H1382" s="136" t="s">
        <v>293</v>
      </c>
      <c r="I1382" s="137" t="s">
        <v>163</v>
      </c>
      <c r="J1382" s="137" t="s">
        <v>240</v>
      </c>
      <c r="K1382" s="137" t="s">
        <v>15986</v>
      </c>
      <c r="L1382" s="137" t="s">
        <v>15987</v>
      </c>
      <c r="M1382" s="138"/>
      <c r="N1382" s="138"/>
      <c r="O1382" s="139"/>
    </row>
    <row r="1383" spans="1:15" ht="15.6">
      <c r="A1383" s="134">
        <v>1373</v>
      </c>
      <c r="B1383" s="553">
        <v>46298</v>
      </c>
      <c r="C1383" s="135" t="s">
        <v>211</v>
      </c>
      <c r="D1383" s="136" t="s">
        <v>15988</v>
      </c>
      <c r="E1383" s="136" t="s">
        <v>112</v>
      </c>
      <c r="F1383" s="136" t="s">
        <v>15989</v>
      </c>
      <c r="G1383" s="136" t="s">
        <v>15990</v>
      </c>
      <c r="H1383" s="136" t="s">
        <v>296</v>
      </c>
      <c r="I1383" s="137" t="s">
        <v>163</v>
      </c>
      <c r="J1383" s="137" t="s">
        <v>240</v>
      </c>
      <c r="K1383" s="137" t="s">
        <v>15991</v>
      </c>
      <c r="L1383" s="137" t="s">
        <v>15992</v>
      </c>
      <c r="M1383" s="138"/>
      <c r="N1383" s="138"/>
      <c r="O1383" s="139"/>
    </row>
    <row r="1384" spans="1:15" ht="15.6">
      <c r="A1384" s="134">
        <v>1374</v>
      </c>
      <c r="B1384" s="553">
        <v>46298</v>
      </c>
      <c r="C1384" s="135" t="s">
        <v>211</v>
      </c>
      <c r="D1384" s="136" t="s">
        <v>10384</v>
      </c>
      <c r="E1384" s="136" t="s">
        <v>112</v>
      </c>
      <c r="F1384" s="136" t="s">
        <v>15993</v>
      </c>
      <c r="G1384" s="136" t="s">
        <v>15994</v>
      </c>
      <c r="H1384" s="136" t="s">
        <v>293</v>
      </c>
      <c r="I1384" s="137" t="s">
        <v>163</v>
      </c>
      <c r="J1384" s="137" t="s">
        <v>240</v>
      </c>
      <c r="K1384" s="137" t="s">
        <v>10387</v>
      </c>
      <c r="L1384" s="137" t="s">
        <v>10388</v>
      </c>
      <c r="M1384" s="138"/>
      <c r="N1384" s="138"/>
      <c r="O1384" s="139"/>
    </row>
    <row r="1385" spans="1:15" ht="15.6">
      <c r="A1385" s="134">
        <v>1375</v>
      </c>
      <c r="B1385" s="553">
        <v>46298</v>
      </c>
      <c r="C1385" s="135" t="s">
        <v>211</v>
      </c>
      <c r="D1385" s="136" t="s">
        <v>4380</v>
      </c>
      <c r="E1385" s="136" t="s">
        <v>112</v>
      </c>
      <c r="F1385" s="136" t="s">
        <v>15995</v>
      </c>
      <c r="G1385" s="136" t="s">
        <v>15996</v>
      </c>
      <c r="H1385" s="136" t="s">
        <v>293</v>
      </c>
      <c r="I1385" s="137" t="s">
        <v>163</v>
      </c>
      <c r="J1385" s="137" t="s">
        <v>239</v>
      </c>
      <c r="K1385" s="137" t="s">
        <v>15997</v>
      </c>
      <c r="L1385" s="137" t="s">
        <v>15998</v>
      </c>
      <c r="M1385" s="138"/>
      <c r="N1385" s="138"/>
      <c r="O1385" s="139"/>
    </row>
    <row r="1386" spans="1:15" ht="15.6">
      <c r="A1386" s="134">
        <v>1376</v>
      </c>
      <c r="B1386" s="553">
        <v>46298</v>
      </c>
      <c r="C1386" s="135" t="s">
        <v>211</v>
      </c>
      <c r="D1386" s="136" t="s">
        <v>15999</v>
      </c>
      <c r="E1386" s="136" t="s">
        <v>112</v>
      </c>
      <c r="F1386" s="136" t="s">
        <v>16000</v>
      </c>
      <c r="G1386" s="136" t="s">
        <v>16001</v>
      </c>
      <c r="H1386" s="136" t="s">
        <v>293</v>
      </c>
      <c r="I1386" s="137" t="s">
        <v>163</v>
      </c>
      <c r="J1386" s="137" t="s">
        <v>240</v>
      </c>
      <c r="K1386" s="137" t="s">
        <v>16002</v>
      </c>
      <c r="L1386" s="137" t="s">
        <v>16003</v>
      </c>
      <c r="M1386" s="138"/>
      <c r="N1386" s="138"/>
      <c r="O1386" s="139"/>
    </row>
    <row r="1387" spans="1:15" ht="15.6">
      <c r="A1387" s="134">
        <v>1377</v>
      </c>
      <c r="B1387" s="553">
        <v>46298</v>
      </c>
      <c r="C1387" s="135" t="s">
        <v>211</v>
      </c>
      <c r="D1387" s="136" t="s">
        <v>16004</v>
      </c>
      <c r="E1387" s="136" t="s">
        <v>112</v>
      </c>
      <c r="F1387" s="136" t="s">
        <v>16005</v>
      </c>
      <c r="G1387" s="136" t="s">
        <v>16006</v>
      </c>
      <c r="H1387" s="136" t="s">
        <v>293</v>
      </c>
      <c r="I1387" s="137" t="s">
        <v>163</v>
      </c>
      <c r="J1387" s="137" t="s">
        <v>244</v>
      </c>
      <c r="K1387" s="137" t="s">
        <v>16007</v>
      </c>
      <c r="L1387" s="137" t="s">
        <v>16008</v>
      </c>
      <c r="M1387" s="138"/>
      <c r="N1387" s="138"/>
      <c r="O1387" s="139"/>
    </row>
    <row r="1388" spans="1:15" ht="15.6">
      <c r="A1388" s="134">
        <v>1378</v>
      </c>
      <c r="B1388" s="553">
        <v>46298</v>
      </c>
      <c r="C1388" s="135" t="s">
        <v>211</v>
      </c>
      <c r="D1388" s="136" t="s">
        <v>14165</v>
      </c>
      <c r="E1388" s="136" t="s">
        <v>112</v>
      </c>
      <c r="F1388" s="136" t="s">
        <v>16009</v>
      </c>
      <c r="G1388" s="136" t="s">
        <v>16010</v>
      </c>
      <c r="H1388" s="136" t="s">
        <v>293</v>
      </c>
      <c r="I1388" s="137" t="s">
        <v>163</v>
      </c>
      <c r="J1388" s="137" t="s">
        <v>244</v>
      </c>
      <c r="K1388" s="137" t="s">
        <v>14168</v>
      </c>
      <c r="L1388" s="137" t="s">
        <v>14169</v>
      </c>
      <c r="M1388" s="138"/>
      <c r="N1388" s="138"/>
      <c r="O1388" s="139"/>
    </row>
    <row r="1389" spans="1:15" ht="15.6">
      <c r="A1389" s="134">
        <v>1379</v>
      </c>
      <c r="B1389" s="553">
        <v>46298</v>
      </c>
      <c r="C1389" s="135" t="s">
        <v>211</v>
      </c>
      <c r="D1389" s="136" t="s">
        <v>14718</v>
      </c>
      <c r="E1389" s="136" t="s">
        <v>112</v>
      </c>
      <c r="F1389" s="136" t="s">
        <v>16011</v>
      </c>
      <c r="G1389" s="136" t="s">
        <v>16012</v>
      </c>
      <c r="H1389" s="136" t="s">
        <v>296</v>
      </c>
      <c r="I1389" s="137" t="s">
        <v>163</v>
      </c>
      <c r="J1389" s="137" t="s">
        <v>240</v>
      </c>
      <c r="K1389" s="137" t="s">
        <v>14721</v>
      </c>
      <c r="L1389" s="137" t="s">
        <v>14722</v>
      </c>
      <c r="M1389" s="138"/>
      <c r="N1389" s="138"/>
      <c r="O1389" s="139"/>
    </row>
    <row r="1390" spans="1:15" ht="15.6">
      <c r="A1390" s="134">
        <v>1380</v>
      </c>
      <c r="B1390" s="553">
        <v>46298</v>
      </c>
      <c r="C1390" s="135" t="s">
        <v>211</v>
      </c>
      <c r="D1390" s="136" t="s">
        <v>318</v>
      </c>
      <c r="E1390" s="136" t="s">
        <v>112</v>
      </c>
      <c r="F1390" s="136" t="s">
        <v>16013</v>
      </c>
      <c r="G1390" s="136" t="s">
        <v>16014</v>
      </c>
      <c r="H1390" s="136" t="s">
        <v>296</v>
      </c>
      <c r="I1390" s="137" t="s">
        <v>163</v>
      </c>
      <c r="J1390" s="137" t="s">
        <v>240</v>
      </c>
      <c r="K1390" s="137" t="s">
        <v>11295</v>
      </c>
      <c r="L1390" s="137" t="s">
        <v>163</v>
      </c>
      <c r="M1390" s="138"/>
      <c r="N1390" s="138"/>
      <c r="O1390" s="139"/>
    </row>
    <row r="1391" spans="1:15" ht="15.6">
      <c r="A1391" s="134">
        <v>1381</v>
      </c>
      <c r="B1391" s="553">
        <v>46298</v>
      </c>
      <c r="C1391" s="135" t="s">
        <v>211</v>
      </c>
      <c r="D1391" s="136" t="s">
        <v>16015</v>
      </c>
      <c r="E1391" s="136" t="s">
        <v>112</v>
      </c>
      <c r="F1391" s="136" t="s">
        <v>16016</v>
      </c>
      <c r="G1391" s="136" t="s">
        <v>16017</v>
      </c>
      <c r="H1391" s="136" t="s">
        <v>293</v>
      </c>
      <c r="I1391" s="137" t="s">
        <v>163</v>
      </c>
      <c r="J1391" s="137" t="s">
        <v>240</v>
      </c>
      <c r="K1391" s="137" t="s">
        <v>16018</v>
      </c>
      <c r="L1391" s="137" t="s">
        <v>16019</v>
      </c>
      <c r="M1391" s="138"/>
      <c r="N1391" s="138"/>
      <c r="O1391" s="139"/>
    </row>
    <row r="1392" spans="1:15" ht="15.6">
      <c r="A1392" s="134">
        <v>1382</v>
      </c>
      <c r="B1392" s="553">
        <v>46298</v>
      </c>
      <c r="C1392" s="135" t="s">
        <v>211</v>
      </c>
      <c r="D1392" s="136" t="s">
        <v>16020</v>
      </c>
      <c r="E1392" s="136" t="s">
        <v>112</v>
      </c>
      <c r="F1392" s="136" t="s">
        <v>16021</v>
      </c>
      <c r="G1392" s="136" t="s">
        <v>16022</v>
      </c>
      <c r="H1392" s="136" t="s">
        <v>296</v>
      </c>
      <c r="I1392" s="137" t="s">
        <v>163</v>
      </c>
      <c r="J1392" s="137" t="s">
        <v>240</v>
      </c>
      <c r="K1392" s="137" t="s">
        <v>16023</v>
      </c>
      <c r="L1392" s="137" t="s">
        <v>16024</v>
      </c>
      <c r="M1392" s="138"/>
      <c r="N1392" s="138"/>
      <c r="O1392" s="139"/>
    </row>
    <row r="1393" spans="1:15" ht="15.6">
      <c r="A1393" s="134">
        <v>1383</v>
      </c>
      <c r="B1393" s="553">
        <v>46298</v>
      </c>
      <c r="C1393" s="135" t="s">
        <v>211</v>
      </c>
      <c r="D1393" s="136" t="s">
        <v>16025</v>
      </c>
      <c r="E1393" s="136" t="s">
        <v>112</v>
      </c>
      <c r="F1393" s="136" t="s">
        <v>16026</v>
      </c>
      <c r="G1393" s="136" t="s">
        <v>16027</v>
      </c>
      <c r="H1393" s="136" t="s">
        <v>293</v>
      </c>
      <c r="I1393" s="137" t="s">
        <v>163</v>
      </c>
      <c r="J1393" s="137" t="s">
        <v>240</v>
      </c>
      <c r="K1393" s="513" t="s">
        <v>16028</v>
      </c>
      <c r="L1393" s="137" t="s">
        <v>16029</v>
      </c>
      <c r="M1393" s="138"/>
      <c r="N1393" s="138"/>
      <c r="O1393" s="139"/>
    </row>
    <row r="1394" spans="1:15" ht="15.6">
      <c r="A1394" s="134">
        <v>1384</v>
      </c>
      <c r="B1394" s="553">
        <v>46298</v>
      </c>
      <c r="C1394" s="135" t="s">
        <v>211</v>
      </c>
      <c r="D1394" s="136" t="s">
        <v>16030</v>
      </c>
      <c r="E1394" s="136" t="s">
        <v>112</v>
      </c>
      <c r="F1394" s="136" t="s">
        <v>16031</v>
      </c>
      <c r="G1394" s="136" t="s">
        <v>16032</v>
      </c>
      <c r="H1394" s="136" t="s">
        <v>293</v>
      </c>
      <c r="I1394" s="137" t="s">
        <v>163</v>
      </c>
      <c r="J1394" s="137" t="s">
        <v>240</v>
      </c>
      <c r="K1394" s="513" t="s">
        <v>16033</v>
      </c>
      <c r="L1394" s="137" t="s">
        <v>16034</v>
      </c>
      <c r="M1394" s="138"/>
      <c r="N1394" s="138"/>
      <c r="O1394" s="139"/>
    </row>
    <row r="1395" spans="1:15" ht="15.6">
      <c r="A1395" s="134">
        <v>1385</v>
      </c>
      <c r="B1395" s="553">
        <v>46298</v>
      </c>
      <c r="C1395" s="135" t="s">
        <v>211</v>
      </c>
      <c r="D1395" s="136" t="s">
        <v>16035</v>
      </c>
      <c r="E1395" s="136" t="s">
        <v>112</v>
      </c>
      <c r="F1395" s="136" t="s">
        <v>16036</v>
      </c>
      <c r="G1395" s="136" t="s">
        <v>16037</v>
      </c>
      <c r="H1395" s="136" t="s">
        <v>293</v>
      </c>
      <c r="I1395" s="137" t="s">
        <v>163</v>
      </c>
      <c r="J1395" s="137" t="s">
        <v>240</v>
      </c>
      <c r="K1395" s="513" t="s">
        <v>16038</v>
      </c>
      <c r="L1395" s="137" t="s">
        <v>16039</v>
      </c>
      <c r="M1395" s="138"/>
      <c r="N1395" s="138"/>
      <c r="O1395" s="139"/>
    </row>
    <row r="1396" spans="1:15" ht="15.6">
      <c r="A1396" s="134">
        <v>1386</v>
      </c>
      <c r="B1396" s="553">
        <v>46298</v>
      </c>
      <c r="C1396" s="135" t="s">
        <v>211</v>
      </c>
      <c r="D1396" s="136" t="s">
        <v>12983</v>
      </c>
      <c r="E1396" s="136" t="s">
        <v>112</v>
      </c>
      <c r="F1396" s="136" t="s">
        <v>16040</v>
      </c>
      <c r="G1396" s="136" t="s">
        <v>16041</v>
      </c>
      <c r="H1396" s="136" t="s">
        <v>296</v>
      </c>
      <c r="I1396" s="137" t="s">
        <v>163</v>
      </c>
      <c r="J1396" s="137" t="s">
        <v>240</v>
      </c>
      <c r="K1396" s="513" t="s">
        <v>12986</v>
      </c>
      <c r="L1396" s="137" t="s">
        <v>163</v>
      </c>
      <c r="M1396" s="138"/>
      <c r="N1396" s="138"/>
      <c r="O1396" s="139"/>
    </row>
    <row r="1397" spans="1:15" ht="15.6">
      <c r="A1397" s="134">
        <v>1387</v>
      </c>
      <c r="B1397" s="553">
        <v>46298</v>
      </c>
      <c r="C1397" s="135" t="s">
        <v>211</v>
      </c>
      <c r="D1397" s="136" t="s">
        <v>11327</v>
      </c>
      <c r="E1397" s="136" t="s">
        <v>112</v>
      </c>
      <c r="F1397" s="136" t="s">
        <v>16042</v>
      </c>
      <c r="G1397" s="136" t="s">
        <v>16043</v>
      </c>
      <c r="H1397" s="136" t="s">
        <v>296</v>
      </c>
      <c r="I1397" s="137" t="s">
        <v>163</v>
      </c>
      <c r="J1397" s="137" t="s">
        <v>240</v>
      </c>
      <c r="K1397" s="513" t="s">
        <v>11330</v>
      </c>
      <c r="L1397" s="137" t="s">
        <v>11331</v>
      </c>
      <c r="M1397" s="138"/>
      <c r="N1397" s="138"/>
      <c r="O1397" s="139"/>
    </row>
    <row r="1398" spans="1:15" ht="15.6">
      <c r="A1398" s="134">
        <v>1388</v>
      </c>
      <c r="B1398" s="553">
        <v>46298</v>
      </c>
      <c r="C1398" s="135" t="s">
        <v>211</v>
      </c>
      <c r="D1398" s="136" t="s">
        <v>16044</v>
      </c>
      <c r="E1398" s="136" t="s">
        <v>112</v>
      </c>
      <c r="F1398" s="136" t="s">
        <v>16045</v>
      </c>
      <c r="G1398" s="136" t="s">
        <v>16046</v>
      </c>
      <c r="H1398" s="136" t="s">
        <v>293</v>
      </c>
      <c r="I1398" s="137" t="s">
        <v>163</v>
      </c>
      <c r="J1398" s="137" t="s">
        <v>243</v>
      </c>
      <c r="K1398" s="513" t="s">
        <v>16047</v>
      </c>
      <c r="L1398" s="137" t="s">
        <v>16048</v>
      </c>
      <c r="M1398" s="138"/>
      <c r="N1398" s="138"/>
      <c r="O1398" s="139"/>
    </row>
    <row r="1399" spans="1:15" ht="15.6">
      <c r="A1399" s="134">
        <v>1389</v>
      </c>
      <c r="B1399" s="553">
        <v>46298</v>
      </c>
      <c r="C1399" s="135" t="s">
        <v>211</v>
      </c>
      <c r="D1399" s="514" t="s">
        <v>16049</v>
      </c>
      <c r="E1399" s="136" t="s">
        <v>112</v>
      </c>
      <c r="F1399" s="136" t="s">
        <v>16050</v>
      </c>
      <c r="G1399" s="136" t="s">
        <v>16051</v>
      </c>
      <c r="H1399" s="136" t="s">
        <v>293</v>
      </c>
      <c r="I1399" s="137" t="s">
        <v>163</v>
      </c>
      <c r="J1399" s="137" t="s">
        <v>240</v>
      </c>
      <c r="K1399" s="137" t="s">
        <v>16052</v>
      </c>
      <c r="L1399" s="137" t="s">
        <v>16053</v>
      </c>
      <c r="M1399" s="138"/>
      <c r="N1399" s="138"/>
      <c r="O1399" s="139"/>
    </row>
    <row r="1400" spans="1:15" ht="15.6">
      <c r="A1400" s="134">
        <v>1390</v>
      </c>
      <c r="B1400" s="553">
        <v>46298</v>
      </c>
      <c r="C1400" s="135" t="s">
        <v>211</v>
      </c>
      <c r="D1400" s="514" t="s">
        <v>16054</v>
      </c>
      <c r="E1400" s="136" t="s">
        <v>112</v>
      </c>
      <c r="F1400" s="136" t="s">
        <v>16055</v>
      </c>
      <c r="G1400" s="136" t="s">
        <v>16056</v>
      </c>
      <c r="H1400" s="136" t="s">
        <v>293</v>
      </c>
      <c r="I1400" s="137" t="s">
        <v>163</v>
      </c>
      <c r="J1400" s="137" t="s">
        <v>249</v>
      </c>
      <c r="K1400" s="137" t="s">
        <v>16057</v>
      </c>
      <c r="L1400" s="137" t="s">
        <v>16058</v>
      </c>
      <c r="M1400" s="138"/>
      <c r="N1400" s="138"/>
      <c r="O1400" s="139"/>
    </row>
    <row r="1401" spans="1:15" ht="15.6">
      <c r="A1401" s="134">
        <v>1391</v>
      </c>
      <c r="B1401" s="553">
        <v>46298</v>
      </c>
      <c r="C1401" s="135" t="s">
        <v>211</v>
      </c>
      <c r="D1401" s="514" t="s">
        <v>16059</v>
      </c>
      <c r="E1401" s="136" t="s">
        <v>112</v>
      </c>
      <c r="F1401" s="136" t="s">
        <v>16060</v>
      </c>
      <c r="G1401" s="136" t="s">
        <v>16061</v>
      </c>
      <c r="H1401" s="136" t="s">
        <v>296</v>
      </c>
      <c r="I1401" s="137" t="s">
        <v>163</v>
      </c>
      <c r="J1401" s="137" t="s">
        <v>240</v>
      </c>
      <c r="K1401" s="137" t="s">
        <v>16062</v>
      </c>
      <c r="L1401" s="137" t="s">
        <v>16063</v>
      </c>
      <c r="M1401" s="138"/>
      <c r="N1401" s="138"/>
      <c r="O1401" s="139"/>
    </row>
    <row r="1402" spans="1:15" ht="15.6">
      <c r="A1402" s="134">
        <v>1392</v>
      </c>
      <c r="B1402" s="553">
        <v>46298</v>
      </c>
      <c r="C1402" s="135" t="s">
        <v>211</v>
      </c>
      <c r="D1402" s="514" t="s">
        <v>16064</v>
      </c>
      <c r="E1402" s="136" t="s">
        <v>112</v>
      </c>
      <c r="F1402" s="136" t="s">
        <v>16065</v>
      </c>
      <c r="G1402" s="136" t="s">
        <v>16066</v>
      </c>
      <c r="H1402" s="136" t="s">
        <v>293</v>
      </c>
      <c r="I1402" s="137" t="s">
        <v>163</v>
      </c>
      <c r="J1402" s="137" t="s">
        <v>240</v>
      </c>
      <c r="K1402" s="137" t="s">
        <v>16067</v>
      </c>
      <c r="L1402" s="137" t="s">
        <v>16068</v>
      </c>
      <c r="M1402" s="138"/>
      <c r="N1402" s="138"/>
      <c r="O1402" s="139"/>
    </row>
    <row r="1403" spans="1:15" ht="15.6">
      <c r="A1403" s="134">
        <v>1393</v>
      </c>
      <c r="B1403" s="553">
        <v>46298</v>
      </c>
      <c r="C1403" s="135" t="s">
        <v>211</v>
      </c>
      <c r="D1403" s="514" t="s">
        <v>16069</v>
      </c>
      <c r="E1403" s="136" t="s">
        <v>112</v>
      </c>
      <c r="F1403" s="136" t="s">
        <v>16070</v>
      </c>
      <c r="G1403" s="136" t="s">
        <v>16071</v>
      </c>
      <c r="H1403" s="136" t="s">
        <v>293</v>
      </c>
      <c r="I1403" s="137" t="s">
        <v>163</v>
      </c>
      <c r="J1403" s="137" t="s">
        <v>249</v>
      </c>
      <c r="K1403" s="137" t="s">
        <v>16072</v>
      </c>
      <c r="L1403" s="137" t="s">
        <v>163</v>
      </c>
      <c r="M1403" s="138"/>
      <c r="N1403" s="138"/>
      <c r="O1403" s="139"/>
    </row>
    <row r="1404" spans="1:15" ht="15.6">
      <c r="A1404" s="134">
        <v>1394</v>
      </c>
      <c r="B1404" s="553">
        <v>46298</v>
      </c>
      <c r="C1404" s="135" t="s">
        <v>211</v>
      </c>
      <c r="D1404" s="514" t="s">
        <v>14454</v>
      </c>
      <c r="E1404" s="136" t="s">
        <v>112</v>
      </c>
      <c r="F1404" s="136" t="s">
        <v>16073</v>
      </c>
      <c r="G1404" s="136" t="s">
        <v>16074</v>
      </c>
      <c r="H1404" s="136" t="s">
        <v>296</v>
      </c>
      <c r="I1404" s="137" t="s">
        <v>163</v>
      </c>
      <c r="J1404" s="137" t="s">
        <v>240</v>
      </c>
      <c r="K1404" s="137" t="s">
        <v>14457</v>
      </c>
      <c r="L1404" s="137" t="s">
        <v>14458</v>
      </c>
      <c r="M1404" s="138"/>
      <c r="N1404" s="138"/>
      <c r="O1404" s="139"/>
    </row>
    <row r="1405" spans="1:15" ht="15.6">
      <c r="A1405" s="134">
        <v>1395</v>
      </c>
      <c r="B1405" s="553">
        <v>46298</v>
      </c>
      <c r="C1405" s="135" t="s">
        <v>211</v>
      </c>
      <c r="D1405" s="514" t="s">
        <v>16075</v>
      </c>
      <c r="E1405" s="136" t="s">
        <v>112</v>
      </c>
      <c r="F1405" s="136" t="s">
        <v>16076</v>
      </c>
      <c r="G1405" s="136" t="s">
        <v>16077</v>
      </c>
      <c r="H1405" s="136" t="s">
        <v>293</v>
      </c>
      <c r="I1405" s="137" t="s">
        <v>163</v>
      </c>
      <c r="J1405" s="137" t="s">
        <v>240</v>
      </c>
      <c r="K1405" s="137" t="s">
        <v>16078</v>
      </c>
      <c r="L1405" s="137" t="s">
        <v>16079</v>
      </c>
      <c r="M1405" s="138"/>
      <c r="N1405" s="138"/>
      <c r="O1405" s="139"/>
    </row>
    <row r="1406" spans="1:15" ht="15.6">
      <c r="A1406" s="134">
        <v>1396</v>
      </c>
      <c r="B1406" s="553">
        <v>46298</v>
      </c>
      <c r="C1406" s="135" t="s">
        <v>211</v>
      </c>
      <c r="D1406" s="514" t="s">
        <v>16080</v>
      </c>
      <c r="E1406" s="136" t="s">
        <v>112</v>
      </c>
      <c r="F1406" s="136" t="s">
        <v>16081</v>
      </c>
      <c r="G1406" s="136" t="s">
        <v>16082</v>
      </c>
      <c r="H1406" s="136" t="s">
        <v>293</v>
      </c>
      <c r="I1406" s="137" t="s">
        <v>163</v>
      </c>
      <c r="J1406" s="137" t="s">
        <v>240</v>
      </c>
      <c r="K1406" s="137" t="s">
        <v>16083</v>
      </c>
      <c r="L1406" s="137" t="s">
        <v>16084</v>
      </c>
      <c r="M1406" s="138"/>
      <c r="N1406" s="138"/>
      <c r="O1406" s="139"/>
    </row>
    <row r="1407" spans="1:15" ht="15.6">
      <c r="A1407" s="134">
        <v>1397</v>
      </c>
      <c r="B1407" s="553">
        <v>46298</v>
      </c>
      <c r="C1407" s="135" t="s">
        <v>211</v>
      </c>
      <c r="D1407" s="514" t="s">
        <v>16085</v>
      </c>
      <c r="E1407" s="136" t="s">
        <v>112</v>
      </c>
      <c r="F1407" s="136" t="s">
        <v>16086</v>
      </c>
      <c r="G1407" s="136" t="s">
        <v>16087</v>
      </c>
      <c r="H1407" s="136" t="s">
        <v>293</v>
      </c>
      <c r="I1407" s="137" t="s">
        <v>163</v>
      </c>
      <c r="J1407" s="137" t="s">
        <v>240</v>
      </c>
      <c r="K1407" s="137" t="s">
        <v>16088</v>
      </c>
      <c r="L1407" s="137" t="s">
        <v>16089</v>
      </c>
      <c r="M1407" s="138"/>
      <c r="N1407" s="138"/>
      <c r="O1407" s="139"/>
    </row>
    <row r="1408" spans="1:15" ht="15.6">
      <c r="A1408" s="134">
        <v>1398</v>
      </c>
      <c r="B1408" s="553">
        <v>46298</v>
      </c>
      <c r="C1408" s="135" t="s">
        <v>211</v>
      </c>
      <c r="D1408" s="514" t="s">
        <v>16090</v>
      </c>
      <c r="E1408" s="136" t="s">
        <v>112</v>
      </c>
      <c r="F1408" s="136" t="s">
        <v>16091</v>
      </c>
      <c r="G1408" s="136" t="s">
        <v>16092</v>
      </c>
      <c r="H1408" s="136" t="s">
        <v>293</v>
      </c>
      <c r="I1408" s="137" t="s">
        <v>163</v>
      </c>
      <c r="J1408" s="137" t="s">
        <v>240</v>
      </c>
      <c r="K1408" s="137" t="s">
        <v>16093</v>
      </c>
      <c r="L1408" s="137" t="s">
        <v>16094</v>
      </c>
      <c r="M1408" s="138"/>
      <c r="N1408" s="138"/>
      <c r="O1408" s="139"/>
    </row>
    <row r="1409" spans="1:15" ht="15.6">
      <c r="A1409" s="134">
        <v>1399</v>
      </c>
      <c r="B1409" s="553">
        <v>46298</v>
      </c>
      <c r="C1409" s="135" t="s">
        <v>211</v>
      </c>
      <c r="D1409" s="514" t="s">
        <v>16095</v>
      </c>
      <c r="E1409" s="136" t="s">
        <v>112</v>
      </c>
      <c r="F1409" s="136" t="s">
        <v>16096</v>
      </c>
      <c r="G1409" s="136" t="s">
        <v>16097</v>
      </c>
      <c r="H1409" s="136" t="s">
        <v>293</v>
      </c>
      <c r="I1409" s="137" t="s">
        <v>163</v>
      </c>
      <c r="J1409" s="137" t="s">
        <v>249</v>
      </c>
      <c r="K1409" s="137" t="s">
        <v>16098</v>
      </c>
      <c r="L1409" s="137" t="s">
        <v>16099</v>
      </c>
      <c r="M1409" s="138"/>
      <c r="N1409" s="138"/>
      <c r="O1409" s="139"/>
    </row>
    <row r="1410" spans="1:15" ht="15.6">
      <c r="A1410" s="134">
        <v>1400</v>
      </c>
      <c r="B1410" s="553">
        <v>46298</v>
      </c>
      <c r="C1410" s="135" t="s">
        <v>211</v>
      </c>
      <c r="D1410" s="514" t="s">
        <v>16100</v>
      </c>
      <c r="E1410" s="136" t="s">
        <v>112</v>
      </c>
      <c r="F1410" s="136" t="s">
        <v>16101</v>
      </c>
      <c r="G1410" s="136" t="s">
        <v>16102</v>
      </c>
      <c r="H1410" s="136" t="s">
        <v>293</v>
      </c>
      <c r="I1410" s="137" t="s">
        <v>163</v>
      </c>
      <c r="J1410" s="137" t="s">
        <v>243</v>
      </c>
      <c r="K1410" s="137" t="s">
        <v>16103</v>
      </c>
      <c r="L1410" s="137" t="s">
        <v>16104</v>
      </c>
      <c r="M1410" s="138"/>
      <c r="N1410" s="138"/>
      <c r="O1410" s="139"/>
    </row>
    <row r="1411" spans="1:15" ht="15.6">
      <c r="A1411" s="134">
        <v>1401</v>
      </c>
      <c r="B1411" s="553">
        <v>46298</v>
      </c>
      <c r="C1411" s="135" t="s">
        <v>211</v>
      </c>
      <c r="D1411" s="514" t="s">
        <v>14143</v>
      </c>
      <c r="E1411" s="136" t="s">
        <v>112</v>
      </c>
      <c r="F1411" s="136" t="s">
        <v>16105</v>
      </c>
      <c r="G1411" s="136" t="s">
        <v>16106</v>
      </c>
      <c r="H1411" s="136" t="s">
        <v>296</v>
      </c>
      <c r="I1411" s="137" t="s">
        <v>163</v>
      </c>
      <c r="J1411" s="137" t="s">
        <v>240</v>
      </c>
      <c r="K1411" s="137" t="s">
        <v>14146</v>
      </c>
      <c r="L1411" s="137" t="s">
        <v>14147</v>
      </c>
      <c r="M1411" s="138"/>
      <c r="N1411" s="138"/>
      <c r="O1411" s="139"/>
    </row>
    <row r="1412" spans="1:15" ht="15.6">
      <c r="A1412" s="134">
        <v>1402</v>
      </c>
      <c r="B1412" s="553">
        <v>46298</v>
      </c>
      <c r="C1412" s="135" t="s">
        <v>211</v>
      </c>
      <c r="D1412" s="514" t="s">
        <v>13058</v>
      </c>
      <c r="E1412" s="136" t="s">
        <v>112</v>
      </c>
      <c r="F1412" s="136" t="s">
        <v>16107</v>
      </c>
      <c r="G1412" s="136" t="s">
        <v>16108</v>
      </c>
      <c r="H1412" s="136" t="s">
        <v>296</v>
      </c>
      <c r="I1412" s="137" t="s">
        <v>163</v>
      </c>
      <c r="J1412" s="137" t="s">
        <v>240</v>
      </c>
      <c r="K1412" s="137" t="s">
        <v>13061</v>
      </c>
      <c r="L1412" s="137" t="s">
        <v>13062</v>
      </c>
      <c r="M1412" s="138"/>
      <c r="N1412" s="138"/>
      <c r="O1412" s="139"/>
    </row>
    <row r="1413" spans="1:15" ht="15.6">
      <c r="A1413" s="134">
        <v>1403</v>
      </c>
      <c r="B1413" s="553">
        <v>46298</v>
      </c>
      <c r="C1413" s="135" t="s">
        <v>211</v>
      </c>
      <c r="D1413" s="514" t="s">
        <v>13715</v>
      </c>
      <c r="E1413" s="136" t="s">
        <v>112</v>
      </c>
      <c r="F1413" s="136" t="s">
        <v>16109</v>
      </c>
      <c r="G1413" s="136" t="s">
        <v>16110</v>
      </c>
      <c r="H1413" s="136" t="s">
        <v>296</v>
      </c>
      <c r="I1413" s="137" t="s">
        <v>163</v>
      </c>
      <c r="J1413" s="137" t="s">
        <v>240</v>
      </c>
      <c r="K1413" s="137" t="s">
        <v>13718</v>
      </c>
      <c r="L1413" s="137" t="s">
        <v>13719</v>
      </c>
      <c r="M1413" s="138"/>
      <c r="N1413" s="138"/>
      <c r="O1413" s="139"/>
    </row>
    <row r="1414" spans="1:15" ht="15.6">
      <c r="A1414" s="134">
        <v>1404</v>
      </c>
      <c r="B1414" s="553">
        <v>46298</v>
      </c>
      <c r="C1414" s="135" t="s">
        <v>211</v>
      </c>
      <c r="D1414" s="514" t="s">
        <v>16111</v>
      </c>
      <c r="E1414" s="136" t="s">
        <v>112</v>
      </c>
      <c r="F1414" s="136" t="s">
        <v>16112</v>
      </c>
      <c r="G1414" s="136" t="s">
        <v>16113</v>
      </c>
      <c r="H1414" s="136" t="s">
        <v>296</v>
      </c>
      <c r="I1414" s="137" t="s">
        <v>163</v>
      </c>
      <c r="J1414" s="137" t="s">
        <v>240</v>
      </c>
      <c r="K1414" s="137" t="s">
        <v>16114</v>
      </c>
      <c r="L1414" s="137" t="s">
        <v>16115</v>
      </c>
      <c r="M1414" s="138"/>
      <c r="N1414" s="138"/>
      <c r="O1414" s="139"/>
    </row>
    <row r="1415" spans="1:15" ht="15.6">
      <c r="A1415" s="134">
        <v>1405</v>
      </c>
      <c r="B1415" s="553">
        <v>46298</v>
      </c>
      <c r="C1415" s="135" t="s">
        <v>211</v>
      </c>
      <c r="D1415" s="514" t="s">
        <v>16116</v>
      </c>
      <c r="E1415" s="136" t="s">
        <v>112</v>
      </c>
      <c r="F1415" s="136" t="s">
        <v>16117</v>
      </c>
      <c r="G1415" s="136" t="s">
        <v>16118</v>
      </c>
      <c r="H1415" s="136" t="s">
        <v>293</v>
      </c>
      <c r="I1415" s="137" t="s">
        <v>163</v>
      </c>
      <c r="J1415" s="137" t="s">
        <v>237</v>
      </c>
      <c r="K1415" s="137" t="s">
        <v>16119</v>
      </c>
      <c r="L1415" s="137" t="s">
        <v>16120</v>
      </c>
      <c r="M1415" s="138"/>
      <c r="N1415" s="138"/>
      <c r="O1415" s="139"/>
    </row>
    <row r="1416" spans="1:15" ht="15.6">
      <c r="A1416" s="134">
        <v>1406</v>
      </c>
      <c r="B1416" s="553">
        <v>46298</v>
      </c>
      <c r="C1416" s="135" t="s">
        <v>211</v>
      </c>
      <c r="D1416" s="514" t="s">
        <v>16121</v>
      </c>
      <c r="E1416" s="136" t="s">
        <v>112</v>
      </c>
      <c r="F1416" s="136" t="s">
        <v>16122</v>
      </c>
      <c r="G1416" s="136" t="s">
        <v>16123</v>
      </c>
      <c r="H1416" s="136" t="s">
        <v>293</v>
      </c>
      <c r="I1416" s="137" t="s">
        <v>163</v>
      </c>
      <c r="J1416" s="137" t="s">
        <v>244</v>
      </c>
      <c r="K1416" s="137" t="s">
        <v>16124</v>
      </c>
      <c r="L1416" s="137" t="s">
        <v>16125</v>
      </c>
      <c r="M1416" s="138"/>
      <c r="N1416" s="138"/>
      <c r="O1416" s="139"/>
    </row>
    <row r="1417" spans="1:15" ht="15.6">
      <c r="A1417" s="134">
        <v>1407</v>
      </c>
      <c r="B1417" s="553">
        <v>46298</v>
      </c>
      <c r="C1417" s="135" t="s">
        <v>211</v>
      </c>
      <c r="D1417" s="514" t="s">
        <v>11461</v>
      </c>
      <c r="E1417" s="136" t="s">
        <v>112</v>
      </c>
      <c r="F1417" s="136" t="s">
        <v>16126</v>
      </c>
      <c r="G1417" s="136" t="s">
        <v>16127</v>
      </c>
      <c r="H1417" s="136" t="s">
        <v>293</v>
      </c>
      <c r="I1417" s="137" t="s">
        <v>163</v>
      </c>
      <c r="J1417" s="137" t="s">
        <v>240</v>
      </c>
      <c r="K1417" s="137" t="s">
        <v>11464</v>
      </c>
      <c r="L1417" s="137" t="s">
        <v>11465</v>
      </c>
      <c r="M1417" s="138"/>
      <c r="N1417" s="138"/>
      <c r="O1417" s="139"/>
    </row>
    <row r="1418" spans="1:15" ht="15.6">
      <c r="A1418" s="134">
        <v>1408</v>
      </c>
      <c r="B1418" s="553">
        <v>46298</v>
      </c>
      <c r="C1418" s="135" t="s">
        <v>211</v>
      </c>
      <c r="D1418" s="514" t="s">
        <v>12834</v>
      </c>
      <c r="E1418" s="136" t="s">
        <v>112</v>
      </c>
      <c r="F1418" s="136" t="s">
        <v>16128</v>
      </c>
      <c r="G1418" s="136" t="s">
        <v>16129</v>
      </c>
      <c r="H1418" s="136" t="s">
        <v>296</v>
      </c>
      <c r="I1418" s="137" t="s">
        <v>163</v>
      </c>
      <c r="J1418" s="137" t="s">
        <v>240</v>
      </c>
      <c r="K1418" s="137" t="s">
        <v>16130</v>
      </c>
      <c r="L1418" s="137" t="s">
        <v>16131</v>
      </c>
      <c r="M1418" s="138"/>
      <c r="N1418" s="138"/>
      <c r="O1418" s="139"/>
    </row>
    <row r="1419" spans="1:15" ht="15.6">
      <c r="A1419" s="134">
        <v>1409</v>
      </c>
      <c r="B1419" s="553">
        <v>46298</v>
      </c>
      <c r="C1419" s="135" t="s">
        <v>211</v>
      </c>
      <c r="D1419" s="514" t="s">
        <v>16132</v>
      </c>
      <c r="E1419" s="136" t="s">
        <v>112</v>
      </c>
      <c r="F1419" s="136" t="s">
        <v>16133</v>
      </c>
      <c r="G1419" s="136" t="s">
        <v>16134</v>
      </c>
      <c r="H1419" s="136" t="s">
        <v>293</v>
      </c>
      <c r="I1419" s="137" t="s">
        <v>163</v>
      </c>
      <c r="J1419" s="137" t="s">
        <v>240</v>
      </c>
      <c r="K1419" s="137" t="s">
        <v>16135</v>
      </c>
      <c r="L1419" s="137" t="s">
        <v>16136</v>
      </c>
      <c r="M1419" s="138"/>
      <c r="N1419" s="138"/>
      <c r="O1419" s="139"/>
    </row>
    <row r="1420" spans="1:15" ht="15.6">
      <c r="A1420" s="134">
        <v>1410</v>
      </c>
      <c r="B1420" s="553">
        <v>46298</v>
      </c>
      <c r="C1420" s="135" t="s">
        <v>211</v>
      </c>
      <c r="D1420" s="514" t="s">
        <v>11486</v>
      </c>
      <c r="E1420" s="136" t="s">
        <v>112</v>
      </c>
      <c r="F1420" s="136" t="s">
        <v>16137</v>
      </c>
      <c r="G1420" s="136" t="s">
        <v>16138</v>
      </c>
      <c r="H1420" s="136" t="s">
        <v>296</v>
      </c>
      <c r="I1420" s="137" t="s">
        <v>163</v>
      </c>
      <c r="J1420" s="137" t="s">
        <v>240</v>
      </c>
      <c r="K1420" s="137" t="s">
        <v>11489</v>
      </c>
      <c r="L1420" s="137" t="s">
        <v>11490</v>
      </c>
      <c r="M1420" s="138"/>
      <c r="N1420" s="138"/>
      <c r="O1420" s="139"/>
    </row>
    <row r="1421" spans="1:15" ht="15.6">
      <c r="A1421" s="134">
        <v>1411</v>
      </c>
      <c r="B1421" s="553">
        <v>46298</v>
      </c>
      <c r="C1421" s="135" t="s">
        <v>211</v>
      </c>
      <c r="D1421" s="514" t="s">
        <v>16139</v>
      </c>
      <c r="E1421" s="136" t="s">
        <v>112</v>
      </c>
      <c r="F1421" s="136" t="s">
        <v>16140</v>
      </c>
      <c r="G1421" s="136" t="s">
        <v>16141</v>
      </c>
      <c r="H1421" s="136" t="s">
        <v>293</v>
      </c>
      <c r="I1421" s="137" t="s">
        <v>163</v>
      </c>
      <c r="J1421" s="137" t="s">
        <v>240</v>
      </c>
      <c r="K1421" s="137" t="s">
        <v>16142</v>
      </c>
      <c r="L1421" s="137" t="s">
        <v>16143</v>
      </c>
      <c r="M1421" s="138"/>
      <c r="N1421" s="138"/>
      <c r="O1421" s="139"/>
    </row>
    <row r="1422" spans="1:15" ht="15.6">
      <c r="A1422" s="134">
        <v>1412</v>
      </c>
      <c r="B1422" s="553">
        <v>46298</v>
      </c>
      <c r="C1422" s="135" t="s">
        <v>211</v>
      </c>
      <c r="D1422" s="514" t="s">
        <v>16144</v>
      </c>
      <c r="E1422" s="136" t="s">
        <v>112</v>
      </c>
      <c r="F1422" s="136" t="s">
        <v>16145</v>
      </c>
      <c r="G1422" s="136" t="s">
        <v>16146</v>
      </c>
      <c r="H1422" s="136" t="s">
        <v>293</v>
      </c>
      <c r="I1422" s="137" t="s">
        <v>163</v>
      </c>
      <c r="J1422" s="137" t="s">
        <v>242</v>
      </c>
      <c r="K1422" s="137" t="s">
        <v>16147</v>
      </c>
      <c r="L1422" s="137" t="s">
        <v>16148</v>
      </c>
      <c r="M1422" s="138"/>
      <c r="N1422" s="138"/>
      <c r="O1422" s="139"/>
    </row>
    <row r="1423" spans="1:15" ht="15.6">
      <c r="A1423" s="134">
        <v>1413</v>
      </c>
      <c r="B1423" s="553">
        <v>46298</v>
      </c>
      <c r="C1423" s="135" t="s">
        <v>211</v>
      </c>
      <c r="D1423" s="514" t="s">
        <v>16149</v>
      </c>
      <c r="E1423" s="136" t="s">
        <v>112</v>
      </c>
      <c r="F1423" s="136" t="s">
        <v>16150</v>
      </c>
      <c r="G1423" s="136" t="s">
        <v>16151</v>
      </c>
      <c r="H1423" s="136" t="s">
        <v>296</v>
      </c>
      <c r="I1423" s="137" t="s">
        <v>163</v>
      </c>
      <c r="J1423" s="137" t="s">
        <v>240</v>
      </c>
      <c r="K1423" s="137" t="s">
        <v>16152</v>
      </c>
      <c r="L1423" s="137" t="s">
        <v>16153</v>
      </c>
      <c r="M1423" s="138"/>
      <c r="N1423" s="138"/>
      <c r="O1423" s="139"/>
    </row>
    <row r="1424" spans="1:15" ht="15.6">
      <c r="A1424" s="134">
        <v>1414</v>
      </c>
      <c r="B1424" s="553">
        <v>46298</v>
      </c>
      <c r="C1424" s="135" t="s">
        <v>211</v>
      </c>
      <c r="D1424" s="514" t="s">
        <v>16154</v>
      </c>
      <c r="E1424" s="136" t="s">
        <v>112</v>
      </c>
      <c r="F1424" s="136" t="s">
        <v>16155</v>
      </c>
      <c r="G1424" s="136" t="s">
        <v>16156</v>
      </c>
      <c r="H1424" s="136" t="s">
        <v>296</v>
      </c>
      <c r="I1424" s="137" t="s">
        <v>163</v>
      </c>
      <c r="J1424" s="137" t="s">
        <v>240</v>
      </c>
      <c r="K1424" s="137" t="s">
        <v>16157</v>
      </c>
      <c r="L1424" s="137" t="s">
        <v>16158</v>
      </c>
      <c r="M1424" s="138"/>
      <c r="N1424" s="138"/>
      <c r="O1424" s="139"/>
    </row>
    <row r="1425" spans="1:15" ht="15.6">
      <c r="A1425" s="134">
        <v>1415</v>
      </c>
      <c r="B1425" s="553">
        <v>46298</v>
      </c>
      <c r="C1425" s="135" t="s">
        <v>211</v>
      </c>
      <c r="D1425" s="514" t="s">
        <v>11540</v>
      </c>
      <c r="E1425" s="136" t="s">
        <v>112</v>
      </c>
      <c r="F1425" s="136" t="s">
        <v>16159</v>
      </c>
      <c r="G1425" s="136" t="s">
        <v>16160</v>
      </c>
      <c r="H1425" s="136" t="s">
        <v>296</v>
      </c>
      <c r="I1425" s="137" t="s">
        <v>163</v>
      </c>
      <c r="J1425" s="137" t="s">
        <v>240</v>
      </c>
      <c r="K1425" s="137" t="s">
        <v>11543</v>
      </c>
      <c r="L1425" s="137" t="s">
        <v>163</v>
      </c>
      <c r="M1425" s="138"/>
      <c r="N1425" s="138"/>
      <c r="O1425" s="139"/>
    </row>
    <row r="1426" spans="1:15" ht="15.6">
      <c r="A1426" s="134">
        <v>1416</v>
      </c>
      <c r="B1426" s="553">
        <v>46298</v>
      </c>
      <c r="C1426" s="135" t="s">
        <v>211</v>
      </c>
      <c r="D1426" s="514" t="s">
        <v>16161</v>
      </c>
      <c r="E1426" s="136" t="s">
        <v>112</v>
      </c>
      <c r="F1426" s="136" t="s">
        <v>16162</v>
      </c>
      <c r="G1426" s="136" t="s">
        <v>16163</v>
      </c>
      <c r="H1426" s="136" t="s">
        <v>296</v>
      </c>
      <c r="I1426" s="137" t="s">
        <v>163</v>
      </c>
      <c r="J1426" s="137" t="s">
        <v>240</v>
      </c>
      <c r="K1426" s="137" t="s">
        <v>16164</v>
      </c>
      <c r="L1426" s="137" t="s">
        <v>16165</v>
      </c>
      <c r="M1426" s="138"/>
      <c r="N1426" s="138"/>
      <c r="O1426" s="139"/>
    </row>
    <row r="1427" spans="1:15" ht="15.6">
      <c r="A1427" s="134">
        <v>1417</v>
      </c>
      <c r="B1427" s="553">
        <v>46298</v>
      </c>
      <c r="C1427" s="135" t="s">
        <v>211</v>
      </c>
      <c r="D1427" s="514" t="s">
        <v>16166</v>
      </c>
      <c r="E1427" s="136" t="s">
        <v>112</v>
      </c>
      <c r="F1427" s="136" t="s">
        <v>16167</v>
      </c>
      <c r="G1427" s="136" t="s">
        <v>16168</v>
      </c>
      <c r="H1427" s="136" t="s">
        <v>293</v>
      </c>
      <c r="I1427" s="137" t="s">
        <v>163</v>
      </c>
      <c r="J1427" s="137" t="s">
        <v>243</v>
      </c>
      <c r="K1427" s="137" t="s">
        <v>16169</v>
      </c>
      <c r="L1427" s="137" t="s">
        <v>16170</v>
      </c>
      <c r="M1427" s="138"/>
      <c r="N1427" s="138"/>
      <c r="O1427" s="139"/>
    </row>
    <row r="1428" spans="1:15" ht="15.6">
      <c r="A1428" s="134">
        <v>1418</v>
      </c>
      <c r="B1428" s="553">
        <v>46298</v>
      </c>
      <c r="C1428" s="135" t="s">
        <v>211</v>
      </c>
      <c r="D1428" s="514" t="s">
        <v>14985</v>
      </c>
      <c r="E1428" s="136" t="s">
        <v>112</v>
      </c>
      <c r="F1428" s="136" t="s">
        <v>16171</v>
      </c>
      <c r="G1428" s="136" t="s">
        <v>16172</v>
      </c>
      <c r="H1428" s="136" t="s">
        <v>296</v>
      </c>
      <c r="I1428" s="137" t="s">
        <v>163</v>
      </c>
      <c r="J1428" s="137" t="s">
        <v>240</v>
      </c>
      <c r="K1428" s="137" t="s">
        <v>14988</v>
      </c>
      <c r="L1428" s="137" t="s">
        <v>14989</v>
      </c>
      <c r="M1428" s="138"/>
      <c r="N1428" s="138"/>
      <c r="O1428" s="139"/>
    </row>
    <row r="1429" spans="1:15" ht="15.6">
      <c r="A1429" s="134">
        <v>1419</v>
      </c>
      <c r="B1429" s="553">
        <v>46298</v>
      </c>
      <c r="C1429" s="135" t="s">
        <v>211</v>
      </c>
      <c r="D1429" s="514" t="s">
        <v>16173</v>
      </c>
      <c r="E1429" s="136" t="s">
        <v>112</v>
      </c>
      <c r="F1429" s="136" t="s">
        <v>16174</v>
      </c>
      <c r="G1429" s="136" t="s">
        <v>16175</v>
      </c>
      <c r="H1429" s="136" t="s">
        <v>293</v>
      </c>
      <c r="I1429" s="137" t="s">
        <v>163</v>
      </c>
      <c r="J1429" s="137" t="s">
        <v>240</v>
      </c>
      <c r="K1429" s="137" t="s">
        <v>16176</v>
      </c>
      <c r="L1429" s="137" t="s">
        <v>16177</v>
      </c>
      <c r="M1429" s="138"/>
      <c r="N1429" s="138"/>
      <c r="O1429" s="139"/>
    </row>
    <row r="1430" spans="1:15" ht="15.6">
      <c r="A1430" s="134">
        <v>1420</v>
      </c>
      <c r="B1430" s="553">
        <v>46298</v>
      </c>
      <c r="C1430" s="135" t="s">
        <v>211</v>
      </c>
      <c r="D1430" s="514" t="s">
        <v>325</v>
      </c>
      <c r="E1430" s="136" t="s">
        <v>112</v>
      </c>
      <c r="F1430" s="136" t="s">
        <v>16178</v>
      </c>
      <c r="G1430" s="136" t="s">
        <v>16179</v>
      </c>
      <c r="H1430" s="136" t="s">
        <v>293</v>
      </c>
      <c r="I1430" s="137" t="s">
        <v>163</v>
      </c>
      <c r="J1430" s="137" t="s">
        <v>240</v>
      </c>
      <c r="K1430" s="137" t="s">
        <v>16180</v>
      </c>
      <c r="L1430" s="137" t="s">
        <v>16181</v>
      </c>
      <c r="M1430" s="138"/>
      <c r="N1430" s="138"/>
      <c r="O1430" s="139"/>
    </row>
    <row r="1431" spans="1:15" ht="15.6">
      <c r="A1431" s="134">
        <v>1421</v>
      </c>
      <c r="B1431" s="553">
        <v>46298</v>
      </c>
      <c r="C1431" s="135" t="s">
        <v>211</v>
      </c>
      <c r="D1431" s="514" t="s">
        <v>16182</v>
      </c>
      <c r="E1431" s="136" t="s">
        <v>112</v>
      </c>
      <c r="F1431" s="136" t="s">
        <v>16183</v>
      </c>
      <c r="G1431" s="136" t="s">
        <v>16184</v>
      </c>
      <c r="H1431" s="136" t="s">
        <v>296</v>
      </c>
      <c r="I1431" s="137" t="s">
        <v>163</v>
      </c>
      <c r="J1431" s="137" t="s">
        <v>240</v>
      </c>
      <c r="K1431" s="137" t="s">
        <v>16185</v>
      </c>
      <c r="L1431" s="137" t="s">
        <v>16186</v>
      </c>
      <c r="M1431" s="138"/>
      <c r="N1431" s="138"/>
      <c r="O1431" s="139"/>
    </row>
    <row r="1432" spans="1:15" ht="15.6">
      <c r="A1432" s="134">
        <v>1422</v>
      </c>
      <c r="B1432" s="553">
        <v>46298</v>
      </c>
      <c r="C1432" s="135" t="s">
        <v>211</v>
      </c>
      <c r="D1432" s="136" t="s">
        <v>10329</v>
      </c>
      <c r="E1432" s="136" t="s">
        <v>112</v>
      </c>
      <c r="F1432" s="136" t="s">
        <v>16187</v>
      </c>
      <c r="G1432" s="136" t="s">
        <v>16188</v>
      </c>
      <c r="H1432" s="136" t="s">
        <v>293</v>
      </c>
      <c r="I1432" s="137" t="s">
        <v>163</v>
      </c>
      <c r="J1432" s="137" t="s">
        <v>240</v>
      </c>
      <c r="K1432" s="137" t="s">
        <v>10332</v>
      </c>
      <c r="L1432" s="137" t="s">
        <v>10333</v>
      </c>
      <c r="M1432" s="138"/>
      <c r="N1432" s="138"/>
      <c r="O1432" s="139"/>
    </row>
    <row r="1433" spans="1:15" ht="15.6">
      <c r="A1433" s="134">
        <v>1423</v>
      </c>
      <c r="B1433" s="553">
        <v>46298</v>
      </c>
      <c r="C1433" s="135" t="s">
        <v>211</v>
      </c>
      <c r="D1433" s="514" t="s">
        <v>16189</v>
      </c>
      <c r="E1433" s="136" t="s">
        <v>112</v>
      </c>
      <c r="F1433" s="136" t="s">
        <v>16190</v>
      </c>
      <c r="G1433" s="136" t="s">
        <v>16191</v>
      </c>
      <c r="H1433" s="136" t="s">
        <v>296</v>
      </c>
      <c r="I1433" s="137" t="s">
        <v>163</v>
      </c>
      <c r="J1433" s="137" t="s">
        <v>240</v>
      </c>
      <c r="K1433" s="137" t="s">
        <v>16192</v>
      </c>
      <c r="L1433" s="137" t="s">
        <v>16193</v>
      </c>
      <c r="M1433" s="138"/>
      <c r="N1433" s="138"/>
      <c r="O1433" s="139"/>
    </row>
    <row r="1434" spans="1:15" ht="15.6">
      <c r="A1434" s="134">
        <v>1424</v>
      </c>
      <c r="B1434" s="553">
        <v>46298</v>
      </c>
      <c r="C1434" s="135" t="s">
        <v>211</v>
      </c>
      <c r="D1434" s="514" t="s">
        <v>16194</v>
      </c>
      <c r="E1434" s="136" t="s">
        <v>112</v>
      </c>
      <c r="F1434" s="136" t="s">
        <v>16195</v>
      </c>
      <c r="G1434" s="136" t="s">
        <v>16196</v>
      </c>
      <c r="H1434" s="136" t="s">
        <v>293</v>
      </c>
      <c r="I1434" s="137" t="s">
        <v>163</v>
      </c>
      <c r="J1434" s="137" t="s">
        <v>240</v>
      </c>
      <c r="K1434" s="137" t="s">
        <v>16197</v>
      </c>
      <c r="L1434" s="137" t="s">
        <v>16198</v>
      </c>
      <c r="M1434" s="138"/>
      <c r="N1434" s="138"/>
      <c r="O1434" s="139"/>
    </row>
    <row r="1435" spans="1:15" ht="15.6">
      <c r="A1435" s="134">
        <v>1425</v>
      </c>
      <c r="B1435" s="553">
        <v>46298</v>
      </c>
      <c r="C1435" s="135" t="s">
        <v>211</v>
      </c>
      <c r="D1435" s="136" t="s">
        <v>16199</v>
      </c>
      <c r="E1435" s="136" t="s">
        <v>112</v>
      </c>
      <c r="F1435" s="136" t="s">
        <v>16200</v>
      </c>
      <c r="G1435" s="136" t="s">
        <v>16201</v>
      </c>
      <c r="H1435" s="136" t="s">
        <v>293</v>
      </c>
      <c r="I1435" s="137" t="s">
        <v>163</v>
      </c>
      <c r="J1435" s="137" t="s">
        <v>246</v>
      </c>
      <c r="K1435" s="137" t="s">
        <v>16202</v>
      </c>
      <c r="L1435" s="137" t="s">
        <v>16203</v>
      </c>
      <c r="M1435" s="138"/>
      <c r="N1435" s="138"/>
      <c r="O1435" s="139"/>
    </row>
    <row r="1436" spans="1:15" ht="15.6">
      <c r="A1436" s="134">
        <v>1426</v>
      </c>
      <c r="B1436" s="553">
        <v>46298</v>
      </c>
      <c r="C1436" s="135" t="s">
        <v>211</v>
      </c>
      <c r="D1436" s="136" t="s">
        <v>16204</v>
      </c>
      <c r="E1436" s="136" t="s">
        <v>112</v>
      </c>
      <c r="F1436" s="136" t="s">
        <v>16205</v>
      </c>
      <c r="G1436" s="136" t="s">
        <v>16206</v>
      </c>
      <c r="H1436" s="136" t="s">
        <v>293</v>
      </c>
      <c r="I1436" s="137" t="s">
        <v>163</v>
      </c>
      <c r="J1436" s="137" t="s">
        <v>240</v>
      </c>
      <c r="K1436" s="137" t="s">
        <v>16207</v>
      </c>
      <c r="L1436" s="137" t="s">
        <v>163</v>
      </c>
      <c r="M1436" s="138"/>
      <c r="N1436" s="138"/>
      <c r="O1436" s="139"/>
    </row>
    <row r="1437" spans="1:15" ht="15.6">
      <c r="A1437" s="134">
        <v>1427</v>
      </c>
      <c r="B1437" s="553">
        <v>46298</v>
      </c>
      <c r="C1437" s="135" t="s">
        <v>211</v>
      </c>
      <c r="D1437" s="136" t="s">
        <v>16208</v>
      </c>
      <c r="E1437" s="136" t="s">
        <v>112</v>
      </c>
      <c r="F1437" s="136" t="s">
        <v>16209</v>
      </c>
      <c r="G1437" s="136" t="s">
        <v>16210</v>
      </c>
      <c r="H1437" s="136" t="s">
        <v>293</v>
      </c>
      <c r="I1437" s="137" t="s">
        <v>163</v>
      </c>
      <c r="J1437" s="137" t="s">
        <v>240</v>
      </c>
      <c r="K1437" s="137" t="s">
        <v>16211</v>
      </c>
      <c r="L1437" s="137" t="s">
        <v>16212</v>
      </c>
      <c r="M1437" s="138"/>
      <c r="N1437" s="138"/>
      <c r="O1437" s="139"/>
    </row>
    <row r="1438" spans="1:15" ht="15.6">
      <c r="A1438" s="134">
        <v>1428</v>
      </c>
      <c r="B1438" s="553">
        <v>46298</v>
      </c>
      <c r="C1438" s="135" t="s">
        <v>211</v>
      </c>
      <c r="D1438" s="136" t="s">
        <v>16213</v>
      </c>
      <c r="E1438" s="136" t="s">
        <v>112</v>
      </c>
      <c r="F1438" s="136" t="s">
        <v>16214</v>
      </c>
      <c r="G1438" s="136" t="s">
        <v>16215</v>
      </c>
      <c r="H1438" s="136" t="s">
        <v>293</v>
      </c>
      <c r="I1438" s="137" t="s">
        <v>163</v>
      </c>
      <c r="J1438" s="137" t="s">
        <v>240</v>
      </c>
      <c r="K1438" s="137" t="s">
        <v>16216</v>
      </c>
      <c r="L1438" s="137" t="s">
        <v>16217</v>
      </c>
      <c r="M1438" s="138"/>
      <c r="N1438" s="138"/>
      <c r="O1438" s="139"/>
    </row>
    <row r="1439" spans="1:15" ht="15.6">
      <c r="A1439" s="134">
        <v>1429</v>
      </c>
      <c r="B1439" s="553">
        <v>46298</v>
      </c>
      <c r="C1439" s="135" t="s">
        <v>211</v>
      </c>
      <c r="D1439" s="136" t="s">
        <v>16218</v>
      </c>
      <c r="E1439" s="136" t="s">
        <v>112</v>
      </c>
      <c r="F1439" s="136" t="s">
        <v>16219</v>
      </c>
      <c r="G1439" s="136" t="s">
        <v>16220</v>
      </c>
      <c r="H1439" s="136" t="s">
        <v>293</v>
      </c>
      <c r="I1439" s="137" t="s">
        <v>163</v>
      </c>
      <c r="J1439" s="137" t="s">
        <v>246</v>
      </c>
      <c r="K1439" s="137" t="s">
        <v>16221</v>
      </c>
      <c r="L1439" s="137" t="s">
        <v>16222</v>
      </c>
      <c r="M1439" s="138"/>
      <c r="N1439" s="138"/>
      <c r="O1439" s="139"/>
    </row>
    <row r="1440" spans="1:15" ht="15.6">
      <c r="A1440" s="134">
        <v>1430</v>
      </c>
      <c r="B1440" s="553">
        <v>46298</v>
      </c>
      <c r="C1440" s="135" t="s">
        <v>211</v>
      </c>
      <c r="D1440" s="136" t="s">
        <v>16223</v>
      </c>
      <c r="E1440" s="136" t="s">
        <v>112</v>
      </c>
      <c r="F1440" s="136" t="s">
        <v>16224</v>
      </c>
      <c r="G1440" s="136" t="s">
        <v>16225</v>
      </c>
      <c r="H1440" s="136" t="s">
        <v>293</v>
      </c>
      <c r="I1440" s="137" t="s">
        <v>163</v>
      </c>
      <c r="J1440" s="137" t="s">
        <v>238</v>
      </c>
      <c r="K1440" s="137" t="s">
        <v>16226</v>
      </c>
      <c r="L1440" s="137" t="s">
        <v>16227</v>
      </c>
      <c r="M1440" s="138"/>
      <c r="N1440" s="138"/>
      <c r="O1440" s="139"/>
    </row>
    <row r="1441" spans="1:15" ht="15.6">
      <c r="A1441" s="134">
        <v>1431</v>
      </c>
      <c r="B1441" s="553">
        <v>46298</v>
      </c>
      <c r="C1441" s="135" t="s">
        <v>211</v>
      </c>
      <c r="D1441" s="136" t="s">
        <v>14056</v>
      </c>
      <c r="E1441" s="136" t="s">
        <v>112</v>
      </c>
      <c r="F1441" s="136" t="s">
        <v>16228</v>
      </c>
      <c r="G1441" s="136" t="s">
        <v>16229</v>
      </c>
      <c r="H1441" s="136" t="s">
        <v>293</v>
      </c>
      <c r="I1441" s="137" t="s">
        <v>163</v>
      </c>
      <c r="J1441" s="137" t="s">
        <v>240</v>
      </c>
      <c r="K1441" s="137" t="s">
        <v>14059</v>
      </c>
      <c r="L1441" s="137" t="s">
        <v>14060</v>
      </c>
      <c r="M1441" s="138"/>
      <c r="N1441" s="138"/>
      <c r="O1441" s="139"/>
    </row>
    <row r="1442" spans="1:15" ht="15.6">
      <c r="A1442" s="134">
        <v>1432</v>
      </c>
      <c r="B1442" s="553">
        <v>46298</v>
      </c>
      <c r="C1442" s="135" t="s">
        <v>211</v>
      </c>
      <c r="D1442" s="136" t="s">
        <v>16230</v>
      </c>
      <c r="E1442" s="136" t="s">
        <v>112</v>
      </c>
      <c r="F1442" s="136" t="s">
        <v>16231</v>
      </c>
      <c r="G1442" s="136" t="s">
        <v>16232</v>
      </c>
      <c r="H1442" s="136" t="s">
        <v>293</v>
      </c>
      <c r="I1442" s="137" t="s">
        <v>163</v>
      </c>
      <c r="J1442" s="137" t="s">
        <v>240</v>
      </c>
      <c r="K1442" s="137" t="s">
        <v>16233</v>
      </c>
      <c r="L1442" s="137" t="s">
        <v>16234</v>
      </c>
      <c r="M1442" s="138"/>
      <c r="N1442" s="138"/>
      <c r="O1442" s="139"/>
    </row>
    <row r="1443" spans="1:15" ht="15.6">
      <c r="A1443" s="134">
        <v>1433</v>
      </c>
      <c r="B1443" s="553">
        <v>46298</v>
      </c>
      <c r="C1443" s="135" t="s">
        <v>211</v>
      </c>
      <c r="D1443" s="136" t="s">
        <v>16235</v>
      </c>
      <c r="E1443" s="136" t="s">
        <v>112</v>
      </c>
      <c r="F1443" s="136" t="s">
        <v>16236</v>
      </c>
      <c r="G1443" s="136" t="s">
        <v>16237</v>
      </c>
      <c r="H1443" s="136" t="s">
        <v>293</v>
      </c>
      <c r="I1443" s="137" t="s">
        <v>163</v>
      </c>
      <c r="J1443" s="137" t="s">
        <v>240</v>
      </c>
      <c r="K1443" s="137" t="s">
        <v>16238</v>
      </c>
      <c r="L1443" s="137" t="s">
        <v>16239</v>
      </c>
      <c r="M1443" s="138"/>
      <c r="N1443" s="138"/>
      <c r="O1443" s="139"/>
    </row>
    <row r="1444" spans="1:15" ht="15.6">
      <c r="A1444" s="134">
        <v>1434</v>
      </c>
      <c r="B1444" s="553">
        <v>46298</v>
      </c>
      <c r="C1444" s="135" t="s">
        <v>211</v>
      </c>
      <c r="D1444" s="136" t="s">
        <v>16240</v>
      </c>
      <c r="E1444" s="136" t="s">
        <v>112</v>
      </c>
      <c r="F1444" s="136" t="s">
        <v>16241</v>
      </c>
      <c r="G1444" s="136" t="s">
        <v>16242</v>
      </c>
      <c r="H1444" s="136" t="s">
        <v>293</v>
      </c>
      <c r="I1444" s="137" t="s">
        <v>163</v>
      </c>
      <c r="J1444" s="137" t="s">
        <v>246</v>
      </c>
      <c r="K1444" s="137" t="s">
        <v>16243</v>
      </c>
      <c r="L1444" s="137" t="s">
        <v>16244</v>
      </c>
      <c r="M1444" s="138"/>
      <c r="N1444" s="138"/>
      <c r="O1444" s="139"/>
    </row>
    <row r="1445" spans="1:15" ht="15.6">
      <c r="A1445" s="134">
        <v>1435</v>
      </c>
      <c r="B1445" s="553">
        <v>46298</v>
      </c>
      <c r="C1445" s="135" t="s">
        <v>211</v>
      </c>
      <c r="D1445" s="136" t="s">
        <v>16245</v>
      </c>
      <c r="E1445" s="136" t="s">
        <v>112</v>
      </c>
      <c r="F1445" s="136" t="s">
        <v>16246</v>
      </c>
      <c r="G1445" s="136" t="s">
        <v>16247</v>
      </c>
      <c r="H1445" s="136" t="s">
        <v>293</v>
      </c>
      <c r="I1445" s="137" t="s">
        <v>163</v>
      </c>
      <c r="J1445" s="137" t="s">
        <v>240</v>
      </c>
      <c r="K1445" s="137" t="s">
        <v>16248</v>
      </c>
      <c r="L1445" s="137" t="s">
        <v>16249</v>
      </c>
      <c r="M1445" s="138"/>
      <c r="N1445" s="138"/>
      <c r="O1445" s="139"/>
    </row>
    <row r="1446" spans="1:15" ht="15.6">
      <c r="A1446" s="134">
        <v>1436</v>
      </c>
      <c r="B1446" s="553">
        <v>46298</v>
      </c>
      <c r="C1446" s="135" t="s">
        <v>211</v>
      </c>
      <c r="D1446" s="136" t="s">
        <v>13173</v>
      </c>
      <c r="E1446" s="136" t="s">
        <v>112</v>
      </c>
      <c r="F1446" s="136" t="s">
        <v>16250</v>
      </c>
      <c r="G1446" s="136" t="s">
        <v>16251</v>
      </c>
      <c r="H1446" s="136" t="s">
        <v>296</v>
      </c>
      <c r="I1446" s="137" t="s">
        <v>163</v>
      </c>
      <c r="J1446" s="137" t="s">
        <v>240</v>
      </c>
      <c r="K1446" s="137" t="s">
        <v>13176</v>
      </c>
      <c r="L1446" s="137" t="s">
        <v>13177</v>
      </c>
      <c r="M1446" s="138"/>
      <c r="N1446" s="138"/>
      <c r="O1446" s="139"/>
    </row>
    <row r="1447" spans="1:15" ht="15.6">
      <c r="A1447" s="134">
        <v>1437</v>
      </c>
      <c r="B1447" s="553">
        <v>46298</v>
      </c>
      <c r="C1447" s="135" t="s">
        <v>211</v>
      </c>
      <c r="D1447" s="136" t="s">
        <v>16252</v>
      </c>
      <c r="E1447" s="136" t="s">
        <v>112</v>
      </c>
      <c r="F1447" s="136" t="s">
        <v>16253</v>
      </c>
      <c r="G1447" s="136" t="s">
        <v>16254</v>
      </c>
      <c r="H1447" s="136" t="s">
        <v>293</v>
      </c>
      <c r="I1447" s="137" t="s">
        <v>163</v>
      </c>
      <c r="J1447" s="137" t="s">
        <v>240</v>
      </c>
      <c r="K1447" s="137" t="s">
        <v>16255</v>
      </c>
      <c r="L1447" s="137" t="s">
        <v>16256</v>
      </c>
      <c r="M1447" s="138"/>
      <c r="N1447" s="138"/>
      <c r="O1447" s="139"/>
    </row>
    <row r="1448" spans="1:15" ht="15.6">
      <c r="A1448" s="134">
        <v>1438</v>
      </c>
      <c r="B1448" s="553">
        <v>46298</v>
      </c>
      <c r="C1448" s="135" t="s">
        <v>211</v>
      </c>
      <c r="D1448" s="136" t="s">
        <v>16257</v>
      </c>
      <c r="E1448" s="136" t="s">
        <v>112</v>
      </c>
      <c r="F1448" s="136" t="s">
        <v>16258</v>
      </c>
      <c r="G1448" s="136" t="s">
        <v>16259</v>
      </c>
      <c r="H1448" s="136" t="s">
        <v>296</v>
      </c>
      <c r="I1448" s="137" t="s">
        <v>163</v>
      </c>
      <c r="J1448" s="137" t="s">
        <v>240</v>
      </c>
      <c r="K1448" s="137" t="s">
        <v>16260</v>
      </c>
      <c r="L1448" s="137" t="s">
        <v>16261</v>
      </c>
      <c r="M1448" s="138"/>
      <c r="N1448" s="138"/>
      <c r="O1448" s="139"/>
    </row>
    <row r="1449" spans="1:15" ht="15.6">
      <c r="A1449" s="134">
        <v>1439</v>
      </c>
      <c r="B1449" s="553">
        <v>46298</v>
      </c>
      <c r="C1449" s="135" t="s">
        <v>211</v>
      </c>
      <c r="D1449" s="136" t="s">
        <v>16262</v>
      </c>
      <c r="E1449" s="136" t="s">
        <v>112</v>
      </c>
      <c r="F1449" s="136" t="s">
        <v>16263</v>
      </c>
      <c r="G1449" s="136" t="s">
        <v>16264</v>
      </c>
      <c r="H1449" s="136" t="s">
        <v>296</v>
      </c>
      <c r="I1449" s="137" t="s">
        <v>163</v>
      </c>
      <c r="J1449" s="137" t="s">
        <v>240</v>
      </c>
      <c r="K1449" s="137" t="s">
        <v>16265</v>
      </c>
      <c r="L1449" s="137" t="s">
        <v>16266</v>
      </c>
      <c r="M1449" s="138"/>
      <c r="N1449" s="138"/>
      <c r="O1449" s="139"/>
    </row>
    <row r="1450" spans="1:15" ht="15.6">
      <c r="A1450" s="134">
        <v>1440</v>
      </c>
      <c r="B1450" s="553">
        <v>46298</v>
      </c>
      <c r="C1450" s="135" t="s">
        <v>211</v>
      </c>
      <c r="D1450" s="136" t="s">
        <v>11906</v>
      </c>
      <c r="E1450" s="136" t="s">
        <v>112</v>
      </c>
      <c r="F1450" s="136" t="s">
        <v>16267</v>
      </c>
      <c r="G1450" s="136" t="s">
        <v>16268</v>
      </c>
      <c r="H1450" s="136" t="s">
        <v>296</v>
      </c>
      <c r="I1450" s="137" t="s">
        <v>163</v>
      </c>
      <c r="J1450" s="137" t="s">
        <v>240</v>
      </c>
      <c r="K1450" s="137" t="s">
        <v>11909</v>
      </c>
      <c r="L1450" s="137" t="s">
        <v>11910</v>
      </c>
      <c r="M1450" s="138"/>
      <c r="N1450" s="138"/>
      <c r="O1450" s="139"/>
    </row>
    <row r="1451" spans="1:15" ht="15.6">
      <c r="A1451" s="134">
        <v>1441</v>
      </c>
      <c r="B1451" s="553">
        <v>46298</v>
      </c>
      <c r="C1451" s="135" t="s">
        <v>211</v>
      </c>
      <c r="D1451" s="136" t="s">
        <v>338</v>
      </c>
      <c r="E1451" s="136" t="s">
        <v>112</v>
      </c>
      <c r="F1451" s="136" t="s">
        <v>14646</v>
      </c>
      <c r="G1451" s="136" t="s">
        <v>16269</v>
      </c>
      <c r="H1451" s="136" t="s">
        <v>296</v>
      </c>
      <c r="I1451" s="137" t="s">
        <v>163</v>
      </c>
      <c r="J1451" s="137" t="s">
        <v>240</v>
      </c>
      <c r="K1451" s="137" t="s">
        <v>10879</v>
      </c>
      <c r="L1451" s="137" t="s">
        <v>10880</v>
      </c>
      <c r="M1451" s="138"/>
      <c r="N1451" s="138"/>
      <c r="O1451" s="139"/>
    </row>
    <row r="1452" spans="1:15" ht="15.6">
      <c r="A1452" s="134">
        <v>1442</v>
      </c>
      <c r="B1452" s="553">
        <v>46298</v>
      </c>
      <c r="C1452" s="135" t="s">
        <v>211</v>
      </c>
      <c r="D1452" s="136" t="s">
        <v>16270</v>
      </c>
      <c r="E1452" s="136" t="s">
        <v>112</v>
      </c>
      <c r="F1452" s="136" t="s">
        <v>16271</v>
      </c>
      <c r="G1452" s="136" t="s">
        <v>16272</v>
      </c>
      <c r="H1452" s="136" t="s">
        <v>293</v>
      </c>
      <c r="I1452" s="137" t="s">
        <v>163</v>
      </c>
      <c r="J1452" s="137" t="s">
        <v>240</v>
      </c>
      <c r="K1452" s="137" t="s">
        <v>16273</v>
      </c>
      <c r="L1452" s="137" t="s">
        <v>16274</v>
      </c>
      <c r="M1452" s="138"/>
      <c r="N1452" s="138"/>
      <c r="O1452" s="139"/>
    </row>
    <row r="1453" spans="1:15" ht="15.6">
      <c r="A1453" s="134">
        <v>1443</v>
      </c>
      <c r="B1453" s="553">
        <v>46298</v>
      </c>
      <c r="C1453" s="135" t="s">
        <v>211</v>
      </c>
      <c r="D1453" s="136" t="s">
        <v>16275</v>
      </c>
      <c r="E1453" s="136" t="s">
        <v>112</v>
      </c>
      <c r="F1453" s="136" t="s">
        <v>16276</v>
      </c>
      <c r="G1453" s="136" t="s">
        <v>16277</v>
      </c>
      <c r="H1453" s="136" t="s">
        <v>296</v>
      </c>
      <c r="I1453" s="137" t="s">
        <v>163</v>
      </c>
      <c r="J1453" s="137" t="s">
        <v>240</v>
      </c>
      <c r="K1453" s="137" t="s">
        <v>16278</v>
      </c>
      <c r="L1453" s="137" t="s">
        <v>16279</v>
      </c>
      <c r="M1453" s="138"/>
      <c r="N1453" s="138"/>
      <c r="O1453" s="139"/>
    </row>
    <row r="1454" spans="1:15" ht="15.6">
      <c r="A1454" s="134">
        <v>1444</v>
      </c>
      <c r="B1454" s="553">
        <v>46298</v>
      </c>
      <c r="C1454" s="135" t="s">
        <v>211</v>
      </c>
      <c r="D1454" s="136" t="s">
        <v>16280</v>
      </c>
      <c r="E1454" s="136" t="s">
        <v>112</v>
      </c>
      <c r="F1454" s="136" t="s">
        <v>16281</v>
      </c>
      <c r="G1454" s="136" t="s">
        <v>16282</v>
      </c>
      <c r="H1454" s="136" t="s">
        <v>296</v>
      </c>
      <c r="I1454" s="137" t="s">
        <v>163</v>
      </c>
      <c r="J1454" s="137" t="s">
        <v>240</v>
      </c>
      <c r="K1454" s="137" t="s">
        <v>16283</v>
      </c>
      <c r="L1454" s="137" t="s">
        <v>163</v>
      </c>
      <c r="M1454" s="138"/>
      <c r="N1454" s="138"/>
      <c r="O1454" s="139"/>
    </row>
    <row r="1455" spans="1:15" ht="15.6">
      <c r="A1455" s="134">
        <v>1445</v>
      </c>
      <c r="B1455" s="553">
        <v>46298</v>
      </c>
      <c r="C1455" s="135" t="s">
        <v>211</v>
      </c>
      <c r="D1455" s="136" t="s">
        <v>14745</v>
      </c>
      <c r="E1455" s="136" t="s">
        <v>112</v>
      </c>
      <c r="F1455" s="136" t="s">
        <v>16284</v>
      </c>
      <c r="G1455" s="136" t="s">
        <v>16285</v>
      </c>
      <c r="H1455" s="136" t="s">
        <v>296</v>
      </c>
      <c r="I1455" s="137" t="s">
        <v>163</v>
      </c>
      <c r="J1455" s="137" t="s">
        <v>240</v>
      </c>
      <c r="K1455" s="137" t="s">
        <v>14748</v>
      </c>
      <c r="L1455" s="137" t="s">
        <v>14749</v>
      </c>
      <c r="M1455" s="138"/>
      <c r="N1455" s="138"/>
      <c r="O1455" s="139"/>
    </row>
    <row r="1456" spans="1:15" ht="15.6">
      <c r="A1456" s="134">
        <v>1446</v>
      </c>
      <c r="B1456" s="553">
        <v>46298</v>
      </c>
      <c r="C1456" s="135" t="s">
        <v>211</v>
      </c>
      <c r="D1456" s="136" t="s">
        <v>16286</v>
      </c>
      <c r="E1456" s="136" t="s">
        <v>112</v>
      </c>
      <c r="F1456" s="136" t="s">
        <v>16287</v>
      </c>
      <c r="G1456" s="136" t="s">
        <v>16288</v>
      </c>
      <c r="H1456" s="136" t="s">
        <v>296</v>
      </c>
      <c r="I1456" s="137" t="s">
        <v>163</v>
      </c>
      <c r="J1456" s="137" t="s">
        <v>240</v>
      </c>
      <c r="K1456" s="137" t="s">
        <v>16289</v>
      </c>
      <c r="L1456" s="137" t="s">
        <v>163</v>
      </c>
      <c r="M1456" s="138"/>
      <c r="N1456" s="138"/>
      <c r="O1456" s="139"/>
    </row>
    <row r="1457" spans="1:15" ht="15.6">
      <c r="A1457" s="134">
        <v>1447</v>
      </c>
      <c r="B1457" s="553">
        <v>46298</v>
      </c>
      <c r="C1457" s="135" t="s">
        <v>211</v>
      </c>
      <c r="D1457" s="136" t="s">
        <v>16290</v>
      </c>
      <c r="E1457" s="136" t="s">
        <v>112</v>
      </c>
      <c r="F1457" s="136" t="s">
        <v>16291</v>
      </c>
      <c r="G1457" s="136" t="s">
        <v>16292</v>
      </c>
      <c r="H1457" s="136" t="s">
        <v>296</v>
      </c>
      <c r="I1457" s="137" t="s">
        <v>163</v>
      </c>
      <c r="J1457" s="137" t="s">
        <v>240</v>
      </c>
      <c r="K1457" s="137" t="s">
        <v>16293</v>
      </c>
      <c r="L1457" s="137" t="s">
        <v>163</v>
      </c>
      <c r="M1457" s="138"/>
      <c r="N1457" s="138"/>
      <c r="O1457" s="139"/>
    </row>
    <row r="1458" spans="1:15" ht="15.6">
      <c r="A1458" s="134">
        <v>1448</v>
      </c>
      <c r="B1458" s="553">
        <v>46298</v>
      </c>
      <c r="C1458" s="135" t="s">
        <v>211</v>
      </c>
      <c r="D1458" s="136" t="s">
        <v>11073</v>
      </c>
      <c r="E1458" s="136" t="s">
        <v>112</v>
      </c>
      <c r="F1458" s="136" t="s">
        <v>16294</v>
      </c>
      <c r="G1458" s="136" t="s">
        <v>16295</v>
      </c>
      <c r="H1458" s="136" t="s">
        <v>296</v>
      </c>
      <c r="I1458" s="137" t="s">
        <v>163</v>
      </c>
      <c r="J1458" s="137" t="s">
        <v>240</v>
      </c>
      <c r="K1458" s="137" t="s">
        <v>11075</v>
      </c>
      <c r="L1458" s="137" t="s">
        <v>11076</v>
      </c>
      <c r="M1458" s="138"/>
      <c r="N1458" s="138"/>
      <c r="O1458" s="139"/>
    </row>
    <row r="1459" spans="1:15" ht="15.6">
      <c r="A1459" s="134">
        <v>1449</v>
      </c>
      <c r="B1459" s="553">
        <v>46298</v>
      </c>
      <c r="C1459" s="135" t="s">
        <v>211</v>
      </c>
      <c r="D1459" s="136" t="s">
        <v>16296</v>
      </c>
      <c r="E1459" s="136" t="s">
        <v>112</v>
      </c>
      <c r="F1459" s="136" t="s">
        <v>16297</v>
      </c>
      <c r="G1459" s="136" t="s">
        <v>16298</v>
      </c>
      <c r="H1459" s="136" t="s">
        <v>296</v>
      </c>
      <c r="I1459" s="137" t="s">
        <v>163</v>
      </c>
      <c r="J1459" s="137" t="s">
        <v>240</v>
      </c>
      <c r="K1459" s="137" t="s">
        <v>16299</v>
      </c>
      <c r="L1459" s="137" t="s">
        <v>16300</v>
      </c>
      <c r="M1459" s="138"/>
      <c r="N1459" s="138"/>
      <c r="O1459" s="139"/>
    </row>
    <row r="1460" spans="1:15" ht="15.6">
      <c r="A1460" s="134">
        <v>1450</v>
      </c>
      <c r="B1460" s="553">
        <v>46298</v>
      </c>
      <c r="C1460" s="135" t="s">
        <v>211</v>
      </c>
      <c r="D1460" s="136" t="s">
        <v>16301</v>
      </c>
      <c r="E1460" s="136" t="s">
        <v>112</v>
      </c>
      <c r="F1460" s="136" t="s">
        <v>16302</v>
      </c>
      <c r="G1460" s="136" t="s">
        <v>16303</v>
      </c>
      <c r="H1460" s="136" t="s">
        <v>296</v>
      </c>
      <c r="I1460" s="137" t="s">
        <v>163</v>
      </c>
      <c r="J1460" s="137" t="s">
        <v>240</v>
      </c>
      <c r="K1460" s="137" t="s">
        <v>16304</v>
      </c>
      <c r="L1460" s="137" t="s">
        <v>163</v>
      </c>
      <c r="M1460" s="138"/>
      <c r="N1460" s="138"/>
      <c r="O1460" s="139"/>
    </row>
    <row r="1461" spans="1:15" ht="15.6">
      <c r="A1461" s="134">
        <v>1451</v>
      </c>
      <c r="B1461" s="553">
        <v>46298</v>
      </c>
      <c r="C1461" s="135" t="s">
        <v>211</v>
      </c>
      <c r="D1461" s="136" t="s">
        <v>16305</v>
      </c>
      <c r="E1461" s="136" t="s">
        <v>112</v>
      </c>
      <c r="F1461" s="136" t="s">
        <v>15692</v>
      </c>
      <c r="G1461" s="136" t="s">
        <v>16306</v>
      </c>
      <c r="H1461" s="136" t="s">
        <v>296</v>
      </c>
      <c r="I1461" s="137" t="s">
        <v>163</v>
      </c>
      <c r="J1461" s="137" t="s">
        <v>240</v>
      </c>
      <c r="K1461" s="137" t="s">
        <v>16307</v>
      </c>
      <c r="L1461" s="137" t="s">
        <v>16308</v>
      </c>
      <c r="M1461" s="138"/>
      <c r="N1461" s="138"/>
      <c r="O1461" s="139"/>
    </row>
    <row r="1462" spans="1:15" ht="15.6">
      <c r="A1462" s="134">
        <v>1452</v>
      </c>
      <c r="B1462" s="553">
        <v>46298</v>
      </c>
      <c r="C1462" s="135" t="s">
        <v>211</v>
      </c>
      <c r="D1462" s="136" t="s">
        <v>11082</v>
      </c>
      <c r="E1462" s="136" t="s">
        <v>112</v>
      </c>
      <c r="F1462" s="136" t="s">
        <v>16309</v>
      </c>
      <c r="G1462" s="136" t="s">
        <v>16310</v>
      </c>
      <c r="H1462" s="136" t="s">
        <v>296</v>
      </c>
      <c r="I1462" s="137" t="s">
        <v>163</v>
      </c>
      <c r="J1462" s="137" t="s">
        <v>240</v>
      </c>
      <c r="K1462" s="137" t="s">
        <v>11085</v>
      </c>
      <c r="L1462" s="137" t="s">
        <v>11086</v>
      </c>
      <c r="M1462" s="138"/>
      <c r="N1462" s="138"/>
      <c r="O1462" s="139"/>
    </row>
    <row r="1463" spans="1:15" ht="15.6">
      <c r="A1463" s="134">
        <v>1453</v>
      </c>
      <c r="B1463" s="553">
        <v>46298</v>
      </c>
      <c r="C1463" s="135" t="s">
        <v>211</v>
      </c>
      <c r="D1463" s="136" t="s">
        <v>16311</v>
      </c>
      <c r="E1463" s="136" t="s">
        <v>112</v>
      </c>
      <c r="F1463" s="136" t="s">
        <v>16312</v>
      </c>
      <c r="G1463" s="136" t="s">
        <v>16313</v>
      </c>
      <c r="H1463" s="136" t="s">
        <v>296</v>
      </c>
      <c r="I1463" s="137" t="s">
        <v>163</v>
      </c>
      <c r="J1463" s="137" t="s">
        <v>240</v>
      </c>
      <c r="K1463" s="137" t="s">
        <v>16314</v>
      </c>
      <c r="L1463" s="137" t="s">
        <v>16315</v>
      </c>
      <c r="M1463" s="138"/>
      <c r="N1463" s="138"/>
      <c r="O1463" s="139"/>
    </row>
    <row r="1464" spans="1:15" ht="15.6">
      <c r="A1464" s="134">
        <v>1454</v>
      </c>
      <c r="B1464" s="553">
        <v>46298</v>
      </c>
      <c r="C1464" s="135" t="s">
        <v>211</v>
      </c>
      <c r="D1464" s="136" t="s">
        <v>10415</v>
      </c>
      <c r="E1464" s="136" t="s">
        <v>112</v>
      </c>
      <c r="F1464" s="136" t="s">
        <v>12560</v>
      </c>
      <c r="G1464" s="136" t="s">
        <v>16316</v>
      </c>
      <c r="H1464" s="136" t="s">
        <v>296</v>
      </c>
      <c r="I1464" s="137" t="s">
        <v>163</v>
      </c>
      <c r="J1464" s="137" t="s">
        <v>240</v>
      </c>
      <c r="K1464" s="137" t="s">
        <v>10418</v>
      </c>
      <c r="L1464" s="137" t="s">
        <v>10419</v>
      </c>
      <c r="M1464" s="138"/>
      <c r="N1464" s="138"/>
      <c r="O1464" s="139"/>
    </row>
    <row r="1465" spans="1:15" ht="15.6">
      <c r="A1465" s="134">
        <v>1455</v>
      </c>
      <c r="B1465" s="553">
        <v>46298</v>
      </c>
      <c r="C1465" s="135" t="s">
        <v>211</v>
      </c>
      <c r="D1465" s="136" t="s">
        <v>16317</v>
      </c>
      <c r="E1465" s="136" t="s">
        <v>112</v>
      </c>
      <c r="F1465" s="136" t="s">
        <v>16318</v>
      </c>
      <c r="G1465" s="136" t="s">
        <v>16319</v>
      </c>
      <c r="H1465" s="136" t="s">
        <v>296</v>
      </c>
      <c r="I1465" s="137" t="s">
        <v>163</v>
      </c>
      <c r="J1465" s="137" t="s">
        <v>240</v>
      </c>
      <c r="K1465" s="137" t="s">
        <v>16320</v>
      </c>
      <c r="L1465" s="137" t="s">
        <v>16321</v>
      </c>
      <c r="M1465" s="138"/>
      <c r="N1465" s="138"/>
      <c r="O1465" s="139"/>
    </row>
    <row r="1466" spans="1:15" ht="15.6">
      <c r="A1466" s="134">
        <v>1456</v>
      </c>
      <c r="B1466" s="553">
        <v>46298</v>
      </c>
      <c r="C1466" s="135" t="s">
        <v>211</v>
      </c>
      <c r="D1466" s="136" t="s">
        <v>14636</v>
      </c>
      <c r="E1466" s="136" t="s">
        <v>112</v>
      </c>
      <c r="F1466" s="136" t="s">
        <v>16322</v>
      </c>
      <c r="G1466" s="136" t="s">
        <v>16323</v>
      </c>
      <c r="H1466" s="136" t="s">
        <v>296</v>
      </c>
      <c r="I1466" s="137" t="s">
        <v>163</v>
      </c>
      <c r="J1466" s="137" t="s">
        <v>240</v>
      </c>
      <c r="K1466" s="137" t="s">
        <v>16324</v>
      </c>
      <c r="L1466" s="137" t="s">
        <v>163</v>
      </c>
      <c r="M1466" s="138"/>
      <c r="N1466" s="138"/>
      <c r="O1466" s="139"/>
    </row>
    <row r="1467" spans="1:15" ht="15.6">
      <c r="A1467" s="134">
        <v>1457</v>
      </c>
      <c r="B1467" s="553">
        <v>46298</v>
      </c>
      <c r="C1467" s="135" t="s">
        <v>211</v>
      </c>
      <c r="D1467" s="136" t="s">
        <v>16325</v>
      </c>
      <c r="E1467" s="136" t="s">
        <v>112</v>
      </c>
      <c r="F1467" s="136" t="s">
        <v>16326</v>
      </c>
      <c r="G1467" s="136" t="s">
        <v>16327</v>
      </c>
      <c r="H1467" s="136" t="s">
        <v>296</v>
      </c>
      <c r="I1467" s="137" t="s">
        <v>163</v>
      </c>
      <c r="J1467" s="137" t="s">
        <v>240</v>
      </c>
      <c r="K1467" s="137" t="s">
        <v>16328</v>
      </c>
      <c r="L1467" s="137" t="s">
        <v>163</v>
      </c>
      <c r="M1467" s="138"/>
      <c r="N1467" s="138"/>
      <c r="O1467" s="139"/>
    </row>
    <row r="1468" spans="1:15" ht="15.6">
      <c r="A1468" s="134">
        <v>1458</v>
      </c>
      <c r="B1468" s="553">
        <v>46298</v>
      </c>
      <c r="C1468" s="135" t="s">
        <v>211</v>
      </c>
      <c r="D1468" s="136" t="s">
        <v>16329</v>
      </c>
      <c r="E1468" s="136" t="s">
        <v>112</v>
      </c>
      <c r="F1468" s="136" t="s">
        <v>16330</v>
      </c>
      <c r="G1468" s="136" t="s">
        <v>16331</v>
      </c>
      <c r="H1468" s="136" t="s">
        <v>296</v>
      </c>
      <c r="I1468" s="137" t="s">
        <v>163</v>
      </c>
      <c r="J1468" s="137" t="s">
        <v>240</v>
      </c>
      <c r="K1468" s="137" t="s">
        <v>16332</v>
      </c>
      <c r="L1468" s="137" t="s">
        <v>16333</v>
      </c>
      <c r="M1468" s="138"/>
      <c r="N1468" s="138"/>
      <c r="O1468" s="139"/>
    </row>
    <row r="1469" spans="1:15" ht="15.6">
      <c r="A1469" s="134">
        <v>1459</v>
      </c>
      <c r="B1469" s="553">
        <v>46298</v>
      </c>
      <c r="C1469" s="135" t="s">
        <v>211</v>
      </c>
      <c r="D1469" s="136" t="s">
        <v>11931</v>
      </c>
      <c r="E1469" s="136" t="s">
        <v>112</v>
      </c>
      <c r="F1469" s="136" t="s">
        <v>16334</v>
      </c>
      <c r="G1469" s="136" t="s">
        <v>16335</v>
      </c>
      <c r="H1469" s="136" t="s">
        <v>296</v>
      </c>
      <c r="I1469" s="137" t="s">
        <v>163</v>
      </c>
      <c r="J1469" s="137" t="s">
        <v>240</v>
      </c>
      <c r="K1469" s="137" t="s">
        <v>11933</v>
      </c>
      <c r="L1469" s="137" t="s">
        <v>11934</v>
      </c>
      <c r="M1469" s="138"/>
      <c r="N1469" s="138"/>
      <c r="O1469" s="139"/>
    </row>
    <row r="1470" spans="1:15" ht="15.6">
      <c r="A1470" s="134">
        <v>1460</v>
      </c>
      <c r="B1470" s="553">
        <v>46298</v>
      </c>
      <c r="C1470" s="135" t="s">
        <v>211</v>
      </c>
      <c r="D1470" s="136" t="s">
        <v>16336</v>
      </c>
      <c r="E1470" s="136" t="s">
        <v>112</v>
      </c>
      <c r="F1470" s="136" t="s">
        <v>16337</v>
      </c>
      <c r="G1470" s="136" t="s">
        <v>16338</v>
      </c>
      <c r="H1470" s="136" t="s">
        <v>296</v>
      </c>
      <c r="I1470" s="137" t="s">
        <v>163</v>
      </c>
      <c r="J1470" s="137" t="s">
        <v>240</v>
      </c>
      <c r="K1470" s="137" t="s">
        <v>16339</v>
      </c>
      <c r="L1470" s="137" t="s">
        <v>16340</v>
      </c>
      <c r="M1470" s="138"/>
      <c r="N1470" s="138"/>
      <c r="O1470" s="139"/>
    </row>
    <row r="1471" spans="1:15" ht="15.6">
      <c r="A1471" s="134">
        <v>1461</v>
      </c>
      <c r="B1471" s="553">
        <v>46298</v>
      </c>
      <c r="C1471" s="135" t="s">
        <v>211</v>
      </c>
      <c r="D1471" s="136" t="s">
        <v>16341</v>
      </c>
      <c r="E1471" s="136" t="s">
        <v>112</v>
      </c>
      <c r="F1471" s="136" t="s">
        <v>16342</v>
      </c>
      <c r="G1471" s="136" t="s">
        <v>16343</v>
      </c>
      <c r="H1471" s="136" t="s">
        <v>296</v>
      </c>
      <c r="I1471" s="137" t="s">
        <v>163</v>
      </c>
      <c r="J1471" s="137" t="s">
        <v>240</v>
      </c>
      <c r="K1471" s="137" t="s">
        <v>16344</v>
      </c>
      <c r="L1471" s="137" t="s">
        <v>16345</v>
      </c>
      <c r="M1471" s="138"/>
      <c r="N1471" s="138"/>
      <c r="O1471" s="139"/>
    </row>
    <row r="1472" spans="1:15" ht="15.6">
      <c r="A1472" s="134">
        <v>1462</v>
      </c>
      <c r="B1472" s="553">
        <v>46298</v>
      </c>
      <c r="C1472" s="135" t="s">
        <v>211</v>
      </c>
      <c r="D1472" s="136" t="s">
        <v>12725</v>
      </c>
      <c r="E1472" s="136" t="s">
        <v>112</v>
      </c>
      <c r="F1472" s="136" t="s">
        <v>16346</v>
      </c>
      <c r="G1472" s="136" t="s">
        <v>16347</v>
      </c>
      <c r="H1472" s="136" t="s">
        <v>296</v>
      </c>
      <c r="I1472" s="137" t="s">
        <v>163</v>
      </c>
      <c r="J1472" s="137" t="s">
        <v>240</v>
      </c>
      <c r="K1472" s="137" t="s">
        <v>12728</v>
      </c>
      <c r="L1472" s="137" t="s">
        <v>163</v>
      </c>
      <c r="M1472" s="138"/>
      <c r="N1472" s="138"/>
      <c r="O1472" s="139"/>
    </row>
    <row r="1473" spans="1:15" ht="15.6">
      <c r="A1473" s="134">
        <v>1463</v>
      </c>
      <c r="B1473" s="553">
        <v>46298</v>
      </c>
      <c r="C1473" s="135" t="s">
        <v>211</v>
      </c>
      <c r="D1473" s="136" t="s">
        <v>12027</v>
      </c>
      <c r="E1473" s="136" t="s">
        <v>112</v>
      </c>
      <c r="F1473" s="136" t="s">
        <v>16348</v>
      </c>
      <c r="G1473" s="136" t="s">
        <v>16349</v>
      </c>
      <c r="H1473" s="136" t="s">
        <v>296</v>
      </c>
      <c r="I1473" s="137" t="s">
        <v>163</v>
      </c>
      <c r="J1473" s="137" t="s">
        <v>240</v>
      </c>
      <c r="K1473" s="137" t="s">
        <v>12030</v>
      </c>
      <c r="L1473" s="137" t="s">
        <v>163</v>
      </c>
      <c r="M1473" s="138"/>
      <c r="N1473" s="138"/>
      <c r="O1473" s="139"/>
    </row>
    <row r="1474" spans="1:15" ht="15.6">
      <c r="A1474" s="134">
        <v>1464</v>
      </c>
      <c r="B1474" s="553">
        <v>46298</v>
      </c>
      <c r="C1474" s="135" t="s">
        <v>211</v>
      </c>
      <c r="D1474" s="136" t="s">
        <v>12003</v>
      </c>
      <c r="E1474" s="136" t="s">
        <v>112</v>
      </c>
      <c r="F1474" s="136" t="s">
        <v>16350</v>
      </c>
      <c r="G1474" s="136" t="s">
        <v>16351</v>
      </c>
      <c r="H1474" s="136" t="s">
        <v>296</v>
      </c>
      <c r="I1474" s="137" t="s">
        <v>163</v>
      </c>
      <c r="J1474" s="137" t="s">
        <v>240</v>
      </c>
      <c r="K1474" s="137" t="s">
        <v>12006</v>
      </c>
      <c r="L1474" s="137" t="s">
        <v>163</v>
      </c>
      <c r="M1474" s="138"/>
      <c r="N1474" s="138"/>
      <c r="O1474" s="139"/>
    </row>
    <row r="1475" spans="1:15" ht="15.6">
      <c r="A1475" s="134">
        <v>1465</v>
      </c>
      <c r="B1475" s="553">
        <v>46298</v>
      </c>
      <c r="C1475" s="135" t="s">
        <v>211</v>
      </c>
      <c r="D1475" s="136" t="s">
        <v>11993</v>
      </c>
      <c r="E1475" s="136" t="s">
        <v>112</v>
      </c>
      <c r="F1475" s="136" t="s">
        <v>14333</v>
      </c>
      <c r="G1475" s="136" t="s">
        <v>16352</v>
      </c>
      <c r="H1475" s="136" t="s">
        <v>296</v>
      </c>
      <c r="I1475" s="137" t="s">
        <v>163</v>
      </c>
      <c r="J1475" s="137" t="s">
        <v>240</v>
      </c>
      <c r="K1475" s="137" t="s">
        <v>11995</v>
      </c>
      <c r="L1475" s="137" t="s">
        <v>163</v>
      </c>
      <c r="M1475" s="138"/>
      <c r="N1475" s="138"/>
      <c r="O1475" s="139"/>
    </row>
    <row r="1476" spans="1:15" ht="15.6">
      <c r="A1476" s="134">
        <v>1466</v>
      </c>
      <c r="B1476" s="553">
        <v>46298</v>
      </c>
      <c r="C1476" s="135" t="s">
        <v>211</v>
      </c>
      <c r="D1476" s="136" t="s">
        <v>11972</v>
      </c>
      <c r="E1476" s="136" t="s">
        <v>112</v>
      </c>
      <c r="F1476" s="136" t="s">
        <v>16353</v>
      </c>
      <c r="G1476" s="136" t="s">
        <v>16354</v>
      </c>
      <c r="H1476" s="136" t="s">
        <v>296</v>
      </c>
      <c r="I1476" s="137" t="s">
        <v>163</v>
      </c>
      <c r="J1476" s="137" t="s">
        <v>240</v>
      </c>
      <c r="K1476" s="137" t="s">
        <v>11975</v>
      </c>
      <c r="L1476" s="137" t="s">
        <v>11976</v>
      </c>
      <c r="M1476" s="138"/>
      <c r="N1476" s="138"/>
      <c r="O1476" s="139"/>
    </row>
    <row r="1477" spans="1:15" ht="15.6">
      <c r="A1477" s="134">
        <v>1467</v>
      </c>
      <c r="B1477" s="553">
        <v>46298</v>
      </c>
      <c r="C1477" s="135" t="s">
        <v>211</v>
      </c>
      <c r="D1477" s="136" t="s">
        <v>11944</v>
      </c>
      <c r="E1477" s="136" t="s">
        <v>112</v>
      </c>
      <c r="F1477" s="136" t="s">
        <v>16355</v>
      </c>
      <c r="G1477" s="136" t="s">
        <v>16356</v>
      </c>
      <c r="H1477" s="136" t="s">
        <v>296</v>
      </c>
      <c r="I1477" s="137" t="s">
        <v>163</v>
      </c>
      <c r="J1477" s="137" t="s">
        <v>240</v>
      </c>
      <c r="K1477" s="137" t="s">
        <v>11947</v>
      </c>
      <c r="L1477" s="137" t="s">
        <v>11948</v>
      </c>
      <c r="M1477" s="138"/>
      <c r="N1477" s="138"/>
      <c r="O1477" s="139"/>
    </row>
    <row r="1478" spans="1:15" ht="15.6">
      <c r="A1478" s="134">
        <v>1468</v>
      </c>
      <c r="B1478" s="553">
        <v>46298</v>
      </c>
      <c r="C1478" s="135" t="s">
        <v>211</v>
      </c>
      <c r="D1478" s="136" t="s">
        <v>11917</v>
      </c>
      <c r="E1478" s="136" t="s">
        <v>112</v>
      </c>
      <c r="F1478" s="136" t="s">
        <v>16357</v>
      </c>
      <c r="G1478" s="136" t="s">
        <v>16358</v>
      </c>
      <c r="H1478" s="136" t="s">
        <v>296</v>
      </c>
      <c r="I1478" s="137" t="s">
        <v>163</v>
      </c>
      <c r="J1478" s="137" t="s">
        <v>240</v>
      </c>
      <c r="K1478" s="137" t="s">
        <v>11920</v>
      </c>
      <c r="L1478" s="137" t="s">
        <v>11921</v>
      </c>
      <c r="M1478" s="138"/>
      <c r="N1478" s="138"/>
      <c r="O1478" s="139"/>
    </row>
    <row r="1479" spans="1:15" ht="15.6">
      <c r="A1479" s="134">
        <v>1469</v>
      </c>
      <c r="B1479" s="553">
        <v>46298</v>
      </c>
      <c r="C1479" s="135" t="s">
        <v>211</v>
      </c>
      <c r="D1479" s="136" t="s">
        <v>16359</v>
      </c>
      <c r="E1479" s="136" t="s">
        <v>112</v>
      </c>
      <c r="F1479" s="136" t="s">
        <v>16360</v>
      </c>
      <c r="G1479" s="136" t="s">
        <v>16361</v>
      </c>
      <c r="H1479" s="136" t="s">
        <v>296</v>
      </c>
      <c r="I1479" s="137" t="s">
        <v>163</v>
      </c>
      <c r="J1479" s="137" t="s">
        <v>240</v>
      </c>
      <c r="K1479" s="137" t="s">
        <v>16362</v>
      </c>
      <c r="L1479" s="137" t="s">
        <v>16363</v>
      </c>
      <c r="M1479" s="138"/>
      <c r="N1479" s="138"/>
      <c r="O1479" s="139"/>
    </row>
    <row r="1480" spans="1:15" ht="15.6">
      <c r="A1480" s="134">
        <v>1470</v>
      </c>
      <c r="B1480" s="553">
        <v>46298</v>
      </c>
      <c r="C1480" s="135" t="s">
        <v>211</v>
      </c>
      <c r="D1480" s="136" t="s">
        <v>16364</v>
      </c>
      <c r="E1480" s="136" t="s">
        <v>112</v>
      </c>
      <c r="F1480" s="136" t="s">
        <v>16365</v>
      </c>
      <c r="G1480" s="136" t="s">
        <v>16366</v>
      </c>
      <c r="H1480" s="136" t="s">
        <v>296</v>
      </c>
      <c r="I1480" s="137" t="s">
        <v>163</v>
      </c>
      <c r="J1480" s="137" t="s">
        <v>240</v>
      </c>
      <c r="K1480" s="137" t="s">
        <v>16367</v>
      </c>
      <c r="L1480" s="137" t="s">
        <v>16368</v>
      </c>
      <c r="M1480" s="138"/>
      <c r="N1480" s="138"/>
      <c r="O1480" s="139"/>
    </row>
    <row r="1481" spans="1:15" ht="15.6">
      <c r="A1481" s="134">
        <v>1471</v>
      </c>
      <c r="B1481" s="553">
        <v>46298</v>
      </c>
      <c r="C1481" s="135" t="s">
        <v>211</v>
      </c>
      <c r="D1481" s="136" t="s">
        <v>11841</v>
      </c>
      <c r="E1481" s="136" t="s">
        <v>112</v>
      </c>
      <c r="F1481" s="136" t="s">
        <v>16369</v>
      </c>
      <c r="G1481" s="136" t="s">
        <v>16370</v>
      </c>
      <c r="H1481" s="136" t="s">
        <v>296</v>
      </c>
      <c r="I1481" s="137" t="s">
        <v>163</v>
      </c>
      <c r="J1481" s="137" t="s">
        <v>240</v>
      </c>
      <c r="K1481" s="137" t="s">
        <v>11844</v>
      </c>
      <c r="L1481" s="137" t="s">
        <v>163</v>
      </c>
      <c r="M1481" s="138"/>
      <c r="N1481" s="138"/>
      <c r="O1481" s="139"/>
    </row>
    <row r="1482" spans="1:15" ht="15.6">
      <c r="A1482" s="134">
        <v>1472</v>
      </c>
      <c r="B1482" s="553">
        <v>46298</v>
      </c>
      <c r="C1482" s="135" t="s">
        <v>211</v>
      </c>
      <c r="D1482" s="136" t="s">
        <v>11808</v>
      </c>
      <c r="E1482" s="136" t="s">
        <v>112</v>
      </c>
      <c r="F1482" s="136" t="s">
        <v>16371</v>
      </c>
      <c r="G1482" s="136" t="s">
        <v>16372</v>
      </c>
      <c r="H1482" s="136" t="s">
        <v>296</v>
      </c>
      <c r="I1482" s="137" t="s">
        <v>163</v>
      </c>
      <c r="J1482" s="137" t="s">
        <v>240</v>
      </c>
      <c r="K1482" s="137" t="s">
        <v>11811</v>
      </c>
      <c r="L1482" s="137" t="s">
        <v>163</v>
      </c>
      <c r="M1482" s="138"/>
      <c r="N1482" s="138"/>
      <c r="O1482" s="139"/>
    </row>
    <row r="1483" spans="1:15" ht="15.6">
      <c r="A1483" s="134">
        <v>1473</v>
      </c>
      <c r="B1483" s="553">
        <v>46298</v>
      </c>
      <c r="C1483" s="135" t="s">
        <v>211</v>
      </c>
      <c r="D1483" s="136" t="s">
        <v>805</v>
      </c>
      <c r="E1483" s="136" t="s">
        <v>112</v>
      </c>
      <c r="F1483" s="136" t="s">
        <v>16373</v>
      </c>
      <c r="G1483" s="136" t="s">
        <v>16374</v>
      </c>
      <c r="H1483" s="136" t="s">
        <v>296</v>
      </c>
      <c r="I1483" s="137" t="s">
        <v>163</v>
      </c>
      <c r="J1483" s="137" t="s">
        <v>240</v>
      </c>
      <c r="K1483" s="137" t="s">
        <v>11774</v>
      </c>
      <c r="L1483" s="137" t="s">
        <v>163</v>
      </c>
      <c r="M1483" s="138"/>
      <c r="N1483" s="138"/>
      <c r="O1483" s="139"/>
    </row>
    <row r="1484" spans="1:15" ht="15.6">
      <c r="A1484" s="134">
        <v>1474</v>
      </c>
      <c r="B1484" s="553">
        <v>46298</v>
      </c>
      <c r="C1484" s="135" t="s">
        <v>211</v>
      </c>
      <c r="D1484" s="136" t="s">
        <v>16375</v>
      </c>
      <c r="E1484" s="136" t="s">
        <v>112</v>
      </c>
      <c r="F1484" s="136" t="s">
        <v>16376</v>
      </c>
      <c r="G1484" s="136" t="s">
        <v>16377</v>
      </c>
      <c r="H1484" s="136" t="s">
        <v>296</v>
      </c>
      <c r="I1484" s="137" t="s">
        <v>163</v>
      </c>
      <c r="J1484" s="137" t="s">
        <v>240</v>
      </c>
      <c r="K1484" s="137" t="s">
        <v>16378</v>
      </c>
      <c r="L1484" s="137" t="s">
        <v>163</v>
      </c>
      <c r="M1484" s="138"/>
      <c r="N1484" s="138"/>
      <c r="O1484" s="139"/>
    </row>
    <row r="1485" spans="1:15" ht="15.6">
      <c r="A1485" s="134">
        <v>1475</v>
      </c>
      <c r="B1485" s="553">
        <v>46298</v>
      </c>
      <c r="C1485" s="135" t="s">
        <v>211</v>
      </c>
      <c r="D1485" s="136" t="s">
        <v>406</v>
      </c>
      <c r="E1485" s="136" t="s">
        <v>112</v>
      </c>
      <c r="F1485" s="136" t="s">
        <v>16379</v>
      </c>
      <c r="G1485" s="136" t="s">
        <v>16380</v>
      </c>
      <c r="H1485" s="136" t="s">
        <v>296</v>
      </c>
      <c r="I1485" s="137" t="s">
        <v>163</v>
      </c>
      <c r="J1485" s="137" t="s">
        <v>240</v>
      </c>
      <c r="K1485" s="137" t="s">
        <v>16381</v>
      </c>
      <c r="L1485" s="137" t="s">
        <v>16382</v>
      </c>
      <c r="M1485" s="138"/>
      <c r="N1485" s="138"/>
      <c r="O1485" s="139"/>
    </row>
    <row r="1486" spans="1:15" ht="15.6">
      <c r="A1486" s="134">
        <v>1476</v>
      </c>
      <c r="B1486" s="553">
        <v>46298</v>
      </c>
      <c r="C1486" s="135" t="s">
        <v>211</v>
      </c>
      <c r="D1486" s="136" t="s">
        <v>16383</v>
      </c>
      <c r="E1486" s="136" t="s">
        <v>112</v>
      </c>
      <c r="F1486" s="136" t="s">
        <v>16384</v>
      </c>
      <c r="G1486" s="136" t="s">
        <v>16385</v>
      </c>
      <c r="H1486" s="136" t="s">
        <v>296</v>
      </c>
      <c r="I1486" s="137" t="s">
        <v>163</v>
      </c>
      <c r="J1486" s="137" t="s">
        <v>240</v>
      </c>
      <c r="K1486" s="137" t="s">
        <v>16386</v>
      </c>
      <c r="L1486" s="137" t="s">
        <v>163</v>
      </c>
      <c r="M1486" s="138"/>
      <c r="N1486" s="138"/>
      <c r="O1486" s="139"/>
    </row>
    <row r="1487" spans="1:15" ht="15.6">
      <c r="A1487" s="134">
        <v>1477</v>
      </c>
      <c r="B1487" s="553">
        <v>46298</v>
      </c>
      <c r="C1487" s="135" t="s">
        <v>211</v>
      </c>
      <c r="D1487" s="136" t="s">
        <v>16387</v>
      </c>
      <c r="E1487" s="136" t="s">
        <v>112</v>
      </c>
      <c r="F1487" s="136" t="s">
        <v>16388</v>
      </c>
      <c r="G1487" s="136" t="s">
        <v>16389</v>
      </c>
      <c r="H1487" s="136" t="s">
        <v>296</v>
      </c>
      <c r="I1487" s="137" t="s">
        <v>163</v>
      </c>
      <c r="J1487" s="137" t="s">
        <v>240</v>
      </c>
      <c r="K1487" s="137" t="s">
        <v>16390</v>
      </c>
      <c r="L1487" s="137" t="s">
        <v>16391</v>
      </c>
      <c r="M1487" s="138"/>
      <c r="N1487" s="138"/>
      <c r="O1487" s="139"/>
    </row>
    <row r="1488" spans="1:15" ht="15.6">
      <c r="A1488" s="134">
        <v>1478</v>
      </c>
      <c r="B1488" s="553">
        <v>46298</v>
      </c>
      <c r="C1488" s="135" t="s">
        <v>211</v>
      </c>
      <c r="D1488" s="136" t="s">
        <v>16392</v>
      </c>
      <c r="E1488" s="136" t="s">
        <v>112</v>
      </c>
      <c r="F1488" s="136" t="s">
        <v>16393</v>
      </c>
      <c r="G1488" s="136" t="s">
        <v>16394</v>
      </c>
      <c r="H1488" s="136" t="s">
        <v>296</v>
      </c>
      <c r="I1488" s="137" t="s">
        <v>163</v>
      </c>
      <c r="J1488" s="137" t="s">
        <v>240</v>
      </c>
      <c r="K1488" s="137" t="s">
        <v>16395</v>
      </c>
      <c r="L1488" s="137" t="s">
        <v>16396</v>
      </c>
      <c r="M1488" s="138"/>
      <c r="N1488" s="138"/>
      <c r="O1488" s="139"/>
    </row>
    <row r="1489" spans="1:15" ht="15.6">
      <c r="A1489" s="134">
        <v>1479</v>
      </c>
      <c r="B1489" s="553">
        <v>46298</v>
      </c>
      <c r="C1489" s="135" t="s">
        <v>211</v>
      </c>
      <c r="D1489" s="136" t="s">
        <v>11892</v>
      </c>
      <c r="E1489" s="136" t="s">
        <v>112</v>
      </c>
      <c r="F1489" s="136" t="s">
        <v>16397</v>
      </c>
      <c r="G1489" s="136" t="s">
        <v>16398</v>
      </c>
      <c r="H1489" s="136" t="s">
        <v>296</v>
      </c>
      <c r="I1489" s="137" t="s">
        <v>163</v>
      </c>
      <c r="J1489" s="137" t="s">
        <v>240</v>
      </c>
      <c r="K1489" s="137" t="s">
        <v>11894</v>
      </c>
      <c r="L1489" s="137" t="s">
        <v>163</v>
      </c>
      <c r="M1489" s="138"/>
      <c r="N1489" s="138"/>
      <c r="O1489" s="139"/>
    </row>
    <row r="1490" spans="1:15" ht="15.6">
      <c r="A1490" s="134">
        <v>1480</v>
      </c>
      <c r="B1490" s="553">
        <v>46298</v>
      </c>
      <c r="C1490" s="135" t="s">
        <v>211</v>
      </c>
      <c r="D1490" s="136" t="s">
        <v>16399</v>
      </c>
      <c r="E1490" s="136" t="s">
        <v>112</v>
      </c>
      <c r="F1490" s="136" t="s">
        <v>16400</v>
      </c>
      <c r="G1490" s="136" t="s">
        <v>16401</v>
      </c>
      <c r="H1490" s="136" t="s">
        <v>296</v>
      </c>
      <c r="I1490" s="137" t="s">
        <v>163</v>
      </c>
      <c r="J1490" s="137" t="s">
        <v>240</v>
      </c>
      <c r="K1490" s="137" t="s">
        <v>16402</v>
      </c>
      <c r="L1490" s="137" t="s">
        <v>163</v>
      </c>
      <c r="M1490" s="138"/>
      <c r="N1490" s="138"/>
      <c r="O1490" s="139"/>
    </row>
    <row r="1491" spans="1:15" ht="15.6">
      <c r="A1491" s="134">
        <v>1481</v>
      </c>
      <c r="B1491" s="553">
        <v>46298</v>
      </c>
      <c r="C1491" s="135" t="s">
        <v>211</v>
      </c>
      <c r="D1491" s="136" t="s">
        <v>16403</v>
      </c>
      <c r="E1491" s="136" t="s">
        <v>112</v>
      </c>
      <c r="F1491" s="136" t="s">
        <v>16404</v>
      </c>
      <c r="G1491" s="136" t="s">
        <v>16405</v>
      </c>
      <c r="H1491" s="136" t="s">
        <v>296</v>
      </c>
      <c r="I1491" s="137" t="s">
        <v>163</v>
      </c>
      <c r="J1491" s="137" t="s">
        <v>240</v>
      </c>
      <c r="K1491" s="137" t="s">
        <v>16406</v>
      </c>
      <c r="L1491" s="137" t="s">
        <v>163</v>
      </c>
      <c r="M1491" s="138"/>
      <c r="N1491" s="138"/>
      <c r="O1491" s="139"/>
    </row>
    <row r="1492" spans="1:15" ht="15.6">
      <c r="A1492" s="134">
        <v>1482</v>
      </c>
      <c r="B1492" s="553">
        <v>46298</v>
      </c>
      <c r="C1492" s="135" t="s">
        <v>211</v>
      </c>
      <c r="D1492" s="136" t="s">
        <v>16407</v>
      </c>
      <c r="E1492" s="136" t="s">
        <v>112</v>
      </c>
      <c r="F1492" s="136" t="s">
        <v>16408</v>
      </c>
      <c r="G1492" s="136" t="s">
        <v>16409</v>
      </c>
      <c r="H1492" s="136" t="s">
        <v>296</v>
      </c>
      <c r="I1492" s="137" t="s">
        <v>163</v>
      </c>
      <c r="J1492" s="137" t="s">
        <v>240</v>
      </c>
      <c r="K1492" s="137" t="s">
        <v>16410</v>
      </c>
      <c r="L1492" s="137" t="s">
        <v>163</v>
      </c>
      <c r="M1492" s="138"/>
      <c r="N1492" s="138"/>
      <c r="O1492" s="139"/>
    </row>
    <row r="1493" spans="1:15" ht="15.6">
      <c r="A1493" s="134">
        <v>1483</v>
      </c>
      <c r="B1493" s="553">
        <v>46298</v>
      </c>
      <c r="C1493" s="135" t="s">
        <v>211</v>
      </c>
      <c r="D1493" s="136" t="s">
        <v>4376</v>
      </c>
      <c r="E1493" s="136" t="s">
        <v>112</v>
      </c>
      <c r="F1493" s="136" t="s">
        <v>16411</v>
      </c>
      <c r="G1493" s="136" t="s">
        <v>16412</v>
      </c>
      <c r="H1493" s="136" t="s">
        <v>296</v>
      </c>
      <c r="I1493" s="137" t="s">
        <v>163</v>
      </c>
      <c r="J1493" s="137" t="s">
        <v>240</v>
      </c>
      <c r="K1493" s="137" t="s">
        <v>16413</v>
      </c>
      <c r="L1493" s="137" t="s">
        <v>163</v>
      </c>
      <c r="M1493" s="138"/>
      <c r="N1493" s="138"/>
      <c r="O1493" s="139"/>
    </row>
    <row r="1494" spans="1:15" ht="15.6">
      <c r="A1494" s="134">
        <v>1484</v>
      </c>
      <c r="B1494" s="553">
        <v>46298</v>
      </c>
      <c r="C1494" s="135" t="s">
        <v>211</v>
      </c>
      <c r="D1494" s="136" t="s">
        <v>16414</v>
      </c>
      <c r="E1494" s="136" t="s">
        <v>112</v>
      </c>
      <c r="F1494" s="136" t="s">
        <v>16415</v>
      </c>
      <c r="G1494" s="136" t="s">
        <v>16416</v>
      </c>
      <c r="H1494" s="136" t="s">
        <v>296</v>
      </c>
      <c r="I1494" s="137" t="s">
        <v>163</v>
      </c>
      <c r="J1494" s="137" t="s">
        <v>240</v>
      </c>
      <c r="K1494" s="137" t="s">
        <v>16417</v>
      </c>
      <c r="L1494" s="137" t="s">
        <v>163</v>
      </c>
      <c r="M1494" s="138"/>
      <c r="N1494" s="138"/>
      <c r="O1494" s="139"/>
    </row>
    <row r="1495" spans="1:15" ht="15.6">
      <c r="A1495" s="134">
        <v>1485</v>
      </c>
      <c r="B1495" s="553">
        <v>46298</v>
      </c>
      <c r="C1495" s="135" t="s">
        <v>211</v>
      </c>
      <c r="D1495" s="136" t="s">
        <v>16418</v>
      </c>
      <c r="E1495" s="136" t="s">
        <v>112</v>
      </c>
      <c r="F1495" s="136" t="s">
        <v>16419</v>
      </c>
      <c r="G1495" s="136" t="s">
        <v>16420</v>
      </c>
      <c r="H1495" s="136" t="s">
        <v>296</v>
      </c>
      <c r="I1495" s="137" t="s">
        <v>163</v>
      </c>
      <c r="J1495" s="137" t="s">
        <v>240</v>
      </c>
      <c r="K1495" s="137" t="s">
        <v>16421</v>
      </c>
      <c r="L1495" s="137" t="s">
        <v>16422</v>
      </c>
      <c r="M1495" s="138"/>
      <c r="N1495" s="138"/>
      <c r="O1495" s="139"/>
    </row>
    <row r="1496" spans="1:15" ht="15.6">
      <c r="A1496" s="134">
        <v>1486</v>
      </c>
      <c r="B1496" s="553">
        <v>46298</v>
      </c>
      <c r="C1496" s="135" t="s">
        <v>211</v>
      </c>
      <c r="D1496" s="136" t="s">
        <v>447</v>
      </c>
      <c r="E1496" s="136" t="s">
        <v>112</v>
      </c>
      <c r="F1496" s="136" t="s">
        <v>16423</v>
      </c>
      <c r="G1496" s="136" t="s">
        <v>16424</v>
      </c>
      <c r="H1496" s="136" t="s">
        <v>296</v>
      </c>
      <c r="I1496" s="137" t="s">
        <v>163</v>
      </c>
      <c r="J1496" s="137" t="s">
        <v>240</v>
      </c>
      <c r="K1496" s="137" t="s">
        <v>16425</v>
      </c>
      <c r="L1496" s="137" t="s">
        <v>16426</v>
      </c>
      <c r="M1496" s="138"/>
      <c r="N1496" s="138"/>
      <c r="O1496" s="139"/>
    </row>
    <row r="1497" spans="1:15" ht="15.6">
      <c r="A1497" s="134">
        <v>1487</v>
      </c>
      <c r="B1497" s="553">
        <v>46298</v>
      </c>
      <c r="C1497" s="135" t="s">
        <v>211</v>
      </c>
      <c r="D1497" s="136" t="s">
        <v>16427</v>
      </c>
      <c r="E1497" s="136" t="s">
        <v>112</v>
      </c>
      <c r="F1497" s="136" t="s">
        <v>16428</v>
      </c>
      <c r="G1497" s="136" t="s">
        <v>16429</v>
      </c>
      <c r="H1497" s="136" t="s">
        <v>296</v>
      </c>
      <c r="I1497" s="137" t="s">
        <v>163</v>
      </c>
      <c r="J1497" s="137" t="s">
        <v>240</v>
      </c>
      <c r="K1497" s="137" t="s">
        <v>16430</v>
      </c>
      <c r="L1497" s="137" t="s">
        <v>16431</v>
      </c>
      <c r="M1497" s="138"/>
      <c r="N1497" s="138"/>
      <c r="O1497" s="139"/>
    </row>
    <row r="1498" spans="1:15" ht="15.6">
      <c r="A1498" s="134">
        <v>1488</v>
      </c>
      <c r="B1498" s="553">
        <v>46298</v>
      </c>
      <c r="C1498" s="135" t="s">
        <v>211</v>
      </c>
      <c r="D1498" s="136" t="s">
        <v>16432</v>
      </c>
      <c r="E1498" s="136" t="s">
        <v>112</v>
      </c>
      <c r="F1498" s="136" t="s">
        <v>16433</v>
      </c>
      <c r="G1498" s="136" t="s">
        <v>16434</v>
      </c>
      <c r="H1498" s="136" t="s">
        <v>296</v>
      </c>
      <c r="I1498" s="137" t="s">
        <v>163</v>
      </c>
      <c r="J1498" s="137" t="s">
        <v>240</v>
      </c>
      <c r="K1498" s="137" t="s">
        <v>16435</v>
      </c>
      <c r="L1498" s="137" t="s">
        <v>16436</v>
      </c>
      <c r="M1498" s="138"/>
      <c r="N1498" s="138"/>
      <c r="O1498" s="139"/>
    </row>
    <row r="1499" spans="1:15" ht="15.6">
      <c r="A1499" s="134">
        <v>1489</v>
      </c>
      <c r="B1499" s="553">
        <v>46298</v>
      </c>
      <c r="C1499" s="135" t="s">
        <v>211</v>
      </c>
      <c r="D1499" s="136" t="s">
        <v>16437</v>
      </c>
      <c r="E1499" s="136" t="s">
        <v>112</v>
      </c>
      <c r="F1499" s="136" t="s">
        <v>16438</v>
      </c>
      <c r="G1499" s="136" t="s">
        <v>16439</v>
      </c>
      <c r="H1499" s="136" t="s">
        <v>296</v>
      </c>
      <c r="I1499" s="137" t="s">
        <v>163</v>
      </c>
      <c r="J1499" s="137" t="s">
        <v>240</v>
      </c>
      <c r="K1499" s="137" t="s">
        <v>16440</v>
      </c>
      <c r="L1499" s="137" t="s">
        <v>16441</v>
      </c>
      <c r="M1499" s="138"/>
      <c r="N1499" s="138"/>
      <c r="O1499" s="139"/>
    </row>
    <row r="1500" spans="1:15" ht="15.6">
      <c r="A1500" s="134">
        <v>1490</v>
      </c>
      <c r="B1500" s="553">
        <v>46298</v>
      </c>
      <c r="C1500" s="135" t="s">
        <v>211</v>
      </c>
      <c r="D1500" s="136" t="s">
        <v>16442</v>
      </c>
      <c r="E1500" s="136" t="s">
        <v>112</v>
      </c>
      <c r="F1500" s="136" t="s">
        <v>16443</v>
      </c>
      <c r="G1500" s="136" t="s">
        <v>16444</v>
      </c>
      <c r="H1500" s="136" t="s">
        <v>296</v>
      </c>
      <c r="I1500" s="137" t="s">
        <v>163</v>
      </c>
      <c r="J1500" s="137" t="s">
        <v>240</v>
      </c>
      <c r="K1500" s="137" t="s">
        <v>16445</v>
      </c>
      <c r="L1500" s="137" t="s">
        <v>16446</v>
      </c>
      <c r="M1500" s="138"/>
      <c r="N1500" s="138"/>
      <c r="O1500" s="139"/>
    </row>
    <row r="1501" spans="1:15" ht="15.6">
      <c r="A1501" s="134">
        <v>1491</v>
      </c>
      <c r="B1501" s="553">
        <v>46298</v>
      </c>
      <c r="C1501" s="135" t="s">
        <v>211</v>
      </c>
      <c r="D1501" s="136" t="s">
        <v>16447</v>
      </c>
      <c r="E1501" s="136" t="s">
        <v>112</v>
      </c>
      <c r="F1501" s="136" t="s">
        <v>16448</v>
      </c>
      <c r="G1501" s="136" t="s">
        <v>16449</v>
      </c>
      <c r="H1501" s="136" t="s">
        <v>296</v>
      </c>
      <c r="I1501" s="137" t="s">
        <v>163</v>
      </c>
      <c r="J1501" s="137" t="s">
        <v>240</v>
      </c>
      <c r="K1501" s="137" t="s">
        <v>16450</v>
      </c>
      <c r="L1501" s="137" t="s">
        <v>16451</v>
      </c>
      <c r="M1501" s="138"/>
      <c r="N1501" s="138"/>
      <c r="O1501" s="139"/>
    </row>
    <row r="1502" spans="1:15" ht="15.6">
      <c r="A1502" s="134">
        <v>1492</v>
      </c>
      <c r="B1502" s="553">
        <v>46298</v>
      </c>
      <c r="C1502" s="135" t="s">
        <v>211</v>
      </c>
      <c r="D1502" s="136" t="s">
        <v>341</v>
      </c>
      <c r="E1502" s="136" t="s">
        <v>112</v>
      </c>
      <c r="F1502" s="136" t="s">
        <v>16452</v>
      </c>
      <c r="G1502" s="136" t="s">
        <v>16453</v>
      </c>
      <c r="H1502" s="136" t="s">
        <v>296</v>
      </c>
      <c r="I1502" s="137" t="s">
        <v>163</v>
      </c>
      <c r="J1502" s="137" t="s">
        <v>240</v>
      </c>
      <c r="K1502" s="137" t="s">
        <v>16454</v>
      </c>
      <c r="L1502" s="137" t="s">
        <v>16455</v>
      </c>
      <c r="M1502" s="138"/>
      <c r="N1502" s="138"/>
      <c r="O1502" s="139"/>
    </row>
    <row r="1503" spans="1:15" ht="15.6">
      <c r="A1503" s="134">
        <v>1493</v>
      </c>
      <c r="B1503" s="553">
        <v>46298</v>
      </c>
      <c r="C1503" s="135" t="s">
        <v>211</v>
      </c>
      <c r="D1503" s="136" t="s">
        <v>16456</v>
      </c>
      <c r="E1503" s="136" t="s">
        <v>112</v>
      </c>
      <c r="F1503" s="136" t="s">
        <v>16457</v>
      </c>
      <c r="G1503" s="136" t="s">
        <v>16458</v>
      </c>
      <c r="H1503" s="136" t="s">
        <v>296</v>
      </c>
      <c r="I1503" s="137" t="s">
        <v>163</v>
      </c>
      <c r="J1503" s="137" t="s">
        <v>240</v>
      </c>
      <c r="K1503" s="137" t="s">
        <v>16459</v>
      </c>
      <c r="L1503" s="137" t="s">
        <v>16460</v>
      </c>
      <c r="M1503" s="138"/>
      <c r="N1503" s="138"/>
      <c r="O1503" s="139"/>
    </row>
    <row r="1504" spans="1:15" ht="15.6">
      <c r="A1504" s="134">
        <v>1494</v>
      </c>
      <c r="B1504" s="553">
        <v>46298</v>
      </c>
      <c r="C1504" s="135" t="s">
        <v>211</v>
      </c>
      <c r="D1504" s="136" t="s">
        <v>16461</v>
      </c>
      <c r="E1504" s="136" t="s">
        <v>112</v>
      </c>
      <c r="F1504" s="136" t="s">
        <v>16462</v>
      </c>
      <c r="G1504" s="136" t="s">
        <v>16463</v>
      </c>
      <c r="H1504" s="136" t="s">
        <v>296</v>
      </c>
      <c r="I1504" s="137" t="s">
        <v>163</v>
      </c>
      <c r="J1504" s="137" t="s">
        <v>240</v>
      </c>
      <c r="K1504" s="137" t="s">
        <v>16464</v>
      </c>
      <c r="L1504" s="137" t="s">
        <v>16465</v>
      </c>
      <c r="M1504" s="138"/>
      <c r="N1504" s="138"/>
      <c r="O1504" s="139"/>
    </row>
    <row r="1505" spans="1:15" ht="15.6">
      <c r="A1505" s="134">
        <v>1495</v>
      </c>
      <c r="B1505" s="553">
        <v>46298</v>
      </c>
      <c r="C1505" s="135" t="s">
        <v>213</v>
      </c>
      <c r="D1505" s="136" t="s">
        <v>16466</v>
      </c>
      <c r="E1505" s="136" t="s">
        <v>130</v>
      </c>
      <c r="F1505" s="136"/>
      <c r="G1505" s="136"/>
      <c r="H1505" s="136"/>
      <c r="I1505" s="137"/>
      <c r="J1505" s="137" t="s">
        <v>238</v>
      </c>
      <c r="K1505" s="137">
        <v>20260711717851</v>
      </c>
      <c r="L1505" s="137"/>
      <c r="M1505" s="138"/>
      <c r="N1505" s="138"/>
      <c r="O1505" s="139"/>
    </row>
    <row r="1506" spans="1:15" ht="15.6">
      <c r="A1506" s="134">
        <v>1496</v>
      </c>
      <c r="B1506" s="553">
        <v>46298</v>
      </c>
      <c r="C1506" s="135" t="s">
        <v>213</v>
      </c>
      <c r="D1506" s="136" t="s">
        <v>16467</v>
      </c>
      <c r="E1506" s="136" t="s">
        <v>130</v>
      </c>
      <c r="F1506" s="136"/>
      <c r="G1506" s="136"/>
      <c r="H1506" s="136"/>
      <c r="I1506" s="137"/>
      <c r="J1506" s="137" t="s">
        <v>238</v>
      </c>
      <c r="K1506" s="137">
        <v>20260912076063</v>
      </c>
      <c r="L1506" s="137"/>
      <c r="M1506" s="138"/>
      <c r="N1506" s="138"/>
      <c r="O1506" s="139"/>
    </row>
    <row r="1507" spans="1:15" ht="15.6">
      <c r="A1507" s="134">
        <v>1497</v>
      </c>
      <c r="B1507" s="553">
        <v>46298</v>
      </c>
      <c r="C1507" s="135" t="s">
        <v>213</v>
      </c>
      <c r="D1507" s="136" t="s">
        <v>16468</v>
      </c>
      <c r="E1507" s="136" t="s">
        <v>130</v>
      </c>
      <c r="F1507" s="136"/>
      <c r="G1507" s="136"/>
      <c r="H1507" s="136"/>
      <c r="I1507" s="137"/>
      <c r="J1507" s="137" t="s">
        <v>238</v>
      </c>
      <c r="K1507" s="137">
        <v>20261012154150</v>
      </c>
      <c r="L1507" s="137"/>
      <c r="M1507" s="138"/>
      <c r="N1507" s="138"/>
      <c r="O1507" s="139"/>
    </row>
    <row r="1508" spans="1:15" ht="15.6">
      <c r="A1508" s="134">
        <v>1498</v>
      </c>
      <c r="B1508" s="553">
        <v>46298</v>
      </c>
      <c r="C1508" s="135" t="s">
        <v>213</v>
      </c>
      <c r="D1508" s="136" t="s">
        <v>16469</v>
      </c>
      <c r="E1508" s="136" t="s">
        <v>130</v>
      </c>
      <c r="F1508" s="136"/>
      <c r="G1508" s="136"/>
      <c r="H1508" s="136"/>
      <c r="I1508" s="137"/>
      <c r="J1508" s="137" t="s">
        <v>243</v>
      </c>
      <c r="K1508" s="137">
        <v>20261012154166</v>
      </c>
      <c r="L1508" s="137"/>
      <c r="M1508" s="138"/>
      <c r="N1508" s="138"/>
      <c r="O1508" s="139"/>
    </row>
    <row r="1509" spans="1:15" ht="15.6">
      <c r="A1509" s="134">
        <v>1499</v>
      </c>
      <c r="B1509" s="553">
        <v>46298</v>
      </c>
      <c r="C1509" s="135" t="s">
        <v>213</v>
      </c>
      <c r="D1509" s="136" t="s">
        <v>16470</v>
      </c>
      <c r="E1509" s="136" t="s">
        <v>130</v>
      </c>
      <c r="F1509" s="136"/>
      <c r="G1509" s="136"/>
      <c r="H1509" s="136"/>
      <c r="I1509" s="137"/>
      <c r="J1509" s="137" t="s">
        <v>238</v>
      </c>
      <c r="K1509" s="137">
        <v>20261012157242</v>
      </c>
      <c r="L1509" s="137"/>
      <c r="M1509" s="138"/>
      <c r="N1509" s="138"/>
      <c r="O1509" s="139"/>
    </row>
    <row r="1510" spans="1:15" ht="15.6">
      <c r="A1510" s="134">
        <v>1500</v>
      </c>
      <c r="B1510" s="553">
        <v>46298</v>
      </c>
      <c r="C1510" s="135" t="s">
        <v>213</v>
      </c>
      <c r="D1510" s="136" t="s">
        <v>16471</v>
      </c>
      <c r="E1510" s="136" t="s">
        <v>130</v>
      </c>
      <c r="F1510" s="136"/>
      <c r="G1510" s="136"/>
      <c r="H1510" s="136"/>
      <c r="I1510" s="137"/>
      <c r="J1510" s="137" t="s">
        <v>240</v>
      </c>
      <c r="K1510" s="137">
        <v>20261012157348</v>
      </c>
      <c r="L1510" s="137"/>
      <c r="M1510" s="138"/>
      <c r="N1510" s="138"/>
      <c r="O1510" s="139"/>
    </row>
    <row r="1511" spans="1:15" ht="15.6">
      <c r="A1511" s="134">
        <v>1501</v>
      </c>
      <c r="B1511" s="553">
        <v>46298</v>
      </c>
      <c r="C1511" s="135" t="s">
        <v>213</v>
      </c>
      <c r="D1511" s="136" t="s">
        <v>16472</v>
      </c>
      <c r="E1511" s="136" t="s">
        <v>130</v>
      </c>
      <c r="F1511" s="136"/>
      <c r="G1511" s="136"/>
      <c r="H1511" s="136"/>
      <c r="I1511" s="137"/>
      <c r="J1511" s="137" t="s">
        <v>242</v>
      </c>
      <c r="K1511" s="137">
        <v>20261012156974</v>
      </c>
      <c r="L1511" s="137"/>
      <c r="M1511" s="138"/>
      <c r="N1511" s="138"/>
      <c r="O1511" s="139"/>
    </row>
    <row r="1512" spans="1:15" ht="15.6">
      <c r="A1512" s="134">
        <v>1502</v>
      </c>
      <c r="B1512" s="553">
        <v>46298</v>
      </c>
      <c r="C1512" s="135" t="s">
        <v>213</v>
      </c>
      <c r="D1512" s="136" t="s">
        <v>16473</v>
      </c>
      <c r="E1512" s="136" t="s">
        <v>130</v>
      </c>
      <c r="F1512" s="136"/>
      <c r="G1512" s="136"/>
      <c r="H1512" s="136"/>
      <c r="I1512" s="137"/>
      <c r="J1512" s="137" t="s">
        <v>244</v>
      </c>
      <c r="K1512" s="137">
        <v>20261012158387</v>
      </c>
      <c r="L1512" s="137"/>
      <c r="M1512" s="138"/>
      <c r="N1512" s="138"/>
      <c r="O1512" s="139"/>
    </row>
    <row r="1513" spans="1:15" ht="15.6">
      <c r="A1513" s="134">
        <v>1503</v>
      </c>
      <c r="B1513" s="553">
        <v>46298</v>
      </c>
      <c r="C1513" s="135" t="s">
        <v>213</v>
      </c>
      <c r="D1513" s="136" t="s">
        <v>16474</v>
      </c>
      <c r="E1513" s="136" t="s">
        <v>130</v>
      </c>
      <c r="F1513" s="136"/>
      <c r="G1513" s="136"/>
      <c r="H1513" s="136"/>
      <c r="I1513" s="137" t="s">
        <v>16475</v>
      </c>
      <c r="J1513" s="137" t="s">
        <v>240</v>
      </c>
      <c r="K1513" s="137">
        <v>20260912037399</v>
      </c>
      <c r="L1513" s="137"/>
      <c r="M1513" s="138"/>
      <c r="N1513" s="138"/>
      <c r="O1513" s="139"/>
    </row>
    <row r="1514" spans="1:15" ht="15.6">
      <c r="A1514" s="134">
        <v>1504</v>
      </c>
      <c r="B1514" s="553">
        <v>46298</v>
      </c>
      <c r="C1514" s="135" t="s">
        <v>213</v>
      </c>
      <c r="D1514" s="136" t="s">
        <v>16474</v>
      </c>
      <c r="E1514" s="136" t="s">
        <v>130</v>
      </c>
      <c r="F1514" s="136"/>
      <c r="G1514" s="136"/>
      <c r="H1514" s="136"/>
      <c r="I1514" s="137" t="s">
        <v>16475</v>
      </c>
      <c r="J1514" s="137" t="s">
        <v>240</v>
      </c>
      <c r="K1514" s="137">
        <v>20260912037399</v>
      </c>
      <c r="L1514" s="137"/>
      <c r="M1514" s="138"/>
      <c r="N1514" s="138"/>
      <c r="O1514" s="139"/>
    </row>
    <row r="1515" spans="1:15" ht="15.6">
      <c r="A1515" s="134">
        <v>1505</v>
      </c>
      <c r="B1515" s="553">
        <v>46298</v>
      </c>
      <c r="C1515" s="135" t="s">
        <v>213</v>
      </c>
      <c r="D1515" s="136" t="s">
        <v>16476</v>
      </c>
      <c r="E1515" s="136" t="s">
        <v>130</v>
      </c>
      <c r="F1515" s="136"/>
      <c r="G1515" s="136"/>
      <c r="H1515" s="136"/>
      <c r="I1515" s="137" t="s">
        <v>16475</v>
      </c>
      <c r="J1515" s="137" t="s">
        <v>240</v>
      </c>
      <c r="K1515" s="137">
        <v>20260911988602</v>
      </c>
      <c r="L1515" s="137"/>
      <c r="M1515" s="138"/>
      <c r="N1515" s="138"/>
      <c r="O1515" s="139"/>
    </row>
    <row r="1516" spans="1:15" ht="15.6">
      <c r="A1516" s="134">
        <v>1506</v>
      </c>
      <c r="B1516" s="553">
        <v>46298</v>
      </c>
      <c r="C1516" s="135" t="s">
        <v>213</v>
      </c>
      <c r="D1516" s="136" t="s">
        <v>16476</v>
      </c>
      <c r="E1516" s="136" t="s">
        <v>130</v>
      </c>
      <c r="F1516" s="136"/>
      <c r="G1516" s="136"/>
      <c r="H1516" s="136"/>
      <c r="I1516" s="137" t="s">
        <v>16475</v>
      </c>
      <c r="J1516" s="137" t="s">
        <v>240</v>
      </c>
      <c r="K1516" s="137">
        <v>20260911988602</v>
      </c>
      <c r="L1516" s="137"/>
      <c r="M1516" s="138"/>
      <c r="N1516" s="138"/>
      <c r="O1516" s="139"/>
    </row>
    <row r="1517" spans="1:15" ht="15.6">
      <c r="A1517" s="134">
        <v>1507</v>
      </c>
      <c r="B1517" s="553">
        <v>46298</v>
      </c>
      <c r="C1517" s="135" t="s">
        <v>213</v>
      </c>
      <c r="D1517" s="136" t="s">
        <v>16477</v>
      </c>
      <c r="E1517" s="136" t="s">
        <v>130</v>
      </c>
      <c r="F1517" s="136"/>
      <c r="G1517" s="136"/>
      <c r="H1517" s="136"/>
      <c r="I1517" s="137"/>
      <c r="J1517" s="137" t="s">
        <v>244</v>
      </c>
      <c r="K1517" s="137">
        <v>20261012158467</v>
      </c>
      <c r="L1517" s="137"/>
      <c r="M1517" s="138"/>
      <c r="N1517" s="138"/>
      <c r="O1517" s="139"/>
    </row>
    <row r="1518" spans="1:15" ht="15.6">
      <c r="A1518" s="134">
        <v>1508</v>
      </c>
      <c r="B1518" s="553">
        <v>46298</v>
      </c>
      <c r="C1518" s="135" t="s">
        <v>213</v>
      </c>
      <c r="D1518" s="136" t="s">
        <v>16478</v>
      </c>
      <c r="E1518" s="136" t="s">
        <v>130</v>
      </c>
      <c r="F1518" s="136"/>
      <c r="G1518" s="136"/>
      <c r="H1518" s="136"/>
      <c r="I1518" s="137"/>
      <c r="J1518" s="137" t="s">
        <v>242</v>
      </c>
      <c r="K1518" s="137">
        <v>20261012155551</v>
      </c>
      <c r="L1518" s="137"/>
      <c r="M1518" s="138"/>
      <c r="N1518" s="138"/>
      <c r="O1518" s="139"/>
    </row>
    <row r="1519" spans="1:15" ht="15.6">
      <c r="A1519" s="134">
        <v>1509</v>
      </c>
      <c r="B1519" s="553">
        <v>46298</v>
      </c>
      <c r="C1519" s="135" t="s">
        <v>213</v>
      </c>
      <c r="D1519" s="136" t="s">
        <v>16479</v>
      </c>
      <c r="E1519" s="136" t="s">
        <v>130</v>
      </c>
      <c r="F1519" s="136"/>
      <c r="G1519" s="136"/>
      <c r="H1519" s="136"/>
      <c r="I1519" s="137"/>
      <c r="J1519" s="137" t="s">
        <v>242</v>
      </c>
      <c r="K1519" s="137">
        <v>20261012155409</v>
      </c>
      <c r="L1519" s="137"/>
      <c r="M1519" s="138"/>
      <c r="N1519" s="138"/>
      <c r="O1519" s="139"/>
    </row>
    <row r="1520" spans="1:15" ht="15.6">
      <c r="A1520" s="134">
        <v>1510</v>
      </c>
      <c r="B1520" s="553">
        <v>46298</v>
      </c>
      <c r="C1520" s="135" t="s">
        <v>213</v>
      </c>
      <c r="D1520" s="136" t="s">
        <v>9639</v>
      </c>
      <c r="E1520" s="136" t="s">
        <v>130</v>
      </c>
      <c r="F1520" s="136"/>
      <c r="G1520" s="136"/>
      <c r="H1520" s="136"/>
      <c r="I1520" s="137"/>
      <c r="J1520" s="137" t="s">
        <v>238</v>
      </c>
      <c r="K1520" s="513">
        <v>20260811905937</v>
      </c>
      <c r="L1520" s="137"/>
      <c r="M1520" s="138"/>
      <c r="N1520" s="138"/>
      <c r="O1520" s="139"/>
    </row>
    <row r="1521" spans="1:15" ht="15.6">
      <c r="A1521" s="134">
        <v>1511</v>
      </c>
      <c r="B1521" s="553">
        <v>46298</v>
      </c>
      <c r="C1521" s="135" t="s">
        <v>213</v>
      </c>
      <c r="D1521" s="136" t="s">
        <v>16480</v>
      </c>
      <c r="E1521" s="136" t="s">
        <v>130</v>
      </c>
      <c r="F1521" s="136"/>
      <c r="G1521" s="136"/>
      <c r="H1521" s="136"/>
      <c r="I1521" s="137"/>
      <c r="J1521" s="137" t="s">
        <v>244</v>
      </c>
      <c r="K1521" s="137">
        <v>20261012158815</v>
      </c>
      <c r="L1521" s="137"/>
      <c r="M1521" s="138"/>
      <c r="N1521" s="138"/>
      <c r="O1521" s="139"/>
    </row>
    <row r="1522" spans="1:15" ht="15.6">
      <c r="A1522" s="134">
        <v>1512</v>
      </c>
      <c r="B1522" s="553">
        <v>46298</v>
      </c>
      <c r="C1522" s="135" t="s">
        <v>213</v>
      </c>
      <c r="D1522" s="136" t="s">
        <v>16481</v>
      </c>
      <c r="E1522" s="136" t="s">
        <v>100</v>
      </c>
      <c r="F1522" s="136"/>
      <c r="G1522" s="136"/>
      <c r="H1522" s="136" t="s">
        <v>297</v>
      </c>
      <c r="I1522" s="137"/>
      <c r="J1522" s="137" t="s">
        <v>240</v>
      </c>
      <c r="K1522" s="137" t="s">
        <v>16482</v>
      </c>
      <c r="L1522" s="137" t="s">
        <v>10983</v>
      </c>
      <c r="M1522" s="138"/>
      <c r="N1522" s="138"/>
      <c r="O1522" s="139"/>
    </row>
    <row r="1523" spans="1:15" ht="15.6">
      <c r="A1523" s="134">
        <v>1513</v>
      </c>
      <c r="B1523" s="553">
        <v>46298</v>
      </c>
      <c r="C1523" s="135" t="s">
        <v>213</v>
      </c>
      <c r="D1523" s="136" t="s">
        <v>16481</v>
      </c>
      <c r="E1523" s="136" t="s">
        <v>100</v>
      </c>
      <c r="F1523" s="136"/>
      <c r="G1523" s="136"/>
      <c r="H1523" s="136" t="s">
        <v>297</v>
      </c>
      <c r="I1523" s="137"/>
      <c r="J1523" s="137" t="s">
        <v>240</v>
      </c>
      <c r="K1523" s="137" t="s">
        <v>16482</v>
      </c>
      <c r="L1523" s="137" t="s">
        <v>10983</v>
      </c>
      <c r="M1523" s="138"/>
      <c r="N1523" s="138"/>
      <c r="O1523" s="139"/>
    </row>
    <row r="1524" spans="1:15" ht="15.6">
      <c r="A1524" s="134">
        <v>1514</v>
      </c>
      <c r="B1524" s="553">
        <v>46298</v>
      </c>
      <c r="C1524" s="135" t="s">
        <v>212</v>
      </c>
      <c r="D1524" s="136"/>
      <c r="E1524" s="136" t="s">
        <v>100</v>
      </c>
      <c r="F1524" s="136"/>
      <c r="G1524" s="136"/>
      <c r="H1524" s="136" t="s">
        <v>297</v>
      </c>
      <c r="I1524" s="137"/>
      <c r="J1524" s="137" t="s">
        <v>240</v>
      </c>
      <c r="K1524" s="137" t="s">
        <v>16483</v>
      </c>
      <c r="L1524" s="137"/>
      <c r="M1524" s="138"/>
      <c r="N1524" s="138"/>
      <c r="O1524" s="139"/>
    </row>
    <row r="1525" spans="1:15" ht="15.6">
      <c r="A1525" s="134">
        <v>1515</v>
      </c>
      <c r="B1525" s="553">
        <v>46298</v>
      </c>
      <c r="C1525" s="135" t="s">
        <v>213</v>
      </c>
      <c r="D1525" s="136" t="s">
        <v>16484</v>
      </c>
      <c r="E1525" s="136" t="s">
        <v>100</v>
      </c>
      <c r="F1525" s="136"/>
      <c r="G1525" s="136"/>
      <c r="H1525" s="136" t="s">
        <v>297</v>
      </c>
      <c r="I1525" s="137"/>
      <c r="J1525" s="137" t="s">
        <v>240</v>
      </c>
      <c r="K1525" s="137" t="s">
        <v>16485</v>
      </c>
      <c r="L1525" s="137" t="s">
        <v>15758</v>
      </c>
      <c r="M1525" s="138"/>
      <c r="N1525" s="138"/>
      <c r="O1525" s="139"/>
    </row>
    <row r="1526" spans="1:15" ht="15.6">
      <c r="A1526" s="134">
        <v>1516</v>
      </c>
      <c r="B1526" s="553">
        <v>46298</v>
      </c>
      <c r="C1526" s="135" t="s">
        <v>213</v>
      </c>
      <c r="D1526" s="136" t="s">
        <v>16486</v>
      </c>
      <c r="E1526" s="136" t="s">
        <v>100</v>
      </c>
      <c r="F1526" s="136"/>
      <c r="G1526" s="136"/>
      <c r="H1526" s="136" t="s">
        <v>297</v>
      </c>
      <c r="I1526" s="137"/>
      <c r="J1526" s="137" t="s">
        <v>240</v>
      </c>
      <c r="K1526" s="137" t="s">
        <v>16487</v>
      </c>
      <c r="L1526" s="137" t="s">
        <v>15255</v>
      </c>
      <c r="M1526" s="138"/>
      <c r="N1526" s="138"/>
      <c r="O1526" s="139"/>
    </row>
    <row r="1527" spans="1:15" ht="15.6">
      <c r="A1527" s="134">
        <v>1517</v>
      </c>
      <c r="B1527" s="553">
        <v>46298</v>
      </c>
      <c r="C1527" s="135" t="s">
        <v>213</v>
      </c>
      <c r="D1527" s="136" t="s">
        <v>16488</v>
      </c>
      <c r="E1527" s="136" t="s">
        <v>100</v>
      </c>
      <c r="F1527" s="136"/>
      <c r="G1527" s="136"/>
      <c r="H1527" s="136" t="s">
        <v>297</v>
      </c>
      <c r="I1527" s="137"/>
      <c r="J1527" s="137" t="s">
        <v>240</v>
      </c>
      <c r="K1527" s="137" t="s">
        <v>16489</v>
      </c>
      <c r="L1527" s="137" t="s">
        <v>16490</v>
      </c>
      <c r="M1527" s="138"/>
      <c r="N1527" s="138"/>
      <c r="O1527" s="139"/>
    </row>
    <row r="1528" spans="1:15" ht="15.6">
      <c r="A1528" s="134">
        <v>1518</v>
      </c>
      <c r="B1528" s="553">
        <v>46298</v>
      </c>
      <c r="C1528" s="135" t="s">
        <v>215</v>
      </c>
      <c r="D1528" s="136" t="s">
        <v>16491</v>
      </c>
      <c r="E1528" s="136" t="s">
        <v>100</v>
      </c>
      <c r="F1528" s="136"/>
      <c r="G1528" s="136"/>
      <c r="H1528" s="136" t="s">
        <v>297</v>
      </c>
      <c r="I1528" s="137"/>
      <c r="J1528" s="137" t="s">
        <v>238</v>
      </c>
      <c r="K1528" s="137"/>
      <c r="L1528" s="137"/>
      <c r="M1528" s="138"/>
      <c r="N1528" s="138"/>
      <c r="O1528" s="139"/>
    </row>
    <row r="1529" spans="1:15" ht="15.6">
      <c r="A1529" s="134">
        <v>1519</v>
      </c>
      <c r="B1529" s="553">
        <v>46298</v>
      </c>
      <c r="C1529" s="135" t="s">
        <v>213</v>
      </c>
      <c r="D1529" s="136" t="s">
        <v>16492</v>
      </c>
      <c r="E1529" s="136" t="s">
        <v>100</v>
      </c>
      <c r="F1529" s="136"/>
      <c r="G1529" s="136"/>
      <c r="H1529" s="136" t="s">
        <v>297</v>
      </c>
      <c r="I1529" s="137"/>
      <c r="J1529" s="137" t="s">
        <v>243</v>
      </c>
      <c r="K1529" s="137" t="s">
        <v>16493</v>
      </c>
      <c r="L1529" s="137" t="s">
        <v>15016</v>
      </c>
      <c r="M1529" s="138"/>
      <c r="N1529" s="138"/>
      <c r="O1529" s="139"/>
    </row>
    <row r="1530" spans="1:15" ht="15.6">
      <c r="A1530" s="134">
        <v>1520</v>
      </c>
      <c r="B1530" s="553">
        <v>46298</v>
      </c>
      <c r="C1530" s="135" t="s">
        <v>212</v>
      </c>
      <c r="D1530" s="136"/>
      <c r="E1530" s="136" t="s">
        <v>100</v>
      </c>
      <c r="F1530" s="136"/>
      <c r="G1530" s="136"/>
      <c r="H1530" s="136" t="s">
        <v>297</v>
      </c>
      <c r="I1530" s="137"/>
      <c r="J1530" s="137" t="s">
        <v>238</v>
      </c>
      <c r="K1530" s="137" t="s">
        <v>16494</v>
      </c>
      <c r="L1530" s="137"/>
      <c r="M1530" s="138"/>
      <c r="N1530" s="138"/>
      <c r="O1530" s="139"/>
    </row>
    <row r="1531" spans="1:15" ht="15.6">
      <c r="A1531" s="134">
        <v>1521</v>
      </c>
      <c r="B1531" s="553">
        <v>46298</v>
      </c>
      <c r="C1531" s="135" t="s">
        <v>213</v>
      </c>
      <c r="D1531" s="136" t="s">
        <v>16495</v>
      </c>
      <c r="E1531" s="136" t="s">
        <v>100</v>
      </c>
      <c r="F1531" s="136"/>
      <c r="G1531" s="136"/>
      <c r="H1531" s="136" t="s">
        <v>297</v>
      </c>
      <c r="I1531" s="137"/>
      <c r="J1531" s="137" t="s">
        <v>240</v>
      </c>
      <c r="K1531" s="137" t="s">
        <v>16496</v>
      </c>
      <c r="L1531" s="137" t="s">
        <v>13890</v>
      </c>
      <c r="M1531" s="138"/>
      <c r="N1531" s="138"/>
      <c r="O1531" s="139"/>
    </row>
    <row r="1532" spans="1:15" ht="15.6">
      <c r="A1532" s="134">
        <v>1522</v>
      </c>
      <c r="B1532" s="553">
        <v>46298</v>
      </c>
      <c r="C1532" s="135" t="s">
        <v>213</v>
      </c>
      <c r="D1532" s="136" t="s">
        <v>16497</v>
      </c>
      <c r="E1532" s="136" t="s">
        <v>100</v>
      </c>
      <c r="F1532" s="136"/>
      <c r="G1532" s="136"/>
      <c r="H1532" s="136" t="s">
        <v>297</v>
      </c>
      <c r="I1532" s="137"/>
      <c r="J1532" s="137" t="s">
        <v>240</v>
      </c>
      <c r="K1532" s="137" t="s">
        <v>16498</v>
      </c>
      <c r="L1532" s="137" t="s">
        <v>12423</v>
      </c>
      <c r="M1532" s="138"/>
      <c r="N1532" s="138"/>
      <c r="O1532" s="139"/>
    </row>
    <row r="1533" spans="1:15" ht="15.6">
      <c r="A1533" s="134">
        <v>1523</v>
      </c>
      <c r="B1533" s="553">
        <v>46298</v>
      </c>
      <c r="C1533" s="135" t="s">
        <v>213</v>
      </c>
      <c r="D1533" s="136" t="s">
        <v>16499</v>
      </c>
      <c r="E1533" s="136" t="s">
        <v>100</v>
      </c>
      <c r="F1533" s="136"/>
      <c r="G1533" s="136"/>
      <c r="H1533" s="136" t="s">
        <v>297</v>
      </c>
      <c r="I1533" s="137"/>
      <c r="J1533" s="137" t="s">
        <v>240</v>
      </c>
      <c r="K1533" s="137" t="s">
        <v>16500</v>
      </c>
      <c r="L1533" s="137" t="s">
        <v>16501</v>
      </c>
      <c r="M1533" s="138"/>
      <c r="N1533" s="138"/>
      <c r="O1533" s="139"/>
    </row>
    <row r="1534" spans="1:15" ht="15.6">
      <c r="A1534" s="134">
        <v>1524</v>
      </c>
      <c r="B1534" s="553">
        <v>46298</v>
      </c>
      <c r="C1534" s="135" t="s">
        <v>213</v>
      </c>
      <c r="D1534" s="136" t="s">
        <v>16499</v>
      </c>
      <c r="E1534" s="136" t="s">
        <v>100</v>
      </c>
      <c r="F1534" s="136"/>
      <c r="G1534" s="136"/>
      <c r="H1534" s="136" t="s">
        <v>297</v>
      </c>
      <c r="I1534" s="137"/>
      <c r="J1534" s="137" t="s">
        <v>240</v>
      </c>
      <c r="K1534" s="137" t="s">
        <v>16500</v>
      </c>
      <c r="L1534" s="137" t="s">
        <v>16501</v>
      </c>
      <c r="M1534" s="138"/>
      <c r="N1534" s="138"/>
      <c r="O1534" s="139"/>
    </row>
    <row r="1535" spans="1:15" ht="15.6">
      <c r="A1535" s="134">
        <v>1525</v>
      </c>
      <c r="B1535" s="553">
        <v>46298</v>
      </c>
      <c r="C1535" s="135" t="s">
        <v>213</v>
      </c>
      <c r="D1535" s="136"/>
      <c r="E1535" s="136" t="s">
        <v>128</v>
      </c>
      <c r="F1535" s="136"/>
      <c r="G1535" s="136"/>
      <c r="H1535" s="136"/>
      <c r="I1535" s="137"/>
      <c r="J1535" s="137"/>
      <c r="K1535" s="137">
        <v>4253151124701570</v>
      </c>
      <c r="L1535" s="137" t="s">
        <v>16502</v>
      </c>
      <c r="M1535" s="138"/>
      <c r="N1535" s="138"/>
      <c r="O1535" s="139"/>
    </row>
    <row r="1536" spans="1:15" ht="15.6">
      <c r="A1536" s="134">
        <v>1526</v>
      </c>
      <c r="B1536" s="553">
        <v>46298</v>
      </c>
      <c r="C1536" s="135" t="s">
        <v>213</v>
      </c>
      <c r="D1536" s="136"/>
      <c r="E1536" s="136" t="s">
        <v>128</v>
      </c>
      <c r="F1536" s="136"/>
      <c r="G1536" s="136"/>
      <c r="H1536" s="136"/>
      <c r="I1536" s="137"/>
      <c r="J1536" s="137"/>
      <c r="K1536" s="137">
        <v>9.8953900000000003E+20</v>
      </c>
      <c r="L1536" s="137" t="s">
        <v>16503</v>
      </c>
      <c r="M1536" s="138"/>
      <c r="N1536" s="138"/>
      <c r="O1536" s="139"/>
    </row>
    <row r="1537" spans="1:15" ht="15.6">
      <c r="A1537" s="134">
        <v>1527</v>
      </c>
      <c r="B1537" s="553">
        <v>46298</v>
      </c>
      <c r="C1537" s="135" t="s">
        <v>213</v>
      </c>
      <c r="D1537" s="136"/>
      <c r="E1537" s="136" t="s">
        <v>128</v>
      </c>
      <c r="F1537" s="136"/>
      <c r="G1537" s="136"/>
      <c r="H1537" s="136"/>
      <c r="I1537" s="137"/>
      <c r="J1537" s="137"/>
      <c r="K1537" s="137">
        <v>2.84433814553186E+16</v>
      </c>
      <c r="L1537" s="137"/>
      <c r="M1537" s="138"/>
      <c r="N1537" s="138"/>
      <c r="O1537" s="139"/>
    </row>
    <row r="1538" spans="1:15" ht="15.6">
      <c r="A1538" s="134">
        <v>1528</v>
      </c>
      <c r="B1538" s="553">
        <v>46298</v>
      </c>
      <c r="C1538" s="135" t="s">
        <v>213</v>
      </c>
      <c r="D1538" s="136"/>
      <c r="E1538" s="136" t="s">
        <v>128</v>
      </c>
      <c r="F1538" s="136"/>
      <c r="G1538" s="136"/>
      <c r="H1538" s="136"/>
      <c r="I1538" s="137"/>
      <c r="J1538" s="137"/>
      <c r="K1538" s="137">
        <v>3812755268848030</v>
      </c>
      <c r="L1538" s="137" t="s">
        <v>16504</v>
      </c>
      <c r="M1538" s="138"/>
      <c r="N1538" s="138"/>
      <c r="O1538" s="139"/>
    </row>
    <row r="1539" spans="1:15" ht="15.6">
      <c r="A1539" s="134">
        <v>1529</v>
      </c>
      <c r="B1539" s="553">
        <v>46298</v>
      </c>
      <c r="C1539" s="135" t="s">
        <v>213</v>
      </c>
      <c r="D1539" s="136"/>
      <c r="E1539" s="136" t="s">
        <v>128</v>
      </c>
      <c r="F1539" s="136"/>
      <c r="G1539" s="136"/>
      <c r="H1539" s="136"/>
      <c r="I1539" s="137"/>
      <c r="J1539" s="137"/>
      <c r="K1539" s="137">
        <v>5772648116124820</v>
      </c>
      <c r="L1539" s="137" t="s">
        <v>16505</v>
      </c>
      <c r="M1539" s="138"/>
      <c r="N1539" s="138"/>
      <c r="O1539" s="139"/>
    </row>
    <row r="1540" spans="1:15" ht="15.6">
      <c r="A1540" s="134">
        <v>1530</v>
      </c>
      <c r="B1540" s="553">
        <v>46298</v>
      </c>
      <c r="C1540" s="135" t="s">
        <v>213</v>
      </c>
      <c r="D1540" s="136"/>
      <c r="E1540" s="136" t="s">
        <v>128</v>
      </c>
      <c r="F1540" s="136"/>
      <c r="G1540" s="136"/>
      <c r="H1540" s="136"/>
      <c r="I1540" s="137"/>
      <c r="J1540" s="137"/>
      <c r="K1540" s="137">
        <v>2.92335635662505E+16</v>
      </c>
      <c r="L1540" s="137"/>
      <c r="M1540" s="138"/>
      <c r="N1540" s="138"/>
      <c r="O1540" s="139"/>
    </row>
    <row r="1541" spans="1:15" ht="15.6">
      <c r="A1541" s="134">
        <v>1531</v>
      </c>
      <c r="B1541" s="553">
        <v>46298</v>
      </c>
      <c r="C1541" s="135" t="s">
        <v>213</v>
      </c>
      <c r="D1541" s="136"/>
      <c r="E1541" s="136" t="s">
        <v>128</v>
      </c>
      <c r="F1541" s="136"/>
      <c r="G1541" s="136"/>
      <c r="H1541" s="136"/>
      <c r="I1541" s="137"/>
      <c r="J1541" s="137"/>
      <c r="K1541" s="137">
        <v>2.4148511374765E+16</v>
      </c>
      <c r="L1541" s="137" t="s">
        <v>16506</v>
      </c>
      <c r="M1541" s="138"/>
      <c r="N1541" s="138"/>
      <c r="O1541" s="139"/>
    </row>
    <row r="1542" spans="1:15" ht="15.6">
      <c r="A1542" s="134">
        <v>1532</v>
      </c>
      <c r="B1542" s="553">
        <v>46298</v>
      </c>
      <c r="C1542" s="135" t="s">
        <v>213</v>
      </c>
      <c r="D1542" s="136"/>
      <c r="E1542" s="136" t="s">
        <v>128</v>
      </c>
      <c r="F1542" s="136"/>
      <c r="G1542" s="136"/>
      <c r="H1542" s="136"/>
      <c r="I1542" s="137"/>
      <c r="J1542" s="137"/>
      <c r="K1542" s="137">
        <v>4446130628764430</v>
      </c>
      <c r="L1542" s="137" t="s">
        <v>16507</v>
      </c>
      <c r="M1542" s="138"/>
      <c r="N1542" s="138"/>
      <c r="O1542" s="139"/>
    </row>
    <row r="1543" spans="1:15" ht="15.6">
      <c r="A1543" s="134">
        <v>1533</v>
      </c>
      <c r="B1543" s="553">
        <v>46298</v>
      </c>
      <c r="C1543" s="135" t="s">
        <v>213</v>
      </c>
      <c r="D1543" s="136"/>
      <c r="E1543" s="136" t="s">
        <v>128</v>
      </c>
      <c r="F1543" s="136"/>
      <c r="G1543" s="136"/>
      <c r="H1543" s="136"/>
      <c r="I1543" s="137"/>
      <c r="J1543" s="137"/>
      <c r="K1543" s="137">
        <v>2.47954E+20</v>
      </c>
      <c r="L1543" s="137" t="s">
        <v>16508</v>
      </c>
      <c r="M1543" s="138"/>
      <c r="N1543" s="138"/>
      <c r="O1543" s="139"/>
    </row>
    <row r="1544" spans="1:15" ht="15.6">
      <c r="A1544" s="134">
        <v>1534</v>
      </c>
      <c r="B1544" s="553">
        <v>46298</v>
      </c>
      <c r="C1544" s="135" t="s">
        <v>213</v>
      </c>
      <c r="D1544" s="136"/>
      <c r="E1544" s="136" t="s">
        <v>128</v>
      </c>
      <c r="F1544" s="136"/>
      <c r="G1544" s="136"/>
      <c r="H1544" s="136"/>
      <c r="I1544" s="137"/>
      <c r="J1544" s="137"/>
      <c r="K1544" s="137">
        <v>2234414806664630</v>
      </c>
      <c r="L1544" s="137" t="s">
        <v>16509</v>
      </c>
      <c r="M1544" s="138"/>
      <c r="N1544" s="138"/>
      <c r="O1544" s="139"/>
    </row>
    <row r="1545" spans="1:15" ht="15.6">
      <c r="A1545" s="134">
        <v>1535</v>
      </c>
      <c r="B1545" s="553">
        <v>46298</v>
      </c>
      <c r="C1545" s="135" t="s">
        <v>213</v>
      </c>
      <c r="D1545" s="136"/>
      <c r="E1545" s="136" t="s">
        <v>128</v>
      </c>
      <c r="F1545" s="136"/>
      <c r="G1545" s="136"/>
      <c r="H1545" s="136"/>
      <c r="I1545" s="137"/>
      <c r="J1545" s="137"/>
      <c r="K1545" s="137">
        <v>7844781315553720</v>
      </c>
      <c r="L1545" s="137" t="s">
        <v>16510</v>
      </c>
      <c r="M1545" s="138"/>
      <c r="N1545" s="138"/>
      <c r="O1545" s="139"/>
    </row>
    <row r="1546" spans="1:15" ht="15.6">
      <c r="A1546" s="134">
        <v>1536</v>
      </c>
      <c r="B1546" s="553">
        <v>46298</v>
      </c>
      <c r="C1546" s="135" t="s">
        <v>213</v>
      </c>
      <c r="D1546" s="136"/>
      <c r="E1546" s="136" t="s">
        <v>128</v>
      </c>
      <c r="F1546" s="136"/>
      <c r="G1546" s="136"/>
      <c r="H1546" s="136"/>
      <c r="I1546" s="137"/>
      <c r="J1546" s="137"/>
      <c r="K1546" s="137">
        <v>3906863366038710</v>
      </c>
      <c r="L1546" s="137" t="s">
        <v>16511</v>
      </c>
      <c r="M1546" s="138"/>
      <c r="N1546" s="138"/>
      <c r="O1546" s="139"/>
    </row>
    <row r="1547" spans="1:15" ht="15.6">
      <c r="A1547" s="134">
        <v>1537</v>
      </c>
      <c r="B1547" s="553">
        <v>46298</v>
      </c>
      <c r="C1547" s="135" t="s">
        <v>213</v>
      </c>
      <c r="D1547" s="136"/>
      <c r="E1547" s="136" t="s">
        <v>128</v>
      </c>
      <c r="F1547" s="136"/>
      <c r="G1547" s="136"/>
      <c r="H1547" s="136"/>
      <c r="I1547" s="137"/>
      <c r="J1547" s="137"/>
      <c r="K1547" s="137">
        <v>2.83798639183345E+16</v>
      </c>
      <c r="L1547" s="137" t="s">
        <v>16512</v>
      </c>
      <c r="M1547" s="138"/>
      <c r="N1547" s="138"/>
      <c r="O1547" s="139"/>
    </row>
    <row r="1548" spans="1:15" ht="15.6">
      <c r="A1548" s="134">
        <v>1538</v>
      </c>
      <c r="B1548" s="553">
        <v>46298</v>
      </c>
      <c r="C1548" s="135" t="s">
        <v>213</v>
      </c>
      <c r="D1548" s="136"/>
      <c r="E1548" s="136" t="s">
        <v>128</v>
      </c>
      <c r="F1548" s="136"/>
      <c r="G1548" s="136"/>
      <c r="H1548" s="136"/>
      <c r="I1548" s="137"/>
      <c r="J1548" s="137"/>
      <c r="K1548" s="137">
        <v>2054024711285790</v>
      </c>
      <c r="L1548" s="137" t="s">
        <v>16513</v>
      </c>
      <c r="M1548" s="138"/>
      <c r="N1548" s="138"/>
      <c r="O1548" s="139"/>
    </row>
    <row r="1549" spans="1:15" ht="15.6">
      <c r="A1549" s="134">
        <v>1539</v>
      </c>
      <c r="B1549" s="553">
        <v>46298</v>
      </c>
      <c r="C1549" s="135" t="s">
        <v>213</v>
      </c>
      <c r="D1549" s="136"/>
      <c r="E1549" s="136" t="s">
        <v>128</v>
      </c>
      <c r="F1549" s="136"/>
      <c r="G1549" s="136"/>
      <c r="H1549" s="136"/>
      <c r="I1549" s="137"/>
      <c r="J1549" s="137"/>
      <c r="K1549" s="137">
        <v>8144963328898290</v>
      </c>
      <c r="L1549" s="137" t="s">
        <v>16514</v>
      </c>
      <c r="M1549" s="138"/>
      <c r="N1549" s="138"/>
      <c r="O1549" s="139"/>
    </row>
    <row r="1550" spans="1:15" ht="15.6">
      <c r="A1550" s="134">
        <v>1540</v>
      </c>
      <c r="B1550" s="553">
        <v>46298</v>
      </c>
      <c r="C1550" s="135" t="s">
        <v>213</v>
      </c>
      <c r="D1550" s="136"/>
      <c r="E1550" s="136" t="s">
        <v>128</v>
      </c>
      <c r="F1550" s="136"/>
      <c r="G1550" s="136"/>
      <c r="H1550" s="136"/>
      <c r="I1550" s="137"/>
      <c r="J1550" s="137"/>
      <c r="K1550" s="137">
        <v>2908863935827530</v>
      </c>
      <c r="L1550" s="137" t="s">
        <v>16515</v>
      </c>
      <c r="M1550" s="138"/>
      <c r="N1550" s="138"/>
      <c r="O1550" s="139"/>
    </row>
    <row r="1551" spans="1:15" ht="15.6">
      <c r="A1551" s="134">
        <v>1541</v>
      </c>
      <c r="B1551" s="553">
        <v>46298</v>
      </c>
      <c r="C1551" s="135" t="s">
        <v>213</v>
      </c>
      <c r="D1551" s="136"/>
      <c r="E1551" s="136" t="s">
        <v>128</v>
      </c>
      <c r="F1551" s="136"/>
      <c r="G1551" s="136"/>
      <c r="H1551" s="136"/>
      <c r="I1551" s="137"/>
      <c r="J1551" s="137"/>
      <c r="K1551" s="137">
        <v>2.88176117345021E+16</v>
      </c>
      <c r="L1551" s="137" t="s">
        <v>16516</v>
      </c>
      <c r="M1551" s="138"/>
      <c r="N1551" s="138"/>
      <c r="O1551" s="139"/>
    </row>
    <row r="1552" spans="1:15" ht="15.6">
      <c r="A1552" s="134">
        <v>1542</v>
      </c>
      <c r="B1552" s="553">
        <v>46298</v>
      </c>
      <c r="C1552" s="135" t="s">
        <v>213</v>
      </c>
      <c r="D1552" s="136"/>
      <c r="E1552" s="136" t="s">
        <v>128</v>
      </c>
      <c r="F1552" s="136"/>
      <c r="G1552" s="136"/>
      <c r="H1552" s="136"/>
      <c r="I1552" s="137"/>
      <c r="J1552" s="137"/>
      <c r="K1552" s="137">
        <v>2.48398776989601E+16</v>
      </c>
      <c r="L1552" s="137" t="s">
        <v>16517</v>
      </c>
      <c r="M1552" s="138"/>
      <c r="N1552" s="138"/>
      <c r="O1552" s="139"/>
    </row>
    <row r="1553" spans="1:15" ht="15.6">
      <c r="A1553" s="134">
        <v>1543</v>
      </c>
      <c r="B1553" s="553">
        <v>46298</v>
      </c>
      <c r="C1553" s="135" t="s">
        <v>213</v>
      </c>
      <c r="D1553" s="136"/>
      <c r="E1553" s="136" t="s">
        <v>128</v>
      </c>
      <c r="F1553" s="136"/>
      <c r="G1553" s="136"/>
      <c r="H1553" s="136"/>
      <c r="I1553" s="137"/>
      <c r="J1553" s="137"/>
      <c r="K1553" s="137">
        <v>2.81762456054084E+16</v>
      </c>
      <c r="L1553" s="137"/>
      <c r="M1553" s="138"/>
      <c r="N1553" s="138"/>
      <c r="O1553" s="139"/>
    </row>
    <row r="1554" spans="1:15" ht="15.6">
      <c r="A1554" s="134">
        <v>1544</v>
      </c>
      <c r="B1554" s="553">
        <v>46298</v>
      </c>
      <c r="C1554" s="135" t="s">
        <v>213</v>
      </c>
      <c r="D1554" s="136"/>
      <c r="E1554" s="136" t="s">
        <v>128</v>
      </c>
      <c r="F1554" s="136"/>
      <c r="G1554" s="136"/>
      <c r="H1554" s="136"/>
      <c r="I1554" s="137"/>
      <c r="J1554" s="137"/>
      <c r="K1554" s="137">
        <v>2.8397460446589E+16</v>
      </c>
      <c r="L1554" s="137"/>
      <c r="M1554" s="138"/>
      <c r="N1554" s="138"/>
      <c r="O1554" s="139"/>
    </row>
    <row r="1555" spans="1:15" ht="15.6">
      <c r="A1555" s="134">
        <v>1545</v>
      </c>
      <c r="B1555" s="553">
        <v>46298</v>
      </c>
      <c r="C1555" s="135" t="s">
        <v>213</v>
      </c>
      <c r="D1555" s="136" t="s">
        <v>16518</v>
      </c>
      <c r="E1555" s="136" t="s">
        <v>128</v>
      </c>
      <c r="F1555" s="136"/>
      <c r="G1555" s="136"/>
      <c r="H1555" s="136"/>
      <c r="I1555" s="137"/>
      <c r="J1555" s="137" t="s">
        <v>243</v>
      </c>
      <c r="K1555" s="137">
        <v>20260811849760</v>
      </c>
      <c r="L1555" s="137"/>
      <c r="M1555" s="138"/>
      <c r="N1555" s="138"/>
      <c r="O1555" s="139"/>
    </row>
    <row r="1556" spans="1:15" ht="15.6">
      <c r="A1556" s="134">
        <v>1546</v>
      </c>
      <c r="B1556" s="553">
        <v>46298</v>
      </c>
      <c r="C1556" s="135" t="s">
        <v>213</v>
      </c>
      <c r="D1556" s="136" t="s">
        <v>454</v>
      </c>
      <c r="E1556" s="136" t="s">
        <v>128</v>
      </c>
      <c r="F1556" s="136"/>
      <c r="G1556" s="136"/>
      <c r="H1556" s="136"/>
      <c r="I1556" s="137"/>
      <c r="J1556" s="137" t="s">
        <v>243</v>
      </c>
      <c r="K1556" s="137">
        <v>20260911984479</v>
      </c>
      <c r="L1556" s="137"/>
      <c r="M1556" s="138"/>
      <c r="N1556" s="138"/>
      <c r="O1556" s="139"/>
    </row>
    <row r="1557" spans="1:15" ht="15.6">
      <c r="A1557" s="134">
        <v>1547</v>
      </c>
      <c r="B1557" s="553">
        <v>46298</v>
      </c>
      <c r="C1557" s="135" t="s">
        <v>213</v>
      </c>
      <c r="D1557" s="136" t="s">
        <v>16519</v>
      </c>
      <c r="E1557" s="136" t="s">
        <v>128</v>
      </c>
      <c r="F1557" s="136"/>
      <c r="G1557" s="136"/>
      <c r="H1557" s="136"/>
      <c r="I1557" s="137"/>
      <c r="J1557" s="137"/>
      <c r="K1557" s="137">
        <v>20261012158143</v>
      </c>
      <c r="L1557" s="137"/>
      <c r="M1557" s="138"/>
      <c r="N1557" s="138"/>
      <c r="O1557" s="139"/>
    </row>
    <row r="1558" spans="1:15" ht="15.6">
      <c r="A1558" s="134">
        <v>1548</v>
      </c>
      <c r="B1558" s="553">
        <v>46298</v>
      </c>
      <c r="C1558" s="135" t="s">
        <v>213</v>
      </c>
      <c r="D1558" s="136" t="s">
        <v>16520</v>
      </c>
      <c r="E1558" s="136" t="s">
        <v>128</v>
      </c>
      <c r="F1558" s="136"/>
      <c r="G1558" s="136"/>
      <c r="H1558" s="136"/>
      <c r="I1558" s="137"/>
      <c r="J1558" s="137" t="s">
        <v>243</v>
      </c>
      <c r="K1558" s="137">
        <v>20260911944095</v>
      </c>
      <c r="L1558" s="137"/>
      <c r="M1558" s="138"/>
      <c r="N1558" s="138"/>
      <c r="O1558" s="139"/>
    </row>
    <row r="1559" spans="1:15" ht="15.6">
      <c r="A1559" s="134">
        <v>1549</v>
      </c>
      <c r="B1559" s="553">
        <v>46298</v>
      </c>
      <c r="C1559" s="135" t="s">
        <v>213</v>
      </c>
      <c r="D1559" s="136" t="s">
        <v>16521</v>
      </c>
      <c r="E1559" s="136" t="s">
        <v>128</v>
      </c>
      <c r="F1559" s="136"/>
      <c r="G1559" s="136"/>
      <c r="H1559" s="136"/>
      <c r="I1559" s="137"/>
      <c r="J1559" s="137"/>
      <c r="K1559" s="137">
        <v>20261012158232</v>
      </c>
      <c r="L1559" s="137"/>
      <c r="M1559" s="138"/>
      <c r="N1559" s="138"/>
      <c r="O1559" s="139"/>
    </row>
    <row r="1560" spans="1:15" ht="15.6">
      <c r="A1560" s="134">
        <v>1550</v>
      </c>
      <c r="B1560" s="553">
        <v>46298</v>
      </c>
      <c r="C1560" s="135" t="s">
        <v>213</v>
      </c>
      <c r="D1560" s="136" t="s">
        <v>16522</v>
      </c>
      <c r="E1560" s="136" t="s">
        <v>128</v>
      </c>
      <c r="F1560" s="136"/>
      <c r="G1560" s="136"/>
      <c r="H1560" s="136"/>
      <c r="I1560" s="137"/>
      <c r="J1560" s="137" t="s">
        <v>243</v>
      </c>
      <c r="K1560" s="137">
        <v>20261012156537</v>
      </c>
      <c r="L1560" s="137"/>
      <c r="M1560" s="138"/>
      <c r="N1560" s="138"/>
      <c r="O1560" s="139"/>
    </row>
    <row r="1561" spans="1:15" ht="15.6">
      <c r="A1561" s="134">
        <v>1551</v>
      </c>
      <c r="B1561" s="553">
        <v>46298</v>
      </c>
      <c r="C1561" s="135" t="s">
        <v>213</v>
      </c>
      <c r="D1561" s="136" t="s">
        <v>16523</v>
      </c>
      <c r="E1561" s="136" t="s">
        <v>128</v>
      </c>
      <c r="F1561" s="136"/>
      <c r="G1561" s="136"/>
      <c r="H1561" s="136"/>
      <c r="I1561" s="137"/>
      <c r="J1561" s="137" t="s">
        <v>243</v>
      </c>
      <c r="K1561" s="137">
        <v>20260912003169</v>
      </c>
      <c r="L1561" s="137"/>
      <c r="M1561" s="138"/>
      <c r="N1561" s="138"/>
      <c r="O1561" s="139"/>
    </row>
    <row r="1562" spans="1:15" ht="15.6">
      <c r="A1562" s="134">
        <v>1552</v>
      </c>
      <c r="B1562" s="553">
        <v>46298</v>
      </c>
      <c r="C1562" s="135" t="s">
        <v>213</v>
      </c>
      <c r="D1562" s="136" t="s">
        <v>16524</v>
      </c>
      <c r="E1562" s="136" t="s">
        <v>128</v>
      </c>
      <c r="F1562" s="136"/>
      <c r="G1562" s="136"/>
      <c r="H1562" s="136"/>
      <c r="I1562" s="137"/>
      <c r="J1562" s="137" t="s">
        <v>239</v>
      </c>
      <c r="K1562" s="137">
        <v>20260912125032</v>
      </c>
      <c r="L1562" s="137"/>
      <c r="M1562" s="138"/>
      <c r="N1562" s="138"/>
      <c r="O1562" s="139"/>
    </row>
    <row r="1563" spans="1:15" ht="15.6">
      <c r="A1563" s="134">
        <v>1553</v>
      </c>
      <c r="B1563" s="553">
        <v>46298</v>
      </c>
      <c r="C1563" s="135" t="s">
        <v>213</v>
      </c>
      <c r="D1563" s="136" t="s">
        <v>16525</v>
      </c>
      <c r="E1563" s="136" t="s">
        <v>128</v>
      </c>
      <c r="F1563" s="136"/>
      <c r="G1563" s="136"/>
      <c r="H1563" s="136"/>
      <c r="I1563" s="137"/>
      <c r="J1563" s="137"/>
      <c r="K1563" s="137">
        <v>20260912144507</v>
      </c>
      <c r="L1563" s="137"/>
      <c r="M1563" s="138"/>
      <c r="N1563" s="138"/>
      <c r="O1563" s="139"/>
    </row>
    <row r="1564" spans="1:15" ht="15.6">
      <c r="A1564" s="134">
        <v>1554</v>
      </c>
      <c r="B1564" s="553">
        <v>46298</v>
      </c>
      <c r="C1564" s="135" t="s">
        <v>213</v>
      </c>
      <c r="D1564" s="136" t="s">
        <v>16526</v>
      </c>
      <c r="E1564" s="136" t="s">
        <v>128</v>
      </c>
      <c r="F1564" s="136"/>
      <c r="G1564" s="136"/>
      <c r="H1564" s="136"/>
      <c r="I1564" s="137"/>
      <c r="J1564" s="137"/>
      <c r="K1564" s="137">
        <v>20261012146669</v>
      </c>
      <c r="L1564" s="137"/>
      <c r="M1564" s="138"/>
      <c r="N1564" s="138"/>
      <c r="O1564" s="139"/>
    </row>
    <row r="1565" spans="1:15" ht="15.6">
      <c r="A1565" s="134">
        <v>1555</v>
      </c>
      <c r="B1565" s="553">
        <v>46298</v>
      </c>
      <c r="C1565" s="135" t="s">
        <v>213</v>
      </c>
      <c r="D1565" s="136" t="s">
        <v>16527</v>
      </c>
      <c r="E1565" s="136" t="s">
        <v>128</v>
      </c>
      <c r="F1565" s="136"/>
      <c r="G1565" s="136"/>
      <c r="H1565" s="136"/>
      <c r="I1565" s="137"/>
      <c r="J1565" s="137" t="s">
        <v>243</v>
      </c>
      <c r="K1565" s="137">
        <v>20261012154582</v>
      </c>
      <c r="L1565" s="137"/>
      <c r="M1565" s="138"/>
      <c r="N1565" s="138"/>
      <c r="O1565" s="139"/>
    </row>
    <row r="1566" spans="1:15" ht="15.6">
      <c r="A1566" s="134">
        <v>1556</v>
      </c>
      <c r="B1566" s="553">
        <v>46298</v>
      </c>
      <c r="C1566" s="135" t="s">
        <v>213</v>
      </c>
      <c r="D1566" s="136" t="s">
        <v>16528</v>
      </c>
      <c r="E1566" s="136" t="s">
        <v>128</v>
      </c>
      <c r="F1566" s="136"/>
      <c r="G1566" s="136"/>
      <c r="H1566" s="136"/>
      <c r="I1566" s="137"/>
      <c r="J1566" s="137" t="s">
        <v>243</v>
      </c>
      <c r="K1566" s="137">
        <v>20261012151404</v>
      </c>
      <c r="L1566" s="137"/>
      <c r="M1566" s="138"/>
      <c r="N1566" s="138"/>
      <c r="O1566" s="139"/>
    </row>
    <row r="1567" spans="1:15" ht="15.6">
      <c r="A1567" s="134">
        <v>1557</v>
      </c>
      <c r="B1567" s="553">
        <v>46298</v>
      </c>
      <c r="C1567" s="135" t="s">
        <v>213</v>
      </c>
      <c r="D1567" s="136" t="s">
        <v>16529</v>
      </c>
      <c r="E1567" s="136" t="s">
        <v>128</v>
      </c>
      <c r="F1567" s="136"/>
      <c r="G1567" s="136"/>
      <c r="H1567" s="136"/>
      <c r="I1567" s="137"/>
      <c r="J1567" s="137" t="s">
        <v>239</v>
      </c>
      <c r="K1567" s="137">
        <v>20261012155905</v>
      </c>
      <c r="L1567" s="137"/>
      <c r="M1567" s="138"/>
      <c r="N1567" s="138"/>
      <c r="O1567" s="139"/>
    </row>
    <row r="1568" spans="1:15" ht="15.6">
      <c r="A1568" s="134">
        <v>1558</v>
      </c>
      <c r="B1568" s="553">
        <v>46298</v>
      </c>
      <c r="C1568" s="135" t="s">
        <v>213</v>
      </c>
      <c r="D1568" s="136" t="s">
        <v>16530</v>
      </c>
      <c r="E1568" s="136" t="s">
        <v>128</v>
      </c>
      <c r="F1568" s="136"/>
      <c r="G1568" s="136"/>
      <c r="H1568" s="136"/>
      <c r="I1568" s="137"/>
      <c r="J1568" s="137" t="s">
        <v>239</v>
      </c>
      <c r="K1568" s="137">
        <v>20261012156080</v>
      </c>
      <c r="L1568" s="137"/>
      <c r="M1568" s="138"/>
      <c r="N1568" s="138"/>
      <c r="O1568" s="139"/>
    </row>
    <row r="1569" spans="1:15" ht="15.6">
      <c r="A1569" s="134">
        <v>1559</v>
      </c>
      <c r="B1569" s="553">
        <v>46298</v>
      </c>
      <c r="C1569" s="135" t="s">
        <v>213</v>
      </c>
      <c r="D1569" s="136" t="s">
        <v>16531</v>
      </c>
      <c r="E1569" s="136" t="s">
        <v>128</v>
      </c>
      <c r="F1569" s="136"/>
      <c r="G1569" s="136"/>
      <c r="H1569" s="136"/>
      <c r="I1569" s="137"/>
      <c r="J1569" s="137" t="s">
        <v>242</v>
      </c>
      <c r="K1569" s="137">
        <v>20261012156321</v>
      </c>
      <c r="L1569" s="137"/>
      <c r="M1569" s="138"/>
      <c r="N1569" s="138"/>
      <c r="O1569" s="139"/>
    </row>
    <row r="1570" spans="1:15" ht="15.6">
      <c r="A1570" s="134">
        <v>1560</v>
      </c>
      <c r="B1570" s="553">
        <v>46298</v>
      </c>
      <c r="C1570" s="135" t="s">
        <v>213</v>
      </c>
      <c r="D1570" s="136" t="s">
        <v>16532</v>
      </c>
      <c r="E1570" s="136" t="s">
        <v>128</v>
      </c>
      <c r="F1570" s="136"/>
      <c r="G1570" s="136"/>
      <c r="H1570" s="136"/>
      <c r="I1570" s="137"/>
      <c r="J1570" s="137" t="s">
        <v>239</v>
      </c>
      <c r="K1570" s="137">
        <v>20261012156533</v>
      </c>
      <c r="L1570" s="137"/>
      <c r="M1570" s="138"/>
      <c r="N1570" s="138"/>
      <c r="O1570" s="139"/>
    </row>
    <row r="1571" spans="1:15" ht="15.6">
      <c r="A1571" s="134">
        <v>1561</v>
      </c>
      <c r="B1571" s="553">
        <v>46298</v>
      </c>
      <c r="C1571" s="135" t="s">
        <v>213</v>
      </c>
      <c r="D1571" s="136" t="s">
        <v>16532</v>
      </c>
      <c r="E1571" s="136" t="s">
        <v>128</v>
      </c>
      <c r="F1571" s="136"/>
      <c r="G1571" s="136"/>
      <c r="H1571" s="136"/>
      <c r="I1571" s="137"/>
      <c r="J1571" s="137" t="s">
        <v>239</v>
      </c>
      <c r="K1571" s="137">
        <v>20261012156547</v>
      </c>
      <c r="L1571" s="137"/>
      <c r="M1571" s="138"/>
      <c r="N1571" s="138"/>
      <c r="O1571" s="139"/>
    </row>
    <row r="1572" spans="1:15" ht="15.6">
      <c r="A1572" s="134">
        <v>1562</v>
      </c>
      <c r="B1572" s="553">
        <v>46298</v>
      </c>
      <c r="C1572" s="135" t="s">
        <v>213</v>
      </c>
      <c r="D1572" s="136" t="s">
        <v>16533</v>
      </c>
      <c r="E1572" s="136" t="s">
        <v>128</v>
      </c>
      <c r="F1572" s="136"/>
      <c r="G1572" s="136"/>
      <c r="H1572" s="136"/>
      <c r="I1572" s="137"/>
      <c r="J1572" s="137" t="s">
        <v>243</v>
      </c>
      <c r="K1572" s="137">
        <v>20261012157375</v>
      </c>
      <c r="L1572" s="137"/>
      <c r="M1572" s="138"/>
      <c r="N1572" s="138"/>
      <c r="O1572" s="139"/>
    </row>
    <row r="1573" spans="1:15" ht="15.6">
      <c r="A1573" s="134">
        <v>1563</v>
      </c>
      <c r="B1573" s="553">
        <v>46298</v>
      </c>
      <c r="C1573" s="135" t="s">
        <v>213</v>
      </c>
      <c r="D1573" s="136" t="s">
        <v>16534</v>
      </c>
      <c r="E1573" s="136" t="s">
        <v>128</v>
      </c>
      <c r="F1573" s="136"/>
      <c r="G1573" s="136"/>
      <c r="H1573" s="136"/>
      <c r="I1573" s="137"/>
      <c r="J1573" s="137" t="s">
        <v>239</v>
      </c>
      <c r="K1573" s="513">
        <v>20261012158359</v>
      </c>
      <c r="L1573" s="137"/>
      <c r="M1573" s="138"/>
      <c r="N1573" s="138"/>
      <c r="O1573" s="139"/>
    </row>
    <row r="1574" spans="1:15" ht="15.6">
      <c r="A1574" s="134">
        <v>1564</v>
      </c>
      <c r="B1574" s="553">
        <v>46298</v>
      </c>
      <c r="C1574" s="135" t="s">
        <v>213</v>
      </c>
      <c r="D1574" s="136" t="s">
        <v>16535</v>
      </c>
      <c r="E1574" s="136" t="s">
        <v>128</v>
      </c>
      <c r="F1574" s="136"/>
      <c r="G1574" s="136"/>
      <c r="H1574" s="136"/>
      <c r="I1574" s="137"/>
      <c r="J1574" s="137"/>
      <c r="K1574" s="513">
        <v>20261012157350</v>
      </c>
      <c r="L1574" s="137"/>
      <c r="M1574" s="138"/>
      <c r="N1574" s="138"/>
      <c r="O1574" s="139"/>
    </row>
    <row r="1575" spans="1:15" ht="15.6">
      <c r="A1575" s="134">
        <v>1565</v>
      </c>
      <c r="B1575" s="553">
        <v>46298</v>
      </c>
      <c r="C1575" s="135" t="s">
        <v>213</v>
      </c>
      <c r="D1575" s="136" t="s">
        <v>16536</v>
      </c>
      <c r="E1575" s="136" t="s">
        <v>128</v>
      </c>
      <c r="F1575" s="136"/>
      <c r="G1575" s="136"/>
      <c r="H1575" s="136"/>
      <c r="I1575" s="137"/>
      <c r="J1575" s="137" t="s">
        <v>243</v>
      </c>
      <c r="K1575" s="513">
        <v>20260811812057</v>
      </c>
      <c r="L1575" s="137"/>
      <c r="M1575" s="138"/>
      <c r="N1575" s="138"/>
      <c r="O1575" s="139"/>
    </row>
    <row r="1576" spans="1:15" ht="15.6">
      <c r="A1576" s="134">
        <v>1566</v>
      </c>
      <c r="B1576" s="553">
        <v>46298</v>
      </c>
      <c r="C1576" s="135" t="s">
        <v>213</v>
      </c>
      <c r="D1576" s="136" t="s">
        <v>16537</v>
      </c>
      <c r="E1576" s="136" t="s">
        <v>128</v>
      </c>
      <c r="F1576" s="136"/>
      <c r="G1576" s="136"/>
      <c r="H1576" s="136"/>
      <c r="I1576" s="137"/>
      <c r="J1576" s="137" t="s">
        <v>243</v>
      </c>
      <c r="K1576" s="513">
        <v>20260711711755</v>
      </c>
      <c r="L1576" s="137"/>
      <c r="M1576" s="138"/>
      <c r="N1576" s="138"/>
      <c r="O1576" s="139"/>
    </row>
    <row r="1577" spans="1:15" ht="15.6">
      <c r="A1577" s="134">
        <v>1567</v>
      </c>
      <c r="B1577" s="553">
        <v>46298</v>
      </c>
      <c r="C1577" s="135" t="s">
        <v>213</v>
      </c>
      <c r="D1577" s="136" t="s">
        <v>16538</v>
      </c>
      <c r="E1577" s="136" t="s">
        <v>128</v>
      </c>
      <c r="F1577" s="136"/>
      <c r="G1577" s="136"/>
      <c r="H1577" s="136"/>
      <c r="I1577" s="137"/>
      <c r="J1577" s="137" t="s">
        <v>243</v>
      </c>
      <c r="K1577" s="513">
        <v>20260711512208</v>
      </c>
      <c r="L1577" s="137"/>
      <c r="M1577" s="138"/>
      <c r="N1577" s="138"/>
      <c r="O1577" s="139"/>
    </row>
    <row r="1578" spans="1:15" ht="15.6">
      <c r="A1578" s="134">
        <v>1568</v>
      </c>
      <c r="B1578" s="553">
        <v>46298</v>
      </c>
      <c r="C1578" s="135" t="s">
        <v>213</v>
      </c>
      <c r="D1578" s="143" t="s">
        <v>16539</v>
      </c>
      <c r="E1578" s="136" t="s">
        <v>128</v>
      </c>
      <c r="F1578" s="136"/>
      <c r="G1578" s="136"/>
      <c r="H1578" s="136"/>
      <c r="I1578" s="137"/>
      <c r="J1578" s="137" t="s">
        <v>242</v>
      </c>
      <c r="K1578" s="513">
        <v>20261012159198</v>
      </c>
      <c r="L1578" s="137"/>
      <c r="M1578" s="138"/>
      <c r="N1578" s="138"/>
      <c r="O1578" s="139"/>
    </row>
    <row r="1579" spans="1:15" ht="15.6">
      <c r="A1579" s="134">
        <v>1569</v>
      </c>
      <c r="B1579" s="553">
        <v>46298</v>
      </c>
      <c r="C1579" s="135" t="s">
        <v>213</v>
      </c>
      <c r="D1579" s="143" t="s">
        <v>16540</v>
      </c>
      <c r="E1579" s="136" t="s">
        <v>128</v>
      </c>
      <c r="F1579" s="136"/>
      <c r="G1579" s="136"/>
      <c r="H1579" s="136"/>
      <c r="I1579" s="137"/>
      <c r="J1579" s="137" t="s">
        <v>239</v>
      </c>
      <c r="K1579" s="513">
        <v>20261012158909</v>
      </c>
      <c r="L1579" s="137"/>
      <c r="M1579" s="138"/>
      <c r="N1579" s="138"/>
      <c r="O1579" s="139"/>
    </row>
    <row r="1580" spans="1:15" ht="15.6">
      <c r="A1580" s="134">
        <v>1570</v>
      </c>
      <c r="B1580" s="553">
        <v>46298</v>
      </c>
      <c r="C1580" s="135" t="s">
        <v>213</v>
      </c>
      <c r="D1580" s="143" t="s">
        <v>16541</v>
      </c>
      <c r="E1580" s="136" t="s">
        <v>128</v>
      </c>
      <c r="F1580" s="136"/>
      <c r="G1580" s="136"/>
      <c r="H1580" s="136"/>
      <c r="I1580" s="137"/>
      <c r="J1580" s="137" t="s">
        <v>239</v>
      </c>
      <c r="K1580" s="513">
        <v>20261012159352</v>
      </c>
      <c r="L1580" s="137"/>
      <c r="M1580" s="138"/>
      <c r="N1580" s="138"/>
      <c r="O1580" s="139"/>
    </row>
    <row r="1581" spans="1:15" ht="15.6">
      <c r="A1581" s="134">
        <v>1571</v>
      </c>
      <c r="B1581" s="553">
        <v>46298</v>
      </c>
      <c r="C1581" s="135" t="s">
        <v>213</v>
      </c>
      <c r="D1581" s="143" t="s">
        <v>16541</v>
      </c>
      <c r="E1581" s="136" t="s">
        <v>128</v>
      </c>
      <c r="F1581" s="136"/>
      <c r="G1581" s="136"/>
      <c r="H1581" s="136"/>
      <c r="I1581" s="137"/>
      <c r="J1581" s="137" t="s">
        <v>239</v>
      </c>
      <c r="K1581" s="513">
        <v>20261012159362</v>
      </c>
      <c r="L1581" s="137"/>
      <c r="M1581" s="138"/>
      <c r="N1581" s="138"/>
      <c r="O1581" s="139"/>
    </row>
    <row r="1582" spans="1:15" ht="15.6">
      <c r="A1582" s="134">
        <v>1572</v>
      </c>
      <c r="B1582" s="553">
        <v>46298</v>
      </c>
      <c r="C1582" s="135" t="s">
        <v>213</v>
      </c>
      <c r="D1582" s="143" t="s">
        <v>16542</v>
      </c>
      <c r="E1582" s="136" t="s">
        <v>128</v>
      </c>
      <c r="F1582" s="136"/>
      <c r="G1582" s="136"/>
      <c r="H1582" s="136"/>
      <c r="I1582" s="137"/>
      <c r="J1582" s="137"/>
      <c r="K1582" s="137">
        <v>20261012159568</v>
      </c>
      <c r="L1582" s="137"/>
      <c r="M1582" s="138"/>
      <c r="N1582" s="138"/>
      <c r="O1582" s="139"/>
    </row>
    <row r="1583" spans="1:15" ht="15.6">
      <c r="A1583" s="134">
        <v>1573</v>
      </c>
      <c r="B1583" s="553">
        <v>46298</v>
      </c>
      <c r="C1583" s="135" t="s">
        <v>216</v>
      </c>
      <c r="D1583" s="143" t="s">
        <v>13754</v>
      </c>
      <c r="E1583" s="136" t="s">
        <v>116</v>
      </c>
      <c r="F1583" s="136"/>
      <c r="G1583" s="136"/>
      <c r="H1583" s="136"/>
      <c r="I1583" s="137"/>
      <c r="J1583" s="137"/>
      <c r="K1583" s="137"/>
      <c r="L1583" s="137"/>
      <c r="M1583" s="138"/>
      <c r="N1583" s="138"/>
      <c r="O1583" s="139"/>
    </row>
    <row r="1584" spans="1:15" ht="15.6">
      <c r="A1584" s="134">
        <v>1574</v>
      </c>
      <c r="B1584" s="553">
        <v>46298</v>
      </c>
      <c r="C1584" s="135" t="s">
        <v>216</v>
      </c>
      <c r="D1584" s="143" t="s">
        <v>11762</v>
      </c>
      <c r="E1584" s="136" t="s">
        <v>116</v>
      </c>
      <c r="F1584" s="136"/>
      <c r="G1584" s="136"/>
      <c r="H1584" s="136"/>
      <c r="I1584" s="137"/>
      <c r="J1584" s="137"/>
      <c r="K1584" s="137"/>
      <c r="L1584" s="137"/>
      <c r="M1584" s="138"/>
      <c r="N1584" s="138"/>
      <c r="O1584" s="139"/>
    </row>
    <row r="1585" spans="1:15" ht="15.6">
      <c r="A1585" s="134">
        <v>1575</v>
      </c>
      <c r="B1585" s="553">
        <v>46298</v>
      </c>
      <c r="C1585" s="135" t="s">
        <v>216</v>
      </c>
      <c r="D1585" s="143" t="s">
        <v>13840</v>
      </c>
      <c r="E1585" s="136" t="s">
        <v>116</v>
      </c>
      <c r="F1585" s="136"/>
      <c r="G1585" s="136"/>
      <c r="H1585" s="136"/>
      <c r="I1585" s="137"/>
      <c r="J1585" s="137"/>
      <c r="K1585" s="137"/>
      <c r="L1585" s="137"/>
      <c r="M1585" s="138"/>
      <c r="N1585" s="138"/>
      <c r="O1585" s="139"/>
    </row>
    <row r="1586" spans="1:15" ht="15.6">
      <c r="A1586" s="134">
        <v>1576</v>
      </c>
      <c r="B1586" s="553">
        <v>46298</v>
      </c>
      <c r="C1586" s="135" t="s">
        <v>216</v>
      </c>
      <c r="D1586" s="143" t="s">
        <v>15939</v>
      </c>
      <c r="E1586" s="136" t="s">
        <v>116</v>
      </c>
      <c r="F1586" s="136"/>
      <c r="G1586" s="136"/>
      <c r="H1586" s="136"/>
      <c r="I1586" s="137"/>
      <c r="J1586" s="137"/>
      <c r="K1586" s="137"/>
      <c r="L1586" s="137"/>
      <c r="M1586" s="138"/>
      <c r="N1586" s="138"/>
      <c r="O1586" s="139"/>
    </row>
    <row r="1587" spans="1:15" ht="15.6">
      <c r="A1587" s="134">
        <v>1577</v>
      </c>
      <c r="B1587" s="553">
        <v>46298</v>
      </c>
      <c r="C1587" s="135" t="s">
        <v>216</v>
      </c>
      <c r="D1587" s="143" t="s">
        <v>805</v>
      </c>
      <c r="E1587" s="136" t="s">
        <v>116</v>
      </c>
      <c r="F1587" s="136"/>
      <c r="G1587" s="136"/>
      <c r="H1587" s="136"/>
      <c r="I1587" s="137"/>
      <c r="J1587" s="137"/>
      <c r="K1587" s="137"/>
      <c r="L1587" s="137"/>
      <c r="M1587" s="138"/>
      <c r="N1587" s="138"/>
      <c r="O1587" s="139"/>
    </row>
    <row r="1588" spans="1:15" ht="15.6">
      <c r="A1588" s="134">
        <v>1578</v>
      </c>
      <c r="B1588" s="553">
        <v>46298</v>
      </c>
      <c r="C1588" s="135" t="s">
        <v>213</v>
      </c>
      <c r="D1588" s="143" t="s">
        <v>16543</v>
      </c>
      <c r="E1588" s="136" t="s">
        <v>116</v>
      </c>
      <c r="F1588" s="136"/>
      <c r="G1588" s="136"/>
      <c r="H1588" s="136"/>
      <c r="I1588" s="137"/>
      <c r="J1588" s="137" t="s">
        <v>244</v>
      </c>
      <c r="K1588" s="137" t="s">
        <v>16544</v>
      </c>
      <c r="L1588" s="137" t="s">
        <v>16545</v>
      </c>
      <c r="M1588" s="138"/>
      <c r="N1588" s="138"/>
      <c r="O1588" s="139"/>
    </row>
    <row r="1589" spans="1:15" ht="15.6">
      <c r="A1589" s="134">
        <v>1579</v>
      </c>
      <c r="B1589" s="553">
        <v>46298</v>
      </c>
      <c r="C1589" s="135" t="s">
        <v>213</v>
      </c>
      <c r="D1589" s="143" t="s">
        <v>16546</v>
      </c>
      <c r="E1589" s="136" t="s">
        <v>116</v>
      </c>
      <c r="F1589" s="136"/>
      <c r="G1589" s="136"/>
      <c r="H1589" s="136"/>
      <c r="I1589" s="137"/>
      <c r="J1589" s="137" t="s">
        <v>244</v>
      </c>
      <c r="K1589" s="137" t="s">
        <v>16547</v>
      </c>
      <c r="L1589" s="137" t="s">
        <v>11538</v>
      </c>
      <c r="M1589" s="138"/>
      <c r="N1589" s="138"/>
      <c r="O1589" s="139"/>
    </row>
    <row r="1590" spans="1:15" ht="15.6">
      <c r="A1590" s="134">
        <v>1580</v>
      </c>
      <c r="B1590" s="553">
        <v>46298</v>
      </c>
      <c r="C1590" s="135" t="s">
        <v>213</v>
      </c>
      <c r="D1590" s="143" t="s">
        <v>16548</v>
      </c>
      <c r="E1590" s="136" t="s">
        <v>116</v>
      </c>
      <c r="F1590" s="136"/>
      <c r="G1590" s="136"/>
      <c r="H1590" s="136"/>
      <c r="I1590" s="137"/>
      <c r="J1590" s="137" t="s">
        <v>244</v>
      </c>
      <c r="K1590" s="137" t="s">
        <v>16549</v>
      </c>
      <c r="L1590" s="137" t="s">
        <v>11515</v>
      </c>
      <c r="M1590" s="138"/>
      <c r="N1590" s="138"/>
      <c r="O1590" s="139"/>
    </row>
    <row r="1591" spans="1:15" ht="15.6">
      <c r="A1591" s="134">
        <v>1581</v>
      </c>
      <c r="B1591" s="553">
        <v>46298</v>
      </c>
      <c r="C1591" s="135" t="s">
        <v>213</v>
      </c>
      <c r="D1591" s="143" t="s">
        <v>16550</v>
      </c>
      <c r="E1591" s="136" t="s">
        <v>116</v>
      </c>
      <c r="F1591" s="136"/>
      <c r="G1591" s="136"/>
      <c r="H1591" s="136"/>
      <c r="I1591" s="137"/>
      <c r="J1591" s="137" t="s">
        <v>240</v>
      </c>
      <c r="K1591" s="137" t="s">
        <v>16551</v>
      </c>
      <c r="L1591" s="137" t="s">
        <v>16552</v>
      </c>
      <c r="M1591" s="138"/>
      <c r="N1591" s="138"/>
      <c r="O1591" s="139"/>
    </row>
    <row r="1592" spans="1:15" ht="15.6">
      <c r="A1592" s="134">
        <v>1582</v>
      </c>
      <c r="B1592" s="553">
        <v>46298</v>
      </c>
      <c r="C1592" s="135" t="s">
        <v>213</v>
      </c>
      <c r="D1592" s="143" t="s">
        <v>16553</v>
      </c>
      <c r="E1592" s="136" t="s">
        <v>116</v>
      </c>
      <c r="F1592" s="136"/>
      <c r="G1592" s="136"/>
      <c r="H1592" s="136"/>
      <c r="I1592" s="137" t="s">
        <v>16475</v>
      </c>
      <c r="J1592" s="137" t="s">
        <v>240</v>
      </c>
      <c r="K1592" s="137" t="s">
        <v>16554</v>
      </c>
      <c r="L1592" s="137" t="s">
        <v>13660</v>
      </c>
      <c r="M1592" s="138"/>
      <c r="N1592" s="138"/>
      <c r="O1592" s="139"/>
    </row>
    <row r="1593" spans="1:15" ht="15.6">
      <c r="A1593" s="134">
        <v>1583</v>
      </c>
      <c r="B1593" s="553">
        <v>46298</v>
      </c>
      <c r="C1593" s="135" t="s">
        <v>213</v>
      </c>
      <c r="D1593" s="143" t="s">
        <v>16553</v>
      </c>
      <c r="E1593" s="136" t="s">
        <v>116</v>
      </c>
      <c r="F1593" s="136"/>
      <c r="G1593" s="136"/>
      <c r="H1593" s="136"/>
      <c r="I1593" s="137" t="s">
        <v>16475</v>
      </c>
      <c r="J1593" s="137" t="s">
        <v>240</v>
      </c>
      <c r="K1593" s="137" t="s">
        <v>16554</v>
      </c>
      <c r="L1593" s="137" t="s">
        <v>13660</v>
      </c>
      <c r="M1593" s="138"/>
      <c r="N1593" s="138"/>
      <c r="O1593" s="139"/>
    </row>
    <row r="1594" spans="1:15" ht="15.6">
      <c r="A1594" s="134">
        <v>1584</v>
      </c>
      <c r="B1594" s="553">
        <v>46298</v>
      </c>
      <c r="C1594" s="135" t="s">
        <v>213</v>
      </c>
      <c r="D1594" s="143" t="s">
        <v>16555</v>
      </c>
      <c r="E1594" s="136" t="s">
        <v>116</v>
      </c>
      <c r="F1594" s="136"/>
      <c r="G1594" s="136"/>
      <c r="H1594" s="136"/>
      <c r="I1594" s="137" t="s">
        <v>16475</v>
      </c>
      <c r="J1594" s="137" t="s">
        <v>240</v>
      </c>
      <c r="K1594" s="137" t="s">
        <v>16556</v>
      </c>
      <c r="L1594" s="137" t="s">
        <v>16557</v>
      </c>
      <c r="M1594" s="138"/>
      <c r="N1594" s="138"/>
      <c r="O1594" s="139"/>
    </row>
    <row r="1595" spans="1:15" ht="15.6">
      <c r="A1595" s="134">
        <v>1585</v>
      </c>
      <c r="B1595" s="553">
        <v>46298</v>
      </c>
      <c r="C1595" s="135" t="s">
        <v>213</v>
      </c>
      <c r="D1595" s="143" t="s">
        <v>16555</v>
      </c>
      <c r="E1595" s="136" t="s">
        <v>116</v>
      </c>
      <c r="F1595" s="136"/>
      <c r="G1595" s="136"/>
      <c r="H1595" s="136"/>
      <c r="I1595" s="137" t="s">
        <v>16475</v>
      </c>
      <c r="J1595" s="137" t="s">
        <v>240</v>
      </c>
      <c r="K1595" s="137" t="s">
        <v>16556</v>
      </c>
      <c r="L1595" s="137" t="s">
        <v>16557</v>
      </c>
      <c r="M1595" s="138"/>
      <c r="N1595" s="138"/>
      <c r="O1595" s="139"/>
    </row>
    <row r="1596" spans="1:15" ht="15.6">
      <c r="A1596" s="134">
        <v>1586</v>
      </c>
      <c r="B1596" s="553">
        <v>46298</v>
      </c>
      <c r="C1596" s="135" t="s">
        <v>213</v>
      </c>
      <c r="D1596" s="143" t="s">
        <v>16558</v>
      </c>
      <c r="E1596" s="136" t="s">
        <v>116</v>
      </c>
      <c r="F1596" s="136"/>
      <c r="G1596" s="136"/>
      <c r="H1596" s="136"/>
      <c r="I1596" s="137"/>
      <c r="J1596" s="137" t="s">
        <v>243</v>
      </c>
      <c r="K1596" s="137" t="s">
        <v>16559</v>
      </c>
      <c r="L1596" s="137" t="s">
        <v>11133</v>
      </c>
      <c r="M1596" s="138"/>
      <c r="N1596" s="138"/>
      <c r="O1596" s="139"/>
    </row>
    <row r="1597" spans="1:15" ht="15.6">
      <c r="A1597" s="134">
        <v>1587</v>
      </c>
      <c r="B1597" s="553">
        <v>46298</v>
      </c>
      <c r="C1597" s="135" t="s">
        <v>213</v>
      </c>
      <c r="D1597" s="143" t="s">
        <v>16560</v>
      </c>
      <c r="E1597" s="136" t="s">
        <v>116</v>
      </c>
      <c r="F1597" s="136"/>
      <c r="G1597" s="136"/>
      <c r="H1597" s="136"/>
      <c r="I1597" s="137"/>
      <c r="J1597" s="137" t="s">
        <v>243</v>
      </c>
      <c r="K1597" s="137" t="s">
        <v>16561</v>
      </c>
      <c r="L1597" s="137" t="s">
        <v>16562</v>
      </c>
      <c r="M1597" s="138"/>
      <c r="N1597" s="138"/>
      <c r="O1597" s="139"/>
    </row>
    <row r="1598" spans="1:15" ht="15.6">
      <c r="A1598" s="134">
        <v>1588</v>
      </c>
      <c r="B1598" s="553">
        <v>46298</v>
      </c>
      <c r="C1598" s="135" t="s">
        <v>213</v>
      </c>
      <c r="D1598" s="143" t="s">
        <v>16563</v>
      </c>
      <c r="E1598" s="136" t="s">
        <v>116</v>
      </c>
      <c r="F1598" s="136"/>
      <c r="G1598" s="136"/>
      <c r="H1598" s="136"/>
      <c r="I1598" s="137"/>
      <c r="J1598" s="137" t="s">
        <v>240</v>
      </c>
      <c r="K1598" s="137" t="s">
        <v>16564</v>
      </c>
      <c r="L1598" s="137" t="s">
        <v>15092</v>
      </c>
      <c r="M1598" s="138"/>
      <c r="N1598" s="138"/>
      <c r="O1598" s="139"/>
    </row>
    <row r="1599" spans="1:15" ht="15.6">
      <c r="A1599" s="134">
        <v>1589</v>
      </c>
      <c r="B1599" s="553">
        <v>46298</v>
      </c>
      <c r="C1599" s="135" t="s">
        <v>213</v>
      </c>
      <c r="D1599" s="143" t="s">
        <v>16565</v>
      </c>
      <c r="E1599" s="136" t="s">
        <v>116</v>
      </c>
      <c r="F1599" s="136"/>
      <c r="G1599" s="136"/>
      <c r="H1599" s="136"/>
      <c r="I1599" s="137"/>
      <c r="J1599" s="137" t="s">
        <v>242</v>
      </c>
      <c r="K1599" s="137" t="s">
        <v>16566</v>
      </c>
      <c r="L1599" s="137" t="s">
        <v>16567</v>
      </c>
      <c r="M1599" s="138"/>
      <c r="N1599" s="138"/>
      <c r="O1599" s="139"/>
    </row>
    <row r="1600" spans="1:15" ht="15.6">
      <c r="A1600" s="134">
        <v>1590</v>
      </c>
      <c r="B1600" s="553">
        <v>46298</v>
      </c>
      <c r="C1600" s="135" t="s">
        <v>213</v>
      </c>
      <c r="D1600" s="136" t="s">
        <v>16568</v>
      </c>
      <c r="E1600" s="136" t="s">
        <v>116</v>
      </c>
      <c r="F1600" s="136"/>
      <c r="G1600" s="136"/>
      <c r="H1600" s="136"/>
      <c r="I1600" s="137"/>
      <c r="J1600" s="137" t="s">
        <v>239</v>
      </c>
      <c r="K1600" s="137" t="s">
        <v>16569</v>
      </c>
      <c r="L1600" s="137" t="s">
        <v>10183</v>
      </c>
      <c r="M1600" s="138"/>
      <c r="N1600" s="138"/>
      <c r="O1600" s="139"/>
    </row>
    <row r="1601" spans="1:15" ht="15.6">
      <c r="A1601" s="134">
        <v>1591</v>
      </c>
      <c r="B1601" s="553">
        <v>46298</v>
      </c>
      <c r="C1601" s="135" t="s">
        <v>213</v>
      </c>
      <c r="D1601" s="136" t="s">
        <v>16570</v>
      </c>
      <c r="E1601" s="136" t="s">
        <v>116</v>
      </c>
      <c r="F1601" s="136"/>
      <c r="G1601" s="136"/>
      <c r="H1601" s="136"/>
      <c r="I1601" s="137"/>
      <c r="J1601" s="137" t="s">
        <v>244</v>
      </c>
      <c r="K1601" s="137" t="s">
        <v>16571</v>
      </c>
      <c r="L1601" s="137" t="s">
        <v>11047</v>
      </c>
      <c r="M1601" s="138"/>
      <c r="N1601" s="138"/>
      <c r="O1601" s="139"/>
    </row>
    <row r="1602" spans="1:15" ht="15.6">
      <c r="A1602" s="134">
        <v>1592</v>
      </c>
      <c r="B1602" s="553">
        <v>46298</v>
      </c>
      <c r="C1602" s="135" t="s">
        <v>213</v>
      </c>
      <c r="D1602" s="136" t="s">
        <v>16572</v>
      </c>
      <c r="E1602" s="136" t="s">
        <v>116</v>
      </c>
      <c r="F1602" s="136"/>
      <c r="G1602" s="136"/>
      <c r="H1602" s="136"/>
      <c r="I1602" s="137"/>
      <c r="J1602" s="137" t="s">
        <v>244</v>
      </c>
      <c r="K1602" s="137" t="s">
        <v>16573</v>
      </c>
      <c r="L1602" s="137" t="s">
        <v>14597</v>
      </c>
      <c r="M1602" s="138"/>
      <c r="N1602" s="138"/>
      <c r="O1602" s="139"/>
    </row>
    <row r="1603" spans="1:15" ht="15.6">
      <c r="A1603" s="134">
        <v>1593</v>
      </c>
      <c r="B1603" s="553">
        <v>46298</v>
      </c>
      <c r="C1603" s="135" t="s">
        <v>213</v>
      </c>
      <c r="D1603" s="136" t="s">
        <v>16574</v>
      </c>
      <c r="E1603" s="136" t="s">
        <v>116</v>
      </c>
      <c r="F1603" s="136"/>
      <c r="G1603" s="136"/>
      <c r="H1603" s="136"/>
      <c r="I1603" s="137"/>
      <c r="J1603" s="137" t="s">
        <v>240</v>
      </c>
      <c r="K1603" s="137" t="s">
        <v>16575</v>
      </c>
      <c r="L1603" s="137" t="s">
        <v>13699</v>
      </c>
      <c r="M1603" s="138"/>
      <c r="N1603" s="138"/>
      <c r="O1603" s="139"/>
    </row>
    <row r="1604" spans="1:15" ht="15.6">
      <c r="A1604" s="134">
        <v>1594</v>
      </c>
      <c r="B1604" s="553">
        <v>46298</v>
      </c>
      <c r="C1604" s="135" t="s">
        <v>213</v>
      </c>
      <c r="D1604" s="136" t="s">
        <v>16576</v>
      </c>
      <c r="E1604" s="136" t="s">
        <v>116</v>
      </c>
      <c r="F1604" s="136"/>
      <c r="G1604" s="136"/>
      <c r="H1604" s="136"/>
      <c r="I1604" s="137"/>
      <c r="J1604" s="137" t="s">
        <v>244</v>
      </c>
      <c r="K1604" s="137" t="s">
        <v>16577</v>
      </c>
      <c r="L1604" s="137" t="s">
        <v>13610</v>
      </c>
      <c r="M1604" s="138"/>
      <c r="N1604" s="138"/>
      <c r="O1604" s="139"/>
    </row>
    <row r="1605" spans="1:15" ht="15.6">
      <c r="A1605" s="134">
        <v>1595</v>
      </c>
      <c r="B1605" s="553">
        <v>46298</v>
      </c>
      <c r="C1605" s="135" t="s">
        <v>213</v>
      </c>
      <c r="D1605" s="136" t="s">
        <v>16578</v>
      </c>
      <c r="E1605" s="136" t="s">
        <v>116</v>
      </c>
      <c r="F1605" s="136"/>
      <c r="G1605" s="136"/>
      <c r="H1605" s="136"/>
      <c r="I1605" s="137"/>
      <c r="J1605" s="137" t="s">
        <v>244</v>
      </c>
      <c r="K1605" s="137" t="s">
        <v>16579</v>
      </c>
      <c r="L1605" s="137" t="s">
        <v>13529</v>
      </c>
      <c r="M1605" s="138"/>
      <c r="N1605" s="138"/>
      <c r="O1605" s="139"/>
    </row>
    <row r="1606" spans="1:15" ht="15.6">
      <c r="A1606" s="134">
        <v>1596</v>
      </c>
      <c r="B1606" s="553">
        <v>46298</v>
      </c>
      <c r="C1606" s="135" t="s">
        <v>213</v>
      </c>
      <c r="D1606" s="136" t="s">
        <v>10210</v>
      </c>
      <c r="E1606" s="136" t="s">
        <v>116</v>
      </c>
      <c r="F1606" s="136"/>
      <c r="G1606" s="136"/>
      <c r="H1606" s="136"/>
      <c r="I1606" s="137" t="s">
        <v>16580</v>
      </c>
      <c r="J1606" s="137"/>
      <c r="K1606" s="137" t="s">
        <v>10210</v>
      </c>
      <c r="L1606" s="137" t="s">
        <v>10211</v>
      </c>
      <c r="M1606" s="138"/>
      <c r="N1606" s="138"/>
      <c r="O1606" s="139"/>
    </row>
    <row r="1607" spans="1:15" ht="15.6">
      <c r="A1607" s="134">
        <v>1597</v>
      </c>
      <c r="B1607" s="553">
        <v>46298</v>
      </c>
      <c r="C1607" s="135" t="s">
        <v>213</v>
      </c>
      <c r="D1607" s="136" t="s">
        <v>16581</v>
      </c>
      <c r="E1607" s="136" t="s">
        <v>116</v>
      </c>
      <c r="F1607" s="136"/>
      <c r="G1607" s="136"/>
      <c r="H1607" s="136"/>
      <c r="I1607" s="137" t="s">
        <v>16580</v>
      </c>
      <c r="J1607" s="137"/>
      <c r="K1607" s="137" t="s">
        <v>16581</v>
      </c>
      <c r="L1607" s="137" t="s">
        <v>14336</v>
      </c>
      <c r="M1607" s="138"/>
      <c r="N1607" s="138"/>
      <c r="O1607" s="139"/>
    </row>
    <row r="1608" spans="1:15" ht="15.6">
      <c r="A1608" s="134">
        <v>1598</v>
      </c>
      <c r="B1608" s="553">
        <v>46298</v>
      </c>
      <c r="C1608" s="135" t="s">
        <v>213</v>
      </c>
      <c r="D1608" s="136" t="s">
        <v>16582</v>
      </c>
      <c r="E1608" s="136" t="s">
        <v>116</v>
      </c>
      <c r="F1608" s="136"/>
      <c r="G1608" s="136"/>
      <c r="H1608" s="136"/>
      <c r="I1608" s="137" t="s">
        <v>16580</v>
      </c>
      <c r="J1608" s="137"/>
      <c r="K1608" s="137" t="s">
        <v>16582</v>
      </c>
      <c r="L1608" s="137" t="s">
        <v>14302</v>
      </c>
      <c r="M1608" s="138"/>
      <c r="N1608" s="138"/>
      <c r="O1608" s="139"/>
    </row>
    <row r="1609" spans="1:15" ht="15.6">
      <c r="A1609" s="134">
        <v>1599</v>
      </c>
      <c r="B1609" s="553">
        <v>46298</v>
      </c>
      <c r="C1609" s="135" t="s">
        <v>213</v>
      </c>
      <c r="D1609" s="136" t="s">
        <v>16583</v>
      </c>
      <c r="E1609" s="136" t="s">
        <v>116</v>
      </c>
      <c r="F1609" s="136"/>
      <c r="G1609" s="136"/>
      <c r="H1609" s="136"/>
      <c r="I1609" s="137" t="s">
        <v>16580</v>
      </c>
      <c r="J1609" s="137"/>
      <c r="K1609" s="137" t="s">
        <v>16583</v>
      </c>
      <c r="L1609" s="137" t="s">
        <v>16465</v>
      </c>
      <c r="M1609" s="138"/>
      <c r="N1609" s="138"/>
      <c r="O1609" s="139"/>
    </row>
    <row r="1610" spans="1:15" ht="15.6">
      <c r="A1610" s="134">
        <v>1600</v>
      </c>
      <c r="B1610" s="553">
        <v>46298</v>
      </c>
      <c r="C1610" s="135" t="s">
        <v>213</v>
      </c>
      <c r="D1610" s="136" t="s">
        <v>16584</v>
      </c>
      <c r="E1610" s="136" t="s">
        <v>116</v>
      </c>
      <c r="F1610" s="136"/>
      <c r="G1610" s="136"/>
      <c r="H1610" s="136"/>
      <c r="I1610" s="137" t="s">
        <v>16580</v>
      </c>
      <c r="J1610" s="137"/>
      <c r="K1610" s="137" t="s">
        <v>16584</v>
      </c>
      <c r="L1610" s="137" t="s">
        <v>14341</v>
      </c>
      <c r="M1610" s="138"/>
      <c r="N1610" s="138"/>
      <c r="O1610" s="139"/>
    </row>
    <row r="1611" spans="1:15" ht="15.6">
      <c r="A1611" s="134">
        <v>1601</v>
      </c>
      <c r="B1611" s="553">
        <v>46298</v>
      </c>
      <c r="C1611" s="135" t="s">
        <v>213</v>
      </c>
      <c r="D1611" s="136" t="s">
        <v>16585</v>
      </c>
      <c r="E1611" s="136" t="s">
        <v>116</v>
      </c>
      <c r="F1611" s="136"/>
      <c r="G1611" s="136"/>
      <c r="H1611" s="136"/>
      <c r="I1611" s="137" t="s">
        <v>16580</v>
      </c>
      <c r="J1611" s="137"/>
      <c r="K1611" s="137" t="s">
        <v>16585</v>
      </c>
      <c r="L1611" s="137" t="s">
        <v>14346</v>
      </c>
      <c r="M1611" s="138"/>
      <c r="N1611" s="138"/>
      <c r="O1611" s="139"/>
    </row>
    <row r="1612" spans="1:15" ht="15.6">
      <c r="A1612" s="134">
        <v>1602</v>
      </c>
      <c r="B1612" s="553">
        <v>46298</v>
      </c>
      <c r="C1612" s="135" t="s">
        <v>213</v>
      </c>
      <c r="D1612" s="136" t="s">
        <v>16586</v>
      </c>
      <c r="E1612" s="136" t="s">
        <v>116</v>
      </c>
      <c r="F1612" s="136"/>
      <c r="G1612" s="136"/>
      <c r="H1612" s="136"/>
      <c r="I1612" s="137" t="s">
        <v>16580</v>
      </c>
      <c r="J1612" s="137"/>
      <c r="K1612" s="137" t="s">
        <v>16586</v>
      </c>
      <c r="L1612" s="137" t="s">
        <v>16587</v>
      </c>
      <c r="M1612" s="138"/>
      <c r="N1612" s="138"/>
      <c r="O1612" s="139"/>
    </row>
    <row r="1613" spans="1:15" ht="15.6">
      <c r="A1613" s="134">
        <v>1603</v>
      </c>
      <c r="B1613" s="553">
        <v>46298</v>
      </c>
      <c r="C1613" s="135" t="s">
        <v>213</v>
      </c>
      <c r="D1613" s="136" t="s">
        <v>16588</v>
      </c>
      <c r="E1613" s="136" t="s">
        <v>116</v>
      </c>
      <c r="F1613" s="136"/>
      <c r="G1613" s="136"/>
      <c r="H1613" s="136"/>
      <c r="I1613" s="137" t="s">
        <v>16580</v>
      </c>
      <c r="J1613" s="137"/>
      <c r="K1613" s="137" t="s">
        <v>16588</v>
      </c>
      <c r="L1613" s="137" t="s">
        <v>15964</v>
      </c>
      <c r="M1613" s="138"/>
      <c r="N1613" s="138"/>
      <c r="O1613" s="139"/>
    </row>
    <row r="1614" spans="1:15" ht="15.6">
      <c r="A1614" s="134">
        <v>1604</v>
      </c>
      <c r="B1614" s="553">
        <v>46298</v>
      </c>
      <c r="C1614" s="135" t="s">
        <v>213</v>
      </c>
      <c r="D1614" s="136" t="s">
        <v>16589</v>
      </c>
      <c r="E1614" s="136" t="s">
        <v>116</v>
      </c>
      <c r="F1614" s="136"/>
      <c r="G1614" s="136"/>
      <c r="H1614" s="136"/>
      <c r="I1614" s="137" t="s">
        <v>16580</v>
      </c>
      <c r="J1614" s="137"/>
      <c r="K1614" s="137" t="s">
        <v>16589</v>
      </c>
      <c r="L1614" s="137" t="s">
        <v>15968</v>
      </c>
      <c r="M1614" s="138"/>
      <c r="N1614" s="138"/>
      <c r="O1614" s="139"/>
    </row>
    <row r="1615" spans="1:15" ht="15.6">
      <c r="A1615" s="134">
        <v>1605</v>
      </c>
      <c r="B1615" s="553">
        <v>46298</v>
      </c>
      <c r="C1615" s="135" t="s">
        <v>213</v>
      </c>
      <c r="D1615" s="136" t="s">
        <v>16590</v>
      </c>
      <c r="E1615" s="136" t="s">
        <v>116</v>
      </c>
      <c r="F1615" s="136"/>
      <c r="G1615" s="136"/>
      <c r="H1615" s="136"/>
      <c r="I1615" s="137" t="s">
        <v>16580</v>
      </c>
      <c r="J1615" s="137"/>
      <c r="K1615" s="137" t="s">
        <v>16590</v>
      </c>
      <c r="L1615" s="137" t="s">
        <v>14351</v>
      </c>
      <c r="M1615" s="138"/>
      <c r="N1615" s="138"/>
      <c r="O1615" s="139"/>
    </row>
    <row r="1616" spans="1:15" ht="15.6">
      <c r="A1616" s="134">
        <v>1606</v>
      </c>
      <c r="B1616" s="553">
        <v>46298</v>
      </c>
      <c r="C1616" s="135" t="s">
        <v>213</v>
      </c>
      <c r="D1616" s="136" t="s">
        <v>16591</v>
      </c>
      <c r="E1616" s="136" t="s">
        <v>116</v>
      </c>
      <c r="F1616" s="136"/>
      <c r="G1616" s="136"/>
      <c r="H1616" s="136"/>
      <c r="I1616" s="137" t="s">
        <v>16580</v>
      </c>
      <c r="J1616" s="137"/>
      <c r="K1616" s="137" t="s">
        <v>16591</v>
      </c>
      <c r="L1616" s="137" t="s">
        <v>16592</v>
      </c>
      <c r="M1616" s="138"/>
      <c r="N1616" s="138"/>
      <c r="O1616" s="139"/>
    </row>
    <row r="1617" spans="1:15" ht="15.6">
      <c r="A1617" s="134">
        <v>1607</v>
      </c>
      <c r="B1617" s="553">
        <v>46298</v>
      </c>
      <c r="C1617" s="135" t="s">
        <v>213</v>
      </c>
      <c r="D1617" s="136" t="s">
        <v>16593</v>
      </c>
      <c r="E1617" s="136" t="s">
        <v>116</v>
      </c>
      <c r="F1617" s="136"/>
      <c r="G1617" s="136"/>
      <c r="H1617" s="136"/>
      <c r="I1617" s="137" t="s">
        <v>16580</v>
      </c>
      <c r="J1617" s="137"/>
      <c r="K1617" s="137" t="s">
        <v>16593</v>
      </c>
      <c r="L1617" s="137" t="s">
        <v>14280</v>
      </c>
      <c r="M1617" s="138"/>
      <c r="N1617" s="138"/>
      <c r="O1617" s="139"/>
    </row>
    <row r="1618" spans="1:15" ht="15.6">
      <c r="A1618" s="134">
        <v>1608</v>
      </c>
      <c r="B1618" s="553">
        <v>46298</v>
      </c>
      <c r="C1618" s="135" t="s">
        <v>213</v>
      </c>
      <c r="D1618" s="136" t="s">
        <v>16594</v>
      </c>
      <c r="E1618" s="136" t="s">
        <v>116</v>
      </c>
      <c r="F1618" s="136"/>
      <c r="G1618" s="136"/>
      <c r="H1618" s="136"/>
      <c r="I1618" s="137" t="s">
        <v>16580</v>
      </c>
      <c r="J1618" s="137"/>
      <c r="K1618" s="137" t="s">
        <v>16594</v>
      </c>
      <c r="L1618" s="137" t="s">
        <v>16084</v>
      </c>
      <c r="M1618" s="138"/>
      <c r="N1618" s="138"/>
      <c r="O1618" s="139"/>
    </row>
    <row r="1619" spans="1:15" ht="15.6">
      <c r="A1619" s="134">
        <v>1609</v>
      </c>
      <c r="B1619" s="553">
        <v>46298</v>
      </c>
      <c r="C1619" s="135" t="s">
        <v>213</v>
      </c>
      <c r="D1619" s="136" t="s">
        <v>16595</v>
      </c>
      <c r="E1619" s="136" t="s">
        <v>116</v>
      </c>
      <c r="F1619" s="136"/>
      <c r="G1619" s="136"/>
      <c r="H1619" s="136"/>
      <c r="I1619" s="137" t="s">
        <v>16580</v>
      </c>
      <c r="J1619" s="137"/>
      <c r="K1619" s="137" t="s">
        <v>16595</v>
      </c>
      <c r="L1619" s="137" t="s">
        <v>15337</v>
      </c>
      <c r="M1619" s="138"/>
      <c r="N1619" s="138"/>
      <c r="O1619" s="139"/>
    </row>
    <row r="1620" spans="1:15" ht="15.6">
      <c r="A1620" s="134">
        <v>1610</v>
      </c>
      <c r="B1620" s="553">
        <v>46298</v>
      </c>
      <c r="C1620" s="135" t="s">
        <v>213</v>
      </c>
      <c r="D1620" s="136" t="s">
        <v>16596</v>
      </c>
      <c r="E1620" s="136" t="s">
        <v>116</v>
      </c>
      <c r="F1620" s="136"/>
      <c r="G1620" s="136"/>
      <c r="H1620" s="136"/>
      <c r="I1620" s="137" t="s">
        <v>16580</v>
      </c>
      <c r="J1620" s="137"/>
      <c r="K1620" s="137" t="s">
        <v>16596</v>
      </c>
      <c r="L1620" s="137" t="s">
        <v>16094</v>
      </c>
      <c r="M1620" s="138"/>
      <c r="N1620" s="138"/>
      <c r="O1620" s="139"/>
    </row>
    <row r="1621" spans="1:15" ht="15.6">
      <c r="A1621" s="134">
        <v>1611</v>
      </c>
      <c r="B1621" s="553">
        <v>46298</v>
      </c>
      <c r="C1621" s="135" t="s">
        <v>213</v>
      </c>
      <c r="D1621" s="136" t="s">
        <v>16597</v>
      </c>
      <c r="E1621" s="136" t="s">
        <v>116</v>
      </c>
      <c r="F1621" s="136"/>
      <c r="G1621" s="136"/>
      <c r="H1621" s="136"/>
      <c r="I1621" s="137" t="s">
        <v>16580</v>
      </c>
      <c r="J1621" s="137"/>
      <c r="K1621" s="137" t="s">
        <v>16597</v>
      </c>
      <c r="L1621" s="137" t="s">
        <v>14424</v>
      </c>
      <c r="M1621" s="138"/>
      <c r="N1621" s="138"/>
      <c r="O1621" s="139"/>
    </row>
    <row r="1622" spans="1:15" ht="15.6">
      <c r="A1622" s="134">
        <v>1612</v>
      </c>
      <c r="B1622" s="553">
        <v>46298</v>
      </c>
      <c r="C1622" s="135" t="s">
        <v>213</v>
      </c>
      <c r="D1622" s="136" t="s">
        <v>16598</v>
      </c>
      <c r="E1622" s="136" t="s">
        <v>116</v>
      </c>
      <c r="F1622" s="136"/>
      <c r="G1622" s="136"/>
      <c r="H1622" s="136"/>
      <c r="I1622" s="137" t="s">
        <v>16580</v>
      </c>
      <c r="J1622" s="140"/>
      <c r="K1622" s="137" t="s">
        <v>16598</v>
      </c>
      <c r="L1622" s="137" t="s">
        <v>16099</v>
      </c>
      <c r="M1622" s="138"/>
      <c r="N1622" s="138"/>
      <c r="O1622" s="139"/>
    </row>
    <row r="1623" spans="1:15" ht="15.6">
      <c r="A1623" s="134">
        <v>1613</v>
      </c>
      <c r="B1623" s="553">
        <v>46298</v>
      </c>
      <c r="C1623" s="135" t="s">
        <v>213</v>
      </c>
      <c r="D1623" s="136" t="s">
        <v>16599</v>
      </c>
      <c r="E1623" s="136" t="s">
        <v>116</v>
      </c>
      <c r="F1623" s="136"/>
      <c r="G1623" s="136"/>
      <c r="H1623" s="136"/>
      <c r="I1623" s="137" t="s">
        <v>16580</v>
      </c>
      <c r="J1623" s="137"/>
      <c r="K1623" s="137" t="s">
        <v>16599</v>
      </c>
      <c r="L1623" s="137"/>
      <c r="M1623" s="138"/>
      <c r="N1623" s="138"/>
      <c r="O1623" s="139"/>
    </row>
    <row r="1624" spans="1:15" ht="15.6">
      <c r="A1624" s="134">
        <v>1614</v>
      </c>
      <c r="B1624" s="553">
        <v>46298</v>
      </c>
      <c r="C1624" s="135" t="s">
        <v>213</v>
      </c>
      <c r="D1624" s="136" t="s">
        <v>16600</v>
      </c>
      <c r="E1624" s="136" t="s">
        <v>116</v>
      </c>
      <c r="F1624" s="136"/>
      <c r="G1624" s="136"/>
      <c r="H1624" s="136"/>
      <c r="I1624" s="137" t="s">
        <v>16580</v>
      </c>
      <c r="J1624" s="137"/>
      <c r="K1624" s="137" t="s">
        <v>16600</v>
      </c>
      <c r="L1624" s="137" t="s">
        <v>16115</v>
      </c>
      <c r="M1624" s="138"/>
      <c r="N1624" s="138"/>
      <c r="O1624" s="139"/>
    </row>
    <row r="1625" spans="1:15" ht="15.6">
      <c r="A1625" s="134">
        <v>1615</v>
      </c>
      <c r="B1625" s="553">
        <v>46298</v>
      </c>
      <c r="C1625" s="135" t="s">
        <v>213</v>
      </c>
      <c r="D1625" s="136" t="s">
        <v>16601</v>
      </c>
      <c r="E1625" s="136" t="s">
        <v>116</v>
      </c>
      <c r="F1625" s="136"/>
      <c r="G1625" s="136"/>
      <c r="H1625" s="136"/>
      <c r="I1625" s="137" t="s">
        <v>16580</v>
      </c>
      <c r="J1625" s="137"/>
      <c r="K1625" s="137" t="s">
        <v>16601</v>
      </c>
      <c r="L1625" s="144" t="s">
        <v>16125</v>
      </c>
      <c r="M1625" s="138"/>
      <c r="N1625" s="138"/>
      <c r="O1625" s="139"/>
    </row>
    <row r="1626" spans="1:15" ht="15.6">
      <c r="A1626" s="134">
        <v>1616</v>
      </c>
      <c r="B1626" s="553">
        <v>46298</v>
      </c>
      <c r="C1626" s="135" t="s">
        <v>213</v>
      </c>
      <c r="D1626" s="136" t="s">
        <v>16602</v>
      </c>
      <c r="E1626" s="136" t="s">
        <v>116</v>
      </c>
      <c r="F1626" s="136"/>
      <c r="G1626" s="136"/>
      <c r="H1626" s="136"/>
      <c r="I1626" s="137" t="s">
        <v>16580</v>
      </c>
      <c r="J1626" s="137"/>
      <c r="K1626" s="137" t="s">
        <v>16602</v>
      </c>
      <c r="L1626" s="144" t="s">
        <v>16333</v>
      </c>
      <c r="M1626" s="138"/>
      <c r="N1626" s="138"/>
      <c r="O1626" s="139"/>
    </row>
    <row r="1627" spans="1:15" ht="15.6">
      <c r="A1627" s="134">
        <v>1617</v>
      </c>
      <c r="B1627" s="553">
        <v>46298</v>
      </c>
      <c r="C1627" s="135" t="s">
        <v>213</v>
      </c>
      <c r="D1627" s="136" t="s">
        <v>16603</v>
      </c>
      <c r="E1627" s="136" t="s">
        <v>116</v>
      </c>
      <c r="F1627" s="136"/>
      <c r="G1627" s="136"/>
      <c r="H1627" s="136"/>
      <c r="I1627" s="137" t="s">
        <v>16580</v>
      </c>
      <c r="J1627" s="137"/>
      <c r="K1627" s="137" t="s">
        <v>16603</v>
      </c>
      <c r="L1627" s="144" t="s">
        <v>15411</v>
      </c>
      <c r="M1627" s="138"/>
      <c r="N1627" s="138"/>
      <c r="O1627" s="139"/>
    </row>
    <row r="1628" spans="1:15" ht="15.6">
      <c r="A1628" s="134">
        <v>1618</v>
      </c>
      <c r="B1628" s="553">
        <v>46298</v>
      </c>
      <c r="C1628" s="135" t="s">
        <v>213</v>
      </c>
      <c r="D1628" s="136" t="s">
        <v>16604</v>
      </c>
      <c r="E1628" s="136" t="s">
        <v>114</v>
      </c>
      <c r="F1628" s="136"/>
      <c r="G1628" s="136"/>
      <c r="H1628" s="136"/>
      <c r="I1628" s="137"/>
      <c r="J1628" s="137" t="s">
        <v>240</v>
      </c>
      <c r="K1628" s="137" t="s">
        <v>16605</v>
      </c>
      <c r="L1628" s="144" t="s">
        <v>12634</v>
      </c>
      <c r="M1628" s="138"/>
      <c r="N1628" s="138"/>
      <c r="O1628" s="139"/>
    </row>
    <row r="1629" spans="1:15" ht="15.6">
      <c r="A1629" s="134">
        <v>1619</v>
      </c>
      <c r="B1629" s="553">
        <v>46298</v>
      </c>
      <c r="C1629" s="135" t="s">
        <v>213</v>
      </c>
      <c r="D1629" s="136" t="s">
        <v>16606</v>
      </c>
      <c r="E1629" s="136" t="s">
        <v>114</v>
      </c>
      <c r="F1629" s="136"/>
      <c r="G1629" s="136"/>
      <c r="H1629" s="136"/>
      <c r="I1629" s="137"/>
      <c r="J1629" s="137" t="s">
        <v>240</v>
      </c>
      <c r="K1629" s="137" t="s">
        <v>16607</v>
      </c>
      <c r="L1629" s="144" t="s">
        <v>15609</v>
      </c>
      <c r="M1629" s="138"/>
      <c r="N1629" s="138"/>
      <c r="O1629" s="139"/>
    </row>
    <row r="1630" spans="1:15" ht="15.6">
      <c r="A1630" s="134">
        <v>1620</v>
      </c>
      <c r="B1630" s="553">
        <v>46298</v>
      </c>
      <c r="C1630" s="135" t="s">
        <v>213</v>
      </c>
      <c r="D1630" s="136" t="s">
        <v>16608</v>
      </c>
      <c r="E1630" s="136" t="s">
        <v>114</v>
      </c>
      <c r="F1630" s="136"/>
      <c r="G1630" s="136"/>
      <c r="H1630" s="136"/>
      <c r="I1630" s="137"/>
      <c r="J1630" s="137" t="s">
        <v>240</v>
      </c>
      <c r="K1630" s="137" t="s">
        <v>16609</v>
      </c>
      <c r="L1630" s="144" t="s">
        <v>15546</v>
      </c>
      <c r="M1630" s="138"/>
      <c r="N1630" s="138"/>
      <c r="O1630" s="139"/>
    </row>
    <row r="1631" spans="1:15" ht="15.6">
      <c r="A1631" s="134">
        <v>1621</v>
      </c>
      <c r="B1631" s="553">
        <v>46298</v>
      </c>
      <c r="C1631" s="135" t="s">
        <v>213</v>
      </c>
      <c r="D1631" s="136" t="s">
        <v>16610</v>
      </c>
      <c r="E1631" s="136" t="s">
        <v>114</v>
      </c>
      <c r="F1631" s="136"/>
      <c r="G1631" s="136"/>
      <c r="H1631" s="136"/>
      <c r="I1631" s="137"/>
      <c r="J1631" s="137" t="s">
        <v>240</v>
      </c>
      <c r="K1631" s="137" t="s">
        <v>16611</v>
      </c>
      <c r="L1631" s="144" t="s">
        <v>16612</v>
      </c>
      <c r="M1631" s="138"/>
      <c r="N1631" s="138"/>
      <c r="O1631" s="139"/>
    </row>
    <row r="1632" spans="1:15" ht="15.6">
      <c r="A1632" s="134">
        <v>1622</v>
      </c>
      <c r="B1632" s="553">
        <v>46298</v>
      </c>
      <c r="C1632" s="135" t="s">
        <v>213</v>
      </c>
      <c r="D1632" s="136" t="s">
        <v>16613</v>
      </c>
      <c r="E1632" s="136" t="s">
        <v>114</v>
      </c>
      <c r="F1632" s="136"/>
      <c r="G1632" s="136"/>
      <c r="H1632" s="136"/>
      <c r="I1632" s="137" t="s">
        <v>16614</v>
      </c>
      <c r="J1632" s="137" t="s">
        <v>240</v>
      </c>
      <c r="K1632" s="137" t="s">
        <v>16615</v>
      </c>
      <c r="L1632" s="144" t="s">
        <v>16616</v>
      </c>
      <c r="M1632" s="138"/>
      <c r="N1632" s="138"/>
      <c r="O1632" s="139"/>
    </row>
    <row r="1633" spans="1:15" ht="15.6">
      <c r="A1633" s="134">
        <v>1623</v>
      </c>
      <c r="B1633" s="553">
        <v>46298</v>
      </c>
      <c r="C1633" s="135" t="s">
        <v>213</v>
      </c>
      <c r="D1633" s="136" t="s">
        <v>16613</v>
      </c>
      <c r="E1633" s="136" t="s">
        <v>114</v>
      </c>
      <c r="F1633" s="136"/>
      <c r="G1633" s="136"/>
      <c r="H1633" s="136"/>
      <c r="I1633" s="137" t="s">
        <v>16614</v>
      </c>
      <c r="J1633" s="137" t="s">
        <v>240</v>
      </c>
      <c r="K1633" s="137" t="s">
        <v>16615</v>
      </c>
      <c r="L1633" s="144" t="s">
        <v>16616</v>
      </c>
      <c r="M1633" s="138"/>
      <c r="N1633" s="138"/>
      <c r="O1633" s="139"/>
    </row>
    <row r="1634" spans="1:15" ht="15.6">
      <c r="A1634" s="134">
        <v>1624</v>
      </c>
      <c r="B1634" s="553">
        <v>46298</v>
      </c>
      <c r="C1634" s="135" t="s">
        <v>213</v>
      </c>
      <c r="D1634" s="136" t="s">
        <v>16617</v>
      </c>
      <c r="E1634" s="136" t="s">
        <v>114</v>
      </c>
      <c r="F1634" s="136"/>
      <c r="G1634" s="136"/>
      <c r="H1634" s="136"/>
      <c r="I1634" s="137" t="s">
        <v>16475</v>
      </c>
      <c r="J1634" s="137" t="s">
        <v>240</v>
      </c>
      <c r="K1634" s="137" t="s">
        <v>16618</v>
      </c>
      <c r="L1634" s="144" t="s">
        <v>16619</v>
      </c>
      <c r="M1634" s="138"/>
      <c r="N1634" s="138"/>
      <c r="O1634" s="139"/>
    </row>
    <row r="1635" spans="1:15" ht="15.6">
      <c r="A1635" s="134">
        <v>1625</v>
      </c>
      <c r="B1635" s="553">
        <v>46298</v>
      </c>
      <c r="C1635" s="135" t="s">
        <v>213</v>
      </c>
      <c r="D1635" s="136" t="s">
        <v>16617</v>
      </c>
      <c r="E1635" s="136" t="s">
        <v>114</v>
      </c>
      <c r="F1635" s="136"/>
      <c r="G1635" s="136"/>
      <c r="H1635" s="136"/>
      <c r="I1635" s="137" t="s">
        <v>16475</v>
      </c>
      <c r="J1635" s="137" t="s">
        <v>240</v>
      </c>
      <c r="K1635" s="137" t="s">
        <v>16618</v>
      </c>
      <c r="L1635" s="144" t="s">
        <v>16619</v>
      </c>
      <c r="M1635" s="138"/>
      <c r="N1635" s="138"/>
      <c r="O1635" s="139"/>
    </row>
    <row r="1636" spans="1:15" ht="15.6">
      <c r="A1636" s="134">
        <v>1626</v>
      </c>
      <c r="B1636" s="553">
        <v>46298</v>
      </c>
      <c r="C1636" s="135" t="s">
        <v>213</v>
      </c>
      <c r="D1636" s="136" t="s">
        <v>16620</v>
      </c>
      <c r="E1636" s="136" t="s">
        <v>114</v>
      </c>
      <c r="F1636" s="136"/>
      <c r="G1636" s="136"/>
      <c r="H1636" s="136"/>
      <c r="I1636" s="137" t="s">
        <v>16475</v>
      </c>
      <c r="J1636" s="137" t="s">
        <v>240</v>
      </c>
      <c r="K1636" s="137" t="s">
        <v>16621</v>
      </c>
      <c r="L1636" s="144" t="s">
        <v>10767</v>
      </c>
      <c r="M1636" s="138"/>
      <c r="N1636" s="138"/>
      <c r="O1636" s="139"/>
    </row>
    <row r="1637" spans="1:15" ht="15.6">
      <c r="A1637" s="134">
        <v>1627</v>
      </c>
      <c r="B1637" s="553">
        <v>46298</v>
      </c>
      <c r="C1637" s="135" t="s">
        <v>213</v>
      </c>
      <c r="D1637" s="136" t="s">
        <v>16620</v>
      </c>
      <c r="E1637" s="136" t="s">
        <v>114</v>
      </c>
      <c r="F1637" s="136"/>
      <c r="G1637" s="136"/>
      <c r="H1637" s="136"/>
      <c r="I1637" s="137" t="s">
        <v>16475</v>
      </c>
      <c r="J1637" s="137" t="s">
        <v>240</v>
      </c>
      <c r="K1637" s="137" t="s">
        <v>16621</v>
      </c>
      <c r="L1637" s="144" t="s">
        <v>10767</v>
      </c>
      <c r="M1637" s="138"/>
      <c r="N1637" s="138"/>
      <c r="O1637" s="139"/>
    </row>
    <row r="1638" spans="1:15" ht="15.6">
      <c r="A1638" s="134">
        <v>1628</v>
      </c>
      <c r="B1638" s="553">
        <v>46298</v>
      </c>
      <c r="C1638" s="135" t="s">
        <v>213</v>
      </c>
      <c r="D1638" s="136" t="s">
        <v>16565</v>
      </c>
      <c r="E1638" s="136" t="s">
        <v>114</v>
      </c>
      <c r="F1638" s="136"/>
      <c r="G1638" s="136"/>
      <c r="H1638" s="136"/>
      <c r="I1638" s="137"/>
      <c r="J1638" s="137" t="s">
        <v>240</v>
      </c>
      <c r="K1638" s="137" t="s">
        <v>16622</v>
      </c>
      <c r="L1638" s="144" t="s">
        <v>16567</v>
      </c>
      <c r="M1638" s="138"/>
      <c r="N1638" s="138"/>
      <c r="O1638" s="139"/>
    </row>
    <row r="1639" spans="1:15" ht="15.6">
      <c r="A1639" s="134">
        <v>1629</v>
      </c>
      <c r="B1639" s="553">
        <v>46298</v>
      </c>
      <c r="C1639" s="135" t="s">
        <v>213</v>
      </c>
      <c r="D1639" s="136" t="s">
        <v>16623</v>
      </c>
      <c r="E1639" s="136" t="s">
        <v>114</v>
      </c>
      <c r="F1639" s="136"/>
      <c r="G1639" s="136"/>
      <c r="H1639" s="136"/>
      <c r="I1639" s="137" t="s">
        <v>16475</v>
      </c>
      <c r="J1639" s="137" t="s">
        <v>240</v>
      </c>
      <c r="K1639" s="137" t="s">
        <v>16624</v>
      </c>
      <c r="L1639" s="144" t="s">
        <v>16625</v>
      </c>
      <c r="M1639" s="138"/>
      <c r="N1639" s="138"/>
      <c r="O1639" s="139"/>
    </row>
    <row r="1640" spans="1:15" ht="15.6">
      <c r="A1640" s="134">
        <v>1630</v>
      </c>
      <c r="B1640" s="553">
        <v>46298</v>
      </c>
      <c r="C1640" s="135" t="s">
        <v>213</v>
      </c>
      <c r="D1640" s="136" t="s">
        <v>16623</v>
      </c>
      <c r="E1640" s="136" t="s">
        <v>114</v>
      </c>
      <c r="F1640" s="136"/>
      <c r="G1640" s="136"/>
      <c r="H1640" s="136"/>
      <c r="I1640" s="137" t="s">
        <v>16475</v>
      </c>
      <c r="J1640" s="137" t="s">
        <v>240</v>
      </c>
      <c r="K1640" s="137" t="s">
        <v>16624</v>
      </c>
      <c r="L1640" s="144" t="s">
        <v>16625</v>
      </c>
      <c r="M1640" s="138"/>
      <c r="N1640" s="138"/>
      <c r="O1640" s="139"/>
    </row>
    <row r="1641" spans="1:15" ht="15.6">
      <c r="A1641" s="134">
        <v>1631</v>
      </c>
      <c r="B1641" s="553">
        <v>46298</v>
      </c>
      <c r="C1641" s="135" t="s">
        <v>213</v>
      </c>
      <c r="D1641" s="136" t="s">
        <v>16626</v>
      </c>
      <c r="E1641" s="136" t="s">
        <v>114</v>
      </c>
      <c r="F1641" s="136"/>
      <c r="G1641" s="136"/>
      <c r="H1641" s="136"/>
      <c r="I1641" s="137"/>
      <c r="J1641" s="137" t="s">
        <v>240</v>
      </c>
      <c r="K1641" s="137" t="s">
        <v>16627</v>
      </c>
      <c r="L1641" s="144" t="s">
        <v>16628</v>
      </c>
      <c r="M1641" s="138"/>
      <c r="N1641" s="138"/>
      <c r="O1641" s="139"/>
    </row>
    <row r="1642" spans="1:15" ht="15.6">
      <c r="A1642" s="134">
        <v>1632</v>
      </c>
      <c r="B1642" s="553">
        <v>46298</v>
      </c>
      <c r="C1642" s="135" t="s">
        <v>213</v>
      </c>
      <c r="D1642" s="136" t="s">
        <v>16629</v>
      </c>
      <c r="E1642" s="136" t="s">
        <v>114</v>
      </c>
      <c r="F1642" s="136"/>
      <c r="G1642" s="136"/>
      <c r="H1642" s="136"/>
      <c r="I1642" s="137"/>
      <c r="J1642" s="137" t="s">
        <v>240</v>
      </c>
      <c r="K1642" s="137" t="s">
        <v>16630</v>
      </c>
      <c r="L1642" s="144" t="s">
        <v>14458</v>
      </c>
      <c r="M1642" s="138"/>
      <c r="N1642" s="138"/>
      <c r="O1642" s="139"/>
    </row>
    <row r="1643" spans="1:15" ht="15.6">
      <c r="A1643" s="134">
        <v>1633</v>
      </c>
      <c r="B1643" s="553">
        <v>46298</v>
      </c>
      <c r="C1643" s="135" t="s">
        <v>213</v>
      </c>
      <c r="D1643" s="136" t="s">
        <v>16631</v>
      </c>
      <c r="E1643" s="136" t="s">
        <v>114</v>
      </c>
      <c r="F1643" s="136"/>
      <c r="G1643" s="136"/>
      <c r="H1643" s="136"/>
      <c r="I1643" s="137"/>
      <c r="J1643" s="137" t="s">
        <v>240</v>
      </c>
      <c r="K1643" s="137" t="s">
        <v>16632</v>
      </c>
      <c r="L1643" s="144" t="s">
        <v>15614</v>
      </c>
      <c r="M1643" s="138"/>
      <c r="N1643" s="138"/>
      <c r="O1643" s="139"/>
    </row>
    <row r="1644" spans="1:15" ht="15.6">
      <c r="A1644" s="134">
        <v>1634</v>
      </c>
      <c r="B1644" s="553">
        <v>46298</v>
      </c>
      <c r="C1644" s="135" t="s">
        <v>213</v>
      </c>
      <c r="D1644" s="136" t="s">
        <v>16631</v>
      </c>
      <c r="E1644" s="136" t="s">
        <v>114</v>
      </c>
      <c r="F1644" s="136"/>
      <c r="G1644" s="136"/>
      <c r="H1644" s="136"/>
      <c r="I1644" s="137"/>
      <c r="J1644" s="137" t="s">
        <v>240</v>
      </c>
      <c r="K1644" s="137" t="s">
        <v>16633</v>
      </c>
      <c r="L1644" s="144" t="s">
        <v>15614</v>
      </c>
      <c r="M1644" s="138"/>
      <c r="N1644" s="138"/>
      <c r="O1644" s="139"/>
    </row>
    <row r="1645" spans="1:15" ht="15.6">
      <c r="A1645" s="134">
        <v>1635</v>
      </c>
      <c r="B1645" s="553">
        <v>46298</v>
      </c>
      <c r="C1645" s="135" t="s">
        <v>213</v>
      </c>
      <c r="D1645" s="136" t="s">
        <v>16634</v>
      </c>
      <c r="E1645" s="136" t="s">
        <v>114</v>
      </c>
      <c r="F1645" s="136"/>
      <c r="G1645" s="136"/>
      <c r="H1645" s="136"/>
      <c r="I1645" s="137"/>
      <c r="J1645" s="137" t="s">
        <v>240</v>
      </c>
      <c r="K1645" s="137" t="s">
        <v>16635</v>
      </c>
      <c r="L1645" s="144" t="s">
        <v>12685</v>
      </c>
      <c r="M1645" s="138"/>
      <c r="N1645" s="138"/>
      <c r="O1645" s="139"/>
    </row>
    <row r="1646" spans="1:15" ht="15.6">
      <c r="A1646" s="134">
        <v>1636</v>
      </c>
      <c r="B1646" s="553">
        <v>46298</v>
      </c>
      <c r="C1646" s="135" t="s">
        <v>213</v>
      </c>
      <c r="D1646" s="136" t="s">
        <v>16636</v>
      </c>
      <c r="E1646" s="136" t="s">
        <v>114</v>
      </c>
      <c r="F1646" s="136"/>
      <c r="G1646" s="136"/>
      <c r="H1646" s="136"/>
      <c r="I1646" s="137"/>
      <c r="J1646" s="137" t="s">
        <v>240</v>
      </c>
      <c r="K1646" s="137" t="s">
        <v>16637</v>
      </c>
      <c r="L1646" s="144" t="s">
        <v>11378</v>
      </c>
      <c r="M1646" s="138"/>
      <c r="N1646" s="138"/>
      <c r="O1646" s="139"/>
    </row>
    <row r="1647" spans="1:15" ht="15.6">
      <c r="A1647" s="134">
        <v>1637</v>
      </c>
      <c r="B1647" s="553">
        <v>46298</v>
      </c>
      <c r="C1647" s="135" t="s">
        <v>213</v>
      </c>
      <c r="D1647" s="136" t="s">
        <v>16638</v>
      </c>
      <c r="E1647" s="136" t="s">
        <v>114</v>
      </c>
      <c r="F1647" s="136"/>
      <c r="G1647" s="136"/>
      <c r="H1647" s="136"/>
      <c r="I1647" s="137"/>
      <c r="J1647" s="137" t="s">
        <v>240</v>
      </c>
      <c r="K1647" s="137" t="s">
        <v>16639</v>
      </c>
      <c r="L1647" s="144" t="s">
        <v>10946</v>
      </c>
      <c r="M1647" s="138"/>
      <c r="N1647" s="138"/>
      <c r="O1647" s="139"/>
    </row>
    <row r="1648" spans="1:15" ht="15.6">
      <c r="A1648" s="134">
        <v>1638</v>
      </c>
      <c r="B1648" s="553">
        <v>46298</v>
      </c>
      <c r="C1648" s="135" t="s">
        <v>213</v>
      </c>
      <c r="D1648" s="145" t="s">
        <v>16640</v>
      </c>
      <c r="E1648" s="136" t="s">
        <v>114</v>
      </c>
      <c r="F1648" s="136"/>
      <c r="G1648" s="136"/>
      <c r="H1648" s="136"/>
      <c r="I1648" s="137"/>
      <c r="J1648" s="137" t="s">
        <v>240</v>
      </c>
      <c r="K1648" s="146" t="s">
        <v>16641</v>
      </c>
      <c r="L1648" s="144" t="s">
        <v>12678</v>
      </c>
      <c r="M1648" s="138"/>
      <c r="N1648" s="138"/>
      <c r="O1648" s="139"/>
    </row>
    <row r="1649" spans="1:15" ht="15.6">
      <c r="A1649" s="134">
        <v>1639</v>
      </c>
      <c r="B1649" s="553">
        <v>46298</v>
      </c>
      <c r="C1649" s="135" t="s">
        <v>213</v>
      </c>
      <c r="D1649" s="136" t="s">
        <v>16642</v>
      </c>
      <c r="E1649" s="136" t="s">
        <v>114</v>
      </c>
      <c r="F1649" s="136"/>
      <c r="G1649" s="136"/>
      <c r="H1649" s="136" t="s">
        <v>16580</v>
      </c>
      <c r="I1649" s="137"/>
      <c r="J1649" s="137" t="s">
        <v>240</v>
      </c>
      <c r="K1649" s="146"/>
      <c r="L1649" s="144" t="s">
        <v>15600</v>
      </c>
      <c r="M1649" s="138"/>
      <c r="N1649" s="138"/>
      <c r="O1649" s="139"/>
    </row>
    <row r="1650" spans="1:15" ht="15.6">
      <c r="A1650" s="134">
        <v>1640</v>
      </c>
      <c r="B1650" s="553">
        <v>46298</v>
      </c>
      <c r="C1650" s="135" t="s">
        <v>213</v>
      </c>
      <c r="D1650" s="136" t="s">
        <v>16643</v>
      </c>
      <c r="E1650" s="136" t="s">
        <v>114</v>
      </c>
      <c r="F1650" s="136"/>
      <c r="G1650" s="136"/>
      <c r="H1650" s="136" t="s">
        <v>16580</v>
      </c>
      <c r="I1650" s="137"/>
      <c r="J1650" s="137" t="s">
        <v>240</v>
      </c>
      <c r="K1650" s="146"/>
      <c r="L1650" s="144" t="s">
        <v>14649</v>
      </c>
      <c r="M1650" s="138"/>
      <c r="N1650" s="138"/>
      <c r="O1650" s="139"/>
    </row>
    <row r="1651" spans="1:15" ht="15.6">
      <c r="A1651" s="134">
        <v>1641</v>
      </c>
      <c r="B1651" s="553">
        <v>46298</v>
      </c>
      <c r="C1651" s="135" t="s">
        <v>213</v>
      </c>
      <c r="D1651" s="136" t="s">
        <v>16644</v>
      </c>
      <c r="E1651" s="136" t="s">
        <v>114</v>
      </c>
      <c r="F1651" s="136"/>
      <c r="G1651" s="136"/>
      <c r="H1651" s="136" t="s">
        <v>16580</v>
      </c>
      <c r="I1651" s="137"/>
      <c r="J1651" s="137" t="s">
        <v>240</v>
      </c>
      <c r="K1651" s="146"/>
      <c r="L1651" s="144" t="s">
        <v>14269</v>
      </c>
      <c r="M1651" s="138"/>
      <c r="N1651" s="138"/>
      <c r="O1651" s="139"/>
    </row>
    <row r="1652" spans="1:15" ht="15.6">
      <c r="A1652" s="134">
        <v>1642</v>
      </c>
      <c r="B1652" s="553">
        <v>46298</v>
      </c>
      <c r="C1652" s="135" t="s">
        <v>213</v>
      </c>
      <c r="D1652" s="136" t="s">
        <v>16645</v>
      </c>
      <c r="E1652" s="136" t="s">
        <v>114</v>
      </c>
      <c r="F1652" s="136"/>
      <c r="G1652" s="136"/>
      <c r="H1652" s="136" t="s">
        <v>16580</v>
      </c>
      <c r="I1652" s="137"/>
      <c r="J1652" s="137" t="s">
        <v>240</v>
      </c>
      <c r="K1652" s="146"/>
      <c r="L1652" s="144" t="s">
        <v>14321</v>
      </c>
      <c r="M1652" s="138"/>
      <c r="N1652" s="138"/>
      <c r="O1652" s="139"/>
    </row>
    <row r="1653" spans="1:15" ht="15.6">
      <c r="A1653" s="134">
        <v>1643</v>
      </c>
      <c r="B1653" s="553">
        <v>46298</v>
      </c>
      <c r="C1653" s="135" t="s">
        <v>213</v>
      </c>
      <c r="D1653" s="136" t="s">
        <v>16646</v>
      </c>
      <c r="E1653" s="136" t="s">
        <v>114</v>
      </c>
      <c r="F1653" s="136"/>
      <c r="G1653" s="136"/>
      <c r="H1653" s="136" t="s">
        <v>16580</v>
      </c>
      <c r="I1653" s="137"/>
      <c r="J1653" s="137" t="s">
        <v>240</v>
      </c>
      <c r="K1653" s="146"/>
      <c r="L1653" s="144" t="s">
        <v>14326</v>
      </c>
      <c r="M1653" s="138"/>
      <c r="N1653" s="138"/>
      <c r="O1653" s="139"/>
    </row>
    <row r="1654" spans="1:15" ht="15.6">
      <c r="A1654" s="134">
        <v>1644</v>
      </c>
      <c r="B1654" s="553">
        <v>46298</v>
      </c>
      <c r="C1654" s="135" t="s">
        <v>213</v>
      </c>
      <c r="D1654" s="136" t="s">
        <v>16647</v>
      </c>
      <c r="E1654" s="136" t="s">
        <v>114</v>
      </c>
      <c r="F1654" s="136"/>
      <c r="G1654" s="136"/>
      <c r="H1654" s="136" t="s">
        <v>16580</v>
      </c>
      <c r="I1654" s="137"/>
      <c r="J1654" s="137" t="s">
        <v>240</v>
      </c>
      <c r="K1654" s="146"/>
      <c r="L1654" s="144"/>
      <c r="M1654" s="138"/>
      <c r="N1654" s="138"/>
      <c r="O1654" s="139"/>
    </row>
    <row r="1655" spans="1:15" ht="15.6">
      <c r="A1655" s="134">
        <v>1645</v>
      </c>
      <c r="B1655" s="553">
        <v>46298</v>
      </c>
      <c r="C1655" s="135" t="s">
        <v>213</v>
      </c>
      <c r="D1655" s="136" t="s">
        <v>16648</v>
      </c>
      <c r="E1655" s="136" t="s">
        <v>114</v>
      </c>
      <c r="F1655" s="136"/>
      <c r="G1655" s="136"/>
      <c r="H1655" s="136" t="s">
        <v>16580</v>
      </c>
      <c r="I1655" s="137"/>
      <c r="J1655" s="137" t="s">
        <v>240</v>
      </c>
      <c r="K1655" s="146"/>
      <c r="L1655" s="144" t="s">
        <v>14640</v>
      </c>
      <c r="M1655" s="138"/>
      <c r="N1655" s="138"/>
      <c r="O1655" s="139"/>
    </row>
    <row r="1656" spans="1:15" ht="15.6">
      <c r="A1656" s="134">
        <v>1646</v>
      </c>
      <c r="B1656" s="553">
        <v>46298</v>
      </c>
      <c r="C1656" s="135" t="s">
        <v>213</v>
      </c>
      <c r="D1656" s="136" t="s">
        <v>16649</v>
      </c>
      <c r="E1656" s="136" t="s">
        <v>114</v>
      </c>
      <c r="F1656" s="136"/>
      <c r="G1656" s="136"/>
      <c r="H1656" s="136" t="s">
        <v>16580</v>
      </c>
      <c r="I1656" s="137"/>
      <c r="J1656" s="137" t="s">
        <v>240</v>
      </c>
      <c r="K1656" s="146"/>
      <c r="L1656" s="144"/>
      <c r="M1656" s="138"/>
      <c r="N1656" s="138"/>
      <c r="O1656" s="139"/>
    </row>
    <row r="1657" spans="1:15" ht="15.6">
      <c r="A1657" s="134">
        <v>1647</v>
      </c>
      <c r="B1657" s="553">
        <v>46298</v>
      </c>
      <c r="C1657" s="135" t="s">
        <v>213</v>
      </c>
      <c r="D1657" s="136" t="s">
        <v>16650</v>
      </c>
      <c r="E1657" s="136" t="s">
        <v>114</v>
      </c>
      <c r="F1657" s="136"/>
      <c r="G1657" s="136"/>
      <c r="H1657" s="136" t="s">
        <v>16580</v>
      </c>
      <c r="I1657" s="137"/>
      <c r="J1657" s="137" t="s">
        <v>240</v>
      </c>
      <c r="K1657" s="146"/>
      <c r="L1657" s="144" t="s">
        <v>16003</v>
      </c>
      <c r="M1657" s="138"/>
      <c r="N1657" s="138"/>
      <c r="O1657" s="139"/>
    </row>
    <row r="1658" spans="1:15" ht="15.6">
      <c r="A1658" s="134">
        <v>1648</v>
      </c>
      <c r="B1658" s="553">
        <v>46298</v>
      </c>
      <c r="C1658" s="135" t="s">
        <v>213</v>
      </c>
      <c r="D1658" s="136" t="s">
        <v>16651</v>
      </c>
      <c r="E1658" s="136" t="s">
        <v>114</v>
      </c>
      <c r="F1658" s="136"/>
      <c r="G1658" s="136"/>
      <c r="H1658" s="136" t="s">
        <v>16580</v>
      </c>
      <c r="I1658" s="137"/>
      <c r="J1658" s="137" t="s">
        <v>240</v>
      </c>
      <c r="K1658" s="146"/>
      <c r="L1658" s="144"/>
      <c r="M1658" s="138"/>
      <c r="N1658" s="138"/>
      <c r="O1658" s="139"/>
    </row>
    <row r="1659" spans="1:15" ht="15.6">
      <c r="A1659" s="134">
        <v>1649</v>
      </c>
      <c r="B1659" s="553">
        <v>46298</v>
      </c>
      <c r="C1659" s="135" t="s">
        <v>213</v>
      </c>
      <c r="D1659" s="136" t="s">
        <v>16652</v>
      </c>
      <c r="E1659" s="136" t="s">
        <v>114</v>
      </c>
      <c r="F1659" s="136"/>
      <c r="G1659" s="136"/>
      <c r="H1659" s="136" t="s">
        <v>16580</v>
      </c>
      <c r="I1659" s="137"/>
      <c r="J1659" s="137" t="s">
        <v>240</v>
      </c>
      <c r="K1659" s="146"/>
      <c r="L1659" s="144" t="s">
        <v>16300</v>
      </c>
      <c r="M1659" s="138"/>
      <c r="N1659" s="138"/>
      <c r="O1659" s="139"/>
    </row>
    <row r="1660" spans="1:15" ht="15.6">
      <c r="A1660" s="134">
        <v>1650</v>
      </c>
      <c r="B1660" s="553">
        <v>46298</v>
      </c>
      <c r="C1660" s="135" t="s">
        <v>213</v>
      </c>
      <c r="D1660" s="136" t="s">
        <v>16653</v>
      </c>
      <c r="E1660" s="136" t="s">
        <v>114</v>
      </c>
      <c r="F1660" s="136"/>
      <c r="G1660" s="136"/>
      <c r="H1660" s="136" t="s">
        <v>16580</v>
      </c>
      <c r="I1660" s="137"/>
      <c r="J1660" s="137" t="s">
        <v>240</v>
      </c>
      <c r="K1660" s="146"/>
      <c r="L1660" s="144" t="s">
        <v>16008</v>
      </c>
      <c r="M1660" s="138"/>
      <c r="N1660" s="138"/>
      <c r="O1660" s="139"/>
    </row>
    <row r="1661" spans="1:15" ht="15.6">
      <c r="A1661" s="134">
        <v>1651</v>
      </c>
      <c r="B1661" s="553">
        <v>46298</v>
      </c>
      <c r="C1661" s="135" t="s">
        <v>213</v>
      </c>
      <c r="D1661" s="136" t="s">
        <v>16654</v>
      </c>
      <c r="E1661" s="136" t="s">
        <v>114</v>
      </c>
      <c r="F1661" s="136"/>
      <c r="G1661" s="136"/>
      <c r="H1661" s="136" t="s">
        <v>16580</v>
      </c>
      <c r="I1661" s="137"/>
      <c r="J1661" s="137" t="s">
        <v>240</v>
      </c>
      <c r="K1661" s="146"/>
      <c r="L1661" s="144"/>
      <c r="M1661" s="138"/>
      <c r="N1661" s="138"/>
      <c r="O1661" s="139"/>
    </row>
    <row r="1662" spans="1:15" ht="15.6">
      <c r="A1662" s="134">
        <v>1652</v>
      </c>
      <c r="B1662" s="553">
        <v>46298</v>
      </c>
      <c r="C1662" s="135" t="s">
        <v>213</v>
      </c>
      <c r="D1662" s="136" t="s">
        <v>16655</v>
      </c>
      <c r="E1662" s="136" t="s">
        <v>114</v>
      </c>
      <c r="F1662" s="136"/>
      <c r="G1662" s="136"/>
      <c r="H1662" s="136" t="s">
        <v>16580</v>
      </c>
      <c r="I1662" s="137"/>
      <c r="J1662" s="137" t="s">
        <v>240</v>
      </c>
      <c r="K1662" s="146"/>
      <c r="L1662" s="144"/>
      <c r="M1662" s="138"/>
      <c r="N1662" s="138"/>
      <c r="O1662" s="139"/>
    </row>
    <row r="1663" spans="1:15" ht="15.6">
      <c r="A1663" s="134">
        <v>1653</v>
      </c>
      <c r="B1663" s="553">
        <v>46298</v>
      </c>
      <c r="C1663" s="135" t="s">
        <v>213</v>
      </c>
      <c r="D1663" s="136" t="s">
        <v>16656</v>
      </c>
      <c r="E1663" s="136" t="s">
        <v>114</v>
      </c>
      <c r="F1663" s="136"/>
      <c r="G1663" s="136"/>
      <c r="H1663" s="136" t="s">
        <v>16580</v>
      </c>
      <c r="I1663" s="137"/>
      <c r="J1663" s="137" t="s">
        <v>240</v>
      </c>
      <c r="K1663" s="146"/>
      <c r="L1663" s="144" t="s">
        <v>16308</v>
      </c>
      <c r="M1663" s="138"/>
      <c r="N1663" s="138"/>
      <c r="O1663" s="139"/>
    </row>
    <row r="1664" spans="1:15" ht="15.6">
      <c r="A1664" s="134">
        <v>1654</v>
      </c>
      <c r="B1664" s="553">
        <v>46298</v>
      </c>
      <c r="C1664" s="135" t="s">
        <v>213</v>
      </c>
      <c r="D1664" s="136" t="s">
        <v>16657</v>
      </c>
      <c r="E1664" s="136" t="s">
        <v>114</v>
      </c>
      <c r="F1664" s="136"/>
      <c r="G1664" s="136"/>
      <c r="H1664" s="136" t="s">
        <v>16580</v>
      </c>
      <c r="I1664" s="137"/>
      <c r="J1664" s="137" t="s">
        <v>240</v>
      </c>
      <c r="K1664" s="146"/>
      <c r="L1664" s="144" t="s">
        <v>15695</v>
      </c>
      <c r="M1664" s="138"/>
      <c r="N1664" s="138"/>
      <c r="O1664" s="139"/>
    </row>
    <row r="1665" spans="1:15" ht="15.6">
      <c r="A1665" s="134">
        <v>1655</v>
      </c>
      <c r="B1665" s="553">
        <v>46298</v>
      </c>
      <c r="C1665" s="135" t="s">
        <v>213</v>
      </c>
      <c r="D1665" s="136" t="s">
        <v>16658</v>
      </c>
      <c r="E1665" s="136" t="s">
        <v>114</v>
      </c>
      <c r="F1665" s="136"/>
      <c r="G1665" s="136"/>
      <c r="H1665" s="136" t="s">
        <v>16580</v>
      </c>
      <c r="I1665" s="137"/>
      <c r="J1665" s="137" t="s">
        <v>240</v>
      </c>
      <c r="K1665" s="146"/>
      <c r="L1665" s="144" t="s">
        <v>16315</v>
      </c>
      <c r="M1665" s="138"/>
      <c r="N1665" s="138"/>
      <c r="O1665" s="139"/>
    </row>
    <row r="1666" spans="1:15" ht="15.6">
      <c r="A1666" s="134">
        <v>1656</v>
      </c>
      <c r="B1666" s="553">
        <v>46298</v>
      </c>
      <c r="C1666" s="135" t="s">
        <v>213</v>
      </c>
      <c r="D1666" s="136" t="s">
        <v>16659</v>
      </c>
      <c r="E1666" s="136" t="s">
        <v>114</v>
      </c>
      <c r="F1666" s="136"/>
      <c r="G1666" s="136"/>
      <c r="H1666" s="136" t="s">
        <v>16580</v>
      </c>
      <c r="I1666" s="137"/>
      <c r="J1666" s="137" t="s">
        <v>240</v>
      </c>
      <c r="K1666" s="146"/>
      <c r="L1666" s="144"/>
      <c r="M1666" s="138"/>
      <c r="N1666" s="138"/>
      <c r="O1666" s="139"/>
    </row>
    <row r="1667" spans="1:15" ht="15.6">
      <c r="A1667" s="134">
        <v>1657</v>
      </c>
      <c r="B1667" s="553">
        <v>46298</v>
      </c>
      <c r="C1667" s="135" t="s">
        <v>213</v>
      </c>
      <c r="D1667" s="136" t="s">
        <v>16660</v>
      </c>
      <c r="E1667" s="136" t="s">
        <v>114</v>
      </c>
      <c r="F1667" s="136"/>
      <c r="G1667" s="136"/>
      <c r="H1667" s="136" t="s">
        <v>16580</v>
      </c>
      <c r="I1667" s="137"/>
      <c r="J1667" s="137" t="s">
        <v>240</v>
      </c>
      <c r="K1667" s="146"/>
      <c r="L1667" s="144" t="s">
        <v>15743</v>
      </c>
      <c r="M1667" s="138"/>
      <c r="N1667" s="138"/>
      <c r="O1667" s="139"/>
    </row>
    <row r="1668" spans="1:15" ht="15.6">
      <c r="A1668" s="134">
        <v>1658</v>
      </c>
      <c r="B1668" s="553">
        <v>46298</v>
      </c>
      <c r="C1668" s="135" t="s">
        <v>213</v>
      </c>
      <c r="D1668" s="136" t="s">
        <v>16661</v>
      </c>
      <c r="E1668" s="136" t="s">
        <v>114</v>
      </c>
      <c r="F1668" s="136"/>
      <c r="G1668" s="136"/>
      <c r="H1668" s="136" t="s">
        <v>16580</v>
      </c>
      <c r="I1668" s="137"/>
      <c r="J1668" s="137" t="s">
        <v>240</v>
      </c>
      <c r="K1668" s="146"/>
      <c r="L1668" s="144" t="s">
        <v>15717</v>
      </c>
      <c r="M1668" s="138"/>
      <c r="N1668" s="138"/>
      <c r="O1668" s="139"/>
    </row>
    <row r="1669" spans="1:15" ht="15.6">
      <c r="A1669" s="134">
        <v>1659</v>
      </c>
      <c r="B1669" s="553">
        <v>46298</v>
      </c>
      <c r="C1669" s="135" t="s">
        <v>213</v>
      </c>
      <c r="D1669" s="136" t="s">
        <v>16662</v>
      </c>
      <c r="E1669" s="136" t="s">
        <v>114</v>
      </c>
      <c r="F1669" s="136"/>
      <c r="G1669" s="136"/>
      <c r="H1669" s="136" t="s">
        <v>16580</v>
      </c>
      <c r="I1669" s="137"/>
      <c r="J1669" s="137" t="s">
        <v>240</v>
      </c>
      <c r="K1669" s="146"/>
      <c r="L1669" s="144"/>
      <c r="M1669" s="138"/>
      <c r="N1669" s="138"/>
      <c r="O1669" s="139"/>
    </row>
    <row r="1670" spans="1:15" ht="15.6">
      <c r="A1670" s="134">
        <v>1660</v>
      </c>
      <c r="B1670" s="553">
        <v>46298</v>
      </c>
      <c r="C1670" s="135" t="s">
        <v>213</v>
      </c>
      <c r="D1670" s="136" t="s">
        <v>16663</v>
      </c>
      <c r="E1670" s="136" t="s">
        <v>114</v>
      </c>
      <c r="F1670" s="136"/>
      <c r="G1670" s="136"/>
      <c r="H1670" s="136" t="s">
        <v>16580</v>
      </c>
      <c r="I1670" s="137"/>
      <c r="J1670" s="137" t="s">
        <v>240</v>
      </c>
      <c r="K1670" s="146"/>
      <c r="L1670" s="144" t="s">
        <v>15943</v>
      </c>
      <c r="M1670" s="138"/>
      <c r="N1670" s="138"/>
      <c r="O1670" s="139"/>
    </row>
    <row r="1671" spans="1:15" ht="15.6">
      <c r="A1671" s="134">
        <v>1661</v>
      </c>
      <c r="B1671" s="553">
        <v>46298</v>
      </c>
      <c r="C1671" s="135" t="s">
        <v>213</v>
      </c>
      <c r="D1671" s="136" t="s">
        <v>16664</v>
      </c>
      <c r="E1671" s="136" t="s">
        <v>114</v>
      </c>
      <c r="F1671" s="136"/>
      <c r="G1671" s="136"/>
      <c r="H1671" s="136" t="s">
        <v>16580</v>
      </c>
      <c r="I1671" s="137"/>
      <c r="J1671" s="137" t="s">
        <v>240</v>
      </c>
      <c r="K1671" s="146"/>
      <c r="L1671" s="144" t="s">
        <v>16665</v>
      </c>
      <c r="M1671" s="138"/>
      <c r="N1671" s="138"/>
      <c r="O1671" s="139"/>
    </row>
    <row r="1672" spans="1:15" ht="15.6">
      <c r="A1672" s="134">
        <v>1662</v>
      </c>
      <c r="B1672" s="553">
        <v>46298</v>
      </c>
      <c r="C1672" s="135" t="s">
        <v>213</v>
      </c>
      <c r="D1672" s="136" t="s">
        <v>16666</v>
      </c>
      <c r="E1672" s="136" t="s">
        <v>114</v>
      </c>
      <c r="F1672" s="136"/>
      <c r="G1672" s="136"/>
      <c r="H1672" s="136" t="s">
        <v>16580</v>
      </c>
      <c r="I1672" s="137"/>
      <c r="J1672" s="137" t="s">
        <v>240</v>
      </c>
      <c r="K1672" s="146"/>
      <c r="L1672" s="144" t="s">
        <v>15802</v>
      </c>
      <c r="M1672" s="138"/>
      <c r="N1672" s="138"/>
      <c r="O1672" s="139"/>
    </row>
    <row r="1673" spans="1:15" ht="15.6">
      <c r="A1673" s="134">
        <v>1663</v>
      </c>
      <c r="B1673" s="553">
        <v>46298</v>
      </c>
      <c r="C1673" s="135" t="s">
        <v>213</v>
      </c>
      <c r="D1673" s="136" t="s">
        <v>16667</v>
      </c>
      <c r="E1673" s="136" t="s">
        <v>114</v>
      </c>
      <c r="F1673" s="136"/>
      <c r="G1673" s="136"/>
      <c r="H1673" s="136" t="s">
        <v>16580</v>
      </c>
      <c r="I1673" s="137"/>
      <c r="J1673" s="137" t="s">
        <v>240</v>
      </c>
      <c r="K1673" s="146"/>
      <c r="L1673" s="144"/>
      <c r="M1673" s="138"/>
      <c r="N1673" s="138"/>
      <c r="O1673" s="139"/>
    </row>
    <row r="1674" spans="1:15" ht="15.6">
      <c r="A1674" s="134">
        <v>1664</v>
      </c>
      <c r="B1674" s="553">
        <v>46298</v>
      </c>
      <c r="C1674" s="135" t="s">
        <v>213</v>
      </c>
      <c r="D1674" s="136" t="s">
        <v>16668</v>
      </c>
      <c r="E1674" s="136" t="s">
        <v>114</v>
      </c>
      <c r="F1674" s="136"/>
      <c r="G1674" s="136"/>
      <c r="H1674" s="136" t="s">
        <v>16580</v>
      </c>
      <c r="I1674" s="137"/>
      <c r="J1674" s="137" t="s">
        <v>240</v>
      </c>
      <c r="K1674" s="146"/>
      <c r="L1674" s="144" t="s">
        <v>15712</v>
      </c>
      <c r="M1674" s="138"/>
      <c r="N1674" s="138"/>
      <c r="O1674" s="139"/>
    </row>
    <row r="1675" spans="1:15" ht="15.6">
      <c r="A1675" s="134">
        <v>1665</v>
      </c>
      <c r="B1675" s="553">
        <v>46298</v>
      </c>
      <c r="C1675" s="135" t="s">
        <v>213</v>
      </c>
      <c r="D1675" s="136" t="s">
        <v>16669</v>
      </c>
      <c r="E1675" s="136" t="s">
        <v>114</v>
      </c>
      <c r="F1675" s="136"/>
      <c r="G1675" s="136"/>
      <c r="H1675" s="136" t="s">
        <v>16580</v>
      </c>
      <c r="I1675" s="137"/>
      <c r="J1675" s="137" t="s">
        <v>240</v>
      </c>
      <c r="K1675" s="146"/>
      <c r="L1675" s="144" t="s">
        <v>16340</v>
      </c>
      <c r="M1675" s="138"/>
      <c r="N1675" s="138"/>
      <c r="O1675" s="139"/>
    </row>
    <row r="1676" spans="1:15" ht="15.6">
      <c r="A1676" s="134">
        <v>1666</v>
      </c>
      <c r="B1676" s="553">
        <v>46298</v>
      </c>
      <c r="C1676" s="135" t="s">
        <v>213</v>
      </c>
      <c r="D1676" s="136" t="s">
        <v>16670</v>
      </c>
      <c r="E1676" s="136" t="s">
        <v>114</v>
      </c>
      <c r="F1676" s="136"/>
      <c r="G1676" s="136"/>
      <c r="H1676" s="136" t="s">
        <v>16580</v>
      </c>
      <c r="I1676" s="137"/>
      <c r="J1676" s="137" t="s">
        <v>240</v>
      </c>
      <c r="K1676" s="146"/>
      <c r="L1676" s="144" t="s">
        <v>13813</v>
      </c>
      <c r="M1676" s="138"/>
      <c r="N1676" s="138"/>
      <c r="O1676" s="139"/>
    </row>
    <row r="1677" spans="1:15" ht="15.6">
      <c r="A1677" s="134">
        <v>1667</v>
      </c>
      <c r="B1677" s="553">
        <v>46298</v>
      </c>
      <c r="C1677" s="135" t="s">
        <v>213</v>
      </c>
      <c r="D1677" s="136" t="s">
        <v>16671</v>
      </c>
      <c r="E1677" s="136" t="s">
        <v>114</v>
      </c>
      <c r="F1677" s="136"/>
      <c r="G1677" s="136"/>
      <c r="H1677" s="136" t="s">
        <v>16580</v>
      </c>
      <c r="I1677" s="137"/>
      <c r="J1677" s="137" t="s">
        <v>240</v>
      </c>
      <c r="K1677" s="146"/>
      <c r="L1677" s="144" t="s">
        <v>16345</v>
      </c>
      <c r="M1677" s="138"/>
      <c r="N1677" s="138"/>
      <c r="O1677" s="139"/>
    </row>
    <row r="1678" spans="1:15" ht="15.6">
      <c r="A1678" s="134">
        <v>1668</v>
      </c>
      <c r="B1678" s="553">
        <v>46298</v>
      </c>
      <c r="C1678" s="135" t="s">
        <v>213</v>
      </c>
      <c r="D1678" s="147" t="s">
        <v>16672</v>
      </c>
      <c r="E1678" s="148" t="s">
        <v>114</v>
      </c>
      <c r="F1678" s="147"/>
      <c r="G1678" s="147"/>
      <c r="H1678" s="147"/>
      <c r="I1678" s="149"/>
      <c r="J1678" s="149" t="s">
        <v>240</v>
      </c>
      <c r="K1678" s="147" t="s">
        <v>16673</v>
      </c>
      <c r="L1678" s="144" t="s">
        <v>10685</v>
      </c>
      <c r="M1678" s="138"/>
      <c r="N1678" s="138"/>
      <c r="O1678" s="139"/>
    </row>
    <row r="1679" spans="1:15" ht="15.6">
      <c r="A1679" s="134">
        <v>1669</v>
      </c>
      <c r="B1679" s="553">
        <v>46298</v>
      </c>
      <c r="C1679" s="135" t="s">
        <v>213</v>
      </c>
      <c r="D1679" s="147" t="s">
        <v>16674</v>
      </c>
      <c r="E1679" s="148" t="s">
        <v>114</v>
      </c>
      <c r="F1679" s="147"/>
      <c r="G1679" s="147"/>
      <c r="H1679" s="147"/>
      <c r="I1679" s="149"/>
      <c r="J1679" s="149" t="s">
        <v>240</v>
      </c>
      <c r="K1679" s="147" t="s">
        <v>16675</v>
      </c>
      <c r="L1679" s="144" t="s">
        <v>10933</v>
      </c>
      <c r="M1679" s="138"/>
      <c r="N1679" s="138"/>
      <c r="O1679" s="139"/>
    </row>
    <row r="1680" spans="1:15" ht="15.6">
      <c r="A1680" s="134">
        <v>1670</v>
      </c>
      <c r="B1680" s="553">
        <v>46298</v>
      </c>
      <c r="C1680" s="135" t="s">
        <v>213</v>
      </c>
      <c r="D1680" s="147" t="s">
        <v>16676</v>
      </c>
      <c r="E1680" s="148" t="s">
        <v>114</v>
      </c>
      <c r="F1680" s="147"/>
      <c r="G1680" s="147"/>
      <c r="H1680" s="147"/>
      <c r="I1680" s="149"/>
      <c r="J1680" s="149" t="s">
        <v>240</v>
      </c>
      <c r="K1680" s="147" t="s">
        <v>16677</v>
      </c>
      <c r="L1680" s="144" t="s">
        <v>13518</v>
      </c>
      <c r="M1680" s="138"/>
      <c r="N1680" s="138"/>
      <c r="O1680" s="139"/>
    </row>
    <row r="1681" spans="1:15" ht="15.6">
      <c r="A1681" s="134">
        <v>1671</v>
      </c>
      <c r="B1681" s="553">
        <v>46298</v>
      </c>
      <c r="C1681" s="135" t="s">
        <v>213</v>
      </c>
      <c r="D1681" s="147" t="s">
        <v>16678</v>
      </c>
      <c r="E1681" s="148" t="s">
        <v>114</v>
      </c>
      <c r="F1681" s="147"/>
      <c r="G1681" s="147"/>
      <c r="H1681" s="147"/>
      <c r="I1681" s="149"/>
      <c r="J1681" s="149" t="s">
        <v>240</v>
      </c>
      <c r="K1681" s="147" t="s">
        <v>16679</v>
      </c>
      <c r="L1681" s="144" t="s">
        <v>16680</v>
      </c>
      <c r="M1681" s="138"/>
      <c r="N1681" s="138"/>
      <c r="O1681" s="139"/>
    </row>
    <row r="1682" spans="1:15" ht="15.6">
      <c r="A1682" s="134">
        <v>1672</v>
      </c>
      <c r="B1682" s="553">
        <v>46298</v>
      </c>
      <c r="C1682" s="135" t="s">
        <v>213</v>
      </c>
      <c r="D1682" s="147" t="s">
        <v>16681</v>
      </c>
      <c r="E1682" s="148" t="s">
        <v>110</v>
      </c>
      <c r="F1682" s="147"/>
      <c r="G1682" s="147" t="s">
        <v>293</v>
      </c>
      <c r="H1682" s="147"/>
      <c r="I1682" s="149"/>
      <c r="J1682" s="149" t="s">
        <v>243</v>
      </c>
      <c r="K1682" s="147" t="s">
        <v>16682</v>
      </c>
      <c r="L1682" s="144"/>
      <c r="M1682" s="138"/>
      <c r="N1682" s="138"/>
      <c r="O1682" s="139"/>
    </row>
    <row r="1683" spans="1:15" ht="15.6">
      <c r="A1683" s="134">
        <v>1673</v>
      </c>
      <c r="B1683" s="553">
        <v>46298</v>
      </c>
      <c r="C1683" s="135" t="s">
        <v>213</v>
      </c>
      <c r="D1683" s="147" t="s">
        <v>16683</v>
      </c>
      <c r="E1683" s="148" t="s">
        <v>110</v>
      </c>
      <c r="F1683" s="147"/>
      <c r="G1683" s="147" t="s">
        <v>293</v>
      </c>
      <c r="H1683" s="147"/>
      <c r="I1683" s="149"/>
      <c r="J1683" s="149" t="s">
        <v>243</v>
      </c>
      <c r="K1683" s="147" t="s">
        <v>16684</v>
      </c>
      <c r="L1683" s="144"/>
      <c r="M1683" s="138"/>
      <c r="N1683" s="138"/>
      <c r="O1683" s="139"/>
    </row>
    <row r="1684" spans="1:15" ht="15.6">
      <c r="A1684" s="134">
        <v>1674</v>
      </c>
      <c r="B1684" s="553">
        <v>46298</v>
      </c>
      <c r="C1684" s="135" t="s">
        <v>213</v>
      </c>
      <c r="D1684" s="147" t="s">
        <v>16685</v>
      </c>
      <c r="E1684" s="148" t="s">
        <v>110</v>
      </c>
      <c r="F1684" s="147"/>
      <c r="G1684" s="147" t="s">
        <v>293</v>
      </c>
      <c r="H1684" s="147"/>
      <c r="I1684" s="149"/>
      <c r="J1684" s="149" t="s">
        <v>243</v>
      </c>
      <c r="K1684" s="515" t="s">
        <v>16686</v>
      </c>
      <c r="L1684" s="144"/>
      <c r="M1684" s="138"/>
      <c r="N1684" s="138"/>
      <c r="O1684" s="139"/>
    </row>
    <row r="1685" spans="1:15" ht="15.6">
      <c r="A1685" s="134">
        <v>1675</v>
      </c>
      <c r="B1685" s="553">
        <v>46298</v>
      </c>
      <c r="C1685" s="135" t="s">
        <v>213</v>
      </c>
      <c r="D1685" s="147" t="s">
        <v>16687</v>
      </c>
      <c r="E1685" s="148" t="s">
        <v>110</v>
      </c>
      <c r="F1685" s="147"/>
      <c r="G1685" s="147" t="s">
        <v>293</v>
      </c>
      <c r="H1685" s="147"/>
      <c r="I1685" s="149" t="s">
        <v>16475</v>
      </c>
      <c r="J1685" s="149" t="s">
        <v>240</v>
      </c>
      <c r="K1685" s="515" t="s">
        <v>16688</v>
      </c>
      <c r="L1685" s="144"/>
      <c r="M1685" s="138"/>
      <c r="N1685" s="138"/>
      <c r="O1685" s="139"/>
    </row>
    <row r="1686" spans="1:15" ht="15.6">
      <c r="A1686" s="134">
        <v>1676</v>
      </c>
      <c r="B1686" s="553">
        <v>46298</v>
      </c>
      <c r="C1686" s="135" t="s">
        <v>213</v>
      </c>
      <c r="D1686" s="147" t="s">
        <v>16687</v>
      </c>
      <c r="E1686" s="148" t="s">
        <v>110</v>
      </c>
      <c r="F1686" s="147"/>
      <c r="G1686" s="147" t="s">
        <v>293</v>
      </c>
      <c r="H1686" s="147"/>
      <c r="I1686" s="149" t="s">
        <v>16475</v>
      </c>
      <c r="J1686" s="149" t="s">
        <v>240</v>
      </c>
      <c r="K1686" s="515" t="s">
        <v>16688</v>
      </c>
      <c r="L1686" s="144"/>
      <c r="M1686" s="138"/>
      <c r="N1686" s="138"/>
      <c r="O1686" s="139"/>
    </row>
    <row r="1687" spans="1:15" ht="15.6">
      <c r="A1687" s="134">
        <v>1677</v>
      </c>
      <c r="B1687" s="553">
        <v>46298</v>
      </c>
      <c r="C1687" s="135" t="s">
        <v>213</v>
      </c>
      <c r="D1687" s="147" t="s">
        <v>16689</v>
      </c>
      <c r="E1687" s="148" t="s">
        <v>110</v>
      </c>
      <c r="F1687" s="147"/>
      <c r="G1687" s="147" t="s">
        <v>293</v>
      </c>
      <c r="H1687" s="147"/>
      <c r="I1687" s="149" t="s">
        <v>16475</v>
      </c>
      <c r="J1687" s="149" t="s">
        <v>240</v>
      </c>
      <c r="K1687" s="515" t="s">
        <v>16690</v>
      </c>
      <c r="L1687" s="144"/>
      <c r="M1687" s="138"/>
      <c r="N1687" s="138"/>
      <c r="O1687" s="139"/>
    </row>
    <row r="1688" spans="1:15" ht="15.6">
      <c r="A1688" s="134">
        <v>1678</v>
      </c>
      <c r="B1688" s="553">
        <v>46298</v>
      </c>
      <c r="C1688" s="135" t="s">
        <v>213</v>
      </c>
      <c r="D1688" s="150" t="s">
        <v>16689</v>
      </c>
      <c r="E1688" s="151" t="s">
        <v>110</v>
      </c>
      <c r="F1688" s="152"/>
      <c r="G1688" s="152" t="s">
        <v>293</v>
      </c>
      <c r="H1688" s="153"/>
      <c r="I1688" s="154" t="s">
        <v>16475</v>
      </c>
      <c r="J1688" s="140" t="s">
        <v>240</v>
      </c>
      <c r="K1688" s="155" t="s">
        <v>16690</v>
      </c>
      <c r="L1688" s="144"/>
      <c r="M1688" s="138"/>
      <c r="N1688" s="138"/>
      <c r="O1688" s="139"/>
    </row>
    <row r="1689" spans="1:15" ht="15.6">
      <c r="A1689" s="134">
        <v>1679</v>
      </c>
      <c r="B1689" s="553">
        <v>46298</v>
      </c>
      <c r="C1689" s="135" t="s">
        <v>213</v>
      </c>
      <c r="D1689" s="156" t="s">
        <v>16691</v>
      </c>
      <c r="E1689" s="151" t="s">
        <v>110</v>
      </c>
      <c r="F1689" s="152"/>
      <c r="G1689" s="152" t="s">
        <v>293</v>
      </c>
      <c r="H1689" s="153"/>
      <c r="I1689" s="154" t="s">
        <v>16475</v>
      </c>
      <c r="J1689" s="140" t="s">
        <v>240</v>
      </c>
      <c r="K1689" s="155" t="s">
        <v>16692</v>
      </c>
      <c r="L1689" s="144"/>
      <c r="M1689" s="138"/>
      <c r="N1689" s="138"/>
      <c r="O1689" s="139"/>
    </row>
    <row r="1690" spans="1:15" ht="15.6">
      <c r="A1690" s="134">
        <v>1680</v>
      </c>
      <c r="B1690" s="553">
        <v>46298</v>
      </c>
      <c r="C1690" s="135" t="s">
        <v>213</v>
      </c>
      <c r="D1690" s="156" t="s">
        <v>16691</v>
      </c>
      <c r="E1690" s="151" t="s">
        <v>110</v>
      </c>
      <c r="F1690" s="152"/>
      <c r="G1690" s="152" t="s">
        <v>293</v>
      </c>
      <c r="H1690" s="153"/>
      <c r="I1690" s="154" t="s">
        <v>16475</v>
      </c>
      <c r="J1690" s="140" t="s">
        <v>240</v>
      </c>
      <c r="K1690" s="155" t="s">
        <v>16692</v>
      </c>
      <c r="L1690" s="144"/>
      <c r="M1690" s="138"/>
      <c r="N1690" s="138"/>
      <c r="O1690" s="139"/>
    </row>
    <row r="1691" spans="1:15" ht="15.6">
      <c r="A1691" s="134">
        <v>1681</v>
      </c>
      <c r="B1691" s="553">
        <v>46298</v>
      </c>
      <c r="C1691" s="135" t="s">
        <v>213</v>
      </c>
      <c r="D1691" s="156" t="s">
        <v>16693</v>
      </c>
      <c r="E1691" s="151" t="s">
        <v>110</v>
      </c>
      <c r="F1691" s="152"/>
      <c r="G1691" s="152" t="s">
        <v>293</v>
      </c>
      <c r="H1691" s="153"/>
      <c r="I1691" s="154" t="s">
        <v>16475</v>
      </c>
      <c r="J1691" s="140" t="s">
        <v>240</v>
      </c>
      <c r="K1691" s="155" t="s">
        <v>16694</v>
      </c>
      <c r="L1691" s="144"/>
      <c r="M1691" s="138"/>
      <c r="N1691" s="138"/>
      <c r="O1691" s="139"/>
    </row>
    <row r="1692" spans="1:15" ht="15.6">
      <c r="A1692" s="134">
        <v>1682</v>
      </c>
      <c r="B1692" s="553">
        <v>46298</v>
      </c>
      <c r="C1692" s="135" t="s">
        <v>213</v>
      </c>
      <c r="D1692" s="157" t="s">
        <v>16693</v>
      </c>
      <c r="E1692" s="151" t="s">
        <v>110</v>
      </c>
      <c r="F1692" s="152"/>
      <c r="G1692" s="152" t="s">
        <v>293</v>
      </c>
      <c r="H1692" s="153"/>
      <c r="I1692" s="158" t="s">
        <v>16475</v>
      </c>
      <c r="J1692" s="140" t="s">
        <v>240</v>
      </c>
      <c r="K1692" s="155" t="s">
        <v>16694</v>
      </c>
      <c r="L1692" s="144"/>
      <c r="M1692" s="138"/>
      <c r="N1692" s="138"/>
      <c r="O1692" s="139"/>
    </row>
    <row r="1693" spans="1:15" ht="15.6">
      <c r="A1693" s="134">
        <v>1683</v>
      </c>
      <c r="B1693" s="553">
        <v>46298</v>
      </c>
      <c r="C1693" s="135" t="s">
        <v>213</v>
      </c>
      <c r="D1693" s="157" t="s">
        <v>16695</v>
      </c>
      <c r="E1693" s="151" t="s">
        <v>110</v>
      </c>
      <c r="F1693" s="152"/>
      <c r="G1693" s="152" t="s">
        <v>293</v>
      </c>
      <c r="H1693" s="153"/>
      <c r="I1693" s="158" t="s">
        <v>16475</v>
      </c>
      <c r="J1693" s="140" t="s">
        <v>240</v>
      </c>
      <c r="K1693" s="155" t="s">
        <v>16696</v>
      </c>
      <c r="L1693" s="144"/>
      <c r="M1693" s="138"/>
      <c r="N1693" s="138"/>
      <c r="O1693" s="139"/>
    </row>
    <row r="1694" spans="1:15" ht="15.6">
      <c r="A1694" s="134">
        <v>1684</v>
      </c>
      <c r="B1694" s="553">
        <v>46298</v>
      </c>
      <c r="C1694" s="135" t="s">
        <v>213</v>
      </c>
      <c r="D1694" s="157" t="s">
        <v>16695</v>
      </c>
      <c r="E1694" s="151" t="s">
        <v>110</v>
      </c>
      <c r="F1694" s="152"/>
      <c r="G1694" s="152" t="s">
        <v>293</v>
      </c>
      <c r="H1694" s="153"/>
      <c r="I1694" s="158" t="s">
        <v>16475</v>
      </c>
      <c r="J1694" s="140" t="s">
        <v>240</v>
      </c>
      <c r="K1694" s="155" t="s">
        <v>16696</v>
      </c>
      <c r="L1694" s="144"/>
      <c r="M1694" s="138"/>
      <c r="N1694" s="138"/>
      <c r="O1694" s="139"/>
    </row>
    <row r="1695" spans="1:15" ht="15.6">
      <c r="A1695" s="134">
        <v>1685</v>
      </c>
      <c r="B1695" s="553">
        <v>46298</v>
      </c>
      <c r="C1695" s="135" t="s">
        <v>213</v>
      </c>
      <c r="D1695" s="157" t="s">
        <v>16697</v>
      </c>
      <c r="E1695" s="151" t="s">
        <v>110</v>
      </c>
      <c r="F1695" s="152"/>
      <c r="G1695" s="152" t="s">
        <v>293</v>
      </c>
      <c r="H1695" s="153"/>
      <c r="I1695" s="158" t="s">
        <v>16475</v>
      </c>
      <c r="J1695" s="140" t="s">
        <v>240</v>
      </c>
      <c r="K1695" s="155" t="s">
        <v>16698</v>
      </c>
      <c r="L1695" s="144"/>
      <c r="M1695" s="138"/>
      <c r="N1695" s="138"/>
      <c r="O1695" s="139"/>
    </row>
    <row r="1696" spans="1:15" ht="15.6">
      <c r="A1696" s="134">
        <v>1686</v>
      </c>
      <c r="B1696" s="553">
        <v>46298</v>
      </c>
      <c r="C1696" s="135" t="s">
        <v>213</v>
      </c>
      <c r="D1696" s="157" t="s">
        <v>16697</v>
      </c>
      <c r="E1696" s="151" t="s">
        <v>110</v>
      </c>
      <c r="F1696" s="152"/>
      <c r="G1696" s="152" t="s">
        <v>293</v>
      </c>
      <c r="H1696" s="153"/>
      <c r="I1696" s="158" t="s">
        <v>16475</v>
      </c>
      <c r="J1696" s="140" t="s">
        <v>240</v>
      </c>
      <c r="K1696" s="155" t="s">
        <v>16698</v>
      </c>
      <c r="L1696" s="144"/>
      <c r="M1696" s="138"/>
      <c r="N1696" s="138"/>
      <c r="O1696" s="139"/>
    </row>
    <row r="1697" spans="1:15" ht="15.6">
      <c r="A1697" s="134">
        <v>1687</v>
      </c>
      <c r="B1697" s="553">
        <v>46298</v>
      </c>
      <c r="C1697" s="135" t="s">
        <v>213</v>
      </c>
      <c r="D1697" s="157" t="s">
        <v>16699</v>
      </c>
      <c r="E1697" s="151" t="s">
        <v>110</v>
      </c>
      <c r="F1697" s="152"/>
      <c r="G1697" s="152" t="s">
        <v>293</v>
      </c>
      <c r="H1697" s="153"/>
      <c r="I1697" s="158" t="s">
        <v>16475</v>
      </c>
      <c r="J1697" s="140" t="s">
        <v>240</v>
      </c>
      <c r="K1697" s="155" t="s">
        <v>16700</v>
      </c>
      <c r="L1697" s="144"/>
      <c r="M1697" s="138"/>
      <c r="N1697" s="138"/>
      <c r="O1697" s="139"/>
    </row>
    <row r="1698" spans="1:15" ht="15.6">
      <c r="A1698" s="134">
        <v>1688</v>
      </c>
      <c r="B1698" s="553">
        <v>46298</v>
      </c>
      <c r="C1698" s="135" t="s">
        <v>213</v>
      </c>
      <c r="D1698" s="157" t="s">
        <v>16699</v>
      </c>
      <c r="E1698" s="151" t="s">
        <v>110</v>
      </c>
      <c r="F1698" s="152"/>
      <c r="G1698" s="152" t="s">
        <v>293</v>
      </c>
      <c r="H1698" s="153"/>
      <c r="I1698" s="158" t="s">
        <v>16475</v>
      </c>
      <c r="J1698" s="140" t="s">
        <v>240</v>
      </c>
      <c r="K1698" s="155" t="s">
        <v>16700</v>
      </c>
      <c r="L1698" s="144"/>
      <c r="M1698" s="138"/>
      <c r="N1698" s="138"/>
      <c r="O1698" s="139"/>
    </row>
    <row r="1699" spans="1:15" ht="16.8">
      <c r="A1699" s="134">
        <v>1689</v>
      </c>
      <c r="B1699" s="553">
        <v>46298</v>
      </c>
      <c r="C1699" s="135" t="s">
        <v>213</v>
      </c>
      <c r="D1699" s="157" t="s">
        <v>16701</v>
      </c>
      <c r="E1699" s="151" t="s">
        <v>110</v>
      </c>
      <c r="F1699" s="152"/>
      <c r="G1699" s="152" t="s">
        <v>293</v>
      </c>
      <c r="H1699" s="153"/>
      <c r="I1699" s="158" t="s">
        <v>16475</v>
      </c>
      <c r="J1699" s="140" t="s">
        <v>240</v>
      </c>
      <c r="K1699" s="155" t="s">
        <v>16702</v>
      </c>
      <c r="L1699" s="159"/>
      <c r="M1699" s="138"/>
      <c r="N1699" s="138"/>
      <c r="O1699" s="139"/>
    </row>
    <row r="1700" spans="1:15" ht="15.6">
      <c r="A1700" s="134">
        <v>1690</v>
      </c>
      <c r="B1700" s="553">
        <v>46298</v>
      </c>
      <c r="C1700" s="135" t="s">
        <v>213</v>
      </c>
      <c r="D1700" s="157" t="s">
        <v>16701</v>
      </c>
      <c r="E1700" s="151" t="s">
        <v>110</v>
      </c>
      <c r="F1700" s="152"/>
      <c r="G1700" s="152" t="s">
        <v>293</v>
      </c>
      <c r="H1700" s="153"/>
      <c r="I1700" s="158" t="s">
        <v>16475</v>
      </c>
      <c r="J1700" s="140" t="s">
        <v>240</v>
      </c>
      <c r="K1700" s="155" t="s">
        <v>16702</v>
      </c>
      <c r="L1700" s="160"/>
      <c r="M1700" s="138"/>
      <c r="N1700" s="138"/>
      <c r="O1700" s="139"/>
    </row>
    <row r="1701" spans="1:15" ht="15.6">
      <c r="A1701" s="134">
        <v>1691</v>
      </c>
      <c r="B1701" s="553">
        <v>46298</v>
      </c>
      <c r="C1701" s="135" t="s">
        <v>213</v>
      </c>
      <c r="D1701" s="157" t="s">
        <v>16703</v>
      </c>
      <c r="E1701" s="151" t="s">
        <v>110</v>
      </c>
      <c r="F1701" s="152"/>
      <c r="G1701" s="152" t="s">
        <v>293</v>
      </c>
      <c r="H1701" s="153"/>
      <c r="I1701" s="158" t="s">
        <v>16704</v>
      </c>
      <c r="J1701" s="140" t="s">
        <v>240</v>
      </c>
      <c r="K1701" s="155" t="s">
        <v>16705</v>
      </c>
      <c r="L1701" s="160"/>
      <c r="M1701" s="138"/>
      <c r="N1701" s="138"/>
      <c r="O1701" s="139"/>
    </row>
    <row r="1702" spans="1:15" ht="15.6">
      <c r="A1702" s="134">
        <v>1692</v>
      </c>
      <c r="B1702" s="553">
        <v>46298</v>
      </c>
      <c r="C1702" s="135" t="s">
        <v>213</v>
      </c>
      <c r="D1702" s="157" t="s">
        <v>16703</v>
      </c>
      <c r="E1702" s="151" t="s">
        <v>110</v>
      </c>
      <c r="F1702" s="152"/>
      <c r="G1702" s="152" t="s">
        <v>293</v>
      </c>
      <c r="H1702" s="153"/>
      <c r="I1702" s="158" t="s">
        <v>16704</v>
      </c>
      <c r="J1702" s="140" t="s">
        <v>240</v>
      </c>
      <c r="K1702" s="155" t="s">
        <v>16705</v>
      </c>
      <c r="L1702" s="160"/>
      <c r="M1702" s="138"/>
      <c r="N1702" s="138"/>
      <c r="O1702" s="139"/>
    </row>
    <row r="1703" spans="1:15" ht="16.8">
      <c r="A1703" s="134">
        <v>1693</v>
      </c>
      <c r="B1703" s="553">
        <v>46298</v>
      </c>
      <c r="C1703" s="135" t="s">
        <v>213</v>
      </c>
      <c r="D1703" s="157" t="s">
        <v>16706</v>
      </c>
      <c r="E1703" s="151" t="s">
        <v>110</v>
      </c>
      <c r="F1703" s="152"/>
      <c r="G1703" s="152" t="s">
        <v>293</v>
      </c>
      <c r="H1703" s="153"/>
      <c r="I1703" s="158"/>
      <c r="J1703" s="140" t="s">
        <v>240</v>
      </c>
      <c r="K1703" s="155" t="s">
        <v>16707</v>
      </c>
      <c r="L1703" s="159"/>
      <c r="M1703" s="138"/>
      <c r="N1703" s="138"/>
      <c r="O1703" s="139"/>
    </row>
    <row r="1704" spans="1:15" ht="15.6">
      <c r="A1704" s="134">
        <v>1694</v>
      </c>
      <c r="B1704" s="553">
        <v>46298</v>
      </c>
      <c r="C1704" s="135" t="s">
        <v>213</v>
      </c>
      <c r="D1704" s="157" t="s">
        <v>16708</v>
      </c>
      <c r="E1704" s="151" t="s">
        <v>110</v>
      </c>
      <c r="F1704" s="152"/>
      <c r="G1704" s="152" t="s">
        <v>293</v>
      </c>
      <c r="H1704" s="153"/>
      <c r="I1704" s="158" t="s">
        <v>16475</v>
      </c>
      <c r="J1704" s="140" t="s">
        <v>240</v>
      </c>
      <c r="K1704" s="155" t="s">
        <v>16709</v>
      </c>
      <c r="L1704" s="160"/>
      <c r="M1704" s="138"/>
      <c r="N1704" s="138"/>
      <c r="O1704" s="139"/>
    </row>
    <row r="1705" spans="1:15" ht="15.6">
      <c r="A1705" s="134">
        <v>1695</v>
      </c>
      <c r="B1705" s="553">
        <v>46298</v>
      </c>
      <c r="C1705" s="135" t="s">
        <v>213</v>
      </c>
      <c r="D1705" s="157" t="s">
        <v>16708</v>
      </c>
      <c r="E1705" s="151" t="s">
        <v>110</v>
      </c>
      <c r="F1705" s="152"/>
      <c r="G1705" s="152" t="s">
        <v>293</v>
      </c>
      <c r="H1705" s="153"/>
      <c r="I1705" s="158" t="s">
        <v>16475</v>
      </c>
      <c r="J1705" s="140" t="s">
        <v>240</v>
      </c>
      <c r="K1705" s="155" t="s">
        <v>16709</v>
      </c>
      <c r="L1705" s="160"/>
      <c r="M1705" s="138"/>
      <c r="N1705" s="138"/>
      <c r="O1705" s="139"/>
    </row>
    <row r="1706" spans="1:15" ht="16.8">
      <c r="A1706" s="134">
        <v>1696</v>
      </c>
      <c r="B1706" s="553">
        <v>46298</v>
      </c>
      <c r="C1706" s="135" t="s">
        <v>213</v>
      </c>
      <c r="D1706" s="157" t="s">
        <v>16710</v>
      </c>
      <c r="E1706" s="151" t="s">
        <v>110</v>
      </c>
      <c r="F1706" s="152"/>
      <c r="G1706" s="152" t="s">
        <v>293</v>
      </c>
      <c r="H1706" s="153"/>
      <c r="I1706" s="158"/>
      <c r="J1706" s="140" t="s">
        <v>240</v>
      </c>
      <c r="K1706" s="155" t="s">
        <v>16711</v>
      </c>
      <c r="L1706" s="161"/>
      <c r="M1706" s="138"/>
      <c r="N1706" s="138"/>
      <c r="O1706" s="139"/>
    </row>
    <row r="1707" spans="1:15" ht="15.6">
      <c r="A1707" s="134">
        <v>1697</v>
      </c>
      <c r="B1707" s="553">
        <v>46298</v>
      </c>
      <c r="C1707" s="135" t="s">
        <v>213</v>
      </c>
      <c r="D1707" s="157" t="s">
        <v>16712</v>
      </c>
      <c r="E1707" s="151" t="s">
        <v>110</v>
      </c>
      <c r="F1707" s="153"/>
      <c r="G1707" s="153" t="s">
        <v>293</v>
      </c>
      <c r="H1707" s="153"/>
      <c r="I1707" s="158"/>
      <c r="J1707" s="140" t="s">
        <v>242</v>
      </c>
      <c r="K1707" s="155" t="s">
        <v>16713</v>
      </c>
      <c r="L1707" s="160"/>
      <c r="M1707" s="138"/>
      <c r="N1707" s="138"/>
      <c r="O1707" s="139"/>
    </row>
    <row r="1708" spans="1:15" ht="15.6">
      <c r="A1708" s="134">
        <v>1698</v>
      </c>
      <c r="B1708" s="553">
        <v>46298</v>
      </c>
      <c r="C1708" s="135" t="s">
        <v>213</v>
      </c>
      <c r="D1708" s="157" t="s">
        <v>16714</v>
      </c>
      <c r="E1708" s="151" t="s">
        <v>110</v>
      </c>
      <c r="F1708" s="153"/>
      <c r="G1708" s="153" t="s">
        <v>293</v>
      </c>
      <c r="H1708" s="153"/>
      <c r="I1708" s="158"/>
      <c r="J1708" s="140" t="s">
        <v>243</v>
      </c>
      <c r="K1708" s="155" t="s">
        <v>16715</v>
      </c>
      <c r="L1708" s="160"/>
      <c r="M1708" s="138"/>
      <c r="N1708" s="138"/>
      <c r="O1708" s="139"/>
    </row>
    <row r="1709" spans="1:15" ht="15.6">
      <c r="A1709" s="134">
        <v>1699</v>
      </c>
      <c r="B1709" s="553">
        <v>46298</v>
      </c>
      <c r="C1709" s="135" t="s">
        <v>213</v>
      </c>
      <c r="D1709" s="157" t="s">
        <v>16678</v>
      </c>
      <c r="E1709" s="151" t="s">
        <v>110</v>
      </c>
      <c r="F1709" s="153"/>
      <c r="G1709" s="153" t="s">
        <v>293</v>
      </c>
      <c r="H1709" s="153"/>
      <c r="I1709" s="140"/>
      <c r="J1709" s="140" t="s">
        <v>239</v>
      </c>
      <c r="K1709" s="155" t="s">
        <v>16679</v>
      </c>
      <c r="L1709" s="149"/>
      <c r="M1709" s="138"/>
      <c r="N1709" s="138"/>
      <c r="O1709" s="139"/>
    </row>
    <row r="1710" spans="1:15" ht="15.6">
      <c r="A1710" s="134">
        <v>1700</v>
      </c>
      <c r="B1710" s="553">
        <v>46298</v>
      </c>
      <c r="C1710" s="135" t="s">
        <v>213</v>
      </c>
      <c r="D1710" s="157" t="s">
        <v>16716</v>
      </c>
      <c r="E1710" s="151" t="s">
        <v>110</v>
      </c>
      <c r="F1710" s="153"/>
      <c r="G1710" s="153" t="s">
        <v>293</v>
      </c>
      <c r="H1710" s="153"/>
      <c r="I1710" s="140"/>
      <c r="J1710" s="140" t="s">
        <v>239</v>
      </c>
      <c r="K1710" s="155" t="s">
        <v>16717</v>
      </c>
      <c r="L1710" s="149"/>
      <c r="M1710" s="138"/>
      <c r="N1710" s="138"/>
      <c r="O1710" s="139"/>
    </row>
    <row r="1711" spans="1:15" ht="15.6">
      <c r="A1711" s="134">
        <v>1701</v>
      </c>
      <c r="B1711" s="553">
        <v>46298</v>
      </c>
      <c r="C1711" s="135" t="s">
        <v>213</v>
      </c>
      <c r="D1711" s="157" t="s">
        <v>16718</v>
      </c>
      <c r="E1711" s="151" t="s">
        <v>110</v>
      </c>
      <c r="F1711" s="153"/>
      <c r="G1711" s="153" t="s">
        <v>293</v>
      </c>
      <c r="H1711" s="153"/>
      <c r="I1711" s="140"/>
      <c r="J1711" s="140" t="s">
        <v>242</v>
      </c>
      <c r="K1711" s="155" t="s">
        <v>16719</v>
      </c>
      <c r="L1711" s="149"/>
      <c r="M1711" s="138"/>
      <c r="N1711" s="138"/>
      <c r="O1711" s="139"/>
    </row>
    <row r="1712" spans="1:15" ht="15.6">
      <c r="A1712" s="134">
        <v>1702</v>
      </c>
      <c r="B1712" s="553">
        <v>46298</v>
      </c>
      <c r="C1712" s="135" t="s">
        <v>213</v>
      </c>
      <c r="D1712" s="162" t="s">
        <v>16720</v>
      </c>
      <c r="E1712" s="151" t="s">
        <v>110</v>
      </c>
      <c r="F1712" s="153"/>
      <c r="G1712" s="153" t="s">
        <v>293</v>
      </c>
      <c r="H1712" s="153"/>
      <c r="I1712" s="140"/>
      <c r="J1712" s="140" t="s">
        <v>239</v>
      </c>
      <c r="K1712" s="155" t="s">
        <v>16721</v>
      </c>
      <c r="L1712" s="149"/>
      <c r="M1712" s="138"/>
      <c r="N1712" s="138"/>
      <c r="O1712" s="139"/>
    </row>
    <row r="1713" spans="1:15" ht="15.6">
      <c r="A1713" s="134">
        <v>1703</v>
      </c>
      <c r="B1713" s="553">
        <v>46298</v>
      </c>
      <c r="C1713" s="135" t="s">
        <v>213</v>
      </c>
      <c r="D1713" s="157" t="s">
        <v>16722</v>
      </c>
      <c r="E1713" s="151" t="s">
        <v>110</v>
      </c>
      <c r="F1713" s="153"/>
      <c r="G1713" s="153" t="s">
        <v>293</v>
      </c>
      <c r="H1713" s="153"/>
      <c r="I1713" s="140"/>
      <c r="J1713" s="140" t="s">
        <v>239</v>
      </c>
      <c r="K1713" s="155" t="s">
        <v>16723</v>
      </c>
      <c r="L1713" s="149"/>
      <c r="M1713" s="138"/>
      <c r="N1713" s="138"/>
      <c r="O1713" s="139"/>
    </row>
    <row r="1714" spans="1:15" ht="15.6">
      <c r="A1714" s="134">
        <v>1704</v>
      </c>
      <c r="B1714" s="553">
        <v>46298</v>
      </c>
      <c r="C1714" s="135" t="s">
        <v>213</v>
      </c>
      <c r="D1714" s="157" t="s">
        <v>16724</v>
      </c>
      <c r="E1714" s="151" t="s">
        <v>102</v>
      </c>
      <c r="F1714" s="153"/>
      <c r="G1714" s="153"/>
      <c r="H1714" s="153" t="s">
        <v>297</v>
      </c>
      <c r="I1714" s="140"/>
      <c r="J1714" s="140" t="s">
        <v>242</v>
      </c>
      <c r="K1714" s="155">
        <v>20260711732146</v>
      </c>
      <c r="L1714" s="149"/>
      <c r="M1714" s="138"/>
      <c r="N1714" s="138"/>
      <c r="O1714" s="139"/>
    </row>
    <row r="1715" spans="1:15" ht="15.6">
      <c r="A1715" s="134">
        <v>1705</v>
      </c>
      <c r="B1715" s="553">
        <v>46298</v>
      </c>
      <c r="C1715" s="135" t="s">
        <v>213</v>
      </c>
      <c r="D1715" s="157" t="s">
        <v>16725</v>
      </c>
      <c r="E1715" s="151" t="s">
        <v>102</v>
      </c>
      <c r="F1715" s="153"/>
      <c r="G1715" s="153"/>
      <c r="H1715" s="153" t="s">
        <v>297</v>
      </c>
      <c r="I1715" s="140"/>
      <c r="J1715" s="140" t="s">
        <v>242</v>
      </c>
      <c r="K1715" s="155">
        <v>20260912054322</v>
      </c>
      <c r="L1715" s="149"/>
      <c r="M1715" s="138"/>
      <c r="N1715" s="138"/>
      <c r="O1715" s="139"/>
    </row>
    <row r="1716" spans="1:15" ht="15.6">
      <c r="A1716" s="134">
        <v>1706</v>
      </c>
      <c r="B1716" s="553">
        <v>46298</v>
      </c>
      <c r="C1716" s="135" t="s">
        <v>213</v>
      </c>
      <c r="D1716" s="157" t="s">
        <v>16725</v>
      </c>
      <c r="E1716" s="151" t="s">
        <v>102</v>
      </c>
      <c r="F1716" s="153"/>
      <c r="G1716" s="153"/>
      <c r="H1716" s="153" t="s">
        <v>297</v>
      </c>
      <c r="I1716" s="140"/>
      <c r="J1716" s="140" t="s">
        <v>242</v>
      </c>
      <c r="K1716" s="155">
        <v>20260912054322</v>
      </c>
      <c r="L1716" s="149"/>
      <c r="M1716" s="138"/>
      <c r="N1716" s="138"/>
      <c r="O1716" s="139"/>
    </row>
    <row r="1717" spans="1:15" ht="15.6">
      <c r="A1717" s="134">
        <v>1707</v>
      </c>
      <c r="B1717" s="553">
        <v>46298</v>
      </c>
      <c r="C1717" s="135" t="s">
        <v>213</v>
      </c>
      <c r="D1717" s="157" t="s">
        <v>16726</v>
      </c>
      <c r="E1717" s="151" t="s">
        <v>102</v>
      </c>
      <c r="F1717" s="153"/>
      <c r="G1717" s="153"/>
      <c r="H1717" s="153" t="s">
        <v>297</v>
      </c>
      <c r="I1717" s="140"/>
      <c r="J1717" s="140" t="s">
        <v>239</v>
      </c>
      <c r="K1717" s="155">
        <v>20260912002673</v>
      </c>
      <c r="L1717" s="149"/>
      <c r="M1717" s="138"/>
      <c r="N1717" s="138"/>
      <c r="O1717" s="139"/>
    </row>
    <row r="1718" spans="1:15" ht="15.6">
      <c r="A1718" s="134">
        <v>1708</v>
      </c>
      <c r="B1718" s="553">
        <v>46298</v>
      </c>
      <c r="C1718" s="135" t="s">
        <v>213</v>
      </c>
      <c r="D1718" s="157" t="s">
        <v>16727</v>
      </c>
      <c r="E1718" s="151" t="s">
        <v>102</v>
      </c>
      <c r="F1718" s="153"/>
      <c r="G1718" s="153"/>
      <c r="H1718" s="153" t="s">
        <v>297</v>
      </c>
      <c r="I1718" s="140"/>
      <c r="J1718" s="140" t="s">
        <v>239</v>
      </c>
      <c r="K1718" s="155">
        <v>20261012152154</v>
      </c>
      <c r="L1718" s="149"/>
      <c r="M1718" s="138"/>
      <c r="N1718" s="138"/>
      <c r="O1718" s="139"/>
    </row>
    <row r="1719" spans="1:15" ht="15.6">
      <c r="A1719" s="134">
        <v>1709</v>
      </c>
      <c r="B1719" s="553">
        <v>46298</v>
      </c>
      <c r="C1719" s="135" t="s">
        <v>213</v>
      </c>
      <c r="D1719" s="157" t="s">
        <v>16728</v>
      </c>
      <c r="E1719" s="151" t="s">
        <v>102</v>
      </c>
      <c r="F1719" s="153"/>
      <c r="G1719" s="153"/>
      <c r="H1719" s="153" t="s">
        <v>297</v>
      </c>
      <c r="I1719" s="140"/>
      <c r="J1719" s="140" t="s">
        <v>239</v>
      </c>
      <c r="K1719" s="155">
        <v>20261012152174</v>
      </c>
      <c r="L1719" s="149"/>
      <c r="M1719" s="138"/>
      <c r="N1719" s="138"/>
      <c r="O1719" s="139"/>
    </row>
    <row r="1720" spans="1:15" ht="15.6">
      <c r="A1720" s="134">
        <v>1710</v>
      </c>
      <c r="B1720" s="553">
        <v>46298</v>
      </c>
      <c r="C1720" s="135" t="s">
        <v>213</v>
      </c>
      <c r="D1720" s="157" t="s">
        <v>16729</v>
      </c>
      <c r="E1720" s="151" t="s">
        <v>102</v>
      </c>
      <c r="F1720" s="153"/>
      <c r="G1720" s="153"/>
      <c r="H1720" s="153" t="s">
        <v>297</v>
      </c>
      <c r="I1720" s="140"/>
      <c r="J1720" s="140" t="s">
        <v>239</v>
      </c>
      <c r="K1720" s="155">
        <v>20261012152557</v>
      </c>
      <c r="L1720" s="149"/>
      <c r="M1720" s="138"/>
      <c r="N1720" s="138"/>
      <c r="O1720" s="139"/>
    </row>
    <row r="1721" spans="1:15" ht="15.6">
      <c r="A1721" s="134">
        <v>1711</v>
      </c>
      <c r="B1721" s="553">
        <v>46298</v>
      </c>
      <c r="C1721" s="135" t="s">
        <v>213</v>
      </c>
      <c r="D1721" s="157" t="s">
        <v>16730</v>
      </c>
      <c r="E1721" s="151" t="s">
        <v>102</v>
      </c>
      <c r="F1721" s="153"/>
      <c r="G1721" s="153"/>
      <c r="H1721" s="153" t="s">
        <v>297</v>
      </c>
      <c r="I1721" s="140"/>
      <c r="J1721" s="140" t="s">
        <v>239</v>
      </c>
      <c r="K1721" s="155">
        <v>20261012154333</v>
      </c>
      <c r="L1721" s="149"/>
      <c r="M1721" s="138"/>
      <c r="N1721" s="138"/>
      <c r="O1721" s="139"/>
    </row>
    <row r="1722" spans="1:15" ht="15.6">
      <c r="A1722" s="134">
        <v>1712</v>
      </c>
      <c r="B1722" s="553">
        <v>46298</v>
      </c>
      <c r="C1722" s="135" t="s">
        <v>213</v>
      </c>
      <c r="D1722" s="157" t="s">
        <v>16730</v>
      </c>
      <c r="E1722" s="151" t="s">
        <v>102</v>
      </c>
      <c r="F1722" s="153"/>
      <c r="G1722" s="153"/>
      <c r="H1722" s="153" t="s">
        <v>297</v>
      </c>
      <c r="I1722" s="140"/>
      <c r="J1722" s="140" t="s">
        <v>243</v>
      </c>
      <c r="K1722" s="155">
        <v>20261012153786</v>
      </c>
      <c r="L1722" s="149"/>
      <c r="M1722" s="138"/>
      <c r="N1722" s="138"/>
      <c r="O1722" s="139"/>
    </row>
    <row r="1723" spans="1:15" ht="15.6">
      <c r="A1723" s="134">
        <v>1713</v>
      </c>
      <c r="B1723" s="553">
        <v>46298</v>
      </c>
      <c r="C1723" s="135" t="s">
        <v>213</v>
      </c>
      <c r="D1723" s="162" t="s">
        <v>16731</v>
      </c>
      <c r="E1723" s="151" t="s">
        <v>102</v>
      </c>
      <c r="F1723" s="153"/>
      <c r="G1723" s="153"/>
      <c r="H1723" s="153" t="s">
        <v>297</v>
      </c>
      <c r="I1723" s="140"/>
      <c r="J1723" s="140" t="s">
        <v>243</v>
      </c>
      <c r="K1723" s="155">
        <v>20261012153786</v>
      </c>
      <c r="L1723" s="149"/>
      <c r="M1723" s="138"/>
      <c r="N1723" s="138"/>
      <c r="O1723" s="139"/>
    </row>
    <row r="1724" spans="1:15" ht="15.6">
      <c r="A1724" s="134">
        <v>1714</v>
      </c>
      <c r="B1724" s="553">
        <v>46298</v>
      </c>
      <c r="C1724" s="135" t="s">
        <v>213</v>
      </c>
      <c r="D1724" s="157" t="s">
        <v>16731</v>
      </c>
      <c r="E1724" s="151" t="s">
        <v>102</v>
      </c>
      <c r="F1724" s="153"/>
      <c r="G1724" s="153"/>
      <c r="H1724" s="153" t="s">
        <v>297</v>
      </c>
      <c r="I1724" s="140"/>
      <c r="J1724" s="140" t="s">
        <v>243</v>
      </c>
      <c r="K1724" s="155">
        <v>20261012152094</v>
      </c>
      <c r="L1724" s="149"/>
      <c r="M1724" s="138"/>
      <c r="N1724" s="138"/>
      <c r="O1724" s="139"/>
    </row>
    <row r="1725" spans="1:15" ht="15.6">
      <c r="A1725" s="134">
        <v>1715</v>
      </c>
      <c r="B1725" s="553">
        <v>46298</v>
      </c>
      <c r="C1725" s="135" t="s">
        <v>213</v>
      </c>
      <c r="D1725" s="157" t="s">
        <v>16732</v>
      </c>
      <c r="E1725" s="151" t="s">
        <v>102</v>
      </c>
      <c r="F1725" s="153"/>
      <c r="G1725" s="153"/>
      <c r="H1725" s="153" t="s">
        <v>297</v>
      </c>
      <c r="I1725" s="140"/>
      <c r="J1725" s="140" t="s">
        <v>239</v>
      </c>
      <c r="K1725" s="155">
        <v>20260811934455</v>
      </c>
      <c r="L1725" s="149"/>
      <c r="M1725" s="138"/>
      <c r="N1725" s="138"/>
      <c r="O1725" s="139"/>
    </row>
    <row r="1726" spans="1:15" ht="15.6">
      <c r="A1726" s="134">
        <v>1716</v>
      </c>
      <c r="B1726" s="553">
        <v>46298</v>
      </c>
      <c r="C1726" s="135" t="s">
        <v>213</v>
      </c>
      <c r="D1726" s="157" t="s">
        <v>16733</v>
      </c>
      <c r="E1726" s="151" t="s">
        <v>102</v>
      </c>
      <c r="F1726" s="153"/>
      <c r="G1726" s="153"/>
      <c r="H1726" s="153" t="s">
        <v>297</v>
      </c>
      <c r="I1726" s="140"/>
      <c r="J1726" s="140" t="s">
        <v>239</v>
      </c>
      <c r="K1726" s="155">
        <v>20261012154558</v>
      </c>
      <c r="L1726" s="149"/>
      <c r="M1726" s="138"/>
      <c r="N1726" s="138"/>
      <c r="O1726" s="139"/>
    </row>
    <row r="1727" spans="1:15" ht="15.6">
      <c r="A1727" s="134">
        <v>1717</v>
      </c>
      <c r="B1727" s="553">
        <v>46298</v>
      </c>
      <c r="C1727" s="135" t="s">
        <v>213</v>
      </c>
      <c r="D1727" s="157" t="s">
        <v>16734</v>
      </c>
      <c r="E1727" s="151" t="s">
        <v>102</v>
      </c>
      <c r="F1727" s="153"/>
      <c r="G1727" s="153"/>
      <c r="H1727" s="153" t="s">
        <v>297</v>
      </c>
      <c r="I1727" s="140"/>
      <c r="J1727" s="140" t="s">
        <v>239</v>
      </c>
      <c r="K1727" s="155">
        <v>20261012155058</v>
      </c>
      <c r="L1727" s="149"/>
      <c r="M1727" s="138"/>
      <c r="N1727" s="138"/>
      <c r="O1727" s="139"/>
    </row>
    <row r="1728" spans="1:15" ht="16.2">
      <c r="A1728" s="134">
        <v>1718</v>
      </c>
      <c r="B1728" s="553">
        <v>46298</v>
      </c>
      <c r="C1728" s="135" t="s">
        <v>213</v>
      </c>
      <c r="D1728" s="163" t="s">
        <v>16735</v>
      </c>
      <c r="E1728" s="164" t="s">
        <v>102</v>
      </c>
      <c r="F1728" s="165"/>
      <c r="G1728" s="165"/>
      <c r="H1728" s="153" t="s">
        <v>297</v>
      </c>
      <c r="I1728" s="166"/>
      <c r="J1728" s="166" t="s">
        <v>239</v>
      </c>
      <c r="K1728" s="167">
        <v>20261012151250</v>
      </c>
      <c r="L1728" s="149"/>
      <c r="M1728" s="138"/>
      <c r="N1728" s="138"/>
      <c r="O1728" s="139"/>
    </row>
    <row r="1729" spans="1:15" ht="16.2">
      <c r="A1729" s="134">
        <v>1719</v>
      </c>
      <c r="B1729" s="553">
        <v>46298</v>
      </c>
      <c r="C1729" s="135" t="s">
        <v>213</v>
      </c>
      <c r="D1729" s="163" t="s">
        <v>16736</v>
      </c>
      <c r="E1729" s="164" t="s">
        <v>102</v>
      </c>
      <c r="F1729" s="165"/>
      <c r="G1729" s="165"/>
      <c r="H1729" s="153" t="s">
        <v>297</v>
      </c>
      <c r="I1729" s="168"/>
      <c r="J1729" s="168" t="s">
        <v>243</v>
      </c>
      <c r="K1729" s="167">
        <v>20260912013288</v>
      </c>
      <c r="L1729" s="149"/>
      <c r="M1729" s="138"/>
      <c r="N1729" s="138"/>
      <c r="O1729" s="139"/>
    </row>
    <row r="1730" spans="1:15" ht="16.2">
      <c r="A1730" s="134">
        <v>1720</v>
      </c>
      <c r="B1730" s="553">
        <v>46298</v>
      </c>
      <c r="C1730" s="135" t="s">
        <v>213</v>
      </c>
      <c r="D1730" s="163" t="s">
        <v>16736</v>
      </c>
      <c r="E1730" s="164" t="s">
        <v>102</v>
      </c>
      <c r="F1730" s="165"/>
      <c r="G1730" s="165"/>
      <c r="H1730" s="153" t="s">
        <v>297</v>
      </c>
      <c r="I1730" s="168"/>
      <c r="J1730" s="168" t="s">
        <v>243</v>
      </c>
      <c r="K1730" s="167">
        <v>20260912013288</v>
      </c>
      <c r="L1730" s="149"/>
      <c r="M1730" s="138"/>
      <c r="N1730" s="138"/>
      <c r="O1730" s="139"/>
    </row>
    <row r="1731" spans="1:15" ht="16.2">
      <c r="A1731" s="134">
        <v>1721</v>
      </c>
      <c r="B1731" s="553">
        <v>46298</v>
      </c>
      <c r="C1731" s="135" t="s">
        <v>213</v>
      </c>
      <c r="D1731" s="163" t="s">
        <v>16737</v>
      </c>
      <c r="E1731" s="164" t="s">
        <v>102</v>
      </c>
      <c r="F1731" s="165"/>
      <c r="G1731" s="165"/>
      <c r="H1731" s="153" t="s">
        <v>297</v>
      </c>
      <c r="I1731" s="168"/>
      <c r="J1731" s="168" t="s">
        <v>243</v>
      </c>
      <c r="K1731" s="167">
        <v>20260912144314</v>
      </c>
      <c r="L1731" s="169"/>
      <c r="M1731" s="138"/>
      <c r="N1731" s="138"/>
      <c r="O1731" s="139"/>
    </row>
    <row r="1732" spans="1:15" ht="16.2">
      <c r="A1732" s="134">
        <v>1722</v>
      </c>
      <c r="B1732" s="553">
        <v>46298</v>
      </c>
      <c r="C1732" s="135" t="s">
        <v>213</v>
      </c>
      <c r="D1732" s="163" t="s">
        <v>16738</v>
      </c>
      <c r="E1732" s="164" t="s">
        <v>102</v>
      </c>
      <c r="F1732" s="165"/>
      <c r="G1732" s="165"/>
      <c r="H1732" s="165" t="s">
        <v>297</v>
      </c>
      <c r="I1732" s="166"/>
      <c r="J1732" s="166" t="s">
        <v>235</v>
      </c>
      <c r="K1732" s="167">
        <v>20261012156614</v>
      </c>
      <c r="L1732" s="144"/>
      <c r="M1732" s="138"/>
      <c r="N1732" s="138"/>
      <c r="O1732" s="139"/>
    </row>
    <row r="1733" spans="1:15" ht="16.2">
      <c r="A1733" s="134">
        <v>1723</v>
      </c>
      <c r="B1733" s="553">
        <v>46298</v>
      </c>
      <c r="C1733" s="135" t="s">
        <v>213</v>
      </c>
      <c r="D1733" s="163" t="s">
        <v>16739</v>
      </c>
      <c r="E1733" s="164" t="s">
        <v>102</v>
      </c>
      <c r="F1733" s="152"/>
      <c r="G1733" s="152"/>
      <c r="H1733" s="165" t="s">
        <v>297</v>
      </c>
      <c r="I1733" s="170"/>
      <c r="J1733" s="171" t="s">
        <v>243</v>
      </c>
      <c r="K1733" s="167">
        <v>20261012154322</v>
      </c>
      <c r="L1733" s="169"/>
      <c r="M1733" s="138"/>
      <c r="N1733" s="138"/>
      <c r="O1733" s="139"/>
    </row>
    <row r="1734" spans="1:15" ht="16.2">
      <c r="A1734" s="134">
        <v>1724</v>
      </c>
      <c r="B1734" s="553">
        <v>46298</v>
      </c>
      <c r="C1734" s="135" t="s">
        <v>213</v>
      </c>
      <c r="D1734" s="172" t="s">
        <v>16740</v>
      </c>
      <c r="E1734" s="164" t="s">
        <v>102</v>
      </c>
      <c r="F1734" s="152"/>
      <c r="G1734" s="152"/>
      <c r="H1734" s="165" t="s">
        <v>297</v>
      </c>
      <c r="I1734" s="170"/>
      <c r="J1734" s="166" t="s">
        <v>239</v>
      </c>
      <c r="K1734" s="167">
        <v>20261012157337</v>
      </c>
      <c r="L1734" s="173"/>
      <c r="M1734" s="138"/>
      <c r="N1734" s="138"/>
      <c r="O1734" s="139"/>
    </row>
    <row r="1735" spans="1:15" ht="16.2">
      <c r="A1735" s="134">
        <v>1725</v>
      </c>
      <c r="B1735" s="553">
        <v>46298</v>
      </c>
      <c r="C1735" s="135" t="s">
        <v>213</v>
      </c>
      <c r="D1735" s="163" t="s">
        <v>16741</v>
      </c>
      <c r="E1735" s="164" t="s">
        <v>102</v>
      </c>
      <c r="F1735" s="152"/>
      <c r="G1735" s="152"/>
      <c r="H1735" s="165" t="s">
        <v>297</v>
      </c>
      <c r="I1735" s="170"/>
      <c r="J1735" s="166" t="s">
        <v>239</v>
      </c>
      <c r="K1735" s="167">
        <v>20261012156648</v>
      </c>
      <c r="L1735" s="174"/>
      <c r="M1735" s="138"/>
      <c r="N1735" s="138"/>
      <c r="O1735" s="139"/>
    </row>
    <row r="1736" spans="1:15" ht="16.2">
      <c r="A1736" s="134">
        <v>1726</v>
      </c>
      <c r="B1736" s="553">
        <v>46298</v>
      </c>
      <c r="C1736" s="135" t="s">
        <v>213</v>
      </c>
      <c r="D1736" s="163" t="s">
        <v>16742</v>
      </c>
      <c r="E1736" s="164" t="s">
        <v>102</v>
      </c>
      <c r="F1736" s="152"/>
      <c r="G1736" s="152"/>
      <c r="H1736" s="165" t="s">
        <v>297</v>
      </c>
      <c r="I1736" s="170"/>
      <c r="J1736" s="166" t="s">
        <v>239</v>
      </c>
      <c r="K1736" s="167">
        <v>20261012158223</v>
      </c>
      <c r="L1736" s="175"/>
      <c r="M1736" s="138"/>
      <c r="N1736" s="138"/>
      <c r="O1736" s="139"/>
    </row>
    <row r="1737" spans="1:15" ht="16.2">
      <c r="A1737" s="134">
        <v>1727</v>
      </c>
      <c r="B1737" s="553">
        <v>46298</v>
      </c>
      <c r="C1737" s="135" t="s">
        <v>213</v>
      </c>
      <c r="D1737" s="163" t="s">
        <v>16743</v>
      </c>
      <c r="E1737" s="164" t="s">
        <v>102</v>
      </c>
      <c r="F1737" s="152"/>
      <c r="G1737" s="152"/>
      <c r="H1737" s="165" t="s">
        <v>297</v>
      </c>
      <c r="I1737" s="176"/>
      <c r="J1737" s="166" t="s">
        <v>239</v>
      </c>
      <c r="K1737" s="167">
        <v>20260811882075</v>
      </c>
      <c r="L1737" s="177"/>
      <c r="M1737" s="138"/>
      <c r="N1737" s="138"/>
      <c r="O1737" s="139"/>
    </row>
    <row r="1738" spans="1:15" ht="16.2">
      <c r="A1738" s="134">
        <v>1728</v>
      </c>
      <c r="B1738" s="553">
        <v>46298</v>
      </c>
      <c r="C1738" s="135" t="s">
        <v>213</v>
      </c>
      <c r="D1738" s="163" t="s">
        <v>16743</v>
      </c>
      <c r="E1738" s="164" t="s">
        <v>102</v>
      </c>
      <c r="F1738" s="152"/>
      <c r="G1738" s="152"/>
      <c r="H1738" s="165" t="s">
        <v>297</v>
      </c>
      <c r="I1738" s="176"/>
      <c r="J1738" s="140" t="s">
        <v>239</v>
      </c>
      <c r="K1738" s="167">
        <v>20261012158358</v>
      </c>
      <c r="L1738" s="178"/>
      <c r="M1738" s="138"/>
      <c r="N1738" s="138"/>
      <c r="O1738" s="139"/>
    </row>
    <row r="1739" spans="1:15" ht="16.2">
      <c r="A1739" s="134">
        <v>1729</v>
      </c>
      <c r="B1739" s="553">
        <v>46298</v>
      </c>
      <c r="C1739" s="135" t="s">
        <v>213</v>
      </c>
      <c r="D1739" s="163" t="s">
        <v>16744</v>
      </c>
      <c r="E1739" s="164" t="s">
        <v>102</v>
      </c>
      <c r="F1739" s="152"/>
      <c r="G1739" s="152"/>
      <c r="H1739" s="165" t="s">
        <v>297</v>
      </c>
      <c r="I1739" s="176"/>
      <c r="J1739" s="166" t="s">
        <v>239</v>
      </c>
      <c r="K1739" s="167">
        <v>20260912115205</v>
      </c>
      <c r="L1739" s="178"/>
      <c r="M1739" s="138"/>
      <c r="N1739" s="138"/>
      <c r="O1739" s="139"/>
    </row>
    <row r="1740" spans="1:15" ht="16.2">
      <c r="A1740" s="134">
        <v>1730</v>
      </c>
      <c r="B1740" s="553">
        <v>46298</v>
      </c>
      <c r="C1740" s="135" t="s">
        <v>213</v>
      </c>
      <c r="D1740" s="163" t="s">
        <v>16745</v>
      </c>
      <c r="E1740" s="164" t="s">
        <v>106</v>
      </c>
      <c r="F1740" s="179"/>
      <c r="G1740" s="179"/>
      <c r="H1740" s="165" t="s">
        <v>297</v>
      </c>
      <c r="I1740" s="176"/>
      <c r="J1740" s="166" t="s">
        <v>239</v>
      </c>
      <c r="K1740" s="167" t="s">
        <v>16746</v>
      </c>
      <c r="L1740" s="178" t="s">
        <v>15700</v>
      </c>
      <c r="M1740" s="138"/>
      <c r="N1740" s="138"/>
      <c r="O1740" s="139"/>
    </row>
    <row r="1741" spans="1:15" ht="16.2">
      <c r="A1741" s="134">
        <v>1731</v>
      </c>
      <c r="B1741" s="553">
        <v>46298</v>
      </c>
      <c r="C1741" s="135" t="s">
        <v>213</v>
      </c>
      <c r="D1741" s="163" t="s">
        <v>16747</v>
      </c>
      <c r="E1741" s="164" t="s">
        <v>106</v>
      </c>
      <c r="F1741" s="179"/>
      <c r="G1741" s="179"/>
      <c r="H1741" s="165" t="s">
        <v>297</v>
      </c>
      <c r="I1741" s="176"/>
      <c r="J1741" s="166" t="s">
        <v>242</v>
      </c>
      <c r="K1741" s="167" t="s">
        <v>16748</v>
      </c>
      <c r="L1741" s="178" t="s">
        <v>14070</v>
      </c>
      <c r="M1741" s="138"/>
      <c r="N1741" s="138"/>
      <c r="O1741" s="139"/>
    </row>
    <row r="1742" spans="1:15" ht="16.2">
      <c r="A1742" s="134">
        <v>1732</v>
      </c>
      <c r="B1742" s="553">
        <v>46298</v>
      </c>
      <c r="C1742" s="135" t="s">
        <v>213</v>
      </c>
      <c r="D1742" s="163" t="s">
        <v>16749</v>
      </c>
      <c r="E1742" s="164" t="s">
        <v>106</v>
      </c>
      <c r="F1742" s="179"/>
      <c r="G1742" s="179"/>
      <c r="H1742" s="165" t="s">
        <v>297</v>
      </c>
      <c r="I1742" s="176"/>
      <c r="J1742" s="166" t="s">
        <v>239</v>
      </c>
      <c r="K1742" s="167" t="s">
        <v>16750</v>
      </c>
      <c r="L1742" s="178" t="s">
        <v>16751</v>
      </c>
      <c r="M1742" s="138"/>
      <c r="N1742" s="138"/>
      <c r="O1742" s="139"/>
    </row>
    <row r="1743" spans="1:15" ht="16.2">
      <c r="A1743" s="134">
        <v>1733</v>
      </c>
      <c r="B1743" s="553">
        <v>46298</v>
      </c>
      <c r="C1743" s="135" t="s">
        <v>213</v>
      </c>
      <c r="D1743" s="163" t="s">
        <v>16752</v>
      </c>
      <c r="E1743" s="164" t="s">
        <v>106</v>
      </c>
      <c r="F1743" s="179"/>
      <c r="G1743" s="179"/>
      <c r="H1743" s="165" t="s">
        <v>297</v>
      </c>
      <c r="I1743" s="176"/>
      <c r="J1743" s="171" t="s">
        <v>239</v>
      </c>
      <c r="K1743" s="167" t="s">
        <v>16753</v>
      </c>
      <c r="L1743" s="178" t="s">
        <v>16754</v>
      </c>
      <c r="M1743" s="138"/>
      <c r="N1743" s="138"/>
      <c r="O1743" s="139"/>
    </row>
    <row r="1744" spans="1:15" ht="16.2">
      <c r="A1744" s="134">
        <v>1734</v>
      </c>
      <c r="B1744" s="553">
        <v>46298</v>
      </c>
      <c r="C1744" s="135" t="s">
        <v>213</v>
      </c>
      <c r="D1744" s="163" t="s">
        <v>16745</v>
      </c>
      <c r="E1744" s="164" t="s">
        <v>106</v>
      </c>
      <c r="F1744" s="179"/>
      <c r="G1744" s="179"/>
      <c r="H1744" s="165" t="s">
        <v>297</v>
      </c>
      <c r="I1744" s="176"/>
      <c r="J1744" s="166" t="s">
        <v>242</v>
      </c>
      <c r="K1744" s="167" t="s">
        <v>16755</v>
      </c>
      <c r="L1744" s="178" t="s">
        <v>15700</v>
      </c>
      <c r="M1744" s="138"/>
      <c r="N1744" s="138"/>
      <c r="O1744" s="139"/>
    </row>
    <row r="1745" spans="1:15" ht="16.2">
      <c r="A1745" s="134">
        <v>1735</v>
      </c>
      <c r="B1745" s="553">
        <v>46298</v>
      </c>
      <c r="C1745" s="135" t="s">
        <v>213</v>
      </c>
      <c r="D1745" s="163" t="s">
        <v>16756</v>
      </c>
      <c r="E1745" s="164" t="s">
        <v>96</v>
      </c>
      <c r="F1745" s="179"/>
      <c r="G1745" s="179"/>
      <c r="H1745" s="165"/>
      <c r="I1745" s="176"/>
      <c r="J1745" s="171"/>
      <c r="K1745" s="167" t="s">
        <v>16757</v>
      </c>
      <c r="L1745" s="178"/>
      <c r="M1745" s="138"/>
      <c r="N1745" s="138"/>
      <c r="O1745" s="139"/>
    </row>
    <row r="1746" spans="1:15" ht="16.2">
      <c r="A1746" s="134">
        <v>1736</v>
      </c>
      <c r="B1746" s="553">
        <v>46298</v>
      </c>
      <c r="C1746" s="135" t="s">
        <v>213</v>
      </c>
      <c r="D1746" s="163" t="s">
        <v>16756</v>
      </c>
      <c r="E1746" s="151" t="s">
        <v>96</v>
      </c>
      <c r="F1746" s="179"/>
      <c r="G1746" s="179"/>
      <c r="H1746" s="165"/>
      <c r="I1746" s="176"/>
      <c r="J1746" s="166"/>
      <c r="K1746" s="167" t="s">
        <v>16758</v>
      </c>
      <c r="L1746" s="178"/>
      <c r="M1746" s="138"/>
      <c r="N1746" s="138"/>
      <c r="O1746" s="139"/>
    </row>
    <row r="1747" spans="1:15" ht="16.2">
      <c r="A1747" s="134">
        <v>1737</v>
      </c>
      <c r="B1747" s="553">
        <v>46298</v>
      </c>
      <c r="C1747" s="135" t="s">
        <v>213</v>
      </c>
      <c r="D1747" s="163" t="s">
        <v>12058</v>
      </c>
      <c r="E1747" s="164" t="s">
        <v>96</v>
      </c>
      <c r="F1747" s="179"/>
      <c r="G1747" s="179"/>
      <c r="H1747" s="165"/>
      <c r="I1747" s="176"/>
      <c r="J1747" s="171"/>
      <c r="K1747" s="167" t="s">
        <v>16759</v>
      </c>
      <c r="L1747" s="178"/>
      <c r="M1747" s="138"/>
      <c r="N1747" s="138"/>
      <c r="O1747" s="139"/>
    </row>
    <row r="1748" spans="1:15" ht="16.2">
      <c r="A1748" s="134">
        <v>1738</v>
      </c>
      <c r="B1748" s="553">
        <v>46298</v>
      </c>
      <c r="C1748" s="135" t="s">
        <v>213</v>
      </c>
      <c r="D1748" s="163" t="s">
        <v>16756</v>
      </c>
      <c r="E1748" s="164" t="s">
        <v>96</v>
      </c>
      <c r="F1748" s="153"/>
      <c r="G1748" s="153"/>
      <c r="H1748" s="165"/>
      <c r="I1748" s="176"/>
      <c r="J1748" s="166"/>
      <c r="K1748" s="167" t="s">
        <v>16760</v>
      </c>
      <c r="L1748" s="178"/>
      <c r="M1748" s="138"/>
      <c r="N1748" s="138"/>
      <c r="O1748" s="139"/>
    </row>
    <row r="1749" spans="1:15" ht="15.6">
      <c r="A1749" s="134">
        <v>1739</v>
      </c>
      <c r="B1749" s="553">
        <v>46298</v>
      </c>
      <c r="C1749" s="135" t="s">
        <v>213</v>
      </c>
      <c r="D1749" s="157" t="s">
        <v>16761</v>
      </c>
      <c r="E1749" s="136" t="s">
        <v>96</v>
      </c>
      <c r="F1749" s="153"/>
      <c r="G1749" s="153"/>
      <c r="H1749" s="153"/>
      <c r="I1749" s="158"/>
      <c r="J1749" s="140"/>
      <c r="K1749" s="158" t="s">
        <v>16762</v>
      </c>
      <c r="L1749" s="178"/>
      <c r="M1749" s="138"/>
      <c r="N1749" s="138"/>
      <c r="O1749" s="139"/>
    </row>
    <row r="1750" spans="1:15" ht="15.6">
      <c r="A1750" s="134">
        <v>1740</v>
      </c>
      <c r="B1750" s="553">
        <v>46298</v>
      </c>
      <c r="C1750" s="135" t="s">
        <v>213</v>
      </c>
      <c r="D1750" s="157" t="s">
        <v>11746</v>
      </c>
      <c r="E1750" s="136" t="s">
        <v>96</v>
      </c>
      <c r="F1750" s="153"/>
      <c r="G1750" s="153"/>
      <c r="H1750" s="153"/>
      <c r="I1750" s="158"/>
      <c r="J1750" s="140"/>
      <c r="K1750" s="158" t="s">
        <v>16763</v>
      </c>
      <c r="L1750" s="178"/>
      <c r="M1750" s="138"/>
      <c r="N1750" s="138"/>
      <c r="O1750" s="139"/>
    </row>
    <row r="1751" spans="1:15" ht="15.6">
      <c r="A1751" s="134">
        <v>1741</v>
      </c>
      <c r="B1751" s="553">
        <v>46298</v>
      </c>
      <c r="C1751" s="135" t="s">
        <v>213</v>
      </c>
      <c r="D1751" s="157" t="s">
        <v>16764</v>
      </c>
      <c r="E1751" s="151" t="s">
        <v>96</v>
      </c>
      <c r="F1751" s="165"/>
      <c r="G1751" s="165"/>
      <c r="H1751" s="153"/>
      <c r="I1751" s="158"/>
      <c r="J1751" s="140"/>
      <c r="K1751" s="158" t="s">
        <v>16765</v>
      </c>
      <c r="L1751" s="177"/>
      <c r="M1751" s="138"/>
      <c r="N1751" s="138"/>
      <c r="O1751" s="139"/>
    </row>
    <row r="1752" spans="1:15" ht="15.6">
      <c r="A1752" s="134">
        <v>1742</v>
      </c>
      <c r="B1752" s="553">
        <v>46298</v>
      </c>
      <c r="C1752" s="135" t="s">
        <v>213</v>
      </c>
      <c r="D1752" s="157" t="s">
        <v>16766</v>
      </c>
      <c r="E1752" s="136" t="s">
        <v>96</v>
      </c>
      <c r="F1752" s="165"/>
      <c r="G1752" s="165"/>
      <c r="H1752" s="153"/>
      <c r="I1752" s="158"/>
      <c r="J1752" s="140"/>
      <c r="K1752" s="158" t="s">
        <v>16767</v>
      </c>
      <c r="L1752" s="177"/>
      <c r="M1752" s="138"/>
      <c r="N1752" s="138"/>
      <c r="O1752" s="139"/>
    </row>
    <row r="1753" spans="1:15" ht="15.6">
      <c r="A1753" s="134">
        <v>1743</v>
      </c>
      <c r="B1753" s="553">
        <v>46298</v>
      </c>
      <c r="C1753" s="135" t="s">
        <v>213</v>
      </c>
      <c r="D1753" s="157" t="s">
        <v>16768</v>
      </c>
      <c r="E1753" s="136" t="s">
        <v>96</v>
      </c>
      <c r="F1753" s="165"/>
      <c r="G1753" s="165"/>
      <c r="H1753" s="153"/>
      <c r="I1753" s="158"/>
      <c r="J1753" s="140"/>
      <c r="K1753" s="158" t="s">
        <v>16769</v>
      </c>
      <c r="L1753" s="177"/>
      <c r="M1753" s="138"/>
      <c r="N1753" s="138"/>
      <c r="O1753" s="139"/>
    </row>
    <row r="1754" spans="1:15" ht="15.6">
      <c r="A1754" s="134">
        <v>1744</v>
      </c>
      <c r="B1754" s="553">
        <v>46298</v>
      </c>
      <c r="C1754" s="135" t="s">
        <v>213</v>
      </c>
      <c r="D1754" s="157" t="s">
        <v>16770</v>
      </c>
      <c r="E1754" s="136" t="s">
        <v>96</v>
      </c>
      <c r="F1754" s="165"/>
      <c r="G1754" s="165"/>
      <c r="H1754" s="153"/>
      <c r="I1754" s="158"/>
      <c r="J1754" s="140"/>
      <c r="K1754" s="158" t="s">
        <v>16771</v>
      </c>
      <c r="L1754" s="177"/>
      <c r="M1754" s="138"/>
      <c r="N1754" s="138"/>
      <c r="O1754" s="139"/>
    </row>
    <row r="1755" spans="1:15" ht="15.6">
      <c r="A1755" s="134">
        <v>1745</v>
      </c>
      <c r="B1755" s="553">
        <v>46298</v>
      </c>
      <c r="C1755" s="135" t="s">
        <v>213</v>
      </c>
      <c r="D1755" s="157" t="s">
        <v>16772</v>
      </c>
      <c r="E1755" s="136" t="s">
        <v>96</v>
      </c>
      <c r="F1755" s="165"/>
      <c r="G1755" s="165"/>
      <c r="H1755" s="153"/>
      <c r="I1755" s="158"/>
      <c r="J1755" s="140"/>
      <c r="K1755" s="158" t="s">
        <v>16773</v>
      </c>
      <c r="L1755" s="177"/>
      <c r="M1755" s="138"/>
      <c r="N1755" s="138"/>
      <c r="O1755" s="139"/>
    </row>
    <row r="1756" spans="1:15" ht="15.6">
      <c r="A1756" s="134">
        <v>1746</v>
      </c>
      <c r="B1756" s="553">
        <v>46298</v>
      </c>
      <c r="C1756" s="135" t="s">
        <v>213</v>
      </c>
      <c r="D1756" s="157">
        <v>2714822068575780</v>
      </c>
      <c r="E1756" s="136" t="s">
        <v>96</v>
      </c>
      <c r="F1756" s="165"/>
      <c r="G1756" s="165"/>
      <c r="H1756" s="153"/>
      <c r="I1756" s="158"/>
      <c r="J1756" s="140"/>
      <c r="K1756" s="158">
        <v>2714822068575780</v>
      </c>
      <c r="L1756" s="177"/>
      <c r="M1756" s="138"/>
      <c r="N1756" s="138"/>
      <c r="O1756" s="139"/>
    </row>
    <row r="1757" spans="1:15" ht="15.6">
      <c r="A1757" s="134">
        <v>1747</v>
      </c>
      <c r="B1757" s="553">
        <v>46298</v>
      </c>
      <c r="C1757" s="135" t="s">
        <v>213</v>
      </c>
      <c r="D1757" s="157">
        <v>1664045710316570</v>
      </c>
      <c r="E1757" s="136" t="s">
        <v>96</v>
      </c>
      <c r="F1757" s="165"/>
      <c r="G1757" s="165"/>
      <c r="H1757" s="153"/>
      <c r="I1757" s="158"/>
      <c r="J1757" s="140"/>
      <c r="K1757" s="158">
        <v>1664045710316570</v>
      </c>
      <c r="L1757" s="177"/>
      <c r="M1757" s="138"/>
      <c r="N1757" s="138"/>
      <c r="O1757" s="139"/>
    </row>
    <row r="1758" spans="1:15" ht="15.6">
      <c r="A1758" s="134">
        <v>1748</v>
      </c>
      <c r="B1758" s="553">
        <v>46298</v>
      </c>
      <c r="C1758" s="135" t="s">
        <v>213</v>
      </c>
      <c r="D1758" s="157">
        <v>3901424053301330</v>
      </c>
      <c r="E1758" s="136" t="s">
        <v>96</v>
      </c>
      <c r="F1758" s="180"/>
      <c r="G1758" s="180"/>
      <c r="H1758" s="153"/>
      <c r="I1758" s="158"/>
      <c r="J1758" s="140"/>
      <c r="K1758" s="158">
        <v>3901424053301330</v>
      </c>
      <c r="L1758" s="177"/>
      <c r="M1758" s="138"/>
      <c r="N1758" s="138"/>
      <c r="O1758" s="139"/>
    </row>
    <row r="1759" spans="1:15" ht="15.6">
      <c r="A1759" s="134">
        <v>1749</v>
      </c>
      <c r="B1759" s="553">
        <v>46298</v>
      </c>
      <c r="C1759" s="135" t="s">
        <v>213</v>
      </c>
      <c r="D1759" s="157">
        <v>3.07074423555216E+16</v>
      </c>
      <c r="E1759" s="136" t="s">
        <v>96</v>
      </c>
      <c r="F1759" s="180"/>
      <c r="G1759" s="180"/>
      <c r="H1759" s="153"/>
      <c r="I1759" s="158"/>
      <c r="J1759" s="140"/>
      <c r="K1759" s="158">
        <v>3.07074423555216E+16</v>
      </c>
      <c r="L1759" s="177"/>
      <c r="M1759" s="138"/>
      <c r="N1759" s="138"/>
      <c r="O1759" s="139"/>
    </row>
    <row r="1760" spans="1:15" ht="15.6">
      <c r="A1760" s="134">
        <v>1750</v>
      </c>
      <c r="B1760" s="553">
        <v>46298</v>
      </c>
      <c r="C1760" s="135" t="s">
        <v>213</v>
      </c>
      <c r="D1760" s="157">
        <v>6354714011293320</v>
      </c>
      <c r="E1760" s="136" t="s">
        <v>96</v>
      </c>
      <c r="F1760" s="180"/>
      <c r="G1760" s="180"/>
      <c r="H1760" s="153"/>
      <c r="I1760" s="158"/>
      <c r="J1760" s="140"/>
      <c r="K1760" s="158">
        <v>6354714011293320</v>
      </c>
      <c r="L1760" s="177"/>
      <c r="M1760" s="138"/>
      <c r="N1760" s="138"/>
      <c r="O1760" s="139"/>
    </row>
    <row r="1761" spans="1:15" ht="15.6">
      <c r="A1761" s="134">
        <v>1751</v>
      </c>
      <c r="B1761" s="553">
        <v>46298</v>
      </c>
      <c r="C1761" s="135" t="s">
        <v>213</v>
      </c>
      <c r="D1761" s="157">
        <v>5531154153667050</v>
      </c>
      <c r="E1761" s="136" t="s">
        <v>96</v>
      </c>
      <c r="F1761" s="180"/>
      <c r="G1761" s="180"/>
      <c r="H1761" s="153"/>
      <c r="I1761" s="158"/>
      <c r="J1761" s="140"/>
      <c r="K1761" s="158">
        <v>5531154153667050</v>
      </c>
      <c r="L1761" s="177"/>
      <c r="M1761" s="138"/>
      <c r="N1761" s="138"/>
      <c r="O1761" s="139"/>
    </row>
    <row r="1762" spans="1:15" ht="15.6">
      <c r="A1762" s="134">
        <v>1752</v>
      </c>
      <c r="B1762" s="553">
        <v>46298</v>
      </c>
      <c r="C1762" s="135" t="s">
        <v>213</v>
      </c>
      <c r="D1762" s="157">
        <v>2.83337628729257E+16</v>
      </c>
      <c r="E1762" s="136" t="s">
        <v>96</v>
      </c>
      <c r="F1762" s="180"/>
      <c r="G1762" s="180"/>
      <c r="H1762" s="153"/>
      <c r="I1762" s="158"/>
      <c r="J1762" s="140"/>
      <c r="K1762" s="158">
        <v>2.83337628729257E+16</v>
      </c>
      <c r="L1762" s="134"/>
      <c r="M1762" s="138"/>
      <c r="N1762" s="138"/>
      <c r="O1762" s="139"/>
    </row>
    <row r="1763" spans="1:15" ht="15.6">
      <c r="A1763" s="134">
        <v>1753</v>
      </c>
      <c r="B1763" s="553">
        <v>46298</v>
      </c>
      <c r="C1763" s="135" t="s">
        <v>213</v>
      </c>
      <c r="D1763" s="157">
        <v>2202226283168510</v>
      </c>
      <c r="E1763" s="136" t="s">
        <v>96</v>
      </c>
      <c r="F1763" s="180"/>
      <c r="G1763" s="180"/>
      <c r="H1763" s="153"/>
      <c r="I1763" s="158"/>
      <c r="J1763" s="140"/>
      <c r="K1763" s="181">
        <v>2202226283168510</v>
      </c>
      <c r="L1763" s="134"/>
      <c r="M1763" s="138"/>
      <c r="N1763" s="138"/>
      <c r="O1763" s="139"/>
    </row>
    <row r="1764" spans="1:15" ht="15.6">
      <c r="A1764" s="134">
        <v>1754</v>
      </c>
      <c r="B1764" s="553">
        <v>46298</v>
      </c>
      <c r="C1764" s="135" t="s">
        <v>213</v>
      </c>
      <c r="D1764" s="182">
        <v>6.00608E+20</v>
      </c>
      <c r="E1764" s="136" t="s">
        <v>96</v>
      </c>
      <c r="F1764" s="180"/>
      <c r="G1764" s="180"/>
      <c r="H1764" s="153"/>
      <c r="I1764" s="154"/>
      <c r="J1764" s="140"/>
      <c r="K1764" s="181">
        <v>6.00608E+20</v>
      </c>
      <c r="L1764" s="134"/>
      <c r="M1764" s="138"/>
      <c r="N1764" s="138"/>
      <c r="O1764" s="139"/>
    </row>
    <row r="1765" spans="1:15" ht="15.6">
      <c r="A1765" s="134">
        <v>1755</v>
      </c>
      <c r="B1765" s="553">
        <v>46298</v>
      </c>
      <c r="C1765" s="135" t="s">
        <v>213</v>
      </c>
      <c r="D1765" s="182">
        <v>3.01617260400793E+16</v>
      </c>
      <c r="E1765" s="136" t="s">
        <v>96</v>
      </c>
      <c r="F1765" s="180"/>
      <c r="G1765" s="180"/>
      <c r="H1765" s="153"/>
      <c r="I1765" s="154"/>
      <c r="J1765" s="140"/>
      <c r="K1765" s="181">
        <v>3.01617260400793E+16</v>
      </c>
      <c r="L1765" s="183"/>
      <c r="M1765" s="138"/>
      <c r="N1765" s="138"/>
      <c r="O1765" s="139"/>
    </row>
    <row r="1766" spans="1:15" ht="15.6">
      <c r="A1766" s="134">
        <v>1756</v>
      </c>
      <c r="B1766" s="553">
        <v>46298</v>
      </c>
      <c r="C1766" s="135" t="s">
        <v>213</v>
      </c>
      <c r="D1766" s="182">
        <v>7230351430331450</v>
      </c>
      <c r="E1766" s="136" t="s">
        <v>96</v>
      </c>
      <c r="F1766" s="180"/>
      <c r="G1766" s="180"/>
      <c r="H1766" s="153"/>
      <c r="I1766" s="154"/>
      <c r="J1766" s="140"/>
      <c r="K1766" s="181">
        <v>7230351430331450</v>
      </c>
      <c r="L1766" s="183"/>
      <c r="M1766" s="138"/>
      <c r="N1766" s="138"/>
      <c r="O1766" s="139"/>
    </row>
    <row r="1767" spans="1:15" ht="15.6">
      <c r="A1767" s="134">
        <v>1757</v>
      </c>
      <c r="B1767" s="553">
        <v>46298</v>
      </c>
      <c r="C1767" s="135" t="s">
        <v>213</v>
      </c>
      <c r="D1767" s="182">
        <v>3084469418335460</v>
      </c>
      <c r="E1767" s="136" t="s">
        <v>96</v>
      </c>
      <c r="F1767" s="180"/>
      <c r="G1767" s="180"/>
      <c r="H1767" s="153"/>
      <c r="I1767" s="154"/>
      <c r="J1767" s="140"/>
      <c r="K1767" s="181">
        <v>3084469418335460</v>
      </c>
      <c r="L1767" s="184"/>
      <c r="M1767" s="138"/>
      <c r="N1767" s="138"/>
      <c r="O1767" s="139"/>
    </row>
    <row r="1768" spans="1:15" ht="15.6">
      <c r="A1768" s="134">
        <v>1758</v>
      </c>
      <c r="B1768" s="553">
        <v>46298</v>
      </c>
      <c r="C1768" s="135" t="s">
        <v>213</v>
      </c>
      <c r="D1768" s="182">
        <v>2.81590127971205E+16</v>
      </c>
      <c r="E1768" s="136" t="s">
        <v>96</v>
      </c>
      <c r="F1768" s="153"/>
      <c r="G1768" s="153"/>
      <c r="H1768" s="153"/>
      <c r="I1768" s="154"/>
      <c r="J1768" s="140"/>
      <c r="K1768" s="181">
        <v>2.81590127971205E+16</v>
      </c>
      <c r="L1768" s="184"/>
      <c r="M1768" s="138"/>
      <c r="N1768" s="138"/>
      <c r="O1768" s="139"/>
    </row>
    <row r="1769" spans="1:15" ht="15.6">
      <c r="A1769" s="134">
        <v>1759</v>
      </c>
      <c r="B1769" s="553">
        <v>46298</v>
      </c>
      <c r="C1769" s="135" t="s">
        <v>213</v>
      </c>
      <c r="D1769" s="182">
        <v>6017913021585610</v>
      </c>
      <c r="E1769" s="136" t="s">
        <v>96</v>
      </c>
      <c r="F1769" s="153"/>
      <c r="G1769" s="153"/>
      <c r="H1769" s="153"/>
      <c r="I1769" s="154"/>
      <c r="J1769" s="140"/>
      <c r="K1769" s="181">
        <v>6017913021585610</v>
      </c>
      <c r="L1769" s="184"/>
      <c r="M1769" s="138"/>
      <c r="N1769" s="138"/>
      <c r="O1769" s="139"/>
    </row>
    <row r="1770" spans="1:15" ht="15.6">
      <c r="A1770" s="134">
        <v>1760</v>
      </c>
      <c r="B1770" s="553">
        <v>46298</v>
      </c>
      <c r="C1770" s="135" t="s">
        <v>213</v>
      </c>
      <c r="D1770" s="182">
        <v>2569392109789610</v>
      </c>
      <c r="E1770" s="136" t="s">
        <v>96</v>
      </c>
      <c r="F1770" s="153"/>
      <c r="G1770" s="153"/>
      <c r="H1770" s="153"/>
      <c r="I1770" s="154"/>
      <c r="J1770" s="140"/>
      <c r="K1770" s="181">
        <v>2569392109789610</v>
      </c>
      <c r="L1770" s="184"/>
      <c r="M1770" s="138"/>
      <c r="N1770" s="138"/>
      <c r="O1770" s="139"/>
    </row>
    <row r="1771" spans="1:15" ht="15.6">
      <c r="A1771" s="134">
        <v>1761</v>
      </c>
      <c r="B1771" s="553">
        <v>46298</v>
      </c>
      <c r="C1771" s="135" t="s">
        <v>213</v>
      </c>
      <c r="D1771" s="182">
        <v>3.58096E+20</v>
      </c>
      <c r="E1771" s="136" t="s">
        <v>96</v>
      </c>
      <c r="F1771" s="153"/>
      <c r="G1771" s="153"/>
      <c r="H1771" s="153"/>
      <c r="I1771" s="154"/>
      <c r="J1771" s="140"/>
      <c r="K1771" s="181">
        <v>3.58096E+20</v>
      </c>
      <c r="L1771" s="184"/>
      <c r="M1771" s="138"/>
      <c r="N1771" s="138"/>
      <c r="O1771" s="139"/>
    </row>
    <row r="1772" spans="1:15" ht="15.6">
      <c r="A1772" s="134">
        <v>1762</v>
      </c>
      <c r="B1772" s="553">
        <v>46298</v>
      </c>
      <c r="C1772" s="135" t="s">
        <v>213</v>
      </c>
      <c r="D1772" s="182">
        <v>3.93694835926428E+16</v>
      </c>
      <c r="E1772" s="136" t="s">
        <v>96</v>
      </c>
      <c r="F1772" s="153"/>
      <c r="G1772" s="153"/>
      <c r="H1772" s="153"/>
      <c r="I1772" s="154"/>
      <c r="J1772" s="140"/>
      <c r="K1772" s="181">
        <v>3.93694835926428E+16</v>
      </c>
      <c r="L1772" s="184"/>
      <c r="M1772" s="138"/>
      <c r="N1772" s="138"/>
      <c r="O1772" s="139"/>
    </row>
    <row r="1773" spans="1:15" ht="15.6">
      <c r="A1773" s="134">
        <v>1763</v>
      </c>
      <c r="B1773" s="553">
        <v>46298</v>
      </c>
      <c r="C1773" s="135" t="s">
        <v>213</v>
      </c>
      <c r="D1773" s="156">
        <v>2.94133383182669E+16</v>
      </c>
      <c r="E1773" s="136" t="s">
        <v>96</v>
      </c>
      <c r="F1773" s="185"/>
      <c r="G1773" s="185"/>
      <c r="H1773" s="153"/>
      <c r="I1773" s="154"/>
      <c r="J1773" s="140"/>
      <c r="K1773" s="181">
        <v>2.94133383182669E+16</v>
      </c>
      <c r="L1773" s="184"/>
      <c r="M1773" s="138"/>
      <c r="N1773" s="138"/>
      <c r="O1773" s="139"/>
    </row>
    <row r="1774" spans="1:15" ht="15.6">
      <c r="A1774" s="134">
        <v>1764</v>
      </c>
      <c r="B1774" s="553">
        <v>46298</v>
      </c>
      <c r="C1774" s="135" t="s">
        <v>213</v>
      </c>
      <c r="D1774" s="150">
        <v>2435709499824550</v>
      </c>
      <c r="E1774" s="136" t="s">
        <v>96</v>
      </c>
      <c r="F1774" s="153"/>
      <c r="G1774" s="153"/>
      <c r="H1774" s="153"/>
      <c r="I1774" s="154"/>
      <c r="J1774" s="140"/>
      <c r="K1774" s="181">
        <v>2435709499824550</v>
      </c>
      <c r="L1774" s="177"/>
      <c r="M1774" s="138"/>
      <c r="N1774" s="138"/>
      <c r="O1774" s="139"/>
    </row>
    <row r="1775" spans="1:15" ht="15.6">
      <c r="A1775" s="134">
        <v>1765</v>
      </c>
      <c r="B1775" s="553">
        <v>46298</v>
      </c>
      <c r="C1775" s="135" t="s">
        <v>213</v>
      </c>
      <c r="D1775" s="150">
        <v>5277265552334040</v>
      </c>
      <c r="E1775" s="136" t="s">
        <v>96</v>
      </c>
      <c r="F1775" s="153"/>
      <c r="G1775" s="153"/>
      <c r="H1775" s="153"/>
      <c r="I1775" s="154"/>
      <c r="J1775" s="140"/>
      <c r="K1775" s="181">
        <v>5277265552334040</v>
      </c>
      <c r="L1775" s="177"/>
      <c r="M1775" s="138"/>
      <c r="N1775" s="138"/>
      <c r="O1775" s="139"/>
    </row>
    <row r="1776" spans="1:15" ht="15.6">
      <c r="A1776" s="134">
        <v>1766</v>
      </c>
      <c r="B1776" s="553">
        <v>46298</v>
      </c>
      <c r="C1776" s="135" t="s">
        <v>213</v>
      </c>
      <c r="D1776" s="156">
        <v>2.65226299973379E+16</v>
      </c>
      <c r="E1776" s="136" t="s">
        <v>96</v>
      </c>
      <c r="F1776" s="153"/>
      <c r="G1776" s="153"/>
      <c r="H1776" s="153"/>
      <c r="I1776" s="154"/>
      <c r="J1776" s="140"/>
      <c r="K1776" s="181">
        <v>2.65226299973379E+16</v>
      </c>
      <c r="L1776" s="177"/>
      <c r="M1776" s="138"/>
      <c r="N1776" s="138"/>
      <c r="O1776" s="139"/>
    </row>
    <row r="1777" spans="1:15" ht="15.6">
      <c r="A1777" s="134">
        <v>1767</v>
      </c>
      <c r="B1777" s="553">
        <v>46298</v>
      </c>
      <c r="C1777" s="135" t="s">
        <v>213</v>
      </c>
      <c r="D1777" s="156">
        <v>2.88555009274732E+16</v>
      </c>
      <c r="E1777" s="136" t="s">
        <v>96</v>
      </c>
      <c r="F1777" s="153"/>
      <c r="G1777" s="153"/>
      <c r="H1777" s="153"/>
      <c r="I1777" s="154"/>
      <c r="J1777" s="140"/>
      <c r="K1777" s="181">
        <v>2.88555009274732E+16</v>
      </c>
      <c r="L1777" s="177"/>
      <c r="M1777" s="138"/>
      <c r="N1777" s="138"/>
      <c r="O1777" s="139"/>
    </row>
    <row r="1778" spans="1:15" ht="15.6">
      <c r="A1778" s="134">
        <v>1768</v>
      </c>
      <c r="B1778" s="553">
        <v>46298</v>
      </c>
      <c r="C1778" s="135" t="s">
        <v>213</v>
      </c>
      <c r="D1778" s="156">
        <v>5678937168832330</v>
      </c>
      <c r="E1778" s="136" t="s">
        <v>96</v>
      </c>
      <c r="F1778" s="153"/>
      <c r="G1778" s="153"/>
      <c r="H1778" s="153"/>
      <c r="I1778" s="154"/>
      <c r="J1778" s="140"/>
      <c r="K1778" s="181">
        <v>5678937168832330</v>
      </c>
      <c r="L1778" s="177"/>
      <c r="M1778" s="138"/>
      <c r="N1778" s="138"/>
      <c r="O1778" s="139"/>
    </row>
    <row r="1779" spans="1:15" ht="15.6">
      <c r="A1779" s="134">
        <v>1769</v>
      </c>
      <c r="B1779" s="553">
        <v>46298</v>
      </c>
      <c r="C1779" s="135" t="s">
        <v>213</v>
      </c>
      <c r="D1779" s="156">
        <v>7104239126319890</v>
      </c>
      <c r="E1779" s="136" t="s">
        <v>96</v>
      </c>
      <c r="F1779" s="153"/>
      <c r="G1779" s="153"/>
      <c r="H1779" s="153"/>
      <c r="I1779" s="154"/>
      <c r="J1779" s="140"/>
      <c r="K1779" s="181">
        <v>7104239126319890</v>
      </c>
      <c r="L1779" s="177"/>
      <c r="M1779" s="138"/>
      <c r="N1779" s="138"/>
      <c r="O1779" s="139"/>
    </row>
    <row r="1780" spans="1:15" ht="15.6">
      <c r="A1780" s="134">
        <v>1770</v>
      </c>
      <c r="B1780" s="553">
        <v>46298</v>
      </c>
      <c r="C1780" s="135" t="s">
        <v>213</v>
      </c>
      <c r="D1780" s="156">
        <v>3.23826E+20</v>
      </c>
      <c r="E1780" s="136" t="s">
        <v>96</v>
      </c>
      <c r="F1780" s="153"/>
      <c r="G1780" s="153"/>
      <c r="H1780" s="153"/>
      <c r="I1780" s="154"/>
      <c r="J1780" s="140"/>
      <c r="K1780" s="181">
        <v>3.23826E+20</v>
      </c>
      <c r="L1780" s="177"/>
      <c r="M1780" s="138"/>
      <c r="N1780" s="138"/>
      <c r="O1780" s="139"/>
    </row>
    <row r="1781" spans="1:15" ht="15.6">
      <c r="A1781" s="134">
        <v>1771</v>
      </c>
      <c r="B1781" s="553">
        <v>46298</v>
      </c>
      <c r="C1781" s="135" t="s">
        <v>213</v>
      </c>
      <c r="D1781" s="156">
        <v>2765309313517450</v>
      </c>
      <c r="E1781" s="136" t="s">
        <v>96</v>
      </c>
      <c r="F1781" s="153"/>
      <c r="G1781" s="153"/>
      <c r="H1781" s="153"/>
      <c r="I1781" s="154"/>
      <c r="J1781" s="140"/>
      <c r="K1781" s="181">
        <v>2765309313517450</v>
      </c>
      <c r="L1781" s="177"/>
      <c r="M1781" s="138"/>
      <c r="N1781" s="138"/>
      <c r="O1781" s="139"/>
    </row>
    <row r="1782" spans="1:15" ht="15.6">
      <c r="A1782" s="134">
        <v>1772</v>
      </c>
      <c r="B1782" s="553">
        <v>46298</v>
      </c>
      <c r="C1782" s="135" t="s">
        <v>213</v>
      </c>
      <c r="D1782" s="156">
        <v>5286204671503980</v>
      </c>
      <c r="E1782" s="136" t="s">
        <v>96</v>
      </c>
      <c r="F1782" s="165"/>
      <c r="G1782" s="165"/>
      <c r="H1782" s="153"/>
      <c r="I1782" s="154"/>
      <c r="J1782" s="140"/>
      <c r="K1782" s="181">
        <v>5286204671503980</v>
      </c>
      <c r="L1782" s="177"/>
      <c r="M1782" s="138"/>
      <c r="N1782" s="138"/>
      <c r="O1782" s="139"/>
    </row>
    <row r="1783" spans="1:15" ht="15.6">
      <c r="A1783" s="134">
        <v>1773</v>
      </c>
      <c r="B1783" s="553">
        <v>46298</v>
      </c>
      <c r="C1783" s="135" t="s">
        <v>213</v>
      </c>
      <c r="D1783" s="516">
        <v>2136271086423030</v>
      </c>
      <c r="E1783" s="136" t="s">
        <v>96</v>
      </c>
      <c r="F1783" s="165"/>
      <c r="G1783" s="165"/>
      <c r="H1783" s="153"/>
      <c r="I1783" s="154"/>
      <c r="J1783" s="140"/>
      <c r="K1783" s="181">
        <v>2136271086423030</v>
      </c>
      <c r="L1783" s="177"/>
      <c r="M1783" s="138"/>
      <c r="N1783" s="138"/>
      <c r="O1783" s="139"/>
    </row>
    <row r="1784" spans="1:15" ht="15.6">
      <c r="A1784" s="134">
        <v>1774</v>
      </c>
      <c r="B1784" s="553">
        <v>46298</v>
      </c>
      <c r="C1784" s="135" t="s">
        <v>213</v>
      </c>
      <c r="D1784" s="517">
        <v>5883578081722670</v>
      </c>
      <c r="E1784" s="136" t="s">
        <v>96</v>
      </c>
      <c r="F1784" s="186"/>
      <c r="G1784" s="186"/>
      <c r="H1784" s="153"/>
      <c r="I1784" s="154"/>
      <c r="J1784" s="140"/>
      <c r="K1784" s="181">
        <v>5883578081722670</v>
      </c>
      <c r="L1784" s="177"/>
      <c r="M1784" s="138"/>
      <c r="N1784" s="138"/>
      <c r="O1784" s="139"/>
    </row>
    <row r="1785" spans="1:15" ht="15.6">
      <c r="A1785" s="134">
        <v>1775</v>
      </c>
      <c r="B1785" s="553">
        <v>46298</v>
      </c>
      <c r="C1785" s="135" t="s">
        <v>213</v>
      </c>
      <c r="D1785" s="156">
        <v>5006334096154140</v>
      </c>
      <c r="E1785" s="136" t="s">
        <v>96</v>
      </c>
      <c r="F1785" s="186"/>
      <c r="G1785" s="186"/>
      <c r="H1785" s="153"/>
      <c r="I1785" s="154"/>
      <c r="J1785" s="140"/>
      <c r="K1785" s="181">
        <v>5006334096154140</v>
      </c>
      <c r="L1785" s="177"/>
      <c r="M1785" s="138"/>
      <c r="N1785" s="138"/>
      <c r="O1785" s="139"/>
    </row>
    <row r="1786" spans="1:15" ht="15.6">
      <c r="A1786" s="134">
        <v>1776</v>
      </c>
      <c r="B1786" s="553">
        <v>46298</v>
      </c>
      <c r="C1786" s="135" t="s">
        <v>213</v>
      </c>
      <c r="D1786" s="182">
        <v>7172458049541930</v>
      </c>
      <c r="E1786" s="136" t="s">
        <v>96</v>
      </c>
      <c r="F1786" s="186"/>
      <c r="G1786" s="186"/>
      <c r="H1786" s="153"/>
      <c r="I1786" s="154"/>
      <c r="J1786" s="140"/>
      <c r="K1786" s="181">
        <v>7172458049541930</v>
      </c>
      <c r="L1786" s="177"/>
      <c r="M1786" s="138"/>
      <c r="N1786" s="138"/>
      <c r="O1786" s="139"/>
    </row>
    <row r="1787" spans="1:15" ht="15.6">
      <c r="A1787" s="134">
        <v>1777</v>
      </c>
      <c r="B1787" s="553">
        <v>46298</v>
      </c>
      <c r="C1787" s="135" t="s">
        <v>213</v>
      </c>
      <c r="D1787" s="182">
        <v>9397030050403480</v>
      </c>
      <c r="E1787" s="136" t="s">
        <v>96</v>
      </c>
      <c r="F1787" s="186"/>
      <c r="G1787" s="186"/>
      <c r="H1787" s="153"/>
      <c r="I1787" s="154"/>
      <c r="J1787" s="140"/>
      <c r="K1787" s="181">
        <v>9397030050403480</v>
      </c>
      <c r="L1787" s="177"/>
      <c r="M1787" s="138"/>
      <c r="N1787" s="138"/>
      <c r="O1787" s="139"/>
    </row>
    <row r="1788" spans="1:15" ht="15.6">
      <c r="A1788" s="134">
        <v>1778</v>
      </c>
      <c r="B1788" s="553">
        <v>46298</v>
      </c>
      <c r="C1788" s="135" t="s">
        <v>213</v>
      </c>
      <c r="D1788" s="182">
        <v>7261928177185600</v>
      </c>
      <c r="E1788" s="136" t="s">
        <v>96</v>
      </c>
      <c r="F1788" s="186"/>
      <c r="G1788" s="186"/>
      <c r="H1788" s="153"/>
      <c r="I1788" s="154"/>
      <c r="J1788" s="140"/>
      <c r="K1788" s="181">
        <v>7261928177185600</v>
      </c>
      <c r="L1788" s="177"/>
      <c r="M1788" s="138"/>
      <c r="N1788" s="138"/>
      <c r="O1788" s="139"/>
    </row>
    <row r="1789" spans="1:15" ht="15.6">
      <c r="A1789" s="134">
        <v>1779</v>
      </c>
      <c r="B1789" s="553">
        <v>46298</v>
      </c>
      <c r="C1789" s="135" t="s">
        <v>213</v>
      </c>
      <c r="D1789" s="182">
        <v>1972616986169500</v>
      </c>
      <c r="E1789" s="136" t="s">
        <v>96</v>
      </c>
      <c r="F1789" s="186"/>
      <c r="G1789" s="186"/>
      <c r="H1789" s="153"/>
      <c r="I1789" s="154"/>
      <c r="J1789" s="140"/>
      <c r="K1789" s="181">
        <v>1972616986169500</v>
      </c>
      <c r="L1789" s="177"/>
      <c r="M1789" s="138"/>
      <c r="N1789" s="138"/>
      <c r="O1789" s="139"/>
    </row>
    <row r="1790" spans="1:15" ht="15.6">
      <c r="A1790" s="134">
        <v>1780</v>
      </c>
      <c r="B1790" s="553">
        <v>46298</v>
      </c>
      <c r="C1790" s="135" t="s">
        <v>213</v>
      </c>
      <c r="D1790" s="182" t="s">
        <v>16774</v>
      </c>
      <c r="E1790" s="136" t="s">
        <v>96</v>
      </c>
      <c r="F1790" s="186"/>
      <c r="G1790" s="186"/>
      <c r="H1790" s="153"/>
      <c r="I1790" s="154"/>
      <c r="J1790" s="140"/>
      <c r="K1790" s="181" t="s">
        <v>16775</v>
      </c>
      <c r="L1790" s="177"/>
      <c r="M1790" s="138"/>
      <c r="N1790" s="138"/>
      <c r="O1790" s="139"/>
    </row>
    <row r="1791" spans="1:15" ht="15.6">
      <c r="A1791" s="134">
        <v>1781</v>
      </c>
      <c r="B1791" s="553">
        <v>46298</v>
      </c>
      <c r="C1791" s="135" t="s">
        <v>213</v>
      </c>
      <c r="D1791" s="182" t="s">
        <v>16776</v>
      </c>
      <c r="E1791" s="136" t="s">
        <v>96</v>
      </c>
      <c r="F1791" s="153"/>
      <c r="G1791" s="153"/>
      <c r="H1791" s="153"/>
      <c r="I1791" s="154"/>
      <c r="J1791" s="140"/>
      <c r="K1791" s="181" t="s">
        <v>16777</v>
      </c>
      <c r="L1791" s="177"/>
      <c r="M1791" s="138"/>
      <c r="N1791" s="138"/>
      <c r="O1791" s="139"/>
    </row>
    <row r="1792" spans="1:15" ht="15.6">
      <c r="A1792" s="134">
        <v>1782</v>
      </c>
      <c r="B1792" s="553">
        <v>46298</v>
      </c>
      <c r="C1792" s="135" t="s">
        <v>213</v>
      </c>
      <c r="D1792" s="182" t="s">
        <v>16778</v>
      </c>
      <c r="E1792" s="136" t="s">
        <v>96</v>
      </c>
      <c r="F1792" s="153"/>
      <c r="G1792" s="153"/>
      <c r="H1792" s="153"/>
      <c r="I1792" s="154"/>
      <c r="J1792" s="140"/>
      <c r="K1792" s="181" t="s">
        <v>16779</v>
      </c>
      <c r="L1792" s="177"/>
      <c r="M1792" s="138"/>
      <c r="N1792" s="138"/>
      <c r="O1792" s="139"/>
    </row>
    <row r="1793" spans="1:15" ht="15.6">
      <c r="A1793" s="134">
        <v>1783</v>
      </c>
      <c r="B1793" s="553">
        <v>46298</v>
      </c>
      <c r="C1793" s="135" t="s">
        <v>213</v>
      </c>
      <c r="D1793" s="150" t="s">
        <v>16780</v>
      </c>
      <c r="E1793" s="136" t="s">
        <v>96</v>
      </c>
      <c r="F1793" s="153"/>
      <c r="G1793" s="153"/>
      <c r="H1793" s="153"/>
      <c r="I1793" s="154" t="s">
        <v>16704</v>
      </c>
      <c r="J1793" s="140"/>
      <c r="K1793" s="181" t="s">
        <v>16781</v>
      </c>
      <c r="L1793" s="177"/>
      <c r="M1793" s="138"/>
      <c r="N1793" s="138"/>
      <c r="O1793" s="139"/>
    </row>
    <row r="1794" spans="1:15" ht="15.6">
      <c r="A1794" s="134">
        <v>1784</v>
      </c>
      <c r="B1794" s="553">
        <v>46298</v>
      </c>
      <c r="C1794" s="135" t="s">
        <v>213</v>
      </c>
      <c r="D1794" s="150" t="s">
        <v>16780</v>
      </c>
      <c r="E1794" s="136" t="s">
        <v>96</v>
      </c>
      <c r="F1794" s="153"/>
      <c r="G1794" s="153"/>
      <c r="H1794" s="153"/>
      <c r="I1794" s="154" t="s">
        <v>16704</v>
      </c>
      <c r="J1794" s="140"/>
      <c r="K1794" s="181" t="s">
        <v>16781</v>
      </c>
      <c r="L1794" s="177"/>
      <c r="M1794" s="138"/>
      <c r="N1794" s="138"/>
      <c r="O1794" s="139"/>
    </row>
    <row r="1795" spans="1:15" ht="15.6">
      <c r="A1795" s="134">
        <v>1785</v>
      </c>
      <c r="B1795" s="553">
        <v>46298</v>
      </c>
      <c r="C1795" s="135" t="s">
        <v>213</v>
      </c>
      <c r="D1795" s="150" t="s">
        <v>16782</v>
      </c>
      <c r="E1795" s="136" t="s">
        <v>96</v>
      </c>
      <c r="F1795" s="153"/>
      <c r="G1795" s="153"/>
      <c r="H1795" s="153"/>
      <c r="I1795" s="154"/>
      <c r="J1795" s="140"/>
      <c r="K1795" s="181" t="s">
        <v>16783</v>
      </c>
      <c r="L1795" s="177"/>
      <c r="M1795" s="138"/>
      <c r="N1795" s="138"/>
      <c r="O1795" s="139"/>
    </row>
    <row r="1796" spans="1:15" ht="15.6">
      <c r="A1796" s="134">
        <v>1786</v>
      </c>
      <c r="B1796" s="553">
        <v>46298</v>
      </c>
      <c r="C1796" s="135" t="s">
        <v>213</v>
      </c>
      <c r="D1796" s="150" t="s">
        <v>16784</v>
      </c>
      <c r="E1796" s="136" t="s">
        <v>96</v>
      </c>
      <c r="F1796" s="153"/>
      <c r="G1796" s="153"/>
      <c r="H1796" s="153"/>
      <c r="I1796" s="154"/>
      <c r="J1796" s="140"/>
      <c r="K1796" s="181" t="s">
        <v>16785</v>
      </c>
      <c r="L1796" s="177"/>
      <c r="M1796" s="138"/>
      <c r="N1796" s="138"/>
      <c r="O1796" s="139"/>
    </row>
    <row r="1797" spans="1:15" ht="15.6">
      <c r="A1797" s="134">
        <v>1787</v>
      </c>
      <c r="B1797" s="553">
        <v>46298</v>
      </c>
      <c r="C1797" s="135" t="s">
        <v>213</v>
      </c>
      <c r="D1797" s="182" t="s">
        <v>16786</v>
      </c>
      <c r="E1797" s="136" t="s">
        <v>96</v>
      </c>
      <c r="F1797" s="153"/>
      <c r="G1797" s="153"/>
      <c r="H1797" s="153"/>
      <c r="I1797" s="154"/>
      <c r="J1797" s="140"/>
      <c r="K1797" s="181" t="s">
        <v>16787</v>
      </c>
      <c r="L1797" s="177"/>
      <c r="M1797" s="138"/>
      <c r="N1797" s="138"/>
      <c r="O1797" s="139"/>
    </row>
    <row r="1798" spans="1:15" ht="15.6">
      <c r="A1798" s="134">
        <v>1788</v>
      </c>
      <c r="B1798" s="553">
        <v>46298</v>
      </c>
      <c r="C1798" s="135" t="s">
        <v>213</v>
      </c>
      <c r="D1798" s="182" t="s">
        <v>16788</v>
      </c>
      <c r="E1798" s="136" t="s">
        <v>96</v>
      </c>
      <c r="F1798" s="153"/>
      <c r="G1798" s="153"/>
      <c r="H1798" s="153"/>
      <c r="I1798" s="154"/>
      <c r="J1798" s="140"/>
      <c r="K1798" s="165" t="s">
        <v>16789</v>
      </c>
      <c r="L1798" s="177"/>
      <c r="M1798" s="138"/>
      <c r="N1798" s="138"/>
      <c r="O1798" s="139"/>
    </row>
    <row r="1799" spans="1:15" ht="15.6">
      <c r="A1799" s="134">
        <v>1789</v>
      </c>
      <c r="B1799" s="553">
        <v>46298</v>
      </c>
      <c r="C1799" s="135" t="s">
        <v>213</v>
      </c>
      <c r="D1799" s="182" t="s">
        <v>16790</v>
      </c>
      <c r="E1799" s="136" t="s">
        <v>96</v>
      </c>
      <c r="F1799" s="153"/>
      <c r="G1799" s="153"/>
      <c r="H1799" s="153"/>
      <c r="I1799" s="154"/>
      <c r="J1799" s="140"/>
      <c r="K1799" s="181" t="s">
        <v>16791</v>
      </c>
      <c r="L1799" s="177"/>
      <c r="M1799" s="138"/>
      <c r="N1799" s="138"/>
      <c r="O1799" s="139"/>
    </row>
    <row r="1800" spans="1:15" ht="15.6">
      <c r="A1800" s="134">
        <v>1790</v>
      </c>
      <c r="B1800" s="553">
        <v>46298</v>
      </c>
      <c r="C1800" s="135" t="s">
        <v>213</v>
      </c>
      <c r="D1800" s="150" t="s">
        <v>16790</v>
      </c>
      <c r="E1800" s="136" t="s">
        <v>96</v>
      </c>
      <c r="F1800" s="153"/>
      <c r="G1800" s="153"/>
      <c r="H1800" s="153"/>
      <c r="I1800" s="154"/>
      <c r="J1800" s="140"/>
      <c r="K1800" s="181" t="s">
        <v>16792</v>
      </c>
      <c r="L1800" s="177"/>
      <c r="M1800" s="138"/>
      <c r="N1800" s="138"/>
      <c r="O1800" s="139"/>
    </row>
    <row r="1801" spans="1:15" ht="15.6">
      <c r="A1801" s="134">
        <v>1791</v>
      </c>
      <c r="B1801" s="553">
        <v>46298</v>
      </c>
      <c r="C1801" s="135" t="s">
        <v>213</v>
      </c>
      <c r="D1801" s="150" t="s">
        <v>10007</v>
      </c>
      <c r="E1801" s="136" t="s">
        <v>96</v>
      </c>
      <c r="F1801" s="153"/>
      <c r="G1801" s="153"/>
      <c r="H1801" s="153"/>
      <c r="I1801" s="154"/>
      <c r="J1801" s="140"/>
      <c r="K1801" s="181" t="s">
        <v>16793</v>
      </c>
      <c r="L1801" s="137"/>
      <c r="M1801" s="138"/>
      <c r="N1801" s="138"/>
      <c r="O1801" s="139"/>
    </row>
    <row r="1802" spans="1:15" ht="15.6">
      <c r="A1802" s="134">
        <v>1792</v>
      </c>
      <c r="B1802" s="553">
        <v>46298</v>
      </c>
      <c r="C1802" s="135" t="s">
        <v>213</v>
      </c>
      <c r="D1802" s="182" t="s">
        <v>16794</v>
      </c>
      <c r="E1802" s="136" t="s">
        <v>96</v>
      </c>
      <c r="F1802" s="153"/>
      <c r="G1802" s="153"/>
      <c r="H1802" s="153"/>
      <c r="I1802" s="154"/>
      <c r="J1802" s="140"/>
      <c r="K1802" s="181" t="s">
        <v>16795</v>
      </c>
      <c r="L1802" s="137"/>
      <c r="M1802" s="138"/>
      <c r="N1802" s="138"/>
      <c r="O1802" s="139"/>
    </row>
    <row r="1803" spans="1:15" ht="15.6">
      <c r="A1803" s="134">
        <v>1793</v>
      </c>
      <c r="B1803" s="553">
        <v>46298</v>
      </c>
      <c r="C1803" s="135" t="s">
        <v>213</v>
      </c>
      <c r="D1803" s="182" t="s">
        <v>16541</v>
      </c>
      <c r="E1803" s="136" t="s">
        <v>96</v>
      </c>
      <c r="F1803" s="153"/>
      <c r="G1803" s="153"/>
      <c r="H1803" s="153"/>
      <c r="I1803" s="154"/>
      <c r="J1803" s="140"/>
      <c r="K1803" s="518" t="s">
        <v>16796</v>
      </c>
      <c r="L1803" s="137"/>
      <c r="M1803" s="138"/>
      <c r="N1803" s="138"/>
      <c r="O1803" s="139"/>
    </row>
    <row r="1804" spans="1:15" ht="15.6">
      <c r="A1804" s="134">
        <v>1794</v>
      </c>
      <c r="B1804" s="553">
        <v>46298</v>
      </c>
      <c r="C1804" s="135" t="s">
        <v>213</v>
      </c>
      <c r="D1804" s="157" t="s">
        <v>16797</v>
      </c>
      <c r="E1804" s="136" t="s">
        <v>96</v>
      </c>
      <c r="F1804" s="187"/>
      <c r="G1804" s="187"/>
      <c r="H1804" s="153"/>
      <c r="I1804" s="158"/>
      <c r="J1804" s="140"/>
      <c r="K1804" s="519" t="s">
        <v>16798</v>
      </c>
      <c r="L1804" s="137"/>
      <c r="M1804" s="138"/>
      <c r="N1804" s="138"/>
      <c r="O1804" s="139"/>
    </row>
    <row r="1805" spans="1:15" ht="15.6" customHeight="1">
      <c r="A1805" s="134">
        <v>1795</v>
      </c>
      <c r="B1805" s="553">
        <v>46298</v>
      </c>
      <c r="C1805" s="135" t="s">
        <v>213</v>
      </c>
      <c r="D1805" s="520" t="s">
        <v>16799</v>
      </c>
      <c r="E1805" s="136" t="s">
        <v>96</v>
      </c>
      <c r="F1805" s="153"/>
      <c r="G1805" s="153"/>
      <c r="H1805" s="153"/>
      <c r="I1805" s="158"/>
      <c r="J1805" s="140"/>
      <c r="K1805" s="158" t="s">
        <v>16800</v>
      </c>
      <c r="L1805" s="137"/>
      <c r="M1805" s="138"/>
      <c r="N1805" s="138"/>
      <c r="O1805" s="139"/>
    </row>
    <row r="1806" spans="1:15" ht="15.6">
      <c r="A1806" s="134">
        <v>1796</v>
      </c>
      <c r="B1806" s="553">
        <v>46298</v>
      </c>
      <c r="C1806" s="135" t="s">
        <v>213</v>
      </c>
      <c r="D1806" s="150" t="s">
        <v>16801</v>
      </c>
      <c r="E1806" s="136" t="s">
        <v>96</v>
      </c>
      <c r="F1806" s="153"/>
      <c r="G1806" s="153"/>
      <c r="H1806" s="153"/>
      <c r="I1806" s="140"/>
      <c r="J1806" s="140"/>
      <c r="K1806" s="521" t="s">
        <v>16802</v>
      </c>
      <c r="L1806" s="188"/>
      <c r="M1806" s="138"/>
      <c r="N1806" s="138"/>
      <c r="O1806" s="139"/>
    </row>
    <row r="1807" spans="1:15" ht="15.6">
      <c r="A1807" s="134">
        <v>1797</v>
      </c>
      <c r="B1807" s="553">
        <v>46298</v>
      </c>
      <c r="C1807" s="135" t="s">
        <v>213</v>
      </c>
      <c r="D1807" s="150" t="s">
        <v>16803</v>
      </c>
      <c r="E1807" s="136" t="s">
        <v>96</v>
      </c>
      <c r="F1807" s="153"/>
      <c r="G1807" s="153"/>
      <c r="H1807" s="153"/>
      <c r="I1807" s="140"/>
      <c r="J1807" s="140"/>
      <c r="K1807" s="521" t="s">
        <v>16804</v>
      </c>
      <c r="L1807" s="188"/>
      <c r="M1807" s="138"/>
      <c r="N1807" s="138"/>
      <c r="O1807" s="139"/>
    </row>
    <row r="1808" spans="1:15" ht="15.6">
      <c r="A1808" s="134">
        <v>1798</v>
      </c>
      <c r="B1808" s="553">
        <v>46298</v>
      </c>
      <c r="C1808" s="135" t="s">
        <v>213</v>
      </c>
      <c r="D1808" s="150" t="s">
        <v>16805</v>
      </c>
      <c r="E1808" s="136" t="s">
        <v>96</v>
      </c>
      <c r="F1808" s="153"/>
      <c r="G1808" s="153"/>
      <c r="H1808" s="153"/>
      <c r="I1808" s="140"/>
      <c r="J1808" s="140"/>
      <c r="K1808" s="521" t="s">
        <v>16806</v>
      </c>
      <c r="L1808" s="188"/>
      <c r="M1808" s="138"/>
      <c r="N1808" s="138"/>
      <c r="O1808" s="139"/>
    </row>
    <row r="1809" spans="1:15" ht="15.6">
      <c r="A1809" s="134">
        <v>1799</v>
      </c>
      <c r="B1809" s="553">
        <v>46298</v>
      </c>
      <c r="C1809" s="135" t="s">
        <v>213</v>
      </c>
      <c r="D1809" s="150" t="s">
        <v>16807</v>
      </c>
      <c r="E1809" s="136" t="s">
        <v>96</v>
      </c>
      <c r="F1809" s="153"/>
      <c r="G1809" s="153"/>
      <c r="H1809" s="153"/>
      <c r="I1809" s="140"/>
      <c r="J1809" s="140"/>
      <c r="K1809" s="521" t="s">
        <v>16808</v>
      </c>
      <c r="L1809" s="188"/>
      <c r="M1809" s="138"/>
      <c r="N1809" s="138"/>
      <c r="O1809" s="139"/>
    </row>
    <row r="1810" spans="1:15" ht="15.6">
      <c r="A1810" s="134">
        <v>1800</v>
      </c>
      <c r="B1810" s="553">
        <v>46298</v>
      </c>
      <c r="C1810" s="135" t="s">
        <v>213</v>
      </c>
      <c r="D1810" s="150" t="s">
        <v>16805</v>
      </c>
      <c r="E1810" s="136" t="s">
        <v>96</v>
      </c>
      <c r="F1810" s="153"/>
      <c r="G1810" s="153"/>
      <c r="H1810" s="153"/>
      <c r="I1810" s="140"/>
      <c r="J1810" s="140"/>
      <c r="K1810" s="521" t="s">
        <v>16809</v>
      </c>
      <c r="L1810" s="188"/>
      <c r="M1810" s="138"/>
      <c r="N1810" s="138"/>
      <c r="O1810" s="139"/>
    </row>
    <row r="1811" spans="1:15" ht="15.6">
      <c r="A1811" s="134">
        <v>1801</v>
      </c>
      <c r="B1811" s="553">
        <v>46298</v>
      </c>
      <c r="C1811" s="135" t="s">
        <v>213</v>
      </c>
      <c r="D1811" s="150" t="s">
        <v>16810</v>
      </c>
      <c r="E1811" s="136" t="s">
        <v>96</v>
      </c>
      <c r="F1811" s="153"/>
      <c r="G1811" s="153"/>
      <c r="H1811" s="153"/>
      <c r="I1811" s="140"/>
      <c r="J1811" s="140"/>
      <c r="K1811" s="521" t="s">
        <v>16811</v>
      </c>
      <c r="L1811" s="188"/>
      <c r="M1811" s="138"/>
      <c r="N1811" s="138"/>
      <c r="O1811" s="139"/>
    </row>
    <row r="1812" spans="1:15" ht="15.6">
      <c r="A1812" s="134">
        <v>1802</v>
      </c>
      <c r="B1812" s="553">
        <v>46298</v>
      </c>
      <c r="C1812" s="135" t="s">
        <v>213</v>
      </c>
      <c r="D1812" s="150" t="s">
        <v>16812</v>
      </c>
      <c r="E1812" s="136" t="s">
        <v>96</v>
      </c>
      <c r="F1812" s="153"/>
      <c r="G1812" s="153"/>
      <c r="H1812" s="153"/>
      <c r="I1812" s="140"/>
      <c r="J1812" s="140"/>
      <c r="K1812" s="521" t="s">
        <v>16813</v>
      </c>
      <c r="L1812" s="188"/>
      <c r="M1812" s="138"/>
      <c r="N1812" s="138"/>
      <c r="O1812" s="139"/>
    </row>
    <row r="1813" spans="1:15" ht="15.6">
      <c r="A1813" s="134">
        <v>1803</v>
      </c>
      <c r="B1813" s="553">
        <v>46298</v>
      </c>
      <c r="C1813" s="135" t="s">
        <v>213</v>
      </c>
      <c r="D1813" s="150" t="s">
        <v>16814</v>
      </c>
      <c r="E1813" s="136" t="s">
        <v>96</v>
      </c>
      <c r="F1813" s="153"/>
      <c r="G1813" s="153"/>
      <c r="H1813" s="153"/>
      <c r="I1813" s="140"/>
      <c r="J1813" s="140"/>
      <c r="K1813" s="521" t="s">
        <v>16815</v>
      </c>
      <c r="L1813" s="188"/>
      <c r="M1813" s="138"/>
      <c r="N1813" s="138"/>
      <c r="O1813" s="139"/>
    </row>
    <row r="1814" spans="1:15" ht="15.6">
      <c r="A1814" s="134">
        <v>1804</v>
      </c>
      <c r="B1814" s="553">
        <v>46298</v>
      </c>
      <c r="C1814" s="135" t="s">
        <v>213</v>
      </c>
      <c r="D1814" s="150" t="s">
        <v>16470</v>
      </c>
      <c r="E1814" s="136" t="s">
        <v>96</v>
      </c>
      <c r="F1814" s="153"/>
      <c r="G1814" s="153"/>
      <c r="H1814" s="153"/>
      <c r="I1814" s="140"/>
      <c r="J1814" s="140"/>
      <c r="K1814" s="521" t="s">
        <v>16816</v>
      </c>
      <c r="L1814" s="188"/>
      <c r="M1814" s="138"/>
      <c r="N1814" s="138"/>
      <c r="O1814" s="139"/>
    </row>
    <row r="1815" spans="1:15" ht="15.6">
      <c r="A1815" s="134">
        <v>1805</v>
      </c>
      <c r="B1815" s="553">
        <v>46298</v>
      </c>
      <c r="C1815" s="135" t="s">
        <v>213</v>
      </c>
      <c r="D1815" s="150" t="s">
        <v>16817</v>
      </c>
      <c r="E1815" s="136" t="s">
        <v>136</v>
      </c>
      <c r="F1815" s="153"/>
      <c r="G1815" s="153"/>
      <c r="H1815" s="153"/>
      <c r="I1815" s="140" t="s">
        <v>16475</v>
      </c>
      <c r="J1815" s="140"/>
      <c r="K1815" s="521" t="s">
        <v>16818</v>
      </c>
      <c r="L1815" s="188"/>
      <c r="M1815" s="138"/>
      <c r="N1815" s="138"/>
      <c r="O1815" s="139"/>
    </row>
    <row r="1816" spans="1:15" ht="15.6">
      <c r="A1816" s="134">
        <v>1806</v>
      </c>
      <c r="B1816" s="553">
        <v>46298</v>
      </c>
      <c r="C1816" s="135" t="s">
        <v>213</v>
      </c>
      <c r="D1816" s="150" t="s">
        <v>16819</v>
      </c>
      <c r="E1816" s="136" t="s">
        <v>136</v>
      </c>
      <c r="F1816" s="153"/>
      <c r="G1816" s="153"/>
      <c r="H1816" s="153"/>
      <c r="I1816" s="140"/>
      <c r="J1816" s="140"/>
      <c r="K1816" s="521" t="s">
        <v>16820</v>
      </c>
      <c r="L1816" s="188"/>
      <c r="M1816" s="138"/>
      <c r="N1816" s="138"/>
      <c r="O1816" s="139"/>
    </row>
    <row r="1817" spans="1:15" ht="15.6">
      <c r="A1817" s="134">
        <v>1807</v>
      </c>
      <c r="B1817" s="553">
        <v>46298</v>
      </c>
      <c r="C1817" s="135" t="s">
        <v>213</v>
      </c>
      <c r="D1817" s="150" t="s">
        <v>16821</v>
      </c>
      <c r="E1817" s="136" t="s">
        <v>136</v>
      </c>
      <c r="F1817" s="153"/>
      <c r="G1817" s="153"/>
      <c r="H1817" s="153"/>
      <c r="I1817" s="140"/>
      <c r="J1817" s="140"/>
      <c r="K1817" s="521" t="s">
        <v>16822</v>
      </c>
      <c r="L1817" s="188"/>
      <c r="M1817" s="138"/>
      <c r="N1817" s="138"/>
      <c r="O1817" s="139"/>
    </row>
    <row r="1818" spans="1:15" ht="15.6">
      <c r="A1818" s="134">
        <v>1808</v>
      </c>
      <c r="B1818" s="553">
        <v>46298</v>
      </c>
      <c r="C1818" s="135" t="s">
        <v>213</v>
      </c>
      <c r="D1818" s="150" t="s">
        <v>16823</v>
      </c>
      <c r="E1818" s="136" t="s">
        <v>136</v>
      </c>
      <c r="F1818" s="153"/>
      <c r="G1818" s="153"/>
      <c r="H1818" s="153"/>
      <c r="I1818" s="140"/>
      <c r="J1818" s="140"/>
      <c r="K1818" s="521" t="s">
        <v>16824</v>
      </c>
      <c r="L1818" s="188"/>
      <c r="M1818" s="138"/>
      <c r="N1818" s="138"/>
      <c r="O1818" s="139"/>
    </row>
    <row r="1819" spans="1:15" ht="15.6">
      <c r="A1819" s="134">
        <v>1809</v>
      </c>
      <c r="B1819" s="553">
        <v>46298</v>
      </c>
      <c r="C1819" s="135" t="s">
        <v>213</v>
      </c>
      <c r="D1819" s="150" t="s">
        <v>16825</v>
      </c>
      <c r="E1819" s="136" t="s">
        <v>136</v>
      </c>
      <c r="F1819" s="153"/>
      <c r="G1819" s="153"/>
      <c r="H1819" s="153"/>
      <c r="I1819" s="140"/>
      <c r="J1819" s="140"/>
      <c r="K1819" s="521" t="s">
        <v>16826</v>
      </c>
      <c r="L1819" s="188"/>
      <c r="M1819" s="138"/>
      <c r="N1819" s="138"/>
      <c r="O1819" s="139"/>
    </row>
    <row r="1820" spans="1:15" ht="15.6">
      <c r="A1820" s="134">
        <v>1810</v>
      </c>
      <c r="B1820" s="553">
        <v>46298</v>
      </c>
      <c r="C1820" s="135" t="s">
        <v>213</v>
      </c>
      <c r="D1820" s="150" t="s">
        <v>16827</v>
      </c>
      <c r="E1820" s="136" t="s">
        <v>136</v>
      </c>
      <c r="F1820" s="153"/>
      <c r="G1820" s="153"/>
      <c r="H1820" s="153"/>
      <c r="I1820" s="140"/>
      <c r="J1820" s="140"/>
      <c r="K1820" s="521" t="s">
        <v>16828</v>
      </c>
      <c r="L1820" s="188"/>
      <c r="M1820" s="138"/>
      <c r="N1820" s="138"/>
      <c r="O1820" s="139"/>
    </row>
    <row r="1821" spans="1:15" ht="15.6">
      <c r="A1821" s="134">
        <v>1811</v>
      </c>
      <c r="B1821" s="553">
        <v>46298</v>
      </c>
      <c r="C1821" s="135" t="s">
        <v>213</v>
      </c>
      <c r="D1821" s="150" t="s">
        <v>16829</v>
      </c>
      <c r="E1821" s="136" t="s">
        <v>136</v>
      </c>
      <c r="F1821" s="153"/>
      <c r="G1821" s="153"/>
      <c r="H1821" s="153"/>
      <c r="I1821" s="140"/>
      <c r="J1821" s="140"/>
      <c r="K1821" s="521" t="s">
        <v>16830</v>
      </c>
      <c r="L1821" s="188"/>
      <c r="M1821" s="138"/>
      <c r="N1821" s="138"/>
      <c r="O1821" s="139"/>
    </row>
    <row r="1822" spans="1:15" ht="15.6">
      <c r="A1822" s="134">
        <v>1812</v>
      </c>
      <c r="B1822" s="553">
        <v>46298</v>
      </c>
      <c r="C1822" s="135" t="s">
        <v>213</v>
      </c>
      <c r="D1822" s="150" t="s">
        <v>16522</v>
      </c>
      <c r="E1822" s="136" t="s">
        <v>136</v>
      </c>
      <c r="F1822" s="153"/>
      <c r="G1822" s="153"/>
      <c r="H1822" s="153"/>
      <c r="I1822" s="140"/>
      <c r="J1822" s="140"/>
      <c r="K1822" s="521" t="s">
        <v>16831</v>
      </c>
      <c r="L1822" s="188"/>
      <c r="M1822" s="138"/>
      <c r="N1822" s="138"/>
      <c r="O1822" s="139"/>
    </row>
    <row r="1823" spans="1:15" ht="15.6">
      <c r="A1823" s="134">
        <v>1813</v>
      </c>
      <c r="B1823" s="553">
        <v>46298</v>
      </c>
      <c r="C1823" s="135" t="s">
        <v>213</v>
      </c>
      <c r="D1823" s="150" t="s">
        <v>16470</v>
      </c>
      <c r="E1823" s="136" t="s">
        <v>136</v>
      </c>
      <c r="F1823" s="153"/>
      <c r="G1823" s="153"/>
      <c r="H1823" s="153"/>
      <c r="I1823" s="140"/>
      <c r="J1823" s="140"/>
      <c r="K1823" s="521" t="s">
        <v>16832</v>
      </c>
      <c r="L1823" s="188"/>
      <c r="M1823" s="138"/>
      <c r="N1823" s="138"/>
      <c r="O1823" s="139"/>
    </row>
    <row r="1824" spans="1:15" ht="15.6">
      <c r="A1824" s="134">
        <v>1814</v>
      </c>
      <c r="B1824" s="553">
        <v>46298</v>
      </c>
      <c r="C1824" s="135" t="s">
        <v>213</v>
      </c>
      <c r="D1824" s="150" t="s">
        <v>16833</v>
      </c>
      <c r="E1824" s="136" t="s">
        <v>136</v>
      </c>
      <c r="F1824" s="153"/>
      <c r="G1824" s="153"/>
      <c r="H1824" s="153"/>
      <c r="I1824" s="140"/>
      <c r="J1824" s="140"/>
      <c r="K1824" s="521" t="s">
        <v>16834</v>
      </c>
      <c r="L1824" s="188"/>
      <c r="M1824" s="138"/>
      <c r="N1824" s="138"/>
      <c r="O1824" s="139"/>
    </row>
    <row r="1825" spans="1:15" ht="15.6">
      <c r="A1825" s="134">
        <v>1815</v>
      </c>
      <c r="B1825" s="553">
        <v>46298</v>
      </c>
      <c r="C1825" s="135" t="s">
        <v>213</v>
      </c>
      <c r="D1825" s="150" t="s">
        <v>16835</v>
      </c>
      <c r="E1825" s="136" t="s">
        <v>136</v>
      </c>
      <c r="F1825" s="153"/>
      <c r="G1825" s="153"/>
      <c r="H1825" s="153"/>
      <c r="I1825" s="140" t="s">
        <v>16614</v>
      </c>
      <c r="J1825" s="140"/>
      <c r="K1825" s="521" t="s">
        <v>16836</v>
      </c>
      <c r="L1825" s="188"/>
      <c r="M1825" s="138"/>
      <c r="N1825" s="138"/>
      <c r="O1825" s="139"/>
    </row>
    <row r="1826" spans="1:15" ht="15.6">
      <c r="A1826" s="134">
        <v>1816</v>
      </c>
      <c r="B1826" s="553">
        <v>46298</v>
      </c>
      <c r="C1826" s="135" t="s">
        <v>213</v>
      </c>
      <c r="D1826" s="150" t="s">
        <v>16837</v>
      </c>
      <c r="E1826" s="136" t="s">
        <v>136</v>
      </c>
      <c r="F1826" s="153"/>
      <c r="G1826" s="153"/>
      <c r="H1826" s="153"/>
      <c r="I1826" s="140"/>
      <c r="J1826" s="140"/>
      <c r="K1826" s="521" t="s">
        <v>16838</v>
      </c>
      <c r="L1826" s="188"/>
      <c r="M1826" s="138"/>
      <c r="N1826" s="138"/>
      <c r="O1826" s="139"/>
    </row>
    <row r="1827" spans="1:15" ht="16.8">
      <c r="A1827" s="134">
        <v>1817</v>
      </c>
      <c r="B1827" s="553">
        <v>46298</v>
      </c>
      <c r="C1827" s="135" t="s">
        <v>213</v>
      </c>
      <c r="D1827" s="189" t="s">
        <v>16839</v>
      </c>
      <c r="E1827" s="190" t="s">
        <v>136</v>
      </c>
      <c r="F1827" s="136"/>
      <c r="G1827" s="136"/>
      <c r="H1827" s="136"/>
      <c r="I1827" s="137" t="s">
        <v>16475</v>
      </c>
      <c r="J1827" s="149"/>
      <c r="K1827" s="522" t="s">
        <v>16840</v>
      </c>
      <c r="L1827" s="137"/>
      <c r="M1827" s="138"/>
      <c r="N1827" s="138"/>
      <c r="O1827" s="139"/>
    </row>
    <row r="1828" spans="1:15" ht="16.8">
      <c r="A1828" s="134">
        <v>1818</v>
      </c>
      <c r="B1828" s="553">
        <v>46298</v>
      </c>
      <c r="C1828" s="135" t="s">
        <v>213</v>
      </c>
      <c r="D1828" s="189" t="s">
        <v>16841</v>
      </c>
      <c r="E1828" s="190" t="s">
        <v>136</v>
      </c>
      <c r="F1828" s="136"/>
      <c r="G1828" s="136"/>
      <c r="H1828" s="136"/>
      <c r="I1828" s="137"/>
      <c r="J1828" s="149"/>
      <c r="K1828" s="522" t="s">
        <v>16842</v>
      </c>
      <c r="L1828" s="137"/>
      <c r="M1828" s="138"/>
      <c r="N1828" s="138"/>
      <c r="O1828" s="139"/>
    </row>
    <row r="1829" spans="1:15" ht="16.8">
      <c r="A1829" s="134">
        <v>1819</v>
      </c>
      <c r="B1829" s="553">
        <v>46298</v>
      </c>
      <c r="C1829" s="135" t="s">
        <v>213</v>
      </c>
      <c r="D1829" s="189" t="s">
        <v>16843</v>
      </c>
      <c r="E1829" s="190" t="s">
        <v>136</v>
      </c>
      <c r="F1829" s="136"/>
      <c r="G1829" s="136"/>
      <c r="H1829" s="136"/>
      <c r="I1829" s="140"/>
      <c r="J1829" s="149"/>
      <c r="K1829" s="522" t="s">
        <v>16844</v>
      </c>
      <c r="L1829" s="137"/>
      <c r="M1829" s="138"/>
      <c r="N1829" s="138"/>
      <c r="O1829" s="139"/>
    </row>
    <row r="1830" spans="1:15" ht="16.8">
      <c r="A1830" s="134">
        <v>1820</v>
      </c>
      <c r="B1830" s="553">
        <v>46298</v>
      </c>
      <c r="C1830" s="135" t="s">
        <v>213</v>
      </c>
      <c r="D1830" s="189" t="s">
        <v>16845</v>
      </c>
      <c r="E1830" s="190" t="s">
        <v>136</v>
      </c>
      <c r="F1830" s="136"/>
      <c r="G1830" s="136"/>
      <c r="H1830" s="136"/>
      <c r="I1830" s="140"/>
      <c r="J1830" s="149"/>
      <c r="K1830" s="522" t="s">
        <v>16846</v>
      </c>
      <c r="L1830" s="137"/>
      <c r="M1830" s="138"/>
      <c r="N1830" s="138"/>
      <c r="O1830" s="139"/>
    </row>
    <row r="1831" spans="1:15" ht="16.8">
      <c r="A1831" s="134">
        <v>1821</v>
      </c>
      <c r="B1831" s="553">
        <v>46298</v>
      </c>
      <c r="C1831" s="135" t="s">
        <v>213</v>
      </c>
      <c r="D1831" s="189" t="s">
        <v>16847</v>
      </c>
      <c r="E1831" s="190" t="s">
        <v>136</v>
      </c>
      <c r="F1831" s="136"/>
      <c r="G1831" s="136"/>
      <c r="H1831" s="136"/>
      <c r="I1831" s="137"/>
      <c r="J1831" s="149"/>
      <c r="K1831" s="522" t="s">
        <v>16848</v>
      </c>
      <c r="L1831" s="137"/>
      <c r="M1831" s="138"/>
      <c r="N1831" s="138"/>
      <c r="O1831" s="139"/>
    </row>
    <row r="1832" spans="1:15" ht="16.8">
      <c r="A1832" s="134">
        <v>1822</v>
      </c>
      <c r="B1832" s="553">
        <v>46298</v>
      </c>
      <c r="C1832" s="135" t="s">
        <v>213</v>
      </c>
      <c r="D1832" s="191" t="s">
        <v>16849</v>
      </c>
      <c r="E1832" s="190" t="s">
        <v>136</v>
      </c>
      <c r="F1832" s="136"/>
      <c r="G1832" s="136"/>
      <c r="H1832" s="136"/>
      <c r="I1832" s="137"/>
      <c r="J1832" s="149"/>
      <c r="K1832" s="522" t="s">
        <v>16850</v>
      </c>
      <c r="L1832" s="137"/>
      <c r="M1832" s="138"/>
      <c r="N1832" s="138"/>
      <c r="O1832" s="139"/>
    </row>
    <row r="1833" spans="1:15" ht="16.8">
      <c r="A1833" s="134">
        <v>1823</v>
      </c>
      <c r="B1833" s="553">
        <v>46298</v>
      </c>
      <c r="C1833" s="135" t="s">
        <v>213</v>
      </c>
      <c r="D1833" s="189" t="s">
        <v>9497</v>
      </c>
      <c r="E1833" s="190" t="s">
        <v>136</v>
      </c>
      <c r="F1833" s="136"/>
      <c r="G1833" s="136"/>
      <c r="H1833" s="136"/>
      <c r="I1833" s="137"/>
      <c r="J1833" s="149"/>
      <c r="K1833" s="522" t="s">
        <v>16851</v>
      </c>
      <c r="L1833" s="137"/>
      <c r="M1833" s="138"/>
      <c r="N1833" s="138"/>
      <c r="O1833" s="139"/>
    </row>
    <row r="1834" spans="1:15" ht="16.8">
      <c r="A1834" s="134">
        <v>1824</v>
      </c>
      <c r="B1834" s="553">
        <v>46298</v>
      </c>
      <c r="C1834" s="135" t="s">
        <v>213</v>
      </c>
      <c r="D1834" s="189" t="s">
        <v>16852</v>
      </c>
      <c r="E1834" s="190" t="s">
        <v>136</v>
      </c>
      <c r="F1834" s="136"/>
      <c r="G1834" s="136"/>
      <c r="H1834" s="136"/>
      <c r="I1834" s="137"/>
      <c r="J1834" s="149"/>
      <c r="K1834" s="159" t="s">
        <v>16853</v>
      </c>
      <c r="L1834" s="137"/>
      <c r="M1834" s="138"/>
      <c r="N1834" s="138"/>
      <c r="O1834" s="139"/>
    </row>
    <row r="1835" spans="1:15" ht="16.8">
      <c r="A1835" s="134">
        <v>1825</v>
      </c>
      <c r="B1835" s="553">
        <v>46298</v>
      </c>
      <c r="C1835" s="135" t="s">
        <v>213</v>
      </c>
      <c r="D1835" s="189" t="s">
        <v>16854</v>
      </c>
      <c r="E1835" s="190" t="s">
        <v>136</v>
      </c>
      <c r="F1835" s="136"/>
      <c r="G1835" s="136"/>
      <c r="H1835" s="136"/>
      <c r="I1835" s="137"/>
      <c r="J1835" s="149"/>
      <c r="K1835" s="159" t="s">
        <v>16855</v>
      </c>
      <c r="L1835" s="137"/>
      <c r="M1835" s="138"/>
      <c r="N1835" s="138"/>
      <c r="O1835" s="139"/>
    </row>
    <row r="1836" spans="1:15" ht="16.8">
      <c r="A1836" s="134">
        <v>1826</v>
      </c>
      <c r="B1836" s="553">
        <v>46298</v>
      </c>
      <c r="C1836" s="135" t="s">
        <v>213</v>
      </c>
      <c r="D1836" s="189" t="s">
        <v>16856</v>
      </c>
      <c r="E1836" s="190" t="s">
        <v>136</v>
      </c>
      <c r="F1836" s="136"/>
      <c r="G1836" s="136"/>
      <c r="H1836" s="136"/>
      <c r="I1836" s="137"/>
      <c r="J1836" s="149"/>
      <c r="K1836" s="159" t="s">
        <v>16857</v>
      </c>
      <c r="L1836" s="137"/>
      <c r="M1836" s="138"/>
      <c r="N1836" s="138"/>
      <c r="O1836" s="139"/>
    </row>
    <row r="1837" spans="1:15" ht="16.8">
      <c r="A1837" s="134">
        <v>1827</v>
      </c>
      <c r="B1837" s="553">
        <v>46298</v>
      </c>
      <c r="C1837" s="135" t="s">
        <v>213</v>
      </c>
      <c r="D1837" s="189" t="s">
        <v>16858</v>
      </c>
      <c r="E1837" s="190" t="s">
        <v>136</v>
      </c>
      <c r="F1837" s="136"/>
      <c r="G1837" s="136"/>
      <c r="H1837" s="136"/>
      <c r="I1837" s="137"/>
      <c r="J1837" s="149"/>
      <c r="K1837" s="159" t="s">
        <v>16859</v>
      </c>
      <c r="L1837" s="137"/>
      <c r="M1837" s="138"/>
      <c r="N1837" s="138"/>
      <c r="O1837" s="139"/>
    </row>
    <row r="1838" spans="1:15" ht="16.8">
      <c r="A1838" s="134">
        <v>1828</v>
      </c>
      <c r="B1838" s="553">
        <v>46298</v>
      </c>
      <c r="C1838" s="135" t="s">
        <v>213</v>
      </c>
      <c r="D1838" s="191" t="s">
        <v>16860</v>
      </c>
      <c r="E1838" s="190" t="s">
        <v>136</v>
      </c>
      <c r="F1838" s="136"/>
      <c r="G1838" s="136"/>
      <c r="H1838" s="136"/>
      <c r="I1838" s="137"/>
      <c r="J1838" s="149"/>
      <c r="K1838" s="159" t="s">
        <v>16861</v>
      </c>
      <c r="L1838" s="137"/>
      <c r="M1838" s="138"/>
      <c r="N1838" s="138"/>
      <c r="O1838" s="139"/>
    </row>
    <row r="1839" spans="1:15" ht="16.8">
      <c r="A1839" s="134">
        <v>1829</v>
      </c>
      <c r="B1839" s="553">
        <v>46298</v>
      </c>
      <c r="C1839" s="135" t="s">
        <v>213</v>
      </c>
      <c r="D1839" s="189" t="s">
        <v>16862</v>
      </c>
      <c r="E1839" s="190" t="s">
        <v>142</v>
      </c>
      <c r="F1839" s="136"/>
      <c r="G1839" s="136"/>
      <c r="H1839" s="136" t="s">
        <v>293</v>
      </c>
      <c r="I1839" s="137"/>
      <c r="J1839" s="149" t="s">
        <v>242</v>
      </c>
      <c r="K1839" s="159" t="s">
        <v>16863</v>
      </c>
      <c r="L1839" s="137" t="s">
        <v>15763</v>
      </c>
      <c r="M1839" s="138"/>
      <c r="N1839" s="138"/>
      <c r="O1839" s="139"/>
    </row>
    <row r="1840" spans="1:15" ht="16.8">
      <c r="A1840" s="134">
        <v>1830</v>
      </c>
      <c r="B1840" s="553">
        <v>46298</v>
      </c>
      <c r="C1840" s="135" t="s">
        <v>213</v>
      </c>
      <c r="D1840" s="191" t="s">
        <v>16864</v>
      </c>
      <c r="E1840" s="190" t="s">
        <v>142</v>
      </c>
      <c r="F1840" s="136"/>
      <c r="G1840" s="136"/>
      <c r="H1840" s="136" t="s">
        <v>293</v>
      </c>
      <c r="I1840" s="137"/>
      <c r="J1840" s="149" t="s">
        <v>241</v>
      </c>
      <c r="K1840" s="159" t="s">
        <v>16865</v>
      </c>
      <c r="L1840" s="137" t="s">
        <v>14705</v>
      </c>
      <c r="M1840" s="138"/>
      <c r="N1840" s="138"/>
      <c r="O1840" s="139"/>
    </row>
    <row r="1841" spans="1:15" ht="16.8">
      <c r="A1841" s="134">
        <v>1831</v>
      </c>
      <c r="B1841" s="553">
        <v>46298</v>
      </c>
      <c r="C1841" s="135" t="s">
        <v>213</v>
      </c>
      <c r="D1841" s="191" t="s">
        <v>16866</v>
      </c>
      <c r="E1841" s="190" t="s">
        <v>142</v>
      </c>
      <c r="F1841" s="136"/>
      <c r="G1841" s="136"/>
      <c r="H1841" s="136" t="s">
        <v>293</v>
      </c>
      <c r="I1841" s="137"/>
      <c r="J1841" s="149" t="s">
        <v>243</v>
      </c>
      <c r="K1841" s="159" t="s">
        <v>11577</v>
      </c>
      <c r="L1841" s="137" t="s">
        <v>11578</v>
      </c>
      <c r="M1841" s="138"/>
      <c r="N1841" s="138"/>
      <c r="O1841" s="139"/>
    </row>
    <row r="1842" spans="1:15" ht="16.8">
      <c r="A1842" s="134">
        <v>1832</v>
      </c>
      <c r="B1842" s="553">
        <v>46298</v>
      </c>
      <c r="C1842" s="135" t="s">
        <v>213</v>
      </c>
      <c r="D1842" s="189" t="s">
        <v>16867</v>
      </c>
      <c r="E1842" s="190" t="s">
        <v>142</v>
      </c>
      <c r="F1842" s="136"/>
      <c r="G1842" s="136"/>
      <c r="H1842" s="136" t="s">
        <v>293</v>
      </c>
      <c r="I1842" s="137"/>
      <c r="J1842" s="149" t="s">
        <v>242</v>
      </c>
      <c r="K1842" s="159" t="s">
        <v>14714</v>
      </c>
      <c r="L1842" s="137" t="s">
        <v>14715</v>
      </c>
      <c r="M1842" s="138"/>
      <c r="N1842" s="138"/>
      <c r="O1842" s="139"/>
    </row>
    <row r="1843" spans="1:15" ht="16.8">
      <c r="A1843" s="134">
        <v>1833</v>
      </c>
      <c r="B1843" s="553">
        <v>46298</v>
      </c>
      <c r="C1843" s="135" t="s">
        <v>213</v>
      </c>
      <c r="D1843" s="189" t="s">
        <v>16868</v>
      </c>
      <c r="E1843" s="190" t="s">
        <v>142</v>
      </c>
      <c r="F1843" s="136"/>
      <c r="G1843" s="136"/>
      <c r="H1843" s="136" t="s">
        <v>293</v>
      </c>
      <c r="I1843" s="137"/>
      <c r="J1843" s="149" t="s">
        <v>243</v>
      </c>
      <c r="K1843" s="159" t="s">
        <v>14551</v>
      </c>
      <c r="L1843" s="137" t="s">
        <v>14552</v>
      </c>
      <c r="M1843" s="138"/>
      <c r="N1843" s="138"/>
      <c r="O1843" s="139"/>
    </row>
    <row r="1844" spans="1:15" ht="16.8">
      <c r="A1844" s="134">
        <v>1834</v>
      </c>
      <c r="B1844" s="553">
        <v>46298</v>
      </c>
      <c r="C1844" s="135" t="s">
        <v>213</v>
      </c>
      <c r="D1844" s="136" t="s">
        <v>16869</v>
      </c>
      <c r="E1844" s="190" t="s">
        <v>142</v>
      </c>
      <c r="F1844" s="136"/>
      <c r="G1844" s="136"/>
      <c r="H1844" s="136" t="s">
        <v>293</v>
      </c>
      <c r="I1844" s="137"/>
      <c r="J1844" s="149" t="s">
        <v>243</v>
      </c>
      <c r="K1844" s="159" t="s">
        <v>16870</v>
      </c>
      <c r="L1844" s="137" t="s">
        <v>16871</v>
      </c>
      <c r="M1844" s="138"/>
      <c r="N1844" s="138"/>
      <c r="O1844" s="139"/>
    </row>
    <row r="1845" spans="1:15" ht="16.8">
      <c r="A1845" s="134">
        <v>1835</v>
      </c>
      <c r="B1845" s="553">
        <v>46298</v>
      </c>
      <c r="C1845" s="135" t="s">
        <v>213</v>
      </c>
      <c r="D1845" s="189" t="s">
        <v>16872</v>
      </c>
      <c r="E1845" s="190" t="s">
        <v>142</v>
      </c>
      <c r="F1845" s="136"/>
      <c r="G1845" s="136"/>
      <c r="H1845" s="136" t="s">
        <v>293</v>
      </c>
      <c r="I1845" s="137"/>
      <c r="J1845" s="149" t="s">
        <v>242</v>
      </c>
      <c r="K1845" s="159" t="s">
        <v>11128</v>
      </c>
      <c r="L1845" s="137" t="s">
        <v>11129</v>
      </c>
      <c r="M1845" s="138"/>
      <c r="N1845" s="138"/>
      <c r="O1845" s="139"/>
    </row>
    <row r="1846" spans="1:15" ht="16.8">
      <c r="A1846" s="134">
        <v>1836</v>
      </c>
      <c r="B1846" s="553">
        <v>46298</v>
      </c>
      <c r="C1846" s="135" t="s">
        <v>213</v>
      </c>
      <c r="D1846" s="189" t="s">
        <v>16873</v>
      </c>
      <c r="E1846" s="190" t="s">
        <v>142</v>
      </c>
      <c r="F1846" s="136"/>
      <c r="G1846" s="136"/>
      <c r="H1846" s="136" t="s">
        <v>293</v>
      </c>
      <c r="I1846" s="137"/>
      <c r="J1846" s="149" t="s">
        <v>243</v>
      </c>
      <c r="K1846" s="159" t="s">
        <v>16874</v>
      </c>
      <c r="L1846" s="137" t="s">
        <v>16875</v>
      </c>
      <c r="M1846" s="138"/>
      <c r="N1846" s="138"/>
      <c r="O1846" s="139"/>
    </row>
    <row r="1847" spans="1:15" ht="16.8">
      <c r="A1847" s="134">
        <v>1837</v>
      </c>
      <c r="B1847" s="553">
        <v>46298</v>
      </c>
      <c r="C1847" s="135" t="s">
        <v>213</v>
      </c>
      <c r="D1847" s="189" t="s">
        <v>16876</v>
      </c>
      <c r="E1847" s="190" t="s">
        <v>142</v>
      </c>
      <c r="F1847" s="136"/>
      <c r="G1847" s="136"/>
      <c r="H1847" s="136" t="s">
        <v>293</v>
      </c>
      <c r="I1847" s="140"/>
      <c r="J1847" s="149" t="s">
        <v>243</v>
      </c>
      <c r="K1847" s="159" t="s">
        <v>10951</v>
      </c>
      <c r="L1847" s="137" t="s">
        <v>10952</v>
      </c>
      <c r="M1847" s="138"/>
      <c r="N1847" s="138"/>
      <c r="O1847" s="139"/>
    </row>
    <row r="1848" spans="1:15" ht="16.8">
      <c r="A1848" s="134">
        <v>1838</v>
      </c>
      <c r="B1848" s="553">
        <v>46298</v>
      </c>
      <c r="C1848" s="135" t="s">
        <v>213</v>
      </c>
      <c r="D1848" s="189" t="s">
        <v>16877</v>
      </c>
      <c r="E1848" s="190" t="s">
        <v>142</v>
      </c>
      <c r="F1848" s="136"/>
      <c r="G1848" s="136"/>
      <c r="H1848" s="136" t="s">
        <v>293</v>
      </c>
      <c r="I1848" s="140"/>
      <c r="J1848" s="149" t="s">
        <v>243</v>
      </c>
      <c r="K1848" s="159" t="s">
        <v>16878</v>
      </c>
      <c r="L1848" s="137" t="s">
        <v>16879</v>
      </c>
      <c r="M1848" s="138"/>
      <c r="N1848" s="138"/>
      <c r="O1848" s="139"/>
    </row>
    <row r="1849" spans="1:15" ht="16.8">
      <c r="A1849" s="134">
        <v>1839</v>
      </c>
      <c r="B1849" s="553">
        <v>46298</v>
      </c>
      <c r="C1849" s="135" t="s">
        <v>213</v>
      </c>
      <c r="D1849" s="189" t="s">
        <v>16880</v>
      </c>
      <c r="E1849" s="190" t="s">
        <v>142</v>
      </c>
      <c r="F1849" s="136"/>
      <c r="G1849" s="136"/>
      <c r="H1849" s="136" t="s">
        <v>293</v>
      </c>
      <c r="I1849" s="137"/>
      <c r="J1849" s="149" t="s">
        <v>241</v>
      </c>
      <c r="K1849" s="159" t="s">
        <v>16881</v>
      </c>
      <c r="L1849" s="137" t="s">
        <v>16882</v>
      </c>
      <c r="M1849" s="138"/>
      <c r="N1849" s="138"/>
      <c r="O1849" s="139"/>
    </row>
    <row r="1850" spans="1:15" ht="16.8">
      <c r="A1850" s="134">
        <v>1840</v>
      </c>
      <c r="B1850" s="553">
        <v>46298</v>
      </c>
      <c r="C1850" s="135" t="s">
        <v>213</v>
      </c>
      <c r="D1850" s="189" t="s">
        <v>16883</v>
      </c>
      <c r="E1850" s="190" t="s">
        <v>142</v>
      </c>
      <c r="F1850" s="136"/>
      <c r="G1850" s="136"/>
      <c r="H1850" s="136" t="s">
        <v>293</v>
      </c>
      <c r="I1850" s="137"/>
      <c r="J1850" s="149" t="s">
        <v>244</v>
      </c>
      <c r="K1850" s="159" t="s">
        <v>16884</v>
      </c>
      <c r="L1850" s="137" t="s">
        <v>16885</v>
      </c>
      <c r="M1850" s="138"/>
      <c r="N1850" s="138"/>
      <c r="O1850" s="139"/>
    </row>
    <row r="1851" spans="1:15" ht="16.8">
      <c r="A1851" s="134">
        <v>1841</v>
      </c>
      <c r="B1851" s="553">
        <v>46298</v>
      </c>
      <c r="C1851" s="135" t="s">
        <v>213</v>
      </c>
      <c r="D1851" s="189" t="s">
        <v>16886</v>
      </c>
      <c r="E1851" s="190" t="s">
        <v>142</v>
      </c>
      <c r="F1851" s="136"/>
      <c r="G1851" s="136"/>
      <c r="H1851" s="136" t="s">
        <v>293</v>
      </c>
      <c r="I1851" s="140"/>
      <c r="J1851" s="149" t="s">
        <v>240</v>
      </c>
      <c r="K1851" s="159" t="s">
        <v>16887</v>
      </c>
      <c r="L1851" s="137" t="s">
        <v>16888</v>
      </c>
      <c r="M1851" s="138"/>
      <c r="N1851" s="138"/>
      <c r="O1851" s="139"/>
    </row>
    <row r="1852" spans="1:15" ht="16.8">
      <c r="A1852" s="134">
        <v>1842</v>
      </c>
      <c r="B1852" s="553">
        <v>46298</v>
      </c>
      <c r="C1852" s="135" t="s">
        <v>213</v>
      </c>
      <c r="D1852" s="189" t="s">
        <v>16889</v>
      </c>
      <c r="E1852" s="190" t="s">
        <v>142</v>
      </c>
      <c r="F1852" s="136"/>
      <c r="G1852" s="136"/>
      <c r="H1852" s="136" t="s">
        <v>293</v>
      </c>
      <c r="I1852" s="140"/>
      <c r="J1852" s="149" t="s">
        <v>242</v>
      </c>
      <c r="K1852" s="159" t="s">
        <v>16890</v>
      </c>
      <c r="L1852" s="137" t="s">
        <v>16891</v>
      </c>
      <c r="M1852" s="138"/>
      <c r="N1852" s="138"/>
      <c r="O1852" s="139"/>
    </row>
    <row r="1853" spans="1:15" ht="16.8">
      <c r="A1853" s="134">
        <v>1843</v>
      </c>
      <c r="B1853" s="553">
        <v>46298</v>
      </c>
      <c r="C1853" s="135" t="s">
        <v>213</v>
      </c>
      <c r="D1853" s="189" t="s">
        <v>16892</v>
      </c>
      <c r="E1853" s="190" t="s">
        <v>142</v>
      </c>
      <c r="F1853" s="136"/>
      <c r="G1853" s="136"/>
      <c r="H1853" s="136" t="s">
        <v>293</v>
      </c>
      <c r="I1853" s="137"/>
      <c r="J1853" s="149" t="s">
        <v>242</v>
      </c>
      <c r="K1853" s="159" t="s">
        <v>16893</v>
      </c>
      <c r="L1853" s="137" t="s">
        <v>16894</v>
      </c>
      <c r="M1853" s="138"/>
      <c r="N1853" s="138"/>
      <c r="O1853" s="139"/>
    </row>
    <row r="1854" spans="1:15" ht="16.8">
      <c r="A1854" s="134">
        <v>1844</v>
      </c>
      <c r="B1854" s="553">
        <v>46298</v>
      </c>
      <c r="C1854" s="135" t="s">
        <v>213</v>
      </c>
      <c r="D1854" s="189" t="s">
        <v>16895</v>
      </c>
      <c r="E1854" s="190" t="s">
        <v>148</v>
      </c>
      <c r="F1854" s="136"/>
      <c r="G1854" s="136"/>
      <c r="H1854" s="136" t="s">
        <v>293</v>
      </c>
      <c r="I1854" s="137"/>
      <c r="J1854" s="149" t="s">
        <v>244</v>
      </c>
      <c r="K1854" s="159" t="s">
        <v>14843</v>
      </c>
      <c r="L1854" s="192"/>
      <c r="M1854" s="138"/>
      <c r="N1854" s="138"/>
      <c r="O1854" s="139"/>
    </row>
    <row r="1855" spans="1:15" ht="16.8">
      <c r="A1855" s="134">
        <v>1846</v>
      </c>
      <c r="B1855" s="553">
        <v>46298</v>
      </c>
      <c r="C1855" s="135" t="s">
        <v>213</v>
      </c>
      <c r="D1855" s="189" t="s">
        <v>16897</v>
      </c>
      <c r="E1855" s="190" t="s">
        <v>148</v>
      </c>
      <c r="F1855" s="136"/>
      <c r="G1855" s="136"/>
      <c r="H1855" s="136" t="s">
        <v>293</v>
      </c>
      <c r="I1855" s="137"/>
      <c r="J1855" s="149" t="s">
        <v>244</v>
      </c>
      <c r="K1855" s="159" t="s">
        <v>14869</v>
      </c>
      <c r="L1855" s="192"/>
      <c r="M1855" s="138"/>
      <c r="N1855" s="138"/>
      <c r="O1855" s="139"/>
    </row>
    <row r="1856" spans="1:15" ht="16.8">
      <c r="A1856" s="134">
        <v>1850</v>
      </c>
      <c r="B1856" s="553">
        <v>46298</v>
      </c>
      <c r="C1856" s="135" t="s">
        <v>213</v>
      </c>
      <c r="D1856" s="189" t="s">
        <v>16899</v>
      </c>
      <c r="E1856" s="190" t="s">
        <v>148</v>
      </c>
      <c r="F1856" s="136"/>
      <c r="G1856" s="136"/>
      <c r="H1856" s="136" t="s">
        <v>293</v>
      </c>
      <c r="I1856" s="137"/>
      <c r="J1856" s="149" t="s">
        <v>244</v>
      </c>
      <c r="K1856" s="159" t="s">
        <v>14859</v>
      </c>
      <c r="L1856" s="192"/>
      <c r="M1856" s="138"/>
      <c r="N1856" s="138"/>
      <c r="O1856" s="139"/>
    </row>
    <row r="1857" spans="1:15" ht="16.8">
      <c r="A1857" s="134">
        <v>1852</v>
      </c>
      <c r="B1857" s="553">
        <v>46298</v>
      </c>
      <c r="C1857" s="135" t="s">
        <v>213</v>
      </c>
      <c r="D1857" s="191" t="s">
        <v>16900</v>
      </c>
      <c r="E1857" s="190" t="s">
        <v>148</v>
      </c>
      <c r="F1857" s="136"/>
      <c r="G1857" s="136"/>
      <c r="H1857" s="136" t="s">
        <v>293</v>
      </c>
      <c r="I1857" s="137"/>
      <c r="J1857" s="149" t="s">
        <v>244</v>
      </c>
      <c r="K1857" s="159" t="s">
        <v>14874</v>
      </c>
      <c r="L1857" s="192"/>
      <c r="M1857" s="138"/>
      <c r="N1857" s="138"/>
      <c r="O1857" s="139"/>
    </row>
    <row r="1858" spans="1:15" ht="16.8">
      <c r="A1858" s="134">
        <v>1853</v>
      </c>
      <c r="B1858" s="553">
        <v>46298</v>
      </c>
      <c r="C1858" s="135" t="s">
        <v>213</v>
      </c>
      <c r="D1858" s="191" t="s">
        <v>16901</v>
      </c>
      <c r="E1858" s="190" t="s">
        <v>148</v>
      </c>
      <c r="F1858" s="136"/>
      <c r="G1858" s="136"/>
      <c r="H1858" s="136" t="s">
        <v>293</v>
      </c>
      <c r="I1858" s="137"/>
      <c r="J1858" s="149" t="s">
        <v>244</v>
      </c>
      <c r="K1858" s="159" t="s">
        <v>16902</v>
      </c>
      <c r="L1858" s="192"/>
      <c r="M1858" s="138"/>
      <c r="N1858" s="138"/>
      <c r="O1858" s="139"/>
    </row>
    <row r="1859" spans="1:15" ht="16.8">
      <c r="A1859" s="134">
        <v>1855</v>
      </c>
      <c r="B1859" s="553">
        <v>46298</v>
      </c>
      <c r="C1859" s="135" t="s">
        <v>213</v>
      </c>
      <c r="D1859" s="191" t="s">
        <v>16904</v>
      </c>
      <c r="E1859" s="190" t="s">
        <v>148</v>
      </c>
      <c r="F1859" s="136"/>
      <c r="G1859" s="136"/>
      <c r="H1859" s="136" t="s">
        <v>293</v>
      </c>
      <c r="I1859" s="137"/>
      <c r="J1859" s="149" t="s">
        <v>244</v>
      </c>
      <c r="K1859" s="159" t="s">
        <v>14799</v>
      </c>
      <c r="L1859" s="192"/>
      <c r="M1859" s="138"/>
      <c r="N1859" s="138"/>
      <c r="O1859" s="139"/>
    </row>
    <row r="1860" spans="1:15" ht="15.6">
      <c r="A1860" s="134">
        <v>1860</v>
      </c>
      <c r="B1860" s="553">
        <v>46298</v>
      </c>
      <c r="C1860" s="135" t="s">
        <v>213</v>
      </c>
      <c r="D1860" s="193" t="s">
        <v>16907</v>
      </c>
      <c r="E1860" s="190" t="s">
        <v>148</v>
      </c>
      <c r="F1860" s="153"/>
      <c r="G1860" s="153"/>
      <c r="H1860" s="153" t="s">
        <v>293</v>
      </c>
      <c r="I1860" s="170"/>
      <c r="J1860" s="140" t="s">
        <v>244</v>
      </c>
      <c r="K1860" s="194" t="s">
        <v>12578</v>
      </c>
      <c r="L1860" s="137"/>
      <c r="M1860" s="138"/>
      <c r="N1860" s="138"/>
      <c r="O1860" s="139"/>
    </row>
    <row r="1861" spans="1:15" ht="15.6">
      <c r="A1861" s="134">
        <v>1863</v>
      </c>
      <c r="B1861" s="553">
        <v>46298</v>
      </c>
      <c r="C1861" s="135" t="s">
        <v>213</v>
      </c>
      <c r="D1861" s="193" t="s">
        <v>16908</v>
      </c>
      <c r="E1861" s="190" t="s">
        <v>148</v>
      </c>
      <c r="F1861" s="153"/>
      <c r="G1861" s="153"/>
      <c r="H1861" s="153" t="s">
        <v>293</v>
      </c>
      <c r="I1861" s="170"/>
      <c r="J1861" s="140" t="s">
        <v>244</v>
      </c>
      <c r="K1861" s="194" t="s">
        <v>13801</v>
      </c>
      <c r="L1861" s="137"/>
      <c r="M1861" s="138"/>
      <c r="N1861" s="138"/>
      <c r="O1861" s="139"/>
    </row>
    <row r="1862" spans="1:15" ht="15.6" customHeight="1">
      <c r="A1862" s="134">
        <v>1864</v>
      </c>
      <c r="B1862" s="553">
        <v>46298</v>
      </c>
      <c r="C1862" s="135" t="s">
        <v>213</v>
      </c>
      <c r="D1862" s="193" t="s">
        <v>16909</v>
      </c>
      <c r="E1862" s="190" t="s">
        <v>148</v>
      </c>
      <c r="F1862" s="153"/>
      <c r="G1862" s="153"/>
      <c r="H1862" s="153" t="s">
        <v>293</v>
      </c>
      <c r="I1862" s="170"/>
      <c r="J1862" s="140" t="s">
        <v>244</v>
      </c>
      <c r="K1862" s="194" t="s">
        <v>13451</v>
      </c>
      <c r="L1862" s="137"/>
      <c r="M1862" s="138"/>
      <c r="N1862" s="138"/>
      <c r="O1862" s="139"/>
    </row>
    <row r="1863" spans="1:15" ht="46.8">
      <c r="A1863" s="134">
        <v>1865</v>
      </c>
      <c r="B1863" s="553">
        <v>46298</v>
      </c>
      <c r="C1863" s="135" t="s">
        <v>213</v>
      </c>
      <c r="D1863" s="193" t="s">
        <v>16910</v>
      </c>
      <c r="E1863" s="190" t="s">
        <v>148</v>
      </c>
      <c r="F1863" s="165"/>
      <c r="G1863" s="165"/>
      <c r="H1863" s="153" t="s">
        <v>293</v>
      </c>
      <c r="I1863" s="170"/>
      <c r="J1863" s="140" t="s">
        <v>240</v>
      </c>
      <c r="K1863" s="194" t="s">
        <v>16911</v>
      </c>
      <c r="L1863" s="137"/>
      <c r="M1863" s="138"/>
      <c r="N1863" s="138"/>
      <c r="O1863" s="139"/>
    </row>
    <row r="1864" spans="1:15" ht="15.6">
      <c r="A1864" s="134">
        <v>1868</v>
      </c>
      <c r="B1864" s="553">
        <v>46298</v>
      </c>
      <c r="C1864" s="135" t="s">
        <v>213</v>
      </c>
      <c r="D1864" s="193" t="s">
        <v>16913</v>
      </c>
      <c r="E1864" s="190" t="s">
        <v>148</v>
      </c>
      <c r="F1864" s="165"/>
      <c r="G1864" s="165"/>
      <c r="H1864" s="153" t="s">
        <v>293</v>
      </c>
      <c r="I1864" s="170"/>
      <c r="J1864" s="140" t="s">
        <v>244</v>
      </c>
      <c r="K1864" s="194" t="s">
        <v>15135</v>
      </c>
      <c r="L1864" s="137"/>
      <c r="M1864" s="138"/>
      <c r="N1864" s="138"/>
      <c r="O1864" s="139"/>
    </row>
    <row r="1865" spans="1:15" ht="15.6">
      <c r="A1865" s="134">
        <v>1870</v>
      </c>
      <c r="B1865" s="553">
        <v>46298</v>
      </c>
      <c r="C1865" s="135" t="s">
        <v>213</v>
      </c>
      <c r="D1865" s="193" t="s">
        <v>16914</v>
      </c>
      <c r="E1865" s="190" t="s">
        <v>148</v>
      </c>
      <c r="F1865" s="152"/>
      <c r="G1865" s="152"/>
      <c r="H1865" s="165" t="s">
        <v>293</v>
      </c>
      <c r="I1865" s="170"/>
      <c r="J1865" s="140" t="s">
        <v>244</v>
      </c>
      <c r="K1865" s="523" t="s">
        <v>14601</v>
      </c>
      <c r="L1865" s="137"/>
      <c r="M1865" s="138"/>
      <c r="N1865" s="138"/>
      <c r="O1865" s="139"/>
    </row>
    <row r="1866" spans="1:15" ht="15.6">
      <c r="A1866" s="134">
        <v>1871</v>
      </c>
      <c r="B1866" s="553">
        <v>46298</v>
      </c>
      <c r="C1866" s="135" t="s">
        <v>213</v>
      </c>
      <c r="D1866" s="193" t="s">
        <v>16915</v>
      </c>
      <c r="E1866" s="190" t="s">
        <v>148</v>
      </c>
      <c r="F1866" s="152"/>
      <c r="G1866" s="152"/>
      <c r="H1866" s="165" t="s">
        <v>293</v>
      </c>
      <c r="I1866" s="170"/>
      <c r="J1866" s="140" t="s">
        <v>244</v>
      </c>
      <c r="K1866" s="194" t="s">
        <v>14736</v>
      </c>
      <c r="L1866" s="137"/>
      <c r="M1866" s="138"/>
      <c r="N1866" s="138"/>
      <c r="O1866" s="139"/>
    </row>
    <row r="1867" spans="1:15" ht="15.6">
      <c r="A1867" s="134">
        <v>1881</v>
      </c>
      <c r="B1867" s="553">
        <v>46298</v>
      </c>
      <c r="C1867" s="135" t="s">
        <v>213</v>
      </c>
      <c r="D1867" s="193" t="s">
        <v>16922</v>
      </c>
      <c r="E1867" s="190" t="s">
        <v>148</v>
      </c>
      <c r="F1867" s="179"/>
      <c r="G1867" s="179"/>
      <c r="H1867" s="165" t="s">
        <v>293</v>
      </c>
      <c r="I1867" s="176"/>
      <c r="J1867" s="140" t="s">
        <v>244</v>
      </c>
      <c r="K1867" s="194" t="s">
        <v>14146</v>
      </c>
      <c r="L1867" s="137"/>
      <c r="M1867" s="138"/>
      <c r="N1867" s="138"/>
      <c r="O1867" s="139"/>
    </row>
    <row r="1868" spans="1:15" ht="15" customHeight="1">
      <c r="A1868" s="134">
        <v>1890</v>
      </c>
      <c r="B1868" s="553">
        <v>46298</v>
      </c>
      <c r="C1868" s="135" t="s">
        <v>213</v>
      </c>
      <c r="D1868" s="193" t="s">
        <v>16925</v>
      </c>
      <c r="E1868" s="190" t="s">
        <v>148</v>
      </c>
      <c r="F1868" s="153"/>
      <c r="G1868" s="153"/>
      <c r="H1868" s="165" t="s">
        <v>293</v>
      </c>
      <c r="I1868" s="176"/>
      <c r="J1868" s="140" t="s">
        <v>244</v>
      </c>
      <c r="K1868" s="194" t="s">
        <v>13384</v>
      </c>
      <c r="L1868" s="149"/>
      <c r="M1868" s="138"/>
      <c r="N1868" s="138"/>
      <c r="O1868" s="139"/>
    </row>
    <row r="1869" spans="1:15" ht="15.6">
      <c r="A1869" s="134">
        <v>1892</v>
      </c>
      <c r="B1869" s="553">
        <v>46298</v>
      </c>
      <c r="C1869" s="135" t="s">
        <v>213</v>
      </c>
      <c r="D1869" s="193" t="s">
        <v>16926</v>
      </c>
      <c r="E1869" s="190" t="s">
        <v>148</v>
      </c>
      <c r="F1869" s="153"/>
      <c r="G1869" s="153"/>
      <c r="H1869" s="165" t="s">
        <v>293</v>
      </c>
      <c r="I1869" s="176"/>
      <c r="J1869" s="140" t="s">
        <v>244</v>
      </c>
      <c r="K1869" s="194" t="s">
        <v>13328</v>
      </c>
      <c r="L1869" s="149"/>
      <c r="M1869" s="138"/>
      <c r="N1869" s="138"/>
      <c r="O1869" s="139"/>
    </row>
    <row r="1870" spans="1:15" ht="15.6" customHeight="1">
      <c r="A1870" s="134">
        <v>1900</v>
      </c>
      <c r="B1870" s="553">
        <v>46298</v>
      </c>
      <c r="C1870" s="135" t="s">
        <v>213</v>
      </c>
      <c r="D1870" s="193" t="s">
        <v>14016</v>
      </c>
      <c r="E1870" s="190" t="s">
        <v>159</v>
      </c>
      <c r="F1870" s="153"/>
      <c r="G1870" s="153"/>
      <c r="H1870" s="165" t="s">
        <v>297</v>
      </c>
      <c r="I1870" s="176"/>
      <c r="J1870" s="140" t="s">
        <v>238</v>
      </c>
      <c r="K1870" s="194" t="s">
        <v>14015</v>
      </c>
      <c r="L1870" s="195"/>
      <c r="M1870" s="138"/>
      <c r="N1870" s="138"/>
      <c r="O1870" s="139"/>
    </row>
    <row r="1871" spans="1:15" ht="15.6" customHeight="1">
      <c r="A1871" s="134">
        <v>1901</v>
      </c>
      <c r="B1871" s="553">
        <v>46298</v>
      </c>
      <c r="C1871" s="135" t="s">
        <v>213</v>
      </c>
      <c r="D1871" s="193" t="s">
        <v>14011</v>
      </c>
      <c r="E1871" s="190" t="s">
        <v>159</v>
      </c>
      <c r="F1871" s="153"/>
      <c r="G1871" s="153"/>
      <c r="H1871" s="165" t="s">
        <v>297</v>
      </c>
      <c r="I1871" s="176"/>
      <c r="J1871" s="140" t="s">
        <v>238</v>
      </c>
      <c r="K1871" s="194" t="s">
        <v>14010</v>
      </c>
      <c r="L1871" s="149"/>
      <c r="M1871" s="138"/>
      <c r="N1871" s="138"/>
      <c r="O1871" s="139"/>
    </row>
    <row r="1872" spans="1:15" ht="15.6" customHeight="1">
      <c r="A1872" s="134">
        <v>1902</v>
      </c>
      <c r="B1872" s="553">
        <v>46298</v>
      </c>
      <c r="C1872" s="135" t="s">
        <v>213</v>
      </c>
      <c r="D1872" s="193" t="s">
        <v>14006</v>
      </c>
      <c r="E1872" s="190" t="s">
        <v>159</v>
      </c>
      <c r="F1872" s="153"/>
      <c r="G1872" s="153"/>
      <c r="H1872" s="165" t="s">
        <v>297</v>
      </c>
      <c r="I1872" s="176"/>
      <c r="J1872" s="140" t="s">
        <v>239</v>
      </c>
      <c r="K1872" s="194" t="s">
        <v>14005</v>
      </c>
      <c r="L1872" s="149"/>
      <c r="M1872" s="138"/>
      <c r="N1872" s="138"/>
      <c r="O1872" s="139"/>
    </row>
    <row r="1873" spans="1:15" ht="15.6" customHeight="1">
      <c r="A1873" s="134">
        <v>1903</v>
      </c>
      <c r="B1873" s="553">
        <v>46298</v>
      </c>
      <c r="C1873" s="135" t="s">
        <v>213</v>
      </c>
      <c r="D1873" s="193" t="s">
        <v>13976</v>
      </c>
      <c r="E1873" s="190" t="s">
        <v>159</v>
      </c>
      <c r="F1873" s="153"/>
      <c r="G1873" s="153"/>
      <c r="H1873" s="165" t="s">
        <v>297</v>
      </c>
      <c r="I1873" s="176"/>
      <c r="J1873" s="140" t="s">
        <v>238</v>
      </c>
      <c r="K1873" s="194" t="s">
        <v>13975</v>
      </c>
      <c r="L1873" s="149"/>
      <c r="M1873" s="138"/>
      <c r="N1873" s="138"/>
      <c r="O1873" s="139"/>
    </row>
    <row r="1874" spans="1:15" ht="15.6" customHeight="1">
      <c r="A1874" s="134">
        <v>1904</v>
      </c>
      <c r="B1874" s="553">
        <v>46298</v>
      </c>
      <c r="C1874" s="135" t="s">
        <v>213</v>
      </c>
      <c r="D1874" s="193" t="s">
        <v>16930</v>
      </c>
      <c r="E1874" s="190" t="s">
        <v>159</v>
      </c>
      <c r="F1874" s="153"/>
      <c r="G1874" s="153"/>
      <c r="H1874" s="165" t="s">
        <v>297</v>
      </c>
      <c r="I1874" s="176"/>
      <c r="J1874" s="140" t="s">
        <v>238</v>
      </c>
      <c r="K1874" s="194" t="s">
        <v>13980</v>
      </c>
      <c r="L1874" s="149"/>
      <c r="M1874" s="138"/>
      <c r="N1874" s="138"/>
      <c r="O1874" s="139"/>
    </row>
    <row r="1875" spans="1:15" ht="15.6" customHeight="1">
      <c r="A1875" s="134">
        <v>1905</v>
      </c>
      <c r="B1875" s="553">
        <v>46298</v>
      </c>
      <c r="C1875" s="135" t="s">
        <v>213</v>
      </c>
      <c r="D1875" s="193" t="s">
        <v>13949</v>
      </c>
      <c r="E1875" s="190" t="s">
        <v>159</v>
      </c>
      <c r="F1875" s="153"/>
      <c r="G1875" s="153"/>
      <c r="H1875" s="165" t="s">
        <v>297</v>
      </c>
      <c r="I1875" s="176"/>
      <c r="J1875" s="140" t="s">
        <v>238</v>
      </c>
      <c r="K1875" s="194" t="s">
        <v>13948</v>
      </c>
      <c r="L1875" s="149"/>
      <c r="M1875" s="138"/>
      <c r="N1875" s="138"/>
      <c r="O1875" s="139"/>
    </row>
    <row r="1876" spans="1:15" ht="15.6">
      <c r="A1876" s="134">
        <v>1906</v>
      </c>
      <c r="B1876" s="553">
        <v>46298</v>
      </c>
      <c r="C1876" s="135" t="s">
        <v>213</v>
      </c>
      <c r="D1876" s="196" t="s">
        <v>13930</v>
      </c>
      <c r="E1876" s="197" t="s">
        <v>159</v>
      </c>
      <c r="F1876" s="180"/>
      <c r="G1876" s="180"/>
      <c r="H1876" s="153" t="s">
        <v>297</v>
      </c>
      <c r="I1876" s="198"/>
      <c r="J1876" s="149" t="s">
        <v>243</v>
      </c>
      <c r="K1876" s="199" t="s">
        <v>13929</v>
      </c>
      <c r="L1876" s="149"/>
      <c r="M1876" s="138"/>
      <c r="N1876" s="138"/>
      <c r="O1876" s="139"/>
    </row>
    <row r="1877" spans="1:15" ht="15.6">
      <c r="A1877" s="134">
        <v>1907</v>
      </c>
      <c r="B1877" s="553">
        <v>46298</v>
      </c>
      <c r="C1877" s="135" t="s">
        <v>213</v>
      </c>
      <c r="D1877" s="200" t="s">
        <v>13918</v>
      </c>
      <c r="E1877" s="197" t="s">
        <v>159</v>
      </c>
      <c r="F1877" s="153"/>
      <c r="G1877" s="153"/>
      <c r="H1877" s="153" t="s">
        <v>297</v>
      </c>
      <c r="I1877" s="198"/>
      <c r="J1877" s="149" t="s">
        <v>240</v>
      </c>
      <c r="K1877" s="201" t="s">
        <v>13917</v>
      </c>
      <c r="L1877" s="149"/>
      <c r="M1877" s="138"/>
      <c r="N1877" s="138"/>
      <c r="O1877" s="139"/>
    </row>
    <row r="1878" spans="1:15" ht="15.6">
      <c r="A1878" s="134">
        <v>1908</v>
      </c>
      <c r="B1878" s="553">
        <v>46298</v>
      </c>
      <c r="C1878" s="135" t="s">
        <v>213</v>
      </c>
      <c r="D1878" s="196" t="s">
        <v>13908</v>
      </c>
      <c r="E1878" s="197" t="s">
        <v>159</v>
      </c>
      <c r="F1878" s="153"/>
      <c r="G1878" s="153"/>
      <c r="H1878" s="153" t="s">
        <v>297</v>
      </c>
      <c r="I1878" s="198"/>
      <c r="J1878" s="149" t="s">
        <v>249</v>
      </c>
      <c r="K1878" s="199" t="s">
        <v>13907</v>
      </c>
      <c r="L1878" s="149"/>
      <c r="M1878" s="138"/>
      <c r="N1878" s="138"/>
      <c r="O1878" s="139"/>
    </row>
    <row r="1879" spans="1:15" ht="15.6">
      <c r="A1879" s="134">
        <v>1909</v>
      </c>
      <c r="B1879" s="553">
        <v>46298</v>
      </c>
      <c r="C1879" s="135" t="s">
        <v>213</v>
      </c>
      <c r="D1879" s="196" t="s">
        <v>13899</v>
      </c>
      <c r="E1879" s="197" t="s">
        <v>159</v>
      </c>
      <c r="F1879" s="153"/>
      <c r="G1879" s="153"/>
      <c r="H1879" s="153" t="s">
        <v>297</v>
      </c>
      <c r="I1879" s="198"/>
      <c r="J1879" s="149" t="s">
        <v>238</v>
      </c>
      <c r="K1879" s="199" t="s">
        <v>13898</v>
      </c>
      <c r="L1879" s="149"/>
      <c r="M1879" s="138"/>
      <c r="N1879" s="138"/>
      <c r="O1879" s="139"/>
    </row>
    <row r="1880" spans="1:15" ht="15.6">
      <c r="A1880" s="134">
        <v>1910</v>
      </c>
      <c r="B1880" s="553">
        <v>46298</v>
      </c>
      <c r="C1880" s="135" t="s">
        <v>213</v>
      </c>
      <c r="D1880" s="196" t="s">
        <v>13858</v>
      </c>
      <c r="E1880" s="197" t="s">
        <v>159</v>
      </c>
      <c r="F1880" s="153"/>
      <c r="G1880" s="153"/>
      <c r="H1880" s="153" t="s">
        <v>297</v>
      </c>
      <c r="I1880" s="198"/>
      <c r="J1880" s="149" t="s">
        <v>239</v>
      </c>
      <c r="K1880" s="199" t="s">
        <v>13857</v>
      </c>
      <c r="L1880" s="149"/>
      <c r="M1880" s="138"/>
      <c r="N1880" s="138"/>
      <c r="O1880" s="139"/>
    </row>
    <row r="1881" spans="1:15" ht="15.6">
      <c r="A1881" s="134">
        <v>1911</v>
      </c>
      <c r="B1881" s="553">
        <v>46298</v>
      </c>
      <c r="C1881" s="135" t="s">
        <v>213</v>
      </c>
      <c r="D1881" s="200" t="s">
        <v>13849</v>
      </c>
      <c r="E1881" s="197" t="s">
        <v>159</v>
      </c>
      <c r="F1881" s="153"/>
      <c r="G1881" s="153"/>
      <c r="H1881" s="153" t="s">
        <v>297</v>
      </c>
      <c r="I1881" s="202"/>
      <c r="J1881" s="149" t="s">
        <v>238</v>
      </c>
      <c r="K1881" s="199" t="s">
        <v>13848</v>
      </c>
      <c r="L1881" s="149"/>
      <c r="M1881" s="138"/>
      <c r="N1881" s="138"/>
      <c r="O1881" s="139"/>
    </row>
    <row r="1882" spans="1:15" ht="15.6">
      <c r="A1882" s="134">
        <v>1912</v>
      </c>
      <c r="B1882" s="553">
        <v>46298</v>
      </c>
      <c r="C1882" s="135" t="s">
        <v>213</v>
      </c>
      <c r="D1882" s="196" t="s">
        <v>13559</v>
      </c>
      <c r="E1882" s="197" t="s">
        <v>159</v>
      </c>
      <c r="F1882" s="153"/>
      <c r="G1882" s="153"/>
      <c r="H1882" s="153" t="s">
        <v>297</v>
      </c>
      <c r="I1882" s="202"/>
      <c r="J1882" s="149" t="s">
        <v>240</v>
      </c>
      <c r="K1882" s="199" t="s">
        <v>13558</v>
      </c>
      <c r="L1882" s="149"/>
      <c r="M1882" s="138"/>
      <c r="N1882" s="138"/>
      <c r="O1882" s="139"/>
    </row>
    <row r="1883" spans="1:15" ht="15.6">
      <c r="A1883" s="134">
        <v>1913</v>
      </c>
      <c r="B1883" s="553">
        <v>46298</v>
      </c>
      <c r="C1883" s="135" t="s">
        <v>213</v>
      </c>
      <c r="D1883" s="196" t="s">
        <v>12859</v>
      </c>
      <c r="E1883" s="197" t="s">
        <v>159</v>
      </c>
      <c r="F1883" s="153"/>
      <c r="G1883" s="153"/>
      <c r="H1883" s="153" t="s">
        <v>297</v>
      </c>
      <c r="I1883" s="202"/>
      <c r="J1883" s="149" t="s">
        <v>238</v>
      </c>
      <c r="K1883" s="199" t="s">
        <v>12858</v>
      </c>
      <c r="L1883" s="149"/>
      <c r="M1883" s="138"/>
      <c r="N1883" s="138"/>
      <c r="O1883" s="139"/>
    </row>
    <row r="1884" spans="1:15" ht="15.6">
      <c r="A1884" s="134">
        <v>1914</v>
      </c>
      <c r="B1884" s="553">
        <v>46298</v>
      </c>
      <c r="C1884" s="135" t="s">
        <v>213</v>
      </c>
      <c r="D1884" s="196" t="s">
        <v>12843</v>
      </c>
      <c r="E1884" s="197" t="s">
        <v>159</v>
      </c>
      <c r="F1884" s="153"/>
      <c r="G1884" s="153"/>
      <c r="H1884" s="153" t="s">
        <v>297</v>
      </c>
      <c r="I1884" s="202"/>
      <c r="J1884" s="149" t="s">
        <v>239</v>
      </c>
      <c r="K1884" s="199" t="s">
        <v>12787</v>
      </c>
      <c r="L1884" s="149"/>
      <c r="M1884" s="138"/>
      <c r="N1884" s="138"/>
      <c r="O1884" s="139"/>
    </row>
    <row r="1885" spans="1:15" ht="15.6">
      <c r="A1885" s="134">
        <v>1915</v>
      </c>
      <c r="B1885" s="553">
        <v>46298</v>
      </c>
      <c r="C1885" s="135" t="s">
        <v>213</v>
      </c>
      <c r="D1885" s="196" t="s">
        <v>12788</v>
      </c>
      <c r="E1885" s="197" t="s">
        <v>159</v>
      </c>
      <c r="F1885" s="153"/>
      <c r="G1885" s="153"/>
      <c r="H1885" s="153" t="s">
        <v>297</v>
      </c>
      <c r="I1885" s="202"/>
      <c r="J1885" s="149" t="s">
        <v>238</v>
      </c>
      <c r="K1885" s="199" t="s">
        <v>12842</v>
      </c>
      <c r="L1885" s="149"/>
      <c r="M1885" s="138"/>
      <c r="N1885" s="138"/>
      <c r="O1885" s="139"/>
    </row>
    <row r="1886" spans="1:15" ht="15.6">
      <c r="A1886" s="134">
        <v>1916</v>
      </c>
      <c r="B1886" s="553">
        <v>46298</v>
      </c>
      <c r="C1886" s="135" t="s">
        <v>213</v>
      </c>
      <c r="D1886" s="196" t="s">
        <v>16895</v>
      </c>
      <c r="E1886" s="197" t="s">
        <v>155</v>
      </c>
      <c r="F1886" s="153"/>
      <c r="G1886" s="153"/>
      <c r="H1886" s="153"/>
      <c r="I1886" s="202"/>
      <c r="J1886" s="149" t="s">
        <v>244</v>
      </c>
      <c r="K1886" s="199">
        <v>2085080161527260</v>
      </c>
      <c r="L1886" s="149"/>
      <c r="M1886" s="138"/>
      <c r="N1886" s="138"/>
      <c r="O1886" s="139"/>
    </row>
    <row r="1887" spans="1:15" ht="15.6">
      <c r="A1887" s="134">
        <v>1917</v>
      </c>
      <c r="B1887" s="553">
        <v>46298</v>
      </c>
      <c r="C1887" s="135" t="s">
        <v>213</v>
      </c>
      <c r="D1887" s="196" t="s">
        <v>16931</v>
      </c>
      <c r="E1887" s="197" t="s">
        <v>155</v>
      </c>
      <c r="F1887" s="153"/>
      <c r="G1887" s="153"/>
      <c r="H1887" s="153"/>
      <c r="I1887" s="202"/>
      <c r="J1887" s="149" t="s">
        <v>243</v>
      </c>
      <c r="K1887" s="199">
        <v>5199088193474500</v>
      </c>
      <c r="L1887" s="149"/>
      <c r="M1887" s="138"/>
      <c r="N1887" s="138"/>
      <c r="O1887" s="139"/>
    </row>
    <row r="1888" spans="1:15" ht="15.6">
      <c r="A1888" s="134">
        <v>1918</v>
      </c>
      <c r="B1888" s="553">
        <v>46298</v>
      </c>
      <c r="C1888" s="135" t="s">
        <v>213</v>
      </c>
      <c r="D1888" s="196" t="s">
        <v>16932</v>
      </c>
      <c r="E1888" s="197" t="s">
        <v>155</v>
      </c>
      <c r="F1888" s="153"/>
      <c r="G1888" s="153"/>
      <c r="H1888" s="153"/>
      <c r="I1888" s="202"/>
      <c r="J1888" s="149" t="s">
        <v>244</v>
      </c>
      <c r="K1888" s="199">
        <v>7069888259771990</v>
      </c>
      <c r="L1888" s="149"/>
      <c r="M1888" s="138"/>
      <c r="N1888" s="138"/>
      <c r="O1888" s="139"/>
    </row>
    <row r="1889" spans="1:15" ht="15.6">
      <c r="A1889" s="134">
        <v>1919</v>
      </c>
      <c r="B1889" s="553">
        <v>46298</v>
      </c>
      <c r="C1889" s="135" t="s">
        <v>213</v>
      </c>
      <c r="D1889" s="156" t="s">
        <v>16900</v>
      </c>
      <c r="E1889" s="136" t="s">
        <v>155</v>
      </c>
      <c r="F1889" s="203"/>
      <c r="G1889" s="203"/>
      <c r="H1889" s="203"/>
      <c r="I1889" s="204"/>
      <c r="J1889" s="140" t="s">
        <v>244</v>
      </c>
      <c r="K1889" s="205">
        <v>2945099622204000</v>
      </c>
      <c r="L1889" s="177"/>
      <c r="M1889" s="138"/>
      <c r="N1889" s="138"/>
      <c r="O1889" s="139"/>
    </row>
    <row r="1890" spans="1:15" ht="15.6">
      <c r="A1890" s="134">
        <v>1920</v>
      </c>
      <c r="B1890" s="553">
        <v>46298</v>
      </c>
      <c r="C1890" s="135" t="s">
        <v>213</v>
      </c>
      <c r="D1890" s="157" t="s">
        <v>16933</v>
      </c>
      <c r="E1890" s="136" t="s">
        <v>155</v>
      </c>
      <c r="F1890" s="203"/>
      <c r="G1890" s="203"/>
      <c r="H1890" s="203"/>
      <c r="I1890" s="206"/>
      <c r="J1890" s="140" t="s">
        <v>244</v>
      </c>
      <c r="K1890" s="207" t="s">
        <v>15151</v>
      </c>
      <c r="L1890" s="178"/>
      <c r="M1890" s="138"/>
      <c r="N1890" s="138"/>
      <c r="O1890" s="139"/>
    </row>
    <row r="1891" spans="1:15" ht="15.6">
      <c r="A1891" s="134">
        <v>1921</v>
      </c>
      <c r="B1891" s="553">
        <v>46298</v>
      </c>
      <c r="C1891" s="135" t="s">
        <v>213</v>
      </c>
      <c r="D1891" s="208" t="s">
        <v>16934</v>
      </c>
      <c r="E1891" s="136" t="s">
        <v>155</v>
      </c>
      <c r="F1891" s="203"/>
      <c r="G1891" s="203"/>
      <c r="H1891" s="203"/>
      <c r="I1891" s="209"/>
      <c r="J1891" s="149" t="s">
        <v>244</v>
      </c>
      <c r="K1891" s="210">
        <v>2.74785551384868E+16</v>
      </c>
      <c r="L1891" s="211"/>
      <c r="M1891" s="138"/>
      <c r="N1891" s="138"/>
      <c r="O1891" s="139"/>
    </row>
    <row r="1892" spans="1:15" ht="15.6">
      <c r="A1892" s="134">
        <v>1922</v>
      </c>
      <c r="B1892" s="553">
        <v>46298</v>
      </c>
      <c r="C1892" s="135" t="s">
        <v>213</v>
      </c>
      <c r="D1892" s="162" t="s">
        <v>16935</v>
      </c>
      <c r="E1892" s="136" t="s">
        <v>155</v>
      </c>
      <c r="F1892" s="203"/>
      <c r="G1892" s="203"/>
      <c r="H1892" s="203"/>
      <c r="I1892" s="149"/>
      <c r="J1892" s="149" t="s">
        <v>244</v>
      </c>
      <c r="K1892" s="212">
        <v>5736789729777480</v>
      </c>
      <c r="L1892" s="177"/>
      <c r="M1892" s="138"/>
      <c r="N1892" s="138"/>
      <c r="O1892" s="139"/>
    </row>
    <row r="1893" spans="1:15" ht="15.6">
      <c r="A1893" s="134">
        <v>1923</v>
      </c>
      <c r="B1893" s="553">
        <v>46298</v>
      </c>
      <c r="C1893" s="135" t="s">
        <v>213</v>
      </c>
      <c r="D1893" s="162" t="s">
        <v>16936</v>
      </c>
      <c r="E1893" s="136" t="s">
        <v>155</v>
      </c>
      <c r="F1893" s="203"/>
      <c r="G1893" s="203"/>
      <c r="H1893" s="203"/>
      <c r="I1893" s="149"/>
      <c r="J1893" s="149" t="s">
        <v>244</v>
      </c>
      <c r="K1893" s="212">
        <v>2.99475499748933E+16</v>
      </c>
      <c r="L1893" s="177"/>
      <c r="M1893" s="138"/>
      <c r="N1893" s="138"/>
      <c r="O1893" s="139"/>
    </row>
    <row r="1894" spans="1:15" ht="15.6">
      <c r="A1894" s="134">
        <v>1924</v>
      </c>
      <c r="B1894" s="553">
        <v>46298</v>
      </c>
      <c r="C1894" s="135" t="s">
        <v>213</v>
      </c>
      <c r="D1894" s="213" t="s">
        <v>16764</v>
      </c>
      <c r="E1894" s="136" t="s">
        <v>155</v>
      </c>
      <c r="F1894" s="203"/>
      <c r="G1894" s="203"/>
      <c r="H1894" s="203"/>
      <c r="I1894" s="149"/>
      <c r="J1894" s="149" t="s">
        <v>244</v>
      </c>
      <c r="K1894" s="212">
        <v>5910287818988120</v>
      </c>
      <c r="L1894" s="177"/>
      <c r="M1894" s="138"/>
      <c r="N1894" s="138"/>
      <c r="O1894" s="139"/>
    </row>
    <row r="1895" spans="1:15" ht="15.6">
      <c r="A1895" s="134">
        <v>1925</v>
      </c>
      <c r="B1895" s="553">
        <v>46298</v>
      </c>
      <c r="C1895" s="135" t="s">
        <v>213</v>
      </c>
      <c r="D1895" s="213" t="s">
        <v>16937</v>
      </c>
      <c r="E1895" s="136" t="s">
        <v>155</v>
      </c>
      <c r="F1895" s="203"/>
      <c r="G1895" s="203"/>
      <c r="H1895" s="203"/>
      <c r="I1895" s="149"/>
      <c r="J1895" s="149" t="s">
        <v>244</v>
      </c>
      <c r="K1895" s="212">
        <v>9361106320661030</v>
      </c>
      <c r="L1895" s="177"/>
      <c r="M1895" s="138"/>
      <c r="N1895" s="138"/>
      <c r="O1895" s="139"/>
    </row>
    <row r="1896" spans="1:15" ht="15.6">
      <c r="A1896" s="134">
        <v>1926</v>
      </c>
      <c r="B1896" s="553">
        <v>46298</v>
      </c>
      <c r="C1896" s="135" t="s">
        <v>213</v>
      </c>
      <c r="D1896" s="213" t="s">
        <v>16938</v>
      </c>
      <c r="E1896" s="136" t="s">
        <v>155</v>
      </c>
      <c r="F1896" s="203"/>
      <c r="G1896" s="203"/>
      <c r="H1896" s="203"/>
      <c r="I1896" s="149"/>
      <c r="J1896" s="149" t="s">
        <v>244</v>
      </c>
      <c r="K1896" s="212">
        <v>2367253750062740</v>
      </c>
      <c r="L1896" s="177"/>
      <c r="M1896" s="138"/>
      <c r="N1896" s="138"/>
      <c r="O1896" s="139"/>
    </row>
    <row r="1897" spans="1:15" ht="15.6">
      <c r="A1897" s="134">
        <v>1927</v>
      </c>
      <c r="B1897" s="553">
        <v>46298</v>
      </c>
      <c r="C1897" s="135" t="s">
        <v>213</v>
      </c>
      <c r="D1897" s="213" t="s">
        <v>16939</v>
      </c>
      <c r="E1897" s="136" t="s">
        <v>155</v>
      </c>
      <c r="F1897" s="203"/>
      <c r="G1897" s="203"/>
      <c r="H1897" s="203"/>
      <c r="I1897" s="149"/>
      <c r="J1897" s="149" t="s">
        <v>244</v>
      </c>
      <c r="K1897" s="212">
        <v>7461017963958320</v>
      </c>
      <c r="L1897" s="177"/>
      <c r="M1897" s="138"/>
      <c r="N1897" s="138"/>
      <c r="O1897" s="139"/>
    </row>
    <row r="1898" spans="1:15" ht="15.6">
      <c r="A1898" s="134">
        <v>1928</v>
      </c>
      <c r="B1898" s="553">
        <v>46298</v>
      </c>
      <c r="C1898" s="135" t="s">
        <v>213</v>
      </c>
      <c r="D1898" s="524" t="s">
        <v>16940</v>
      </c>
      <c r="E1898" s="136" t="s">
        <v>155</v>
      </c>
      <c r="F1898" s="203"/>
      <c r="G1898" s="203"/>
      <c r="H1898" s="203"/>
      <c r="I1898" s="149"/>
      <c r="J1898" s="149" t="s">
        <v>240</v>
      </c>
      <c r="K1898" s="212">
        <v>3855781104461520</v>
      </c>
      <c r="L1898" s="177"/>
      <c r="M1898" s="138"/>
      <c r="N1898" s="138"/>
      <c r="O1898" s="139"/>
    </row>
    <row r="1899" spans="1:15" ht="15.6">
      <c r="A1899" s="134">
        <v>1929</v>
      </c>
      <c r="B1899" s="553">
        <v>46298</v>
      </c>
      <c r="C1899" s="135" t="s">
        <v>213</v>
      </c>
      <c r="D1899" s="213" t="s">
        <v>16941</v>
      </c>
      <c r="E1899" s="136" t="s">
        <v>155</v>
      </c>
      <c r="F1899" s="203"/>
      <c r="G1899" s="203"/>
      <c r="H1899" s="203"/>
      <c r="I1899" s="149"/>
      <c r="J1899" s="149" t="s">
        <v>240</v>
      </c>
      <c r="K1899" s="212">
        <v>4433228650076040</v>
      </c>
      <c r="L1899" s="177"/>
      <c r="M1899" s="138"/>
      <c r="N1899" s="138"/>
      <c r="O1899" s="139"/>
    </row>
    <row r="1900" spans="1:15" ht="15.6">
      <c r="A1900" s="134">
        <v>1930</v>
      </c>
      <c r="B1900" s="553">
        <v>46298</v>
      </c>
      <c r="C1900" s="135" t="s">
        <v>213</v>
      </c>
      <c r="D1900" s="213" t="s">
        <v>16942</v>
      </c>
      <c r="E1900" s="136" t="s">
        <v>155</v>
      </c>
      <c r="F1900" s="203"/>
      <c r="G1900" s="203"/>
      <c r="H1900" s="203"/>
      <c r="I1900" s="149"/>
      <c r="J1900" s="149" t="s">
        <v>240</v>
      </c>
      <c r="K1900" s="212">
        <v>2.85757635087427E+16</v>
      </c>
      <c r="L1900" s="214"/>
      <c r="M1900" s="138"/>
      <c r="N1900" s="138"/>
      <c r="O1900" s="139"/>
    </row>
    <row r="1901" spans="1:15" ht="16.2" customHeight="1">
      <c r="A1901" s="134">
        <v>1931</v>
      </c>
      <c r="B1901" s="553">
        <v>46298</v>
      </c>
      <c r="C1901" s="135" t="s">
        <v>213</v>
      </c>
      <c r="D1901" s="215" t="s">
        <v>16689</v>
      </c>
      <c r="E1901" s="136" t="s">
        <v>155</v>
      </c>
      <c r="F1901" s="203"/>
      <c r="G1901" s="203"/>
      <c r="H1901" s="203"/>
      <c r="I1901" s="149"/>
      <c r="J1901" s="149" t="s">
        <v>244</v>
      </c>
      <c r="K1901" s="212">
        <v>4139426872750460</v>
      </c>
      <c r="L1901" s="177"/>
      <c r="M1901" s="138"/>
      <c r="N1901" s="138"/>
      <c r="O1901" s="139"/>
    </row>
    <row r="1902" spans="1:15" ht="15.6">
      <c r="A1902" s="134">
        <v>1932</v>
      </c>
      <c r="B1902" s="553">
        <v>46298</v>
      </c>
      <c r="C1902" s="135" t="s">
        <v>213</v>
      </c>
      <c r="D1902" s="213" t="s">
        <v>16914</v>
      </c>
      <c r="E1902" s="136" t="s">
        <v>155</v>
      </c>
      <c r="F1902" s="203"/>
      <c r="G1902" s="203"/>
      <c r="H1902" s="203"/>
      <c r="I1902" s="149"/>
      <c r="J1902" s="149" t="s">
        <v>244</v>
      </c>
      <c r="K1902" s="212">
        <v>3687110621302700</v>
      </c>
      <c r="L1902" s="177"/>
      <c r="M1902" s="138"/>
      <c r="N1902" s="138"/>
      <c r="O1902" s="139"/>
    </row>
    <row r="1903" spans="1:15" ht="15.6">
      <c r="A1903" s="134">
        <v>1933</v>
      </c>
      <c r="B1903" s="553">
        <v>46298</v>
      </c>
      <c r="C1903" s="135" t="s">
        <v>213</v>
      </c>
      <c r="D1903" s="213" t="s">
        <v>16943</v>
      </c>
      <c r="E1903" s="136" t="s">
        <v>155</v>
      </c>
      <c r="F1903" s="203"/>
      <c r="G1903" s="203"/>
      <c r="H1903" s="203"/>
      <c r="I1903" s="149"/>
      <c r="J1903" s="149" t="s">
        <v>244</v>
      </c>
      <c r="K1903" s="212">
        <v>7000436210025910</v>
      </c>
      <c r="L1903" s="177"/>
      <c r="M1903" s="138"/>
      <c r="N1903" s="138"/>
      <c r="O1903" s="139"/>
    </row>
    <row r="1904" spans="1:15" ht="15.6">
      <c r="A1904" s="134">
        <v>1934</v>
      </c>
      <c r="B1904" s="553">
        <v>46298</v>
      </c>
      <c r="C1904" s="135" t="s">
        <v>213</v>
      </c>
      <c r="D1904" s="524" t="s">
        <v>16944</v>
      </c>
      <c r="E1904" s="136" t="s">
        <v>155</v>
      </c>
      <c r="F1904" s="203"/>
      <c r="G1904" s="203"/>
      <c r="H1904" s="203"/>
      <c r="I1904" s="149"/>
      <c r="J1904" s="149" t="s">
        <v>244</v>
      </c>
      <c r="K1904" s="212">
        <v>4899605273452630</v>
      </c>
      <c r="L1904" s="177"/>
      <c r="M1904" s="138"/>
      <c r="N1904" s="138"/>
      <c r="O1904" s="139"/>
    </row>
    <row r="1905" spans="1:15" ht="15.6">
      <c r="A1905" s="134">
        <v>1935</v>
      </c>
      <c r="B1905" s="553">
        <v>46298</v>
      </c>
      <c r="C1905" s="135" t="s">
        <v>213</v>
      </c>
      <c r="D1905" s="524" t="s">
        <v>16945</v>
      </c>
      <c r="E1905" s="136" t="s">
        <v>155</v>
      </c>
      <c r="F1905" s="203"/>
      <c r="G1905" s="203"/>
      <c r="H1905" s="203"/>
      <c r="I1905" s="149"/>
      <c r="J1905" s="149" t="s">
        <v>244</v>
      </c>
      <c r="K1905" s="212">
        <v>2522098174467860</v>
      </c>
      <c r="L1905" s="177"/>
      <c r="M1905" s="138"/>
      <c r="N1905" s="138"/>
      <c r="O1905" s="139"/>
    </row>
    <row r="1906" spans="1:15" ht="15.6">
      <c r="A1906" s="134">
        <v>1936</v>
      </c>
      <c r="B1906" s="553">
        <v>46298</v>
      </c>
      <c r="C1906" s="135" t="s">
        <v>213</v>
      </c>
      <c r="D1906" s="213" t="s">
        <v>16946</v>
      </c>
      <c r="E1906" s="136" t="s">
        <v>155</v>
      </c>
      <c r="F1906" s="203"/>
      <c r="G1906" s="203"/>
      <c r="H1906" s="203"/>
      <c r="I1906" s="149"/>
      <c r="J1906" s="149" t="s">
        <v>240</v>
      </c>
      <c r="K1906" s="212">
        <v>8431535816916490</v>
      </c>
      <c r="L1906" s="177"/>
      <c r="M1906" s="138"/>
      <c r="N1906" s="138"/>
      <c r="O1906" s="139"/>
    </row>
    <row r="1907" spans="1:15" ht="15.6">
      <c r="A1907" s="134">
        <v>1937</v>
      </c>
      <c r="B1907" s="553">
        <v>46298</v>
      </c>
      <c r="C1907" s="135" t="s">
        <v>213</v>
      </c>
      <c r="D1907" s="213">
        <v>3722121534495660</v>
      </c>
      <c r="E1907" s="136" t="s">
        <v>155</v>
      </c>
      <c r="F1907" s="203"/>
      <c r="G1907" s="203"/>
      <c r="H1907" s="203"/>
      <c r="I1907" s="149"/>
      <c r="J1907" s="149" t="s">
        <v>238</v>
      </c>
      <c r="K1907" s="212">
        <v>3722121534495660</v>
      </c>
      <c r="L1907" s="177"/>
      <c r="M1907" s="138"/>
      <c r="N1907" s="138"/>
      <c r="O1907" s="139"/>
    </row>
    <row r="1908" spans="1:15" ht="15.6">
      <c r="A1908" s="134">
        <v>1938</v>
      </c>
      <c r="B1908" s="553">
        <v>46298</v>
      </c>
      <c r="C1908" s="135" t="s">
        <v>213</v>
      </c>
      <c r="D1908" s="213">
        <v>2298123723602230</v>
      </c>
      <c r="E1908" s="136" t="s">
        <v>155</v>
      </c>
      <c r="F1908" s="203"/>
      <c r="G1908" s="203"/>
      <c r="H1908" s="203"/>
      <c r="I1908" s="149"/>
      <c r="J1908" s="149" t="s">
        <v>238</v>
      </c>
      <c r="K1908" s="212">
        <v>2298123723602230</v>
      </c>
      <c r="L1908" s="177"/>
      <c r="M1908" s="138"/>
      <c r="N1908" s="138"/>
      <c r="O1908" s="139"/>
    </row>
    <row r="1909" spans="1:15" ht="15.6">
      <c r="A1909" s="134">
        <v>1939</v>
      </c>
      <c r="B1909" s="553">
        <v>46298</v>
      </c>
      <c r="C1909" s="135" t="s">
        <v>213</v>
      </c>
      <c r="D1909" s="524">
        <v>2298123723602230</v>
      </c>
      <c r="E1909" s="136" t="s">
        <v>155</v>
      </c>
      <c r="F1909" s="203"/>
      <c r="G1909" s="203"/>
      <c r="H1909" s="203"/>
      <c r="I1909" s="149"/>
      <c r="J1909" s="149" t="s">
        <v>238</v>
      </c>
      <c r="K1909" s="212">
        <v>2298123723602230</v>
      </c>
      <c r="L1909" s="177"/>
      <c r="M1909" s="138"/>
      <c r="N1909" s="138"/>
      <c r="O1909" s="139"/>
    </row>
    <row r="1910" spans="1:15" ht="16.8">
      <c r="A1910" s="134">
        <v>1940</v>
      </c>
      <c r="B1910" s="553">
        <v>46298</v>
      </c>
      <c r="C1910" s="135" t="s">
        <v>213</v>
      </c>
      <c r="D1910" s="156">
        <v>8551711024843590</v>
      </c>
      <c r="E1910" s="136" t="s">
        <v>155</v>
      </c>
      <c r="F1910" s="187"/>
      <c r="G1910" s="187"/>
      <c r="H1910" s="153"/>
      <c r="I1910" s="154"/>
      <c r="J1910" s="140" t="s">
        <v>238</v>
      </c>
      <c r="K1910" s="159">
        <v>8551711024843590</v>
      </c>
      <c r="L1910" s="216"/>
      <c r="M1910" s="138"/>
      <c r="N1910" s="138"/>
      <c r="O1910" s="139"/>
    </row>
    <row r="1911" spans="1:15" ht="16.8">
      <c r="A1911" s="134">
        <v>1941</v>
      </c>
      <c r="B1911" s="553">
        <v>46298</v>
      </c>
      <c r="C1911" s="135" t="s">
        <v>213</v>
      </c>
      <c r="D1911" s="156">
        <v>2735237579853680</v>
      </c>
      <c r="E1911" s="136" t="s">
        <v>155</v>
      </c>
      <c r="F1911" s="187"/>
      <c r="G1911" s="187"/>
      <c r="H1911" s="153"/>
      <c r="I1911" s="154"/>
      <c r="J1911" s="140" t="s">
        <v>238</v>
      </c>
      <c r="K1911" s="159">
        <v>2735237579853680</v>
      </c>
      <c r="L1911" s="216"/>
      <c r="M1911" s="138"/>
      <c r="N1911" s="138"/>
      <c r="O1911" s="139"/>
    </row>
    <row r="1912" spans="1:15" ht="15.6">
      <c r="A1912" s="134">
        <v>1942</v>
      </c>
      <c r="B1912" s="553">
        <v>46298</v>
      </c>
      <c r="C1912" s="135" t="s">
        <v>213</v>
      </c>
      <c r="D1912" s="156">
        <v>2.45909977072263E+16</v>
      </c>
      <c r="E1912" s="136" t="s">
        <v>155</v>
      </c>
      <c r="F1912" s="187"/>
      <c r="G1912" s="187"/>
      <c r="H1912" s="153"/>
      <c r="I1912" s="154"/>
      <c r="J1912" s="140" t="s">
        <v>238</v>
      </c>
      <c r="K1912" s="217">
        <v>2.45909977072263E+16</v>
      </c>
      <c r="L1912" s="216"/>
      <c r="M1912" s="138"/>
      <c r="N1912" s="138"/>
      <c r="O1912" s="139"/>
    </row>
    <row r="1913" spans="1:15" ht="16.8">
      <c r="A1913" s="134">
        <v>1943</v>
      </c>
      <c r="B1913" s="553">
        <v>46298</v>
      </c>
      <c r="C1913" s="135" t="s">
        <v>213</v>
      </c>
      <c r="D1913" s="156">
        <v>2.49079918754901E+16</v>
      </c>
      <c r="E1913" s="136" t="s">
        <v>155</v>
      </c>
      <c r="F1913" s="187"/>
      <c r="G1913" s="187"/>
      <c r="H1913" s="153"/>
      <c r="I1913" s="154"/>
      <c r="J1913" s="140" t="s">
        <v>238</v>
      </c>
      <c r="K1913" s="159">
        <v>2.49079918754901E+16</v>
      </c>
      <c r="L1913" s="216"/>
      <c r="M1913" s="138"/>
      <c r="N1913" s="138"/>
      <c r="O1913" s="139"/>
    </row>
    <row r="1914" spans="1:15" ht="16.8">
      <c r="A1914" s="134">
        <v>1944</v>
      </c>
      <c r="B1914" s="553">
        <v>46298</v>
      </c>
      <c r="C1914" s="135" t="s">
        <v>213</v>
      </c>
      <c r="D1914" s="156">
        <v>4142633922516540</v>
      </c>
      <c r="E1914" s="136" t="s">
        <v>155</v>
      </c>
      <c r="F1914" s="187"/>
      <c r="G1914" s="187"/>
      <c r="H1914" s="153"/>
      <c r="I1914" s="154"/>
      <c r="J1914" s="140" t="s">
        <v>238</v>
      </c>
      <c r="K1914" s="159">
        <v>4142633922516540</v>
      </c>
      <c r="L1914" s="216"/>
      <c r="M1914" s="138"/>
      <c r="N1914" s="138"/>
      <c r="O1914" s="139"/>
    </row>
    <row r="1915" spans="1:15" ht="16.8">
      <c r="A1915" s="134">
        <v>1945</v>
      </c>
      <c r="B1915" s="553">
        <v>46298</v>
      </c>
      <c r="C1915" s="135" t="s">
        <v>213</v>
      </c>
      <c r="D1915" s="156">
        <v>8979336758857300</v>
      </c>
      <c r="E1915" s="136" t="s">
        <v>155</v>
      </c>
      <c r="F1915" s="187"/>
      <c r="G1915" s="187"/>
      <c r="H1915" s="153"/>
      <c r="I1915" s="154"/>
      <c r="J1915" s="140" t="s">
        <v>238</v>
      </c>
      <c r="K1915" s="159">
        <v>8979336758857300</v>
      </c>
      <c r="L1915" s="216"/>
      <c r="M1915" s="138"/>
      <c r="N1915" s="138"/>
      <c r="O1915" s="139"/>
    </row>
    <row r="1916" spans="1:15" ht="16.8">
      <c r="A1916" s="134">
        <v>1946</v>
      </c>
      <c r="B1916" s="553">
        <v>46298</v>
      </c>
      <c r="C1916" s="135" t="s">
        <v>213</v>
      </c>
      <c r="D1916" s="156">
        <v>1888785501204310</v>
      </c>
      <c r="E1916" s="137" t="s">
        <v>155</v>
      </c>
      <c r="F1916" s="218"/>
      <c r="G1916" s="218"/>
      <c r="H1916" s="140"/>
      <c r="I1916" s="154"/>
      <c r="J1916" s="140" t="s">
        <v>238</v>
      </c>
      <c r="K1916" s="159">
        <v>1888785501204310</v>
      </c>
      <c r="L1916" s="216"/>
      <c r="M1916" s="138"/>
      <c r="N1916" s="138"/>
      <c r="O1916" s="139"/>
    </row>
    <row r="1917" spans="1:15" ht="16.8">
      <c r="A1917" s="134">
        <v>1947</v>
      </c>
      <c r="B1917" s="553">
        <v>46298</v>
      </c>
      <c r="C1917" s="135" t="s">
        <v>213</v>
      </c>
      <c r="D1917" s="156">
        <v>7056914441061290</v>
      </c>
      <c r="E1917" s="137" t="s">
        <v>155</v>
      </c>
      <c r="F1917" s="218"/>
      <c r="G1917" s="218"/>
      <c r="H1917" s="140"/>
      <c r="I1917" s="154"/>
      <c r="J1917" s="140" t="s">
        <v>238</v>
      </c>
      <c r="K1917" s="159">
        <v>7056914441061290</v>
      </c>
      <c r="L1917" s="216"/>
      <c r="M1917" s="138"/>
      <c r="N1917" s="138"/>
      <c r="O1917" s="139"/>
    </row>
    <row r="1918" spans="1:15" ht="16.8">
      <c r="A1918" s="134">
        <v>1948</v>
      </c>
      <c r="B1918" s="553">
        <v>46298</v>
      </c>
      <c r="C1918" s="135" t="s">
        <v>213</v>
      </c>
      <c r="D1918" s="156">
        <v>2.42938049268863E+16</v>
      </c>
      <c r="E1918" s="137" t="s">
        <v>155</v>
      </c>
      <c r="F1918" s="218"/>
      <c r="G1918" s="218"/>
      <c r="H1918" s="140"/>
      <c r="I1918" s="154"/>
      <c r="J1918" s="140" t="s">
        <v>238</v>
      </c>
      <c r="K1918" s="159">
        <v>2.42938049268863E+16</v>
      </c>
      <c r="L1918" s="216"/>
      <c r="M1918" s="138"/>
      <c r="N1918" s="138"/>
      <c r="O1918" s="139"/>
    </row>
    <row r="1919" spans="1:15" ht="16.8">
      <c r="A1919" s="134">
        <v>1949</v>
      </c>
      <c r="B1919" s="553">
        <v>46298</v>
      </c>
      <c r="C1919" s="135" t="s">
        <v>213</v>
      </c>
      <c r="D1919" s="156">
        <v>2.85338457829216E+16</v>
      </c>
      <c r="E1919" s="137" t="s">
        <v>155</v>
      </c>
      <c r="F1919" s="218"/>
      <c r="G1919" s="218"/>
      <c r="H1919" s="140"/>
      <c r="I1919" s="154"/>
      <c r="J1919" s="140" t="s">
        <v>238</v>
      </c>
      <c r="K1919" s="159">
        <v>2.85338457829216E+16</v>
      </c>
      <c r="L1919" s="216"/>
      <c r="M1919" s="138"/>
      <c r="N1919" s="138"/>
      <c r="O1919" s="139"/>
    </row>
    <row r="1920" spans="1:15" ht="16.8">
      <c r="A1920" s="134">
        <v>1950</v>
      </c>
      <c r="B1920" s="553">
        <v>46298</v>
      </c>
      <c r="C1920" s="135" t="s">
        <v>213</v>
      </c>
      <c r="D1920" s="156">
        <v>3.39601455902994E+16</v>
      </c>
      <c r="E1920" s="137" t="s">
        <v>155</v>
      </c>
      <c r="F1920" s="218"/>
      <c r="G1920" s="218"/>
      <c r="H1920" s="140"/>
      <c r="I1920" s="154"/>
      <c r="J1920" s="140" t="s">
        <v>238</v>
      </c>
      <c r="K1920" s="159">
        <v>3.39601455902994E+16</v>
      </c>
      <c r="L1920" s="216"/>
      <c r="M1920" s="138"/>
      <c r="N1920" s="138"/>
      <c r="O1920" s="139"/>
    </row>
    <row r="1921" spans="1:15" ht="16.8">
      <c r="A1921" s="134">
        <v>1951</v>
      </c>
      <c r="B1921" s="553">
        <v>46298</v>
      </c>
      <c r="C1921" s="135" t="s">
        <v>213</v>
      </c>
      <c r="D1921" s="196">
        <v>2.55509218045028E+16</v>
      </c>
      <c r="E1921" s="137" t="s">
        <v>155</v>
      </c>
      <c r="F1921" s="218"/>
      <c r="G1921" s="218"/>
      <c r="H1921" s="140"/>
      <c r="I1921" s="154"/>
      <c r="J1921" s="140" t="s">
        <v>238</v>
      </c>
      <c r="K1921" s="159">
        <v>2.55509218045028E+16</v>
      </c>
      <c r="L1921" s="216"/>
      <c r="M1921" s="138"/>
      <c r="N1921" s="138"/>
      <c r="O1921" s="139"/>
    </row>
    <row r="1922" spans="1:15" ht="16.8">
      <c r="A1922" s="134">
        <v>1952</v>
      </c>
      <c r="B1922" s="553">
        <v>46298</v>
      </c>
      <c r="C1922" s="135" t="s">
        <v>213</v>
      </c>
      <c r="D1922" s="219">
        <v>1.00720370695908E+16</v>
      </c>
      <c r="E1922" s="137" t="s">
        <v>155</v>
      </c>
      <c r="F1922" s="218"/>
      <c r="G1922" s="218"/>
      <c r="H1922" s="140"/>
      <c r="I1922" s="154"/>
      <c r="J1922" s="140" t="s">
        <v>238</v>
      </c>
      <c r="K1922" s="159">
        <v>1.00720370695908E+16</v>
      </c>
      <c r="L1922" s="216"/>
      <c r="M1922" s="138"/>
      <c r="N1922" s="138"/>
      <c r="O1922" s="139"/>
    </row>
    <row r="1923" spans="1:15" ht="16.8">
      <c r="A1923" s="134">
        <v>1953</v>
      </c>
      <c r="B1923" s="553">
        <v>46298</v>
      </c>
      <c r="C1923" s="135" t="s">
        <v>213</v>
      </c>
      <c r="D1923" s="196">
        <v>8.9633500000000003E+20</v>
      </c>
      <c r="E1923" s="137" t="s">
        <v>155</v>
      </c>
      <c r="F1923" s="218"/>
      <c r="G1923" s="218"/>
      <c r="H1923" s="140"/>
      <c r="I1923" s="140"/>
      <c r="J1923" s="140" t="s">
        <v>238</v>
      </c>
      <c r="K1923" s="159">
        <v>8.9633500000000003E+20</v>
      </c>
      <c r="L1923" s="216"/>
      <c r="M1923" s="138"/>
      <c r="N1923" s="138"/>
      <c r="O1923" s="139"/>
    </row>
    <row r="1924" spans="1:15" ht="16.8">
      <c r="A1924" s="134">
        <v>1954</v>
      </c>
      <c r="B1924" s="553">
        <v>46298</v>
      </c>
      <c r="C1924" s="135" t="s">
        <v>213</v>
      </c>
      <c r="D1924" s="196">
        <v>2.67459226650819E+16</v>
      </c>
      <c r="E1924" s="137" t="s">
        <v>155</v>
      </c>
      <c r="F1924" s="218"/>
      <c r="G1924" s="218"/>
      <c r="H1924" s="140"/>
      <c r="I1924" s="140"/>
      <c r="J1924" s="140" t="s">
        <v>238</v>
      </c>
      <c r="K1924" s="159">
        <v>2.67459226650819E+16</v>
      </c>
      <c r="L1924" s="216"/>
      <c r="M1924" s="138"/>
      <c r="N1924" s="138"/>
      <c r="O1924" s="139"/>
    </row>
    <row r="1925" spans="1:15" ht="16.8">
      <c r="A1925" s="134">
        <v>1955</v>
      </c>
      <c r="B1925" s="553">
        <v>46298</v>
      </c>
      <c r="C1925" s="135" t="s">
        <v>213</v>
      </c>
      <c r="D1925" s="196">
        <v>2.89782684551082E+16</v>
      </c>
      <c r="E1925" s="137" t="s">
        <v>155</v>
      </c>
      <c r="F1925" s="218"/>
      <c r="G1925" s="218"/>
      <c r="H1925" s="140"/>
      <c r="I1925" s="140"/>
      <c r="J1925" s="140" t="s">
        <v>238</v>
      </c>
      <c r="K1925" s="159">
        <v>2.89782684551082E+16</v>
      </c>
      <c r="L1925" s="216"/>
      <c r="M1925" s="138"/>
      <c r="N1925" s="138"/>
      <c r="O1925" s="139"/>
    </row>
    <row r="1926" spans="1:15" ht="16.8">
      <c r="A1926" s="134">
        <v>1956</v>
      </c>
      <c r="B1926" s="553">
        <v>46298</v>
      </c>
      <c r="C1926" s="135" t="s">
        <v>213</v>
      </c>
      <c r="D1926" s="196">
        <v>7375678629212360</v>
      </c>
      <c r="E1926" s="137" t="s">
        <v>155</v>
      </c>
      <c r="F1926" s="218"/>
      <c r="G1926" s="218"/>
      <c r="H1926" s="140"/>
      <c r="I1926" s="140"/>
      <c r="J1926" s="140" t="s">
        <v>238</v>
      </c>
      <c r="K1926" s="159">
        <v>7375678629212360</v>
      </c>
      <c r="L1926" s="216"/>
      <c r="M1926" s="138"/>
      <c r="N1926" s="138"/>
      <c r="O1926" s="139"/>
    </row>
    <row r="1927" spans="1:15" ht="16.8">
      <c r="A1927" s="134">
        <v>1957</v>
      </c>
      <c r="B1927" s="553">
        <v>46298</v>
      </c>
      <c r="C1927" s="135" t="s">
        <v>213</v>
      </c>
      <c r="D1927" s="196">
        <v>9780266668758100</v>
      </c>
      <c r="E1927" s="137" t="s">
        <v>155</v>
      </c>
      <c r="F1927" s="218"/>
      <c r="G1927" s="218"/>
      <c r="H1927" s="140"/>
      <c r="I1927" s="140"/>
      <c r="J1927" s="140" t="s">
        <v>238</v>
      </c>
      <c r="K1927" s="159">
        <v>9780266668758100</v>
      </c>
      <c r="L1927" s="216"/>
      <c r="M1927" s="138"/>
      <c r="N1927" s="138"/>
      <c r="O1927" s="139"/>
    </row>
    <row r="1928" spans="1:15" ht="16.8">
      <c r="A1928" s="134">
        <v>1958</v>
      </c>
      <c r="B1928" s="553">
        <v>46298</v>
      </c>
      <c r="C1928" s="135" t="s">
        <v>213</v>
      </c>
      <c r="D1928" s="220">
        <v>6247586122015250</v>
      </c>
      <c r="E1928" s="137" t="s">
        <v>155</v>
      </c>
      <c r="F1928" s="218"/>
      <c r="G1928" s="218"/>
      <c r="H1928" s="140"/>
      <c r="I1928" s="140"/>
      <c r="J1928" s="140" t="s">
        <v>238</v>
      </c>
      <c r="K1928" s="159">
        <v>6247586122015250</v>
      </c>
      <c r="L1928" s="216"/>
      <c r="M1928" s="138"/>
      <c r="N1928" s="138"/>
      <c r="O1928" s="139"/>
    </row>
    <row r="1929" spans="1:15" ht="16.8">
      <c r="A1929" s="134">
        <v>1959</v>
      </c>
      <c r="B1929" s="553">
        <v>46298</v>
      </c>
      <c r="C1929" s="135" t="s">
        <v>213</v>
      </c>
      <c r="D1929" s="196">
        <v>2.8745384145057E+16</v>
      </c>
      <c r="E1929" s="137" t="s">
        <v>155</v>
      </c>
      <c r="F1929" s="218"/>
      <c r="G1929" s="218"/>
      <c r="H1929" s="140"/>
      <c r="I1929" s="140"/>
      <c r="J1929" s="140" t="s">
        <v>238</v>
      </c>
      <c r="K1929" s="159">
        <v>2.8745384145057E+16</v>
      </c>
      <c r="L1929" s="216"/>
      <c r="M1929" s="138"/>
      <c r="N1929" s="138"/>
      <c r="O1929" s="139"/>
    </row>
    <row r="1930" spans="1:15" ht="15.6">
      <c r="A1930" s="134">
        <v>1960</v>
      </c>
      <c r="B1930" s="553">
        <v>46298</v>
      </c>
      <c r="C1930" s="135" t="s">
        <v>213</v>
      </c>
      <c r="D1930" s="221">
        <v>5873522692668590</v>
      </c>
      <c r="E1930" s="222" t="s">
        <v>155</v>
      </c>
      <c r="F1930" s="223"/>
      <c r="G1930" s="223"/>
      <c r="H1930" s="224"/>
      <c r="I1930" s="223"/>
      <c r="J1930" s="223" t="s">
        <v>238</v>
      </c>
      <c r="K1930" s="221">
        <v>5873522692668590</v>
      </c>
      <c r="L1930" s="225"/>
      <c r="M1930" s="138"/>
      <c r="N1930" s="138"/>
      <c r="O1930" s="139"/>
    </row>
    <row r="1931" spans="1:15" ht="15.6">
      <c r="A1931" s="134">
        <v>1961</v>
      </c>
      <c r="B1931" s="553">
        <v>46298</v>
      </c>
      <c r="C1931" s="135" t="s">
        <v>213</v>
      </c>
      <c r="D1931" s="221">
        <v>2.84645947632027E+16</v>
      </c>
      <c r="E1931" s="222" t="s">
        <v>155</v>
      </c>
      <c r="F1931" s="223"/>
      <c r="G1931" s="223"/>
      <c r="H1931" s="224"/>
      <c r="I1931" s="223"/>
      <c r="J1931" s="223" t="s">
        <v>238</v>
      </c>
      <c r="K1931" s="221">
        <v>2.84645947632027E+16</v>
      </c>
      <c r="L1931" s="225"/>
      <c r="M1931" s="138"/>
      <c r="N1931" s="138"/>
      <c r="O1931" s="139"/>
    </row>
    <row r="1932" spans="1:15" ht="15.6">
      <c r="A1932" s="134">
        <v>1962</v>
      </c>
      <c r="B1932" s="553">
        <v>46298</v>
      </c>
      <c r="C1932" s="135" t="s">
        <v>213</v>
      </c>
      <c r="D1932" s="221">
        <v>3117004578351700</v>
      </c>
      <c r="E1932" s="222" t="s">
        <v>155</v>
      </c>
      <c r="F1932" s="223"/>
      <c r="G1932" s="223"/>
      <c r="H1932" s="224"/>
      <c r="I1932" s="223"/>
      <c r="J1932" s="223" t="s">
        <v>238</v>
      </c>
      <c r="K1932" s="221">
        <v>3117004578351700</v>
      </c>
      <c r="L1932" s="225"/>
      <c r="M1932" s="138"/>
      <c r="N1932" s="138"/>
      <c r="O1932" s="139"/>
    </row>
    <row r="1933" spans="1:15" ht="15.6">
      <c r="A1933" s="134">
        <v>1963</v>
      </c>
      <c r="B1933" s="553">
        <v>46298</v>
      </c>
      <c r="C1933" s="135" t="s">
        <v>213</v>
      </c>
      <c r="D1933" s="221">
        <v>2982458751869220</v>
      </c>
      <c r="E1933" s="222" t="s">
        <v>155</v>
      </c>
      <c r="F1933" s="223"/>
      <c r="G1933" s="223"/>
      <c r="H1933" s="224"/>
      <c r="I1933" s="223"/>
      <c r="J1933" s="223" t="s">
        <v>238</v>
      </c>
      <c r="K1933" s="221">
        <v>2982458751869220</v>
      </c>
      <c r="L1933" s="225"/>
      <c r="M1933" s="138"/>
      <c r="N1933" s="138"/>
      <c r="O1933" s="139"/>
    </row>
    <row r="1934" spans="1:15" ht="15.6">
      <c r="A1934" s="134">
        <v>1964</v>
      </c>
      <c r="B1934" s="553">
        <v>46298</v>
      </c>
      <c r="C1934" s="135" t="s">
        <v>213</v>
      </c>
      <c r="D1934" s="221">
        <v>2.89741133289457E+16</v>
      </c>
      <c r="E1934" s="222" t="s">
        <v>155</v>
      </c>
      <c r="F1934" s="223"/>
      <c r="G1934" s="223"/>
      <c r="H1934" s="224"/>
      <c r="I1934" s="223"/>
      <c r="J1934" s="223" t="s">
        <v>238</v>
      </c>
      <c r="K1934" s="221">
        <v>2.89741133289457E+16</v>
      </c>
      <c r="L1934" s="225"/>
      <c r="M1934" s="138"/>
      <c r="N1934" s="138"/>
      <c r="O1934" s="139"/>
    </row>
    <row r="1935" spans="1:15" ht="15.6">
      <c r="A1935" s="134">
        <v>1965</v>
      </c>
      <c r="B1935" s="553">
        <v>46298</v>
      </c>
      <c r="C1935" s="135" t="s">
        <v>213</v>
      </c>
      <c r="D1935" s="221">
        <v>2585155611562840</v>
      </c>
      <c r="E1935" s="222" t="s">
        <v>155</v>
      </c>
      <c r="F1935" s="223"/>
      <c r="G1935" s="223"/>
      <c r="H1935" s="224"/>
      <c r="I1935" s="223"/>
      <c r="J1935" s="223" t="s">
        <v>238</v>
      </c>
      <c r="K1935" s="221">
        <v>2585155611562840</v>
      </c>
      <c r="L1935" s="225"/>
      <c r="M1935" s="138"/>
      <c r="N1935" s="138"/>
      <c r="O1935" s="139"/>
    </row>
    <row r="1936" spans="1:15" ht="15.6">
      <c r="A1936" s="134">
        <v>1966</v>
      </c>
      <c r="B1936" s="553">
        <v>46298</v>
      </c>
      <c r="C1936" s="135" t="s">
        <v>213</v>
      </c>
      <c r="D1936" s="221" t="s">
        <v>16947</v>
      </c>
      <c r="E1936" s="222" t="s">
        <v>155</v>
      </c>
      <c r="F1936" s="223"/>
      <c r="G1936" s="223"/>
      <c r="H1936" s="224"/>
      <c r="I1936" s="223"/>
      <c r="J1936" s="223" t="s">
        <v>244</v>
      </c>
      <c r="K1936" s="221">
        <v>1092119974219620</v>
      </c>
      <c r="L1936" s="225"/>
      <c r="M1936" s="138"/>
      <c r="N1936" s="138"/>
      <c r="O1936" s="139"/>
    </row>
    <row r="1937" spans="1:15" ht="15.6">
      <c r="A1937" s="134">
        <v>1967</v>
      </c>
      <c r="B1937" s="553">
        <v>46298</v>
      </c>
      <c r="C1937" s="135" t="s">
        <v>213</v>
      </c>
      <c r="D1937" s="221" t="s">
        <v>16948</v>
      </c>
      <c r="E1937" s="222" t="s">
        <v>155</v>
      </c>
      <c r="F1937" s="223"/>
      <c r="G1937" s="223"/>
      <c r="H1937" s="224"/>
      <c r="I1937" s="223"/>
      <c r="J1937" s="223" t="s">
        <v>244</v>
      </c>
      <c r="K1937" s="221">
        <v>6114278011919520</v>
      </c>
      <c r="L1937" s="225"/>
      <c r="M1937" s="138"/>
      <c r="N1937" s="138"/>
      <c r="O1937" s="139"/>
    </row>
    <row r="1938" spans="1:15" ht="15.6">
      <c r="A1938" s="134">
        <v>1968</v>
      </c>
      <c r="B1938" s="553">
        <v>46298</v>
      </c>
      <c r="C1938" s="135" t="s">
        <v>213</v>
      </c>
      <c r="D1938" s="221" t="s">
        <v>16949</v>
      </c>
      <c r="E1938" s="222" t="s">
        <v>155</v>
      </c>
      <c r="F1938" s="223"/>
      <c r="G1938" s="223"/>
      <c r="H1938" s="224"/>
      <c r="I1938" s="223"/>
      <c r="J1938" s="223" t="s">
        <v>244</v>
      </c>
      <c r="K1938" s="221">
        <v>6835645439845750</v>
      </c>
      <c r="L1938" s="225"/>
      <c r="M1938" s="138"/>
      <c r="N1938" s="138"/>
      <c r="O1938" s="139"/>
    </row>
    <row r="1939" spans="1:15" ht="15.6">
      <c r="A1939" s="134">
        <v>1969</v>
      </c>
      <c r="B1939" s="553">
        <v>46298</v>
      </c>
      <c r="C1939" s="135" t="s">
        <v>213</v>
      </c>
      <c r="D1939" s="221" t="s">
        <v>16950</v>
      </c>
      <c r="E1939" s="222" t="s">
        <v>155</v>
      </c>
      <c r="F1939" s="223"/>
      <c r="G1939" s="223"/>
      <c r="H1939" s="224"/>
      <c r="I1939" s="223"/>
      <c r="J1939" s="223" t="s">
        <v>244</v>
      </c>
      <c r="K1939" s="221">
        <v>2596313067066690</v>
      </c>
      <c r="L1939" s="225"/>
      <c r="M1939" s="138"/>
      <c r="N1939" s="138"/>
      <c r="O1939" s="139"/>
    </row>
    <row r="1940" spans="1:15" ht="15.6">
      <c r="A1940" s="134">
        <v>1970</v>
      </c>
      <c r="B1940" s="553">
        <v>46298</v>
      </c>
      <c r="C1940" s="135" t="s">
        <v>213</v>
      </c>
      <c r="D1940" s="221" t="s">
        <v>16951</v>
      </c>
      <c r="E1940" s="222" t="s">
        <v>155</v>
      </c>
      <c r="F1940" s="223"/>
      <c r="G1940" s="223"/>
      <c r="H1940" s="224"/>
      <c r="I1940" s="223"/>
      <c r="J1940" s="223" t="s">
        <v>244</v>
      </c>
      <c r="K1940" s="221">
        <v>5392949280810510</v>
      </c>
      <c r="L1940" s="225"/>
      <c r="M1940" s="138"/>
      <c r="N1940" s="138"/>
      <c r="O1940" s="139"/>
    </row>
    <row r="1941" spans="1:15" ht="15.6">
      <c r="A1941" s="134">
        <v>1971</v>
      </c>
      <c r="B1941" s="553">
        <v>46298</v>
      </c>
      <c r="C1941" s="135" t="s">
        <v>213</v>
      </c>
      <c r="D1941" s="221" t="s">
        <v>16952</v>
      </c>
      <c r="E1941" s="222" t="s">
        <v>155</v>
      </c>
      <c r="F1941" s="223"/>
      <c r="G1941" s="223"/>
      <c r="H1941" s="224"/>
      <c r="I1941" s="223"/>
      <c r="J1941" s="223" t="s">
        <v>244</v>
      </c>
      <c r="K1941" s="221">
        <v>2946954375415080</v>
      </c>
      <c r="L1941" s="225"/>
      <c r="M1941" s="138"/>
      <c r="N1941" s="138"/>
      <c r="O1941" s="139"/>
    </row>
    <row r="1942" spans="1:15" ht="15.6">
      <c r="A1942" s="134">
        <v>1972</v>
      </c>
      <c r="B1942" s="553">
        <v>46298</v>
      </c>
      <c r="C1942" s="135" t="s">
        <v>213</v>
      </c>
      <c r="D1942" s="221" t="s">
        <v>16953</v>
      </c>
      <c r="E1942" s="222" t="s">
        <v>155</v>
      </c>
      <c r="F1942" s="223"/>
      <c r="G1942" s="223"/>
      <c r="H1942" s="224"/>
      <c r="I1942" s="223"/>
      <c r="J1942" s="223" t="s">
        <v>244</v>
      </c>
      <c r="K1942" s="221">
        <v>5892927130722000</v>
      </c>
      <c r="L1942" s="225"/>
      <c r="M1942" s="138"/>
      <c r="N1942" s="138"/>
      <c r="O1942" s="139"/>
    </row>
    <row r="1943" spans="1:15" ht="15.6">
      <c r="A1943" s="134">
        <v>1973</v>
      </c>
      <c r="B1943" s="553">
        <v>46298</v>
      </c>
      <c r="C1943" s="135" t="s">
        <v>213</v>
      </c>
      <c r="D1943" s="221" t="s">
        <v>16954</v>
      </c>
      <c r="E1943" s="222" t="s">
        <v>155</v>
      </c>
      <c r="F1943" s="223"/>
      <c r="G1943" s="223"/>
      <c r="H1943" s="224"/>
      <c r="I1943" s="223"/>
      <c r="J1943" s="223" t="s">
        <v>244</v>
      </c>
      <c r="K1943" s="221">
        <v>7008553745827260</v>
      </c>
      <c r="L1943" s="225"/>
      <c r="M1943" s="138"/>
      <c r="N1943" s="138"/>
      <c r="O1943" s="139"/>
    </row>
    <row r="1944" spans="1:15" ht="15.6">
      <c r="A1944" s="134">
        <v>1974</v>
      </c>
      <c r="B1944" s="553">
        <v>46298</v>
      </c>
      <c r="C1944" s="135" t="s">
        <v>213</v>
      </c>
      <c r="D1944" s="221" t="s">
        <v>16955</v>
      </c>
      <c r="E1944" s="222" t="s">
        <v>155</v>
      </c>
      <c r="F1944" s="223"/>
      <c r="G1944" s="223"/>
      <c r="H1944" s="224"/>
      <c r="I1944" s="223"/>
      <c r="J1944" s="223" t="s">
        <v>244</v>
      </c>
      <c r="K1944" s="221">
        <v>6854945487951980</v>
      </c>
      <c r="L1944" s="225"/>
      <c r="M1944" s="138"/>
      <c r="N1944" s="138"/>
      <c r="O1944" s="139"/>
    </row>
    <row r="1945" spans="1:15" ht="15.6">
      <c r="A1945" s="134">
        <v>1975</v>
      </c>
      <c r="B1945" s="553">
        <v>46298</v>
      </c>
      <c r="C1945" s="135" t="s">
        <v>213</v>
      </c>
      <c r="D1945" s="221" t="s">
        <v>16956</v>
      </c>
      <c r="E1945" s="222" t="s">
        <v>155</v>
      </c>
      <c r="F1945" s="223"/>
      <c r="G1945" s="223"/>
      <c r="H1945" s="224"/>
      <c r="I1945" s="223"/>
      <c r="J1945" s="223" t="s">
        <v>244</v>
      </c>
      <c r="K1945" s="221">
        <v>2302775579760620</v>
      </c>
      <c r="L1945" s="225"/>
      <c r="M1945" s="138"/>
      <c r="N1945" s="138"/>
      <c r="O1945" s="139"/>
    </row>
    <row r="1946" spans="1:15" ht="15.6">
      <c r="A1946" s="134">
        <v>1976</v>
      </c>
      <c r="B1946" s="553">
        <v>46298</v>
      </c>
      <c r="C1946" s="135" t="s">
        <v>213</v>
      </c>
      <c r="D1946" s="226" t="s">
        <v>16957</v>
      </c>
      <c r="E1946" s="31" t="s">
        <v>155</v>
      </c>
      <c r="F1946" s="223"/>
      <c r="G1946" s="223"/>
      <c r="H1946" s="224"/>
      <c r="I1946" s="223"/>
      <c r="J1946" s="223" t="s">
        <v>240</v>
      </c>
      <c r="K1946" s="221">
        <v>2.53706770658495E+16</v>
      </c>
      <c r="L1946" s="225"/>
      <c r="M1946" s="138"/>
      <c r="N1946" s="138"/>
      <c r="O1946" s="139"/>
    </row>
    <row r="1947" spans="1:15" ht="15.6">
      <c r="A1947" s="134">
        <v>1977</v>
      </c>
      <c r="B1947" s="553">
        <v>46298</v>
      </c>
      <c r="C1947" s="135" t="s">
        <v>213</v>
      </c>
      <c r="D1947" s="221" t="s">
        <v>16958</v>
      </c>
      <c r="E1947" s="227" t="s">
        <v>155</v>
      </c>
      <c r="F1947" s="223"/>
      <c r="G1947" s="223"/>
      <c r="H1947" s="224"/>
      <c r="I1947" s="223"/>
      <c r="J1947" s="223" t="s">
        <v>244</v>
      </c>
      <c r="K1947" s="221">
        <v>1812131055554970</v>
      </c>
      <c r="L1947" s="225"/>
      <c r="M1947" s="138"/>
      <c r="N1947" s="138"/>
      <c r="O1947" s="139"/>
    </row>
    <row r="1948" spans="1:15" ht="15.6">
      <c r="A1948" s="134">
        <v>1978</v>
      </c>
      <c r="B1948" s="553">
        <v>46298</v>
      </c>
      <c r="C1948" s="135" t="s">
        <v>212</v>
      </c>
      <c r="D1948" s="221" t="s">
        <v>16959</v>
      </c>
      <c r="E1948" s="227" t="s">
        <v>112</v>
      </c>
      <c r="F1948" s="223"/>
      <c r="G1948" s="223"/>
      <c r="H1948" s="224" t="s">
        <v>293</v>
      </c>
      <c r="I1948" s="223"/>
      <c r="J1948" s="223"/>
      <c r="K1948" s="221"/>
      <c r="L1948" s="225" t="s">
        <v>16959</v>
      </c>
      <c r="M1948" s="138"/>
      <c r="N1948" s="138"/>
      <c r="O1948" s="139"/>
    </row>
    <row r="1949" spans="1:15" ht="15.6">
      <c r="A1949" s="134">
        <v>1979</v>
      </c>
      <c r="B1949" s="553">
        <v>46298</v>
      </c>
      <c r="C1949" s="135" t="s">
        <v>215</v>
      </c>
      <c r="D1949" s="221" t="s">
        <v>16960</v>
      </c>
      <c r="E1949" s="227" t="s">
        <v>126</v>
      </c>
      <c r="F1949" s="223"/>
      <c r="G1949" s="223"/>
      <c r="H1949" s="224" t="s">
        <v>293</v>
      </c>
      <c r="I1949" s="223"/>
      <c r="J1949" s="223" t="s">
        <v>240</v>
      </c>
      <c r="K1949" s="221" t="s">
        <v>16960</v>
      </c>
      <c r="L1949" s="225"/>
      <c r="M1949" s="138"/>
      <c r="N1949" s="138"/>
      <c r="O1949" s="139"/>
    </row>
    <row r="1950" spans="1:15" ht="15.6">
      <c r="A1950" s="134">
        <v>1980</v>
      </c>
      <c r="B1950" s="553">
        <v>46298</v>
      </c>
      <c r="C1950" s="135" t="s">
        <v>215</v>
      </c>
      <c r="D1950" s="228" t="s">
        <v>16961</v>
      </c>
      <c r="E1950" s="229" t="s">
        <v>126</v>
      </c>
      <c r="F1950" s="140"/>
      <c r="G1950" s="140"/>
      <c r="H1950" s="140" t="s">
        <v>293</v>
      </c>
      <c r="I1950" s="154"/>
      <c r="J1950" s="140" t="s">
        <v>240</v>
      </c>
      <c r="K1950" s="525" t="s">
        <v>16961</v>
      </c>
      <c r="L1950" s="230"/>
      <c r="M1950" s="138"/>
      <c r="N1950" s="138"/>
      <c r="O1950" s="139"/>
    </row>
    <row r="1951" spans="1:15" ht="15.6">
      <c r="A1951" s="134">
        <v>1981</v>
      </c>
      <c r="B1951" s="553">
        <v>46298</v>
      </c>
      <c r="C1951" s="135" t="s">
        <v>215</v>
      </c>
      <c r="D1951" s="165" t="s">
        <v>16962</v>
      </c>
      <c r="E1951" s="229" t="s">
        <v>126</v>
      </c>
      <c r="F1951" s="140"/>
      <c r="G1951" s="140"/>
      <c r="H1951" s="140" t="s">
        <v>293</v>
      </c>
      <c r="I1951" s="154"/>
      <c r="J1951" s="140" t="s">
        <v>240</v>
      </c>
      <c r="K1951" s="525" t="s">
        <v>16962</v>
      </c>
      <c r="L1951" s="230"/>
      <c r="M1951" s="138"/>
      <c r="N1951" s="138"/>
      <c r="O1951" s="139"/>
    </row>
    <row r="1952" spans="1:15" ht="15.6">
      <c r="A1952" s="134">
        <v>1982</v>
      </c>
      <c r="B1952" s="553">
        <v>46298</v>
      </c>
      <c r="C1952" s="135" t="s">
        <v>215</v>
      </c>
      <c r="D1952" s="228" t="s">
        <v>16963</v>
      </c>
      <c r="E1952" s="229" t="s">
        <v>126</v>
      </c>
      <c r="F1952" s="140"/>
      <c r="G1952" s="140"/>
      <c r="H1952" s="140" t="s">
        <v>293</v>
      </c>
      <c r="I1952" s="154"/>
      <c r="J1952" s="140" t="s">
        <v>240</v>
      </c>
      <c r="K1952" s="525" t="s">
        <v>16963</v>
      </c>
      <c r="L1952" s="230"/>
      <c r="M1952" s="138"/>
      <c r="N1952" s="138"/>
      <c r="O1952" s="139"/>
    </row>
    <row r="1953" spans="1:15" ht="15.6">
      <c r="A1953" s="134">
        <v>1983</v>
      </c>
      <c r="B1953" s="553">
        <v>46298</v>
      </c>
      <c r="C1953" s="135" t="s">
        <v>215</v>
      </c>
      <c r="D1953" s="165" t="s">
        <v>16964</v>
      </c>
      <c r="E1953" s="229" t="s">
        <v>126</v>
      </c>
      <c r="F1953" s="140"/>
      <c r="G1953" s="140"/>
      <c r="H1953" s="140" t="s">
        <v>293</v>
      </c>
      <c r="I1953" s="154"/>
      <c r="J1953" s="140" t="s">
        <v>240</v>
      </c>
      <c r="K1953" s="525" t="s">
        <v>16964</v>
      </c>
      <c r="L1953" s="230"/>
      <c r="M1953" s="138"/>
      <c r="N1953" s="138"/>
      <c r="O1953" s="139"/>
    </row>
    <row r="1954" spans="1:15" ht="15.6">
      <c r="A1954" s="134">
        <v>1984</v>
      </c>
      <c r="B1954" s="553">
        <v>46298</v>
      </c>
      <c r="C1954" s="135" t="s">
        <v>213</v>
      </c>
      <c r="D1954" s="228" t="s">
        <v>16965</v>
      </c>
      <c r="E1954" s="229" t="s">
        <v>126</v>
      </c>
      <c r="F1954" s="140"/>
      <c r="G1954" s="140"/>
      <c r="H1954" s="140" t="s">
        <v>293</v>
      </c>
      <c r="I1954" s="154"/>
      <c r="J1954" s="140" t="s">
        <v>240</v>
      </c>
      <c r="K1954" s="525">
        <v>20261012147263</v>
      </c>
      <c r="L1954" s="230"/>
      <c r="M1954" s="138"/>
      <c r="N1954" s="138"/>
      <c r="O1954" s="139"/>
    </row>
    <row r="1955" spans="1:15" ht="15.6">
      <c r="A1955" s="134">
        <v>1985</v>
      </c>
      <c r="B1955" s="553">
        <v>46298</v>
      </c>
      <c r="C1955" s="135" t="s">
        <v>213</v>
      </c>
      <c r="D1955" s="165" t="s">
        <v>16966</v>
      </c>
      <c r="E1955" s="229" t="s">
        <v>126</v>
      </c>
      <c r="F1955" s="140"/>
      <c r="G1955" s="140"/>
      <c r="H1955" s="140" t="s">
        <v>293</v>
      </c>
      <c r="I1955" s="154"/>
      <c r="J1955" s="140" t="s">
        <v>240</v>
      </c>
      <c r="K1955" s="525" t="s">
        <v>16967</v>
      </c>
      <c r="L1955" s="230"/>
      <c r="M1955" s="138"/>
      <c r="N1955" s="138"/>
      <c r="O1955" s="139"/>
    </row>
    <row r="1956" spans="1:15" ht="15.6">
      <c r="A1956" s="134">
        <v>1986</v>
      </c>
      <c r="B1956" s="553">
        <v>46298</v>
      </c>
      <c r="C1956" s="135" t="s">
        <v>213</v>
      </c>
      <c r="D1956" s="231" t="s">
        <v>16968</v>
      </c>
      <c r="E1956" s="229" t="s">
        <v>126</v>
      </c>
      <c r="F1956" s="218"/>
      <c r="G1956" s="218"/>
      <c r="H1956" s="140" t="s">
        <v>293</v>
      </c>
      <c r="I1956" s="154" t="s">
        <v>16475</v>
      </c>
      <c r="J1956" s="140" t="s">
        <v>240</v>
      </c>
      <c r="K1956" s="525">
        <v>20260912047175</v>
      </c>
      <c r="L1956" s="230"/>
      <c r="M1956" s="138"/>
      <c r="N1956" s="138"/>
      <c r="O1956" s="139"/>
    </row>
    <row r="1957" spans="1:15" ht="15.6">
      <c r="A1957" s="134">
        <v>1987</v>
      </c>
      <c r="B1957" s="553">
        <v>46298</v>
      </c>
      <c r="C1957" s="135" t="s">
        <v>213</v>
      </c>
      <c r="D1957" s="231" t="s">
        <v>16968</v>
      </c>
      <c r="E1957" s="229" t="s">
        <v>126</v>
      </c>
      <c r="F1957" s="218"/>
      <c r="G1957" s="218"/>
      <c r="H1957" s="140" t="s">
        <v>293</v>
      </c>
      <c r="I1957" s="154" t="s">
        <v>16475</v>
      </c>
      <c r="J1957" s="140" t="s">
        <v>240</v>
      </c>
      <c r="K1957" s="525">
        <v>20260912047175</v>
      </c>
      <c r="L1957" s="230"/>
      <c r="M1957" s="138"/>
      <c r="N1957" s="138"/>
      <c r="O1957" s="139"/>
    </row>
    <row r="1958" spans="1:15" ht="15.6">
      <c r="A1958" s="134">
        <v>1988</v>
      </c>
      <c r="B1958" s="553">
        <v>46298</v>
      </c>
      <c r="C1958" s="135" t="s">
        <v>213</v>
      </c>
      <c r="D1958" s="231" t="s">
        <v>16969</v>
      </c>
      <c r="E1958" s="229" t="s">
        <v>126</v>
      </c>
      <c r="F1958" s="218"/>
      <c r="G1958" s="218"/>
      <c r="H1958" s="140" t="s">
        <v>293</v>
      </c>
      <c r="I1958" s="154"/>
      <c r="J1958" s="140" t="s">
        <v>240</v>
      </c>
      <c r="K1958" s="525">
        <v>20261012150889</v>
      </c>
      <c r="L1958" s="230"/>
      <c r="M1958" s="138"/>
      <c r="N1958" s="138"/>
      <c r="O1958" s="139"/>
    </row>
    <row r="1959" spans="1:15" ht="15.6">
      <c r="A1959" s="134">
        <v>1989</v>
      </c>
      <c r="B1959" s="553">
        <v>46298</v>
      </c>
      <c r="C1959" s="135" t="s">
        <v>213</v>
      </c>
      <c r="D1959" s="231" t="s">
        <v>16970</v>
      </c>
      <c r="E1959" s="229" t="s">
        <v>126</v>
      </c>
      <c r="F1959" s="218"/>
      <c r="G1959" s="218"/>
      <c r="H1959" s="140" t="s">
        <v>293</v>
      </c>
      <c r="I1959" s="154"/>
      <c r="J1959" s="140" t="s">
        <v>240</v>
      </c>
      <c r="K1959" s="525">
        <v>20261012154151</v>
      </c>
      <c r="L1959" s="230"/>
      <c r="M1959" s="138"/>
      <c r="N1959" s="138"/>
      <c r="O1959" s="139"/>
    </row>
    <row r="1960" spans="1:15" ht="15.6">
      <c r="A1960" s="134">
        <v>1990</v>
      </c>
      <c r="B1960" s="553">
        <v>46298</v>
      </c>
      <c r="C1960" s="135" t="s">
        <v>213</v>
      </c>
      <c r="D1960" s="231" t="s">
        <v>16971</v>
      </c>
      <c r="E1960" s="229" t="s">
        <v>126</v>
      </c>
      <c r="F1960" s="218"/>
      <c r="G1960" s="218"/>
      <c r="H1960" s="140" t="s">
        <v>293</v>
      </c>
      <c r="I1960" s="154"/>
      <c r="J1960" s="140" t="s">
        <v>240</v>
      </c>
      <c r="K1960" s="525">
        <v>20261012157378</v>
      </c>
      <c r="L1960" s="232"/>
      <c r="M1960" s="138"/>
      <c r="N1960" s="138"/>
      <c r="O1960" s="139"/>
    </row>
    <row r="1961" spans="1:15" ht="15.6">
      <c r="A1961" s="134">
        <v>1991</v>
      </c>
      <c r="B1961" s="553">
        <v>46298</v>
      </c>
      <c r="C1961" s="135" t="s">
        <v>213</v>
      </c>
      <c r="D1961" s="231" t="s">
        <v>16972</v>
      </c>
      <c r="E1961" s="229" t="s">
        <v>126</v>
      </c>
      <c r="F1961" s="218"/>
      <c r="G1961" s="218"/>
      <c r="H1961" s="140" t="s">
        <v>293</v>
      </c>
      <c r="I1961" s="154"/>
      <c r="J1961" s="140" t="s">
        <v>242</v>
      </c>
      <c r="K1961" s="525">
        <v>20261012159288</v>
      </c>
      <c r="L1961" s="232"/>
      <c r="M1961" s="138"/>
      <c r="N1961" s="138"/>
      <c r="O1961" s="139"/>
    </row>
    <row r="1962" spans="1:15" ht="15.6">
      <c r="A1962" s="134">
        <v>1992</v>
      </c>
      <c r="B1962" s="553">
        <v>46298</v>
      </c>
      <c r="C1962" s="135" t="s">
        <v>213</v>
      </c>
      <c r="D1962" s="233" t="s">
        <v>16973</v>
      </c>
      <c r="E1962" s="229" t="s">
        <v>126</v>
      </c>
      <c r="F1962" s="218"/>
      <c r="G1962" s="218"/>
      <c r="H1962" s="140" t="s">
        <v>293</v>
      </c>
      <c r="I1962" s="154"/>
      <c r="J1962" s="140" t="s">
        <v>240</v>
      </c>
      <c r="K1962" s="525">
        <v>20261012159517</v>
      </c>
      <c r="L1962" s="232"/>
      <c r="M1962" s="138"/>
      <c r="N1962" s="138"/>
      <c r="O1962" s="139"/>
    </row>
    <row r="1963" spans="1:15" ht="15.6">
      <c r="A1963" s="134">
        <v>1993</v>
      </c>
      <c r="B1963" s="553">
        <v>46298</v>
      </c>
      <c r="C1963" s="135" t="s">
        <v>213</v>
      </c>
      <c r="D1963" s="231" t="s">
        <v>16974</v>
      </c>
      <c r="E1963" s="229" t="s">
        <v>126</v>
      </c>
      <c r="F1963" s="218"/>
      <c r="G1963" s="218"/>
      <c r="H1963" s="140" t="s">
        <v>293</v>
      </c>
      <c r="I1963" s="154" t="s">
        <v>16475</v>
      </c>
      <c r="J1963" s="140" t="s">
        <v>240</v>
      </c>
      <c r="K1963" s="525">
        <v>20260912135254</v>
      </c>
      <c r="L1963" s="232"/>
      <c r="M1963" s="138"/>
      <c r="N1963" s="138"/>
      <c r="O1963" s="139"/>
    </row>
    <row r="1964" spans="1:15" ht="15.6">
      <c r="A1964" s="134">
        <v>1994</v>
      </c>
      <c r="B1964" s="553">
        <v>46298</v>
      </c>
      <c r="C1964" s="135" t="s">
        <v>213</v>
      </c>
      <c r="D1964" s="154" t="s">
        <v>16974</v>
      </c>
      <c r="E1964" s="229" t="s">
        <v>126</v>
      </c>
      <c r="F1964" s="218"/>
      <c r="G1964" s="218"/>
      <c r="H1964" s="140" t="s">
        <v>293</v>
      </c>
      <c r="I1964" s="154" t="s">
        <v>16475</v>
      </c>
      <c r="J1964" s="140" t="s">
        <v>240</v>
      </c>
      <c r="K1964" s="525">
        <v>20260912135254</v>
      </c>
      <c r="L1964" s="234"/>
      <c r="M1964" s="138"/>
      <c r="N1964" s="138"/>
      <c r="O1964" s="139"/>
    </row>
    <row r="1965" spans="1:15" ht="15.6">
      <c r="A1965" s="134">
        <v>1995</v>
      </c>
      <c r="B1965" s="553">
        <v>46298</v>
      </c>
      <c r="C1965" s="135" t="s">
        <v>16975</v>
      </c>
      <c r="D1965" s="170" t="s">
        <v>16976</v>
      </c>
      <c r="E1965" s="229" t="s">
        <v>162</v>
      </c>
      <c r="F1965" s="218"/>
      <c r="G1965" s="218"/>
      <c r="H1965" s="140" t="s">
        <v>16977</v>
      </c>
      <c r="I1965" s="235"/>
      <c r="J1965" s="140"/>
      <c r="K1965" s="526"/>
      <c r="L1965" s="232"/>
      <c r="M1965" s="138"/>
      <c r="N1965" s="138"/>
      <c r="O1965" s="139"/>
    </row>
    <row r="1966" spans="1:15" ht="15.6">
      <c r="A1966" s="134">
        <v>1996</v>
      </c>
      <c r="B1966" s="553">
        <v>46298</v>
      </c>
      <c r="C1966" s="135" t="s">
        <v>16975</v>
      </c>
      <c r="D1966" s="170" t="s">
        <v>16978</v>
      </c>
      <c r="E1966" s="229" t="s">
        <v>162</v>
      </c>
      <c r="F1966" s="218"/>
      <c r="G1966" s="218"/>
      <c r="H1966" s="140" t="s">
        <v>16977</v>
      </c>
      <c r="I1966" s="235"/>
      <c r="J1966" s="140"/>
      <c r="K1966" s="526"/>
      <c r="L1966" s="232"/>
      <c r="M1966" s="138"/>
      <c r="N1966" s="138"/>
      <c r="O1966" s="139"/>
    </row>
    <row r="1967" spans="1:15" ht="15.6">
      <c r="A1967" s="134">
        <v>1997</v>
      </c>
      <c r="B1967" s="553">
        <v>46298</v>
      </c>
      <c r="C1967" s="135" t="s">
        <v>16975</v>
      </c>
      <c r="D1967" s="170" t="s">
        <v>16979</v>
      </c>
      <c r="E1967" s="229" t="s">
        <v>162</v>
      </c>
      <c r="F1967" s="218"/>
      <c r="G1967" s="218"/>
      <c r="H1967" s="140" t="s">
        <v>16980</v>
      </c>
      <c r="I1967" s="235"/>
      <c r="J1967" s="140"/>
      <c r="K1967" s="526"/>
      <c r="L1967" s="232"/>
      <c r="M1967" s="138"/>
      <c r="N1967" s="138"/>
      <c r="O1967" s="139"/>
    </row>
    <row r="1968" spans="1:15" ht="15.6">
      <c r="A1968" s="134">
        <v>1998</v>
      </c>
      <c r="B1968" s="553">
        <v>46298</v>
      </c>
      <c r="C1968" s="135" t="s">
        <v>16975</v>
      </c>
      <c r="D1968" s="170" t="s">
        <v>16981</v>
      </c>
      <c r="E1968" s="229" t="s">
        <v>162</v>
      </c>
      <c r="F1968" s="218"/>
      <c r="G1968" s="218"/>
      <c r="H1968" s="140" t="s">
        <v>16980</v>
      </c>
      <c r="I1968" s="235"/>
      <c r="J1968" s="140"/>
      <c r="K1968" s="527"/>
      <c r="L1968" s="232"/>
      <c r="M1968" s="138"/>
      <c r="N1968" s="138"/>
      <c r="O1968" s="139"/>
    </row>
    <row r="1969" spans="1:15" ht="15.6">
      <c r="A1969" s="134">
        <v>1999</v>
      </c>
      <c r="B1969" s="553">
        <v>46298</v>
      </c>
      <c r="C1969" s="135" t="s">
        <v>16975</v>
      </c>
      <c r="D1969" s="170" t="s">
        <v>16982</v>
      </c>
      <c r="E1969" s="229" t="s">
        <v>162</v>
      </c>
      <c r="F1969" s="218"/>
      <c r="G1969" s="218"/>
      <c r="H1969" s="140" t="s">
        <v>16983</v>
      </c>
      <c r="I1969" s="235"/>
      <c r="J1969" s="140"/>
      <c r="K1969" s="526"/>
      <c r="L1969" s="232"/>
      <c r="M1969" s="138"/>
      <c r="N1969" s="138"/>
      <c r="O1969" s="139"/>
    </row>
    <row r="1970" spans="1:15" ht="15.6">
      <c r="A1970" s="134">
        <v>2000</v>
      </c>
      <c r="B1970" s="553">
        <v>46298</v>
      </c>
      <c r="C1970" s="135" t="s">
        <v>16975</v>
      </c>
      <c r="D1970" s="234" t="s">
        <v>16984</v>
      </c>
      <c r="E1970" s="229" t="s">
        <v>162</v>
      </c>
      <c r="F1970" s="218"/>
      <c r="G1970" s="218"/>
      <c r="H1970" s="140" t="s">
        <v>16985</v>
      </c>
      <c r="I1970" s="235"/>
      <c r="J1970" s="140"/>
      <c r="K1970" s="526"/>
      <c r="L1970" s="232"/>
      <c r="M1970" s="138"/>
      <c r="N1970" s="138"/>
      <c r="O1970" s="139"/>
    </row>
    <row r="1971" spans="1:15" ht="15.6">
      <c r="A1971" s="134">
        <v>2001</v>
      </c>
      <c r="B1971" s="553">
        <v>46298</v>
      </c>
      <c r="C1971" s="135" t="s">
        <v>16986</v>
      </c>
      <c r="D1971" s="170" t="s">
        <v>16987</v>
      </c>
      <c r="E1971" s="229" t="s">
        <v>162</v>
      </c>
      <c r="F1971" s="218"/>
      <c r="G1971" s="218"/>
      <c r="H1971" s="140"/>
      <c r="I1971" s="235"/>
      <c r="J1971" s="140"/>
      <c r="K1971" s="236"/>
      <c r="L1971" s="232"/>
      <c r="M1971" s="138"/>
      <c r="N1971" s="138"/>
      <c r="O1971" s="139"/>
    </row>
    <row r="1972" spans="1:15" ht="15.6">
      <c r="A1972" s="134">
        <v>2002</v>
      </c>
      <c r="B1972" s="553">
        <v>46298</v>
      </c>
      <c r="C1972" s="135" t="s">
        <v>16975</v>
      </c>
      <c r="D1972" s="170" t="s">
        <v>16988</v>
      </c>
      <c r="E1972" s="229" t="s">
        <v>162</v>
      </c>
      <c r="F1972" s="218"/>
      <c r="G1972" s="218"/>
      <c r="H1972" s="140" t="s">
        <v>16989</v>
      </c>
      <c r="I1972" s="235"/>
      <c r="J1972" s="140"/>
      <c r="K1972" s="236"/>
      <c r="L1972" s="232"/>
      <c r="M1972" s="138"/>
      <c r="N1972" s="138"/>
      <c r="O1972" s="139"/>
    </row>
    <row r="1973" spans="1:15" ht="15.6">
      <c r="A1973" s="134">
        <v>2003</v>
      </c>
      <c r="B1973" s="553">
        <v>46298</v>
      </c>
      <c r="C1973" s="135" t="s">
        <v>16986</v>
      </c>
      <c r="D1973" s="170" t="s">
        <v>16990</v>
      </c>
      <c r="E1973" s="229" t="s">
        <v>162</v>
      </c>
      <c r="F1973" s="218"/>
      <c r="G1973" s="218"/>
      <c r="H1973" s="140"/>
      <c r="I1973" s="235"/>
      <c r="J1973" s="140"/>
      <c r="K1973" s="236"/>
      <c r="L1973" s="232"/>
      <c r="M1973" s="138"/>
      <c r="N1973" s="138"/>
      <c r="O1973" s="139"/>
    </row>
    <row r="1974" spans="1:15" ht="15.6">
      <c r="A1974" s="134">
        <v>2004</v>
      </c>
      <c r="B1974" s="553">
        <v>46298</v>
      </c>
      <c r="C1974" s="135" t="s">
        <v>16975</v>
      </c>
      <c r="D1974" s="234" t="s">
        <v>16988</v>
      </c>
      <c r="E1974" s="229" t="s">
        <v>162</v>
      </c>
      <c r="F1974" s="218"/>
      <c r="G1974" s="218"/>
      <c r="H1974" s="140" t="s">
        <v>16991</v>
      </c>
      <c r="I1974" s="235"/>
      <c r="J1974" s="140"/>
      <c r="K1974" s="236"/>
      <c r="L1974" s="232"/>
      <c r="M1974" s="138"/>
      <c r="N1974" s="138"/>
      <c r="O1974" s="139"/>
    </row>
    <row r="1975" spans="1:15" ht="15.6">
      <c r="A1975" s="134">
        <v>2005</v>
      </c>
      <c r="B1975" s="553">
        <v>46298</v>
      </c>
      <c r="C1975" s="135" t="s">
        <v>16986</v>
      </c>
      <c r="D1975" s="170" t="s">
        <v>16992</v>
      </c>
      <c r="E1975" s="229" t="s">
        <v>162</v>
      </c>
      <c r="F1975" s="140"/>
      <c r="G1975" s="140"/>
      <c r="H1975" s="140"/>
      <c r="I1975" s="235"/>
      <c r="J1975" s="140"/>
      <c r="K1975" s="236"/>
      <c r="L1975" s="232"/>
      <c r="M1975" s="138"/>
      <c r="N1975" s="138"/>
      <c r="O1975" s="139"/>
    </row>
    <row r="1976" spans="1:15" ht="15.6">
      <c r="A1976" s="134">
        <v>2006</v>
      </c>
      <c r="B1976" s="553">
        <v>46298</v>
      </c>
      <c r="C1976" s="135" t="s">
        <v>16975</v>
      </c>
      <c r="D1976" s="170" t="s">
        <v>16500</v>
      </c>
      <c r="E1976" s="229" t="s">
        <v>162</v>
      </c>
      <c r="F1976" s="140"/>
      <c r="G1976" s="140"/>
      <c r="H1976" s="140" t="s">
        <v>16985</v>
      </c>
      <c r="I1976" s="235"/>
      <c r="J1976" s="140"/>
      <c r="K1976" s="236"/>
      <c r="L1976" s="237"/>
      <c r="M1976" s="138"/>
      <c r="N1976" s="138"/>
      <c r="O1976" s="139"/>
    </row>
    <row r="1977" spans="1:15" ht="15.6">
      <c r="A1977" s="134">
        <v>2007</v>
      </c>
      <c r="B1977" s="553">
        <v>46298</v>
      </c>
      <c r="C1977" s="135" t="s">
        <v>16975</v>
      </c>
      <c r="D1977" s="170" t="s">
        <v>16993</v>
      </c>
      <c r="E1977" s="229" t="s">
        <v>162</v>
      </c>
      <c r="F1977" s="140"/>
      <c r="G1977" s="140"/>
      <c r="H1977" s="140" t="s">
        <v>16994</v>
      </c>
      <c r="I1977" s="235"/>
      <c r="J1977" s="140"/>
      <c r="K1977" s="236"/>
      <c r="L1977" s="237"/>
      <c r="M1977" s="138"/>
      <c r="N1977" s="138"/>
      <c r="O1977" s="139"/>
    </row>
    <row r="1978" spans="1:15" ht="15.6">
      <c r="A1978" s="134">
        <v>2008</v>
      </c>
      <c r="B1978" s="553">
        <v>46298</v>
      </c>
      <c r="C1978" s="135" t="s">
        <v>16975</v>
      </c>
      <c r="D1978" s="170" t="s">
        <v>16988</v>
      </c>
      <c r="E1978" s="229" t="s">
        <v>162</v>
      </c>
      <c r="F1978" s="140"/>
      <c r="G1978" s="140"/>
      <c r="H1978" s="140" t="s">
        <v>16977</v>
      </c>
      <c r="I1978" s="170"/>
      <c r="J1978" s="140"/>
      <c r="K1978" s="236"/>
      <c r="L1978" s="237"/>
      <c r="M1978" s="138"/>
      <c r="N1978" s="138"/>
      <c r="O1978" s="139"/>
    </row>
    <row r="1979" spans="1:15" ht="15.6">
      <c r="A1979" s="134">
        <v>2009</v>
      </c>
      <c r="B1979" s="553">
        <v>46298</v>
      </c>
      <c r="C1979" s="135" t="s">
        <v>16975</v>
      </c>
      <c r="D1979" s="170" t="s">
        <v>16688</v>
      </c>
      <c r="E1979" s="229" t="s">
        <v>162</v>
      </c>
      <c r="F1979" s="140"/>
      <c r="G1979" s="140"/>
      <c r="H1979" s="140" t="s">
        <v>16995</v>
      </c>
      <c r="I1979" s="170"/>
      <c r="J1979" s="140"/>
      <c r="K1979" s="236"/>
      <c r="L1979" s="237"/>
      <c r="M1979" s="138"/>
      <c r="N1979" s="138"/>
      <c r="O1979" s="139"/>
    </row>
    <row r="1980" spans="1:15" ht="15.6">
      <c r="A1980" s="134">
        <v>2010</v>
      </c>
      <c r="B1980" s="553">
        <v>46298</v>
      </c>
      <c r="C1980" s="135" t="s">
        <v>16975</v>
      </c>
      <c r="D1980" s="170" t="s">
        <v>16690</v>
      </c>
      <c r="E1980" s="229" t="s">
        <v>162</v>
      </c>
      <c r="F1980" s="140"/>
      <c r="G1980" s="140"/>
      <c r="H1980" s="140" t="s">
        <v>16995</v>
      </c>
      <c r="I1980" s="170"/>
      <c r="J1980" s="140"/>
      <c r="K1980" s="236"/>
      <c r="L1980" s="237"/>
      <c r="M1980" s="138"/>
      <c r="N1980" s="138"/>
      <c r="O1980" s="139"/>
    </row>
    <row r="1981" spans="1:15" ht="28.2">
      <c r="A1981" s="134">
        <v>2011</v>
      </c>
      <c r="B1981" s="553">
        <v>46298</v>
      </c>
      <c r="C1981" s="135" t="s">
        <v>16975</v>
      </c>
      <c r="D1981" s="170" t="s">
        <v>16996</v>
      </c>
      <c r="E1981" s="229" t="s">
        <v>162</v>
      </c>
      <c r="F1981" s="140"/>
      <c r="G1981" s="140"/>
      <c r="H1981" s="140" t="s">
        <v>16997</v>
      </c>
      <c r="I1981" s="170"/>
      <c r="J1981" s="140"/>
      <c r="K1981" s="236"/>
      <c r="L1981" s="237"/>
      <c r="M1981" s="138"/>
      <c r="N1981" s="138"/>
      <c r="O1981" s="139"/>
    </row>
    <row r="1982" spans="1:15" ht="15.6">
      <c r="A1982" s="134">
        <v>2012</v>
      </c>
      <c r="B1982" s="553">
        <v>46298</v>
      </c>
      <c r="C1982" s="135" t="s">
        <v>16975</v>
      </c>
      <c r="D1982" s="170" t="s">
        <v>16998</v>
      </c>
      <c r="E1982" s="229" t="s">
        <v>162</v>
      </c>
      <c r="F1982" s="140"/>
      <c r="G1982" s="140"/>
      <c r="H1982" s="140" t="s">
        <v>16995</v>
      </c>
      <c r="I1982" s="170"/>
      <c r="J1982" s="140"/>
      <c r="K1982" s="236"/>
      <c r="L1982" s="237"/>
      <c r="M1982" s="138"/>
      <c r="N1982" s="138"/>
      <c r="O1982" s="139"/>
    </row>
    <row r="1983" spans="1:15" ht="15.6">
      <c r="A1983" s="134">
        <v>2013</v>
      </c>
      <c r="B1983" s="553">
        <v>46298</v>
      </c>
      <c r="C1983" s="135" t="s">
        <v>16986</v>
      </c>
      <c r="D1983" s="234" t="s">
        <v>16999</v>
      </c>
      <c r="E1983" s="229" t="s">
        <v>162</v>
      </c>
      <c r="F1983" s="140"/>
      <c r="G1983" s="140"/>
      <c r="H1983" s="140"/>
      <c r="I1983" s="170"/>
      <c r="J1983" s="140"/>
      <c r="K1983" s="236"/>
      <c r="L1983" s="237"/>
      <c r="M1983" s="138"/>
      <c r="N1983" s="138"/>
      <c r="O1983" s="139"/>
    </row>
    <row r="1984" spans="1:15" ht="15.6">
      <c r="A1984" s="134">
        <v>2014</v>
      </c>
      <c r="B1984" s="553">
        <v>46298</v>
      </c>
      <c r="C1984" s="135" t="s">
        <v>16986</v>
      </c>
      <c r="D1984" s="170" t="s">
        <v>17000</v>
      </c>
      <c r="E1984" s="229" t="s">
        <v>162</v>
      </c>
      <c r="F1984" s="140"/>
      <c r="G1984" s="140"/>
      <c r="H1984" s="140"/>
      <c r="I1984" s="170"/>
      <c r="J1984" s="140"/>
      <c r="K1984" s="526"/>
      <c r="L1984" s="232"/>
      <c r="M1984" s="138"/>
      <c r="N1984" s="138"/>
      <c r="O1984" s="139"/>
    </row>
    <row r="1985" spans="1:15" ht="15.6">
      <c r="A1985" s="134">
        <v>2015</v>
      </c>
      <c r="B1985" s="553">
        <v>46298</v>
      </c>
      <c r="C1985" s="135" t="s">
        <v>16986</v>
      </c>
      <c r="D1985" s="234" t="s">
        <v>17001</v>
      </c>
      <c r="E1985" s="229" t="s">
        <v>162</v>
      </c>
      <c r="F1985" s="140"/>
      <c r="G1985" s="140"/>
      <c r="H1985" s="140"/>
      <c r="I1985" s="170"/>
      <c r="J1985" s="140"/>
      <c r="K1985" s="526"/>
      <c r="L1985" s="232"/>
      <c r="M1985" s="138"/>
      <c r="N1985" s="138"/>
      <c r="O1985" s="139"/>
    </row>
    <row r="1986" spans="1:15" ht="15.6">
      <c r="A1986" s="134">
        <v>2016</v>
      </c>
      <c r="B1986" s="553">
        <v>46298</v>
      </c>
      <c r="C1986" s="135" t="s">
        <v>16986</v>
      </c>
      <c r="D1986" s="170" t="s">
        <v>17002</v>
      </c>
      <c r="E1986" s="229" t="s">
        <v>162</v>
      </c>
      <c r="F1986" s="238"/>
      <c r="G1986" s="238"/>
      <c r="H1986" s="140"/>
      <c r="I1986" s="170"/>
      <c r="J1986" s="140"/>
      <c r="K1986" s="526"/>
      <c r="L1986" s="232"/>
      <c r="M1986" s="138"/>
      <c r="N1986" s="138"/>
      <c r="O1986" s="139"/>
    </row>
    <row r="1987" spans="1:15" ht="15.6">
      <c r="A1987" s="134">
        <v>2017</v>
      </c>
      <c r="B1987" s="553">
        <v>46298</v>
      </c>
      <c r="C1987" s="135" t="s">
        <v>16975</v>
      </c>
      <c r="D1987" s="170" t="s">
        <v>16621</v>
      </c>
      <c r="E1987" s="229" t="s">
        <v>162</v>
      </c>
      <c r="F1987" s="238"/>
      <c r="G1987" s="238"/>
      <c r="H1987" s="140" t="s">
        <v>17003</v>
      </c>
      <c r="I1987" s="170"/>
      <c r="J1987" s="140"/>
      <c r="K1987" s="526"/>
      <c r="L1987" s="232"/>
      <c r="M1987" s="138"/>
      <c r="N1987" s="138"/>
      <c r="O1987" s="139"/>
    </row>
    <row r="1988" spans="1:15" ht="15.6">
      <c r="A1988" s="134">
        <v>2018</v>
      </c>
      <c r="B1988" s="553">
        <v>46298</v>
      </c>
      <c r="C1988" s="135" t="s">
        <v>16986</v>
      </c>
      <c r="D1988" s="170" t="s">
        <v>17004</v>
      </c>
      <c r="E1988" s="229" t="s">
        <v>162</v>
      </c>
      <c r="F1988" s="238"/>
      <c r="G1988" s="238"/>
      <c r="H1988" s="140"/>
      <c r="I1988" s="170"/>
      <c r="J1988" s="140"/>
      <c r="K1988" s="526"/>
      <c r="L1988" s="232"/>
      <c r="M1988" s="138"/>
      <c r="N1988" s="138"/>
      <c r="O1988" s="139"/>
    </row>
    <row r="1989" spans="1:15" ht="15.6">
      <c r="A1989" s="134">
        <v>2019</v>
      </c>
      <c r="B1989" s="553">
        <v>46298</v>
      </c>
      <c r="C1989" s="135" t="s">
        <v>16986</v>
      </c>
      <c r="D1989" s="170" t="s">
        <v>17005</v>
      </c>
      <c r="E1989" s="229" t="s">
        <v>162</v>
      </c>
      <c r="F1989" s="238"/>
      <c r="G1989" s="238"/>
      <c r="H1989" s="140"/>
      <c r="I1989" s="170"/>
      <c r="J1989" s="140"/>
      <c r="K1989" s="527"/>
      <c r="L1989" s="232"/>
      <c r="M1989" s="138"/>
      <c r="N1989" s="138"/>
      <c r="O1989" s="139"/>
    </row>
    <row r="1990" spans="1:15" ht="15.6">
      <c r="A1990" s="134">
        <v>2020</v>
      </c>
      <c r="B1990" s="553">
        <v>46298</v>
      </c>
      <c r="C1990" s="135" t="s">
        <v>16986</v>
      </c>
      <c r="D1990" s="170" t="s">
        <v>17006</v>
      </c>
      <c r="E1990" s="229" t="s">
        <v>162</v>
      </c>
      <c r="F1990" s="238"/>
      <c r="G1990" s="238"/>
      <c r="H1990" s="140"/>
      <c r="I1990" s="170"/>
      <c r="J1990" s="140"/>
      <c r="K1990" s="526"/>
      <c r="L1990" s="234"/>
      <c r="M1990" s="138"/>
      <c r="N1990" s="138"/>
      <c r="O1990" s="139"/>
    </row>
    <row r="1991" spans="1:15" ht="15.6">
      <c r="A1991" s="134">
        <v>2021</v>
      </c>
      <c r="B1991" s="553">
        <v>46298</v>
      </c>
      <c r="C1991" s="135" t="s">
        <v>16986</v>
      </c>
      <c r="D1991" s="170" t="s">
        <v>17007</v>
      </c>
      <c r="E1991" s="229" t="s">
        <v>162</v>
      </c>
      <c r="F1991" s="239"/>
      <c r="G1991" s="239"/>
      <c r="H1991" s="140"/>
      <c r="I1991" s="170"/>
      <c r="J1991" s="140"/>
      <c r="K1991" s="526"/>
      <c r="L1991" s="232"/>
      <c r="M1991" s="138"/>
      <c r="N1991" s="138"/>
      <c r="O1991" s="139"/>
    </row>
    <row r="1992" spans="1:15" ht="15.6">
      <c r="A1992" s="134">
        <v>2022</v>
      </c>
      <c r="B1992" s="553">
        <v>46298</v>
      </c>
      <c r="C1992" s="135" t="s">
        <v>16986</v>
      </c>
      <c r="D1992" s="170" t="s">
        <v>17008</v>
      </c>
      <c r="E1992" s="229" t="s">
        <v>162</v>
      </c>
      <c r="F1992" s="239"/>
      <c r="G1992" s="239"/>
      <c r="H1992" s="140"/>
      <c r="I1992" s="170"/>
      <c r="J1992" s="140"/>
      <c r="K1992" s="526"/>
      <c r="L1992" s="232"/>
      <c r="M1992" s="138"/>
      <c r="N1992" s="138"/>
      <c r="O1992" s="139"/>
    </row>
    <row r="1993" spans="1:15" ht="15.6">
      <c r="A1993" s="134">
        <v>2023</v>
      </c>
      <c r="B1993" s="553">
        <v>46298</v>
      </c>
      <c r="C1993" s="135" t="s">
        <v>16986</v>
      </c>
      <c r="D1993" s="170" t="s">
        <v>17009</v>
      </c>
      <c r="E1993" s="229" t="s">
        <v>162</v>
      </c>
      <c r="F1993" s="239"/>
      <c r="G1993" s="239"/>
      <c r="H1993" s="140"/>
      <c r="I1993" s="170"/>
      <c r="J1993" s="140"/>
      <c r="K1993" s="526"/>
      <c r="L1993" s="232"/>
      <c r="M1993" s="138"/>
      <c r="N1993" s="138"/>
      <c r="O1993" s="139"/>
    </row>
    <row r="1994" spans="1:15" ht="15.6">
      <c r="A1994" s="134">
        <v>2024</v>
      </c>
      <c r="B1994" s="553">
        <v>46298</v>
      </c>
      <c r="C1994" s="135" t="s">
        <v>16986</v>
      </c>
      <c r="D1994" s="170" t="s">
        <v>17010</v>
      </c>
      <c r="E1994" s="229" t="s">
        <v>162</v>
      </c>
      <c r="F1994" s="239"/>
      <c r="G1994" s="239"/>
      <c r="H1994" s="140"/>
      <c r="I1994" s="170"/>
      <c r="J1994" s="140"/>
      <c r="K1994" s="526"/>
      <c r="L1994" s="232"/>
      <c r="M1994" s="138"/>
      <c r="N1994" s="138"/>
      <c r="O1994" s="139"/>
    </row>
    <row r="1995" spans="1:15" ht="15.6">
      <c r="A1995" s="134">
        <v>2025</v>
      </c>
      <c r="B1995" s="553">
        <v>46298</v>
      </c>
      <c r="C1995" s="135" t="s">
        <v>16986</v>
      </c>
      <c r="D1995" s="170" t="s">
        <v>17011</v>
      </c>
      <c r="E1995" s="229" t="s">
        <v>162</v>
      </c>
      <c r="F1995" s="239"/>
      <c r="G1995" s="239"/>
      <c r="H1995" s="238"/>
      <c r="I1995" s="235"/>
      <c r="J1995" s="140"/>
      <c r="K1995" s="526"/>
      <c r="L1995" s="232"/>
      <c r="M1995" s="138"/>
      <c r="N1995" s="138"/>
      <c r="O1995" s="139"/>
    </row>
    <row r="1996" spans="1:15" ht="15.6">
      <c r="A1996" s="134">
        <v>2026</v>
      </c>
      <c r="B1996" s="553">
        <v>46298</v>
      </c>
      <c r="C1996" s="135" t="s">
        <v>16975</v>
      </c>
      <c r="D1996" s="170" t="s">
        <v>16873</v>
      </c>
      <c r="E1996" s="229" t="s">
        <v>162</v>
      </c>
      <c r="F1996" s="239"/>
      <c r="G1996" s="239"/>
      <c r="H1996" s="238" t="s">
        <v>16991</v>
      </c>
      <c r="I1996" s="235"/>
      <c r="J1996" s="140"/>
      <c r="K1996" s="526"/>
      <c r="L1996" s="232"/>
      <c r="M1996" s="138"/>
      <c r="N1996" s="138"/>
      <c r="O1996" s="139"/>
    </row>
    <row r="1997" spans="1:15" ht="15.6">
      <c r="A1997" s="134">
        <v>2027</v>
      </c>
      <c r="B1997" s="553">
        <v>46298</v>
      </c>
      <c r="C1997" s="135" t="s">
        <v>16986</v>
      </c>
      <c r="D1997" s="170" t="s">
        <v>17012</v>
      </c>
      <c r="E1997" s="229" t="s">
        <v>162</v>
      </c>
      <c r="F1997" s="239"/>
      <c r="G1997" s="239"/>
      <c r="H1997" s="140"/>
      <c r="I1997" s="235"/>
      <c r="J1997" s="140"/>
      <c r="K1997" s="526"/>
      <c r="L1997" s="232"/>
      <c r="M1997" s="138"/>
      <c r="N1997" s="138"/>
      <c r="O1997" s="139"/>
    </row>
    <row r="1998" spans="1:15" ht="15.6">
      <c r="A1998" s="134">
        <v>2028</v>
      </c>
      <c r="B1998" s="553">
        <v>46298</v>
      </c>
      <c r="C1998" s="135" t="s">
        <v>16986</v>
      </c>
      <c r="D1998" s="170" t="s">
        <v>17013</v>
      </c>
      <c r="E1998" s="229" t="s">
        <v>162</v>
      </c>
      <c r="F1998" s="240"/>
      <c r="G1998" s="240"/>
      <c r="H1998" s="140"/>
      <c r="I1998" s="235"/>
      <c r="J1998" s="140"/>
      <c r="K1998" s="526"/>
      <c r="L1998" s="232"/>
      <c r="M1998" s="138"/>
      <c r="N1998" s="138"/>
      <c r="O1998" s="139"/>
    </row>
    <row r="1999" spans="1:15" ht="15.6">
      <c r="A1999" s="134">
        <v>2029</v>
      </c>
      <c r="B1999" s="553">
        <v>46298</v>
      </c>
      <c r="C1999" s="135" t="s">
        <v>16986</v>
      </c>
      <c r="D1999" s="170" t="s">
        <v>17014</v>
      </c>
      <c r="E1999" s="229" t="s">
        <v>162</v>
      </c>
      <c r="F1999" s="240"/>
      <c r="G1999" s="240"/>
      <c r="H1999" s="140"/>
      <c r="I1999" s="235"/>
      <c r="J1999" s="140"/>
      <c r="K1999" s="526"/>
      <c r="L1999" s="232"/>
      <c r="M1999" s="138"/>
      <c r="N1999" s="138"/>
      <c r="O1999" s="139"/>
    </row>
    <row r="2000" spans="1:15" ht="15.6">
      <c r="A2000" s="134">
        <v>2030</v>
      </c>
      <c r="B2000" s="553">
        <v>46298</v>
      </c>
      <c r="C2000" s="135" t="s">
        <v>16975</v>
      </c>
      <c r="D2000" s="170" t="s">
        <v>16984</v>
      </c>
      <c r="E2000" s="229" t="s">
        <v>162</v>
      </c>
      <c r="F2000" s="240"/>
      <c r="G2000" s="240"/>
      <c r="H2000" s="140" t="s">
        <v>17015</v>
      </c>
      <c r="I2000" s="235"/>
      <c r="J2000" s="140"/>
      <c r="K2000" s="236"/>
      <c r="L2000" s="232"/>
      <c r="M2000" s="138"/>
      <c r="N2000" s="138"/>
      <c r="O2000" s="139"/>
    </row>
    <row r="2001" spans="1:15" ht="15.6">
      <c r="A2001" s="134">
        <v>2031</v>
      </c>
      <c r="B2001" s="553">
        <v>46298</v>
      </c>
      <c r="C2001" s="135" t="s">
        <v>16975</v>
      </c>
      <c r="D2001" s="170" t="s">
        <v>16982</v>
      </c>
      <c r="E2001" s="229" t="s">
        <v>162</v>
      </c>
      <c r="F2001" s="240"/>
      <c r="G2001" s="240"/>
      <c r="H2001" s="140" t="s">
        <v>16995</v>
      </c>
      <c r="I2001" s="235"/>
      <c r="J2001" s="140"/>
      <c r="K2001" s="236"/>
      <c r="L2001" s="232"/>
      <c r="M2001" s="138"/>
      <c r="N2001" s="138"/>
      <c r="O2001" s="139"/>
    </row>
    <row r="2002" spans="1:15" ht="15.6">
      <c r="A2002" s="134">
        <v>2032</v>
      </c>
      <c r="B2002" s="553">
        <v>46298</v>
      </c>
      <c r="C2002" s="135" t="s">
        <v>16975</v>
      </c>
      <c r="D2002" s="170" t="s">
        <v>17016</v>
      </c>
      <c r="E2002" s="229" t="s">
        <v>162</v>
      </c>
      <c r="F2002" s="240"/>
      <c r="G2002" s="240"/>
      <c r="H2002" s="140" t="s">
        <v>17017</v>
      </c>
      <c r="I2002" s="235"/>
      <c r="J2002" s="140"/>
      <c r="K2002" s="236"/>
      <c r="L2002" s="232"/>
      <c r="M2002" s="138"/>
      <c r="N2002" s="138"/>
      <c r="O2002" s="139"/>
    </row>
    <row r="2003" spans="1:15" ht="15.6">
      <c r="A2003" s="134">
        <v>2033</v>
      </c>
      <c r="B2003" s="553">
        <v>46298</v>
      </c>
      <c r="C2003" s="135" t="s">
        <v>16975</v>
      </c>
      <c r="D2003" s="170" t="s">
        <v>17018</v>
      </c>
      <c r="E2003" s="229" t="s">
        <v>162</v>
      </c>
      <c r="F2003" s="240"/>
      <c r="G2003" s="240"/>
      <c r="H2003" s="140" t="s">
        <v>17019</v>
      </c>
      <c r="I2003" s="235"/>
      <c r="J2003" s="140"/>
      <c r="K2003" s="236"/>
      <c r="L2003" s="232"/>
      <c r="M2003" s="138"/>
      <c r="N2003" s="138"/>
      <c r="O2003" s="139"/>
    </row>
    <row r="2004" spans="1:15" ht="15.6">
      <c r="A2004" s="134">
        <v>2034</v>
      </c>
      <c r="B2004" s="553">
        <v>46298</v>
      </c>
      <c r="C2004" s="135" t="s">
        <v>16975</v>
      </c>
      <c r="D2004" s="170" t="s">
        <v>16982</v>
      </c>
      <c r="E2004" s="229" t="s">
        <v>162</v>
      </c>
      <c r="F2004" s="240"/>
      <c r="G2004" s="240"/>
      <c r="H2004" s="140" t="s">
        <v>17020</v>
      </c>
      <c r="I2004" s="235"/>
      <c r="J2004" s="140"/>
      <c r="K2004" s="236"/>
      <c r="L2004" s="232"/>
      <c r="M2004" s="138"/>
      <c r="N2004" s="138"/>
      <c r="O2004" s="139"/>
    </row>
    <row r="2005" spans="1:15" ht="15.6">
      <c r="A2005" s="134">
        <v>2035</v>
      </c>
      <c r="B2005" s="553">
        <v>46298</v>
      </c>
      <c r="C2005" s="135" t="s">
        <v>16975</v>
      </c>
      <c r="D2005" s="170" t="s">
        <v>17021</v>
      </c>
      <c r="E2005" s="229" t="s">
        <v>162</v>
      </c>
      <c r="F2005" s="240"/>
      <c r="G2005" s="240"/>
      <c r="H2005" s="140" t="s">
        <v>16994</v>
      </c>
      <c r="I2005" s="235"/>
      <c r="J2005" s="140"/>
      <c r="K2005" s="236"/>
      <c r="L2005" s="232"/>
      <c r="M2005" s="138"/>
      <c r="N2005" s="138"/>
      <c r="O2005" s="139"/>
    </row>
    <row r="2006" spans="1:15" ht="15.6">
      <c r="A2006" s="134">
        <v>2036</v>
      </c>
      <c r="B2006" s="553">
        <v>46298</v>
      </c>
      <c r="C2006" s="135" t="s">
        <v>16975</v>
      </c>
      <c r="D2006" s="234" t="s">
        <v>17022</v>
      </c>
      <c r="E2006" s="229" t="s">
        <v>162</v>
      </c>
      <c r="F2006" s="140"/>
      <c r="G2006" s="140"/>
      <c r="H2006" s="140" t="s">
        <v>17023</v>
      </c>
      <c r="I2006" s="235"/>
      <c r="J2006" s="140"/>
      <c r="K2006" s="236"/>
      <c r="L2006" s="232"/>
      <c r="M2006" s="138"/>
      <c r="N2006" s="138"/>
      <c r="O2006" s="139"/>
    </row>
    <row r="2007" spans="1:15" ht="15.6">
      <c r="A2007" s="134">
        <v>2037</v>
      </c>
      <c r="B2007" s="553">
        <v>46298</v>
      </c>
      <c r="C2007" s="135" t="s">
        <v>16975</v>
      </c>
      <c r="D2007" s="170" t="s">
        <v>17022</v>
      </c>
      <c r="E2007" s="229" t="s">
        <v>162</v>
      </c>
      <c r="F2007" s="140"/>
      <c r="G2007" s="140"/>
      <c r="H2007" s="140" t="s">
        <v>17024</v>
      </c>
      <c r="I2007" s="235"/>
      <c r="J2007" s="140"/>
      <c r="K2007" s="236"/>
      <c r="L2007" s="232"/>
      <c r="M2007" s="138"/>
      <c r="N2007" s="138"/>
      <c r="O2007" s="139"/>
    </row>
    <row r="2008" spans="1:15" ht="15.6">
      <c r="A2008" s="134">
        <v>2038</v>
      </c>
      <c r="B2008" s="553">
        <v>46298</v>
      </c>
      <c r="C2008" s="135" t="s">
        <v>16975</v>
      </c>
      <c r="D2008" s="170" t="s">
        <v>17025</v>
      </c>
      <c r="E2008" s="229" t="s">
        <v>162</v>
      </c>
      <c r="F2008" s="140"/>
      <c r="G2008" s="140"/>
      <c r="H2008" s="140" t="s">
        <v>17003</v>
      </c>
      <c r="I2008" s="235"/>
      <c r="J2008" s="140"/>
      <c r="K2008" s="236"/>
      <c r="L2008" s="232"/>
      <c r="M2008" s="138"/>
      <c r="N2008" s="138"/>
      <c r="O2008" s="139"/>
    </row>
    <row r="2009" spans="1:15" ht="15.6">
      <c r="A2009" s="134">
        <v>2039</v>
      </c>
      <c r="B2009" s="553">
        <v>46298</v>
      </c>
      <c r="C2009" s="135" t="s">
        <v>16986</v>
      </c>
      <c r="D2009" s="170" t="s">
        <v>17026</v>
      </c>
      <c r="E2009" s="229" t="s">
        <v>162</v>
      </c>
      <c r="F2009" s="140"/>
      <c r="G2009" s="140"/>
      <c r="H2009" s="140"/>
      <c r="I2009" s="235"/>
      <c r="J2009" s="140"/>
      <c r="K2009" s="236"/>
      <c r="L2009" s="232"/>
      <c r="M2009" s="138"/>
      <c r="N2009" s="138"/>
      <c r="O2009" s="139"/>
    </row>
    <row r="2010" spans="1:15" ht="15.6">
      <c r="A2010" s="134">
        <v>2040</v>
      </c>
      <c r="B2010" s="553">
        <v>46298</v>
      </c>
      <c r="C2010" s="135" t="s">
        <v>16986</v>
      </c>
      <c r="D2010" s="196" t="s">
        <v>17027</v>
      </c>
      <c r="E2010" s="241" t="s">
        <v>162</v>
      </c>
      <c r="F2010" s="140"/>
      <c r="G2010" s="140"/>
      <c r="H2010" s="140"/>
      <c r="I2010" s="154"/>
      <c r="J2010" s="140"/>
      <c r="K2010" s="242"/>
      <c r="L2010" s="243"/>
      <c r="M2010" s="138"/>
      <c r="N2010" s="138"/>
      <c r="O2010" s="139"/>
    </row>
    <row r="2011" spans="1:15" ht="15.6">
      <c r="A2011" s="134">
        <v>2041</v>
      </c>
      <c r="B2011" s="553">
        <v>46298</v>
      </c>
      <c r="C2011" s="135" t="s">
        <v>16986</v>
      </c>
      <c r="D2011" s="220" t="s">
        <v>17028</v>
      </c>
      <c r="E2011" s="241" t="s">
        <v>162</v>
      </c>
      <c r="F2011" s="140"/>
      <c r="G2011" s="140"/>
      <c r="H2011" s="140"/>
      <c r="I2011" s="154"/>
      <c r="J2011" s="140"/>
      <c r="K2011" s="242"/>
      <c r="L2011" s="243"/>
      <c r="M2011" s="138"/>
      <c r="N2011" s="138"/>
      <c r="O2011" s="139"/>
    </row>
    <row r="2012" spans="1:15" ht="15.6">
      <c r="A2012" s="134">
        <v>2042</v>
      </c>
      <c r="B2012" s="553">
        <v>46298</v>
      </c>
      <c r="C2012" s="135" t="s">
        <v>213</v>
      </c>
      <c r="D2012" s="196" t="s">
        <v>11848</v>
      </c>
      <c r="E2012" s="241" t="s">
        <v>151</v>
      </c>
      <c r="F2012" s="140"/>
      <c r="G2012" s="140"/>
      <c r="H2012" s="140"/>
      <c r="I2012" s="154"/>
      <c r="J2012" s="140" t="s">
        <v>240</v>
      </c>
      <c r="K2012" s="242" t="s">
        <v>11848</v>
      </c>
      <c r="L2012" s="243"/>
      <c r="M2012" s="138"/>
      <c r="N2012" s="138"/>
      <c r="O2012" s="139"/>
    </row>
    <row r="2013" spans="1:15" ht="15.6">
      <c r="A2013" s="134">
        <v>2043</v>
      </c>
      <c r="B2013" s="553">
        <v>46298</v>
      </c>
      <c r="C2013" s="135" t="s">
        <v>213</v>
      </c>
      <c r="D2013" s="196" t="s">
        <v>15668</v>
      </c>
      <c r="E2013" s="241" t="s">
        <v>151</v>
      </c>
      <c r="F2013" s="140"/>
      <c r="G2013" s="140"/>
      <c r="H2013" s="140"/>
      <c r="I2013" s="154"/>
      <c r="J2013" s="140" t="s">
        <v>240</v>
      </c>
      <c r="K2013" s="242" t="s">
        <v>15668</v>
      </c>
      <c r="L2013" s="243"/>
      <c r="M2013" s="138"/>
      <c r="N2013" s="138"/>
      <c r="O2013" s="139"/>
    </row>
    <row r="2014" spans="1:15" ht="15.6">
      <c r="A2014" s="134">
        <v>2044</v>
      </c>
      <c r="B2014" s="553">
        <v>46298</v>
      </c>
      <c r="C2014" s="135" t="s">
        <v>213</v>
      </c>
      <c r="D2014" s="196" t="s">
        <v>10742</v>
      </c>
      <c r="E2014" s="241" t="s">
        <v>151</v>
      </c>
      <c r="F2014" s="140"/>
      <c r="G2014" s="140"/>
      <c r="H2014" s="140"/>
      <c r="I2014" s="154"/>
      <c r="J2014" s="140" t="s">
        <v>244</v>
      </c>
      <c r="K2014" s="242" t="s">
        <v>10742</v>
      </c>
      <c r="L2014" s="244"/>
      <c r="M2014" s="138"/>
      <c r="N2014" s="138"/>
      <c r="O2014" s="139"/>
    </row>
    <row r="2015" spans="1:15" ht="15.6">
      <c r="A2015" s="134">
        <v>2045</v>
      </c>
      <c r="B2015" s="553">
        <v>46298</v>
      </c>
      <c r="C2015" s="135" t="s">
        <v>213</v>
      </c>
      <c r="D2015" s="196" t="s">
        <v>11592</v>
      </c>
      <c r="E2015" s="241" t="s">
        <v>151</v>
      </c>
      <c r="F2015" s="140"/>
      <c r="G2015" s="140"/>
      <c r="H2015" s="140"/>
      <c r="I2015" s="154"/>
      <c r="J2015" s="140" t="s">
        <v>244</v>
      </c>
      <c r="K2015" s="242" t="s">
        <v>11592</v>
      </c>
      <c r="L2015" s="243"/>
      <c r="M2015" s="138"/>
      <c r="N2015" s="138"/>
      <c r="O2015" s="139"/>
    </row>
    <row r="2016" spans="1:15" ht="15.6">
      <c r="A2016" s="134">
        <v>2046</v>
      </c>
      <c r="B2016" s="553">
        <v>46298</v>
      </c>
      <c r="C2016" s="135" t="s">
        <v>213</v>
      </c>
      <c r="D2016" s="196" t="s">
        <v>15400</v>
      </c>
      <c r="E2016" s="241" t="s">
        <v>151</v>
      </c>
      <c r="F2016" s="140"/>
      <c r="G2016" s="140"/>
      <c r="H2016" s="140"/>
      <c r="I2016" s="154"/>
      <c r="J2016" s="140" t="s">
        <v>244</v>
      </c>
      <c r="K2016" s="242" t="s">
        <v>15400</v>
      </c>
      <c r="L2016" s="243"/>
      <c r="M2016" s="138"/>
      <c r="N2016" s="138"/>
      <c r="O2016" s="139"/>
    </row>
    <row r="2017" spans="1:15" ht="15.6">
      <c r="A2017" s="134">
        <v>2047</v>
      </c>
      <c r="B2017" s="553">
        <v>46298</v>
      </c>
      <c r="C2017" s="135" t="s">
        <v>213</v>
      </c>
      <c r="D2017" s="196" t="s">
        <v>13801</v>
      </c>
      <c r="E2017" s="241" t="s">
        <v>151</v>
      </c>
      <c r="F2017" s="140"/>
      <c r="G2017" s="140"/>
      <c r="H2017" s="140"/>
      <c r="I2017" s="154"/>
      <c r="J2017" s="140" t="s">
        <v>244</v>
      </c>
      <c r="K2017" s="242" t="s">
        <v>13801</v>
      </c>
      <c r="L2017" s="243"/>
      <c r="M2017" s="138"/>
      <c r="N2017" s="138"/>
      <c r="O2017" s="139"/>
    </row>
    <row r="2018" spans="1:15" ht="15.6">
      <c r="A2018" s="134">
        <v>2048</v>
      </c>
      <c r="B2018" s="553">
        <v>46298</v>
      </c>
      <c r="C2018" s="135" t="s">
        <v>213</v>
      </c>
      <c r="D2018" s="196" t="s">
        <v>13451</v>
      </c>
      <c r="E2018" s="241" t="s">
        <v>151</v>
      </c>
      <c r="F2018" s="140"/>
      <c r="G2018" s="140"/>
      <c r="H2018" s="140"/>
      <c r="I2018" s="154"/>
      <c r="J2018" s="140" t="s">
        <v>244</v>
      </c>
      <c r="K2018" s="242" t="s">
        <v>13451</v>
      </c>
      <c r="L2018" s="243"/>
      <c r="M2018" s="138"/>
      <c r="N2018" s="138"/>
      <c r="O2018" s="139"/>
    </row>
    <row r="2019" spans="1:15" ht="15.6">
      <c r="A2019" s="134">
        <v>2049</v>
      </c>
      <c r="B2019" s="553">
        <v>46298</v>
      </c>
      <c r="C2019" s="135" t="s">
        <v>213</v>
      </c>
      <c r="D2019" s="196" t="s">
        <v>17029</v>
      </c>
      <c r="E2019" s="241" t="s">
        <v>151</v>
      </c>
      <c r="F2019" s="140"/>
      <c r="G2019" s="140"/>
      <c r="H2019" s="140"/>
      <c r="I2019" s="154"/>
      <c r="J2019" s="140" t="s">
        <v>244</v>
      </c>
      <c r="K2019" s="242" t="s">
        <v>17029</v>
      </c>
      <c r="L2019" s="243"/>
      <c r="M2019" s="138"/>
      <c r="N2019" s="138"/>
      <c r="O2019" s="139"/>
    </row>
    <row r="2020" spans="1:15" ht="15.6">
      <c r="A2020" s="134">
        <v>2050</v>
      </c>
      <c r="B2020" s="553">
        <v>46298</v>
      </c>
      <c r="C2020" s="135" t="s">
        <v>213</v>
      </c>
      <c r="D2020" s="196" t="s">
        <v>13513</v>
      </c>
      <c r="E2020" s="241" t="s">
        <v>151</v>
      </c>
      <c r="F2020" s="140"/>
      <c r="G2020" s="140"/>
      <c r="H2020" s="140"/>
      <c r="I2020" s="154"/>
      <c r="J2020" s="140" t="s">
        <v>244</v>
      </c>
      <c r="K2020" s="242" t="s">
        <v>13513</v>
      </c>
      <c r="L2020" s="243"/>
      <c r="M2020" s="138"/>
      <c r="N2020" s="138"/>
      <c r="O2020" s="139"/>
    </row>
    <row r="2021" spans="1:15" ht="15.6">
      <c r="A2021" s="134">
        <v>2051</v>
      </c>
      <c r="B2021" s="553">
        <v>46298</v>
      </c>
      <c r="C2021" s="135" t="s">
        <v>213</v>
      </c>
      <c r="D2021" s="149" t="s">
        <v>12237</v>
      </c>
      <c r="E2021" s="241" t="s">
        <v>151</v>
      </c>
      <c r="F2021" s="227"/>
      <c r="G2021" s="227"/>
      <c r="H2021" s="149"/>
      <c r="I2021" s="158"/>
      <c r="J2021" s="149" t="s">
        <v>244</v>
      </c>
      <c r="K2021" s="147" t="s">
        <v>12237</v>
      </c>
      <c r="L2021" s="245"/>
      <c r="M2021" s="138"/>
      <c r="N2021" s="138"/>
      <c r="O2021" s="139"/>
    </row>
    <row r="2022" spans="1:15" ht="15.6">
      <c r="A2022" s="134">
        <v>2052</v>
      </c>
      <c r="B2022" s="553">
        <v>46298</v>
      </c>
      <c r="C2022" s="135" t="s">
        <v>213</v>
      </c>
      <c r="D2022" s="149" t="s">
        <v>14577</v>
      </c>
      <c r="E2022" s="241" t="s">
        <v>151</v>
      </c>
      <c r="F2022" s="227"/>
      <c r="G2022" s="227"/>
      <c r="H2022" s="149"/>
      <c r="I2022" s="158"/>
      <c r="J2022" s="149" t="s">
        <v>240</v>
      </c>
      <c r="K2022" s="147" t="s">
        <v>14577</v>
      </c>
      <c r="L2022" s="245"/>
      <c r="M2022" s="138"/>
      <c r="N2022" s="138"/>
      <c r="O2022" s="139"/>
    </row>
    <row r="2023" spans="1:15" ht="15.6">
      <c r="A2023" s="134">
        <v>2053</v>
      </c>
      <c r="B2023" s="553">
        <v>46298</v>
      </c>
      <c r="C2023" s="135" t="s">
        <v>213</v>
      </c>
      <c r="D2023" s="149" t="s">
        <v>14428</v>
      </c>
      <c r="E2023" s="241" t="s">
        <v>151</v>
      </c>
      <c r="F2023" s="227"/>
      <c r="G2023" s="227"/>
      <c r="H2023" s="149"/>
      <c r="I2023" s="158"/>
      <c r="J2023" s="149" t="s">
        <v>244</v>
      </c>
      <c r="K2023" s="147" t="s">
        <v>14428</v>
      </c>
      <c r="L2023" s="245"/>
      <c r="M2023" s="138"/>
      <c r="N2023" s="138"/>
      <c r="O2023" s="139"/>
    </row>
    <row r="2024" spans="1:15" ht="15.6">
      <c r="A2024" s="134">
        <v>2054</v>
      </c>
      <c r="B2024" s="553">
        <v>46298</v>
      </c>
      <c r="C2024" s="135" t="s">
        <v>213</v>
      </c>
      <c r="D2024" s="246" t="s">
        <v>10243</v>
      </c>
      <c r="E2024" s="241" t="s">
        <v>151</v>
      </c>
      <c r="F2024" s="227"/>
      <c r="G2024" s="247"/>
      <c r="H2024" s="246"/>
      <c r="I2024" s="158"/>
      <c r="J2024" s="149" t="s">
        <v>240</v>
      </c>
      <c r="K2024" s="147" t="s">
        <v>10243</v>
      </c>
      <c r="L2024" s="248"/>
      <c r="M2024" s="138"/>
      <c r="N2024" s="138"/>
      <c r="O2024" s="139"/>
    </row>
    <row r="2025" spans="1:15" ht="15.6">
      <c r="A2025" s="134">
        <v>2055</v>
      </c>
      <c r="B2025" s="553">
        <v>46298</v>
      </c>
      <c r="C2025" s="135" t="s">
        <v>213</v>
      </c>
      <c r="D2025" s="149" t="s">
        <v>13879</v>
      </c>
      <c r="E2025" s="241" t="s">
        <v>151</v>
      </c>
      <c r="F2025" s="247"/>
      <c r="G2025" s="227"/>
      <c r="H2025" s="149"/>
      <c r="I2025" s="158"/>
      <c r="J2025" s="149" t="s">
        <v>240</v>
      </c>
      <c r="K2025" s="147" t="s">
        <v>13879</v>
      </c>
      <c r="L2025" s="245"/>
      <c r="M2025" s="138"/>
      <c r="N2025" s="138"/>
      <c r="O2025" s="139"/>
    </row>
    <row r="2026" spans="1:15" ht="15.6">
      <c r="A2026" s="134">
        <v>2056</v>
      </c>
      <c r="B2026" s="553">
        <v>46298</v>
      </c>
      <c r="C2026" s="135" t="s">
        <v>213</v>
      </c>
      <c r="D2026" s="249" t="s">
        <v>12949</v>
      </c>
      <c r="E2026" s="241" t="s">
        <v>151</v>
      </c>
      <c r="F2026" s="227"/>
      <c r="G2026" s="227"/>
      <c r="H2026" s="149"/>
      <c r="I2026" s="158"/>
      <c r="J2026" s="149" t="s">
        <v>244</v>
      </c>
      <c r="K2026" s="147" t="s">
        <v>12949</v>
      </c>
      <c r="L2026" s="245"/>
      <c r="M2026" s="138"/>
      <c r="N2026" s="138"/>
      <c r="O2026" s="139"/>
    </row>
    <row r="2027" spans="1:15" ht="15.6">
      <c r="A2027" s="134">
        <v>2057</v>
      </c>
      <c r="B2027" s="553">
        <v>46298</v>
      </c>
      <c r="C2027" s="135" t="s">
        <v>213</v>
      </c>
      <c r="D2027" s="149" t="s">
        <v>13558</v>
      </c>
      <c r="E2027" s="241" t="s">
        <v>151</v>
      </c>
      <c r="F2027" s="227"/>
      <c r="G2027" s="227"/>
      <c r="H2027" s="149"/>
      <c r="I2027" s="158"/>
      <c r="J2027" s="149" t="s">
        <v>244</v>
      </c>
      <c r="K2027" s="250" t="s">
        <v>13558</v>
      </c>
      <c r="L2027" s="245"/>
      <c r="M2027" s="138"/>
      <c r="N2027" s="138"/>
      <c r="O2027" s="139"/>
    </row>
    <row r="2028" spans="1:15" ht="15.6">
      <c r="A2028" s="134">
        <v>2058</v>
      </c>
      <c r="B2028" s="553">
        <v>46298</v>
      </c>
      <c r="C2028" s="135" t="s">
        <v>213</v>
      </c>
      <c r="D2028" s="144" t="s">
        <v>12357</v>
      </c>
      <c r="E2028" s="241" t="s">
        <v>151</v>
      </c>
      <c r="F2028" s="227"/>
      <c r="G2028" s="227"/>
      <c r="H2028" s="149"/>
      <c r="I2028" s="158"/>
      <c r="J2028" s="149" t="s">
        <v>244</v>
      </c>
      <c r="K2028" s="147" t="s">
        <v>12357</v>
      </c>
      <c r="L2028" s="251"/>
      <c r="M2028" s="138"/>
      <c r="N2028" s="138"/>
      <c r="O2028" s="139"/>
    </row>
    <row r="2029" spans="1:15" ht="15.6">
      <c r="A2029" s="134">
        <v>2059</v>
      </c>
      <c r="B2029" s="553">
        <v>46298</v>
      </c>
      <c r="C2029" s="135" t="s">
        <v>213</v>
      </c>
      <c r="D2029" s="144" t="s">
        <v>10322</v>
      </c>
      <c r="E2029" s="241" t="s">
        <v>151</v>
      </c>
      <c r="F2029" s="227"/>
      <c r="G2029" s="227"/>
      <c r="H2029" s="149"/>
      <c r="I2029" s="158"/>
      <c r="J2029" s="149" t="s">
        <v>240</v>
      </c>
      <c r="K2029" s="147" t="s">
        <v>10322</v>
      </c>
      <c r="L2029" s="251"/>
      <c r="M2029" s="138"/>
      <c r="N2029" s="138"/>
      <c r="O2029" s="139"/>
    </row>
    <row r="2030" spans="1:15" ht="15.6" customHeight="1">
      <c r="A2030" s="134">
        <v>2060</v>
      </c>
      <c r="B2030" s="553">
        <v>46298</v>
      </c>
      <c r="C2030" s="135" t="s">
        <v>213</v>
      </c>
      <c r="D2030" s="144" t="s">
        <v>11389</v>
      </c>
      <c r="E2030" s="241" t="s">
        <v>151</v>
      </c>
      <c r="F2030" s="227"/>
      <c r="G2030" s="227"/>
      <c r="H2030" s="149"/>
      <c r="I2030" s="158"/>
      <c r="J2030" s="149" t="s">
        <v>238</v>
      </c>
      <c r="K2030" s="250" t="s">
        <v>11389</v>
      </c>
      <c r="L2030" s="251"/>
      <c r="M2030" s="138"/>
      <c r="N2030" s="138"/>
      <c r="O2030" s="139"/>
    </row>
    <row r="2031" spans="1:15" ht="15.6">
      <c r="A2031" s="134">
        <v>2061</v>
      </c>
      <c r="B2031" s="553">
        <v>46298</v>
      </c>
      <c r="C2031" s="135" t="s">
        <v>213</v>
      </c>
      <c r="D2031" s="144" t="s">
        <v>11311</v>
      </c>
      <c r="E2031" s="241" t="s">
        <v>151</v>
      </c>
      <c r="F2031" s="227"/>
      <c r="G2031" s="227"/>
      <c r="H2031" s="149"/>
      <c r="I2031" s="158"/>
      <c r="J2031" s="149" t="s">
        <v>238</v>
      </c>
      <c r="K2031" s="147" t="s">
        <v>11311</v>
      </c>
      <c r="L2031" s="251"/>
      <c r="M2031" s="138"/>
      <c r="N2031" s="138"/>
      <c r="O2031" s="139"/>
    </row>
    <row r="2032" spans="1:15" ht="15.6">
      <c r="A2032" s="134">
        <v>2062</v>
      </c>
      <c r="B2032" s="553">
        <v>46298</v>
      </c>
      <c r="C2032" s="135" t="s">
        <v>213</v>
      </c>
      <c r="D2032" s="144" t="s">
        <v>11345</v>
      </c>
      <c r="E2032" s="241" t="s">
        <v>151</v>
      </c>
      <c r="F2032" s="227"/>
      <c r="G2032" s="227"/>
      <c r="H2032" s="149"/>
      <c r="I2032" s="158"/>
      <c r="J2032" s="149" t="s">
        <v>238</v>
      </c>
      <c r="K2032" s="147" t="s">
        <v>11345</v>
      </c>
      <c r="L2032" s="251"/>
      <c r="M2032" s="138"/>
      <c r="N2032" s="138"/>
      <c r="O2032" s="139"/>
    </row>
    <row r="2033" spans="1:15" ht="15.6">
      <c r="A2033" s="134">
        <v>2063</v>
      </c>
      <c r="B2033" s="553">
        <v>46298</v>
      </c>
      <c r="C2033" s="135" t="s">
        <v>213</v>
      </c>
      <c r="D2033" s="144" t="s">
        <v>12348</v>
      </c>
      <c r="E2033" s="241" t="s">
        <v>151</v>
      </c>
      <c r="F2033" s="227"/>
      <c r="G2033" s="227"/>
      <c r="H2033" s="149"/>
      <c r="I2033" s="158"/>
      <c r="J2033" s="149" t="s">
        <v>238</v>
      </c>
      <c r="K2033" s="147" t="s">
        <v>12348</v>
      </c>
      <c r="L2033" s="251"/>
      <c r="M2033" s="138"/>
      <c r="N2033" s="138"/>
      <c r="O2033" s="139"/>
    </row>
    <row r="2034" spans="1:15" ht="15.6">
      <c r="A2034" s="134">
        <v>2064</v>
      </c>
      <c r="B2034" s="553">
        <v>46298</v>
      </c>
      <c r="C2034" s="135" t="s">
        <v>213</v>
      </c>
      <c r="D2034" s="144" t="s">
        <v>10230</v>
      </c>
      <c r="E2034" s="241" t="s">
        <v>151</v>
      </c>
      <c r="F2034" s="227"/>
      <c r="G2034" s="227"/>
      <c r="H2034" s="149"/>
      <c r="I2034" s="158"/>
      <c r="J2034" s="149" t="s">
        <v>238</v>
      </c>
      <c r="K2034" s="147" t="s">
        <v>10230</v>
      </c>
      <c r="L2034" s="251"/>
      <c r="M2034" s="138"/>
      <c r="N2034" s="138"/>
      <c r="O2034" s="139"/>
    </row>
    <row r="2035" spans="1:15" ht="15.6">
      <c r="A2035" s="134">
        <v>2065</v>
      </c>
      <c r="B2035" s="553">
        <v>46298</v>
      </c>
      <c r="C2035" s="135" t="s">
        <v>213</v>
      </c>
      <c r="D2035" s="144" t="s">
        <v>10954</v>
      </c>
      <c r="E2035" s="241" t="s">
        <v>151</v>
      </c>
      <c r="F2035" s="227"/>
      <c r="G2035" s="227"/>
      <c r="H2035" s="149"/>
      <c r="I2035" s="158"/>
      <c r="J2035" s="149" t="s">
        <v>238</v>
      </c>
      <c r="K2035" s="250" t="s">
        <v>10954</v>
      </c>
      <c r="L2035" s="251"/>
      <c r="M2035" s="138"/>
      <c r="N2035" s="138"/>
      <c r="O2035" s="139"/>
    </row>
    <row r="2036" spans="1:15" ht="15.6">
      <c r="A2036" s="134">
        <v>2066</v>
      </c>
      <c r="B2036" s="553">
        <v>46298</v>
      </c>
      <c r="C2036" s="135" t="s">
        <v>213</v>
      </c>
      <c r="D2036" s="144" t="s">
        <v>11287</v>
      </c>
      <c r="E2036" s="241" t="s">
        <v>151</v>
      </c>
      <c r="F2036" s="227"/>
      <c r="G2036" s="227"/>
      <c r="H2036" s="149"/>
      <c r="I2036" s="158"/>
      <c r="J2036" s="149" t="s">
        <v>238</v>
      </c>
      <c r="K2036" s="250" t="s">
        <v>11287</v>
      </c>
      <c r="L2036" s="251"/>
      <c r="M2036" s="138"/>
      <c r="N2036" s="138"/>
      <c r="O2036" s="139"/>
    </row>
    <row r="2037" spans="1:15" ht="15.6">
      <c r="A2037" s="134">
        <v>2067</v>
      </c>
      <c r="B2037" s="553">
        <v>46298</v>
      </c>
      <c r="C2037" s="135" t="s">
        <v>213</v>
      </c>
      <c r="D2037" s="144" t="s">
        <v>10719</v>
      </c>
      <c r="E2037" s="241" t="s">
        <v>151</v>
      </c>
      <c r="F2037" s="227"/>
      <c r="G2037" s="227"/>
      <c r="H2037" s="149"/>
      <c r="I2037" s="158"/>
      <c r="J2037" s="149" t="s">
        <v>238</v>
      </c>
      <c r="K2037" s="147" t="s">
        <v>10719</v>
      </c>
      <c r="L2037" s="251"/>
      <c r="M2037" s="138"/>
      <c r="N2037" s="138"/>
      <c r="O2037" s="139"/>
    </row>
    <row r="2038" spans="1:15" ht="15.6">
      <c r="A2038" s="134">
        <v>2068</v>
      </c>
      <c r="B2038" s="553">
        <v>46298</v>
      </c>
      <c r="C2038" s="135" t="s">
        <v>213</v>
      </c>
      <c r="D2038" s="144" t="s">
        <v>11222</v>
      </c>
      <c r="E2038" s="241" t="s">
        <v>151</v>
      </c>
      <c r="F2038" s="227"/>
      <c r="G2038" s="227"/>
      <c r="H2038" s="149"/>
      <c r="I2038" s="158"/>
      <c r="J2038" s="149" t="s">
        <v>238</v>
      </c>
      <c r="K2038" s="147" t="s">
        <v>11222</v>
      </c>
      <c r="L2038" s="251"/>
      <c r="M2038" s="138"/>
      <c r="N2038" s="138"/>
      <c r="O2038" s="139"/>
    </row>
    <row r="2039" spans="1:15" ht="15.6">
      <c r="A2039" s="134">
        <v>2069</v>
      </c>
      <c r="B2039" s="553">
        <v>46298</v>
      </c>
      <c r="C2039" s="135" t="s">
        <v>213</v>
      </c>
      <c r="D2039" s="144" t="s">
        <v>11254</v>
      </c>
      <c r="E2039" s="241" t="s">
        <v>151</v>
      </c>
      <c r="F2039" s="227"/>
      <c r="G2039" s="227"/>
      <c r="H2039" s="149"/>
      <c r="I2039" s="158"/>
      <c r="J2039" s="149" t="s">
        <v>238</v>
      </c>
      <c r="K2039" s="147" t="s">
        <v>11254</v>
      </c>
      <c r="L2039" s="251"/>
      <c r="M2039" s="138"/>
      <c r="N2039" s="138"/>
      <c r="O2039" s="139"/>
    </row>
    <row r="2040" spans="1:15" ht="15.6">
      <c r="A2040" s="134">
        <v>2070</v>
      </c>
      <c r="B2040" s="553">
        <v>46298</v>
      </c>
      <c r="C2040" s="135" t="s">
        <v>213</v>
      </c>
      <c r="D2040" s="144" t="s">
        <v>11071</v>
      </c>
      <c r="E2040" s="241" t="s">
        <v>151</v>
      </c>
      <c r="F2040" s="227"/>
      <c r="G2040" s="227"/>
      <c r="H2040" s="149"/>
      <c r="I2040" s="158"/>
      <c r="J2040" s="149" t="s">
        <v>238</v>
      </c>
      <c r="K2040" s="250" t="s">
        <v>11071</v>
      </c>
      <c r="L2040" s="251"/>
      <c r="M2040" s="138"/>
      <c r="N2040" s="138"/>
      <c r="O2040" s="139"/>
    </row>
    <row r="2041" spans="1:15" ht="15.6">
      <c r="A2041" s="134">
        <v>2071</v>
      </c>
      <c r="B2041" s="553">
        <v>46298</v>
      </c>
      <c r="C2041" s="135" t="s">
        <v>213</v>
      </c>
      <c r="D2041" s="144" t="s">
        <v>11119</v>
      </c>
      <c r="E2041" s="241" t="s">
        <v>151</v>
      </c>
      <c r="F2041" s="227"/>
      <c r="G2041" s="227"/>
      <c r="H2041" s="149"/>
      <c r="I2041" s="158"/>
      <c r="J2041" s="149" t="s">
        <v>238</v>
      </c>
      <c r="K2041" s="147" t="s">
        <v>11119</v>
      </c>
      <c r="L2041" s="251"/>
      <c r="M2041" s="138"/>
      <c r="N2041" s="138"/>
      <c r="O2041" s="139"/>
    </row>
    <row r="2042" spans="1:15" ht="15.6">
      <c r="A2042" s="134">
        <v>2072</v>
      </c>
      <c r="B2042" s="553">
        <v>46298</v>
      </c>
      <c r="C2042" s="135" t="s">
        <v>213</v>
      </c>
      <c r="D2042" s="144" t="s">
        <v>12609</v>
      </c>
      <c r="E2042" s="241" t="s">
        <v>151</v>
      </c>
      <c r="F2042" s="227"/>
      <c r="G2042" s="227"/>
      <c r="H2042" s="149"/>
      <c r="I2042" s="158"/>
      <c r="J2042" s="149" t="s">
        <v>238</v>
      </c>
      <c r="K2042" s="250" t="s">
        <v>12609</v>
      </c>
      <c r="L2042" s="251"/>
      <c r="M2042" s="138"/>
      <c r="N2042" s="138"/>
      <c r="O2042" s="139"/>
    </row>
    <row r="2043" spans="1:15" ht="15.6">
      <c r="A2043" s="134">
        <v>2073</v>
      </c>
      <c r="B2043" s="553">
        <v>46298</v>
      </c>
      <c r="C2043" s="135" t="s">
        <v>213</v>
      </c>
      <c r="D2043" s="144" t="s">
        <v>10206</v>
      </c>
      <c r="E2043" s="241" t="s">
        <v>151</v>
      </c>
      <c r="F2043" s="227"/>
      <c r="G2043" s="227"/>
      <c r="H2043" s="149"/>
      <c r="I2043" s="158"/>
      <c r="J2043" s="149" t="s">
        <v>238</v>
      </c>
      <c r="K2043" s="147" t="s">
        <v>10206</v>
      </c>
      <c r="L2043" s="251"/>
      <c r="M2043" s="138"/>
      <c r="N2043" s="138"/>
      <c r="O2043" s="139"/>
    </row>
    <row r="2044" spans="1:15" ht="15.6">
      <c r="A2044" s="134">
        <v>2074</v>
      </c>
      <c r="B2044" s="553">
        <v>46298</v>
      </c>
      <c r="C2044" s="135" t="s">
        <v>213</v>
      </c>
      <c r="D2044" s="144" t="s">
        <v>11137</v>
      </c>
      <c r="E2044" s="241" t="s">
        <v>151</v>
      </c>
      <c r="F2044" s="227"/>
      <c r="G2044" s="227"/>
      <c r="H2044" s="149"/>
      <c r="I2044" s="158"/>
      <c r="J2044" s="149" t="s">
        <v>238</v>
      </c>
      <c r="K2044" s="147" t="s">
        <v>11137</v>
      </c>
      <c r="L2044" s="251"/>
      <c r="M2044" s="138"/>
      <c r="N2044" s="138"/>
      <c r="O2044" s="139"/>
    </row>
    <row r="2045" spans="1:15" ht="15.6">
      <c r="A2045" s="134">
        <v>2075</v>
      </c>
      <c r="B2045" s="553">
        <v>46298</v>
      </c>
      <c r="C2045" s="135" t="s">
        <v>213</v>
      </c>
      <c r="D2045" s="144" t="s">
        <v>11157</v>
      </c>
      <c r="E2045" s="241" t="s">
        <v>151</v>
      </c>
      <c r="F2045" s="227"/>
      <c r="G2045" s="227"/>
      <c r="H2045" s="149"/>
      <c r="I2045" s="158"/>
      <c r="J2045" s="149" t="s">
        <v>238</v>
      </c>
      <c r="K2045" s="147" t="s">
        <v>11157</v>
      </c>
      <c r="L2045" s="251"/>
      <c r="M2045" s="138"/>
      <c r="N2045" s="138"/>
      <c r="O2045" s="139"/>
    </row>
    <row r="2046" spans="1:15" ht="15.6">
      <c r="A2046" s="134">
        <v>2076</v>
      </c>
      <c r="B2046" s="553">
        <v>46298</v>
      </c>
      <c r="C2046" s="135" t="s">
        <v>213</v>
      </c>
      <c r="D2046" s="144" t="s">
        <v>12129</v>
      </c>
      <c r="E2046" s="241" t="s">
        <v>151</v>
      </c>
      <c r="F2046" s="227"/>
      <c r="G2046" s="227"/>
      <c r="H2046" s="149"/>
      <c r="I2046" s="158"/>
      <c r="J2046" s="149" t="s">
        <v>238</v>
      </c>
      <c r="K2046" s="147" t="s">
        <v>12129</v>
      </c>
      <c r="L2046" s="251"/>
      <c r="M2046" s="138"/>
      <c r="N2046" s="138"/>
      <c r="O2046" s="139"/>
    </row>
    <row r="2047" spans="1:15" ht="15.6">
      <c r="A2047" s="134">
        <v>2077</v>
      </c>
      <c r="B2047" s="553">
        <v>46298</v>
      </c>
      <c r="C2047" s="135" t="s">
        <v>213</v>
      </c>
      <c r="D2047" s="252" t="s">
        <v>11417</v>
      </c>
      <c r="E2047" s="241" t="s">
        <v>151</v>
      </c>
      <c r="F2047" s="227"/>
      <c r="G2047" s="227"/>
      <c r="H2047" s="149"/>
      <c r="I2047" s="158"/>
      <c r="J2047" s="149" t="s">
        <v>238</v>
      </c>
      <c r="K2047" s="147" t="s">
        <v>11417</v>
      </c>
      <c r="L2047" s="251"/>
      <c r="M2047" s="138"/>
      <c r="N2047" s="138"/>
      <c r="O2047" s="139"/>
    </row>
    <row r="2048" spans="1:15" ht="15.6" customHeight="1">
      <c r="A2048" s="134">
        <v>2078</v>
      </c>
      <c r="B2048" s="553">
        <v>46298</v>
      </c>
      <c r="C2048" s="135" t="s">
        <v>213</v>
      </c>
      <c r="D2048" s="144" t="s">
        <v>10196</v>
      </c>
      <c r="E2048" s="241" t="s">
        <v>151</v>
      </c>
      <c r="F2048" s="227"/>
      <c r="G2048" s="227"/>
      <c r="H2048" s="149"/>
      <c r="I2048" s="158"/>
      <c r="J2048" s="149" t="s">
        <v>238</v>
      </c>
      <c r="K2048" s="147" t="s">
        <v>10196</v>
      </c>
      <c r="L2048" s="251"/>
      <c r="M2048" s="138"/>
      <c r="N2048" s="138"/>
      <c r="O2048" s="139"/>
    </row>
    <row r="2049" spans="1:15" ht="15.6" customHeight="1">
      <c r="A2049" s="134">
        <v>2079</v>
      </c>
      <c r="B2049" s="553">
        <v>46298</v>
      </c>
      <c r="C2049" s="135" t="s">
        <v>213</v>
      </c>
      <c r="D2049" s="144" t="s">
        <v>11478</v>
      </c>
      <c r="E2049" s="241" t="s">
        <v>151</v>
      </c>
      <c r="F2049" s="227"/>
      <c r="G2049" s="227"/>
      <c r="H2049" s="149"/>
      <c r="I2049" s="158"/>
      <c r="J2049" s="149" t="s">
        <v>238</v>
      </c>
      <c r="K2049" s="250" t="s">
        <v>11478</v>
      </c>
      <c r="L2049" s="251"/>
      <c r="M2049" s="138"/>
      <c r="N2049" s="138"/>
      <c r="O2049" s="139"/>
    </row>
    <row r="2050" spans="1:15" ht="15.6">
      <c r="A2050" s="134">
        <v>2080</v>
      </c>
      <c r="B2050" s="553">
        <v>46298</v>
      </c>
      <c r="C2050" s="135" t="s">
        <v>213</v>
      </c>
      <c r="D2050" s="144" t="s">
        <v>10220</v>
      </c>
      <c r="E2050" s="241" t="s">
        <v>151</v>
      </c>
      <c r="F2050" s="227"/>
      <c r="G2050" s="227"/>
      <c r="H2050" s="149"/>
      <c r="I2050" s="158"/>
      <c r="J2050" s="149" t="s">
        <v>238</v>
      </c>
      <c r="K2050" s="147" t="s">
        <v>10220</v>
      </c>
      <c r="L2050" s="251"/>
      <c r="M2050" s="138"/>
      <c r="N2050" s="138"/>
      <c r="O2050" s="139"/>
    </row>
    <row r="2051" spans="1:15" ht="15.6">
      <c r="A2051" s="134">
        <v>2081</v>
      </c>
      <c r="B2051" s="553">
        <v>46298</v>
      </c>
      <c r="C2051" s="135" t="s">
        <v>213</v>
      </c>
      <c r="D2051" s="144" t="s">
        <v>14247</v>
      </c>
      <c r="E2051" s="241" t="s">
        <v>151</v>
      </c>
      <c r="F2051" s="227"/>
      <c r="G2051" s="227"/>
      <c r="H2051" s="149"/>
      <c r="I2051" s="158"/>
      <c r="J2051" s="149" t="s">
        <v>238</v>
      </c>
      <c r="K2051" s="147" t="s">
        <v>14247</v>
      </c>
      <c r="L2051" s="251"/>
      <c r="M2051" s="138"/>
      <c r="N2051" s="138"/>
      <c r="O2051" s="139"/>
    </row>
    <row r="2052" spans="1:15" ht="15.6" customHeight="1">
      <c r="A2052" s="134">
        <v>2082</v>
      </c>
      <c r="B2052" s="553">
        <v>46298</v>
      </c>
      <c r="C2052" s="135" t="s">
        <v>213</v>
      </c>
      <c r="D2052" s="144" t="s">
        <v>11089</v>
      </c>
      <c r="E2052" s="241" t="s">
        <v>151</v>
      </c>
      <c r="F2052" s="227"/>
      <c r="G2052" s="227"/>
      <c r="H2052" s="149"/>
      <c r="I2052" s="158"/>
      <c r="J2052" s="149" t="s">
        <v>238</v>
      </c>
      <c r="K2052" s="147" t="s">
        <v>11089</v>
      </c>
      <c r="L2052" s="251"/>
      <c r="M2052" s="138"/>
      <c r="N2052" s="138"/>
      <c r="O2052" s="139"/>
    </row>
    <row r="2053" spans="1:15" ht="15.6">
      <c r="A2053" s="134">
        <v>2083</v>
      </c>
      <c r="B2053" s="553">
        <v>46298</v>
      </c>
      <c r="C2053" s="135" t="s">
        <v>213</v>
      </c>
      <c r="D2053" s="144" t="s">
        <v>17030</v>
      </c>
      <c r="E2053" s="241" t="s">
        <v>151</v>
      </c>
      <c r="F2053" s="227"/>
      <c r="G2053" s="227"/>
      <c r="H2053" s="149"/>
      <c r="I2053" s="158"/>
      <c r="J2053" s="149" t="s">
        <v>238</v>
      </c>
      <c r="K2053" s="147" t="s">
        <v>17030</v>
      </c>
      <c r="L2053" s="251"/>
      <c r="M2053" s="138"/>
      <c r="N2053" s="138"/>
      <c r="O2053" s="139"/>
    </row>
    <row r="2054" spans="1:15" ht="15.6">
      <c r="A2054" s="134">
        <v>2084</v>
      </c>
      <c r="B2054" s="553">
        <v>46298</v>
      </c>
      <c r="C2054" s="135" t="s">
        <v>213</v>
      </c>
      <c r="D2054" s="144" t="s">
        <v>11510</v>
      </c>
      <c r="E2054" s="241" t="s">
        <v>151</v>
      </c>
      <c r="F2054" s="227"/>
      <c r="G2054" s="227"/>
      <c r="H2054" s="149"/>
      <c r="I2054" s="158"/>
      <c r="J2054" s="149" t="s">
        <v>238</v>
      </c>
      <c r="K2054" s="147" t="s">
        <v>11510</v>
      </c>
      <c r="L2054" s="251"/>
      <c r="M2054" s="138"/>
      <c r="N2054" s="138"/>
      <c r="O2054" s="139"/>
    </row>
    <row r="2055" spans="1:15" ht="15.6">
      <c r="A2055" s="134">
        <v>2085</v>
      </c>
      <c r="B2055" s="553">
        <v>46298</v>
      </c>
      <c r="C2055" s="135" t="s">
        <v>213</v>
      </c>
      <c r="D2055" s="144" t="s">
        <v>17031</v>
      </c>
      <c r="E2055" s="241" t="s">
        <v>108</v>
      </c>
      <c r="F2055" s="227"/>
      <c r="G2055" s="227"/>
      <c r="H2055" s="149"/>
      <c r="I2055" s="158"/>
      <c r="J2055" s="149" t="s">
        <v>240</v>
      </c>
      <c r="K2055" s="147" t="s">
        <v>17032</v>
      </c>
      <c r="L2055" s="251" t="s">
        <v>15356</v>
      </c>
      <c r="M2055" s="138"/>
      <c r="N2055" s="138"/>
      <c r="O2055" s="139"/>
    </row>
    <row r="2056" spans="1:15" ht="15.6">
      <c r="A2056" s="134">
        <v>2086</v>
      </c>
      <c r="B2056" s="553">
        <v>46298</v>
      </c>
      <c r="C2056" s="135" t="s">
        <v>213</v>
      </c>
      <c r="D2056" s="144" t="s">
        <v>17033</v>
      </c>
      <c r="E2056" s="241" t="s">
        <v>108</v>
      </c>
      <c r="F2056" s="227"/>
      <c r="G2056" s="227"/>
      <c r="H2056" s="149"/>
      <c r="I2056" s="158"/>
      <c r="J2056" s="149" t="s">
        <v>240</v>
      </c>
      <c r="K2056" s="147" t="s">
        <v>17034</v>
      </c>
      <c r="L2056" s="251" t="s">
        <v>12848</v>
      </c>
      <c r="M2056" s="138"/>
      <c r="N2056" s="138"/>
      <c r="O2056" s="139"/>
    </row>
    <row r="2057" spans="1:15" ht="15.6" customHeight="1">
      <c r="A2057" s="134">
        <v>2087</v>
      </c>
      <c r="B2057" s="553">
        <v>46298</v>
      </c>
      <c r="C2057" s="135" t="s">
        <v>213</v>
      </c>
      <c r="D2057" s="253" t="s">
        <v>17035</v>
      </c>
      <c r="E2057" s="254" t="s">
        <v>108</v>
      </c>
      <c r="F2057" s="140"/>
      <c r="G2057" s="140"/>
      <c r="H2057" s="140"/>
      <c r="I2057" s="154"/>
      <c r="J2057" s="140" t="s">
        <v>240</v>
      </c>
      <c r="K2057" s="255" t="s">
        <v>17036</v>
      </c>
      <c r="L2057" s="256" t="s">
        <v>12826</v>
      </c>
      <c r="M2057" s="138"/>
      <c r="N2057" s="138"/>
      <c r="O2057" s="139"/>
    </row>
    <row r="2058" spans="1:15" ht="15.6" customHeight="1">
      <c r="A2058" s="134">
        <v>2088</v>
      </c>
      <c r="B2058" s="553">
        <v>46298</v>
      </c>
      <c r="C2058" s="135" t="s">
        <v>213</v>
      </c>
      <c r="D2058" s="194" t="s">
        <v>17037</v>
      </c>
      <c r="E2058" s="254" t="s">
        <v>108</v>
      </c>
      <c r="F2058" s="140"/>
      <c r="G2058" s="140"/>
      <c r="H2058" s="140"/>
      <c r="I2058" s="154"/>
      <c r="J2058" s="140" t="s">
        <v>240</v>
      </c>
      <c r="K2058" s="255" t="s">
        <v>17038</v>
      </c>
      <c r="L2058" s="257" t="s">
        <v>15643</v>
      </c>
      <c r="M2058" s="138"/>
      <c r="N2058" s="138"/>
      <c r="O2058" s="139"/>
    </row>
    <row r="2059" spans="1:15" ht="15.6" customHeight="1">
      <c r="A2059" s="134">
        <v>2089</v>
      </c>
      <c r="B2059" s="553">
        <v>46298</v>
      </c>
      <c r="C2059" s="135" t="s">
        <v>213</v>
      </c>
      <c r="D2059" s="194" t="s">
        <v>17039</v>
      </c>
      <c r="E2059" s="254" t="s">
        <v>108</v>
      </c>
      <c r="F2059" s="140"/>
      <c r="G2059" s="140"/>
      <c r="H2059" s="140"/>
      <c r="I2059" s="154"/>
      <c r="J2059" s="140" t="s">
        <v>240</v>
      </c>
      <c r="K2059" s="255" t="s">
        <v>17040</v>
      </c>
      <c r="L2059" s="257" t="s">
        <v>17041</v>
      </c>
      <c r="M2059" s="138"/>
      <c r="N2059" s="138"/>
      <c r="O2059" s="139"/>
    </row>
    <row r="2060" spans="1:15" ht="15.6" customHeight="1">
      <c r="A2060" s="134">
        <v>2090</v>
      </c>
      <c r="B2060" s="553">
        <v>46298</v>
      </c>
      <c r="C2060" s="135" t="s">
        <v>213</v>
      </c>
      <c r="D2060" s="194" t="s">
        <v>17042</v>
      </c>
      <c r="E2060" s="254" t="s">
        <v>108</v>
      </c>
      <c r="F2060" s="140"/>
      <c r="G2060" s="140"/>
      <c r="H2060" s="140"/>
      <c r="I2060" s="154"/>
      <c r="J2060" s="140" t="s">
        <v>240</v>
      </c>
      <c r="K2060" s="255" t="s">
        <v>17043</v>
      </c>
      <c r="L2060" s="257" t="s">
        <v>17044</v>
      </c>
      <c r="M2060" s="138"/>
      <c r="N2060" s="138"/>
      <c r="O2060" s="139"/>
    </row>
    <row r="2061" spans="1:15" ht="15.6" customHeight="1">
      <c r="A2061" s="134">
        <v>2091</v>
      </c>
      <c r="B2061" s="553">
        <v>46298</v>
      </c>
      <c r="C2061" s="135" t="s">
        <v>213</v>
      </c>
      <c r="D2061" s="194" t="s">
        <v>17045</v>
      </c>
      <c r="E2061" s="254" t="s">
        <v>108</v>
      </c>
      <c r="F2061" s="140"/>
      <c r="G2061" s="140"/>
      <c r="H2061" s="140"/>
      <c r="I2061" s="154"/>
      <c r="J2061" s="140" t="s">
        <v>242</v>
      </c>
      <c r="K2061" s="255" t="s">
        <v>17046</v>
      </c>
      <c r="L2061" s="257" t="s">
        <v>17047</v>
      </c>
      <c r="M2061" s="138"/>
      <c r="N2061" s="138"/>
      <c r="O2061" s="139"/>
    </row>
    <row r="2062" spans="1:15" ht="15.6" customHeight="1">
      <c r="A2062" s="134">
        <v>2092</v>
      </c>
      <c r="B2062" s="553">
        <v>46298</v>
      </c>
      <c r="C2062" s="135" t="s">
        <v>213</v>
      </c>
      <c r="D2062" s="194" t="s">
        <v>17048</v>
      </c>
      <c r="E2062" s="254" t="s">
        <v>108</v>
      </c>
      <c r="F2062" s="140"/>
      <c r="G2062" s="140"/>
      <c r="H2062" s="140"/>
      <c r="I2062" s="154"/>
      <c r="J2062" s="140" t="s">
        <v>240</v>
      </c>
      <c r="K2062" s="255" t="s">
        <v>17049</v>
      </c>
      <c r="L2062" s="257" t="s">
        <v>13148</v>
      </c>
      <c r="M2062" s="138"/>
      <c r="N2062" s="138"/>
      <c r="O2062" s="139"/>
    </row>
    <row r="2063" spans="1:15" ht="15.6" customHeight="1">
      <c r="A2063" s="134">
        <v>2093</v>
      </c>
      <c r="B2063" s="553">
        <v>46298</v>
      </c>
      <c r="C2063" s="135" t="s">
        <v>213</v>
      </c>
      <c r="D2063" s="194" t="s">
        <v>17050</v>
      </c>
      <c r="E2063" s="254" t="s">
        <v>108</v>
      </c>
      <c r="F2063" s="140"/>
      <c r="G2063" s="140"/>
      <c r="H2063" s="140"/>
      <c r="I2063" s="154"/>
      <c r="J2063" s="140" t="s">
        <v>240</v>
      </c>
      <c r="K2063" s="255" t="s">
        <v>17051</v>
      </c>
      <c r="L2063" s="257" t="s">
        <v>12757</v>
      </c>
      <c r="M2063" s="138"/>
      <c r="N2063" s="138"/>
      <c r="O2063" s="139"/>
    </row>
    <row r="2064" spans="1:15" ht="15.6" customHeight="1">
      <c r="A2064" s="134">
        <v>2094</v>
      </c>
      <c r="B2064" s="553">
        <v>46298</v>
      </c>
      <c r="C2064" s="135" t="s">
        <v>213</v>
      </c>
      <c r="D2064" s="194" t="s">
        <v>17052</v>
      </c>
      <c r="E2064" s="254" t="s">
        <v>108</v>
      </c>
      <c r="F2064" s="140"/>
      <c r="G2064" s="140"/>
      <c r="H2064" s="140"/>
      <c r="I2064" s="154"/>
      <c r="J2064" s="140" t="s">
        <v>240</v>
      </c>
      <c r="K2064" s="255" t="s">
        <v>17053</v>
      </c>
      <c r="L2064" s="257" t="s">
        <v>14130</v>
      </c>
      <c r="M2064" s="138"/>
      <c r="N2064" s="138"/>
      <c r="O2064" s="139"/>
    </row>
    <row r="2065" spans="1:15" ht="15.6" customHeight="1">
      <c r="A2065" s="134">
        <v>2095</v>
      </c>
      <c r="B2065" s="553">
        <v>46298</v>
      </c>
      <c r="C2065" s="135" t="s">
        <v>213</v>
      </c>
      <c r="D2065" s="194" t="s">
        <v>17054</v>
      </c>
      <c r="E2065" s="254" t="s">
        <v>108</v>
      </c>
      <c r="F2065" s="140"/>
      <c r="G2065" s="140"/>
      <c r="H2065" s="140"/>
      <c r="I2065" s="154"/>
      <c r="J2065" s="140" t="s">
        <v>240</v>
      </c>
      <c r="K2065" s="255" t="s">
        <v>17055</v>
      </c>
      <c r="L2065" s="258" t="s">
        <v>11621</v>
      </c>
      <c r="M2065" s="138"/>
      <c r="N2065" s="138"/>
      <c r="O2065" s="139"/>
    </row>
    <row r="2066" spans="1:15" ht="15.6" customHeight="1">
      <c r="A2066" s="134">
        <v>2096</v>
      </c>
      <c r="B2066" s="553">
        <v>46298</v>
      </c>
      <c r="C2066" s="135" t="s">
        <v>213</v>
      </c>
      <c r="D2066" s="194" t="s">
        <v>17056</v>
      </c>
      <c r="E2066" s="254" t="s">
        <v>108</v>
      </c>
      <c r="F2066" s="140"/>
      <c r="G2066" s="140"/>
      <c r="H2066" s="140"/>
      <c r="I2066" s="154"/>
      <c r="J2066" s="140" t="s">
        <v>243</v>
      </c>
      <c r="K2066" s="255" t="s">
        <v>17057</v>
      </c>
      <c r="L2066" s="258" t="s">
        <v>13419</v>
      </c>
      <c r="M2066" s="138"/>
      <c r="N2066" s="138"/>
      <c r="O2066" s="139"/>
    </row>
    <row r="2067" spans="1:15" ht="15.6" customHeight="1">
      <c r="A2067" s="134">
        <v>2097</v>
      </c>
      <c r="B2067" s="553">
        <v>46298</v>
      </c>
      <c r="C2067" s="135" t="s">
        <v>213</v>
      </c>
      <c r="D2067" s="194" t="s">
        <v>17058</v>
      </c>
      <c r="E2067" s="254" t="s">
        <v>108</v>
      </c>
      <c r="F2067" s="238"/>
      <c r="G2067" s="238"/>
      <c r="H2067" s="140"/>
      <c r="I2067" s="154"/>
      <c r="J2067" s="140" t="s">
        <v>242</v>
      </c>
      <c r="K2067" s="255" t="s">
        <v>17059</v>
      </c>
      <c r="L2067" s="258" t="s">
        <v>17060</v>
      </c>
      <c r="M2067" s="138"/>
      <c r="N2067" s="138"/>
      <c r="O2067" s="139"/>
    </row>
    <row r="2068" spans="1:15" ht="15.6" customHeight="1">
      <c r="A2068" s="134">
        <v>2098</v>
      </c>
      <c r="B2068" s="553">
        <v>46298</v>
      </c>
      <c r="C2068" s="135" t="s">
        <v>213</v>
      </c>
      <c r="D2068" s="194" t="s">
        <v>17061</v>
      </c>
      <c r="E2068" s="254" t="s">
        <v>108</v>
      </c>
      <c r="F2068" s="238"/>
      <c r="G2068" s="238"/>
      <c r="H2068" s="140"/>
      <c r="I2068" s="154"/>
      <c r="J2068" s="140" t="s">
        <v>240</v>
      </c>
      <c r="K2068" s="255" t="s">
        <v>17062</v>
      </c>
      <c r="L2068" s="258" t="s">
        <v>17063</v>
      </c>
      <c r="M2068" s="138"/>
      <c r="N2068" s="138"/>
      <c r="O2068" s="139"/>
    </row>
    <row r="2069" spans="1:15" ht="15.6" customHeight="1">
      <c r="A2069" s="134">
        <v>2099</v>
      </c>
      <c r="B2069" s="553">
        <v>46298</v>
      </c>
      <c r="C2069" s="135" t="s">
        <v>213</v>
      </c>
      <c r="D2069" s="194" t="s">
        <v>16620</v>
      </c>
      <c r="E2069" s="254" t="s">
        <v>108</v>
      </c>
      <c r="F2069" s="238"/>
      <c r="G2069" s="238"/>
      <c r="H2069" s="140"/>
      <c r="I2069" s="154" t="s">
        <v>16475</v>
      </c>
      <c r="J2069" s="140" t="s">
        <v>240</v>
      </c>
      <c r="K2069" s="255" t="s">
        <v>16621</v>
      </c>
      <c r="L2069" s="258" t="s">
        <v>10767</v>
      </c>
      <c r="M2069" s="138"/>
      <c r="N2069" s="138"/>
      <c r="O2069" s="139"/>
    </row>
    <row r="2070" spans="1:15" ht="15.6" customHeight="1">
      <c r="A2070" s="134">
        <v>2100</v>
      </c>
      <c r="B2070" s="553">
        <v>46298</v>
      </c>
      <c r="C2070" s="135" t="s">
        <v>213</v>
      </c>
      <c r="D2070" s="194" t="s">
        <v>16620</v>
      </c>
      <c r="E2070" s="254" t="s">
        <v>108</v>
      </c>
      <c r="F2070" s="238"/>
      <c r="G2070" s="238"/>
      <c r="H2070" s="140"/>
      <c r="I2070" s="154" t="s">
        <v>16475</v>
      </c>
      <c r="J2070" s="140" t="s">
        <v>240</v>
      </c>
      <c r="K2070" s="255" t="s">
        <v>16621</v>
      </c>
      <c r="L2070" s="258" t="s">
        <v>10767</v>
      </c>
      <c r="M2070" s="138"/>
      <c r="N2070" s="138"/>
      <c r="O2070" s="139"/>
    </row>
    <row r="2071" spans="1:15" ht="15.6" customHeight="1">
      <c r="A2071" s="134">
        <v>2101</v>
      </c>
      <c r="B2071" s="553">
        <v>46298</v>
      </c>
      <c r="C2071" s="135" t="s">
        <v>213</v>
      </c>
      <c r="D2071" s="194" t="s">
        <v>17064</v>
      </c>
      <c r="E2071" s="254" t="s">
        <v>108</v>
      </c>
      <c r="F2071" s="238"/>
      <c r="G2071" s="238"/>
      <c r="H2071" s="238"/>
      <c r="I2071" s="154"/>
      <c r="J2071" s="140" t="s">
        <v>244</v>
      </c>
      <c r="K2071" s="255" t="s">
        <v>17065</v>
      </c>
      <c r="L2071" s="258" t="s">
        <v>17066</v>
      </c>
      <c r="M2071" s="138"/>
      <c r="N2071" s="138"/>
      <c r="O2071" s="139"/>
    </row>
    <row r="2072" spans="1:15" ht="15.6" customHeight="1">
      <c r="A2072" s="134">
        <v>2102</v>
      </c>
      <c r="B2072" s="553">
        <v>46298</v>
      </c>
      <c r="C2072" s="135" t="s">
        <v>213</v>
      </c>
      <c r="D2072" s="194" t="s">
        <v>17067</v>
      </c>
      <c r="E2072" s="254" t="s">
        <v>108</v>
      </c>
      <c r="F2072" s="239"/>
      <c r="G2072" s="239"/>
      <c r="H2072" s="238"/>
      <c r="I2072" s="154"/>
      <c r="J2072" s="140" t="s">
        <v>244</v>
      </c>
      <c r="K2072" s="255" t="s">
        <v>17068</v>
      </c>
      <c r="L2072" s="258" t="s">
        <v>17069</v>
      </c>
      <c r="M2072" s="138"/>
      <c r="N2072" s="138"/>
      <c r="O2072" s="139"/>
    </row>
    <row r="2073" spans="1:15" ht="15.6" customHeight="1">
      <c r="A2073" s="134">
        <v>2103</v>
      </c>
      <c r="B2073" s="553">
        <v>46298</v>
      </c>
      <c r="C2073" s="135" t="s">
        <v>213</v>
      </c>
      <c r="D2073" s="194" t="s">
        <v>17070</v>
      </c>
      <c r="E2073" s="254" t="s">
        <v>108</v>
      </c>
      <c r="F2073" s="239"/>
      <c r="G2073" s="239"/>
      <c r="H2073" s="238"/>
      <c r="I2073" s="154"/>
      <c r="J2073" s="140" t="s">
        <v>244</v>
      </c>
      <c r="K2073" s="255" t="s">
        <v>17071</v>
      </c>
      <c r="L2073" s="258" t="s">
        <v>17072</v>
      </c>
      <c r="M2073" s="138"/>
      <c r="N2073" s="138"/>
      <c r="O2073" s="139"/>
    </row>
    <row r="2074" spans="1:15" ht="15.6" customHeight="1">
      <c r="A2074" s="134">
        <v>2104</v>
      </c>
      <c r="B2074" s="553">
        <v>46298</v>
      </c>
      <c r="C2074" s="135" t="s">
        <v>213</v>
      </c>
      <c r="D2074" s="194" t="s">
        <v>16495</v>
      </c>
      <c r="E2074" s="254" t="s">
        <v>108</v>
      </c>
      <c r="F2074" s="239"/>
      <c r="G2074" s="239"/>
      <c r="H2074" s="238"/>
      <c r="I2074" s="154"/>
      <c r="J2074" s="140" t="s">
        <v>240</v>
      </c>
      <c r="K2074" s="255" t="s">
        <v>17073</v>
      </c>
      <c r="L2074" s="258" t="s">
        <v>17074</v>
      </c>
      <c r="M2074" s="138"/>
      <c r="N2074" s="138"/>
      <c r="O2074" s="139"/>
    </row>
    <row r="2075" spans="1:15" ht="15.6" customHeight="1">
      <c r="A2075" s="134">
        <v>2105</v>
      </c>
      <c r="B2075" s="553">
        <v>46298</v>
      </c>
      <c r="C2075" s="135" t="s">
        <v>213</v>
      </c>
      <c r="D2075" s="194" t="s">
        <v>17075</v>
      </c>
      <c r="E2075" s="254" t="s">
        <v>108</v>
      </c>
      <c r="F2075" s="239"/>
      <c r="G2075" s="239"/>
      <c r="H2075" s="238"/>
      <c r="I2075" s="154" t="s">
        <v>16475</v>
      </c>
      <c r="J2075" s="140" t="s">
        <v>240</v>
      </c>
      <c r="K2075" s="255" t="s">
        <v>17076</v>
      </c>
      <c r="L2075" s="258" t="s">
        <v>17077</v>
      </c>
      <c r="M2075" s="138"/>
      <c r="N2075" s="138"/>
      <c r="O2075" s="139"/>
    </row>
    <row r="2076" spans="1:15" ht="15.6" customHeight="1">
      <c r="A2076" s="134">
        <v>2106</v>
      </c>
      <c r="B2076" s="553">
        <v>46298</v>
      </c>
      <c r="C2076" s="135" t="s">
        <v>213</v>
      </c>
      <c r="D2076" s="194" t="s">
        <v>17075</v>
      </c>
      <c r="E2076" s="254" t="s">
        <v>108</v>
      </c>
      <c r="F2076" s="239"/>
      <c r="G2076" s="239"/>
      <c r="H2076" s="238"/>
      <c r="I2076" s="154" t="s">
        <v>16475</v>
      </c>
      <c r="J2076" s="140" t="s">
        <v>240</v>
      </c>
      <c r="K2076" s="255" t="s">
        <v>17076</v>
      </c>
      <c r="L2076" s="258" t="s">
        <v>17077</v>
      </c>
      <c r="M2076" s="138"/>
      <c r="N2076" s="138"/>
      <c r="O2076" s="139"/>
    </row>
    <row r="2077" spans="1:15" ht="15.6" customHeight="1">
      <c r="A2077" s="134">
        <v>2107</v>
      </c>
      <c r="B2077" s="553">
        <v>46298</v>
      </c>
      <c r="C2077" s="135" t="s">
        <v>213</v>
      </c>
      <c r="D2077" s="194" t="s">
        <v>17078</v>
      </c>
      <c r="E2077" s="254" t="s">
        <v>108</v>
      </c>
      <c r="F2077" s="239"/>
      <c r="G2077" s="239"/>
      <c r="H2077" s="238"/>
      <c r="I2077" s="154"/>
      <c r="J2077" s="140" t="s">
        <v>239</v>
      </c>
      <c r="K2077" s="255" t="s">
        <v>17079</v>
      </c>
      <c r="L2077" s="258" t="s">
        <v>17080</v>
      </c>
      <c r="M2077" s="138"/>
      <c r="N2077" s="138"/>
      <c r="O2077" s="139"/>
    </row>
    <row r="2078" spans="1:15" ht="15.6" customHeight="1">
      <c r="A2078" s="134">
        <v>2108</v>
      </c>
      <c r="B2078" s="553">
        <v>46298</v>
      </c>
      <c r="C2078" s="135" t="s">
        <v>213</v>
      </c>
      <c r="D2078" s="194" t="s">
        <v>16924</v>
      </c>
      <c r="E2078" s="254" t="s">
        <v>108</v>
      </c>
      <c r="F2078" s="239"/>
      <c r="G2078" s="239"/>
      <c r="H2078" s="238"/>
      <c r="I2078" s="154"/>
      <c r="J2078" s="140" t="s">
        <v>239</v>
      </c>
      <c r="K2078" s="255" t="s">
        <v>17081</v>
      </c>
      <c r="L2078" s="258" t="s">
        <v>17082</v>
      </c>
      <c r="M2078" s="138"/>
      <c r="N2078" s="138"/>
      <c r="O2078" s="139"/>
    </row>
    <row r="2079" spans="1:15" ht="15.6" customHeight="1">
      <c r="A2079" s="134">
        <v>2109</v>
      </c>
      <c r="B2079" s="553">
        <v>46298</v>
      </c>
      <c r="C2079" s="135" t="s">
        <v>213</v>
      </c>
      <c r="D2079" s="194" t="s">
        <v>17083</v>
      </c>
      <c r="E2079" s="254" t="s">
        <v>108</v>
      </c>
      <c r="F2079" s="240"/>
      <c r="G2079" s="240"/>
      <c r="H2079" s="238"/>
      <c r="I2079" s="154"/>
      <c r="J2079" s="140" t="s">
        <v>239</v>
      </c>
      <c r="K2079" s="255" t="s">
        <v>17084</v>
      </c>
      <c r="L2079" s="258" t="s">
        <v>17085</v>
      </c>
      <c r="M2079" s="138"/>
      <c r="N2079" s="138"/>
      <c r="O2079" s="139"/>
    </row>
    <row r="2080" spans="1:15" ht="15.6" customHeight="1">
      <c r="A2080" s="134">
        <v>2110</v>
      </c>
      <c r="B2080" s="553">
        <v>46298</v>
      </c>
      <c r="C2080" s="135" t="s">
        <v>213</v>
      </c>
      <c r="D2080" s="528" t="s">
        <v>17086</v>
      </c>
      <c r="E2080" s="33" t="s">
        <v>108</v>
      </c>
      <c r="F2080" s="259"/>
      <c r="G2080" s="259"/>
      <c r="H2080" s="140"/>
      <c r="I2080" s="158"/>
      <c r="J2080" s="140" t="s">
        <v>240</v>
      </c>
      <c r="K2080" s="242" t="s">
        <v>17087</v>
      </c>
      <c r="L2080" s="243" t="s">
        <v>17088</v>
      </c>
      <c r="M2080" s="138"/>
      <c r="N2080" s="138"/>
      <c r="O2080" s="139"/>
    </row>
    <row r="2081" spans="1:15" ht="15.6" customHeight="1">
      <c r="A2081" s="134">
        <v>2111</v>
      </c>
      <c r="B2081" s="553">
        <v>46298</v>
      </c>
      <c r="C2081" s="135" t="s">
        <v>213</v>
      </c>
      <c r="D2081" s="528" t="s">
        <v>17089</v>
      </c>
      <c r="E2081" s="33" t="s">
        <v>108</v>
      </c>
      <c r="F2081" s="259"/>
      <c r="G2081" s="259"/>
      <c r="H2081" s="140"/>
      <c r="I2081" s="158"/>
      <c r="J2081" s="140" t="s">
        <v>240</v>
      </c>
      <c r="K2081" s="242" t="s">
        <v>17089</v>
      </c>
      <c r="L2081" s="243" t="s">
        <v>17089</v>
      </c>
      <c r="M2081" s="138"/>
      <c r="N2081" s="138"/>
      <c r="O2081" s="139"/>
    </row>
    <row r="2082" spans="1:15" ht="15.6" customHeight="1">
      <c r="A2082" s="134">
        <v>2112</v>
      </c>
      <c r="B2082" s="553">
        <v>46298</v>
      </c>
      <c r="C2082" s="135" t="s">
        <v>213</v>
      </c>
      <c r="D2082" s="528" t="s">
        <v>9466</v>
      </c>
      <c r="E2082" s="33" t="s">
        <v>108</v>
      </c>
      <c r="F2082" s="259"/>
      <c r="G2082" s="259"/>
      <c r="H2082" s="140"/>
      <c r="I2082" s="158"/>
      <c r="J2082" s="140" t="s">
        <v>243</v>
      </c>
      <c r="K2082" s="242" t="s">
        <v>17090</v>
      </c>
      <c r="L2082" s="243" t="s">
        <v>17091</v>
      </c>
      <c r="M2082" s="138"/>
      <c r="N2082" s="138"/>
      <c r="O2082" s="139"/>
    </row>
    <row r="2083" spans="1:15" ht="15.6" customHeight="1">
      <c r="A2083" s="134">
        <v>2113</v>
      </c>
      <c r="B2083" s="553">
        <v>46298</v>
      </c>
      <c r="C2083" s="135" t="s">
        <v>213</v>
      </c>
      <c r="D2083" s="528" t="s">
        <v>17092</v>
      </c>
      <c r="E2083" s="33" t="s">
        <v>108</v>
      </c>
      <c r="F2083" s="259"/>
      <c r="G2083" s="259"/>
      <c r="H2083" s="140"/>
      <c r="I2083" s="158"/>
      <c r="J2083" s="140" t="s">
        <v>243</v>
      </c>
      <c r="K2083" s="242" t="s">
        <v>17093</v>
      </c>
      <c r="L2083" s="243" t="s">
        <v>17094</v>
      </c>
      <c r="M2083" s="138"/>
      <c r="N2083" s="138"/>
      <c r="O2083" s="139"/>
    </row>
    <row r="2084" spans="1:15" ht="15.6" customHeight="1">
      <c r="A2084" s="134">
        <v>2114</v>
      </c>
      <c r="B2084" s="553">
        <v>46298</v>
      </c>
      <c r="C2084" s="135" t="s">
        <v>213</v>
      </c>
      <c r="D2084" s="196" t="s">
        <v>17095</v>
      </c>
      <c r="E2084" s="33" t="s">
        <v>108</v>
      </c>
      <c r="F2084" s="259"/>
      <c r="G2084" s="259"/>
      <c r="H2084" s="140"/>
      <c r="I2084" s="158"/>
      <c r="J2084" s="140" t="s">
        <v>243</v>
      </c>
      <c r="K2084" s="242" t="s">
        <v>17096</v>
      </c>
      <c r="L2084" s="243" t="s">
        <v>17097</v>
      </c>
      <c r="M2084" s="138"/>
      <c r="N2084" s="138"/>
      <c r="O2084" s="139"/>
    </row>
    <row r="2085" spans="1:15" ht="15.6" customHeight="1">
      <c r="A2085" s="134">
        <v>2115</v>
      </c>
      <c r="B2085" s="553">
        <v>46298</v>
      </c>
      <c r="C2085" s="135" t="s">
        <v>213</v>
      </c>
      <c r="D2085" s="196" t="s">
        <v>17098</v>
      </c>
      <c r="E2085" s="33" t="s">
        <v>108</v>
      </c>
      <c r="F2085" s="259"/>
      <c r="G2085" s="259"/>
      <c r="H2085" s="140"/>
      <c r="I2085" s="158"/>
      <c r="J2085" s="140" t="s">
        <v>240</v>
      </c>
      <c r="K2085" s="242" t="s">
        <v>17099</v>
      </c>
      <c r="L2085" s="243" t="s">
        <v>17100</v>
      </c>
      <c r="M2085" s="138"/>
      <c r="N2085" s="138"/>
      <c r="O2085" s="139"/>
    </row>
    <row r="2086" spans="1:15" ht="15.6" customHeight="1">
      <c r="A2086" s="134">
        <v>2116</v>
      </c>
      <c r="B2086" s="553">
        <v>46298</v>
      </c>
      <c r="C2086" s="135" t="s">
        <v>213</v>
      </c>
      <c r="D2086" s="528" t="s">
        <v>17101</v>
      </c>
      <c r="E2086" s="33" t="s">
        <v>108</v>
      </c>
      <c r="F2086" s="140"/>
      <c r="G2086" s="140"/>
      <c r="H2086" s="140"/>
      <c r="I2086" s="158"/>
      <c r="J2086" s="140" t="s">
        <v>240</v>
      </c>
      <c r="K2086" s="242" t="s">
        <v>17102</v>
      </c>
      <c r="L2086" s="243" t="s">
        <v>17103</v>
      </c>
      <c r="M2086" s="138"/>
      <c r="N2086" s="138"/>
      <c r="O2086" s="139"/>
    </row>
    <row r="2087" spans="1:15" ht="15.6" customHeight="1">
      <c r="A2087" s="134">
        <v>2117</v>
      </c>
      <c r="B2087" s="553">
        <v>46298</v>
      </c>
      <c r="C2087" s="135" t="s">
        <v>213</v>
      </c>
      <c r="D2087" s="528" t="s">
        <v>17104</v>
      </c>
      <c r="E2087" s="33" t="s">
        <v>108</v>
      </c>
      <c r="F2087" s="140"/>
      <c r="G2087" s="140"/>
      <c r="H2087" s="140"/>
      <c r="I2087" s="158"/>
      <c r="J2087" s="140" t="s">
        <v>244</v>
      </c>
      <c r="K2087" s="242" t="s">
        <v>17105</v>
      </c>
      <c r="L2087" s="243" t="s">
        <v>17106</v>
      </c>
      <c r="M2087" s="138"/>
      <c r="N2087" s="138"/>
      <c r="O2087" s="139"/>
    </row>
    <row r="2088" spans="1:15" ht="15.6" customHeight="1">
      <c r="A2088" s="134">
        <v>2118</v>
      </c>
      <c r="B2088" s="553">
        <v>46298</v>
      </c>
      <c r="C2088" s="135" t="s">
        <v>213</v>
      </c>
      <c r="D2088" s="528" t="s">
        <v>17107</v>
      </c>
      <c r="E2088" s="33" t="s">
        <v>108</v>
      </c>
      <c r="F2088" s="140"/>
      <c r="G2088" s="140"/>
      <c r="H2088" s="140"/>
      <c r="I2088" s="158"/>
      <c r="J2088" s="140" t="s">
        <v>243</v>
      </c>
      <c r="K2088" s="242" t="s">
        <v>17108</v>
      </c>
      <c r="L2088" s="243" t="s">
        <v>15487</v>
      </c>
      <c r="M2088" s="138"/>
      <c r="N2088" s="138"/>
      <c r="O2088" s="139"/>
    </row>
    <row r="2089" spans="1:15" ht="15.6" customHeight="1">
      <c r="A2089" s="134">
        <v>2119</v>
      </c>
      <c r="B2089" s="553">
        <v>46298</v>
      </c>
      <c r="C2089" s="135" t="s">
        <v>213</v>
      </c>
      <c r="D2089" s="528" t="s">
        <v>17109</v>
      </c>
      <c r="E2089" s="33" t="s">
        <v>108</v>
      </c>
      <c r="F2089" s="140"/>
      <c r="G2089" s="140"/>
      <c r="H2089" s="140"/>
      <c r="I2089" s="158"/>
      <c r="J2089" s="140" t="s">
        <v>240</v>
      </c>
      <c r="K2089" s="242" t="s">
        <v>17110</v>
      </c>
      <c r="L2089" s="243" t="s">
        <v>17111</v>
      </c>
      <c r="M2089" s="138"/>
      <c r="N2089" s="138"/>
      <c r="O2089" s="139"/>
    </row>
    <row r="2090" spans="1:15" ht="15.6" customHeight="1">
      <c r="A2090" s="134">
        <v>2120</v>
      </c>
      <c r="B2090" s="553">
        <v>46298</v>
      </c>
      <c r="C2090" s="135" t="s">
        <v>213</v>
      </c>
      <c r="D2090" s="196" t="s">
        <v>17112</v>
      </c>
      <c r="E2090" s="33" t="s">
        <v>98</v>
      </c>
      <c r="F2090" s="140"/>
      <c r="G2090" s="140"/>
      <c r="H2090" s="140"/>
      <c r="I2090" s="158"/>
      <c r="J2090" s="140" t="s">
        <v>238</v>
      </c>
      <c r="K2090" s="242" t="s">
        <v>16621</v>
      </c>
      <c r="L2090" s="243"/>
      <c r="M2090" s="138"/>
      <c r="N2090" s="138"/>
      <c r="O2090" s="139"/>
    </row>
    <row r="2091" spans="1:15" ht="15.6" customHeight="1">
      <c r="A2091" s="134">
        <v>2121</v>
      </c>
      <c r="B2091" s="553">
        <v>46298</v>
      </c>
      <c r="C2091" s="135" t="s">
        <v>213</v>
      </c>
      <c r="D2091" s="196" t="s">
        <v>17112</v>
      </c>
      <c r="E2091" s="33" t="s">
        <v>98</v>
      </c>
      <c r="F2091" s="140"/>
      <c r="G2091" s="140"/>
      <c r="H2091" s="140"/>
      <c r="I2091" s="158"/>
      <c r="J2091" s="140" t="s">
        <v>238</v>
      </c>
      <c r="K2091" s="242" t="s">
        <v>16621</v>
      </c>
      <c r="L2091" s="243"/>
      <c r="M2091" s="138"/>
      <c r="N2091" s="138"/>
      <c r="O2091" s="139"/>
    </row>
    <row r="2092" spans="1:15" ht="15.6" customHeight="1">
      <c r="A2092" s="134">
        <v>2122</v>
      </c>
      <c r="B2092" s="553">
        <v>46298</v>
      </c>
      <c r="C2092" s="135" t="s">
        <v>213</v>
      </c>
      <c r="D2092" s="196" t="s">
        <v>17113</v>
      </c>
      <c r="E2092" s="33" t="s">
        <v>98</v>
      </c>
      <c r="F2092" s="140"/>
      <c r="G2092" s="140"/>
      <c r="H2092" s="140"/>
      <c r="I2092" s="158"/>
      <c r="J2092" s="140" t="s">
        <v>238</v>
      </c>
      <c r="K2092" s="242" t="s">
        <v>17114</v>
      </c>
      <c r="L2092" s="243"/>
      <c r="M2092" s="138"/>
      <c r="N2092" s="138"/>
      <c r="O2092" s="139"/>
    </row>
    <row r="2093" spans="1:15" ht="15.6" customHeight="1">
      <c r="A2093" s="134">
        <v>2123</v>
      </c>
      <c r="B2093" s="553">
        <v>46298</v>
      </c>
      <c r="C2093" s="135" t="s">
        <v>213</v>
      </c>
      <c r="D2093" s="196" t="s">
        <v>17115</v>
      </c>
      <c r="E2093" s="33" t="s">
        <v>98</v>
      </c>
      <c r="F2093" s="140"/>
      <c r="G2093" s="140"/>
      <c r="H2093" s="140"/>
      <c r="I2093" s="158"/>
      <c r="J2093" s="140" t="s">
        <v>238</v>
      </c>
      <c r="K2093" s="242" t="s">
        <v>17116</v>
      </c>
      <c r="L2093" s="243"/>
      <c r="M2093" s="138"/>
      <c r="N2093" s="138"/>
      <c r="O2093" s="139"/>
    </row>
    <row r="2094" spans="1:15" ht="15.6" customHeight="1">
      <c r="A2094" s="134">
        <v>2124</v>
      </c>
      <c r="B2094" s="553">
        <v>46298</v>
      </c>
      <c r="C2094" s="135" t="s">
        <v>213</v>
      </c>
      <c r="D2094" s="196" t="s">
        <v>17117</v>
      </c>
      <c r="E2094" s="33" t="s">
        <v>98</v>
      </c>
      <c r="F2094" s="140"/>
      <c r="G2094" s="140"/>
      <c r="H2094" s="140"/>
      <c r="I2094" s="158"/>
      <c r="J2094" s="140" t="s">
        <v>238</v>
      </c>
      <c r="K2094" s="242" t="s">
        <v>17117</v>
      </c>
      <c r="L2094" s="243"/>
      <c r="M2094" s="138"/>
      <c r="N2094" s="138"/>
      <c r="O2094" s="139"/>
    </row>
    <row r="2095" spans="1:15" ht="15.6" customHeight="1">
      <c r="A2095" s="134">
        <v>2125</v>
      </c>
      <c r="B2095" s="553">
        <v>46298</v>
      </c>
      <c r="C2095" s="135" t="s">
        <v>213</v>
      </c>
      <c r="D2095" s="196" t="s">
        <v>17118</v>
      </c>
      <c r="E2095" s="33" t="s">
        <v>98</v>
      </c>
      <c r="F2095" s="140"/>
      <c r="G2095" s="140"/>
      <c r="H2095" s="140"/>
      <c r="I2095" s="158"/>
      <c r="J2095" s="140" t="s">
        <v>238</v>
      </c>
      <c r="K2095" s="242" t="s">
        <v>17118</v>
      </c>
      <c r="L2095" s="243"/>
      <c r="M2095" s="138"/>
      <c r="N2095" s="138"/>
      <c r="O2095" s="139"/>
    </row>
    <row r="2096" spans="1:15" ht="15.6" customHeight="1">
      <c r="A2096" s="134">
        <v>2126</v>
      </c>
      <c r="B2096" s="553">
        <v>46298</v>
      </c>
      <c r="C2096" s="135" t="s">
        <v>213</v>
      </c>
      <c r="D2096" s="220" t="s">
        <v>17119</v>
      </c>
      <c r="E2096" s="33" t="s">
        <v>98</v>
      </c>
      <c r="F2096" s="140"/>
      <c r="G2096" s="140"/>
      <c r="H2096" s="140"/>
      <c r="I2096" s="158"/>
      <c r="J2096" s="140" t="s">
        <v>238</v>
      </c>
      <c r="K2096" s="242" t="s">
        <v>17119</v>
      </c>
      <c r="L2096" s="243"/>
      <c r="M2096" s="138"/>
      <c r="N2096" s="138"/>
      <c r="O2096" s="139"/>
    </row>
    <row r="2097" spans="1:15" ht="15.6" customHeight="1">
      <c r="A2097" s="134">
        <v>2127</v>
      </c>
      <c r="B2097" s="553">
        <v>46298</v>
      </c>
      <c r="C2097" s="135" t="s">
        <v>213</v>
      </c>
      <c r="D2097" s="196" t="s">
        <v>17120</v>
      </c>
      <c r="E2097" s="33" t="s">
        <v>98</v>
      </c>
      <c r="F2097" s="140"/>
      <c r="G2097" s="140"/>
      <c r="H2097" s="140"/>
      <c r="I2097" s="158"/>
      <c r="J2097" s="140" t="s">
        <v>238</v>
      </c>
      <c r="K2097" s="242" t="s">
        <v>17120</v>
      </c>
      <c r="L2097" s="243"/>
      <c r="M2097" s="138"/>
      <c r="N2097" s="138"/>
      <c r="O2097" s="139"/>
    </row>
    <row r="2098" spans="1:15" ht="15.6" customHeight="1">
      <c r="A2098" s="134">
        <v>2128</v>
      </c>
      <c r="B2098" s="553">
        <v>46298</v>
      </c>
      <c r="C2098" s="135" t="s">
        <v>213</v>
      </c>
      <c r="D2098" s="196" t="s">
        <v>17121</v>
      </c>
      <c r="E2098" s="33" t="s">
        <v>124</v>
      </c>
      <c r="F2098" s="140"/>
      <c r="G2098" s="140"/>
      <c r="H2098" s="140" t="s">
        <v>297</v>
      </c>
      <c r="I2098" s="158"/>
      <c r="J2098" s="140" t="s">
        <v>244</v>
      </c>
      <c r="K2098" s="242" t="s">
        <v>17122</v>
      </c>
      <c r="L2098" s="243"/>
      <c r="M2098" s="138"/>
      <c r="N2098" s="138"/>
      <c r="O2098" s="139"/>
    </row>
    <row r="2099" spans="1:15" ht="15.6" customHeight="1">
      <c r="A2099" s="134">
        <v>2129</v>
      </c>
      <c r="B2099" s="553">
        <v>46298</v>
      </c>
      <c r="C2099" s="135" t="s">
        <v>213</v>
      </c>
      <c r="D2099" s="196" t="s">
        <v>17123</v>
      </c>
      <c r="E2099" s="33" t="s">
        <v>124</v>
      </c>
      <c r="F2099" s="260"/>
      <c r="G2099" s="260"/>
      <c r="H2099" s="140" t="s">
        <v>297</v>
      </c>
      <c r="I2099" s="158"/>
      <c r="J2099" s="140" t="s">
        <v>244</v>
      </c>
      <c r="K2099" s="242" t="s">
        <v>17124</v>
      </c>
      <c r="L2099" s="243"/>
      <c r="M2099" s="138"/>
      <c r="N2099" s="138"/>
      <c r="O2099" s="139"/>
    </row>
    <row r="2100" spans="1:15" ht="15.6" customHeight="1">
      <c r="A2100" s="134">
        <v>2130</v>
      </c>
      <c r="B2100" s="553">
        <v>46298</v>
      </c>
      <c r="C2100" s="135" t="s">
        <v>213</v>
      </c>
      <c r="D2100" s="196" t="s">
        <v>17125</v>
      </c>
      <c r="E2100" s="33" t="s">
        <v>124</v>
      </c>
      <c r="F2100" s="260"/>
      <c r="G2100" s="260"/>
      <c r="H2100" s="140" t="s">
        <v>297</v>
      </c>
      <c r="I2100" s="158"/>
      <c r="J2100" s="140" t="s">
        <v>244</v>
      </c>
      <c r="K2100" s="242" t="s">
        <v>17126</v>
      </c>
      <c r="L2100" s="243"/>
      <c r="M2100" s="138"/>
      <c r="N2100" s="138"/>
      <c r="O2100" s="139"/>
    </row>
    <row r="2101" spans="1:15" ht="15.6" customHeight="1">
      <c r="A2101" s="134">
        <v>2131</v>
      </c>
      <c r="B2101" s="553">
        <v>46298</v>
      </c>
      <c r="C2101" s="135" t="s">
        <v>213</v>
      </c>
      <c r="D2101" s="196" t="s">
        <v>17127</v>
      </c>
      <c r="E2101" s="33" t="s">
        <v>124</v>
      </c>
      <c r="F2101" s="260"/>
      <c r="G2101" s="260"/>
      <c r="H2101" s="140" t="s">
        <v>297</v>
      </c>
      <c r="I2101" s="158"/>
      <c r="J2101" s="140" t="s">
        <v>244</v>
      </c>
      <c r="K2101" s="242" t="s">
        <v>17128</v>
      </c>
      <c r="L2101" s="243"/>
      <c r="M2101" s="138"/>
      <c r="N2101" s="138"/>
      <c r="O2101" s="139"/>
    </row>
    <row r="2102" spans="1:15" ht="15.6" customHeight="1">
      <c r="A2102" s="134">
        <v>2132</v>
      </c>
      <c r="B2102" s="553">
        <v>46298</v>
      </c>
      <c r="C2102" s="135" t="s">
        <v>213</v>
      </c>
      <c r="D2102" s="196" t="s">
        <v>17129</v>
      </c>
      <c r="E2102" s="33" t="s">
        <v>124</v>
      </c>
      <c r="F2102" s="260"/>
      <c r="G2102" s="260"/>
      <c r="H2102" s="140" t="s">
        <v>297</v>
      </c>
      <c r="I2102" s="158" t="s">
        <v>16475</v>
      </c>
      <c r="J2102" s="140"/>
      <c r="K2102" s="242" t="s">
        <v>16979</v>
      </c>
      <c r="L2102" s="243"/>
      <c r="M2102" s="138"/>
      <c r="N2102" s="138"/>
      <c r="O2102" s="139"/>
    </row>
    <row r="2103" spans="1:15" ht="15.6" customHeight="1">
      <c r="A2103" s="134">
        <v>2133</v>
      </c>
      <c r="B2103" s="553">
        <v>46298</v>
      </c>
      <c r="C2103" s="135" t="s">
        <v>213</v>
      </c>
      <c r="D2103" s="196" t="s">
        <v>17129</v>
      </c>
      <c r="E2103" s="33" t="s">
        <v>124</v>
      </c>
      <c r="F2103" s="260"/>
      <c r="G2103" s="260"/>
      <c r="H2103" s="140" t="s">
        <v>297</v>
      </c>
      <c r="I2103" s="158" t="s">
        <v>16475</v>
      </c>
      <c r="J2103" s="140"/>
      <c r="K2103" s="242" t="s">
        <v>16979</v>
      </c>
      <c r="L2103" s="243"/>
      <c r="M2103" s="138"/>
      <c r="N2103" s="138"/>
      <c r="O2103" s="139"/>
    </row>
    <row r="2104" spans="1:15" ht="15.6" customHeight="1">
      <c r="A2104" s="134">
        <v>2134</v>
      </c>
      <c r="B2104" s="553">
        <v>46298</v>
      </c>
      <c r="C2104" s="135" t="s">
        <v>213</v>
      </c>
      <c r="D2104" s="196" t="s">
        <v>17130</v>
      </c>
      <c r="E2104" s="33" t="s">
        <v>124</v>
      </c>
      <c r="F2104" s="260"/>
      <c r="G2104" s="260"/>
      <c r="H2104" s="140" t="s">
        <v>297</v>
      </c>
      <c r="I2104" s="158" t="s">
        <v>16475</v>
      </c>
      <c r="J2104" s="140"/>
      <c r="K2104" s="242" t="s">
        <v>16981</v>
      </c>
      <c r="L2104" s="243"/>
      <c r="M2104" s="138"/>
      <c r="N2104" s="138"/>
      <c r="O2104" s="139"/>
    </row>
    <row r="2105" spans="1:15" ht="15.6" customHeight="1">
      <c r="A2105" s="134">
        <v>2135</v>
      </c>
      <c r="B2105" s="553">
        <v>46298</v>
      </c>
      <c r="C2105" s="135" t="s">
        <v>213</v>
      </c>
      <c r="D2105" s="220" t="s">
        <v>17130</v>
      </c>
      <c r="E2105" s="33" t="s">
        <v>124</v>
      </c>
      <c r="F2105" s="261"/>
      <c r="G2105" s="261"/>
      <c r="H2105" s="140" t="s">
        <v>297</v>
      </c>
      <c r="I2105" s="158" t="s">
        <v>16475</v>
      </c>
      <c r="J2105" s="140"/>
      <c r="K2105" s="242" t="s">
        <v>16981</v>
      </c>
      <c r="L2105" s="243"/>
      <c r="M2105" s="138"/>
      <c r="N2105" s="138"/>
      <c r="O2105" s="139"/>
    </row>
    <row r="2106" spans="1:15" ht="15.6" customHeight="1">
      <c r="A2106" s="134">
        <v>2136</v>
      </c>
      <c r="B2106" s="553">
        <v>46298</v>
      </c>
      <c r="C2106" s="135" t="s">
        <v>213</v>
      </c>
      <c r="D2106" s="196" t="s">
        <v>17131</v>
      </c>
      <c r="E2106" s="33" t="s">
        <v>124</v>
      </c>
      <c r="F2106" s="261"/>
      <c r="G2106" s="261"/>
      <c r="H2106" s="140" t="s">
        <v>297</v>
      </c>
      <c r="I2106" s="158"/>
      <c r="J2106" s="140" t="s">
        <v>244</v>
      </c>
      <c r="K2106" s="262" t="s">
        <v>17132</v>
      </c>
      <c r="L2106" s="243"/>
      <c r="M2106" s="138"/>
      <c r="N2106" s="138"/>
      <c r="O2106" s="139"/>
    </row>
    <row r="2107" spans="1:15" ht="15.6" customHeight="1">
      <c r="A2107" s="134">
        <v>2137</v>
      </c>
      <c r="B2107" s="553">
        <v>46298</v>
      </c>
      <c r="C2107" s="135" t="s">
        <v>213</v>
      </c>
      <c r="D2107" s="194" t="s">
        <v>17133</v>
      </c>
      <c r="E2107" s="33" t="s">
        <v>124</v>
      </c>
      <c r="F2107" s="261"/>
      <c r="G2107" s="261"/>
      <c r="H2107" s="140" t="s">
        <v>297</v>
      </c>
      <c r="I2107" s="158"/>
      <c r="J2107" s="140" t="s">
        <v>244</v>
      </c>
      <c r="K2107" s="194" t="s">
        <v>17134</v>
      </c>
      <c r="L2107" s="243"/>
      <c r="M2107" s="138"/>
      <c r="N2107" s="138"/>
      <c r="O2107" s="139"/>
    </row>
    <row r="2108" spans="1:15" ht="15.6" customHeight="1">
      <c r="A2108" s="134">
        <v>2138</v>
      </c>
      <c r="B2108" s="553">
        <v>46298</v>
      </c>
      <c r="C2108" s="135" t="s">
        <v>213</v>
      </c>
      <c r="D2108" s="194" t="s">
        <v>17135</v>
      </c>
      <c r="E2108" s="33" t="s">
        <v>124</v>
      </c>
      <c r="F2108" s="261"/>
      <c r="G2108" s="261"/>
      <c r="H2108" s="140" t="s">
        <v>297</v>
      </c>
      <c r="I2108" s="158"/>
      <c r="J2108" s="140" t="s">
        <v>244</v>
      </c>
      <c r="K2108" s="194" t="s">
        <v>17136</v>
      </c>
      <c r="L2108" s="243"/>
      <c r="M2108" s="138"/>
      <c r="N2108" s="138"/>
      <c r="O2108" s="139"/>
    </row>
    <row r="2109" spans="1:15" ht="15.6" customHeight="1">
      <c r="A2109" s="134">
        <v>2139</v>
      </c>
      <c r="B2109" s="553">
        <v>46298</v>
      </c>
      <c r="C2109" s="135" t="s">
        <v>213</v>
      </c>
      <c r="D2109" s="194" t="s">
        <v>17137</v>
      </c>
      <c r="E2109" s="33" t="s">
        <v>124</v>
      </c>
      <c r="F2109" s="261"/>
      <c r="G2109" s="261"/>
      <c r="H2109" s="140" t="s">
        <v>297</v>
      </c>
      <c r="I2109" s="158"/>
      <c r="J2109" s="140" t="s">
        <v>244</v>
      </c>
      <c r="K2109" s="194" t="s">
        <v>17138</v>
      </c>
      <c r="L2109" s="243"/>
      <c r="M2109" s="138"/>
      <c r="N2109" s="138"/>
      <c r="O2109" s="139"/>
    </row>
    <row r="2110" spans="1:15" ht="15.6" customHeight="1">
      <c r="A2110" s="134">
        <v>2140</v>
      </c>
      <c r="B2110" s="553">
        <v>46298</v>
      </c>
      <c r="C2110" s="135" t="s">
        <v>213</v>
      </c>
      <c r="D2110" s="194" t="s">
        <v>17139</v>
      </c>
      <c r="E2110" s="33" t="s">
        <v>124</v>
      </c>
      <c r="F2110" s="261"/>
      <c r="G2110" s="261"/>
      <c r="H2110" s="140" t="s">
        <v>297</v>
      </c>
      <c r="I2110" s="158"/>
      <c r="J2110" s="140" t="s">
        <v>244</v>
      </c>
      <c r="K2110" s="194" t="s">
        <v>17140</v>
      </c>
      <c r="L2110" s="243"/>
      <c r="M2110" s="138"/>
      <c r="N2110" s="138"/>
      <c r="O2110" s="139"/>
    </row>
    <row r="2111" spans="1:15" ht="15.6" customHeight="1">
      <c r="A2111" s="134">
        <v>2141</v>
      </c>
      <c r="B2111" s="553">
        <v>46298</v>
      </c>
      <c r="C2111" s="135" t="s">
        <v>213</v>
      </c>
      <c r="D2111" s="194" t="s">
        <v>17141</v>
      </c>
      <c r="E2111" s="33" t="s">
        <v>124</v>
      </c>
      <c r="F2111" s="261"/>
      <c r="G2111" s="261"/>
      <c r="H2111" s="140" t="s">
        <v>297</v>
      </c>
      <c r="I2111" s="158"/>
      <c r="J2111" s="140" t="s">
        <v>244</v>
      </c>
      <c r="K2111" s="194" t="s">
        <v>17142</v>
      </c>
      <c r="L2111" s="243"/>
      <c r="M2111" s="138"/>
      <c r="N2111" s="138"/>
      <c r="O2111" s="139"/>
    </row>
    <row r="2112" spans="1:15" ht="15.6" customHeight="1">
      <c r="A2112" s="134">
        <v>2142</v>
      </c>
      <c r="B2112" s="553">
        <v>46298</v>
      </c>
      <c r="C2112" s="135" t="s">
        <v>213</v>
      </c>
      <c r="D2112" s="194" t="s">
        <v>17143</v>
      </c>
      <c r="E2112" s="33" t="s">
        <v>124</v>
      </c>
      <c r="F2112" s="239"/>
      <c r="G2112" s="239"/>
      <c r="H2112" s="140" t="s">
        <v>297</v>
      </c>
      <c r="I2112" s="158" t="s">
        <v>16475</v>
      </c>
      <c r="J2112" s="140"/>
      <c r="K2112" s="194" t="s">
        <v>16993</v>
      </c>
      <c r="L2112" s="243"/>
      <c r="M2112" s="138"/>
      <c r="N2112" s="138"/>
      <c r="O2112" s="139"/>
    </row>
    <row r="2113" spans="1:15" ht="15.6" customHeight="1">
      <c r="A2113" s="134">
        <v>2143</v>
      </c>
      <c r="B2113" s="553">
        <v>46298</v>
      </c>
      <c r="C2113" s="135" t="s">
        <v>213</v>
      </c>
      <c r="D2113" s="194" t="s">
        <v>17143</v>
      </c>
      <c r="E2113" s="33" t="s">
        <v>124</v>
      </c>
      <c r="F2113" s="239"/>
      <c r="G2113" s="239"/>
      <c r="H2113" s="140" t="s">
        <v>297</v>
      </c>
      <c r="I2113" s="158" t="s">
        <v>16475</v>
      </c>
      <c r="J2113" s="140"/>
      <c r="K2113" s="194" t="s">
        <v>16993</v>
      </c>
      <c r="L2113" s="243"/>
      <c r="M2113" s="138"/>
      <c r="N2113" s="138"/>
      <c r="O2113" s="139"/>
    </row>
    <row r="2114" spans="1:15" ht="15.6" customHeight="1">
      <c r="A2114" s="134">
        <v>2144</v>
      </c>
      <c r="B2114" s="553">
        <v>46298</v>
      </c>
      <c r="C2114" s="135" t="s">
        <v>213</v>
      </c>
      <c r="D2114" s="194" t="s">
        <v>17144</v>
      </c>
      <c r="E2114" s="33" t="s">
        <v>124</v>
      </c>
      <c r="F2114" s="239"/>
      <c r="G2114" s="239"/>
      <c r="H2114" s="140" t="s">
        <v>297</v>
      </c>
      <c r="I2114" s="158"/>
      <c r="J2114" s="140" t="s">
        <v>244</v>
      </c>
      <c r="K2114" s="194" t="s">
        <v>17145</v>
      </c>
      <c r="L2114" s="243"/>
      <c r="M2114" s="138"/>
      <c r="N2114" s="138"/>
      <c r="O2114" s="139"/>
    </row>
    <row r="2115" spans="1:15" ht="15.6" customHeight="1">
      <c r="A2115" s="134">
        <v>2145</v>
      </c>
      <c r="B2115" s="553">
        <v>46298</v>
      </c>
      <c r="C2115" s="135" t="s">
        <v>213</v>
      </c>
      <c r="D2115" s="194" t="s">
        <v>17146</v>
      </c>
      <c r="E2115" s="33" t="s">
        <v>124</v>
      </c>
      <c r="F2115" s="239"/>
      <c r="G2115" s="239"/>
      <c r="H2115" s="140" t="s">
        <v>297</v>
      </c>
      <c r="I2115" s="158"/>
      <c r="J2115" s="140"/>
      <c r="K2115" s="194" t="s">
        <v>17147</v>
      </c>
      <c r="L2115" s="243"/>
      <c r="M2115" s="138"/>
      <c r="N2115" s="138"/>
      <c r="O2115" s="139"/>
    </row>
    <row r="2116" spans="1:15" ht="15.6" customHeight="1">
      <c r="A2116" s="134">
        <v>2146</v>
      </c>
      <c r="B2116" s="553">
        <v>46298</v>
      </c>
      <c r="C2116" s="135" t="s">
        <v>213</v>
      </c>
      <c r="D2116" s="194" t="s">
        <v>17148</v>
      </c>
      <c r="E2116" s="33" t="s">
        <v>124</v>
      </c>
      <c r="F2116" s="140"/>
      <c r="G2116" s="140"/>
      <c r="H2116" s="140" t="s">
        <v>297</v>
      </c>
      <c r="I2116" s="158"/>
      <c r="J2116" s="140" t="s">
        <v>244</v>
      </c>
      <c r="K2116" s="194" t="s">
        <v>17149</v>
      </c>
      <c r="L2116" s="243"/>
      <c r="M2116" s="138"/>
      <c r="N2116" s="138"/>
      <c r="O2116" s="139"/>
    </row>
    <row r="2117" spans="1:15" ht="15.6" customHeight="1">
      <c r="A2117" s="134">
        <v>2147</v>
      </c>
      <c r="B2117" s="553">
        <v>46298</v>
      </c>
      <c r="C2117" s="135" t="s">
        <v>213</v>
      </c>
      <c r="D2117" s="194" t="s">
        <v>17092</v>
      </c>
      <c r="E2117" s="33" t="s">
        <v>124</v>
      </c>
      <c r="F2117" s="140"/>
      <c r="G2117" s="140"/>
      <c r="H2117" s="140" t="s">
        <v>297</v>
      </c>
      <c r="I2117" s="158"/>
      <c r="J2117" s="140"/>
      <c r="K2117" s="194"/>
      <c r="L2117" s="243" t="s">
        <v>14202</v>
      </c>
      <c r="M2117" s="138"/>
      <c r="N2117" s="138"/>
      <c r="O2117" s="139"/>
    </row>
    <row r="2118" spans="1:15" ht="15.6" customHeight="1">
      <c r="A2118" s="134">
        <v>2148</v>
      </c>
      <c r="B2118" s="553">
        <v>46298</v>
      </c>
      <c r="C2118" s="135" t="s">
        <v>213</v>
      </c>
      <c r="D2118" s="194" t="s">
        <v>17150</v>
      </c>
      <c r="E2118" s="33" t="s">
        <v>124</v>
      </c>
      <c r="F2118" s="140"/>
      <c r="G2118" s="140"/>
      <c r="H2118" s="140" t="s">
        <v>297</v>
      </c>
      <c r="I2118" s="158"/>
      <c r="J2118" s="140"/>
      <c r="K2118" s="194"/>
      <c r="L2118" s="243"/>
      <c r="M2118" s="138"/>
      <c r="N2118" s="138"/>
      <c r="O2118" s="139"/>
    </row>
    <row r="2119" spans="1:15" ht="15.6" customHeight="1">
      <c r="A2119" s="134">
        <v>2149</v>
      </c>
      <c r="B2119" s="553">
        <v>46298</v>
      </c>
      <c r="C2119" s="135" t="s">
        <v>213</v>
      </c>
      <c r="D2119" s="194" t="s">
        <v>17151</v>
      </c>
      <c r="E2119" s="33" t="s">
        <v>124</v>
      </c>
      <c r="F2119" s="140"/>
      <c r="G2119" s="140"/>
      <c r="H2119" s="140" t="s">
        <v>297</v>
      </c>
      <c r="I2119" s="158"/>
      <c r="J2119" s="140"/>
      <c r="K2119" s="194"/>
      <c r="L2119" s="243" t="s">
        <v>16382</v>
      </c>
      <c r="M2119" s="138"/>
      <c r="N2119" s="138"/>
      <c r="O2119" s="139"/>
    </row>
    <row r="2120" spans="1:15" ht="15.6" customHeight="1">
      <c r="A2120" s="134">
        <v>2150</v>
      </c>
      <c r="B2120" s="553">
        <v>46298</v>
      </c>
      <c r="C2120" s="135" t="s">
        <v>213</v>
      </c>
      <c r="D2120" s="194" t="s">
        <v>17152</v>
      </c>
      <c r="E2120" s="33" t="s">
        <v>124</v>
      </c>
      <c r="F2120" s="140"/>
      <c r="G2120" s="140"/>
      <c r="H2120" s="140" t="s">
        <v>297</v>
      </c>
      <c r="I2120" s="158"/>
      <c r="J2120" s="140"/>
      <c r="K2120" s="194"/>
      <c r="L2120" s="243" t="s">
        <v>12655</v>
      </c>
      <c r="M2120" s="138"/>
      <c r="N2120" s="138"/>
      <c r="O2120" s="139"/>
    </row>
    <row r="2121" spans="1:15" ht="15.6" customHeight="1">
      <c r="A2121" s="134">
        <v>2151</v>
      </c>
      <c r="B2121" s="553">
        <v>46298</v>
      </c>
      <c r="C2121" s="135" t="s">
        <v>213</v>
      </c>
      <c r="D2121" s="194" t="s">
        <v>17153</v>
      </c>
      <c r="E2121" s="33" t="s">
        <v>124</v>
      </c>
      <c r="F2121" s="140"/>
      <c r="G2121" s="140"/>
      <c r="H2121" s="140" t="s">
        <v>297</v>
      </c>
      <c r="I2121" s="158"/>
      <c r="J2121" s="140"/>
      <c r="K2121" s="194"/>
      <c r="L2121" s="243"/>
      <c r="M2121" s="138"/>
      <c r="N2121" s="138"/>
      <c r="O2121" s="139"/>
    </row>
    <row r="2122" spans="1:15" ht="15.6" customHeight="1">
      <c r="A2122" s="134">
        <v>2152</v>
      </c>
      <c r="B2122" s="553">
        <v>46298</v>
      </c>
      <c r="C2122" s="135" t="s">
        <v>213</v>
      </c>
      <c r="D2122" s="194" t="s">
        <v>17154</v>
      </c>
      <c r="E2122" s="33" t="s">
        <v>124</v>
      </c>
      <c r="F2122" s="140"/>
      <c r="G2122" s="140"/>
      <c r="H2122" s="140" t="s">
        <v>297</v>
      </c>
      <c r="I2122" s="158"/>
      <c r="J2122" s="140"/>
      <c r="K2122" s="194"/>
      <c r="L2122" s="243" t="s">
        <v>16396</v>
      </c>
      <c r="M2122" s="138"/>
      <c r="N2122" s="138"/>
      <c r="O2122" s="139"/>
    </row>
    <row r="2123" spans="1:15" ht="15.6" customHeight="1">
      <c r="A2123" s="134">
        <v>2153</v>
      </c>
      <c r="B2123" s="553">
        <v>46298</v>
      </c>
      <c r="C2123" s="135" t="s">
        <v>213</v>
      </c>
      <c r="D2123" s="194" t="s">
        <v>17155</v>
      </c>
      <c r="E2123" s="33" t="s">
        <v>124</v>
      </c>
      <c r="F2123" s="140"/>
      <c r="G2123" s="140"/>
      <c r="H2123" s="140" t="s">
        <v>297</v>
      </c>
      <c r="I2123" s="158"/>
      <c r="J2123" s="140"/>
      <c r="K2123" s="194"/>
      <c r="L2123" s="243" t="s">
        <v>17156</v>
      </c>
      <c r="M2123" s="138"/>
      <c r="N2123" s="138"/>
      <c r="O2123" s="139"/>
    </row>
    <row r="2124" spans="1:15" ht="15.6" customHeight="1">
      <c r="A2124" s="134">
        <v>2154</v>
      </c>
      <c r="B2124" s="553">
        <v>46298</v>
      </c>
      <c r="C2124" s="135" t="s">
        <v>213</v>
      </c>
      <c r="D2124" s="194" t="s">
        <v>17157</v>
      </c>
      <c r="E2124" s="33" t="s">
        <v>124</v>
      </c>
      <c r="F2124" s="140"/>
      <c r="G2124" s="140"/>
      <c r="H2124" s="140" t="s">
        <v>297</v>
      </c>
      <c r="I2124" s="158"/>
      <c r="J2124" s="140"/>
      <c r="K2124" s="194"/>
      <c r="L2124" s="243" t="s">
        <v>11895</v>
      </c>
      <c r="M2124" s="138"/>
      <c r="N2124" s="138"/>
      <c r="O2124" s="139"/>
    </row>
    <row r="2125" spans="1:15" ht="15.6" customHeight="1">
      <c r="A2125" s="134">
        <v>2155</v>
      </c>
      <c r="B2125" s="553">
        <v>46298</v>
      </c>
      <c r="C2125" s="135" t="s">
        <v>213</v>
      </c>
      <c r="D2125" s="194" t="s">
        <v>17158</v>
      </c>
      <c r="E2125" s="33" t="s">
        <v>124</v>
      </c>
      <c r="F2125" s="140"/>
      <c r="G2125" s="140"/>
      <c r="H2125" s="140" t="s">
        <v>297</v>
      </c>
      <c r="I2125" s="158"/>
      <c r="J2125" s="140"/>
      <c r="K2125" s="194"/>
      <c r="L2125" s="243" t="s">
        <v>17159</v>
      </c>
      <c r="M2125" s="138"/>
      <c r="N2125" s="138"/>
      <c r="O2125" s="139"/>
    </row>
    <row r="2126" spans="1:15" ht="15.6" customHeight="1">
      <c r="A2126" s="134">
        <v>2156</v>
      </c>
      <c r="B2126" s="553">
        <v>46298</v>
      </c>
      <c r="C2126" s="135" t="s">
        <v>213</v>
      </c>
      <c r="D2126" s="529" t="s">
        <v>17160</v>
      </c>
      <c r="E2126" s="137" t="s">
        <v>124</v>
      </c>
      <c r="F2126" s="263"/>
      <c r="G2126" s="264"/>
      <c r="H2126" s="264" t="s">
        <v>297</v>
      </c>
      <c r="I2126" s="265"/>
      <c r="J2126" s="227"/>
      <c r="K2126" s="266"/>
      <c r="L2126" s="267"/>
      <c r="M2126" s="138"/>
      <c r="N2126" s="138"/>
      <c r="O2126" s="139"/>
    </row>
    <row r="2127" spans="1:15" ht="15.6" customHeight="1">
      <c r="A2127" s="134">
        <v>2157</v>
      </c>
      <c r="B2127" s="553">
        <v>46298</v>
      </c>
      <c r="C2127" s="135" t="s">
        <v>213</v>
      </c>
      <c r="D2127" s="268" t="s">
        <v>17161</v>
      </c>
      <c r="E2127" s="137" t="s">
        <v>124</v>
      </c>
      <c r="F2127" s="263"/>
      <c r="G2127" s="264"/>
      <c r="H2127" s="264" t="s">
        <v>297</v>
      </c>
      <c r="I2127" s="265"/>
      <c r="J2127" s="227"/>
      <c r="K2127" s="266"/>
      <c r="L2127" s="267" t="s">
        <v>17162</v>
      </c>
      <c r="M2127" s="138"/>
      <c r="N2127" s="138"/>
      <c r="O2127" s="139"/>
    </row>
    <row r="2128" spans="1:15" ht="15.6" customHeight="1">
      <c r="A2128" s="134">
        <v>2158</v>
      </c>
      <c r="B2128" s="553">
        <v>46298</v>
      </c>
      <c r="C2128" s="135" t="s">
        <v>213</v>
      </c>
      <c r="D2128" s="268" t="s">
        <v>17163</v>
      </c>
      <c r="E2128" s="137" t="s">
        <v>124</v>
      </c>
      <c r="F2128" s="263"/>
      <c r="G2128" s="264"/>
      <c r="H2128" s="264" t="s">
        <v>297</v>
      </c>
      <c r="I2128" s="265"/>
      <c r="J2128" s="227"/>
      <c r="K2128" s="266"/>
      <c r="L2128" s="267"/>
      <c r="M2128" s="138"/>
      <c r="N2128" s="138"/>
      <c r="O2128" s="139"/>
    </row>
    <row r="2129" spans="1:15" ht="15.6" customHeight="1">
      <c r="A2129" s="134">
        <v>2159</v>
      </c>
      <c r="B2129" s="553">
        <v>46298</v>
      </c>
      <c r="C2129" s="135" t="s">
        <v>213</v>
      </c>
      <c r="D2129" s="268" t="s">
        <v>17164</v>
      </c>
      <c r="E2129" s="137" t="s">
        <v>124</v>
      </c>
      <c r="F2129" s="263"/>
      <c r="G2129" s="264"/>
      <c r="H2129" s="264" t="s">
        <v>297</v>
      </c>
      <c r="I2129" s="265"/>
      <c r="J2129" s="227"/>
      <c r="K2129" s="266"/>
      <c r="L2129" s="267"/>
      <c r="M2129" s="138"/>
      <c r="N2129" s="138"/>
      <c r="O2129" s="139"/>
    </row>
    <row r="2130" spans="1:15" ht="15.6" customHeight="1">
      <c r="A2130" s="134">
        <v>2160</v>
      </c>
      <c r="B2130" s="553">
        <v>46298</v>
      </c>
      <c r="C2130" s="135" t="s">
        <v>213</v>
      </c>
      <c r="D2130" s="268" t="s">
        <v>17165</v>
      </c>
      <c r="E2130" s="137" t="s">
        <v>124</v>
      </c>
      <c r="F2130" s="263"/>
      <c r="G2130" s="264"/>
      <c r="H2130" s="264" t="s">
        <v>297</v>
      </c>
      <c r="I2130" s="265"/>
      <c r="J2130" s="149"/>
      <c r="K2130" s="266"/>
      <c r="L2130" s="267" t="s">
        <v>17166</v>
      </c>
      <c r="M2130" s="138"/>
      <c r="N2130" s="138"/>
      <c r="O2130" s="139"/>
    </row>
    <row r="2131" spans="1:15" ht="15.6" customHeight="1">
      <c r="A2131" s="134">
        <v>2161</v>
      </c>
      <c r="B2131" s="553">
        <v>46298</v>
      </c>
      <c r="C2131" s="135" t="s">
        <v>213</v>
      </c>
      <c r="D2131" s="268" t="s">
        <v>17167</v>
      </c>
      <c r="E2131" s="137" t="s">
        <v>124</v>
      </c>
      <c r="F2131" s="263"/>
      <c r="G2131" s="264"/>
      <c r="H2131" s="264" t="s">
        <v>297</v>
      </c>
      <c r="I2131" s="265"/>
      <c r="J2131" s="149"/>
      <c r="K2131" s="266"/>
      <c r="L2131" s="267"/>
      <c r="M2131" s="138"/>
      <c r="N2131" s="138"/>
      <c r="O2131" s="139"/>
    </row>
    <row r="2132" spans="1:15" ht="15.6" customHeight="1">
      <c r="A2132" s="134">
        <v>2162</v>
      </c>
      <c r="B2132" s="553">
        <v>46298</v>
      </c>
      <c r="C2132" s="135" t="s">
        <v>213</v>
      </c>
      <c r="D2132" s="268" t="s">
        <v>17168</v>
      </c>
      <c r="E2132" s="137" t="s">
        <v>124</v>
      </c>
      <c r="F2132" s="263"/>
      <c r="G2132" s="264"/>
      <c r="H2132" s="264" t="s">
        <v>297</v>
      </c>
      <c r="I2132" s="265"/>
      <c r="J2132" s="149"/>
      <c r="K2132" s="266"/>
      <c r="L2132" s="267"/>
      <c r="M2132" s="138"/>
      <c r="N2132" s="138"/>
      <c r="O2132" s="139"/>
    </row>
    <row r="2133" spans="1:15" ht="15.6" customHeight="1">
      <c r="A2133" s="134">
        <v>2163</v>
      </c>
      <c r="B2133" s="553">
        <v>46298</v>
      </c>
      <c r="C2133" s="135" t="s">
        <v>213</v>
      </c>
      <c r="D2133" s="268" t="s">
        <v>17169</v>
      </c>
      <c r="E2133" s="137" t="s">
        <v>124</v>
      </c>
      <c r="F2133" s="263"/>
      <c r="G2133" s="264"/>
      <c r="H2133" s="264" t="s">
        <v>297</v>
      </c>
      <c r="I2133" s="265"/>
      <c r="J2133" s="149"/>
      <c r="K2133" s="266"/>
      <c r="L2133" s="267" t="s">
        <v>17170</v>
      </c>
      <c r="M2133" s="138"/>
      <c r="N2133" s="138"/>
      <c r="O2133" s="139"/>
    </row>
    <row r="2134" spans="1:15" ht="15.6" customHeight="1">
      <c r="A2134" s="134">
        <v>2164</v>
      </c>
      <c r="B2134" s="553">
        <v>46298</v>
      </c>
      <c r="C2134" s="135" t="s">
        <v>213</v>
      </c>
      <c r="D2134" s="268" t="s">
        <v>17171</v>
      </c>
      <c r="E2134" s="137" t="s">
        <v>124</v>
      </c>
      <c r="F2134" s="263"/>
      <c r="G2134" s="264"/>
      <c r="H2134" s="264" t="s">
        <v>297</v>
      </c>
      <c r="I2134" s="265"/>
      <c r="J2134" s="149"/>
      <c r="K2134" s="266"/>
      <c r="L2134" s="267" t="s">
        <v>16422</v>
      </c>
      <c r="M2134" s="138"/>
      <c r="N2134" s="138"/>
      <c r="O2134" s="139"/>
    </row>
    <row r="2135" spans="1:15" ht="15.6" customHeight="1">
      <c r="A2135" s="134">
        <v>2165</v>
      </c>
      <c r="B2135" s="553">
        <v>46298</v>
      </c>
      <c r="C2135" s="135" t="s">
        <v>213</v>
      </c>
      <c r="D2135" s="268" t="s">
        <v>17172</v>
      </c>
      <c r="E2135" s="137" t="s">
        <v>124</v>
      </c>
      <c r="F2135" s="263"/>
      <c r="G2135" s="264"/>
      <c r="H2135" s="264" t="s">
        <v>297</v>
      </c>
      <c r="I2135" s="265"/>
      <c r="J2135" s="149"/>
      <c r="K2135" s="266"/>
      <c r="L2135" s="267" t="s">
        <v>15700</v>
      </c>
      <c r="M2135" s="138"/>
      <c r="N2135" s="138"/>
      <c r="O2135" s="139"/>
    </row>
    <row r="2136" spans="1:15" ht="15.6" customHeight="1">
      <c r="A2136" s="134">
        <v>2166</v>
      </c>
      <c r="B2136" s="553">
        <v>46298</v>
      </c>
      <c r="C2136" s="135" t="s">
        <v>213</v>
      </c>
      <c r="D2136" s="268" t="s">
        <v>17173</v>
      </c>
      <c r="E2136" s="137" t="s">
        <v>124</v>
      </c>
      <c r="F2136" s="263"/>
      <c r="G2136" s="264"/>
      <c r="H2136" s="264" t="s">
        <v>297</v>
      </c>
      <c r="I2136" s="265"/>
      <c r="J2136" s="149"/>
      <c r="K2136" s="266"/>
      <c r="L2136" s="267" t="s">
        <v>17174</v>
      </c>
      <c r="M2136" s="138"/>
      <c r="N2136" s="138"/>
      <c r="O2136" s="139"/>
    </row>
    <row r="2137" spans="1:15" ht="15.6" customHeight="1">
      <c r="A2137" s="134">
        <v>2167</v>
      </c>
      <c r="B2137" s="553">
        <v>46298</v>
      </c>
      <c r="C2137" s="135" t="s">
        <v>213</v>
      </c>
      <c r="D2137" s="268" t="s">
        <v>17175</v>
      </c>
      <c r="E2137" s="137" t="s">
        <v>124</v>
      </c>
      <c r="F2137" s="263"/>
      <c r="G2137" s="264"/>
      <c r="H2137" s="264" t="s">
        <v>297</v>
      </c>
      <c r="I2137" s="209"/>
      <c r="J2137" s="149"/>
      <c r="K2137" s="266"/>
      <c r="L2137" s="237" t="s">
        <v>10202</v>
      </c>
      <c r="M2137" s="138"/>
      <c r="N2137" s="138"/>
      <c r="O2137" s="139"/>
    </row>
    <row r="2138" spans="1:15" ht="15.6" customHeight="1">
      <c r="A2138" s="134">
        <v>2168</v>
      </c>
      <c r="B2138" s="553">
        <v>46298</v>
      </c>
      <c r="C2138" s="135" t="s">
        <v>213</v>
      </c>
      <c r="D2138" s="268" t="s">
        <v>17176</v>
      </c>
      <c r="E2138" s="137" t="s">
        <v>124</v>
      </c>
      <c r="F2138" s="263"/>
      <c r="G2138" s="264"/>
      <c r="H2138" s="264" t="s">
        <v>297</v>
      </c>
      <c r="I2138" s="209"/>
      <c r="J2138" s="149"/>
      <c r="K2138" s="266"/>
      <c r="L2138" s="237" t="s">
        <v>16460</v>
      </c>
      <c r="M2138" s="138"/>
      <c r="N2138" s="138"/>
      <c r="O2138" s="139"/>
    </row>
    <row r="2139" spans="1:15" ht="15.6" customHeight="1">
      <c r="A2139" s="134">
        <v>2169</v>
      </c>
      <c r="B2139" s="553">
        <v>46298</v>
      </c>
      <c r="C2139" s="135" t="s">
        <v>213</v>
      </c>
      <c r="D2139" s="268" t="s">
        <v>17177</v>
      </c>
      <c r="E2139" s="137" t="s">
        <v>124</v>
      </c>
      <c r="F2139" s="263"/>
      <c r="G2139" s="264"/>
      <c r="H2139" s="264" t="s">
        <v>297</v>
      </c>
      <c r="I2139" s="209"/>
      <c r="J2139" s="149"/>
      <c r="K2139" s="266"/>
      <c r="L2139" s="237" t="s">
        <v>15712</v>
      </c>
      <c r="M2139" s="138"/>
      <c r="N2139" s="138"/>
      <c r="O2139" s="139"/>
    </row>
    <row r="2140" spans="1:15" ht="15.6" customHeight="1">
      <c r="A2140" s="134">
        <v>2170</v>
      </c>
      <c r="B2140" s="553">
        <v>46298</v>
      </c>
      <c r="C2140" s="135" t="s">
        <v>213</v>
      </c>
      <c r="D2140" s="268" t="s">
        <v>17178</v>
      </c>
      <c r="E2140" s="137" t="s">
        <v>124</v>
      </c>
      <c r="F2140" s="263"/>
      <c r="G2140" s="264"/>
      <c r="H2140" s="264" t="s">
        <v>297</v>
      </c>
      <c r="I2140" s="209"/>
      <c r="J2140" s="149"/>
      <c r="K2140" s="266"/>
      <c r="L2140" s="237" t="s">
        <v>17179</v>
      </c>
      <c r="M2140" s="138"/>
      <c r="N2140" s="138"/>
      <c r="O2140" s="139"/>
    </row>
    <row r="2141" spans="1:15" ht="15.6" customHeight="1">
      <c r="A2141" s="134">
        <v>2171</v>
      </c>
      <c r="B2141" s="553">
        <v>46298</v>
      </c>
      <c r="C2141" s="135" t="s">
        <v>213</v>
      </c>
      <c r="D2141" s="268" t="s">
        <v>17180</v>
      </c>
      <c r="E2141" s="137" t="s">
        <v>124</v>
      </c>
      <c r="F2141" s="263"/>
      <c r="G2141" s="264"/>
      <c r="H2141" s="264" t="s">
        <v>297</v>
      </c>
      <c r="I2141" s="209"/>
      <c r="J2141" s="149"/>
      <c r="K2141" s="266"/>
      <c r="L2141" s="237" t="s">
        <v>17181</v>
      </c>
      <c r="M2141" s="138"/>
      <c r="N2141" s="138"/>
      <c r="O2141" s="139"/>
    </row>
    <row r="2142" spans="1:15" ht="15.6" customHeight="1">
      <c r="A2142" s="134">
        <v>2172</v>
      </c>
      <c r="B2142" s="553">
        <v>46298</v>
      </c>
      <c r="C2142" s="135" t="s">
        <v>213</v>
      </c>
      <c r="D2142" s="268" t="s">
        <v>17182</v>
      </c>
      <c r="E2142" s="137" t="s">
        <v>124</v>
      </c>
      <c r="F2142" s="263"/>
      <c r="G2142" s="264"/>
      <c r="H2142" s="264" t="s">
        <v>297</v>
      </c>
      <c r="I2142" s="209"/>
      <c r="J2142" s="149"/>
      <c r="K2142" s="266"/>
      <c r="L2142" s="237" t="s">
        <v>13858</v>
      </c>
      <c r="M2142" s="138"/>
      <c r="N2142" s="138"/>
      <c r="O2142" s="139"/>
    </row>
    <row r="2143" spans="1:15" ht="15.6" customHeight="1">
      <c r="A2143" s="134">
        <v>2173</v>
      </c>
      <c r="B2143" s="553">
        <v>46298</v>
      </c>
      <c r="C2143" s="135" t="s">
        <v>213</v>
      </c>
      <c r="D2143" s="268" t="s">
        <v>17183</v>
      </c>
      <c r="E2143" s="137" t="s">
        <v>124</v>
      </c>
      <c r="F2143" s="263"/>
      <c r="G2143" s="264"/>
      <c r="H2143" s="264" t="s">
        <v>297</v>
      </c>
      <c r="I2143" s="177"/>
      <c r="J2143" s="177"/>
      <c r="K2143" s="177"/>
      <c r="L2143" s="267" t="s">
        <v>17184</v>
      </c>
      <c r="M2143" s="138"/>
      <c r="N2143" s="138"/>
      <c r="O2143" s="139"/>
    </row>
    <row r="2144" spans="1:15" ht="15.6" customHeight="1">
      <c r="A2144" s="134">
        <v>2174</v>
      </c>
      <c r="B2144" s="553">
        <v>46298</v>
      </c>
      <c r="C2144" s="135" t="s">
        <v>213</v>
      </c>
      <c r="D2144" s="268" t="s">
        <v>17185</v>
      </c>
      <c r="E2144" s="137" t="s">
        <v>124</v>
      </c>
      <c r="F2144" s="263"/>
      <c r="G2144" s="264"/>
      <c r="H2144" s="264" t="s">
        <v>297</v>
      </c>
      <c r="I2144" s="177"/>
      <c r="J2144" s="177"/>
      <c r="K2144" s="177"/>
      <c r="L2144" s="267" t="s">
        <v>17186</v>
      </c>
      <c r="M2144" s="138"/>
      <c r="N2144" s="138"/>
      <c r="O2144" s="139"/>
    </row>
    <row r="2145" spans="1:15" ht="15.6" customHeight="1">
      <c r="A2145" s="134">
        <v>2175</v>
      </c>
      <c r="B2145" s="553">
        <v>46298</v>
      </c>
      <c r="C2145" s="135" t="s">
        <v>213</v>
      </c>
      <c r="D2145" s="268" t="s">
        <v>17187</v>
      </c>
      <c r="E2145" s="137" t="s">
        <v>124</v>
      </c>
      <c r="F2145" s="263"/>
      <c r="G2145" s="264"/>
      <c r="H2145" s="264" t="s">
        <v>297</v>
      </c>
      <c r="I2145" s="177"/>
      <c r="J2145" s="177"/>
      <c r="K2145" s="177"/>
      <c r="L2145" s="267" t="s">
        <v>17188</v>
      </c>
      <c r="M2145" s="138"/>
      <c r="N2145" s="138"/>
      <c r="O2145" s="139"/>
    </row>
    <row r="2146" spans="1:15" ht="15.6" customHeight="1">
      <c r="A2146" s="134">
        <v>2176</v>
      </c>
      <c r="B2146" s="553">
        <v>46298</v>
      </c>
      <c r="C2146" s="135" t="s">
        <v>213</v>
      </c>
      <c r="D2146" s="268" t="s">
        <v>17189</v>
      </c>
      <c r="E2146" s="137" t="s">
        <v>124</v>
      </c>
      <c r="F2146" s="263"/>
      <c r="G2146" s="264"/>
      <c r="H2146" s="264" t="s">
        <v>297</v>
      </c>
      <c r="I2146" s="177"/>
      <c r="J2146" s="177"/>
      <c r="K2146" s="177"/>
      <c r="L2146" s="267" t="s">
        <v>16024</v>
      </c>
      <c r="M2146" s="138"/>
      <c r="N2146" s="138"/>
      <c r="O2146" s="139"/>
    </row>
    <row r="2147" spans="1:15" ht="15.6" customHeight="1">
      <c r="A2147" s="134">
        <v>2177</v>
      </c>
      <c r="B2147" s="553">
        <v>46298</v>
      </c>
      <c r="C2147" s="135" t="s">
        <v>213</v>
      </c>
      <c r="D2147" s="268" t="s">
        <v>17190</v>
      </c>
      <c r="E2147" s="137" t="s">
        <v>124</v>
      </c>
      <c r="F2147" s="263"/>
      <c r="G2147" s="264"/>
      <c r="H2147" s="264" t="s">
        <v>297</v>
      </c>
      <c r="I2147" s="177"/>
      <c r="J2147" s="177"/>
      <c r="K2147" s="177"/>
      <c r="L2147" s="267" t="s">
        <v>17191</v>
      </c>
      <c r="M2147" s="138"/>
      <c r="N2147" s="138"/>
      <c r="O2147" s="139"/>
    </row>
    <row r="2148" spans="1:15" ht="15.6" customHeight="1">
      <c r="A2148" s="134">
        <v>2178</v>
      </c>
      <c r="B2148" s="553">
        <v>46298</v>
      </c>
      <c r="C2148" s="135" t="s">
        <v>213</v>
      </c>
      <c r="D2148" s="268" t="s">
        <v>17192</v>
      </c>
      <c r="E2148" s="137" t="s">
        <v>124</v>
      </c>
      <c r="F2148" s="263"/>
      <c r="G2148" s="264"/>
      <c r="H2148" s="264" t="s">
        <v>297</v>
      </c>
      <c r="I2148" s="177"/>
      <c r="J2148" s="177"/>
      <c r="K2148" s="177"/>
      <c r="L2148" s="267" t="s">
        <v>15434</v>
      </c>
      <c r="M2148" s="138"/>
      <c r="N2148" s="138"/>
      <c r="O2148" s="139"/>
    </row>
    <row r="2149" spans="1:15" ht="15.6" customHeight="1">
      <c r="A2149" s="134">
        <v>2179</v>
      </c>
      <c r="B2149" s="553">
        <v>46298</v>
      </c>
      <c r="C2149" s="135" t="s">
        <v>213</v>
      </c>
      <c r="D2149" s="268" t="s">
        <v>17193</v>
      </c>
      <c r="E2149" s="137" t="s">
        <v>124</v>
      </c>
      <c r="F2149" s="263"/>
      <c r="G2149" s="264"/>
      <c r="H2149" s="264" t="s">
        <v>297</v>
      </c>
      <c r="I2149" s="177"/>
      <c r="J2149" s="177"/>
      <c r="K2149" s="177"/>
      <c r="L2149" s="267" t="s">
        <v>17194</v>
      </c>
      <c r="M2149" s="138"/>
      <c r="N2149" s="138"/>
      <c r="O2149" s="139"/>
    </row>
    <row r="2150" spans="1:15" ht="15.6" customHeight="1">
      <c r="A2150" s="134">
        <v>2180</v>
      </c>
      <c r="B2150" s="553">
        <v>46298</v>
      </c>
      <c r="C2150" s="135" t="s">
        <v>213</v>
      </c>
      <c r="D2150" s="268" t="s">
        <v>17195</v>
      </c>
      <c r="E2150" s="137" t="s">
        <v>124</v>
      </c>
      <c r="F2150" s="263"/>
      <c r="G2150" s="264"/>
      <c r="H2150" s="264" t="s">
        <v>297</v>
      </c>
      <c r="I2150" s="177"/>
      <c r="J2150" s="177"/>
      <c r="K2150" s="177" t="s">
        <v>17196</v>
      </c>
      <c r="L2150" s="267"/>
      <c r="M2150" s="138"/>
      <c r="N2150" s="138"/>
      <c r="O2150" s="139"/>
    </row>
    <row r="2151" spans="1:15" ht="15.6" customHeight="1">
      <c r="A2151" s="134">
        <v>2181</v>
      </c>
      <c r="B2151" s="553">
        <v>46298</v>
      </c>
      <c r="C2151" s="135" t="s">
        <v>213</v>
      </c>
      <c r="D2151" s="268" t="s">
        <v>17197</v>
      </c>
      <c r="E2151" s="137" t="s">
        <v>124</v>
      </c>
      <c r="F2151" s="263"/>
      <c r="G2151" s="264"/>
      <c r="H2151" s="264" t="s">
        <v>297</v>
      </c>
      <c r="I2151" s="177"/>
      <c r="J2151" s="177"/>
      <c r="K2151" s="177" t="s">
        <v>16487</v>
      </c>
      <c r="L2151" s="267"/>
      <c r="M2151" s="138"/>
      <c r="N2151" s="138"/>
      <c r="O2151" s="139"/>
    </row>
    <row r="2152" spans="1:15" ht="15.6" customHeight="1">
      <c r="A2152" s="134">
        <v>2182</v>
      </c>
      <c r="B2152" s="553">
        <v>46298</v>
      </c>
      <c r="C2152" s="135" t="s">
        <v>213</v>
      </c>
      <c r="D2152" s="268" t="s">
        <v>17198</v>
      </c>
      <c r="E2152" s="137" t="s">
        <v>124</v>
      </c>
      <c r="F2152" s="263"/>
      <c r="G2152" s="264"/>
      <c r="H2152" s="264" t="s">
        <v>297</v>
      </c>
      <c r="I2152" s="177"/>
      <c r="J2152" s="177"/>
      <c r="K2152" s="177" t="s">
        <v>17199</v>
      </c>
      <c r="L2152" s="267"/>
      <c r="M2152" s="138"/>
      <c r="N2152" s="138"/>
      <c r="O2152" s="139"/>
    </row>
    <row r="2153" spans="1:15" ht="15.6" customHeight="1">
      <c r="A2153" s="134">
        <v>2183</v>
      </c>
      <c r="B2153" s="553">
        <v>46298</v>
      </c>
      <c r="C2153" s="135" t="s">
        <v>213</v>
      </c>
      <c r="D2153" s="268" t="s">
        <v>17200</v>
      </c>
      <c r="E2153" s="137" t="s">
        <v>124</v>
      </c>
      <c r="F2153" s="263"/>
      <c r="G2153" s="264"/>
      <c r="H2153" s="264" t="s">
        <v>297</v>
      </c>
      <c r="I2153" s="177"/>
      <c r="J2153" s="177" t="s">
        <v>244</v>
      </c>
      <c r="K2153" s="177" t="s">
        <v>17201</v>
      </c>
      <c r="L2153" s="267"/>
      <c r="M2153" s="138"/>
      <c r="N2153" s="138"/>
      <c r="O2153" s="139"/>
    </row>
    <row r="2154" spans="1:15" ht="15.6" customHeight="1">
      <c r="A2154" s="134">
        <v>2184</v>
      </c>
      <c r="B2154" s="553">
        <v>46298</v>
      </c>
      <c r="C2154" s="135" t="s">
        <v>213</v>
      </c>
      <c r="D2154" s="268" t="s">
        <v>17202</v>
      </c>
      <c r="E2154" s="137" t="s">
        <v>124</v>
      </c>
      <c r="F2154" s="263"/>
      <c r="G2154" s="264"/>
      <c r="H2154" s="264" t="s">
        <v>297</v>
      </c>
      <c r="I2154" s="177"/>
      <c r="J2154" s="177" t="s">
        <v>239</v>
      </c>
      <c r="K2154" s="177" t="s">
        <v>17203</v>
      </c>
      <c r="L2154" s="267"/>
      <c r="M2154" s="138"/>
      <c r="N2154" s="138"/>
      <c r="O2154" s="139"/>
    </row>
    <row r="2155" spans="1:15" ht="15.6" customHeight="1">
      <c r="A2155" s="134">
        <v>2185</v>
      </c>
      <c r="B2155" s="553">
        <v>46298</v>
      </c>
      <c r="C2155" s="560" t="s">
        <v>213</v>
      </c>
      <c r="D2155" s="561" t="s">
        <v>17204</v>
      </c>
      <c r="E2155" s="562" t="s">
        <v>124</v>
      </c>
      <c r="F2155" s="563"/>
      <c r="G2155" s="563"/>
      <c r="H2155" s="564" t="s">
        <v>297</v>
      </c>
      <c r="I2155" s="565"/>
      <c r="J2155" s="566" t="s">
        <v>242</v>
      </c>
      <c r="K2155" s="567" t="s">
        <v>16862</v>
      </c>
      <c r="L2155" s="568"/>
      <c r="M2155" s="138"/>
      <c r="N2155" s="138"/>
      <c r="O2155" s="139"/>
    </row>
    <row r="2156" spans="1:15" ht="15.6" customHeight="1">
      <c r="A2156" s="134">
        <v>2186</v>
      </c>
      <c r="B2156" s="553">
        <v>46298</v>
      </c>
      <c r="C2156" s="560" t="s">
        <v>213</v>
      </c>
      <c r="D2156" s="561" t="s">
        <v>17205</v>
      </c>
      <c r="E2156" s="562" t="s">
        <v>124</v>
      </c>
      <c r="F2156" s="569"/>
      <c r="G2156" s="569"/>
      <c r="H2156" s="564" t="s">
        <v>297</v>
      </c>
      <c r="I2156" s="565"/>
      <c r="J2156" s="566"/>
      <c r="K2156" s="567" t="s">
        <v>17206</v>
      </c>
      <c r="L2156" s="568"/>
      <c r="M2156" s="138"/>
      <c r="N2156" s="138"/>
      <c r="O2156" s="139"/>
    </row>
    <row r="2157" spans="1:15" ht="15.6" customHeight="1">
      <c r="A2157" s="134">
        <v>2187</v>
      </c>
      <c r="B2157" s="553">
        <v>46298</v>
      </c>
      <c r="C2157" s="560" t="s">
        <v>213</v>
      </c>
      <c r="D2157" s="561" t="s">
        <v>17207</v>
      </c>
      <c r="E2157" s="562" t="s">
        <v>124</v>
      </c>
      <c r="F2157" s="569"/>
      <c r="G2157" s="569"/>
      <c r="H2157" s="564" t="s">
        <v>297</v>
      </c>
      <c r="I2157" s="565"/>
      <c r="J2157" s="566"/>
      <c r="K2157" s="567" t="s">
        <v>17208</v>
      </c>
      <c r="L2157" s="568"/>
      <c r="M2157" s="138"/>
      <c r="N2157" s="138"/>
      <c r="O2157" s="139"/>
    </row>
    <row r="2158" spans="1:15" ht="15.6" customHeight="1">
      <c r="A2158" s="134">
        <v>2188</v>
      </c>
      <c r="B2158" s="553">
        <v>46298</v>
      </c>
      <c r="C2158" s="560" t="s">
        <v>213</v>
      </c>
      <c r="D2158" s="561" t="s">
        <v>17209</v>
      </c>
      <c r="E2158" s="562" t="s">
        <v>124</v>
      </c>
      <c r="F2158" s="569"/>
      <c r="G2158" s="569"/>
      <c r="H2158" s="564" t="s">
        <v>297</v>
      </c>
      <c r="I2158" s="565"/>
      <c r="J2158" s="566" t="s">
        <v>242</v>
      </c>
      <c r="K2158" s="567" t="s">
        <v>17210</v>
      </c>
      <c r="L2158" s="568"/>
      <c r="M2158" s="138"/>
      <c r="N2158" s="138"/>
      <c r="O2158" s="139"/>
    </row>
    <row r="2159" spans="1:15" ht="15.6" customHeight="1">
      <c r="A2159" s="134">
        <v>2189</v>
      </c>
      <c r="B2159" s="553">
        <v>46298</v>
      </c>
      <c r="C2159" s="560" t="s">
        <v>213</v>
      </c>
      <c r="D2159" s="561" t="s">
        <v>17211</v>
      </c>
      <c r="E2159" s="562" t="s">
        <v>124</v>
      </c>
      <c r="F2159" s="569"/>
      <c r="G2159" s="569"/>
      <c r="H2159" s="564" t="s">
        <v>297</v>
      </c>
      <c r="I2159" s="565"/>
      <c r="J2159" s="566"/>
      <c r="K2159" s="567" t="s">
        <v>17212</v>
      </c>
      <c r="L2159" s="568"/>
      <c r="M2159" s="138"/>
      <c r="N2159" s="138"/>
      <c r="O2159" s="139"/>
    </row>
    <row r="2160" spans="1:15" ht="15.6" customHeight="1">
      <c r="A2160" s="134">
        <v>2190</v>
      </c>
      <c r="B2160" s="553">
        <v>46298</v>
      </c>
      <c r="C2160" s="560" t="s">
        <v>213</v>
      </c>
      <c r="D2160" s="561" t="s">
        <v>17213</v>
      </c>
      <c r="E2160" s="562" t="s">
        <v>124</v>
      </c>
      <c r="F2160" s="569"/>
      <c r="G2160" s="569"/>
      <c r="H2160" s="564" t="s">
        <v>297</v>
      </c>
      <c r="I2160" s="565"/>
      <c r="J2160" s="566" t="s">
        <v>242</v>
      </c>
      <c r="K2160" s="567" t="s">
        <v>17214</v>
      </c>
      <c r="L2160" s="568"/>
      <c r="M2160" s="138"/>
      <c r="N2160" s="138"/>
      <c r="O2160" s="139"/>
    </row>
    <row r="2161" spans="1:15" ht="15.6" customHeight="1">
      <c r="A2161" s="134">
        <v>2191</v>
      </c>
      <c r="B2161" s="553">
        <v>46298</v>
      </c>
      <c r="C2161" s="560" t="s">
        <v>213</v>
      </c>
      <c r="D2161" s="561" t="s">
        <v>17215</v>
      </c>
      <c r="E2161" s="562" t="s">
        <v>124</v>
      </c>
      <c r="F2161" s="569"/>
      <c r="G2161" s="569"/>
      <c r="H2161" s="564" t="s">
        <v>297</v>
      </c>
      <c r="I2161" s="565"/>
      <c r="J2161" s="566" t="s">
        <v>242</v>
      </c>
      <c r="K2161" s="567" t="s">
        <v>17216</v>
      </c>
      <c r="L2161" s="568"/>
      <c r="M2161" s="138"/>
      <c r="N2161" s="138"/>
      <c r="O2161" s="139"/>
    </row>
    <row r="2162" spans="1:15" ht="15.6" customHeight="1">
      <c r="A2162" s="134">
        <v>2192</v>
      </c>
      <c r="B2162" s="553">
        <v>46298</v>
      </c>
      <c r="C2162" s="560" t="s">
        <v>213</v>
      </c>
      <c r="D2162" s="561" t="s">
        <v>17217</v>
      </c>
      <c r="E2162" s="562" t="s">
        <v>124</v>
      </c>
      <c r="F2162" s="570"/>
      <c r="G2162" s="570"/>
      <c r="H2162" s="564" t="s">
        <v>297</v>
      </c>
      <c r="I2162" s="565" t="s">
        <v>16475</v>
      </c>
      <c r="J2162" s="566"/>
      <c r="K2162" s="567" t="s">
        <v>17021</v>
      </c>
      <c r="L2162" s="568"/>
      <c r="M2162" s="138"/>
      <c r="N2162" s="138"/>
      <c r="O2162" s="139"/>
    </row>
    <row r="2163" spans="1:15" ht="15.6" customHeight="1">
      <c r="A2163" s="134">
        <v>2193</v>
      </c>
      <c r="B2163" s="553">
        <v>46298</v>
      </c>
      <c r="C2163" s="560" t="s">
        <v>213</v>
      </c>
      <c r="D2163" s="561" t="s">
        <v>17217</v>
      </c>
      <c r="E2163" s="562" t="s">
        <v>124</v>
      </c>
      <c r="F2163" s="570"/>
      <c r="G2163" s="570"/>
      <c r="H2163" s="564" t="s">
        <v>297</v>
      </c>
      <c r="I2163" s="565" t="s">
        <v>16475</v>
      </c>
      <c r="J2163" s="566"/>
      <c r="K2163" s="567" t="s">
        <v>17021</v>
      </c>
      <c r="L2163" s="568"/>
      <c r="M2163" s="138"/>
      <c r="N2163" s="138"/>
      <c r="O2163" s="139"/>
    </row>
    <row r="2164" spans="1:15" ht="15.6" customHeight="1">
      <c r="A2164" s="134">
        <v>2194</v>
      </c>
      <c r="B2164" s="553">
        <v>46298</v>
      </c>
      <c r="C2164" s="560" t="s">
        <v>213</v>
      </c>
      <c r="D2164" s="561" t="s">
        <v>17218</v>
      </c>
      <c r="E2164" s="562" t="s">
        <v>124</v>
      </c>
      <c r="F2164" s="570"/>
      <c r="G2164" s="570"/>
      <c r="H2164" s="564" t="s">
        <v>297</v>
      </c>
      <c r="I2164" s="565"/>
      <c r="J2164" s="566"/>
      <c r="K2164" s="567" t="s">
        <v>17219</v>
      </c>
      <c r="L2164" s="568"/>
      <c r="M2164" s="138"/>
      <c r="N2164" s="138"/>
      <c r="O2164" s="139"/>
    </row>
    <row r="2165" spans="1:15" ht="15.6" customHeight="1">
      <c r="A2165" s="134">
        <v>2195</v>
      </c>
      <c r="B2165" s="553">
        <v>46298</v>
      </c>
      <c r="C2165" s="560" t="s">
        <v>213</v>
      </c>
      <c r="D2165" s="561" t="s">
        <v>17220</v>
      </c>
      <c r="E2165" s="562" t="s">
        <v>124</v>
      </c>
      <c r="F2165" s="570"/>
      <c r="G2165" s="570"/>
      <c r="H2165" s="564" t="s">
        <v>297</v>
      </c>
      <c r="I2165" s="565"/>
      <c r="J2165" s="566" t="s">
        <v>242</v>
      </c>
      <c r="K2165" s="567" t="s">
        <v>17221</v>
      </c>
      <c r="L2165" s="571"/>
      <c r="M2165" s="138"/>
      <c r="N2165" s="138"/>
      <c r="O2165" s="139"/>
    </row>
    <row r="2166" spans="1:15" ht="15.6" customHeight="1">
      <c r="A2166" s="134">
        <v>2196</v>
      </c>
      <c r="B2166" s="553">
        <v>46298</v>
      </c>
      <c r="C2166" s="560" t="s">
        <v>213</v>
      </c>
      <c r="D2166" s="561" t="s">
        <v>17222</v>
      </c>
      <c r="E2166" s="562" t="s">
        <v>124</v>
      </c>
      <c r="F2166" s="570"/>
      <c r="G2166" s="570"/>
      <c r="H2166" s="564" t="s">
        <v>297</v>
      </c>
      <c r="I2166" s="565"/>
      <c r="J2166" s="566" t="s">
        <v>244</v>
      </c>
      <c r="K2166" s="567" t="s">
        <v>17223</v>
      </c>
      <c r="L2166" s="571"/>
      <c r="M2166" s="138"/>
      <c r="N2166" s="138"/>
      <c r="O2166" s="139"/>
    </row>
    <row r="2167" spans="1:15" ht="15.6" customHeight="1">
      <c r="A2167" s="134">
        <v>2197</v>
      </c>
      <c r="B2167" s="553">
        <v>46298</v>
      </c>
      <c r="C2167" s="560" t="s">
        <v>213</v>
      </c>
      <c r="D2167" s="561" t="s">
        <v>17224</v>
      </c>
      <c r="E2167" s="562" t="s">
        <v>124</v>
      </c>
      <c r="F2167" s="569"/>
      <c r="G2167" s="569"/>
      <c r="H2167" s="564" t="s">
        <v>297</v>
      </c>
      <c r="I2167" s="565"/>
      <c r="J2167" s="566"/>
      <c r="K2167" s="567" t="s">
        <v>17225</v>
      </c>
      <c r="L2167" s="571"/>
      <c r="M2167" s="138"/>
      <c r="N2167" s="138"/>
      <c r="O2167" s="139"/>
    </row>
    <row r="2168" spans="1:15" ht="15.6" customHeight="1">
      <c r="A2168" s="134">
        <v>2198</v>
      </c>
      <c r="B2168" s="553">
        <v>46298</v>
      </c>
      <c r="C2168" s="560" t="s">
        <v>213</v>
      </c>
      <c r="D2168" s="561" t="s">
        <v>17226</v>
      </c>
      <c r="E2168" s="562" t="s">
        <v>124</v>
      </c>
      <c r="F2168" s="569"/>
      <c r="G2168" s="569"/>
      <c r="H2168" s="564" t="s">
        <v>297</v>
      </c>
      <c r="I2168" s="565"/>
      <c r="J2168" s="566"/>
      <c r="K2168" s="567"/>
      <c r="L2168" s="571" t="s">
        <v>17227</v>
      </c>
      <c r="M2168" s="138"/>
      <c r="N2168" s="138"/>
      <c r="O2168" s="139"/>
    </row>
    <row r="2169" spans="1:15" ht="15.6" customHeight="1">
      <c r="A2169" s="134">
        <v>2199</v>
      </c>
      <c r="B2169" s="553">
        <v>46298</v>
      </c>
      <c r="C2169" s="560" t="s">
        <v>213</v>
      </c>
      <c r="D2169" s="561" t="s">
        <v>17228</v>
      </c>
      <c r="E2169" s="562" t="s">
        <v>124</v>
      </c>
      <c r="F2169" s="569"/>
      <c r="G2169" s="569"/>
      <c r="H2169" s="564" t="s">
        <v>297</v>
      </c>
      <c r="I2169" s="565"/>
      <c r="J2169" s="566"/>
      <c r="K2169" s="572"/>
      <c r="L2169" s="568" t="s">
        <v>17229</v>
      </c>
      <c r="M2169" s="138"/>
      <c r="N2169" s="138"/>
      <c r="O2169" s="139"/>
    </row>
    <row r="2170" spans="1:15" ht="15.6" customHeight="1">
      <c r="A2170" s="134">
        <v>2200</v>
      </c>
      <c r="B2170" s="553">
        <v>46298</v>
      </c>
      <c r="C2170" s="560" t="s">
        <v>213</v>
      </c>
      <c r="D2170" s="561" t="s">
        <v>17230</v>
      </c>
      <c r="E2170" s="562" t="s">
        <v>124</v>
      </c>
      <c r="F2170" s="569"/>
      <c r="G2170" s="569"/>
      <c r="H2170" s="564" t="s">
        <v>297</v>
      </c>
      <c r="I2170" s="565"/>
      <c r="J2170" s="566"/>
      <c r="K2170" s="567"/>
      <c r="L2170" s="568" t="s">
        <v>17231</v>
      </c>
      <c r="M2170" s="138"/>
      <c r="N2170" s="138"/>
      <c r="O2170" s="139"/>
    </row>
    <row r="2171" spans="1:15" ht="15.6" customHeight="1">
      <c r="A2171" s="134">
        <v>2201</v>
      </c>
      <c r="B2171" s="553">
        <v>46298</v>
      </c>
      <c r="C2171" s="560" t="s">
        <v>213</v>
      </c>
      <c r="D2171" s="561" t="s">
        <v>17232</v>
      </c>
      <c r="E2171" s="562" t="s">
        <v>124</v>
      </c>
      <c r="F2171" s="569"/>
      <c r="G2171" s="569"/>
      <c r="H2171" s="564" t="s">
        <v>297</v>
      </c>
      <c r="I2171" s="565"/>
      <c r="J2171" s="566"/>
      <c r="K2171" s="567"/>
      <c r="L2171" s="568" t="s">
        <v>17233</v>
      </c>
      <c r="M2171" s="138"/>
      <c r="N2171" s="138"/>
      <c r="O2171" s="139"/>
    </row>
    <row r="2172" spans="1:15" ht="15.6" customHeight="1">
      <c r="A2172" s="134">
        <v>2202</v>
      </c>
      <c r="B2172" s="553">
        <v>46298</v>
      </c>
      <c r="C2172" s="560" t="s">
        <v>213</v>
      </c>
      <c r="D2172" s="561" t="s">
        <v>17234</v>
      </c>
      <c r="E2172" s="562" t="s">
        <v>124</v>
      </c>
      <c r="F2172" s="573"/>
      <c r="G2172" s="573"/>
      <c r="H2172" s="564" t="s">
        <v>297</v>
      </c>
      <c r="I2172" s="565"/>
      <c r="J2172" s="566"/>
      <c r="K2172" s="567"/>
      <c r="L2172" s="568" t="s">
        <v>17235</v>
      </c>
      <c r="M2172" s="138"/>
      <c r="N2172" s="138"/>
      <c r="O2172" s="139"/>
    </row>
    <row r="2173" spans="1:15" ht="15.6" customHeight="1">
      <c r="A2173" s="134">
        <v>2203</v>
      </c>
      <c r="B2173" s="553">
        <v>46298</v>
      </c>
      <c r="C2173" s="560" t="s">
        <v>214</v>
      </c>
      <c r="D2173" s="561" t="s">
        <v>17236</v>
      </c>
      <c r="E2173" s="562" t="s">
        <v>124</v>
      </c>
      <c r="F2173" s="569"/>
      <c r="G2173" s="569"/>
      <c r="H2173" s="564" t="s">
        <v>297</v>
      </c>
      <c r="I2173" s="565"/>
      <c r="J2173" s="566"/>
      <c r="K2173" s="567"/>
      <c r="L2173" s="568"/>
      <c r="M2173" s="138"/>
      <c r="N2173" s="138"/>
      <c r="O2173" s="139"/>
    </row>
    <row r="2174" spans="1:15" ht="15.6" customHeight="1">
      <c r="A2174" s="134">
        <v>2204</v>
      </c>
      <c r="B2174" s="553">
        <v>46298</v>
      </c>
      <c r="C2174" s="560" t="s">
        <v>214</v>
      </c>
      <c r="D2174" s="561" t="s">
        <v>17237</v>
      </c>
      <c r="E2174" s="562" t="s">
        <v>124</v>
      </c>
      <c r="F2174" s="569"/>
      <c r="G2174" s="569"/>
      <c r="H2174" s="564" t="s">
        <v>297</v>
      </c>
      <c r="I2174" s="565"/>
      <c r="J2174" s="566"/>
      <c r="K2174" s="567"/>
      <c r="L2174" s="568"/>
      <c r="M2174" s="138"/>
      <c r="N2174" s="138"/>
      <c r="O2174" s="139"/>
    </row>
    <row r="2175" spans="1:15" ht="15.6" customHeight="1">
      <c r="A2175" s="134">
        <v>2205</v>
      </c>
      <c r="B2175" s="553">
        <v>46298</v>
      </c>
      <c r="C2175" s="560" t="s">
        <v>214</v>
      </c>
      <c r="D2175" s="561" t="s">
        <v>17238</v>
      </c>
      <c r="E2175" s="562" t="s">
        <v>124</v>
      </c>
      <c r="F2175" s="569"/>
      <c r="G2175" s="569"/>
      <c r="H2175" s="564" t="s">
        <v>297</v>
      </c>
      <c r="I2175" s="565"/>
      <c r="J2175" s="566"/>
      <c r="K2175" s="567"/>
      <c r="L2175" s="574"/>
      <c r="M2175" s="138"/>
      <c r="N2175" s="138"/>
      <c r="O2175" s="139"/>
    </row>
    <row r="2176" spans="1:15" ht="15.6" customHeight="1">
      <c r="A2176" s="134">
        <v>2206</v>
      </c>
      <c r="B2176" s="553">
        <v>46298</v>
      </c>
      <c r="C2176" s="575" t="s">
        <v>214</v>
      </c>
      <c r="D2176" s="576" t="s">
        <v>17239</v>
      </c>
      <c r="E2176" s="557" t="s">
        <v>124</v>
      </c>
      <c r="F2176" s="577"/>
      <c r="G2176" s="577"/>
      <c r="H2176" s="577" t="s">
        <v>297</v>
      </c>
      <c r="I2176" s="578"/>
      <c r="J2176" s="577"/>
      <c r="K2176" s="579"/>
      <c r="L2176" s="245"/>
      <c r="M2176" s="138"/>
      <c r="N2176" s="138"/>
      <c r="O2176" s="139"/>
    </row>
    <row r="2177" spans="1:15" ht="15.6" customHeight="1">
      <c r="A2177" s="134">
        <v>2207</v>
      </c>
      <c r="B2177" s="553">
        <v>46298</v>
      </c>
      <c r="C2177" s="575" t="s">
        <v>214</v>
      </c>
      <c r="D2177" s="576" t="s">
        <v>17240</v>
      </c>
      <c r="E2177" s="557" t="s">
        <v>124</v>
      </c>
      <c r="F2177" s="577"/>
      <c r="G2177" s="577"/>
      <c r="H2177" s="577" t="s">
        <v>297</v>
      </c>
      <c r="I2177" s="578"/>
      <c r="J2177" s="577"/>
      <c r="K2177" s="580"/>
      <c r="L2177" s="245"/>
      <c r="M2177" s="138"/>
      <c r="N2177" s="138"/>
      <c r="O2177" s="139"/>
    </row>
    <row r="2178" spans="1:15" ht="15.6" customHeight="1">
      <c r="A2178" s="134">
        <v>2208</v>
      </c>
      <c r="B2178" s="553">
        <v>46298</v>
      </c>
      <c r="C2178" s="575" t="s">
        <v>214</v>
      </c>
      <c r="D2178" s="576" t="s">
        <v>17240</v>
      </c>
      <c r="E2178" s="557" t="s">
        <v>124</v>
      </c>
      <c r="F2178" s="577"/>
      <c r="G2178" s="577"/>
      <c r="H2178" s="577" t="s">
        <v>297</v>
      </c>
      <c r="I2178" s="578"/>
      <c r="J2178" s="577"/>
      <c r="K2178" s="580"/>
      <c r="L2178" s="245"/>
      <c r="M2178" s="138"/>
      <c r="N2178" s="138"/>
      <c r="O2178" s="139"/>
    </row>
    <row r="2179" spans="1:15" ht="15.6" customHeight="1">
      <c r="A2179" s="134">
        <v>2209</v>
      </c>
      <c r="B2179" s="553">
        <v>46298</v>
      </c>
      <c r="C2179" s="575" t="s">
        <v>214</v>
      </c>
      <c r="D2179" s="576" t="s">
        <v>17241</v>
      </c>
      <c r="E2179" s="557" t="s">
        <v>124</v>
      </c>
      <c r="F2179" s="577"/>
      <c r="G2179" s="577"/>
      <c r="H2179" s="577" t="s">
        <v>297</v>
      </c>
      <c r="I2179" s="578"/>
      <c r="J2179" s="577"/>
      <c r="K2179" s="579"/>
      <c r="L2179" s="245"/>
      <c r="M2179" s="138"/>
      <c r="N2179" s="138"/>
      <c r="O2179" s="139"/>
    </row>
    <row r="2180" spans="1:15" ht="15.6" customHeight="1">
      <c r="A2180" s="134">
        <v>2210</v>
      </c>
      <c r="B2180" s="553">
        <v>46298</v>
      </c>
      <c r="C2180" s="575" t="s">
        <v>214</v>
      </c>
      <c r="D2180" s="576" t="s">
        <v>17242</v>
      </c>
      <c r="E2180" s="557" t="s">
        <v>124</v>
      </c>
      <c r="F2180" s="577"/>
      <c r="G2180" s="577"/>
      <c r="H2180" s="577" t="s">
        <v>297</v>
      </c>
      <c r="I2180" s="578"/>
      <c r="J2180" s="577"/>
      <c r="K2180" s="580"/>
      <c r="L2180" s="245"/>
      <c r="M2180" s="138"/>
      <c r="N2180" s="138"/>
      <c r="O2180" s="139"/>
    </row>
    <row r="2181" spans="1:15" ht="15.6" customHeight="1">
      <c r="A2181" s="134">
        <v>2211</v>
      </c>
      <c r="B2181" s="553">
        <v>46298</v>
      </c>
      <c r="C2181" s="575" t="s">
        <v>214</v>
      </c>
      <c r="D2181" s="576" t="s">
        <v>16963</v>
      </c>
      <c r="E2181" s="557" t="s">
        <v>124</v>
      </c>
      <c r="F2181" s="577"/>
      <c r="G2181" s="577"/>
      <c r="H2181" s="577" t="s">
        <v>297</v>
      </c>
      <c r="I2181" s="578"/>
      <c r="J2181" s="577"/>
      <c r="K2181" s="579"/>
      <c r="L2181" s="245"/>
      <c r="M2181" s="138"/>
      <c r="N2181" s="138"/>
      <c r="O2181" s="139"/>
    </row>
    <row r="2182" spans="1:15" ht="15.6" customHeight="1">
      <c r="A2182" s="134">
        <v>2212</v>
      </c>
      <c r="B2182" s="553">
        <v>46298</v>
      </c>
      <c r="C2182" s="575" t="s">
        <v>214</v>
      </c>
      <c r="D2182" s="576" t="s">
        <v>17243</v>
      </c>
      <c r="E2182" s="557" t="s">
        <v>124</v>
      </c>
      <c r="F2182" s="577"/>
      <c r="G2182" s="577"/>
      <c r="H2182" s="577" t="s">
        <v>297</v>
      </c>
      <c r="I2182" s="578"/>
      <c r="J2182" s="577"/>
      <c r="K2182" s="579"/>
      <c r="L2182" s="245"/>
      <c r="M2182" s="138"/>
      <c r="N2182" s="138"/>
      <c r="O2182" s="139"/>
    </row>
    <row r="2183" spans="1:15" ht="15.6" customHeight="1">
      <c r="A2183" s="134">
        <v>2213</v>
      </c>
      <c r="B2183" s="553">
        <v>46298</v>
      </c>
      <c r="C2183" s="575" t="s">
        <v>214</v>
      </c>
      <c r="D2183" s="576" t="s">
        <v>17244</v>
      </c>
      <c r="E2183" s="557" t="s">
        <v>124</v>
      </c>
      <c r="F2183" s="577"/>
      <c r="G2183" s="577"/>
      <c r="H2183" s="577" t="s">
        <v>297</v>
      </c>
      <c r="I2183" s="578"/>
      <c r="J2183" s="577"/>
      <c r="K2183" s="579"/>
      <c r="L2183" s="245"/>
      <c r="M2183" s="138"/>
      <c r="N2183" s="138"/>
      <c r="O2183" s="139"/>
    </row>
    <row r="2184" spans="1:15" ht="15.6" customHeight="1">
      <c r="A2184" s="134">
        <v>2214</v>
      </c>
      <c r="B2184" s="553">
        <v>46298</v>
      </c>
      <c r="C2184" s="575" t="s">
        <v>214</v>
      </c>
      <c r="D2184" s="576" t="s">
        <v>17245</v>
      </c>
      <c r="E2184" s="557" t="s">
        <v>124</v>
      </c>
      <c r="F2184" s="577"/>
      <c r="G2184" s="577"/>
      <c r="H2184" s="577" t="s">
        <v>297</v>
      </c>
      <c r="I2184" s="578"/>
      <c r="J2184" s="577"/>
      <c r="K2184" s="581"/>
      <c r="L2184" s="245"/>
      <c r="M2184" s="138"/>
      <c r="N2184" s="138"/>
      <c r="O2184" s="139"/>
    </row>
    <row r="2185" spans="1:15" ht="15.6" customHeight="1">
      <c r="A2185" s="134"/>
      <c r="B2185" s="553"/>
      <c r="C2185" s="135"/>
      <c r="D2185" s="269"/>
      <c r="E2185" s="270"/>
      <c r="F2185" s="269"/>
      <c r="G2185" s="269"/>
      <c r="H2185" s="269"/>
      <c r="I2185" s="269"/>
      <c r="J2185" s="269"/>
      <c r="K2185" s="271"/>
      <c r="L2185" s="272"/>
      <c r="M2185" s="138"/>
      <c r="N2185" s="138"/>
      <c r="O2185" s="139"/>
    </row>
    <row r="2186" spans="1:15" ht="15.6" customHeight="1">
      <c r="A2186" s="134"/>
      <c r="B2186" s="553"/>
      <c r="C2186" s="135"/>
      <c r="D2186" s="137"/>
      <c r="E2186" s="137"/>
      <c r="F2186" s="137"/>
      <c r="G2186" s="137"/>
      <c r="H2186" s="137"/>
      <c r="I2186" s="137"/>
      <c r="J2186" s="269"/>
      <c r="K2186" s="137"/>
      <c r="L2186" s="273"/>
      <c r="M2186" s="138"/>
      <c r="N2186" s="138"/>
      <c r="O2186" s="139"/>
    </row>
    <row r="2187" spans="1:15" ht="15.6" customHeight="1">
      <c r="A2187" s="134"/>
      <c r="B2187" s="553"/>
      <c r="C2187" s="135"/>
      <c r="D2187" s="137"/>
      <c r="E2187" s="137"/>
      <c r="F2187" s="137"/>
      <c r="G2187" s="137"/>
      <c r="H2187" s="137"/>
      <c r="I2187" s="137"/>
      <c r="J2187" s="137"/>
      <c r="K2187" s="137"/>
      <c r="L2187" s="273"/>
      <c r="M2187" s="138"/>
      <c r="N2187" s="138"/>
      <c r="O2187" s="139"/>
    </row>
    <row r="2188" spans="1:15" ht="15.6" customHeight="1">
      <c r="A2188" s="134"/>
      <c r="B2188" s="553"/>
      <c r="C2188" s="135"/>
      <c r="D2188" s="137"/>
      <c r="E2188" s="137"/>
      <c r="F2188" s="137"/>
      <c r="G2188" s="137"/>
      <c r="H2188" s="137"/>
      <c r="I2188" s="137"/>
      <c r="J2188" s="137"/>
      <c r="K2188" s="137"/>
      <c r="L2188" s="273"/>
      <c r="M2188" s="138"/>
      <c r="N2188" s="138"/>
      <c r="O2188" s="139"/>
    </row>
    <row r="2189" spans="1:15" ht="15.6" customHeight="1">
      <c r="A2189" s="134"/>
      <c r="B2189" s="553"/>
      <c r="C2189" s="135"/>
      <c r="D2189" s="137"/>
      <c r="E2189" s="137"/>
      <c r="F2189" s="137"/>
      <c r="G2189" s="137"/>
      <c r="H2189" s="137"/>
      <c r="I2189" s="137"/>
      <c r="J2189" s="137"/>
      <c r="K2189" s="137"/>
      <c r="L2189" s="273"/>
      <c r="M2189" s="138"/>
      <c r="N2189" s="138"/>
      <c r="O2189" s="139"/>
    </row>
    <row r="2190" spans="1:15" ht="15.6" customHeight="1">
      <c r="A2190" s="134"/>
      <c r="B2190" s="553"/>
      <c r="C2190" s="135"/>
      <c r="D2190" s="137"/>
      <c r="E2190" s="137"/>
      <c r="F2190" s="137"/>
      <c r="G2190" s="137"/>
      <c r="H2190" s="137"/>
      <c r="I2190" s="137"/>
      <c r="J2190" s="137"/>
      <c r="K2190" s="137"/>
      <c r="L2190" s="273"/>
      <c r="M2190" s="138"/>
      <c r="N2190" s="138"/>
      <c r="O2190" s="139"/>
    </row>
    <row r="2191" spans="1:15" ht="15.6" customHeight="1">
      <c r="A2191" s="134"/>
      <c r="B2191" s="553"/>
      <c r="C2191" s="135"/>
      <c r="D2191" s="137"/>
      <c r="E2191" s="137"/>
      <c r="F2191" s="137"/>
      <c r="G2191" s="137"/>
      <c r="H2191" s="137"/>
      <c r="I2191" s="137"/>
      <c r="J2191" s="137"/>
      <c r="K2191" s="137"/>
      <c r="L2191" s="273"/>
      <c r="M2191" s="138"/>
      <c r="N2191" s="138"/>
      <c r="O2191" s="139"/>
    </row>
    <row r="2192" spans="1:15" ht="15.6" customHeight="1">
      <c r="A2192" s="134"/>
      <c r="B2192" s="553"/>
      <c r="C2192" s="135"/>
      <c r="D2192" s="137"/>
      <c r="E2192" s="137"/>
      <c r="F2192" s="137"/>
      <c r="G2192" s="137"/>
      <c r="H2192" s="137"/>
      <c r="I2192" s="137"/>
      <c r="J2192" s="137"/>
      <c r="K2192" s="137"/>
      <c r="L2192" s="273"/>
      <c r="M2192" s="138"/>
      <c r="N2192" s="138"/>
      <c r="O2192" s="139"/>
    </row>
    <row r="2193" spans="1:15" ht="15.6" customHeight="1">
      <c r="A2193" s="134"/>
      <c r="B2193" s="553"/>
      <c r="C2193" s="135"/>
      <c r="D2193" s="137"/>
      <c r="E2193" s="137"/>
      <c r="F2193" s="137"/>
      <c r="G2193" s="137"/>
      <c r="H2193" s="137"/>
      <c r="I2193" s="137"/>
      <c r="J2193" s="137"/>
      <c r="K2193" s="137"/>
      <c r="L2193" s="273"/>
      <c r="M2193" s="138"/>
      <c r="N2193" s="138"/>
      <c r="O2193" s="139"/>
    </row>
    <row r="2194" spans="1:15" ht="15.6" customHeight="1">
      <c r="A2194" s="134"/>
      <c r="B2194" s="553"/>
      <c r="C2194" s="135"/>
      <c r="D2194" s="137"/>
      <c r="E2194" s="137"/>
      <c r="F2194" s="137"/>
      <c r="G2194" s="137"/>
      <c r="H2194" s="137"/>
      <c r="I2194" s="137"/>
      <c r="J2194" s="137"/>
      <c r="K2194" s="137"/>
      <c r="L2194" s="273"/>
      <c r="M2194" s="138"/>
      <c r="N2194" s="138"/>
      <c r="O2194" s="139"/>
    </row>
    <row r="2195" spans="1:15" ht="15.6" customHeight="1">
      <c r="A2195" s="134"/>
      <c r="B2195" s="553"/>
      <c r="C2195" s="135"/>
      <c r="D2195" s="137"/>
      <c r="E2195" s="137"/>
      <c r="F2195" s="137"/>
      <c r="G2195" s="137"/>
      <c r="H2195" s="137"/>
      <c r="I2195" s="137"/>
      <c r="J2195" s="137"/>
      <c r="K2195" s="137"/>
      <c r="L2195" s="273"/>
      <c r="M2195" s="138"/>
      <c r="N2195" s="138"/>
      <c r="O2195" s="139"/>
    </row>
    <row r="2196" spans="1:15" ht="15.6" customHeight="1">
      <c r="A2196" s="134"/>
      <c r="B2196" s="553"/>
      <c r="C2196" s="135"/>
      <c r="D2196" s="137"/>
      <c r="E2196" s="137"/>
      <c r="F2196" s="137"/>
      <c r="G2196" s="137"/>
      <c r="H2196" s="137"/>
      <c r="I2196" s="137"/>
      <c r="J2196" s="137"/>
      <c r="K2196" s="137"/>
      <c r="L2196" s="273"/>
      <c r="M2196" s="138"/>
      <c r="N2196" s="138"/>
      <c r="O2196" s="139"/>
    </row>
    <row r="2197" spans="1:15" ht="15.6" customHeight="1">
      <c r="A2197" s="134"/>
      <c r="B2197" s="553"/>
      <c r="C2197" s="135"/>
      <c r="D2197" s="137"/>
      <c r="E2197" s="137"/>
      <c r="F2197" s="137"/>
      <c r="G2197" s="137"/>
      <c r="H2197" s="137"/>
      <c r="I2197" s="137"/>
      <c r="J2197" s="137"/>
      <c r="K2197" s="137"/>
      <c r="L2197" s="273"/>
      <c r="M2197" s="138"/>
      <c r="N2197" s="138"/>
      <c r="O2197" s="139"/>
    </row>
    <row r="2198" spans="1:15" ht="15.6" customHeight="1">
      <c r="A2198" s="134"/>
      <c r="B2198" s="553"/>
      <c r="C2198" s="135"/>
      <c r="D2198" s="137"/>
      <c r="E2198" s="137"/>
      <c r="F2198" s="137"/>
      <c r="G2198" s="137"/>
      <c r="H2198" s="137"/>
      <c r="I2198" s="137"/>
      <c r="J2198" s="137"/>
      <c r="K2198" s="137"/>
      <c r="L2198" s="273"/>
      <c r="M2198" s="138"/>
      <c r="N2198" s="138"/>
      <c r="O2198" s="139"/>
    </row>
    <row r="2199" spans="1:15" ht="15.6" customHeight="1">
      <c r="A2199" s="134"/>
      <c r="B2199" s="553"/>
      <c r="C2199" s="135"/>
      <c r="D2199" s="137"/>
      <c r="E2199" s="137"/>
      <c r="F2199" s="137"/>
      <c r="G2199" s="137"/>
      <c r="H2199" s="137"/>
      <c r="I2199" s="137"/>
      <c r="J2199" s="137"/>
      <c r="K2199" s="137"/>
      <c r="L2199" s="273"/>
      <c r="M2199" s="138"/>
      <c r="N2199" s="138"/>
      <c r="O2199" s="139"/>
    </row>
    <row r="2200" spans="1:15" ht="15.6" customHeight="1">
      <c r="A2200" s="134"/>
      <c r="B2200" s="553"/>
      <c r="C2200" s="135"/>
      <c r="D2200" s="137"/>
      <c r="E2200" s="137"/>
      <c r="F2200" s="137"/>
      <c r="G2200" s="137"/>
      <c r="H2200" s="137"/>
      <c r="I2200" s="137"/>
      <c r="J2200" s="137"/>
      <c r="K2200" s="137"/>
      <c r="L2200" s="273"/>
      <c r="M2200" s="138"/>
      <c r="N2200" s="138"/>
      <c r="O2200" s="139"/>
    </row>
    <row r="2201" spans="1:15" ht="15.6" customHeight="1">
      <c r="A2201" s="134"/>
      <c r="B2201" s="553"/>
      <c r="C2201" s="135"/>
      <c r="D2201" s="137"/>
      <c r="E2201" s="137"/>
      <c r="F2201" s="137"/>
      <c r="G2201" s="137"/>
      <c r="H2201" s="137"/>
      <c r="I2201" s="137"/>
      <c r="J2201" s="137"/>
      <c r="K2201" s="137"/>
      <c r="L2201" s="273"/>
      <c r="M2201" s="138"/>
      <c r="N2201" s="138"/>
      <c r="O2201" s="139"/>
    </row>
    <row r="2202" spans="1:15" ht="15.6" customHeight="1">
      <c r="A2202" s="134"/>
      <c r="B2202" s="553"/>
      <c r="C2202" s="135"/>
      <c r="D2202" s="137"/>
      <c r="E2202" s="137"/>
      <c r="F2202" s="137"/>
      <c r="G2202" s="137"/>
      <c r="H2202" s="137"/>
      <c r="I2202" s="137"/>
      <c r="J2202" s="137"/>
      <c r="K2202" s="137"/>
      <c r="L2202" s="273"/>
      <c r="M2202" s="138"/>
      <c r="N2202" s="138"/>
      <c r="O2202" s="139"/>
    </row>
    <row r="2203" spans="1:15" ht="15.6" customHeight="1">
      <c r="A2203" s="134"/>
      <c r="B2203" s="553"/>
      <c r="C2203" s="135"/>
      <c r="D2203" s="137"/>
      <c r="E2203" s="137"/>
      <c r="F2203" s="137"/>
      <c r="G2203" s="137"/>
      <c r="H2203" s="137"/>
      <c r="I2203" s="137"/>
      <c r="J2203" s="137"/>
      <c r="K2203" s="137"/>
      <c r="L2203" s="273"/>
      <c r="M2203" s="138"/>
      <c r="N2203" s="138"/>
      <c r="O2203" s="139"/>
    </row>
    <row r="2204" spans="1:15" ht="15.6" customHeight="1">
      <c r="A2204" s="134"/>
      <c r="B2204" s="553"/>
      <c r="C2204" s="135"/>
      <c r="D2204" s="137"/>
      <c r="E2204" s="137"/>
      <c r="F2204" s="137"/>
      <c r="G2204" s="137"/>
      <c r="H2204" s="137"/>
      <c r="I2204" s="137"/>
      <c r="J2204" s="137"/>
      <c r="K2204" s="137"/>
      <c r="L2204" s="273"/>
      <c r="M2204" s="138"/>
      <c r="N2204" s="138"/>
      <c r="O2204" s="139"/>
    </row>
    <row r="2205" spans="1:15" ht="15.6" customHeight="1">
      <c r="A2205" s="134"/>
      <c r="B2205" s="553"/>
      <c r="C2205" s="135"/>
      <c r="D2205" s="137"/>
      <c r="E2205" s="137"/>
      <c r="F2205" s="137"/>
      <c r="G2205" s="137"/>
      <c r="H2205" s="137"/>
      <c r="I2205" s="137"/>
      <c r="J2205" s="137"/>
      <c r="K2205" s="137"/>
      <c r="L2205" s="273"/>
      <c r="M2205" s="138"/>
      <c r="N2205" s="138"/>
      <c r="O2205" s="139"/>
    </row>
    <row r="2206" spans="1:15" ht="15.6" customHeight="1">
      <c r="A2206" s="134"/>
      <c r="B2206" s="553"/>
      <c r="C2206" s="135"/>
      <c r="D2206" s="137"/>
      <c r="E2206" s="137"/>
      <c r="F2206" s="137"/>
      <c r="G2206" s="137"/>
      <c r="H2206" s="137"/>
      <c r="I2206" s="137"/>
      <c r="J2206" s="137"/>
      <c r="K2206" s="137"/>
      <c r="L2206" s="273"/>
      <c r="M2206" s="138"/>
      <c r="N2206" s="138"/>
      <c r="O2206" s="139"/>
    </row>
    <row r="2207" spans="1:15" ht="15.6" customHeight="1">
      <c r="A2207" s="134"/>
      <c r="B2207" s="553"/>
      <c r="C2207" s="135"/>
      <c r="D2207" s="137"/>
      <c r="E2207" s="137"/>
      <c r="F2207" s="137"/>
      <c r="G2207" s="137"/>
      <c r="H2207" s="137"/>
      <c r="I2207" s="137"/>
      <c r="J2207" s="137"/>
      <c r="K2207" s="137"/>
      <c r="L2207" s="273"/>
      <c r="M2207" s="138"/>
      <c r="N2207" s="138"/>
      <c r="O2207" s="139"/>
    </row>
    <row r="2208" spans="1:15" ht="15.6" customHeight="1">
      <c r="A2208" s="134"/>
      <c r="B2208" s="553"/>
      <c r="C2208" s="135"/>
      <c r="D2208" s="137"/>
      <c r="E2208" s="137"/>
      <c r="F2208" s="137"/>
      <c r="G2208" s="137"/>
      <c r="H2208" s="137"/>
      <c r="I2208" s="137"/>
      <c r="J2208" s="137"/>
      <c r="K2208" s="137"/>
      <c r="L2208" s="273"/>
      <c r="M2208" s="138"/>
      <c r="N2208" s="138"/>
      <c r="O2208" s="139"/>
    </row>
    <row r="2209" spans="1:15" ht="15.6" customHeight="1">
      <c r="A2209" s="134"/>
      <c r="B2209" s="553"/>
      <c r="C2209" s="135"/>
      <c r="D2209" s="137"/>
      <c r="E2209" s="137"/>
      <c r="F2209" s="137"/>
      <c r="G2209" s="137"/>
      <c r="H2209" s="137"/>
      <c r="I2209" s="137"/>
      <c r="J2209" s="137"/>
      <c r="K2209" s="137"/>
      <c r="L2209" s="273"/>
      <c r="M2209" s="138"/>
      <c r="N2209" s="138"/>
      <c r="O2209" s="139"/>
    </row>
    <row r="2210" spans="1:15" ht="15.6" customHeight="1">
      <c r="A2210" s="134"/>
      <c r="B2210" s="553"/>
      <c r="C2210" s="135"/>
      <c r="D2210" s="137"/>
      <c r="E2210" s="137"/>
      <c r="F2210" s="137"/>
      <c r="G2210" s="137"/>
      <c r="H2210" s="137"/>
      <c r="I2210" s="137"/>
      <c r="J2210" s="137"/>
      <c r="K2210" s="137"/>
      <c r="L2210" s="273"/>
      <c r="M2210" s="138"/>
      <c r="N2210" s="138"/>
      <c r="O2210" s="139"/>
    </row>
    <row r="2211" spans="1:15" ht="15.6" customHeight="1">
      <c r="A2211" s="134"/>
      <c r="B2211" s="553"/>
      <c r="C2211" s="135"/>
      <c r="D2211" s="137"/>
      <c r="E2211" s="137"/>
      <c r="F2211" s="137"/>
      <c r="G2211" s="137"/>
      <c r="H2211" s="137"/>
      <c r="I2211" s="137"/>
      <c r="J2211" s="137"/>
      <c r="K2211" s="137"/>
      <c r="L2211" s="273"/>
      <c r="M2211" s="138"/>
      <c r="N2211" s="138"/>
      <c r="O2211" s="139"/>
    </row>
    <row r="2212" spans="1:15" ht="15.6" customHeight="1">
      <c r="A2212" s="134"/>
      <c r="B2212" s="553"/>
      <c r="C2212" s="135"/>
      <c r="D2212" s="137"/>
      <c r="E2212" s="137"/>
      <c r="F2212" s="137"/>
      <c r="G2212" s="137"/>
      <c r="H2212" s="137"/>
      <c r="I2212" s="137"/>
      <c r="J2212" s="137"/>
      <c r="K2212" s="137"/>
      <c r="L2212" s="273"/>
      <c r="M2212" s="138"/>
      <c r="N2212" s="138"/>
      <c r="O2212" s="139"/>
    </row>
    <row r="2213" spans="1:15" ht="15.6" customHeight="1">
      <c r="A2213" s="134"/>
      <c r="B2213" s="553"/>
      <c r="C2213" s="135"/>
      <c r="D2213" s="137"/>
      <c r="E2213" s="137"/>
      <c r="F2213" s="137"/>
      <c r="G2213" s="137"/>
      <c r="H2213" s="137"/>
      <c r="I2213" s="137"/>
      <c r="J2213" s="137"/>
      <c r="K2213" s="137"/>
      <c r="L2213" s="273"/>
      <c r="M2213" s="138"/>
      <c r="N2213" s="138"/>
      <c r="O2213" s="139"/>
    </row>
    <row r="2214" spans="1:15" ht="15.6" customHeight="1">
      <c r="A2214" s="134"/>
      <c r="B2214" s="553"/>
      <c r="C2214" s="135"/>
      <c r="D2214" s="137"/>
      <c r="E2214" s="137"/>
      <c r="F2214" s="137"/>
      <c r="G2214" s="137"/>
      <c r="H2214" s="137"/>
      <c r="I2214" s="137"/>
      <c r="J2214" s="137"/>
      <c r="K2214" s="137"/>
      <c r="L2214" s="273"/>
      <c r="M2214" s="138"/>
      <c r="N2214" s="138"/>
      <c r="O2214" s="139"/>
    </row>
    <row r="2215" spans="1:15" ht="15.6" customHeight="1">
      <c r="A2215" s="134"/>
      <c r="B2215" s="553"/>
      <c r="C2215" s="135"/>
      <c r="D2215" s="137"/>
      <c r="E2215" s="137"/>
      <c r="F2215" s="137"/>
      <c r="G2215" s="137"/>
      <c r="H2215" s="137"/>
      <c r="I2215" s="137"/>
      <c r="J2215" s="137"/>
      <c r="K2215" s="137"/>
      <c r="L2215" s="273"/>
      <c r="M2215" s="138"/>
      <c r="N2215" s="138"/>
      <c r="O2215" s="139"/>
    </row>
    <row r="2216" spans="1:15" ht="15.6" customHeight="1">
      <c r="A2216" s="134"/>
      <c r="B2216" s="553"/>
      <c r="C2216" s="135"/>
      <c r="D2216" s="137"/>
      <c r="E2216" s="137"/>
      <c r="F2216" s="137"/>
      <c r="G2216" s="137"/>
      <c r="H2216" s="137"/>
      <c r="I2216" s="137"/>
      <c r="J2216" s="137"/>
      <c r="K2216" s="137"/>
      <c r="L2216" s="273"/>
      <c r="M2216" s="138"/>
      <c r="N2216" s="138"/>
      <c r="O2216" s="139"/>
    </row>
    <row r="2217" spans="1:15" ht="15.6" customHeight="1">
      <c r="A2217" s="134"/>
      <c r="B2217" s="553"/>
      <c r="C2217" s="135"/>
      <c r="D2217" s="137"/>
      <c r="E2217" s="137"/>
      <c r="F2217" s="137"/>
      <c r="G2217" s="137"/>
      <c r="H2217" s="137"/>
      <c r="I2217" s="137"/>
      <c r="J2217" s="137"/>
      <c r="K2217" s="137"/>
      <c r="L2217" s="273"/>
      <c r="M2217" s="138"/>
      <c r="N2217" s="138"/>
      <c r="O2217" s="139"/>
    </row>
    <row r="2218" spans="1:15" ht="15.6" customHeight="1">
      <c r="A2218" s="134"/>
      <c r="B2218" s="553"/>
      <c r="C2218" s="135"/>
      <c r="D2218" s="137"/>
      <c r="E2218" s="137"/>
      <c r="F2218" s="137"/>
      <c r="G2218" s="137"/>
      <c r="H2218" s="137"/>
      <c r="I2218" s="137"/>
      <c r="J2218" s="137"/>
      <c r="K2218" s="137"/>
      <c r="L2218" s="273"/>
      <c r="M2218" s="138"/>
      <c r="N2218" s="138"/>
      <c r="O2218" s="139"/>
    </row>
    <row r="2219" spans="1:15" ht="15.6" customHeight="1">
      <c r="A2219" s="134"/>
      <c r="B2219" s="553"/>
      <c r="C2219" s="135"/>
      <c r="D2219" s="137"/>
      <c r="E2219" s="137"/>
      <c r="F2219" s="137"/>
      <c r="G2219" s="137"/>
      <c r="H2219" s="137"/>
      <c r="I2219" s="137"/>
      <c r="J2219" s="137"/>
      <c r="K2219" s="137"/>
      <c r="L2219" s="273"/>
      <c r="M2219" s="138"/>
      <c r="N2219" s="138"/>
      <c r="O2219" s="139"/>
    </row>
    <row r="2220" spans="1:15" ht="15.6" customHeight="1">
      <c r="A2220" s="134"/>
      <c r="B2220" s="553"/>
      <c r="C2220" s="135"/>
      <c r="D2220" s="137"/>
      <c r="E2220" s="137"/>
      <c r="F2220" s="137"/>
      <c r="G2220" s="137"/>
      <c r="H2220" s="137"/>
      <c r="I2220" s="137"/>
      <c r="J2220" s="137"/>
      <c r="K2220" s="137"/>
      <c r="L2220" s="273"/>
      <c r="M2220" s="138"/>
      <c r="N2220" s="138"/>
      <c r="O2220" s="139"/>
    </row>
    <row r="2221" spans="1:15" ht="15.6" customHeight="1">
      <c r="A2221" s="134"/>
      <c r="B2221" s="553"/>
      <c r="C2221" s="135"/>
      <c r="D2221" s="137"/>
      <c r="E2221" s="137"/>
      <c r="F2221" s="137"/>
      <c r="G2221" s="137"/>
      <c r="H2221" s="137"/>
      <c r="I2221" s="137"/>
      <c r="J2221" s="137"/>
      <c r="K2221" s="137"/>
      <c r="L2221" s="273"/>
      <c r="M2221" s="138"/>
      <c r="N2221" s="138"/>
      <c r="O2221" s="139"/>
    </row>
    <row r="2222" spans="1:15" ht="15.6" customHeight="1">
      <c r="A2222" s="134"/>
      <c r="B2222" s="553"/>
      <c r="C2222" s="135"/>
      <c r="D2222" s="137"/>
      <c r="E2222" s="137"/>
      <c r="F2222" s="137"/>
      <c r="G2222" s="137"/>
      <c r="H2222" s="137"/>
      <c r="I2222" s="137"/>
      <c r="J2222" s="137"/>
      <c r="K2222" s="137"/>
      <c r="L2222" s="273"/>
      <c r="M2222" s="138"/>
      <c r="N2222" s="138"/>
      <c r="O2222" s="139"/>
    </row>
    <row r="2223" spans="1:15" ht="15.6" customHeight="1">
      <c r="A2223" s="134"/>
      <c r="B2223" s="553"/>
      <c r="C2223" s="135"/>
      <c r="D2223" s="137"/>
      <c r="E2223" s="274"/>
      <c r="F2223" s="137"/>
      <c r="G2223" s="137"/>
      <c r="H2223" s="137"/>
      <c r="I2223" s="137"/>
      <c r="J2223" s="137"/>
      <c r="K2223" s="137"/>
      <c r="L2223" s="273"/>
      <c r="M2223" s="138"/>
      <c r="N2223" s="138"/>
      <c r="O2223" s="139"/>
    </row>
    <row r="2224" spans="1:15" ht="15.6" customHeight="1">
      <c r="A2224" s="134"/>
      <c r="B2224" s="553"/>
      <c r="C2224" s="135"/>
      <c r="D2224" s="137"/>
      <c r="E2224" s="274"/>
      <c r="F2224" s="137"/>
      <c r="G2224" s="137"/>
      <c r="H2224" s="137"/>
      <c r="I2224" s="137"/>
      <c r="J2224" s="137"/>
      <c r="K2224" s="137"/>
      <c r="L2224" s="273"/>
      <c r="M2224" s="138"/>
      <c r="N2224" s="138"/>
      <c r="O2224" s="139"/>
    </row>
    <row r="2225" spans="1:15" ht="15.6" customHeight="1">
      <c r="A2225" s="134"/>
      <c r="B2225" s="553"/>
      <c r="C2225" s="135"/>
      <c r="D2225" s="137"/>
      <c r="E2225" s="274"/>
      <c r="F2225" s="137"/>
      <c r="G2225" s="137"/>
      <c r="H2225" s="137"/>
      <c r="I2225" s="137"/>
      <c r="J2225" s="137"/>
      <c r="K2225" s="137"/>
      <c r="L2225" s="273"/>
      <c r="M2225" s="138"/>
      <c r="N2225" s="138"/>
      <c r="O2225" s="139"/>
    </row>
    <row r="2226" spans="1:15" ht="15.6" customHeight="1">
      <c r="A2226" s="134"/>
      <c r="B2226" s="553"/>
      <c r="C2226" s="135"/>
      <c r="D2226" s="137"/>
      <c r="E2226" s="274"/>
      <c r="F2226" s="137"/>
      <c r="G2226" s="137"/>
      <c r="H2226" s="137"/>
      <c r="I2226" s="137"/>
      <c r="J2226" s="137"/>
      <c r="K2226" s="137"/>
      <c r="L2226" s="273"/>
      <c r="M2226" s="138"/>
      <c r="N2226" s="138"/>
      <c r="O2226" s="139"/>
    </row>
    <row r="2227" spans="1:15" ht="15.6" customHeight="1">
      <c r="A2227" s="134"/>
      <c r="B2227" s="553"/>
      <c r="C2227" s="135"/>
      <c r="D2227" s="137"/>
      <c r="E2227" s="274"/>
      <c r="F2227" s="137"/>
      <c r="G2227" s="137"/>
      <c r="H2227" s="137"/>
      <c r="I2227" s="137"/>
      <c r="J2227" s="137"/>
      <c r="K2227" s="137"/>
      <c r="L2227" s="273"/>
      <c r="M2227" s="138"/>
      <c r="N2227" s="138"/>
      <c r="O2227" s="139"/>
    </row>
    <row r="2228" spans="1:15" ht="15.6" customHeight="1">
      <c r="A2228" s="134"/>
      <c r="B2228" s="553"/>
      <c r="C2228" s="135"/>
      <c r="D2228" s="137"/>
      <c r="E2228" s="274"/>
      <c r="F2228" s="137"/>
      <c r="G2228" s="137"/>
      <c r="H2228" s="137"/>
      <c r="I2228" s="137"/>
      <c r="J2228" s="137"/>
      <c r="K2228" s="137"/>
      <c r="L2228" s="273"/>
      <c r="M2228" s="138"/>
      <c r="N2228" s="138"/>
      <c r="O2228" s="139"/>
    </row>
    <row r="2229" spans="1:15" ht="15.6" customHeight="1">
      <c r="A2229" s="134"/>
      <c r="B2229" s="553"/>
      <c r="C2229" s="135"/>
      <c r="D2229" s="137"/>
      <c r="E2229" s="274"/>
      <c r="F2229" s="137"/>
      <c r="G2229" s="137"/>
      <c r="H2229" s="137"/>
      <c r="I2229" s="137"/>
      <c r="J2229" s="137"/>
      <c r="K2229" s="137"/>
      <c r="L2229" s="273"/>
      <c r="M2229" s="138"/>
      <c r="N2229" s="138"/>
      <c r="O2229" s="139"/>
    </row>
    <row r="2230" spans="1:15" ht="15.6" customHeight="1">
      <c r="A2230" s="134"/>
      <c r="B2230" s="553"/>
      <c r="C2230" s="135"/>
      <c r="D2230" s="137"/>
      <c r="E2230" s="274"/>
      <c r="F2230" s="137"/>
      <c r="G2230" s="137"/>
      <c r="H2230" s="137"/>
      <c r="I2230" s="137"/>
      <c r="J2230" s="137"/>
      <c r="K2230" s="137"/>
      <c r="L2230" s="273"/>
      <c r="M2230" s="138"/>
      <c r="N2230" s="138"/>
      <c r="O2230" s="139"/>
    </row>
    <row r="2231" spans="1:15" ht="15.6" customHeight="1">
      <c r="A2231" s="134"/>
      <c r="B2231" s="553"/>
      <c r="C2231" s="135"/>
      <c r="D2231" s="137"/>
      <c r="E2231" s="274"/>
      <c r="F2231" s="137"/>
      <c r="G2231" s="137"/>
      <c r="H2231" s="137"/>
      <c r="I2231" s="137"/>
      <c r="J2231" s="137"/>
      <c r="K2231" s="137"/>
      <c r="L2231" s="273"/>
      <c r="M2231" s="138"/>
      <c r="N2231" s="138"/>
      <c r="O2231" s="139"/>
    </row>
    <row r="2232" spans="1:15" ht="15.6" customHeight="1">
      <c r="A2232" s="134"/>
      <c r="B2232" s="553"/>
      <c r="C2232" s="135"/>
      <c r="D2232" s="137"/>
      <c r="E2232" s="274"/>
      <c r="F2232" s="137"/>
      <c r="G2232" s="137"/>
      <c r="H2232" s="137"/>
      <c r="I2232" s="137"/>
      <c r="J2232" s="137"/>
      <c r="K2232" s="137"/>
      <c r="L2232" s="273"/>
      <c r="M2232" s="138"/>
      <c r="N2232" s="138"/>
      <c r="O2232" s="139"/>
    </row>
    <row r="2233" spans="1:15" ht="15.6" customHeight="1">
      <c r="A2233" s="134"/>
      <c r="B2233" s="553"/>
      <c r="C2233" s="135"/>
      <c r="D2233" s="137"/>
      <c r="E2233" s="274"/>
      <c r="F2233" s="137"/>
      <c r="G2233" s="137"/>
      <c r="H2233" s="137"/>
      <c r="I2233" s="137"/>
      <c r="J2233" s="137"/>
      <c r="K2233" s="137"/>
      <c r="L2233" s="273"/>
      <c r="M2233" s="138"/>
      <c r="N2233" s="138"/>
      <c r="O2233" s="139"/>
    </row>
    <row r="2234" spans="1:15" ht="15.6" customHeight="1">
      <c r="A2234" s="134"/>
      <c r="B2234" s="553"/>
      <c r="C2234" s="135"/>
      <c r="D2234" s="137"/>
      <c r="E2234" s="274"/>
      <c r="F2234" s="137"/>
      <c r="G2234" s="137"/>
      <c r="H2234" s="137"/>
      <c r="I2234" s="137"/>
      <c r="J2234" s="137"/>
      <c r="K2234" s="137"/>
      <c r="L2234" s="273"/>
      <c r="M2234" s="138"/>
      <c r="N2234" s="138"/>
      <c r="O2234" s="139"/>
    </row>
    <row r="2235" spans="1:15" ht="15.6" customHeight="1">
      <c r="A2235" s="134"/>
      <c r="B2235" s="553"/>
      <c r="C2235" s="135"/>
      <c r="D2235" s="137"/>
      <c r="E2235" s="274"/>
      <c r="F2235" s="137"/>
      <c r="G2235" s="137"/>
      <c r="H2235" s="137"/>
      <c r="I2235" s="137"/>
      <c r="J2235" s="137"/>
      <c r="K2235" s="137"/>
      <c r="L2235" s="273"/>
      <c r="M2235" s="138"/>
      <c r="N2235" s="138"/>
      <c r="O2235" s="139"/>
    </row>
    <row r="2236" spans="1:15" ht="15.6" customHeight="1">
      <c r="A2236" s="134"/>
      <c r="B2236" s="553"/>
      <c r="C2236" s="135"/>
      <c r="D2236" s="137"/>
      <c r="E2236" s="274"/>
      <c r="F2236" s="137"/>
      <c r="G2236" s="137"/>
      <c r="H2236" s="137"/>
      <c r="I2236" s="137"/>
      <c r="J2236" s="137"/>
      <c r="K2236" s="137"/>
      <c r="L2236" s="273"/>
      <c r="M2236" s="138"/>
      <c r="N2236" s="138"/>
      <c r="O2236" s="139"/>
    </row>
    <row r="2237" spans="1:15" ht="15.6">
      <c r="A2237" s="134"/>
      <c r="B2237" s="553"/>
      <c r="C2237" s="135"/>
      <c r="D2237" s="137"/>
      <c r="E2237" s="274"/>
      <c r="F2237" s="137"/>
      <c r="G2237" s="137"/>
      <c r="H2237" s="137"/>
      <c r="I2237" s="137"/>
      <c r="J2237" s="137"/>
      <c r="K2237" s="137"/>
      <c r="L2237" s="273"/>
      <c r="M2237" s="138"/>
      <c r="N2237" s="138"/>
      <c r="O2237" s="139"/>
    </row>
    <row r="2238" spans="1:15" ht="15.6">
      <c r="A2238" s="134"/>
      <c r="B2238" s="553"/>
      <c r="C2238" s="135"/>
      <c r="D2238" s="137"/>
      <c r="E2238" s="274"/>
      <c r="F2238" s="137"/>
      <c r="G2238" s="137"/>
      <c r="H2238" s="137"/>
      <c r="I2238" s="137"/>
      <c r="J2238" s="137"/>
      <c r="K2238" s="137"/>
      <c r="L2238" s="273"/>
      <c r="M2238" s="138"/>
      <c r="N2238" s="138"/>
      <c r="O2238" s="139"/>
    </row>
    <row r="2239" spans="1:15" ht="15.6">
      <c r="A2239" s="134"/>
      <c r="B2239" s="553"/>
      <c r="C2239" s="135"/>
      <c r="D2239" s="137"/>
      <c r="E2239" s="274"/>
      <c r="F2239" s="137"/>
      <c r="G2239" s="137"/>
      <c r="H2239" s="137"/>
      <c r="I2239" s="137"/>
      <c r="J2239" s="137"/>
      <c r="K2239" s="137"/>
      <c r="L2239" s="273"/>
      <c r="M2239" s="138"/>
      <c r="N2239" s="138"/>
      <c r="O2239" s="139"/>
    </row>
    <row r="2240" spans="1:15" ht="15.6">
      <c r="A2240" s="134"/>
      <c r="B2240" s="553"/>
      <c r="C2240" s="135"/>
      <c r="D2240" s="137"/>
      <c r="E2240" s="274"/>
      <c r="F2240" s="137"/>
      <c r="G2240" s="137"/>
      <c r="H2240" s="137"/>
      <c r="I2240" s="137"/>
      <c r="J2240" s="137"/>
      <c r="K2240" s="137"/>
      <c r="L2240" s="273"/>
      <c r="M2240" s="138"/>
      <c r="N2240" s="138"/>
      <c r="O2240" s="139"/>
    </row>
    <row r="2241" spans="1:15" ht="15.6">
      <c r="A2241" s="134"/>
      <c r="B2241" s="553"/>
      <c r="C2241" s="135"/>
      <c r="D2241" s="137"/>
      <c r="E2241" s="274"/>
      <c r="F2241" s="137"/>
      <c r="G2241" s="137"/>
      <c r="H2241" s="137"/>
      <c r="I2241" s="137"/>
      <c r="J2241" s="137"/>
      <c r="K2241" s="137"/>
      <c r="L2241" s="273"/>
      <c r="M2241" s="138"/>
      <c r="N2241" s="138"/>
      <c r="O2241" s="139"/>
    </row>
    <row r="2242" spans="1:15" ht="15.6">
      <c r="A2242" s="134"/>
      <c r="B2242" s="553"/>
      <c r="C2242" s="135"/>
      <c r="D2242" s="137"/>
      <c r="E2242" s="274"/>
      <c r="F2242" s="137"/>
      <c r="G2242" s="137"/>
      <c r="H2242" s="137"/>
      <c r="I2242" s="137"/>
      <c r="J2242" s="137"/>
      <c r="K2242" s="137"/>
      <c r="L2242" s="273"/>
      <c r="M2242" s="138"/>
      <c r="N2242" s="138"/>
      <c r="O2242" s="139"/>
    </row>
    <row r="2243" spans="1:15" ht="15.6">
      <c r="A2243" s="134"/>
      <c r="B2243" s="553"/>
      <c r="C2243" s="135"/>
      <c r="D2243" s="137"/>
      <c r="E2243" s="274"/>
      <c r="F2243" s="137"/>
      <c r="G2243" s="137"/>
      <c r="H2243" s="137"/>
      <c r="I2243" s="137"/>
      <c r="J2243" s="137"/>
      <c r="K2243" s="137"/>
      <c r="L2243" s="273"/>
      <c r="M2243" s="138"/>
      <c r="N2243" s="138"/>
      <c r="O2243" s="139"/>
    </row>
    <row r="2244" spans="1:15" ht="15.6">
      <c r="A2244" s="134"/>
      <c r="B2244" s="553"/>
      <c r="C2244" s="135"/>
      <c r="D2244" s="137"/>
      <c r="E2244" s="274"/>
      <c r="F2244" s="137"/>
      <c r="G2244" s="137"/>
      <c r="H2244" s="137"/>
      <c r="I2244" s="137"/>
      <c r="J2244" s="137"/>
      <c r="K2244" s="137"/>
      <c r="L2244" s="273"/>
      <c r="M2244" s="138"/>
      <c r="N2244" s="138"/>
      <c r="O2244" s="139"/>
    </row>
    <row r="2245" spans="1:15" ht="15.6">
      <c r="A2245" s="134"/>
      <c r="B2245" s="553"/>
      <c r="C2245" s="135"/>
      <c r="D2245" s="137"/>
      <c r="E2245" s="274"/>
      <c r="F2245" s="137"/>
      <c r="G2245" s="137"/>
      <c r="H2245" s="137"/>
      <c r="I2245" s="137"/>
      <c r="J2245" s="137"/>
      <c r="K2245" s="137"/>
      <c r="L2245" s="273"/>
      <c r="M2245" s="138"/>
      <c r="N2245" s="138"/>
      <c r="O2245" s="139"/>
    </row>
    <row r="2246" spans="1:15" ht="15.6">
      <c r="A2246" s="134"/>
      <c r="B2246" s="553"/>
      <c r="C2246" s="135"/>
      <c r="D2246" s="137"/>
      <c r="E2246" s="274"/>
      <c r="F2246" s="137"/>
      <c r="G2246" s="137"/>
      <c r="H2246" s="137"/>
      <c r="I2246" s="137"/>
      <c r="J2246" s="137"/>
      <c r="K2246" s="137"/>
      <c r="L2246" s="273"/>
      <c r="M2246" s="138"/>
      <c r="N2246" s="138"/>
      <c r="O2246" s="139"/>
    </row>
    <row r="2247" spans="1:15" ht="15.6">
      <c r="A2247" s="134"/>
      <c r="B2247" s="553"/>
      <c r="C2247" s="135"/>
      <c r="D2247" s="137"/>
      <c r="E2247" s="274"/>
      <c r="F2247" s="137"/>
      <c r="G2247" s="137"/>
      <c r="H2247" s="137"/>
      <c r="I2247" s="137"/>
      <c r="J2247" s="137"/>
      <c r="K2247" s="137"/>
      <c r="L2247" s="273"/>
      <c r="M2247" s="138"/>
      <c r="N2247" s="138"/>
      <c r="O2247" s="139"/>
    </row>
    <row r="2248" spans="1:15" ht="15.6">
      <c r="A2248" s="134"/>
      <c r="B2248" s="553"/>
      <c r="C2248" s="135"/>
      <c r="D2248" s="137"/>
      <c r="E2248" s="274"/>
      <c r="F2248" s="137"/>
      <c r="G2248" s="137"/>
      <c r="H2248" s="137"/>
      <c r="I2248" s="137"/>
      <c r="J2248" s="137"/>
      <c r="K2248" s="137"/>
      <c r="L2248" s="273"/>
      <c r="M2248" s="138"/>
      <c r="N2248" s="138"/>
      <c r="O2248" s="139"/>
    </row>
    <row r="2249" spans="1:15" ht="15.6">
      <c r="A2249" s="134"/>
      <c r="B2249" s="553"/>
      <c r="C2249" s="135"/>
      <c r="D2249" s="137"/>
      <c r="E2249" s="274"/>
      <c r="F2249" s="137"/>
      <c r="G2249" s="137"/>
      <c r="H2249" s="137"/>
      <c r="I2249" s="137"/>
      <c r="J2249" s="137"/>
      <c r="K2249" s="137"/>
      <c r="L2249" s="273"/>
      <c r="M2249" s="138"/>
      <c r="N2249" s="138"/>
      <c r="O2249" s="139"/>
    </row>
    <row r="2250" spans="1:15" ht="15.6">
      <c r="A2250" s="134"/>
      <c r="B2250" s="553"/>
      <c r="C2250" s="135"/>
      <c r="D2250" s="137"/>
      <c r="E2250" s="274"/>
      <c r="F2250" s="137"/>
      <c r="G2250" s="137"/>
      <c r="H2250" s="137"/>
      <c r="I2250" s="137"/>
      <c r="J2250" s="137"/>
      <c r="K2250" s="137"/>
      <c r="L2250" s="273"/>
      <c r="M2250" s="138"/>
      <c r="N2250" s="138"/>
      <c r="O2250" s="139"/>
    </row>
    <row r="2251" spans="1:15" ht="15.6">
      <c r="A2251" s="134"/>
      <c r="B2251" s="553"/>
      <c r="C2251" s="135"/>
      <c r="D2251" s="137"/>
      <c r="E2251" s="274"/>
      <c r="F2251" s="137"/>
      <c r="G2251" s="137"/>
      <c r="H2251" s="137"/>
      <c r="I2251" s="137"/>
      <c r="J2251" s="137"/>
      <c r="K2251" s="137"/>
      <c r="L2251" s="273"/>
      <c r="M2251" s="138"/>
      <c r="N2251" s="138"/>
      <c r="O2251" s="139"/>
    </row>
    <row r="2252" spans="1:15" ht="15.6">
      <c r="A2252" s="134"/>
      <c r="B2252" s="553"/>
      <c r="C2252" s="135"/>
      <c r="D2252" s="137"/>
      <c r="E2252" s="274"/>
      <c r="F2252" s="137"/>
      <c r="G2252" s="137"/>
      <c r="H2252" s="137"/>
      <c r="I2252" s="137"/>
      <c r="J2252" s="137"/>
      <c r="K2252" s="137"/>
      <c r="L2252" s="273"/>
      <c r="M2252" s="138"/>
      <c r="N2252" s="138"/>
      <c r="O2252" s="139"/>
    </row>
    <row r="2253" spans="1:15" ht="15.6">
      <c r="A2253" s="134"/>
      <c r="B2253" s="553"/>
      <c r="C2253" s="135"/>
      <c r="D2253" s="137"/>
      <c r="E2253" s="274"/>
      <c r="F2253" s="137"/>
      <c r="G2253" s="137"/>
      <c r="H2253" s="137"/>
      <c r="I2253" s="137"/>
      <c r="J2253" s="137"/>
      <c r="K2253" s="137"/>
      <c r="L2253" s="273"/>
      <c r="M2253" s="138"/>
      <c r="N2253" s="138"/>
      <c r="O2253" s="139"/>
    </row>
    <row r="2254" spans="1:15" ht="15.6">
      <c r="A2254" s="134"/>
      <c r="B2254" s="553"/>
      <c r="C2254" s="135"/>
      <c r="D2254" s="137"/>
      <c r="E2254" s="274"/>
      <c r="F2254" s="137"/>
      <c r="G2254" s="137"/>
      <c r="H2254" s="137"/>
      <c r="I2254" s="137"/>
      <c r="J2254" s="137"/>
      <c r="K2254" s="137"/>
      <c r="L2254" s="273"/>
      <c r="M2254" s="138"/>
      <c r="N2254" s="138"/>
      <c r="O2254" s="139"/>
    </row>
    <row r="2255" spans="1:15" ht="15.6">
      <c r="A2255" s="134"/>
      <c r="B2255" s="553"/>
      <c r="C2255" s="135"/>
      <c r="D2255" s="137"/>
      <c r="E2255" s="274"/>
      <c r="F2255" s="137"/>
      <c r="G2255" s="137"/>
      <c r="H2255" s="137"/>
      <c r="I2255" s="137"/>
      <c r="J2255" s="137"/>
      <c r="K2255" s="137"/>
      <c r="L2255" s="273"/>
      <c r="M2255" s="138"/>
      <c r="N2255" s="138"/>
      <c r="O2255" s="139"/>
    </row>
    <row r="2256" spans="1:15" ht="15.6">
      <c r="A2256" s="134"/>
      <c r="B2256" s="553"/>
      <c r="C2256" s="135"/>
      <c r="D2256" s="137"/>
      <c r="E2256" s="274"/>
      <c r="F2256" s="137"/>
      <c r="G2256" s="137"/>
      <c r="H2256" s="137"/>
      <c r="I2256" s="137"/>
      <c r="J2256" s="137"/>
      <c r="K2256" s="137"/>
      <c r="L2256" s="273"/>
      <c r="M2256" s="138"/>
      <c r="N2256" s="138"/>
      <c r="O2256" s="139"/>
    </row>
    <row r="2257" spans="1:15" ht="15.6">
      <c r="A2257" s="134"/>
      <c r="B2257" s="553"/>
      <c r="C2257" s="135"/>
      <c r="D2257" s="137"/>
      <c r="E2257" s="274"/>
      <c r="F2257" s="137"/>
      <c r="G2257" s="137"/>
      <c r="H2257" s="137"/>
      <c r="I2257" s="137"/>
      <c r="J2257" s="137"/>
      <c r="K2257" s="137"/>
      <c r="L2257" s="273"/>
      <c r="M2257" s="138"/>
      <c r="N2257" s="138"/>
      <c r="O2257" s="139"/>
    </row>
    <row r="2258" spans="1:15" ht="15.6">
      <c r="A2258" s="134"/>
      <c r="B2258" s="553"/>
      <c r="C2258" s="135"/>
      <c r="D2258" s="137"/>
      <c r="E2258" s="274"/>
      <c r="F2258" s="137"/>
      <c r="G2258" s="137"/>
      <c r="H2258" s="137"/>
      <c r="I2258" s="137"/>
      <c r="J2258" s="137"/>
      <c r="K2258" s="137"/>
      <c r="L2258" s="273"/>
      <c r="M2258" s="138"/>
      <c r="N2258" s="138"/>
      <c r="O2258" s="139"/>
    </row>
    <row r="2259" spans="1:15" ht="15.6">
      <c r="A2259" s="134"/>
      <c r="B2259" s="553"/>
      <c r="C2259" s="135"/>
      <c r="D2259" s="137"/>
      <c r="E2259" s="274"/>
      <c r="F2259" s="137"/>
      <c r="G2259" s="137"/>
      <c r="H2259" s="137"/>
      <c r="I2259" s="137"/>
      <c r="J2259" s="137"/>
      <c r="K2259" s="137"/>
      <c r="L2259" s="273"/>
      <c r="M2259" s="138"/>
      <c r="N2259" s="138"/>
      <c r="O2259" s="139"/>
    </row>
    <row r="2260" spans="1:15" ht="15.6">
      <c r="A2260" s="134"/>
      <c r="B2260" s="553"/>
      <c r="C2260" s="135"/>
      <c r="D2260" s="137"/>
      <c r="E2260" s="274"/>
      <c r="F2260" s="137"/>
      <c r="G2260" s="137"/>
      <c r="H2260" s="137"/>
      <c r="I2260" s="137"/>
      <c r="J2260" s="137"/>
      <c r="K2260" s="137"/>
      <c r="L2260" s="273"/>
      <c r="M2260" s="138"/>
      <c r="N2260" s="138"/>
      <c r="O2260" s="139"/>
    </row>
    <row r="2261" spans="1:15" ht="15.6">
      <c r="A2261" s="134"/>
      <c r="B2261" s="553"/>
      <c r="C2261" s="135"/>
      <c r="D2261" s="137"/>
      <c r="E2261" s="274"/>
      <c r="F2261" s="137"/>
      <c r="G2261" s="137"/>
      <c r="H2261" s="137"/>
      <c r="I2261" s="137"/>
      <c r="J2261" s="137"/>
      <c r="K2261" s="137"/>
      <c r="L2261" s="273"/>
      <c r="M2261" s="138"/>
      <c r="N2261" s="138"/>
      <c r="O2261" s="139"/>
    </row>
    <row r="2262" spans="1:15" ht="15.6">
      <c r="A2262" s="134"/>
      <c r="B2262" s="553"/>
      <c r="C2262" s="135"/>
      <c r="D2262" s="137"/>
      <c r="E2262" s="274"/>
      <c r="F2262" s="137"/>
      <c r="G2262" s="137"/>
      <c r="H2262" s="137"/>
      <c r="I2262" s="137"/>
      <c r="J2262" s="137"/>
      <c r="K2262" s="137"/>
      <c r="L2262" s="273"/>
      <c r="M2262" s="138"/>
      <c r="N2262" s="138"/>
      <c r="O2262" s="139"/>
    </row>
    <row r="2263" spans="1:15" ht="15.6">
      <c r="A2263" s="134"/>
      <c r="B2263" s="553"/>
      <c r="C2263" s="135"/>
      <c r="D2263" s="137"/>
      <c r="E2263" s="274"/>
      <c r="F2263" s="137"/>
      <c r="G2263" s="137"/>
      <c r="H2263" s="137"/>
      <c r="I2263" s="137"/>
      <c r="J2263" s="137"/>
      <c r="K2263" s="137"/>
      <c r="L2263" s="273"/>
      <c r="M2263" s="138"/>
      <c r="N2263" s="138"/>
      <c r="O2263" s="139"/>
    </row>
    <row r="2264" spans="1:15" ht="15.6">
      <c r="A2264" s="134"/>
      <c r="B2264" s="553"/>
      <c r="C2264" s="135"/>
      <c r="D2264" s="137"/>
      <c r="E2264" s="274"/>
      <c r="F2264" s="137"/>
      <c r="G2264" s="137"/>
      <c r="H2264" s="137"/>
      <c r="I2264" s="137"/>
      <c r="J2264" s="137"/>
      <c r="K2264" s="137"/>
      <c r="L2264" s="273"/>
      <c r="M2264" s="138"/>
      <c r="N2264" s="138"/>
      <c r="O2264" s="139"/>
    </row>
    <row r="2265" spans="1:15" ht="15.6">
      <c r="A2265" s="134"/>
      <c r="B2265" s="553"/>
      <c r="C2265" s="135"/>
      <c r="D2265" s="137"/>
      <c r="E2265" s="274"/>
      <c r="F2265" s="137"/>
      <c r="G2265" s="137"/>
      <c r="H2265" s="137"/>
      <c r="I2265" s="137"/>
      <c r="J2265" s="137"/>
      <c r="K2265" s="137"/>
      <c r="L2265" s="273"/>
      <c r="M2265" s="138"/>
      <c r="N2265" s="138"/>
      <c r="O2265" s="139"/>
    </row>
    <row r="2266" spans="1:15" ht="15.6">
      <c r="A2266" s="134"/>
      <c r="B2266" s="553"/>
      <c r="C2266" s="135"/>
      <c r="D2266" s="137"/>
      <c r="E2266" s="274"/>
      <c r="F2266" s="137"/>
      <c r="G2266" s="137"/>
      <c r="H2266" s="137"/>
      <c r="I2266" s="137"/>
      <c r="J2266" s="137"/>
      <c r="K2266" s="137"/>
      <c r="L2266" s="273"/>
      <c r="M2266" s="138"/>
      <c r="N2266" s="138"/>
      <c r="O2266" s="139"/>
    </row>
    <row r="2267" spans="1:15" ht="15.6">
      <c r="A2267" s="134"/>
      <c r="B2267" s="553"/>
      <c r="C2267" s="135"/>
      <c r="D2267" s="137"/>
      <c r="E2267" s="274"/>
      <c r="F2267" s="137"/>
      <c r="G2267" s="137"/>
      <c r="H2267" s="137"/>
      <c r="I2267" s="137"/>
      <c r="J2267" s="137"/>
      <c r="K2267" s="137"/>
      <c r="L2267" s="273"/>
      <c r="M2267" s="138"/>
      <c r="N2267" s="138"/>
      <c r="O2267" s="139"/>
    </row>
    <row r="2268" spans="1:15" ht="15.6">
      <c r="A2268" s="134"/>
      <c r="B2268" s="553"/>
      <c r="C2268" s="135"/>
      <c r="D2268" s="137"/>
      <c r="E2268" s="274"/>
      <c r="F2268" s="137"/>
      <c r="G2268" s="137"/>
      <c r="H2268" s="137"/>
      <c r="I2268" s="137"/>
      <c r="J2268" s="137"/>
      <c r="K2268" s="137"/>
      <c r="L2268" s="273"/>
      <c r="M2268" s="138"/>
      <c r="N2268" s="138"/>
      <c r="O2268" s="139"/>
    </row>
    <row r="2269" spans="1:15" ht="15.6">
      <c r="A2269" s="134"/>
      <c r="B2269" s="553"/>
      <c r="C2269" s="135"/>
      <c r="D2269" s="137"/>
      <c r="E2269" s="274"/>
      <c r="F2269" s="137"/>
      <c r="G2269" s="137"/>
      <c r="H2269" s="137"/>
      <c r="I2269" s="137"/>
      <c r="J2269" s="137"/>
      <c r="K2269" s="137"/>
      <c r="L2269" s="273"/>
      <c r="M2269" s="138"/>
      <c r="N2269" s="138"/>
      <c r="O2269" s="139"/>
    </row>
    <row r="2270" spans="1:15" ht="15.6">
      <c r="A2270" s="134"/>
      <c r="B2270" s="553"/>
      <c r="C2270" s="135"/>
      <c r="D2270" s="137"/>
      <c r="E2270" s="274"/>
      <c r="F2270" s="137"/>
      <c r="G2270" s="137"/>
      <c r="H2270" s="137"/>
      <c r="I2270" s="137"/>
      <c r="J2270" s="137"/>
      <c r="K2270" s="137"/>
      <c r="L2270" s="273"/>
      <c r="M2270" s="138"/>
      <c r="N2270" s="138"/>
      <c r="O2270" s="139"/>
    </row>
    <row r="2271" spans="1:15" ht="15.6">
      <c r="A2271" s="134"/>
      <c r="B2271" s="553"/>
      <c r="C2271" s="135"/>
      <c r="D2271" s="137"/>
      <c r="E2271" s="274"/>
      <c r="F2271" s="137"/>
      <c r="G2271" s="137"/>
      <c r="H2271" s="137"/>
      <c r="I2271" s="137"/>
      <c r="J2271" s="137"/>
      <c r="K2271" s="137"/>
      <c r="L2271" s="273"/>
      <c r="M2271" s="138"/>
      <c r="N2271" s="138"/>
      <c r="O2271" s="139"/>
    </row>
    <row r="2272" spans="1:15" ht="15.6">
      <c r="A2272" s="134"/>
      <c r="B2272" s="553"/>
      <c r="C2272" s="135"/>
      <c r="D2272" s="137"/>
      <c r="E2272" s="274"/>
      <c r="F2272" s="137"/>
      <c r="G2272" s="137"/>
      <c r="H2272" s="137"/>
      <c r="I2272" s="137"/>
      <c r="J2272" s="137"/>
      <c r="K2272" s="137"/>
      <c r="L2272" s="273"/>
      <c r="M2272" s="138"/>
      <c r="N2272" s="138"/>
      <c r="O2272" s="139"/>
    </row>
    <row r="2273" spans="1:15" ht="15.6">
      <c r="A2273" s="134"/>
      <c r="B2273" s="553"/>
      <c r="C2273" s="135"/>
      <c r="D2273" s="137"/>
      <c r="E2273" s="274"/>
      <c r="F2273" s="137"/>
      <c r="G2273" s="137"/>
      <c r="H2273" s="137"/>
      <c r="I2273" s="137"/>
      <c r="J2273" s="137"/>
      <c r="K2273" s="137"/>
      <c r="L2273" s="273"/>
      <c r="M2273" s="138"/>
      <c r="N2273" s="138"/>
      <c r="O2273" s="139"/>
    </row>
    <row r="2274" spans="1:15" ht="15.6">
      <c r="A2274" s="134"/>
      <c r="B2274" s="553"/>
      <c r="C2274" s="135"/>
      <c r="D2274" s="137"/>
      <c r="E2274" s="274"/>
      <c r="F2274" s="137"/>
      <c r="G2274" s="137"/>
      <c r="H2274" s="137"/>
      <c r="I2274" s="137"/>
      <c r="J2274" s="137"/>
      <c r="K2274" s="137"/>
      <c r="L2274" s="273"/>
      <c r="M2274" s="138"/>
      <c r="N2274" s="138"/>
      <c r="O2274" s="139"/>
    </row>
    <row r="2275" spans="1:15" ht="15.6">
      <c r="A2275" s="134"/>
      <c r="B2275" s="553"/>
      <c r="C2275" s="135"/>
      <c r="D2275" s="137"/>
      <c r="E2275" s="274"/>
      <c r="F2275" s="137"/>
      <c r="G2275" s="137"/>
      <c r="H2275" s="137"/>
      <c r="I2275" s="137"/>
      <c r="J2275" s="137"/>
      <c r="K2275" s="137"/>
      <c r="L2275" s="273"/>
      <c r="M2275" s="138"/>
      <c r="N2275" s="138"/>
      <c r="O2275" s="139"/>
    </row>
    <row r="2276" spans="1:15" ht="15.6">
      <c r="A2276" s="134"/>
      <c r="B2276" s="553"/>
      <c r="C2276" s="135"/>
      <c r="D2276" s="137"/>
      <c r="E2276" s="274"/>
      <c r="F2276" s="137"/>
      <c r="G2276" s="137"/>
      <c r="H2276" s="137"/>
      <c r="I2276" s="137"/>
      <c r="J2276" s="137"/>
      <c r="K2276" s="137"/>
      <c r="L2276" s="273"/>
      <c r="M2276" s="138"/>
      <c r="N2276" s="138"/>
      <c r="O2276" s="139"/>
    </row>
    <row r="2277" spans="1:15" ht="15.6">
      <c r="A2277" s="134"/>
      <c r="B2277" s="553"/>
      <c r="C2277" s="135"/>
      <c r="D2277" s="137"/>
      <c r="E2277" s="274"/>
      <c r="F2277" s="137"/>
      <c r="G2277" s="137"/>
      <c r="H2277" s="137"/>
      <c r="I2277" s="137"/>
      <c r="J2277" s="137"/>
      <c r="K2277" s="137"/>
      <c r="L2277" s="273"/>
      <c r="M2277" s="138"/>
      <c r="N2277" s="138"/>
      <c r="O2277" s="139"/>
    </row>
    <row r="2278" spans="1:15" ht="15.6">
      <c r="A2278" s="134"/>
      <c r="B2278" s="553"/>
      <c r="C2278" s="135"/>
      <c r="D2278" s="137"/>
      <c r="E2278" s="274"/>
      <c r="F2278" s="137"/>
      <c r="G2278" s="137"/>
      <c r="H2278" s="137"/>
      <c r="I2278" s="137"/>
      <c r="J2278" s="137"/>
      <c r="K2278" s="137"/>
      <c r="L2278" s="273"/>
      <c r="M2278" s="138"/>
      <c r="N2278" s="138"/>
      <c r="O2278" s="139"/>
    </row>
    <row r="2279" spans="1:15" ht="15.6">
      <c r="A2279" s="134"/>
      <c r="B2279" s="553"/>
      <c r="C2279" s="135"/>
      <c r="D2279" s="137"/>
      <c r="E2279" s="274"/>
      <c r="F2279" s="137"/>
      <c r="G2279" s="137"/>
      <c r="H2279" s="137"/>
      <c r="I2279" s="137"/>
      <c r="J2279" s="137"/>
      <c r="K2279" s="137"/>
      <c r="L2279" s="273"/>
      <c r="M2279" s="138"/>
      <c r="N2279" s="138"/>
      <c r="O2279" s="139"/>
    </row>
    <row r="2280" spans="1:15" ht="15.6">
      <c r="A2280" s="134"/>
      <c r="B2280" s="553"/>
      <c r="C2280" s="135"/>
      <c r="D2280" s="137"/>
      <c r="E2280" s="274"/>
      <c r="F2280" s="137"/>
      <c r="G2280" s="137"/>
      <c r="H2280" s="137"/>
      <c r="I2280" s="137"/>
      <c r="J2280" s="137"/>
      <c r="K2280" s="137"/>
      <c r="L2280" s="273"/>
      <c r="M2280" s="138"/>
      <c r="N2280" s="138"/>
      <c r="O2280" s="139"/>
    </row>
    <row r="2281" spans="1:15" ht="15.6">
      <c r="A2281" s="134"/>
      <c r="B2281" s="553"/>
      <c r="C2281" s="135"/>
      <c r="D2281" s="137"/>
      <c r="E2281" s="274"/>
      <c r="F2281" s="137"/>
      <c r="G2281" s="137"/>
      <c r="H2281" s="137"/>
      <c r="I2281" s="137"/>
      <c r="J2281" s="137"/>
      <c r="K2281" s="137"/>
      <c r="L2281" s="273"/>
      <c r="M2281" s="138"/>
      <c r="N2281" s="138"/>
      <c r="O2281" s="139"/>
    </row>
    <row r="2282" spans="1:15" ht="15.6">
      <c r="A2282" s="134"/>
      <c r="B2282" s="553"/>
      <c r="C2282" s="135"/>
      <c r="D2282" s="137"/>
      <c r="E2282" s="274"/>
      <c r="F2282" s="137"/>
      <c r="G2282" s="137"/>
      <c r="H2282" s="137"/>
      <c r="I2282" s="137"/>
      <c r="J2282" s="137"/>
      <c r="K2282" s="137"/>
      <c r="L2282" s="273"/>
      <c r="M2282" s="138"/>
      <c r="N2282" s="138"/>
      <c r="O2282" s="139"/>
    </row>
    <row r="2283" spans="1:15" ht="15.6">
      <c r="A2283" s="134"/>
      <c r="B2283" s="553"/>
      <c r="C2283" s="135"/>
      <c r="D2283" s="137"/>
      <c r="E2283" s="274"/>
      <c r="F2283" s="137"/>
      <c r="G2283" s="137"/>
      <c r="H2283" s="137"/>
      <c r="I2283" s="137"/>
      <c r="J2283" s="137"/>
      <c r="K2283" s="137"/>
      <c r="L2283" s="273"/>
      <c r="M2283" s="138"/>
      <c r="N2283" s="138"/>
      <c r="O2283" s="139"/>
    </row>
    <row r="2284" spans="1:15" ht="15.6">
      <c r="A2284" s="134"/>
      <c r="B2284" s="553"/>
      <c r="C2284" s="135"/>
      <c r="D2284" s="137"/>
      <c r="E2284" s="274"/>
      <c r="F2284" s="137"/>
      <c r="G2284" s="137"/>
      <c r="H2284" s="137"/>
      <c r="I2284" s="137"/>
      <c r="J2284" s="137"/>
      <c r="K2284" s="137"/>
      <c r="L2284" s="273"/>
      <c r="M2284" s="138"/>
      <c r="N2284" s="138"/>
      <c r="O2284" s="139"/>
    </row>
    <row r="2285" spans="1:15" ht="15.6">
      <c r="A2285" s="134"/>
      <c r="B2285" s="553"/>
      <c r="C2285" s="135"/>
      <c r="D2285" s="137"/>
      <c r="E2285" s="274"/>
      <c r="F2285" s="137"/>
      <c r="G2285" s="137"/>
      <c r="H2285" s="137"/>
      <c r="I2285" s="137"/>
      <c r="J2285" s="137"/>
      <c r="K2285" s="137"/>
      <c r="L2285" s="273"/>
      <c r="M2285" s="138"/>
      <c r="N2285" s="138"/>
      <c r="O2285" s="139"/>
    </row>
    <row r="2286" spans="1:15" ht="15.6">
      <c r="A2286" s="134"/>
      <c r="B2286" s="553"/>
      <c r="C2286" s="135"/>
      <c r="D2286" s="137"/>
      <c r="E2286" s="274"/>
      <c r="F2286" s="137"/>
      <c r="G2286" s="137"/>
      <c r="H2286" s="137"/>
      <c r="I2286" s="137"/>
      <c r="J2286" s="137"/>
      <c r="K2286" s="137"/>
      <c r="L2286" s="273"/>
      <c r="M2286" s="138"/>
      <c r="N2286" s="138"/>
      <c r="O2286" s="139"/>
    </row>
    <row r="2287" spans="1:15" ht="15.6">
      <c r="A2287" s="134"/>
      <c r="B2287" s="553"/>
      <c r="C2287" s="135"/>
      <c r="D2287" s="137"/>
      <c r="E2287" s="274"/>
      <c r="F2287" s="137"/>
      <c r="G2287" s="137"/>
      <c r="H2287" s="137"/>
      <c r="I2287" s="137"/>
      <c r="J2287" s="137"/>
      <c r="K2287" s="137"/>
      <c r="L2287" s="273"/>
      <c r="M2287" s="138"/>
      <c r="N2287" s="138"/>
      <c r="O2287" s="139"/>
    </row>
    <row r="2288" spans="1:15" ht="15.6">
      <c r="A2288" s="134"/>
      <c r="B2288" s="553"/>
      <c r="C2288" s="135"/>
      <c r="D2288" s="137"/>
      <c r="E2288" s="274"/>
      <c r="F2288" s="137"/>
      <c r="G2288" s="137"/>
      <c r="H2288" s="137"/>
      <c r="I2288" s="137"/>
      <c r="J2288" s="137"/>
      <c r="K2288" s="137"/>
      <c r="L2288" s="273"/>
      <c r="M2288" s="138"/>
      <c r="N2288" s="138"/>
      <c r="O2288" s="139"/>
    </row>
    <row r="2289" spans="1:15" ht="15.6">
      <c r="A2289" s="134"/>
      <c r="B2289" s="553"/>
      <c r="C2289" s="135"/>
      <c r="D2289" s="137"/>
      <c r="E2289" s="274"/>
      <c r="F2289" s="137"/>
      <c r="G2289" s="137"/>
      <c r="H2289" s="137"/>
      <c r="I2289" s="137"/>
      <c r="J2289" s="137"/>
      <c r="K2289" s="137"/>
      <c r="L2289" s="273"/>
      <c r="M2289" s="138"/>
      <c r="N2289" s="138"/>
      <c r="O2289" s="139"/>
    </row>
    <row r="2290" spans="1:15" ht="15.6">
      <c r="A2290" s="134"/>
      <c r="B2290" s="553"/>
      <c r="C2290" s="135"/>
      <c r="D2290" s="137"/>
      <c r="E2290" s="274"/>
      <c r="F2290" s="137"/>
      <c r="G2290" s="137"/>
      <c r="H2290" s="137"/>
      <c r="I2290" s="137"/>
      <c r="J2290" s="137"/>
      <c r="K2290" s="137"/>
      <c r="L2290" s="273"/>
      <c r="M2290" s="138"/>
      <c r="N2290" s="138"/>
      <c r="O2290" s="139"/>
    </row>
    <row r="2291" spans="1:15" ht="15.6">
      <c r="A2291" s="134"/>
      <c r="B2291" s="553"/>
      <c r="C2291" s="135"/>
      <c r="D2291" s="137"/>
      <c r="E2291" s="274"/>
      <c r="F2291" s="137"/>
      <c r="G2291" s="137"/>
      <c r="H2291" s="137"/>
      <c r="I2291" s="137"/>
      <c r="J2291" s="137"/>
      <c r="K2291" s="137"/>
      <c r="L2291" s="273"/>
      <c r="M2291" s="138"/>
      <c r="N2291" s="138"/>
      <c r="O2291" s="139"/>
    </row>
    <row r="2292" spans="1:15" ht="15.6">
      <c r="A2292" s="134"/>
      <c r="B2292" s="553"/>
      <c r="C2292" s="135"/>
      <c r="D2292" s="137"/>
      <c r="E2292" s="274"/>
      <c r="F2292" s="137"/>
      <c r="G2292" s="137"/>
      <c r="H2292" s="137"/>
      <c r="I2292" s="137"/>
      <c r="J2292" s="137"/>
      <c r="K2292" s="137"/>
      <c r="L2292" s="273"/>
      <c r="M2292" s="138"/>
      <c r="N2292" s="138"/>
      <c r="O2292" s="139"/>
    </row>
    <row r="2293" spans="1:15" ht="15.6">
      <c r="A2293" s="134"/>
      <c r="B2293" s="553"/>
      <c r="C2293" s="135"/>
      <c r="D2293" s="137"/>
      <c r="E2293" s="274"/>
      <c r="F2293" s="137"/>
      <c r="G2293" s="137"/>
      <c r="H2293" s="137"/>
      <c r="I2293" s="137"/>
      <c r="J2293" s="137"/>
      <c r="K2293" s="137"/>
      <c r="L2293" s="273"/>
      <c r="M2293" s="138"/>
      <c r="N2293" s="138"/>
      <c r="O2293" s="139"/>
    </row>
    <row r="2294" spans="1:15" ht="15.6">
      <c r="A2294" s="134"/>
      <c r="B2294" s="553"/>
      <c r="C2294" s="135"/>
      <c r="D2294" s="137"/>
      <c r="E2294" s="274"/>
      <c r="F2294" s="137"/>
      <c r="G2294" s="137"/>
      <c r="H2294" s="137"/>
      <c r="I2294" s="137"/>
      <c r="J2294" s="137"/>
      <c r="K2294" s="137"/>
      <c r="L2294" s="273"/>
      <c r="M2294" s="138"/>
      <c r="N2294" s="138"/>
      <c r="O2294" s="139"/>
    </row>
    <row r="2295" spans="1:15" ht="15.6">
      <c r="A2295" s="134"/>
      <c r="B2295" s="553"/>
      <c r="C2295" s="135"/>
      <c r="D2295" s="137"/>
      <c r="E2295" s="274"/>
      <c r="F2295" s="137"/>
      <c r="G2295" s="137"/>
      <c r="H2295" s="137"/>
      <c r="I2295" s="137"/>
      <c r="J2295" s="137"/>
      <c r="K2295" s="137"/>
      <c r="L2295" s="273"/>
      <c r="M2295" s="138"/>
      <c r="N2295" s="138"/>
      <c r="O2295" s="139"/>
    </row>
    <row r="2296" spans="1:15" ht="15.6">
      <c r="A2296" s="134"/>
      <c r="B2296" s="553"/>
      <c r="C2296" s="135"/>
      <c r="D2296" s="137"/>
      <c r="E2296" s="274"/>
      <c r="F2296" s="137"/>
      <c r="G2296" s="137"/>
      <c r="H2296" s="137"/>
      <c r="I2296" s="137"/>
      <c r="J2296" s="137"/>
      <c r="K2296" s="137"/>
      <c r="L2296" s="273"/>
      <c r="M2296" s="138"/>
      <c r="N2296" s="138"/>
      <c r="O2296" s="139"/>
    </row>
    <row r="2297" spans="1:15" ht="15.6">
      <c r="A2297" s="134"/>
      <c r="B2297" s="553"/>
      <c r="C2297" s="135"/>
      <c r="D2297" s="137"/>
      <c r="E2297" s="274"/>
      <c r="F2297" s="137"/>
      <c r="G2297" s="137"/>
      <c r="H2297" s="137"/>
      <c r="I2297" s="137"/>
      <c r="J2297" s="137"/>
      <c r="K2297" s="137"/>
      <c r="L2297" s="273"/>
      <c r="M2297" s="138"/>
      <c r="N2297" s="138"/>
      <c r="O2297" s="139"/>
    </row>
    <row r="2298" spans="1:15" ht="15.6">
      <c r="A2298" s="134"/>
      <c r="B2298" s="553"/>
      <c r="C2298" s="135"/>
      <c r="D2298" s="137"/>
      <c r="E2298" s="274"/>
      <c r="F2298" s="137"/>
      <c r="G2298" s="137"/>
      <c r="H2298" s="137"/>
      <c r="I2298" s="137"/>
      <c r="J2298" s="137"/>
      <c r="K2298" s="137"/>
      <c r="L2298" s="273"/>
      <c r="M2298" s="138"/>
      <c r="N2298" s="138"/>
      <c r="O2298" s="139"/>
    </row>
    <row r="2299" spans="1:15" ht="15.6">
      <c r="A2299" s="134"/>
      <c r="B2299" s="553"/>
      <c r="C2299" s="135"/>
      <c r="D2299" s="137"/>
      <c r="E2299" s="274"/>
      <c r="F2299" s="137"/>
      <c r="G2299" s="137"/>
      <c r="H2299" s="137"/>
      <c r="I2299" s="137"/>
      <c r="J2299" s="137"/>
      <c r="K2299" s="137"/>
      <c r="L2299" s="273"/>
      <c r="M2299" s="138"/>
      <c r="N2299" s="138"/>
      <c r="O2299" s="139"/>
    </row>
    <row r="2300" spans="1:15" ht="15.6">
      <c r="A2300" s="134"/>
      <c r="B2300" s="553"/>
      <c r="C2300" s="135"/>
      <c r="D2300" s="137"/>
      <c r="E2300" s="274"/>
      <c r="F2300" s="137"/>
      <c r="G2300" s="137"/>
      <c r="H2300" s="137"/>
      <c r="I2300" s="137"/>
      <c r="J2300" s="137"/>
      <c r="K2300" s="137"/>
      <c r="L2300" s="273"/>
      <c r="M2300" s="138"/>
      <c r="N2300" s="138"/>
      <c r="O2300" s="139"/>
    </row>
    <row r="2301" spans="1:15" ht="15.6">
      <c r="A2301" s="134"/>
      <c r="B2301" s="553"/>
      <c r="C2301" s="135"/>
      <c r="D2301" s="137"/>
      <c r="E2301" s="274"/>
      <c r="F2301" s="137"/>
      <c r="G2301" s="137"/>
      <c r="H2301" s="137"/>
      <c r="I2301" s="137"/>
      <c r="J2301" s="137"/>
      <c r="K2301" s="137"/>
      <c r="L2301" s="273"/>
      <c r="M2301" s="138"/>
      <c r="N2301" s="138"/>
      <c r="O2301" s="139"/>
    </row>
    <row r="2302" spans="1:15" ht="15.6">
      <c r="A2302" s="134"/>
      <c r="B2302" s="553"/>
      <c r="C2302" s="135"/>
      <c r="D2302" s="137"/>
      <c r="E2302" s="274"/>
      <c r="F2302" s="137"/>
      <c r="G2302" s="137"/>
      <c r="H2302" s="137"/>
      <c r="I2302" s="137"/>
      <c r="J2302" s="137"/>
      <c r="K2302" s="137"/>
      <c r="L2302" s="273"/>
      <c r="M2302" s="138"/>
      <c r="N2302" s="138"/>
      <c r="O2302" s="139"/>
    </row>
    <row r="2303" spans="1:15" ht="15.6">
      <c r="A2303" s="134"/>
      <c r="B2303" s="553"/>
      <c r="C2303" s="135"/>
      <c r="D2303" s="137"/>
      <c r="E2303" s="274"/>
      <c r="F2303" s="137"/>
      <c r="G2303" s="137"/>
      <c r="H2303" s="137"/>
      <c r="I2303" s="137"/>
      <c r="J2303" s="137"/>
      <c r="K2303" s="137"/>
      <c r="L2303" s="273"/>
      <c r="M2303" s="138"/>
      <c r="N2303" s="138"/>
      <c r="O2303" s="139"/>
    </row>
    <row r="2304" spans="1:15" ht="15.6">
      <c r="A2304" s="134"/>
      <c r="B2304" s="553"/>
      <c r="C2304" s="135"/>
      <c r="D2304" s="137"/>
      <c r="E2304" s="274"/>
      <c r="F2304" s="137"/>
      <c r="G2304" s="137"/>
      <c r="H2304" s="137"/>
      <c r="I2304" s="137"/>
      <c r="J2304" s="137"/>
      <c r="K2304" s="137"/>
      <c r="L2304" s="273"/>
      <c r="M2304" s="138"/>
      <c r="N2304" s="138"/>
      <c r="O2304" s="139"/>
    </row>
    <row r="2305" spans="1:15" ht="15.6">
      <c r="A2305" s="134"/>
      <c r="B2305" s="553"/>
      <c r="C2305" s="135"/>
      <c r="D2305" s="137"/>
      <c r="E2305" s="274"/>
      <c r="F2305" s="137"/>
      <c r="G2305" s="137"/>
      <c r="H2305" s="137"/>
      <c r="I2305" s="137"/>
      <c r="J2305" s="137"/>
      <c r="K2305" s="137"/>
      <c r="L2305" s="273"/>
      <c r="M2305" s="138"/>
      <c r="N2305" s="138"/>
      <c r="O2305" s="139"/>
    </row>
    <row r="2306" spans="1:15" ht="15.6">
      <c r="A2306" s="134"/>
      <c r="B2306" s="553"/>
      <c r="C2306" s="135"/>
      <c r="D2306" s="137"/>
      <c r="E2306" s="274"/>
      <c r="F2306" s="137"/>
      <c r="G2306" s="137"/>
      <c r="H2306" s="137"/>
      <c r="I2306" s="137"/>
      <c r="J2306" s="137"/>
      <c r="K2306" s="137"/>
      <c r="L2306" s="273"/>
      <c r="M2306" s="138"/>
      <c r="N2306" s="138"/>
      <c r="O2306" s="139"/>
    </row>
    <row r="2307" spans="1:15" ht="15.6">
      <c r="A2307" s="134"/>
      <c r="B2307" s="553"/>
      <c r="C2307" s="135"/>
      <c r="D2307" s="137"/>
      <c r="E2307" s="274"/>
      <c r="F2307" s="137"/>
      <c r="G2307" s="137"/>
      <c r="H2307" s="137"/>
      <c r="I2307" s="137"/>
      <c r="J2307" s="137"/>
      <c r="K2307" s="137"/>
      <c r="L2307" s="273"/>
      <c r="M2307" s="138"/>
      <c r="N2307" s="138"/>
      <c r="O2307" s="139"/>
    </row>
    <row r="2308" spans="1:15" ht="15.6">
      <c r="A2308" s="134"/>
      <c r="B2308" s="553"/>
      <c r="C2308" s="135"/>
      <c r="D2308" s="137"/>
      <c r="E2308" s="274"/>
      <c r="F2308" s="137"/>
      <c r="G2308" s="137"/>
      <c r="H2308" s="137"/>
      <c r="I2308" s="137"/>
      <c r="J2308" s="137"/>
      <c r="K2308" s="137"/>
      <c r="L2308" s="273"/>
      <c r="M2308" s="138"/>
      <c r="N2308" s="138"/>
      <c r="O2308" s="139"/>
    </row>
    <row r="2309" spans="1:15" ht="15.6">
      <c r="A2309" s="134"/>
      <c r="B2309" s="553"/>
      <c r="C2309" s="135"/>
      <c r="D2309" s="137"/>
      <c r="E2309" s="274"/>
      <c r="F2309" s="137"/>
      <c r="G2309" s="137"/>
      <c r="H2309" s="137"/>
      <c r="I2309" s="137"/>
      <c r="J2309" s="137"/>
      <c r="K2309" s="137"/>
      <c r="L2309" s="273"/>
      <c r="M2309" s="138"/>
      <c r="N2309" s="138"/>
      <c r="O2309" s="139"/>
    </row>
    <row r="2310" spans="1:15" ht="15.6">
      <c r="A2310" s="134"/>
      <c r="B2310" s="553"/>
      <c r="C2310" s="135"/>
      <c r="D2310" s="137"/>
      <c r="E2310" s="274"/>
      <c r="F2310" s="137"/>
      <c r="G2310" s="137"/>
      <c r="H2310" s="137"/>
      <c r="I2310" s="137"/>
      <c r="J2310" s="137"/>
      <c r="K2310" s="137"/>
      <c r="L2310" s="273"/>
      <c r="M2310" s="138"/>
      <c r="N2310" s="138"/>
      <c r="O2310" s="139"/>
    </row>
    <row r="2311" spans="1:15" ht="15.6">
      <c r="A2311" s="134"/>
      <c r="B2311" s="553"/>
      <c r="C2311" s="135"/>
      <c r="D2311" s="137"/>
      <c r="E2311" s="274"/>
      <c r="F2311" s="137"/>
      <c r="G2311" s="137"/>
      <c r="H2311" s="137"/>
      <c r="I2311" s="137"/>
      <c r="J2311" s="137"/>
      <c r="K2311" s="137"/>
      <c r="L2311" s="273"/>
      <c r="M2311" s="138"/>
      <c r="N2311" s="138"/>
      <c r="O2311" s="139"/>
    </row>
    <row r="2312" spans="1:15" ht="15.6">
      <c r="A2312" s="134"/>
      <c r="B2312" s="553"/>
      <c r="C2312" s="135"/>
      <c r="D2312" s="137"/>
      <c r="E2312" s="274"/>
      <c r="F2312" s="137"/>
      <c r="G2312" s="137"/>
      <c r="H2312" s="137"/>
      <c r="I2312" s="137"/>
      <c r="J2312" s="137"/>
      <c r="K2312" s="137"/>
      <c r="L2312" s="273"/>
      <c r="M2312" s="138"/>
      <c r="N2312" s="138"/>
      <c r="O2312" s="139"/>
    </row>
    <row r="2313" spans="1:15" ht="15.6">
      <c r="A2313" s="134"/>
      <c r="B2313" s="553"/>
      <c r="C2313" s="135"/>
      <c r="D2313" s="137"/>
      <c r="E2313" s="274"/>
      <c r="F2313" s="137"/>
      <c r="G2313" s="137"/>
      <c r="H2313" s="137"/>
      <c r="I2313" s="137"/>
      <c r="J2313" s="137"/>
      <c r="K2313" s="137"/>
      <c r="L2313" s="273"/>
      <c r="M2313" s="138"/>
      <c r="N2313" s="138"/>
      <c r="O2313" s="139"/>
    </row>
    <row r="2314" spans="1:15" ht="15.6">
      <c r="A2314" s="134"/>
      <c r="B2314" s="553"/>
      <c r="C2314" s="135"/>
      <c r="D2314" s="137"/>
      <c r="E2314" s="274"/>
      <c r="F2314" s="137"/>
      <c r="G2314" s="137"/>
      <c r="H2314" s="137"/>
      <c r="I2314" s="137"/>
      <c r="J2314" s="137"/>
      <c r="K2314" s="137"/>
      <c r="L2314" s="273"/>
      <c r="M2314" s="138"/>
      <c r="N2314" s="138"/>
      <c r="O2314" s="139"/>
    </row>
    <row r="2315" spans="1:15" ht="15.6">
      <c r="A2315" s="134"/>
      <c r="B2315" s="553"/>
      <c r="C2315" s="135"/>
      <c r="D2315" s="137"/>
      <c r="E2315" s="274"/>
      <c r="F2315" s="137"/>
      <c r="G2315" s="137"/>
      <c r="H2315" s="137"/>
      <c r="I2315" s="137"/>
      <c r="J2315" s="137"/>
      <c r="K2315" s="137"/>
      <c r="L2315" s="273"/>
      <c r="M2315" s="138"/>
      <c r="N2315" s="138"/>
      <c r="O2315" s="139"/>
    </row>
    <row r="2316" spans="1:15" ht="15.6">
      <c r="A2316" s="134"/>
      <c r="B2316" s="553"/>
      <c r="C2316" s="135"/>
      <c r="D2316" s="137"/>
      <c r="E2316" s="274"/>
      <c r="F2316" s="137"/>
      <c r="G2316" s="137"/>
      <c r="H2316" s="137"/>
      <c r="I2316" s="137"/>
      <c r="J2316" s="137"/>
      <c r="K2316" s="137"/>
      <c r="L2316" s="273"/>
      <c r="M2316" s="138"/>
      <c r="N2316" s="138"/>
      <c r="O2316" s="139"/>
    </row>
    <row r="2317" spans="1:15" ht="15.6">
      <c r="A2317" s="134"/>
      <c r="B2317" s="553"/>
      <c r="C2317" s="135"/>
      <c r="D2317" s="137"/>
      <c r="E2317" s="274"/>
      <c r="F2317" s="137"/>
      <c r="G2317" s="137"/>
      <c r="H2317" s="137"/>
      <c r="I2317" s="137"/>
      <c r="J2317" s="137"/>
      <c r="K2317" s="137"/>
      <c r="L2317" s="273"/>
      <c r="M2317" s="138"/>
      <c r="N2317" s="138"/>
      <c r="O2317" s="139"/>
    </row>
    <row r="2318" spans="1:15" ht="15.6">
      <c r="A2318" s="134"/>
      <c r="B2318" s="553"/>
      <c r="C2318" s="135"/>
      <c r="D2318" s="137"/>
      <c r="E2318" s="274"/>
      <c r="F2318" s="137"/>
      <c r="G2318" s="137"/>
      <c r="H2318" s="137"/>
      <c r="I2318" s="137"/>
      <c r="J2318" s="137"/>
      <c r="K2318" s="137"/>
      <c r="L2318" s="273"/>
      <c r="M2318" s="138"/>
      <c r="N2318" s="138"/>
      <c r="O2318" s="139"/>
    </row>
    <row r="2319" spans="1:15" ht="15.6">
      <c r="A2319" s="134"/>
      <c r="B2319" s="553"/>
      <c r="C2319" s="135"/>
      <c r="D2319" s="137"/>
      <c r="E2319" s="274"/>
      <c r="F2319" s="137"/>
      <c r="G2319" s="137"/>
      <c r="H2319" s="137"/>
      <c r="I2319" s="137"/>
      <c r="J2319" s="137"/>
      <c r="K2319" s="137"/>
      <c r="L2319" s="273"/>
      <c r="M2319" s="138"/>
      <c r="N2319" s="138"/>
      <c r="O2319" s="139"/>
    </row>
    <row r="2320" spans="1:15" ht="15.6">
      <c r="A2320" s="134"/>
      <c r="B2320" s="553"/>
      <c r="C2320" s="135"/>
      <c r="D2320" s="137"/>
      <c r="E2320" s="274"/>
      <c r="F2320" s="137"/>
      <c r="G2320" s="137"/>
      <c r="H2320" s="137"/>
      <c r="I2320" s="137"/>
      <c r="J2320" s="137"/>
      <c r="K2320" s="137"/>
      <c r="L2320" s="273"/>
      <c r="M2320" s="138"/>
      <c r="N2320" s="138"/>
      <c r="O2320" s="139"/>
    </row>
    <row r="2321" spans="1:15" ht="15.6">
      <c r="A2321" s="134"/>
      <c r="B2321" s="553"/>
      <c r="C2321" s="135"/>
      <c r="D2321" s="137"/>
      <c r="E2321" s="137"/>
      <c r="F2321" s="137"/>
      <c r="G2321" s="137"/>
      <c r="H2321" s="137"/>
      <c r="I2321" s="137"/>
      <c r="J2321" s="137"/>
      <c r="K2321" s="137"/>
      <c r="L2321" s="273"/>
      <c r="M2321" s="138"/>
      <c r="N2321" s="138"/>
      <c r="O2321" s="139"/>
    </row>
    <row r="2322" spans="1:15" ht="15.6">
      <c r="A2322" s="134"/>
      <c r="B2322" s="553"/>
      <c r="C2322" s="135"/>
      <c r="D2322" s="137"/>
      <c r="E2322" s="137"/>
      <c r="F2322" s="137"/>
      <c r="G2322" s="137"/>
      <c r="H2322" s="137"/>
      <c r="I2322" s="137"/>
      <c r="J2322" s="137"/>
      <c r="K2322" s="137"/>
      <c r="L2322" s="273"/>
      <c r="M2322" s="138"/>
      <c r="N2322" s="138"/>
      <c r="O2322" s="139"/>
    </row>
    <row r="2323" spans="1:15" ht="15.6">
      <c r="A2323" s="134"/>
      <c r="B2323" s="553"/>
      <c r="C2323" s="135"/>
      <c r="D2323" s="137"/>
      <c r="E2323" s="137"/>
      <c r="F2323" s="137"/>
      <c r="G2323" s="137"/>
      <c r="H2323" s="137"/>
      <c r="I2323" s="137"/>
      <c r="J2323" s="137"/>
      <c r="K2323" s="137"/>
      <c r="L2323" s="273"/>
      <c r="M2323" s="138"/>
      <c r="N2323" s="138"/>
      <c r="O2323" s="139"/>
    </row>
    <row r="2324" spans="1:15" ht="15.6">
      <c r="A2324" s="134"/>
      <c r="B2324" s="553"/>
      <c r="C2324" s="135"/>
      <c r="D2324" s="137"/>
      <c r="E2324" s="137"/>
      <c r="F2324" s="137"/>
      <c r="G2324" s="137"/>
      <c r="H2324" s="137"/>
      <c r="I2324" s="137"/>
      <c r="J2324" s="137"/>
      <c r="K2324" s="137"/>
      <c r="L2324" s="273"/>
      <c r="M2324" s="138"/>
      <c r="N2324" s="138"/>
      <c r="O2324" s="139"/>
    </row>
    <row r="2325" spans="1:15" ht="15.6">
      <c r="A2325" s="134"/>
      <c r="B2325" s="553"/>
      <c r="C2325" s="135"/>
      <c r="D2325" s="137"/>
      <c r="E2325" s="137"/>
      <c r="F2325" s="137"/>
      <c r="G2325" s="137"/>
      <c r="H2325" s="137"/>
      <c r="I2325" s="137"/>
      <c r="J2325" s="137"/>
      <c r="K2325" s="137"/>
      <c r="L2325" s="273"/>
      <c r="M2325" s="138"/>
      <c r="N2325" s="138"/>
      <c r="O2325" s="139"/>
    </row>
    <row r="2326" spans="1:15" ht="15.6">
      <c r="A2326" s="134"/>
      <c r="B2326" s="553"/>
      <c r="C2326" s="135"/>
      <c r="D2326" s="137"/>
      <c r="E2326" s="137"/>
      <c r="F2326" s="137"/>
      <c r="G2326" s="137"/>
      <c r="H2326" s="137"/>
      <c r="I2326" s="137"/>
      <c r="J2326" s="137"/>
      <c r="K2326" s="137"/>
      <c r="L2326" s="273"/>
      <c r="M2326" s="138"/>
      <c r="N2326" s="138"/>
      <c r="O2326" s="139"/>
    </row>
    <row r="2327" spans="1:15" ht="15.6">
      <c r="A2327" s="134"/>
      <c r="B2327" s="553"/>
      <c r="C2327" s="135"/>
      <c r="D2327" s="137"/>
      <c r="E2327" s="137"/>
      <c r="F2327" s="137"/>
      <c r="G2327" s="137"/>
      <c r="H2327" s="137"/>
      <c r="I2327" s="137"/>
      <c r="J2327" s="137"/>
      <c r="K2327" s="137"/>
      <c r="L2327" s="273"/>
      <c r="M2327" s="138"/>
      <c r="N2327" s="138"/>
      <c r="O2327" s="139"/>
    </row>
    <row r="2328" spans="1:15" ht="15.6">
      <c r="A2328" s="134"/>
      <c r="B2328" s="553"/>
      <c r="C2328" s="135"/>
      <c r="D2328" s="137"/>
      <c r="E2328" s="137"/>
      <c r="F2328" s="137"/>
      <c r="G2328" s="137"/>
      <c r="H2328" s="137"/>
      <c r="I2328" s="137"/>
      <c r="J2328" s="137"/>
      <c r="K2328" s="137"/>
      <c r="L2328" s="273"/>
      <c r="M2328" s="138"/>
      <c r="N2328" s="138"/>
      <c r="O2328" s="139"/>
    </row>
    <row r="2329" spans="1:15" ht="15.6">
      <c r="A2329" s="134"/>
      <c r="B2329" s="553"/>
      <c r="C2329" s="135"/>
      <c r="D2329" s="137"/>
      <c r="E2329" s="137"/>
      <c r="F2329" s="137"/>
      <c r="G2329" s="137"/>
      <c r="H2329" s="137"/>
      <c r="I2329" s="137"/>
      <c r="J2329" s="137"/>
      <c r="K2329" s="137"/>
      <c r="L2329" s="273"/>
      <c r="M2329" s="138"/>
      <c r="N2329" s="138"/>
      <c r="O2329" s="139"/>
    </row>
    <row r="2330" spans="1:15" ht="15.6">
      <c r="A2330" s="134"/>
      <c r="B2330" s="553"/>
      <c r="C2330" s="135"/>
      <c r="D2330" s="137"/>
      <c r="E2330" s="137"/>
      <c r="F2330" s="137"/>
      <c r="G2330" s="137"/>
      <c r="H2330" s="137"/>
      <c r="I2330" s="137"/>
      <c r="J2330" s="137"/>
      <c r="K2330" s="137"/>
      <c r="L2330" s="273"/>
      <c r="M2330" s="138"/>
      <c r="N2330" s="138"/>
      <c r="O2330" s="139"/>
    </row>
    <row r="2331" spans="1:15" ht="15.6">
      <c r="A2331" s="134"/>
      <c r="B2331" s="553"/>
      <c r="C2331" s="135"/>
      <c r="D2331" s="137"/>
      <c r="E2331" s="137"/>
      <c r="F2331" s="137"/>
      <c r="G2331" s="137"/>
      <c r="H2331" s="137"/>
      <c r="I2331" s="137"/>
      <c r="J2331" s="137"/>
      <c r="K2331" s="137"/>
      <c r="L2331" s="273"/>
      <c r="M2331" s="138"/>
      <c r="N2331" s="138"/>
      <c r="O2331" s="139"/>
    </row>
    <row r="2332" spans="1:15" ht="15.6">
      <c r="A2332" s="134"/>
      <c r="B2332" s="553"/>
      <c r="C2332" s="135"/>
      <c r="D2332" s="137"/>
      <c r="E2332" s="137"/>
      <c r="F2332" s="137"/>
      <c r="G2332" s="137"/>
      <c r="H2332" s="137"/>
      <c r="I2332" s="137"/>
      <c r="J2332" s="137"/>
      <c r="K2332" s="137"/>
      <c r="L2332" s="273"/>
      <c r="M2332" s="138"/>
      <c r="N2332" s="138"/>
      <c r="O2332" s="139"/>
    </row>
    <row r="2333" spans="1:15" ht="15.6">
      <c r="A2333" s="134"/>
      <c r="B2333" s="553"/>
      <c r="C2333" s="135"/>
      <c r="D2333" s="137"/>
      <c r="E2333" s="137"/>
      <c r="F2333" s="137"/>
      <c r="G2333" s="137"/>
      <c r="H2333" s="137"/>
      <c r="I2333" s="137"/>
      <c r="J2333" s="137"/>
      <c r="K2333" s="137"/>
      <c r="L2333" s="273"/>
      <c r="M2333" s="138"/>
      <c r="N2333" s="138"/>
      <c r="O2333" s="139"/>
    </row>
    <row r="2334" spans="1:15" ht="15.6">
      <c r="A2334" s="134"/>
      <c r="B2334" s="553"/>
      <c r="C2334" s="135"/>
      <c r="D2334" s="137"/>
      <c r="E2334" s="137"/>
      <c r="F2334" s="137"/>
      <c r="G2334" s="137"/>
      <c r="H2334" s="137"/>
      <c r="I2334" s="137"/>
      <c r="J2334" s="137"/>
      <c r="K2334" s="137"/>
      <c r="L2334" s="273"/>
      <c r="M2334" s="138"/>
      <c r="N2334" s="138"/>
      <c r="O2334" s="139"/>
    </row>
    <row r="2335" spans="1:15" ht="15.6">
      <c r="A2335" s="134"/>
      <c r="B2335" s="553"/>
      <c r="C2335" s="135"/>
      <c r="D2335" s="137"/>
      <c r="E2335" s="137"/>
      <c r="F2335" s="137"/>
      <c r="G2335" s="137"/>
      <c r="H2335" s="137"/>
      <c r="I2335" s="137"/>
      <c r="J2335" s="137"/>
      <c r="K2335" s="137"/>
      <c r="L2335" s="273"/>
      <c r="M2335" s="138"/>
      <c r="N2335" s="138"/>
      <c r="O2335" s="139"/>
    </row>
    <row r="2336" spans="1:15" ht="15.6">
      <c r="A2336" s="134"/>
      <c r="B2336" s="553"/>
      <c r="C2336" s="135"/>
      <c r="D2336" s="137"/>
      <c r="E2336" s="137"/>
      <c r="F2336" s="137"/>
      <c r="G2336" s="137"/>
      <c r="H2336" s="137"/>
      <c r="I2336" s="137"/>
      <c r="J2336" s="137"/>
      <c r="K2336" s="137"/>
      <c r="L2336" s="273"/>
      <c r="M2336" s="138"/>
      <c r="N2336" s="138"/>
      <c r="O2336" s="139"/>
    </row>
    <row r="2337" spans="1:15" ht="15.6">
      <c r="A2337" s="134"/>
      <c r="B2337" s="553"/>
      <c r="C2337" s="135"/>
      <c r="D2337" s="137"/>
      <c r="E2337" s="137"/>
      <c r="F2337" s="137"/>
      <c r="G2337" s="137"/>
      <c r="H2337" s="137"/>
      <c r="I2337" s="137"/>
      <c r="J2337" s="137"/>
      <c r="K2337" s="137"/>
      <c r="L2337" s="273"/>
      <c r="M2337" s="138"/>
      <c r="N2337" s="138"/>
      <c r="O2337" s="139"/>
    </row>
    <row r="2338" spans="1:15" ht="15.6">
      <c r="A2338" s="134"/>
      <c r="B2338" s="553"/>
      <c r="C2338" s="135"/>
      <c r="D2338" s="137"/>
      <c r="E2338" s="137"/>
      <c r="F2338" s="137"/>
      <c r="G2338" s="137"/>
      <c r="H2338" s="137"/>
      <c r="I2338" s="137"/>
      <c r="J2338" s="137"/>
      <c r="K2338" s="137"/>
      <c r="L2338" s="273"/>
      <c r="M2338" s="138"/>
      <c r="N2338" s="138"/>
      <c r="O2338" s="139"/>
    </row>
    <row r="2339" spans="1:15" ht="15.6">
      <c r="A2339" s="134"/>
      <c r="B2339" s="553"/>
      <c r="C2339" s="135"/>
      <c r="D2339" s="137"/>
      <c r="E2339" s="137"/>
      <c r="F2339" s="137"/>
      <c r="G2339" s="137"/>
      <c r="H2339" s="137"/>
      <c r="I2339" s="137"/>
      <c r="J2339" s="137"/>
      <c r="K2339" s="137"/>
      <c r="L2339" s="273"/>
      <c r="M2339" s="138"/>
      <c r="N2339" s="138"/>
      <c r="O2339" s="139"/>
    </row>
    <row r="2340" spans="1:15" ht="15.6">
      <c r="A2340" s="134"/>
      <c r="B2340" s="553"/>
      <c r="C2340" s="135"/>
      <c r="D2340" s="137"/>
      <c r="E2340" s="137"/>
      <c r="F2340" s="137"/>
      <c r="G2340" s="137"/>
      <c r="H2340" s="137"/>
      <c r="I2340" s="137"/>
      <c r="J2340" s="137"/>
      <c r="K2340" s="137"/>
      <c r="L2340" s="273"/>
      <c r="M2340" s="138"/>
      <c r="N2340" s="138"/>
      <c r="O2340" s="139"/>
    </row>
    <row r="2341" spans="1:15" ht="15.6">
      <c r="A2341" s="134"/>
      <c r="B2341" s="553"/>
      <c r="C2341" s="135"/>
      <c r="D2341" s="137"/>
      <c r="E2341" s="137"/>
      <c r="F2341" s="137"/>
      <c r="G2341" s="137"/>
      <c r="H2341" s="137"/>
      <c r="I2341" s="137"/>
      <c r="J2341" s="137"/>
      <c r="K2341" s="137"/>
      <c r="L2341" s="273"/>
      <c r="M2341" s="138"/>
      <c r="N2341" s="138"/>
      <c r="O2341" s="139"/>
    </row>
    <row r="2342" spans="1:15" ht="15.6">
      <c r="A2342" s="134"/>
      <c r="B2342" s="553"/>
      <c r="C2342" s="135"/>
      <c r="D2342" s="137"/>
      <c r="E2342" s="137"/>
      <c r="F2342" s="137"/>
      <c r="G2342" s="137"/>
      <c r="H2342" s="137"/>
      <c r="I2342" s="137"/>
      <c r="J2342" s="137"/>
      <c r="K2342" s="137"/>
      <c r="L2342" s="273"/>
      <c r="M2342" s="138"/>
      <c r="N2342" s="138"/>
      <c r="O2342" s="139"/>
    </row>
    <row r="2343" spans="1:15" ht="15.6">
      <c r="A2343" s="134"/>
      <c r="B2343" s="553"/>
      <c r="C2343" s="135"/>
      <c r="D2343" s="137"/>
      <c r="E2343" s="137"/>
      <c r="F2343" s="137"/>
      <c r="G2343" s="137"/>
      <c r="H2343" s="137"/>
      <c r="I2343" s="137"/>
      <c r="J2343" s="137"/>
      <c r="K2343" s="137"/>
      <c r="L2343" s="273"/>
      <c r="M2343" s="138"/>
      <c r="N2343" s="138"/>
      <c r="O2343" s="139"/>
    </row>
    <row r="2344" spans="1:15" ht="15.6">
      <c r="A2344" s="134"/>
      <c r="B2344" s="553"/>
      <c r="C2344" s="135"/>
      <c r="D2344" s="137"/>
      <c r="E2344" s="137"/>
      <c r="F2344" s="137"/>
      <c r="G2344" s="137"/>
      <c r="H2344" s="137"/>
      <c r="I2344" s="137"/>
      <c r="J2344" s="137"/>
      <c r="K2344" s="137"/>
      <c r="L2344" s="273"/>
      <c r="M2344" s="138"/>
      <c r="N2344" s="138"/>
      <c r="O2344" s="139"/>
    </row>
    <row r="2345" spans="1:15" ht="15.6">
      <c r="A2345" s="134"/>
      <c r="B2345" s="553"/>
      <c r="C2345" s="135"/>
      <c r="D2345" s="137"/>
      <c r="E2345" s="137"/>
      <c r="F2345" s="137"/>
      <c r="G2345" s="137"/>
      <c r="H2345" s="137"/>
      <c r="I2345" s="137"/>
      <c r="J2345" s="137"/>
      <c r="K2345" s="137"/>
      <c r="L2345" s="273"/>
      <c r="M2345" s="138"/>
      <c r="N2345" s="138"/>
      <c r="O2345" s="139"/>
    </row>
    <row r="2346" spans="1:15" ht="15.6">
      <c r="A2346" s="134"/>
      <c r="B2346" s="553"/>
      <c r="C2346" s="135"/>
      <c r="D2346" s="137"/>
      <c r="E2346" s="137"/>
      <c r="F2346" s="137"/>
      <c r="G2346" s="137"/>
      <c r="H2346" s="137"/>
      <c r="I2346" s="137"/>
      <c r="J2346" s="137"/>
      <c r="K2346" s="137"/>
      <c r="L2346" s="273"/>
      <c r="M2346" s="138"/>
      <c r="N2346" s="138"/>
      <c r="O2346" s="139"/>
    </row>
    <row r="2347" spans="1:15" ht="15.6">
      <c r="A2347" s="134"/>
      <c r="B2347" s="553"/>
      <c r="C2347" s="135"/>
      <c r="D2347" s="137"/>
      <c r="E2347" s="137"/>
      <c r="F2347" s="137"/>
      <c r="G2347" s="137"/>
      <c r="H2347" s="137"/>
      <c r="I2347" s="137"/>
      <c r="J2347" s="137"/>
      <c r="K2347" s="137"/>
      <c r="L2347" s="273"/>
      <c r="M2347" s="138"/>
      <c r="N2347" s="138"/>
      <c r="O2347" s="139"/>
    </row>
    <row r="2348" spans="1:15" ht="15.6">
      <c r="A2348" s="134"/>
      <c r="B2348" s="553"/>
      <c r="C2348" s="135"/>
      <c r="D2348" s="137"/>
      <c r="E2348" s="137"/>
      <c r="F2348" s="137"/>
      <c r="G2348" s="137"/>
      <c r="H2348" s="137"/>
      <c r="I2348" s="137"/>
      <c r="J2348" s="137"/>
      <c r="K2348" s="137"/>
      <c r="L2348" s="273"/>
      <c r="M2348" s="138"/>
      <c r="N2348" s="138"/>
      <c r="O2348" s="139"/>
    </row>
    <row r="2349" spans="1:15" ht="15.6">
      <c r="A2349" s="134"/>
      <c r="B2349" s="553"/>
      <c r="C2349" s="135"/>
      <c r="D2349" s="137"/>
      <c r="E2349" s="137"/>
      <c r="F2349" s="137"/>
      <c r="G2349" s="137"/>
      <c r="H2349" s="137"/>
      <c r="I2349" s="137"/>
      <c r="J2349" s="137"/>
      <c r="K2349" s="137"/>
      <c r="L2349" s="273"/>
      <c r="M2349" s="138"/>
      <c r="N2349" s="138"/>
      <c r="O2349" s="139"/>
    </row>
    <row r="2350" spans="1:15" ht="15.6">
      <c r="A2350" s="134"/>
      <c r="B2350" s="553"/>
      <c r="C2350" s="135"/>
      <c r="D2350" s="137"/>
      <c r="E2350" s="137"/>
      <c r="F2350" s="137"/>
      <c r="G2350" s="137"/>
      <c r="H2350" s="137"/>
      <c r="I2350" s="137"/>
      <c r="J2350" s="137"/>
      <c r="K2350" s="137"/>
      <c r="L2350" s="273"/>
      <c r="M2350" s="138"/>
      <c r="N2350" s="138"/>
      <c r="O2350" s="139"/>
    </row>
    <row r="2351" spans="1:15" ht="15.6">
      <c r="A2351" s="134"/>
      <c r="B2351" s="553"/>
      <c r="C2351" s="135"/>
      <c r="D2351" s="137"/>
      <c r="E2351" s="137"/>
      <c r="F2351" s="137"/>
      <c r="G2351" s="137"/>
      <c r="H2351" s="137"/>
      <c r="I2351" s="137"/>
      <c r="J2351" s="137"/>
      <c r="K2351" s="137"/>
      <c r="L2351" s="273"/>
      <c r="M2351" s="138"/>
      <c r="N2351" s="138"/>
      <c r="O2351" s="139"/>
    </row>
    <row r="2352" spans="1:15" ht="15.6">
      <c r="A2352" s="134"/>
      <c r="B2352" s="553"/>
      <c r="C2352" s="135"/>
      <c r="D2352" s="137"/>
      <c r="E2352" s="137"/>
      <c r="F2352" s="137"/>
      <c r="G2352" s="137"/>
      <c r="H2352" s="137"/>
      <c r="I2352" s="137"/>
      <c r="J2352" s="137"/>
      <c r="K2352" s="137"/>
      <c r="L2352" s="273"/>
      <c r="M2352" s="138"/>
      <c r="N2352" s="138"/>
      <c r="O2352" s="139"/>
    </row>
    <row r="2353" spans="1:15" ht="15.6">
      <c r="A2353" s="134"/>
      <c r="B2353" s="553"/>
      <c r="C2353" s="135"/>
      <c r="D2353" s="137"/>
      <c r="E2353" s="137"/>
      <c r="F2353" s="137"/>
      <c r="G2353" s="137"/>
      <c r="H2353" s="137"/>
      <c r="I2353" s="137"/>
      <c r="J2353" s="137"/>
      <c r="K2353" s="137"/>
      <c r="L2353" s="273"/>
      <c r="M2353" s="138"/>
      <c r="N2353" s="138"/>
      <c r="O2353" s="139"/>
    </row>
    <row r="2354" spans="1:15" ht="15.6">
      <c r="A2354" s="134"/>
      <c r="B2354" s="553"/>
      <c r="C2354" s="135"/>
      <c r="D2354" s="137"/>
      <c r="E2354" s="137"/>
      <c r="F2354" s="137"/>
      <c r="G2354" s="137"/>
      <c r="H2354" s="137"/>
      <c r="I2354" s="137"/>
      <c r="J2354" s="137"/>
      <c r="K2354" s="137"/>
      <c r="L2354" s="273"/>
      <c r="M2354" s="138"/>
      <c r="N2354" s="138"/>
      <c r="O2354" s="139"/>
    </row>
    <row r="2355" spans="1:15" ht="15.6">
      <c r="A2355" s="134"/>
      <c r="B2355" s="553"/>
      <c r="C2355" s="135"/>
      <c r="D2355" s="137"/>
      <c r="E2355" s="137"/>
      <c r="F2355" s="137"/>
      <c r="G2355" s="137"/>
      <c r="H2355" s="137"/>
      <c r="I2355" s="137"/>
      <c r="J2355" s="137"/>
      <c r="K2355" s="137"/>
      <c r="L2355" s="273"/>
      <c r="M2355" s="138"/>
      <c r="N2355" s="138"/>
      <c r="O2355" s="139"/>
    </row>
    <row r="2356" spans="1:15" ht="15.6">
      <c r="A2356" s="134"/>
      <c r="B2356" s="553"/>
      <c r="C2356" s="135"/>
      <c r="D2356" s="137"/>
      <c r="E2356" s="137"/>
      <c r="F2356" s="137"/>
      <c r="G2356" s="137"/>
      <c r="H2356" s="137"/>
      <c r="I2356" s="137"/>
      <c r="J2356" s="137"/>
      <c r="K2356" s="137"/>
      <c r="L2356" s="273"/>
      <c r="M2356" s="138"/>
      <c r="N2356" s="138"/>
      <c r="O2356" s="139"/>
    </row>
    <row r="2357" spans="1:15" ht="15.6">
      <c r="A2357" s="134"/>
      <c r="B2357" s="553"/>
      <c r="C2357" s="135"/>
      <c r="D2357" s="137"/>
      <c r="E2357" s="137"/>
      <c r="F2357" s="137"/>
      <c r="G2357" s="137"/>
      <c r="H2357" s="137"/>
      <c r="I2357" s="137"/>
      <c r="J2357" s="137"/>
      <c r="K2357" s="137"/>
      <c r="L2357" s="273"/>
      <c r="M2357" s="138"/>
      <c r="N2357" s="138"/>
      <c r="O2357" s="139"/>
    </row>
    <row r="2358" spans="1:15" ht="15.6">
      <c r="A2358" s="134"/>
      <c r="B2358" s="553"/>
      <c r="C2358" s="135"/>
      <c r="D2358" s="137"/>
      <c r="E2358" s="137"/>
      <c r="F2358" s="137"/>
      <c r="G2358" s="137"/>
      <c r="H2358" s="137"/>
      <c r="I2358" s="137"/>
      <c r="J2358" s="137"/>
      <c r="K2358" s="137"/>
      <c r="L2358" s="273"/>
      <c r="M2358" s="138"/>
      <c r="N2358" s="138"/>
      <c r="O2358" s="139"/>
    </row>
    <row r="2359" spans="1:15" ht="15.6">
      <c r="A2359" s="134"/>
      <c r="B2359" s="553"/>
      <c r="C2359" s="135"/>
      <c r="D2359" s="137"/>
      <c r="E2359" s="137"/>
      <c r="F2359" s="137"/>
      <c r="G2359" s="137"/>
      <c r="H2359" s="137"/>
      <c r="I2359" s="137"/>
      <c r="J2359" s="137"/>
      <c r="K2359" s="137"/>
      <c r="L2359" s="273"/>
      <c r="M2359" s="138"/>
      <c r="N2359" s="138"/>
      <c r="O2359" s="139"/>
    </row>
    <row r="2360" spans="1:15" ht="15.6">
      <c r="A2360" s="134"/>
      <c r="B2360" s="553"/>
      <c r="C2360" s="135"/>
      <c r="D2360" s="137"/>
      <c r="E2360" s="137"/>
      <c r="F2360" s="137"/>
      <c r="G2360" s="137"/>
      <c r="H2360" s="137"/>
      <c r="I2360" s="137"/>
      <c r="J2360" s="137"/>
      <c r="K2360" s="137"/>
      <c r="L2360" s="273"/>
      <c r="M2360" s="138"/>
      <c r="N2360" s="138"/>
      <c r="O2360" s="139"/>
    </row>
    <row r="2361" spans="1:15" ht="15.6">
      <c r="A2361" s="134"/>
      <c r="B2361" s="553"/>
      <c r="C2361" s="135"/>
      <c r="D2361" s="137"/>
      <c r="E2361" s="137"/>
      <c r="F2361" s="137"/>
      <c r="G2361" s="137"/>
      <c r="H2361" s="137"/>
      <c r="I2361" s="137"/>
      <c r="J2361" s="137"/>
      <c r="K2361" s="137"/>
      <c r="L2361" s="273"/>
      <c r="M2361" s="138"/>
      <c r="N2361" s="138"/>
      <c r="O2361" s="139"/>
    </row>
    <row r="2362" spans="1:15" ht="15.6">
      <c r="A2362" s="134"/>
      <c r="B2362" s="553"/>
      <c r="C2362" s="135"/>
      <c r="D2362" s="137"/>
      <c r="E2362" s="137"/>
      <c r="F2362" s="137"/>
      <c r="G2362" s="137"/>
      <c r="H2362" s="137"/>
      <c r="I2362" s="137"/>
      <c r="J2362" s="137"/>
      <c r="K2362" s="137"/>
      <c r="L2362" s="273"/>
      <c r="M2362" s="138"/>
      <c r="N2362" s="138"/>
      <c r="O2362" s="139"/>
    </row>
    <row r="2363" spans="1:15" ht="15.6">
      <c r="A2363" s="134"/>
      <c r="B2363" s="553"/>
      <c r="C2363" s="135"/>
      <c r="D2363" s="137"/>
      <c r="E2363" s="137"/>
      <c r="F2363" s="137"/>
      <c r="G2363" s="137"/>
      <c r="H2363" s="137"/>
      <c r="I2363" s="137"/>
      <c r="J2363" s="137"/>
      <c r="K2363" s="137"/>
      <c r="L2363" s="273"/>
      <c r="M2363" s="138"/>
      <c r="N2363" s="138"/>
      <c r="O2363" s="139"/>
    </row>
    <row r="2364" spans="1:15" ht="15.6">
      <c r="A2364" s="134"/>
      <c r="B2364" s="553"/>
      <c r="C2364" s="135"/>
      <c r="D2364" s="137"/>
      <c r="E2364" s="137"/>
      <c r="F2364" s="137"/>
      <c r="G2364" s="137"/>
      <c r="H2364" s="137"/>
      <c r="I2364" s="137"/>
      <c r="J2364" s="137"/>
      <c r="K2364" s="137"/>
      <c r="L2364" s="273"/>
      <c r="M2364" s="138"/>
      <c r="N2364" s="138"/>
      <c r="O2364" s="139"/>
    </row>
    <row r="2365" spans="1:15" ht="15.6">
      <c r="A2365" s="134"/>
      <c r="B2365" s="553"/>
      <c r="C2365" s="135"/>
      <c r="D2365" s="137"/>
      <c r="E2365" s="137"/>
      <c r="F2365" s="137"/>
      <c r="G2365" s="137"/>
      <c r="H2365" s="137"/>
      <c r="I2365" s="137"/>
      <c r="J2365" s="137"/>
      <c r="K2365" s="137"/>
      <c r="L2365" s="273"/>
      <c r="M2365" s="138"/>
      <c r="N2365" s="138"/>
      <c r="O2365" s="139"/>
    </row>
    <row r="2366" spans="1:15" ht="15.6">
      <c r="A2366" s="134"/>
      <c r="B2366" s="553"/>
      <c r="C2366" s="135"/>
      <c r="D2366" s="137"/>
      <c r="E2366" s="137"/>
      <c r="F2366" s="137"/>
      <c r="G2366" s="137"/>
      <c r="H2366" s="137"/>
      <c r="I2366" s="137"/>
      <c r="J2366" s="137"/>
      <c r="K2366" s="137"/>
      <c r="L2366" s="273"/>
      <c r="M2366" s="138"/>
      <c r="N2366" s="138"/>
      <c r="O2366" s="139"/>
    </row>
    <row r="2367" spans="1:15" ht="15.6">
      <c r="A2367" s="134"/>
      <c r="B2367" s="553"/>
      <c r="C2367" s="135"/>
      <c r="D2367" s="137"/>
      <c r="E2367" s="137"/>
      <c r="F2367" s="137"/>
      <c r="G2367" s="137"/>
      <c r="H2367" s="137"/>
      <c r="I2367" s="137"/>
      <c r="J2367" s="137"/>
      <c r="K2367" s="137"/>
      <c r="L2367" s="273"/>
      <c r="M2367" s="138"/>
      <c r="N2367" s="138"/>
      <c r="O2367" s="139"/>
    </row>
    <row r="2368" spans="1:15" ht="15.6">
      <c r="A2368" s="134"/>
      <c r="B2368" s="553"/>
      <c r="C2368" s="135"/>
      <c r="D2368" s="137"/>
      <c r="E2368" s="137"/>
      <c r="F2368" s="137"/>
      <c r="G2368" s="137"/>
      <c r="H2368" s="137"/>
      <c r="I2368" s="137"/>
      <c r="J2368" s="137"/>
      <c r="K2368" s="137"/>
      <c r="L2368" s="273"/>
      <c r="M2368" s="138"/>
      <c r="N2368" s="138"/>
      <c r="O2368" s="139"/>
    </row>
    <row r="2369" spans="1:15" ht="15.6">
      <c r="A2369" s="134"/>
      <c r="B2369" s="553"/>
      <c r="C2369" s="135"/>
      <c r="D2369" s="137"/>
      <c r="E2369" s="137"/>
      <c r="F2369" s="137"/>
      <c r="G2369" s="137"/>
      <c r="H2369" s="137"/>
      <c r="I2369" s="137"/>
      <c r="J2369" s="137"/>
      <c r="K2369" s="137"/>
      <c r="L2369" s="273"/>
      <c r="M2369" s="138"/>
      <c r="N2369" s="138"/>
      <c r="O2369" s="139"/>
    </row>
    <row r="2370" spans="1:15" ht="15.6">
      <c r="A2370" s="134"/>
      <c r="B2370" s="553"/>
      <c r="C2370" s="135"/>
      <c r="D2370" s="137"/>
      <c r="E2370" s="137"/>
      <c r="F2370" s="137"/>
      <c r="G2370" s="137"/>
      <c r="H2370" s="137"/>
      <c r="I2370" s="137"/>
      <c r="J2370" s="137"/>
      <c r="K2370" s="137"/>
      <c r="L2370" s="273"/>
      <c r="M2370" s="138"/>
      <c r="N2370" s="138"/>
      <c r="O2370" s="139"/>
    </row>
    <row r="2371" spans="1:15" ht="15.6">
      <c r="A2371" s="134"/>
      <c r="B2371" s="553"/>
      <c r="C2371" s="135"/>
      <c r="D2371" s="137"/>
      <c r="E2371" s="137"/>
      <c r="F2371" s="137"/>
      <c r="G2371" s="137"/>
      <c r="H2371" s="137"/>
      <c r="I2371" s="137"/>
      <c r="J2371" s="137"/>
      <c r="K2371" s="137"/>
      <c r="L2371" s="273"/>
      <c r="M2371" s="138"/>
      <c r="N2371" s="138"/>
      <c r="O2371" s="139"/>
    </row>
    <row r="2372" spans="1:15" ht="15.6">
      <c r="A2372" s="134"/>
      <c r="B2372" s="553"/>
      <c r="C2372" s="135"/>
      <c r="D2372" s="137"/>
      <c r="E2372" s="137"/>
      <c r="F2372" s="137"/>
      <c r="G2372" s="137"/>
      <c r="H2372" s="137"/>
      <c r="I2372" s="137"/>
      <c r="J2372" s="137"/>
      <c r="K2372" s="137"/>
      <c r="L2372" s="273"/>
      <c r="M2372" s="138"/>
      <c r="N2372" s="138"/>
      <c r="O2372" s="139"/>
    </row>
    <row r="2373" spans="1:15" ht="15.6">
      <c r="A2373" s="134"/>
      <c r="B2373" s="553"/>
      <c r="C2373" s="135"/>
      <c r="D2373" s="137"/>
      <c r="E2373" s="137"/>
      <c r="F2373" s="137"/>
      <c r="G2373" s="137"/>
      <c r="H2373" s="137"/>
      <c r="I2373" s="137"/>
      <c r="J2373" s="137"/>
      <c r="K2373" s="137"/>
      <c r="L2373" s="273"/>
      <c r="M2373" s="138"/>
      <c r="N2373" s="138"/>
      <c r="O2373" s="139"/>
    </row>
    <row r="2374" spans="1:15" ht="15.6">
      <c r="A2374" s="134"/>
      <c r="B2374" s="553"/>
      <c r="C2374" s="135"/>
      <c r="D2374" s="137"/>
      <c r="E2374" s="137"/>
      <c r="F2374" s="137"/>
      <c r="G2374" s="137"/>
      <c r="H2374" s="137"/>
      <c r="I2374" s="137"/>
      <c r="J2374" s="137"/>
      <c r="K2374" s="137"/>
      <c r="L2374" s="273"/>
      <c r="M2374" s="138"/>
      <c r="N2374" s="138"/>
      <c r="O2374" s="139"/>
    </row>
    <row r="2375" spans="1:15" ht="15.6">
      <c r="A2375" s="134"/>
      <c r="B2375" s="553"/>
      <c r="C2375" s="135"/>
      <c r="D2375" s="137"/>
      <c r="E2375" s="137"/>
      <c r="F2375" s="137"/>
      <c r="G2375" s="137"/>
      <c r="H2375" s="137"/>
      <c r="I2375" s="137"/>
      <c r="J2375" s="137"/>
      <c r="K2375" s="137"/>
      <c r="L2375" s="273"/>
      <c r="M2375" s="138"/>
      <c r="N2375" s="138"/>
      <c r="O2375" s="139"/>
    </row>
    <row r="2376" spans="1:15" ht="15.6">
      <c r="A2376" s="134"/>
      <c r="B2376" s="553"/>
      <c r="C2376" s="135"/>
      <c r="D2376" s="137"/>
      <c r="E2376" s="137"/>
      <c r="F2376" s="137"/>
      <c r="G2376" s="137"/>
      <c r="H2376" s="137"/>
      <c r="I2376" s="137"/>
      <c r="J2376" s="137"/>
      <c r="K2376" s="137"/>
      <c r="L2376" s="273"/>
      <c r="M2376" s="138"/>
      <c r="N2376" s="138"/>
      <c r="O2376" s="139"/>
    </row>
    <row r="2377" spans="1:15" ht="15.6">
      <c r="A2377" s="134"/>
      <c r="B2377" s="553"/>
      <c r="C2377" s="135"/>
      <c r="D2377" s="137"/>
      <c r="E2377" s="137"/>
      <c r="F2377" s="137"/>
      <c r="G2377" s="137"/>
      <c r="H2377" s="137"/>
      <c r="I2377" s="137"/>
      <c r="J2377" s="137"/>
      <c r="K2377" s="137"/>
      <c r="L2377" s="273"/>
      <c r="M2377" s="138"/>
      <c r="N2377" s="138"/>
      <c r="O2377" s="139"/>
    </row>
    <row r="2378" spans="1:15" ht="15.6">
      <c r="A2378" s="134"/>
      <c r="B2378" s="553"/>
      <c r="C2378" s="135"/>
      <c r="D2378" s="137"/>
      <c r="E2378" s="137"/>
      <c r="F2378" s="137"/>
      <c r="G2378" s="137"/>
      <c r="H2378" s="137"/>
      <c r="I2378" s="137"/>
      <c r="J2378" s="137"/>
      <c r="K2378" s="137"/>
      <c r="L2378" s="273"/>
      <c r="M2378" s="138"/>
      <c r="N2378" s="138"/>
      <c r="O2378" s="139"/>
    </row>
    <row r="2379" spans="1:15" ht="15.6">
      <c r="A2379" s="134"/>
      <c r="B2379" s="553"/>
      <c r="C2379" s="135"/>
      <c r="D2379" s="137"/>
      <c r="E2379" s="137"/>
      <c r="F2379" s="137"/>
      <c r="G2379" s="137"/>
      <c r="H2379" s="137"/>
      <c r="I2379" s="137"/>
      <c r="J2379" s="137"/>
      <c r="K2379" s="137"/>
      <c r="L2379" s="273"/>
      <c r="M2379" s="138"/>
      <c r="N2379" s="138"/>
      <c r="O2379" s="139"/>
    </row>
    <row r="2380" spans="1:15" ht="15.6">
      <c r="A2380" s="134"/>
      <c r="B2380" s="553"/>
      <c r="C2380" s="135"/>
      <c r="D2380" s="137"/>
      <c r="E2380" s="137"/>
      <c r="F2380" s="137"/>
      <c r="G2380" s="137"/>
      <c r="H2380" s="137"/>
      <c r="I2380" s="137"/>
      <c r="J2380" s="137"/>
      <c r="K2380" s="137"/>
      <c r="L2380" s="273"/>
      <c r="M2380" s="138"/>
      <c r="N2380" s="138"/>
      <c r="O2380" s="139"/>
    </row>
    <row r="2381" spans="1:15" ht="15.6">
      <c r="A2381" s="134"/>
      <c r="B2381" s="553"/>
      <c r="C2381" s="135"/>
      <c r="D2381" s="137"/>
      <c r="E2381" s="137"/>
      <c r="F2381" s="137"/>
      <c r="G2381" s="137"/>
      <c r="H2381" s="137"/>
      <c r="I2381" s="137"/>
      <c r="J2381" s="137"/>
      <c r="K2381" s="137"/>
      <c r="L2381" s="273"/>
      <c r="M2381" s="138"/>
      <c r="N2381" s="138"/>
      <c r="O2381" s="139"/>
    </row>
    <row r="2382" spans="1:15" ht="15.6">
      <c r="A2382" s="134"/>
      <c r="B2382" s="553"/>
      <c r="C2382" s="135"/>
      <c r="D2382" s="137"/>
      <c r="E2382" s="137"/>
      <c r="F2382" s="137"/>
      <c r="G2382" s="137"/>
      <c r="H2382" s="137"/>
      <c r="I2382" s="137"/>
      <c r="J2382" s="137"/>
      <c r="K2382" s="137"/>
      <c r="L2382" s="273"/>
      <c r="M2382" s="138"/>
      <c r="N2382" s="138"/>
      <c r="O2382" s="139"/>
    </row>
    <row r="2383" spans="1:15" ht="15.6">
      <c r="A2383" s="134"/>
      <c r="B2383" s="553"/>
      <c r="C2383" s="135"/>
      <c r="D2383" s="137"/>
      <c r="E2383" s="137"/>
      <c r="F2383" s="137"/>
      <c r="G2383" s="137"/>
      <c r="H2383" s="137"/>
      <c r="I2383" s="137"/>
      <c r="J2383" s="137"/>
      <c r="K2383" s="137"/>
      <c r="L2383" s="273"/>
      <c r="M2383" s="138"/>
      <c r="N2383" s="138"/>
      <c r="O2383" s="139"/>
    </row>
    <row r="2384" spans="1:15" ht="15.6">
      <c r="A2384" s="134"/>
      <c r="B2384" s="553"/>
      <c r="C2384" s="135"/>
      <c r="D2384" s="137"/>
      <c r="E2384" s="137"/>
      <c r="F2384" s="137"/>
      <c r="G2384" s="137"/>
      <c r="H2384" s="137"/>
      <c r="I2384" s="137"/>
      <c r="J2384" s="137"/>
      <c r="K2384" s="137"/>
      <c r="L2384" s="273"/>
      <c r="M2384" s="138"/>
      <c r="N2384" s="138"/>
      <c r="O2384" s="139"/>
    </row>
    <row r="2385" spans="1:15" ht="15.6">
      <c r="A2385" s="134"/>
      <c r="B2385" s="553"/>
      <c r="C2385" s="135"/>
      <c r="D2385" s="137"/>
      <c r="E2385" s="137"/>
      <c r="F2385" s="137"/>
      <c r="G2385" s="137"/>
      <c r="H2385" s="137"/>
      <c r="I2385" s="137"/>
      <c r="J2385" s="137"/>
      <c r="K2385" s="137"/>
      <c r="L2385" s="273"/>
      <c r="M2385" s="138"/>
      <c r="N2385" s="138"/>
      <c r="O2385" s="139"/>
    </row>
    <row r="2386" spans="1:15" ht="15.6">
      <c r="A2386" s="134"/>
      <c r="B2386" s="553"/>
      <c r="C2386" s="135"/>
      <c r="D2386" s="137"/>
      <c r="E2386" s="137"/>
      <c r="F2386" s="137"/>
      <c r="G2386" s="137"/>
      <c r="H2386" s="137"/>
      <c r="I2386" s="137"/>
      <c r="J2386" s="137"/>
      <c r="K2386" s="146"/>
      <c r="L2386" s="273"/>
      <c r="M2386" s="138"/>
      <c r="N2386" s="138"/>
      <c r="O2386" s="139"/>
    </row>
    <row r="2387" spans="1:15" ht="15.6">
      <c r="A2387" s="134"/>
      <c r="B2387" s="553"/>
      <c r="C2387" s="135"/>
      <c r="D2387" s="137"/>
      <c r="E2387" s="137"/>
      <c r="F2387" s="137"/>
      <c r="G2387" s="137"/>
      <c r="H2387" s="137"/>
      <c r="I2387" s="137"/>
      <c r="J2387" s="137"/>
      <c r="K2387" s="146"/>
      <c r="L2387" s="273"/>
      <c r="M2387" s="138"/>
      <c r="N2387" s="138"/>
      <c r="O2387" s="139"/>
    </row>
    <row r="2388" spans="1:15" ht="15.6">
      <c r="A2388" s="134"/>
      <c r="B2388" s="553"/>
      <c r="C2388" s="135"/>
      <c r="D2388" s="137"/>
      <c r="E2388" s="137"/>
      <c r="F2388" s="137"/>
      <c r="G2388" s="137"/>
      <c r="H2388" s="137"/>
      <c r="I2388" s="137"/>
      <c r="J2388" s="137"/>
      <c r="K2388" s="146"/>
      <c r="L2388" s="273"/>
      <c r="M2388" s="138"/>
      <c r="N2388" s="138"/>
      <c r="O2388" s="139"/>
    </row>
    <row r="2389" spans="1:15" ht="15.6">
      <c r="A2389" s="134"/>
      <c r="B2389" s="553"/>
      <c r="C2389" s="135"/>
      <c r="D2389" s="137"/>
      <c r="E2389" s="137"/>
      <c r="F2389" s="137"/>
      <c r="G2389" s="137"/>
      <c r="H2389" s="137"/>
      <c r="I2389" s="137"/>
      <c r="J2389" s="137"/>
      <c r="K2389" s="146"/>
      <c r="L2389" s="273"/>
      <c r="M2389" s="138"/>
      <c r="N2389" s="138"/>
      <c r="O2389" s="139"/>
    </row>
    <row r="2390" spans="1:15" ht="15.6">
      <c r="A2390" s="134"/>
      <c r="B2390" s="553"/>
      <c r="C2390" s="135"/>
      <c r="D2390" s="137"/>
      <c r="E2390" s="137"/>
      <c r="F2390" s="137"/>
      <c r="G2390" s="137"/>
      <c r="H2390" s="137"/>
      <c r="I2390" s="137"/>
      <c r="J2390" s="137"/>
      <c r="K2390" s="146"/>
      <c r="L2390" s="273"/>
      <c r="M2390" s="138"/>
      <c r="N2390" s="138"/>
      <c r="O2390" s="139"/>
    </row>
    <row r="2391" spans="1:15" ht="15.6">
      <c r="A2391" s="134"/>
      <c r="B2391" s="553"/>
      <c r="C2391" s="135"/>
      <c r="D2391" s="137"/>
      <c r="E2391" s="137"/>
      <c r="F2391" s="137"/>
      <c r="G2391" s="137"/>
      <c r="H2391" s="137"/>
      <c r="I2391" s="137"/>
      <c r="J2391" s="137"/>
      <c r="K2391" s="146"/>
      <c r="L2391" s="273"/>
      <c r="M2391" s="138"/>
      <c r="N2391" s="138"/>
      <c r="O2391" s="139"/>
    </row>
    <row r="2392" spans="1:15" ht="15.6">
      <c r="A2392" s="134"/>
      <c r="B2392" s="553"/>
      <c r="C2392" s="135"/>
      <c r="D2392" s="137"/>
      <c r="E2392" s="137"/>
      <c r="F2392" s="137"/>
      <c r="G2392" s="137"/>
      <c r="H2392" s="137"/>
      <c r="I2392" s="137"/>
      <c r="J2392" s="137"/>
      <c r="K2392" s="146"/>
      <c r="L2392" s="273"/>
      <c r="M2392" s="138"/>
      <c r="N2392" s="138"/>
      <c r="O2392" s="139"/>
    </row>
    <row r="2393" spans="1:15" ht="15.6">
      <c r="A2393" s="134"/>
      <c r="B2393" s="553"/>
      <c r="C2393" s="135"/>
      <c r="D2393" s="137"/>
      <c r="E2393" s="137"/>
      <c r="F2393" s="137"/>
      <c r="G2393" s="137"/>
      <c r="H2393" s="137"/>
      <c r="I2393" s="137"/>
      <c r="J2393" s="137"/>
      <c r="K2393" s="146"/>
      <c r="L2393" s="273"/>
      <c r="M2393" s="138"/>
      <c r="N2393" s="138"/>
      <c r="O2393" s="139"/>
    </row>
    <row r="2394" spans="1:15" ht="15.6">
      <c r="A2394" s="134"/>
      <c r="B2394" s="553"/>
      <c r="C2394" s="135"/>
      <c r="D2394" s="137"/>
      <c r="E2394" s="137"/>
      <c r="F2394" s="137"/>
      <c r="G2394" s="137"/>
      <c r="H2394" s="137"/>
      <c r="I2394" s="137"/>
      <c r="J2394" s="137"/>
      <c r="K2394" s="146"/>
      <c r="L2394" s="273"/>
      <c r="M2394" s="138"/>
      <c r="N2394" s="138"/>
      <c r="O2394" s="139"/>
    </row>
    <row r="2395" spans="1:15" ht="15.6">
      <c r="A2395" s="134"/>
      <c r="B2395" s="553"/>
      <c r="C2395" s="135"/>
      <c r="D2395" s="137"/>
      <c r="E2395" s="137"/>
      <c r="F2395" s="137"/>
      <c r="G2395" s="137"/>
      <c r="H2395" s="137"/>
      <c r="I2395" s="137"/>
      <c r="J2395" s="137"/>
      <c r="K2395" s="146"/>
      <c r="L2395" s="273"/>
      <c r="M2395" s="138"/>
      <c r="N2395" s="138"/>
      <c r="O2395" s="139"/>
    </row>
    <row r="2396" spans="1:15" ht="15.6">
      <c r="A2396" s="134"/>
      <c r="B2396" s="553"/>
      <c r="C2396" s="135"/>
      <c r="D2396" s="137"/>
      <c r="E2396" s="137"/>
      <c r="F2396" s="137"/>
      <c r="G2396" s="137"/>
      <c r="H2396" s="137"/>
      <c r="I2396" s="137"/>
      <c r="J2396" s="137"/>
      <c r="K2396" s="146"/>
      <c r="L2396" s="273"/>
      <c r="M2396" s="138"/>
      <c r="N2396" s="138"/>
      <c r="O2396" s="139"/>
    </row>
    <row r="2397" spans="1:15" ht="15.6">
      <c r="A2397" s="134"/>
      <c r="B2397" s="553"/>
      <c r="C2397" s="135"/>
      <c r="D2397" s="137"/>
      <c r="E2397" s="137"/>
      <c r="F2397" s="137"/>
      <c r="G2397" s="137"/>
      <c r="H2397" s="137"/>
      <c r="I2397" s="137"/>
      <c r="J2397" s="137"/>
      <c r="K2397" s="146"/>
      <c r="L2397" s="273"/>
      <c r="M2397" s="138"/>
      <c r="N2397" s="138"/>
      <c r="O2397" s="139"/>
    </row>
    <row r="2398" spans="1:15" ht="15.6">
      <c r="A2398" s="134"/>
      <c r="B2398" s="553"/>
      <c r="C2398" s="135"/>
      <c r="D2398" s="137"/>
      <c r="E2398" s="137"/>
      <c r="F2398" s="137"/>
      <c r="G2398" s="137"/>
      <c r="H2398" s="137"/>
      <c r="I2398" s="137"/>
      <c r="J2398" s="137"/>
      <c r="K2398" s="146"/>
      <c r="L2398" s="273"/>
      <c r="M2398" s="138"/>
      <c r="N2398" s="138"/>
      <c r="O2398" s="139"/>
    </row>
    <row r="2399" spans="1:15" ht="15.6">
      <c r="A2399" s="134"/>
      <c r="B2399" s="553"/>
      <c r="C2399" s="135"/>
      <c r="D2399" s="137"/>
      <c r="E2399" s="137"/>
      <c r="F2399" s="137"/>
      <c r="G2399" s="137"/>
      <c r="H2399" s="137"/>
      <c r="I2399" s="137"/>
      <c r="J2399" s="137"/>
      <c r="K2399" s="146"/>
      <c r="L2399" s="273"/>
      <c r="M2399" s="138"/>
      <c r="N2399" s="138"/>
      <c r="O2399" s="139"/>
    </row>
    <row r="2400" spans="1:15" ht="15.6">
      <c r="A2400" s="134"/>
      <c r="B2400" s="553"/>
      <c r="C2400" s="135"/>
      <c r="D2400" s="137"/>
      <c r="E2400" s="137"/>
      <c r="F2400" s="137"/>
      <c r="G2400" s="137"/>
      <c r="H2400" s="137"/>
      <c r="I2400" s="137"/>
      <c r="J2400" s="137"/>
      <c r="K2400" s="146"/>
      <c r="L2400" s="273"/>
      <c r="M2400" s="138"/>
      <c r="N2400" s="138"/>
      <c r="O2400" s="139"/>
    </row>
    <row r="2401" spans="1:15" ht="15.6">
      <c r="A2401" s="134"/>
      <c r="B2401" s="553"/>
      <c r="C2401" s="135"/>
      <c r="D2401" s="137"/>
      <c r="E2401" s="137"/>
      <c r="F2401" s="137"/>
      <c r="G2401" s="137"/>
      <c r="H2401" s="137"/>
      <c r="I2401" s="137"/>
      <c r="J2401" s="137"/>
      <c r="K2401" s="146"/>
      <c r="L2401" s="273"/>
      <c r="M2401" s="138"/>
      <c r="N2401" s="138"/>
      <c r="O2401" s="139"/>
    </row>
    <row r="2402" spans="1:15" ht="15.6">
      <c r="A2402" s="134"/>
      <c r="B2402" s="553"/>
      <c r="C2402" s="135"/>
      <c r="D2402" s="137"/>
      <c r="E2402" s="137"/>
      <c r="F2402" s="137"/>
      <c r="G2402" s="137"/>
      <c r="H2402" s="137"/>
      <c r="I2402" s="137"/>
      <c r="J2402" s="137"/>
      <c r="K2402" s="146"/>
      <c r="L2402" s="273"/>
      <c r="M2402" s="138"/>
      <c r="N2402" s="138"/>
      <c r="O2402" s="139"/>
    </row>
    <row r="2403" spans="1:15" ht="15.6">
      <c r="A2403" s="134"/>
      <c r="B2403" s="553"/>
      <c r="C2403" s="135"/>
      <c r="D2403" s="137"/>
      <c r="E2403" s="137"/>
      <c r="F2403" s="137"/>
      <c r="G2403" s="137"/>
      <c r="H2403" s="137"/>
      <c r="I2403" s="137"/>
      <c r="J2403" s="137"/>
      <c r="K2403" s="146"/>
      <c r="L2403" s="273"/>
      <c r="M2403" s="138"/>
      <c r="N2403" s="138"/>
      <c r="O2403" s="139"/>
    </row>
    <row r="2404" spans="1:15" ht="15.6">
      <c r="A2404" s="134"/>
      <c r="B2404" s="553"/>
      <c r="C2404" s="135"/>
      <c r="D2404" s="137"/>
      <c r="E2404" s="137"/>
      <c r="F2404" s="137"/>
      <c r="G2404" s="137"/>
      <c r="H2404" s="137"/>
      <c r="I2404" s="137"/>
      <c r="J2404" s="137"/>
      <c r="K2404" s="146"/>
      <c r="L2404" s="273"/>
      <c r="M2404" s="138"/>
      <c r="N2404" s="138"/>
      <c r="O2404" s="139"/>
    </row>
    <row r="2405" spans="1:15" ht="15.6">
      <c r="A2405" s="134"/>
      <c r="B2405" s="553"/>
      <c r="C2405" s="135"/>
      <c r="D2405" s="137"/>
      <c r="E2405" s="137"/>
      <c r="F2405" s="137"/>
      <c r="G2405" s="137"/>
      <c r="H2405" s="137"/>
      <c r="I2405" s="137"/>
      <c r="J2405" s="137"/>
      <c r="K2405" s="146"/>
      <c r="L2405" s="273"/>
      <c r="M2405" s="138"/>
      <c r="N2405" s="138"/>
      <c r="O2405" s="139"/>
    </row>
    <row r="2406" spans="1:15" ht="15.6">
      <c r="A2406" s="134"/>
      <c r="B2406" s="553"/>
      <c r="C2406" s="135"/>
      <c r="D2406" s="137"/>
      <c r="E2406" s="137"/>
      <c r="F2406" s="137"/>
      <c r="G2406" s="137"/>
      <c r="H2406" s="137"/>
      <c r="I2406" s="137"/>
      <c r="J2406" s="137"/>
      <c r="K2406" s="146"/>
      <c r="L2406" s="273"/>
      <c r="M2406" s="138"/>
      <c r="N2406" s="138"/>
      <c r="O2406" s="139"/>
    </row>
    <row r="2407" spans="1:15" ht="15.6">
      <c r="A2407" s="134"/>
      <c r="B2407" s="553"/>
      <c r="C2407" s="135"/>
      <c r="D2407" s="137"/>
      <c r="E2407" s="137"/>
      <c r="F2407" s="137"/>
      <c r="G2407" s="137"/>
      <c r="H2407" s="137"/>
      <c r="I2407" s="137"/>
      <c r="J2407" s="137"/>
      <c r="K2407" s="146"/>
      <c r="L2407" s="273"/>
      <c r="M2407" s="138"/>
      <c r="N2407" s="138"/>
      <c r="O2407" s="139"/>
    </row>
    <row r="2408" spans="1:15" ht="15.6">
      <c r="A2408" s="134"/>
      <c r="B2408" s="553"/>
      <c r="C2408" s="135"/>
      <c r="D2408" s="137"/>
      <c r="E2408" s="137"/>
      <c r="F2408" s="137"/>
      <c r="G2408" s="137"/>
      <c r="H2408" s="137"/>
      <c r="I2408" s="137"/>
      <c r="J2408" s="137"/>
      <c r="K2408" s="146"/>
      <c r="L2408" s="273"/>
      <c r="M2408" s="138"/>
      <c r="N2408" s="138"/>
      <c r="O2408" s="139"/>
    </row>
    <row r="2409" spans="1:15" ht="15.6">
      <c r="A2409" s="134"/>
      <c r="B2409" s="553"/>
      <c r="C2409" s="135"/>
      <c r="D2409" s="137"/>
      <c r="E2409" s="137"/>
      <c r="F2409" s="137"/>
      <c r="G2409" s="137"/>
      <c r="H2409" s="137"/>
      <c r="I2409" s="137"/>
      <c r="J2409" s="137"/>
      <c r="K2409" s="146"/>
      <c r="L2409" s="273"/>
      <c r="M2409" s="138"/>
      <c r="N2409" s="138"/>
      <c r="O2409" s="139"/>
    </row>
    <row r="2410" spans="1:15" ht="15.6">
      <c r="A2410" s="134"/>
      <c r="B2410" s="553"/>
      <c r="C2410" s="135"/>
      <c r="D2410" s="137"/>
      <c r="E2410" s="137"/>
      <c r="F2410" s="137"/>
      <c r="G2410" s="137"/>
      <c r="H2410" s="137"/>
      <c r="I2410" s="137"/>
      <c r="J2410" s="137"/>
      <c r="K2410" s="146"/>
      <c r="L2410" s="273"/>
      <c r="M2410" s="138"/>
      <c r="N2410" s="138"/>
      <c r="O2410" s="139"/>
    </row>
    <row r="2411" spans="1:15" ht="15.6">
      <c r="A2411" s="134"/>
      <c r="B2411" s="553"/>
      <c r="C2411" s="135"/>
      <c r="D2411" s="137"/>
      <c r="E2411" s="137"/>
      <c r="F2411" s="137"/>
      <c r="G2411" s="137"/>
      <c r="H2411" s="137"/>
      <c r="I2411" s="137"/>
      <c r="J2411" s="137"/>
      <c r="K2411" s="146"/>
      <c r="L2411" s="273"/>
      <c r="M2411" s="138"/>
      <c r="N2411" s="138"/>
      <c r="O2411" s="139"/>
    </row>
    <row r="2412" spans="1:15" ht="15.6">
      <c r="A2412" s="134"/>
      <c r="B2412" s="553"/>
      <c r="C2412" s="135"/>
      <c r="D2412" s="137"/>
      <c r="E2412" s="137"/>
      <c r="F2412" s="137"/>
      <c r="G2412" s="137"/>
      <c r="H2412" s="137"/>
      <c r="I2412" s="137"/>
      <c r="J2412" s="137"/>
      <c r="K2412" s="146"/>
      <c r="L2412" s="273"/>
      <c r="M2412" s="138"/>
      <c r="N2412" s="138"/>
      <c r="O2412" s="139"/>
    </row>
    <row r="2413" spans="1:15" ht="15.6">
      <c r="A2413" s="134"/>
      <c r="B2413" s="553"/>
      <c r="C2413" s="135"/>
      <c r="D2413" s="137"/>
      <c r="E2413" s="137"/>
      <c r="F2413" s="137"/>
      <c r="G2413" s="137"/>
      <c r="H2413" s="137"/>
      <c r="I2413" s="137"/>
      <c r="J2413" s="137"/>
      <c r="K2413" s="146"/>
      <c r="L2413" s="273"/>
      <c r="M2413" s="138"/>
      <c r="N2413" s="138"/>
      <c r="O2413" s="139"/>
    </row>
    <row r="2414" spans="1:15" ht="15.6">
      <c r="A2414" s="134"/>
      <c r="B2414" s="553"/>
      <c r="C2414" s="135"/>
      <c r="D2414" s="137"/>
      <c r="E2414" s="137"/>
      <c r="F2414" s="137"/>
      <c r="G2414" s="137"/>
      <c r="H2414" s="137"/>
      <c r="I2414" s="137"/>
      <c r="J2414" s="137"/>
      <c r="K2414" s="146"/>
      <c r="L2414" s="273"/>
      <c r="M2414" s="138"/>
      <c r="N2414" s="138"/>
      <c r="O2414" s="139"/>
    </row>
    <row r="2415" spans="1:15" ht="15.6">
      <c r="A2415" s="134"/>
      <c r="B2415" s="553"/>
      <c r="C2415" s="135"/>
      <c r="D2415" s="137"/>
      <c r="E2415" s="137"/>
      <c r="F2415" s="137"/>
      <c r="G2415" s="137"/>
      <c r="H2415" s="137"/>
      <c r="I2415" s="137"/>
      <c r="J2415" s="137"/>
      <c r="K2415" s="146"/>
      <c r="L2415" s="273"/>
      <c r="M2415" s="138"/>
      <c r="N2415" s="138"/>
      <c r="O2415" s="139"/>
    </row>
    <row r="2416" spans="1:15" ht="15.6">
      <c r="A2416" s="134"/>
      <c r="B2416" s="553"/>
      <c r="C2416" s="135"/>
      <c r="D2416" s="137"/>
      <c r="E2416" s="137"/>
      <c r="F2416" s="137"/>
      <c r="G2416" s="137"/>
      <c r="H2416" s="137"/>
      <c r="I2416" s="137"/>
      <c r="J2416" s="137"/>
      <c r="K2416" s="146"/>
      <c r="L2416" s="273"/>
      <c r="M2416" s="138"/>
      <c r="N2416" s="138"/>
      <c r="O2416" s="139"/>
    </row>
    <row r="2417" spans="1:15" ht="15.6">
      <c r="A2417" s="134"/>
      <c r="B2417" s="553"/>
      <c r="C2417" s="135"/>
      <c r="D2417" s="137"/>
      <c r="E2417" s="137"/>
      <c r="F2417" s="137"/>
      <c r="G2417" s="137"/>
      <c r="H2417" s="137"/>
      <c r="I2417" s="137"/>
      <c r="J2417" s="137"/>
      <c r="K2417" s="146"/>
      <c r="L2417" s="273"/>
      <c r="M2417" s="138"/>
      <c r="N2417" s="138"/>
      <c r="O2417" s="139"/>
    </row>
    <row r="2418" spans="1:15" ht="15.6">
      <c r="A2418" s="134"/>
      <c r="B2418" s="553"/>
      <c r="C2418" s="135"/>
      <c r="D2418" s="137"/>
      <c r="E2418" s="137"/>
      <c r="F2418" s="137"/>
      <c r="G2418" s="137"/>
      <c r="H2418" s="137"/>
      <c r="I2418" s="137"/>
      <c r="J2418" s="137"/>
      <c r="K2418" s="146"/>
      <c r="L2418" s="273"/>
      <c r="M2418" s="138"/>
      <c r="N2418" s="138"/>
      <c r="O2418" s="139"/>
    </row>
    <row r="2419" spans="1:15" ht="15.6">
      <c r="A2419" s="134"/>
      <c r="B2419" s="553"/>
      <c r="C2419" s="135"/>
      <c r="D2419" s="137"/>
      <c r="E2419" s="137"/>
      <c r="F2419" s="137"/>
      <c r="G2419" s="137"/>
      <c r="H2419" s="137"/>
      <c r="I2419" s="137"/>
      <c r="J2419" s="137"/>
      <c r="K2419" s="146"/>
      <c r="L2419" s="273"/>
      <c r="M2419" s="138"/>
      <c r="N2419" s="138"/>
      <c r="O2419" s="139"/>
    </row>
    <row r="2420" spans="1:15" ht="15.6">
      <c r="A2420" s="134"/>
      <c r="B2420" s="553"/>
      <c r="C2420" s="135"/>
      <c r="D2420" s="137"/>
      <c r="E2420" s="137"/>
      <c r="F2420" s="137"/>
      <c r="G2420" s="137"/>
      <c r="H2420" s="137"/>
      <c r="I2420" s="137"/>
      <c r="J2420" s="137"/>
      <c r="K2420" s="146"/>
      <c r="L2420" s="273"/>
      <c r="M2420" s="138"/>
      <c r="N2420" s="138"/>
      <c r="O2420" s="139"/>
    </row>
    <row r="2421" spans="1:15" ht="15.6">
      <c r="A2421" s="134"/>
      <c r="B2421" s="553"/>
      <c r="C2421" s="135"/>
      <c r="D2421" s="137"/>
      <c r="E2421" s="137"/>
      <c r="F2421" s="137"/>
      <c r="G2421" s="137"/>
      <c r="H2421" s="137"/>
      <c r="I2421" s="137"/>
      <c r="J2421" s="137"/>
      <c r="K2421" s="146"/>
      <c r="L2421" s="273"/>
      <c r="M2421" s="138"/>
      <c r="N2421" s="138"/>
      <c r="O2421" s="139"/>
    </row>
    <row r="2422" spans="1:15" ht="15.6">
      <c r="A2422" s="134"/>
      <c r="B2422" s="553"/>
      <c r="C2422" s="135"/>
      <c r="D2422" s="137"/>
      <c r="E2422" s="137"/>
      <c r="F2422" s="137"/>
      <c r="G2422" s="137"/>
      <c r="H2422" s="137"/>
      <c r="I2422" s="137"/>
      <c r="J2422" s="137"/>
      <c r="K2422" s="146"/>
      <c r="L2422" s="273"/>
      <c r="M2422" s="138"/>
      <c r="N2422" s="138"/>
      <c r="O2422" s="139"/>
    </row>
    <row r="2423" spans="1:15" ht="15.6">
      <c r="A2423" s="134"/>
      <c r="B2423" s="553"/>
      <c r="C2423" s="135"/>
      <c r="D2423" s="137"/>
      <c r="E2423" s="137"/>
      <c r="F2423" s="137"/>
      <c r="G2423" s="137"/>
      <c r="H2423" s="137"/>
      <c r="I2423" s="137"/>
      <c r="J2423" s="137"/>
      <c r="K2423" s="146"/>
      <c r="L2423" s="273"/>
      <c r="M2423" s="138"/>
      <c r="N2423" s="138"/>
      <c r="O2423" s="139"/>
    </row>
    <row r="2424" spans="1:15" ht="15.6">
      <c r="A2424" s="134"/>
      <c r="B2424" s="553"/>
      <c r="C2424" s="135"/>
      <c r="D2424" s="137"/>
      <c r="E2424" s="137"/>
      <c r="F2424" s="137"/>
      <c r="G2424" s="137"/>
      <c r="H2424" s="137"/>
      <c r="I2424" s="137"/>
      <c r="J2424" s="137"/>
      <c r="K2424" s="146"/>
      <c r="L2424" s="273"/>
      <c r="M2424" s="138"/>
      <c r="N2424" s="138"/>
      <c r="O2424" s="139"/>
    </row>
    <row r="2425" spans="1:15" ht="15.6">
      <c r="A2425" s="134"/>
      <c r="B2425" s="553"/>
      <c r="C2425" s="135"/>
      <c r="D2425" s="137"/>
      <c r="E2425" s="137"/>
      <c r="F2425" s="137"/>
      <c r="G2425" s="137"/>
      <c r="H2425" s="137"/>
      <c r="I2425" s="137"/>
      <c r="J2425" s="137"/>
      <c r="K2425" s="146"/>
      <c r="L2425" s="273"/>
      <c r="M2425" s="138"/>
      <c r="N2425" s="138"/>
      <c r="O2425" s="139"/>
    </row>
    <row r="2426" spans="1:15" ht="15.6">
      <c r="A2426" s="134"/>
      <c r="B2426" s="553"/>
      <c r="C2426" s="135"/>
      <c r="D2426" s="137"/>
      <c r="E2426" s="137"/>
      <c r="F2426" s="137"/>
      <c r="G2426" s="137"/>
      <c r="H2426" s="137"/>
      <c r="I2426" s="137"/>
      <c r="J2426" s="137"/>
      <c r="K2426" s="146"/>
      <c r="L2426" s="273"/>
      <c r="M2426" s="138"/>
      <c r="N2426" s="138"/>
      <c r="O2426" s="139"/>
    </row>
    <row r="2427" spans="1:15" ht="15.6">
      <c r="A2427" s="134"/>
      <c r="B2427" s="553"/>
      <c r="C2427" s="135"/>
      <c r="D2427" s="137"/>
      <c r="E2427" s="137"/>
      <c r="F2427" s="137"/>
      <c r="G2427" s="137"/>
      <c r="H2427" s="137"/>
      <c r="I2427" s="137"/>
      <c r="J2427" s="137"/>
      <c r="K2427" s="146"/>
      <c r="L2427" s="273"/>
      <c r="M2427" s="138"/>
      <c r="N2427" s="138"/>
      <c r="O2427" s="139"/>
    </row>
    <row r="2428" spans="1:15" ht="15.6">
      <c r="A2428" s="134"/>
      <c r="B2428" s="553"/>
      <c r="C2428" s="135"/>
      <c r="D2428" s="137"/>
      <c r="E2428" s="137"/>
      <c r="F2428" s="137"/>
      <c r="G2428" s="137"/>
      <c r="H2428" s="137"/>
      <c r="I2428" s="137"/>
      <c r="J2428" s="137"/>
      <c r="K2428" s="146"/>
      <c r="L2428" s="273"/>
      <c r="M2428" s="138"/>
      <c r="N2428" s="138"/>
      <c r="O2428" s="139"/>
    </row>
    <row r="2429" spans="1:15" ht="15.6">
      <c r="A2429" s="134"/>
      <c r="B2429" s="553"/>
      <c r="C2429" s="135"/>
      <c r="D2429" s="137"/>
      <c r="E2429" s="137"/>
      <c r="F2429" s="137"/>
      <c r="G2429" s="137"/>
      <c r="H2429" s="137"/>
      <c r="I2429" s="137"/>
      <c r="J2429" s="137"/>
      <c r="K2429" s="146"/>
      <c r="L2429" s="273"/>
      <c r="M2429" s="138"/>
      <c r="N2429" s="138"/>
      <c r="O2429" s="139"/>
    </row>
    <row r="2430" spans="1:15" ht="15.6">
      <c r="A2430" s="134"/>
      <c r="B2430" s="553"/>
      <c r="C2430" s="135"/>
      <c r="D2430" s="137"/>
      <c r="E2430" s="137"/>
      <c r="F2430" s="137"/>
      <c r="G2430" s="137"/>
      <c r="H2430" s="137"/>
      <c r="I2430" s="137"/>
      <c r="J2430" s="137"/>
      <c r="K2430" s="146"/>
      <c r="L2430" s="273"/>
      <c r="M2430" s="138"/>
      <c r="N2430" s="138"/>
      <c r="O2430" s="139"/>
    </row>
    <row r="2431" spans="1:15" ht="15.6">
      <c r="A2431" s="134"/>
      <c r="B2431" s="553"/>
      <c r="C2431" s="135"/>
      <c r="D2431" s="137"/>
      <c r="E2431" s="137"/>
      <c r="F2431" s="137"/>
      <c r="G2431" s="137"/>
      <c r="H2431" s="137"/>
      <c r="I2431" s="137"/>
      <c r="J2431" s="137"/>
      <c r="K2431" s="146"/>
      <c r="L2431" s="273"/>
      <c r="M2431" s="138"/>
      <c r="N2431" s="138"/>
      <c r="O2431" s="139"/>
    </row>
    <row r="2432" spans="1:15" ht="15.6">
      <c r="A2432" s="134"/>
      <c r="B2432" s="553"/>
      <c r="C2432" s="135"/>
      <c r="D2432" s="137"/>
      <c r="E2432" s="137"/>
      <c r="F2432" s="137"/>
      <c r="G2432" s="137"/>
      <c r="H2432" s="137"/>
      <c r="I2432" s="137"/>
      <c r="J2432" s="137"/>
      <c r="K2432" s="146"/>
      <c r="L2432" s="273"/>
      <c r="M2432" s="138"/>
      <c r="N2432" s="138"/>
      <c r="O2432" s="139"/>
    </row>
    <row r="2433" spans="1:15" ht="15.6">
      <c r="A2433" s="134"/>
      <c r="B2433" s="553"/>
      <c r="C2433" s="135"/>
      <c r="D2433" s="137"/>
      <c r="E2433" s="137"/>
      <c r="F2433" s="137"/>
      <c r="G2433" s="137"/>
      <c r="H2433" s="137"/>
      <c r="I2433" s="137"/>
      <c r="J2433" s="137"/>
      <c r="K2433" s="146"/>
      <c r="L2433" s="273"/>
      <c r="M2433" s="138"/>
      <c r="N2433" s="138"/>
      <c r="O2433" s="139"/>
    </row>
    <row r="2434" spans="1:15" ht="15.6">
      <c r="A2434" s="134"/>
      <c r="B2434" s="553"/>
      <c r="C2434" s="135"/>
      <c r="D2434" s="137"/>
      <c r="E2434" s="137"/>
      <c r="F2434" s="137"/>
      <c r="G2434" s="137"/>
      <c r="H2434" s="137"/>
      <c r="I2434" s="137"/>
      <c r="J2434" s="137"/>
      <c r="K2434" s="146"/>
      <c r="L2434" s="273"/>
      <c r="M2434" s="138"/>
      <c r="N2434" s="138"/>
      <c r="O2434" s="139"/>
    </row>
    <row r="2435" spans="1:15" ht="15.6">
      <c r="A2435" s="134"/>
      <c r="B2435" s="553"/>
      <c r="C2435" s="135"/>
      <c r="D2435" s="137"/>
      <c r="E2435" s="137"/>
      <c r="F2435" s="137"/>
      <c r="G2435" s="137"/>
      <c r="H2435" s="137"/>
      <c r="I2435" s="137"/>
      <c r="J2435" s="137"/>
      <c r="K2435" s="146"/>
      <c r="L2435" s="273"/>
      <c r="M2435" s="138"/>
      <c r="N2435" s="138"/>
      <c r="O2435" s="139"/>
    </row>
    <row r="2436" spans="1:15" ht="15.6">
      <c r="A2436" s="134"/>
      <c r="B2436" s="553"/>
      <c r="C2436" s="135"/>
      <c r="D2436" s="137"/>
      <c r="E2436" s="137"/>
      <c r="F2436" s="137"/>
      <c r="G2436" s="137"/>
      <c r="H2436" s="137"/>
      <c r="I2436" s="137"/>
      <c r="J2436" s="137"/>
      <c r="K2436" s="146"/>
      <c r="L2436" s="273"/>
      <c r="M2436" s="138"/>
      <c r="N2436" s="138"/>
      <c r="O2436" s="139"/>
    </row>
    <row r="2437" spans="1:15" ht="15.6">
      <c r="A2437" s="134"/>
      <c r="B2437" s="553"/>
      <c r="C2437" s="135"/>
      <c r="D2437" s="137"/>
      <c r="E2437" s="137"/>
      <c r="F2437" s="137"/>
      <c r="G2437" s="137"/>
      <c r="H2437" s="137"/>
      <c r="I2437" s="137"/>
      <c r="J2437" s="137"/>
      <c r="K2437" s="146"/>
      <c r="L2437" s="273"/>
      <c r="M2437" s="138"/>
      <c r="N2437" s="138"/>
      <c r="O2437" s="139"/>
    </row>
    <row r="2438" spans="1:15" ht="15.6">
      <c r="A2438" s="134"/>
      <c r="B2438" s="553"/>
      <c r="C2438" s="135"/>
      <c r="D2438" s="137"/>
      <c r="E2438" s="137"/>
      <c r="F2438" s="137"/>
      <c r="G2438" s="137"/>
      <c r="H2438" s="137"/>
      <c r="I2438" s="137"/>
      <c r="J2438" s="137"/>
      <c r="K2438" s="146"/>
      <c r="L2438" s="273"/>
      <c r="M2438" s="138"/>
      <c r="N2438" s="138"/>
      <c r="O2438" s="139"/>
    </row>
    <row r="2439" spans="1:15" ht="15.6">
      <c r="A2439" s="134"/>
      <c r="B2439" s="553"/>
      <c r="C2439" s="135"/>
      <c r="D2439" s="137"/>
      <c r="E2439" s="137"/>
      <c r="F2439" s="137"/>
      <c r="G2439" s="137"/>
      <c r="H2439" s="137"/>
      <c r="I2439" s="137"/>
      <c r="J2439" s="137"/>
      <c r="K2439" s="146"/>
      <c r="L2439" s="273"/>
      <c r="M2439" s="138"/>
      <c r="N2439" s="138"/>
      <c r="O2439" s="139"/>
    </row>
    <row r="2440" spans="1:15" ht="15.6">
      <c r="A2440" s="134"/>
      <c r="B2440" s="553"/>
      <c r="C2440" s="135"/>
      <c r="D2440" s="137"/>
      <c r="E2440" s="137"/>
      <c r="F2440" s="137"/>
      <c r="G2440" s="137"/>
      <c r="H2440" s="137"/>
      <c r="I2440" s="137"/>
      <c r="J2440" s="137"/>
      <c r="K2440" s="146"/>
      <c r="L2440" s="273"/>
      <c r="M2440" s="138"/>
      <c r="N2440" s="138"/>
      <c r="O2440" s="139"/>
    </row>
    <row r="2441" spans="1:15" ht="15.6">
      <c r="A2441" s="134"/>
      <c r="B2441" s="553"/>
      <c r="C2441" s="135"/>
      <c r="D2441" s="137"/>
      <c r="E2441" s="137"/>
      <c r="F2441" s="137"/>
      <c r="G2441" s="137"/>
      <c r="H2441" s="137"/>
      <c r="I2441" s="137"/>
      <c r="J2441" s="137"/>
      <c r="K2441" s="146"/>
      <c r="L2441" s="273"/>
      <c r="M2441" s="138"/>
      <c r="N2441" s="138"/>
      <c r="O2441" s="139"/>
    </row>
    <row r="2442" spans="1:15" ht="15.6">
      <c r="A2442" s="134"/>
      <c r="B2442" s="553"/>
      <c r="C2442" s="135"/>
      <c r="D2442" s="137"/>
      <c r="E2442" s="137"/>
      <c r="F2442" s="137"/>
      <c r="G2442" s="137"/>
      <c r="H2442" s="137"/>
      <c r="I2442" s="137"/>
      <c r="J2442" s="137"/>
      <c r="K2442" s="146"/>
      <c r="L2442" s="273"/>
      <c r="M2442" s="138"/>
      <c r="N2442" s="138"/>
      <c r="O2442" s="139"/>
    </row>
    <row r="2443" spans="1:15" ht="15.6">
      <c r="A2443" s="134"/>
      <c r="B2443" s="553"/>
      <c r="C2443" s="135"/>
      <c r="D2443" s="137"/>
      <c r="E2443" s="137"/>
      <c r="F2443" s="137"/>
      <c r="G2443" s="137"/>
      <c r="H2443" s="137"/>
      <c r="I2443" s="137"/>
      <c r="J2443" s="137"/>
      <c r="K2443" s="146"/>
      <c r="L2443" s="273"/>
      <c r="M2443" s="138"/>
      <c r="N2443" s="138"/>
      <c r="O2443" s="139"/>
    </row>
    <row r="2444" spans="1:15" ht="15.6">
      <c r="A2444" s="134"/>
      <c r="B2444" s="553"/>
      <c r="C2444" s="135"/>
      <c r="D2444" s="137"/>
      <c r="E2444" s="137"/>
      <c r="F2444" s="137"/>
      <c r="G2444" s="137"/>
      <c r="H2444" s="137"/>
      <c r="I2444" s="137"/>
      <c r="J2444" s="137"/>
      <c r="K2444" s="146"/>
      <c r="L2444" s="273"/>
      <c r="M2444" s="138"/>
      <c r="N2444" s="138"/>
      <c r="O2444" s="139"/>
    </row>
    <row r="2445" spans="1:15" ht="15.6">
      <c r="A2445" s="134"/>
      <c r="B2445" s="553"/>
      <c r="C2445" s="135"/>
      <c r="D2445" s="137"/>
      <c r="E2445" s="137"/>
      <c r="F2445" s="137"/>
      <c r="G2445" s="137"/>
      <c r="H2445" s="137"/>
      <c r="I2445" s="137"/>
      <c r="J2445" s="137"/>
      <c r="K2445" s="146"/>
      <c r="L2445" s="273"/>
      <c r="M2445" s="138"/>
      <c r="N2445" s="138"/>
      <c r="O2445" s="139"/>
    </row>
    <row r="2446" spans="1:15" ht="15.6">
      <c r="A2446" s="134"/>
      <c r="B2446" s="553"/>
      <c r="C2446" s="135"/>
      <c r="D2446" s="137"/>
      <c r="E2446" s="137"/>
      <c r="F2446" s="275"/>
      <c r="G2446" s="275"/>
      <c r="H2446" s="275"/>
      <c r="I2446" s="275"/>
      <c r="J2446" s="275"/>
      <c r="K2446" s="146"/>
      <c r="L2446" s="276"/>
      <c r="M2446" s="138"/>
      <c r="N2446" s="138"/>
      <c r="O2446" s="139"/>
    </row>
    <row r="2447" spans="1:15" ht="15.6">
      <c r="A2447" s="134"/>
      <c r="B2447" s="553"/>
      <c r="C2447" s="135"/>
      <c r="D2447" s="137"/>
      <c r="E2447" s="137"/>
      <c r="F2447" s="275"/>
      <c r="G2447" s="275"/>
      <c r="H2447" s="275"/>
      <c r="I2447" s="275"/>
      <c r="J2447" s="275"/>
      <c r="K2447" s="146"/>
      <c r="L2447" s="276"/>
      <c r="M2447" s="138"/>
      <c r="N2447" s="138"/>
      <c r="O2447" s="139"/>
    </row>
    <row r="2448" spans="1:15" ht="15.6">
      <c r="A2448" s="134"/>
      <c r="B2448" s="553"/>
      <c r="C2448" s="135"/>
      <c r="D2448" s="137"/>
      <c r="E2448" s="137"/>
      <c r="F2448" s="275"/>
      <c r="G2448" s="275"/>
      <c r="H2448" s="275"/>
      <c r="I2448" s="275"/>
      <c r="J2448" s="275"/>
      <c r="K2448" s="146"/>
      <c r="L2448" s="276"/>
      <c r="M2448" s="138"/>
      <c r="N2448" s="138"/>
      <c r="O2448" s="139"/>
    </row>
    <row r="2449" spans="1:15" ht="15.6">
      <c r="A2449" s="134"/>
      <c r="B2449" s="553"/>
      <c r="C2449" s="135"/>
      <c r="D2449" s="137"/>
      <c r="E2449" s="137"/>
      <c r="F2449" s="275"/>
      <c r="G2449" s="275"/>
      <c r="H2449" s="275"/>
      <c r="I2449" s="275"/>
      <c r="J2449" s="275"/>
      <c r="K2449" s="146"/>
      <c r="L2449" s="276"/>
      <c r="M2449" s="138"/>
      <c r="N2449" s="138"/>
      <c r="O2449" s="139"/>
    </row>
    <row r="2450" spans="1:15" ht="15.6">
      <c r="A2450" s="134"/>
      <c r="B2450" s="553"/>
      <c r="C2450" s="135"/>
      <c r="D2450" s="137"/>
      <c r="E2450" s="137"/>
      <c r="F2450" s="275"/>
      <c r="G2450" s="275"/>
      <c r="H2450" s="275"/>
      <c r="I2450" s="275"/>
      <c r="J2450" s="275"/>
      <c r="K2450" s="146"/>
      <c r="L2450" s="276"/>
      <c r="M2450" s="138"/>
      <c r="N2450" s="138"/>
      <c r="O2450" s="139"/>
    </row>
    <row r="2451" spans="1:15" ht="15.6">
      <c r="A2451" s="134"/>
      <c r="B2451" s="553"/>
      <c r="C2451" s="135"/>
      <c r="D2451" s="137"/>
      <c r="E2451" s="137"/>
      <c r="F2451" s="275"/>
      <c r="G2451" s="275"/>
      <c r="H2451" s="275"/>
      <c r="I2451" s="275"/>
      <c r="J2451" s="275"/>
      <c r="K2451" s="146"/>
      <c r="L2451" s="276"/>
      <c r="M2451" s="138"/>
      <c r="N2451" s="138"/>
      <c r="O2451" s="139"/>
    </row>
    <row r="2452" spans="1:15" ht="15.6">
      <c r="A2452" s="134"/>
      <c r="B2452" s="553"/>
      <c r="C2452" s="135"/>
      <c r="D2452" s="137"/>
      <c r="E2452" s="137"/>
      <c r="F2452" s="275"/>
      <c r="G2452" s="275"/>
      <c r="H2452" s="275"/>
      <c r="I2452" s="275"/>
      <c r="J2452" s="275"/>
      <c r="K2452" s="146"/>
      <c r="L2452" s="276"/>
      <c r="M2452" s="138"/>
      <c r="N2452" s="138"/>
      <c r="O2452" s="139"/>
    </row>
    <row r="2453" spans="1:15" ht="15.6">
      <c r="A2453" s="134"/>
      <c r="B2453" s="553"/>
      <c r="C2453" s="135"/>
      <c r="D2453" s="137"/>
      <c r="E2453" s="137"/>
      <c r="F2453" s="275"/>
      <c r="G2453" s="275"/>
      <c r="H2453" s="275"/>
      <c r="I2453" s="275"/>
      <c r="J2453" s="275"/>
      <c r="K2453" s="146"/>
      <c r="L2453" s="276"/>
      <c r="M2453" s="138"/>
      <c r="N2453" s="138"/>
      <c r="O2453" s="139"/>
    </row>
    <row r="2454" spans="1:15" ht="15.6">
      <c r="A2454" s="134"/>
      <c r="B2454" s="553"/>
      <c r="C2454" s="135"/>
      <c r="D2454" s="137"/>
      <c r="E2454" s="137"/>
      <c r="F2454" s="275"/>
      <c r="G2454" s="275"/>
      <c r="H2454" s="275"/>
      <c r="I2454" s="275"/>
      <c r="J2454" s="275"/>
      <c r="K2454" s="146"/>
      <c r="L2454" s="276"/>
      <c r="M2454" s="138"/>
      <c r="N2454" s="138"/>
      <c r="O2454" s="139"/>
    </row>
    <row r="2455" spans="1:15" ht="15.6">
      <c r="A2455" s="134"/>
      <c r="B2455" s="553"/>
      <c r="C2455" s="135"/>
      <c r="D2455" s="137"/>
      <c r="E2455" s="137"/>
      <c r="F2455" s="275"/>
      <c r="G2455" s="275"/>
      <c r="H2455" s="275"/>
      <c r="I2455" s="275"/>
      <c r="J2455" s="275"/>
      <c r="K2455" s="146"/>
      <c r="L2455" s="276"/>
      <c r="M2455" s="138"/>
      <c r="N2455" s="138"/>
      <c r="O2455" s="139"/>
    </row>
    <row r="2456" spans="1:15" ht="15.6">
      <c r="A2456" s="134"/>
      <c r="B2456" s="553"/>
      <c r="C2456" s="135"/>
      <c r="D2456" s="137"/>
      <c r="E2456" s="137"/>
      <c r="F2456" s="275"/>
      <c r="G2456" s="275"/>
      <c r="H2456" s="275"/>
      <c r="I2456" s="275"/>
      <c r="J2456" s="275"/>
      <c r="K2456" s="146"/>
      <c r="L2456" s="276"/>
      <c r="M2456" s="138"/>
      <c r="N2456" s="138"/>
      <c r="O2456" s="139"/>
    </row>
    <row r="2457" spans="1:15" ht="15.6">
      <c r="A2457" s="134"/>
      <c r="B2457" s="553"/>
      <c r="C2457" s="135"/>
      <c r="D2457" s="137"/>
      <c r="E2457" s="137"/>
      <c r="F2457" s="275"/>
      <c r="G2457" s="275"/>
      <c r="H2457" s="275"/>
      <c r="I2457" s="275"/>
      <c r="J2457" s="275"/>
      <c r="K2457" s="146"/>
      <c r="L2457" s="276"/>
      <c r="M2457" s="138"/>
      <c r="N2457" s="138"/>
      <c r="O2457" s="139"/>
    </row>
    <row r="2458" spans="1:15" ht="15.6">
      <c r="A2458" s="134"/>
      <c r="B2458" s="553"/>
      <c r="C2458" s="135"/>
      <c r="D2458" s="137"/>
      <c r="E2458" s="137"/>
      <c r="F2458" s="275"/>
      <c r="G2458" s="275"/>
      <c r="H2458" s="275"/>
      <c r="I2458" s="275"/>
      <c r="J2458" s="275"/>
      <c r="K2458" s="146"/>
      <c r="L2458" s="276"/>
      <c r="M2458" s="138"/>
      <c r="N2458" s="138"/>
      <c r="O2458" s="139"/>
    </row>
    <row r="2459" spans="1:15" ht="15.6">
      <c r="A2459" s="134"/>
      <c r="B2459" s="553"/>
      <c r="C2459" s="135"/>
      <c r="D2459" s="137"/>
      <c r="E2459" s="137"/>
      <c r="F2459" s="275"/>
      <c r="G2459" s="275"/>
      <c r="H2459" s="275"/>
      <c r="I2459" s="275"/>
      <c r="J2459" s="275"/>
      <c r="K2459" s="146"/>
      <c r="L2459" s="276"/>
      <c r="M2459" s="138"/>
      <c r="N2459" s="138"/>
      <c r="O2459" s="139"/>
    </row>
    <row r="2460" spans="1:15" ht="15.6">
      <c r="A2460" s="134"/>
      <c r="B2460" s="553"/>
      <c r="C2460" s="135"/>
      <c r="D2460" s="137"/>
      <c r="E2460" s="137"/>
      <c r="F2460" s="275"/>
      <c r="G2460" s="275"/>
      <c r="H2460" s="275"/>
      <c r="I2460" s="275"/>
      <c r="J2460" s="275"/>
      <c r="K2460" s="146"/>
      <c r="L2460" s="276"/>
      <c r="M2460" s="138"/>
      <c r="N2460" s="138"/>
      <c r="O2460" s="139"/>
    </row>
    <row r="2461" spans="1:15" ht="15.6">
      <c r="A2461" s="134"/>
      <c r="B2461" s="553"/>
      <c r="C2461" s="135"/>
      <c r="D2461" s="137"/>
      <c r="E2461" s="137"/>
      <c r="F2461" s="275"/>
      <c r="G2461" s="275"/>
      <c r="H2461" s="275"/>
      <c r="I2461" s="275"/>
      <c r="J2461" s="275"/>
      <c r="K2461" s="146"/>
      <c r="L2461" s="276"/>
      <c r="M2461" s="138"/>
      <c r="N2461" s="138"/>
      <c r="O2461" s="139"/>
    </row>
    <row r="2462" spans="1:15" ht="15.6">
      <c r="A2462" s="134"/>
      <c r="B2462" s="553"/>
      <c r="C2462" s="135"/>
      <c r="D2462" s="137"/>
      <c r="E2462" s="137"/>
      <c r="F2462" s="275"/>
      <c r="G2462" s="275"/>
      <c r="H2462" s="275"/>
      <c r="I2462" s="275"/>
      <c r="J2462" s="275"/>
      <c r="K2462" s="146"/>
      <c r="L2462" s="276"/>
      <c r="M2462" s="138"/>
      <c r="N2462" s="138"/>
      <c r="O2462" s="139"/>
    </row>
    <row r="2463" spans="1:15" ht="15.6">
      <c r="A2463" s="134"/>
      <c r="B2463" s="553"/>
      <c r="C2463" s="135"/>
      <c r="D2463" s="137"/>
      <c r="E2463" s="137"/>
      <c r="F2463" s="275"/>
      <c r="G2463" s="275"/>
      <c r="H2463" s="275"/>
      <c r="I2463" s="275"/>
      <c r="J2463" s="275"/>
      <c r="K2463" s="146"/>
      <c r="L2463" s="276"/>
      <c r="M2463" s="138"/>
      <c r="N2463" s="138"/>
      <c r="O2463" s="139"/>
    </row>
    <row r="2464" spans="1:15" ht="15.6">
      <c r="A2464" s="134"/>
      <c r="B2464" s="553"/>
      <c r="C2464" s="135"/>
      <c r="D2464" s="137"/>
      <c r="E2464" s="137"/>
      <c r="F2464" s="275"/>
      <c r="G2464" s="275"/>
      <c r="H2464" s="275"/>
      <c r="I2464" s="275"/>
      <c r="J2464" s="275"/>
      <c r="K2464" s="146"/>
      <c r="L2464" s="276"/>
      <c r="M2464" s="138"/>
      <c r="N2464" s="138"/>
      <c r="O2464" s="139"/>
    </row>
    <row r="2465" spans="1:15" ht="15.6">
      <c r="A2465" s="134"/>
      <c r="B2465" s="553"/>
      <c r="C2465" s="135"/>
      <c r="D2465" s="137"/>
      <c r="E2465" s="137"/>
      <c r="F2465" s="275"/>
      <c r="G2465" s="275"/>
      <c r="H2465" s="275"/>
      <c r="I2465" s="275"/>
      <c r="J2465" s="275"/>
      <c r="K2465" s="146"/>
      <c r="L2465" s="276"/>
      <c r="M2465" s="138"/>
      <c r="N2465" s="138"/>
      <c r="O2465" s="139"/>
    </row>
    <row r="2466" spans="1:15" ht="15.6">
      <c r="A2466" s="134"/>
      <c r="B2466" s="553"/>
      <c r="C2466" s="135"/>
      <c r="D2466" s="137"/>
      <c r="E2466" s="137"/>
      <c r="F2466" s="275"/>
      <c r="G2466" s="275"/>
      <c r="H2466" s="275"/>
      <c r="I2466" s="275"/>
      <c r="J2466" s="275"/>
      <c r="K2466" s="146"/>
      <c r="L2466" s="276"/>
      <c r="M2466" s="138"/>
      <c r="N2466" s="138"/>
      <c r="O2466" s="139"/>
    </row>
    <row r="2467" spans="1:15" ht="15.6">
      <c r="A2467" s="134"/>
      <c r="B2467" s="553"/>
      <c r="C2467" s="135"/>
      <c r="D2467" s="137"/>
      <c r="E2467" s="137"/>
      <c r="F2467" s="275"/>
      <c r="G2467" s="275"/>
      <c r="H2467" s="275"/>
      <c r="I2467" s="275"/>
      <c r="J2467" s="275"/>
      <c r="K2467" s="146"/>
      <c r="L2467" s="276"/>
      <c r="M2467" s="138"/>
      <c r="N2467" s="138"/>
      <c r="O2467" s="139"/>
    </row>
    <row r="2468" spans="1:15" ht="15.6">
      <c r="A2468" s="134"/>
      <c r="B2468" s="553"/>
      <c r="C2468" s="135"/>
      <c r="D2468" s="137"/>
      <c r="E2468" s="137"/>
      <c r="F2468" s="275"/>
      <c r="G2468" s="275"/>
      <c r="H2468" s="275"/>
      <c r="I2468" s="275"/>
      <c r="J2468" s="275"/>
      <c r="K2468" s="146"/>
      <c r="L2468" s="276"/>
      <c r="M2468" s="138"/>
      <c r="N2468" s="138"/>
      <c r="O2468" s="139"/>
    </row>
    <row r="2469" spans="1:15" ht="15.6">
      <c r="A2469" s="134"/>
      <c r="B2469" s="553"/>
      <c r="C2469" s="135"/>
      <c r="D2469" s="137"/>
      <c r="E2469" s="137"/>
      <c r="F2469" s="275"/>
      <c r="G2469" s="275"/>
      <c r="H2469" s="275"/>
      <c r="I2469" s="275"/>
      <c r="J2469" s="275"/>
      <c r="K2469" s="146"/>
      <c r="L2469" s="276"/>
      <c r="M2469" s="138"/>
      <c r="N2469" s="138"/>
      <c r="O2469" s="139"/>
    </row>
    <row r="2470" spans="1:15" ht="15.6">
      <c r="A2470" s="134"/>
      <c r="B2470" s="553"/>
      <c r="C2470" s="135"/>
      <c r="D2470" s="137"/>
      <c r="E2470" s="137"/>
      <c r="F2470" s="275"/>
      <c r="G2470" s="275"/>
      <c r="H2470" s="275"/>
      <c r="I2470" s="275"/>
      <c r="J2470" s="275"/>
      <c r="K2470" s="146"/>
      <c r="L2470" s="276"/>
      <c r="M2470" s="138"/>
      <c r="N2470" s="138"/>
      <c r="O2470" s="139"/>
    </row>
    <row r="2471" spans="1:15" ht="15.6">
      <c r="A2471" s="134"/>
      <c r="B2471" s="553"/>
      <c r="C2471" s="135"/>
      <c r="D2471" s="137"/>
      <c r="E2471" s="137"/>
      <c r="F2471" s="275"/>
      <c r="G2471" s="275"/>
      <c r="H2471" s="275"/>
      <c r="I2471" s="275"/>
      <c r="J2471" s="275"/>
      <c r="K2471" s="146"/>
      <c r="L2471" s="276"/>
      <c r="M2471" s="138"/>
      <c r="N2471" s="138"/>
      <c r="O2471" s="139"/>
    </row>
    <row r="2472" spans="1:15" ht="15.6">
      <c r="A2472" s="134"/>
      <c r="B2472" s="553"/>
      <c r="C2472" s="135"/>
      <c r="D2472" s="137"/>
      <c r="E2472" s="137"/>
      <c r="F2472" s="275"/>
      <c r="G2472" s="275"/>
      <c r="H2472" s="275"/>
      <c r="I2472" s="275"/>
      <c r="J2472" s="275"/>
      <c r="K2472" s="146"/>
      <c r="L2472" s="276"/>
      <c r="M2472" s="138"/>
      <c r="N2472" s="138"/>
      <c r="O2472" s="139"/>
    </row>
    <row r="2473" spans="1:15" ht="15.6">
      <c r="A2473" s="134"/>
      <c r="B2473" s="553"/>
      <c r="C2473" s="135"/>
      <c r="D2473" s="137"/>
      <c r="E2473" s="137"/>
      <c r="F2473" s="275"/>
      <c r="G2473" s="275"/>
      <c r="H2473" s="275"/>
      <c r="I2473" s="275"/>
      <c r="J2473" s="275"/>
      <c r="K2473" s="146"/>
      <c r="L2473" s="276"/>
      <c r="M2473" s="138"/>
      <c r="N2473" s="138"/>
      <c r="O2473" s="139"/>
    </row>
    <row r="2474" spans="1:15" ht="15.6">
      <c r="A2474" s="134"/>
      <c r="B2474" s="553"/>
      <c r="C2474" s="135"/>
      <c r="D2474" s="137"/>
      <c r="E2474" s="137"/>
      <c r="F2474" s="275"/>
      <c r="G2474" s="275"/>
      <c r="H2474" s="275"/>
      <c r="I2474" s="275"/>
      <c r="J2474" s="275"/>
      <c r="K2474" s="146"/>
      <c r="L2474" s="276"/>
      <c r="M2474" s="138"/>
      <c r="N2474" s="138"/>
      <c r="O2474" s="139"/>
    </row>
    <row r="2475" spans="1:15" ht="15.6">
      <c r="A2475" s="134"/>
      <c r="B2475" s="553"/>
      <c r="C2475" s="135"/>
      <c r="D2475" s="137"/>
      <c r="E2475" s="137"/>
      <c r="F2475" s="275"/>
      <c r="G2475" s="275"/>
      <c r="H2475" s="275"/>
      <c r="I2475" s="275"/>
      <c r="J2475" s="275"/>
      <c r="K2475" s="146"/>
      <c r="L2475" s="276"/>
      <c r="M2475" s="138"/>
      <c r="N2475" s="138"/>
      <c r="O2475" s="139"/>
    </row>
    <row r="2476" spans="1:15" ht="15.6">
      <c r="A2476" s="134"/>
      <c r="B2476" s="553"/>
      <c r="C2476" s="135"/>
      <c r="D2476" s="137"/>
      <c r="E2476" s="137"/>
      <c r="F2476" s="275"/>
      <c r="G2476" s="275"/>
      <c r="H2476" s="275"/>
      <c r="I2476" s="275"/>
      <c r="J2476" s="275"/>
      <c r="K2476" s="146"/>
      <c r="L2476" s="276"/>
      <c r="M2476" s="138"/>
      <c r="N2476" s="138"/>
      <c r="O2476" s="139"/>
    </row>
    <row r="2477" spans="1:15" ht="15.6">
      <c r="A2477" s="134"/>
      <c r="B2477" s="553"/>
      <c r="C2477" s="135"/>
      <c r="D2477" s="137"/>
      <c r="E2477" s="137"/>
      <c r="F2477" s="275"/>
      <c r="G2477" s="275"/>
      <c r="H2477" s="275"/>
      <c r="I2477" s="275"/>
      <c r="J2477" s="275"/>
      <c r="K2477" s="146"/>
      <c r="L2477" s="276"/>
      <c r="M2477" s="138"/>
      <c r="N2477" s="138"/>
      <c r="O2477" s="139"/>
    </row>
    <row r="2478" spans="1:15" ht="15.6">
      <c r="A2478" s="134"/>
      <c r="B2478" s="553"/>
      <c r="C2478" s="135"/>
      <c r="D2478" s="137"/>
      <c r="E2478" s="137"/>
      <c r="F2478" s="275"/>
      <c r="G2478" s="275"/>
      <c r="H2478" s="275"/>
      <c r="I2478" s="275"/>
      <c r="J2478" s="275"/>
      <c r="K2478" s="146"/>
      <c r="L2478" s="276"/>
      <c r="M2478" s="138"/>
      <c r="N2478" s="138"/>
      <c r="O2478" s="139"/>
    </row>
    <row r="2479" spans="1:15" ht="15.6">
      <c r="A2479" s="134"/>
      <c r="B2479" s="553"/>
      <c r="C2479" s="135"/>
      <c r="D2479" s="137"/>
      <c r="E2479" s="137"/>
      <c r="F2479" s="275"/>
      <c r="G2479" s="275"/>
      <c r="H2479" s="275"/>
      <c r="I2479" s="275"/>
      <c r="J2479" s="275"/>
      <c r="K2479" s="146"/>
      <c r="L2479" s="276"/>
      <c r="M2479" s="138"/>
      <c r="N2479" s="138"/>
      <c r="O2479" s="139"/>
    </row>
    <row r="2480" spans="1:15" ht="15.6">
      <c r="A2480" s="134"/>
      <c r="B2480" s="553"/>
      <c r="C2480" s="135"/>
      <c r="D2480" s="137"/>
      <c r="E2480" s="137"/>
      <c r="F2480" s="275"/>
      <c r="G2480" s="275"/>
      <c r="H2480" s="275"/>
      <c r="I2480" s="275"/>
      <c r="J2480" s="275"/>
      <c r="K2480" s="146"/>
      <c r="L2480" s="276"/>
      <c r="M2480" s="138"/>
      <c r="N2480" s="138"/>
      <c r="O2480" s="139"/>
    </row>
    <row r="2481" spans="1:15" ht="15.6">
      <c r="A2481" s="134"/>
      <c r="B2481" s="553"/>
      <c r="C2481" s="135"/>
      <c r="D2481" s="137"/>
      <c r="E2481" s="137"/>
      <c r="F2481" s="275"/>
      <c r="G2481" s="275"/>
      <c r="H2481" s="275"/>
      <c r="I2481" s="275"/>
      <c r="J2481" s="275"/>
      <c r="K2481" s="146"/>
      <c r="L2481" s="276"/>
      <c r="M2481" s="138"/>
      <c r="N2481" s="138"/>
      <c r="O2481" s="139"/>
    </row>
    <row r="2482" spans="1:15" ht="15.6">
      <c r="A2482" s="134"/>
      <c r="B2482" s="553"/>
      <c r="C2482" s="135"/>
      <c r="D2482" s="137"/>
      <c r="E2482" s="137"/>
      <c r="F2482" s="275"/>
      <c r="G2482" s="275"/>
      <c r="H2482" s="275"/>
      <c r="I2482" s="275"/>
      <c r="J2482" s="275"/>
      <c r="K2482" s="146"/>
      <c r="L2482" s="276"/>
      <c r="M2482" s="138"/>
      <c r="N2482" s="138"/>
      <c r="O2482" s="139"/>
    </row>
    <row r="2483" spans="1:15" ht="15.6">
      <c r="A2483" s="134"/>
      <c r="B2483" s="553"/>
      <c r="C2483" s="135"/>
      <c r="D2483" s="137"/>
      <c r="E2483" s="137"/>
      <c r="F2483" s="275"/>
      <c r="G2483" s="275"/>
      <c r="H2483" s="275"/>
      <c r="I2483" s="275"/>
      <c r="J2483" s="275"/>
      <c r="K2483" s="146"/>
      <c r="L2483" s="276"/>
      <c r="M2483" s="138"/>
      <c r="N2483" s="138"/>
      <c r="O2483" s="139"/>
    </row>
    <row r="2484" spans="1:15" ht="15.6">
      <c r="A2484" s="134"/>
      <c r="B2484" s="553"/>
      <c r="C2484" s="135"/>
      <c r="D2484" s="137"/>
      <c r="E2484" s="137"/>
      <c r="F2484" s="275"/>
      <c r="G2484" s="275"/>
      <c r="H2484" s="275"/>
      <c r="I2484" s="275"/>
      <c r="J2484" s="275"/>
      <c r="K2484" s="146"/>
      <c r="L2484" s="276"/>
      <c r="M2484" s="138"/>
      <c r="N2484" s="138"/>
      <c r="O2484" s="139"/>
    </row>
    <row r="2485" spans="1:15" ht="15.6">
      <c r="A2485" s="134"/>
      <c r="B2485" s="553"/>
      <c r="C2485" s="135"/>
      <c r="D2485" s="137"/>
      <c r="E2485" s="137"/>
      <c r="F2485" s="275"/>
      <c r="G2485" s="275"/>
      <c r="H2485" s="275"/>
      <c r="I2485" s="275"/>
      <c r="J2485" s="275"/>
      <c r="K2485" s="146"/>
      <c r="L2485" s="276"/>
      <c r="M2485" s="138"/>
      <c r="N2485" s="138"/>
      <c r="O2485" s="139"/>
    </row>
    <row r="2486" spans="1:15" ht="15.6">
      <c r="A2486" s="134"/>
      <c r="B2486" s="553"/>
      <c r="C2486" s="135"/>
      <c r="D2486" s="137"/>
      <c r="E2486" s="137"/>
      <c r="F2486" s="275"/>
      <c r="G2486" s="275"/>
      <c r="H2486" s="275"/>
      <c r="I2486" s="275"/>
      <c r="J2486" s="275"/>
      <c r="K2486" s="146"/>
      <c r="L2486" s="276"/>
      <c r="M2486" s="138"/>
      <c r="N2486" s="138"/>
      <c r="O2486" s="139"/>
    </row>
    <row r="2487" spans="1:15" ht="15.6">
      <c r="A2487" s="134"/>
      <c r="B2487" s="553"/>
      <c r="C2487" s="135"/>
      <c r="D2487" s="137"/>
      <c r="E2487" s="137"/>
      <c r="F2487" s="275"/>
      <c r="G2487" s="275"/>
      <c r="H2487" s="275"/>
      <c r="I2487" s="275"/>
      <c r="J2487" s="275"/>
      <c r="K2487" s="146"/>
      <c r="L2487" s="276"/>
      <c r="M2487" s="138"/>
      <c r="N2487" s="138"/>
      <c r="O2487" s="139"/>
    </row>
    <row r="2488" spans="1:15" ht="15.6">
      <c r="A2488" s="134"/>
      <c r="B2488" s="553"/>
      <c r="C2488" s="135"/>
      <c r="D2488" s="137"/>
      <c r="E2488" s="137"/>
      <c r="F2488" s="275"/>
      <c r="G2488" s="275"/>
      <c r="H2488" s="275"/>
      <c r="I2488" s="275"/>
      <c r="J2488" s="275"/>
      <c r="K2488" s="146"/>
      <c r="L2488" s="276"/>
      <c r="M2488" s="138"/>
      <c r="N2488" s="138"/>
      <c r="O2488" s="139"/>
    </row>
    <row r="2489" spans="1:15" ht="15.6">
      <c r="A2489" s="134"/>
      <c r="B2489" s="553"/>
      <c r="C2489" s="135"/>
      <c r="D2489" s="137"/>
      <c r="E2489" s="137"/>
      <c r="F2489" s="275"/>
      <c r="G2489" s="275"/>
      <c r="H2489" s="275"/>
      <c r="I2489" s="275"/>
      <c r="J2489" s="275"/>
      <c r="K2489" s="146"/>
      <c r="L2489" s="276"/>
      <c r="M2489" s="138"/>
      <c r="N2489" s="138"/>
      <c r="O2489" s="139"/>
    </row>
    <row r="2490" spans="1:15" ht="15.6">
      <c r="A2490" s="134"/>
      <c r="B2490" s="553"/>
      <c r="C2490" s="135"/>
      <c r="D2490" s="137"/>
      <c r="E2490" s="137"/>
      <c r="F2490" s="275"/>
      <c r="G2490" s="275"/>
      <c r="H2490" s="275"/>
      <c r="I2490" s="137"/>
      <c r="J2490" s="275"/>
      <c r="K2490" s="137"/>
      <c r="L2490" s="273"/>
      <c r="M2490" s="138"/>
      <c r="N2490" s="138"/>
      <c r="O2490" s="139"/>
    </row>
    <row r="2491" spans="1:15" ht="15.6">
      <c r="A2491" s="134"/>
      <c r="B2491" s="553"/>
      <c r="C2491" s="135"/>
      <c r="D2491" s="137"/>
      <c r="E2491" s="137"/>
      <c r="F2491" s="275"/>
      <c r="G2491" s="275"/>
      <c r="H2491" s="275"/>
      <c r="I2491" s="137"/>
      <c r="J2491" s="275"/>
      <c r="K2491" s="137"/>
      <c r="L2491" s="273"/>
      <c r="M2491" s="138"/>
      <c r="N2491" s="138"/>
      <c r="O2491" s="139"/>
    </row>
    <row r="2492" spans="1:15" ht="15.6">
      <c r="A2492" s="134"/>
      <c r="B2492" s="553"/>
      <c r="C2492" s="135"/>
      <c r="D2492" s="137"/>
      <c r="E2492" s="137"/>
      <c r="F2492" s="275"/>
      <c r="G2492" s="275"/>
      <c r="H2492" s="275"/>
      <c r="I2492" s="137"/>
      <c r="J2492" s="275"/>
      <c r="K2492" s="137"/>
      <c r="L2492" s="273"/>
      <c r="M2492" s="138"/>
      <c r="N2492" s="138"/>
      <c r="O2492" s="139"/>
    </row>
    <row r="2493" spans="1:15" ht="15.6">
      <c r="A2493" s="134"/>
      <c r="B2493" s="553"/>
      <c r="C2493" s="135"/>
      <c r="D2493" s="137"/>
      <c r="E2493" s="137"/>
      <c r="F2493" s="275"/>
      <c r="G2493" s="275"/>
      <c r="H2493" s="275"/>
      <c r="I2493" s="137"/>
      <c r="J2493" s="275"/>
      <c r="K2493" s="137"/>
      <c r="L2493" s="273"/>
      <c r="M2493" s="138"/>
      <c r="N2493" s="138"/>
      <c r="O2493" s="139"/>
    </row>
    <row r="2494" spans="1:15" ht="15.6">
      <c r="A2494" s="134"/>
      <c r="B2494" s="553"/>
      <c r="C2494" s="135"/>
      <c r="D2494" s="137"/>
      <c r="E2494" s="137"/>
      <c r="F2494" s="275"/>
      <c r="G2494" s="275"/>
      <c r="H2494" s="275"/>
      <c r="I2494" s="137"/>
      <c r="J2494" s="275"/>
      <c r="K2494" s="137"/>
      <c r="L2494" s="273"/>
      <c r="M2494" s="138"/>
      <c r="N2494" s="138"/>
      <c r="O2494" s="139"/>
    </row>
    <row r="2495" spans="1:15" ht="15.6">
      <c r="A2495" s="134"/>
      <c r="B2495" s="553"/>
      <c r="C2495" s="135"/>
      <c r="D2495" s="137"/>
      <c r="E2495" s="137"/>
      <c r="F2495" s="275"/>
      <c r="G2495" s="275"/>
      <c r="H2495" s="275"/>
      <c r="I2495" s="137"/>
      <c r="J2495" s="275"/>
      <c r="K2495" s="137"/>
      <c r="L2495" s="273"/>
      <c r="M2495" s="138"/>
      <c r="N2495" s="138"/>
      <c r="O2495" s="139"/>
    </row>
    <row r="2496" spans="1:15" ht="15.6">
      <c r="A2496" s="134"/>
      <c r="B2496" s="553"/>
      <c r="C2496" s="135"/>
      <c r="D2496" s="137"/>
      <c r="E2496" s="137"/>
      <c r="F2496" s="275"/>
      <c r="G2496" s="275"/>
      <c r="H2496" s="275"/>
      <c r="I2496" s="137"/>
      <c r="J2496" s="275"/>
      <c r="K2496" s="137"/>
      <c r="L2496" s="273"/>
      <c r="M2496" s="138"/>
      <c r="N2496" s="138"/>
      <c r="O2496" s="139"/>
    </row>
    <row r="2497" spans="1:15" ht="15.6">
      <c r="A2497" s="134"/>
      <c r="B2497" s="553"/>
      <c r="C2497" s="135"/>
      <c r="D2497" s="137"/>
      <c r="E2497" s="137"/>
      <c r="F2497" s="275"/>
      <c r="G2497" s="275"/>
      <c r="H2497" s="275"/>
      <c r="I2497" s="137"/>
      <c r="J2497" s="275"/>
      <c r="K2497" s="137"/>
      <c r="L2497" s="273"/>
      <c r="M2497" s="138"/>
      <c r="N2497" s="138"/>
      <c r="O2497" s="139"/>
    </row>
    <row r="2498" spans="1:15" ht="15.6">
      <c r="A2498" s="134"/>
      <c r="B2498" s="553"/>
      <c r="C2498" s="135"/>
      <c r="D2498" s="137"/>
      <c r="E2498" s="137"/>
      <c r="F2498" s="275"/>
      <c r="G2498" s="275"/>
      <c r="H2498" s="275"/>
      <c r="I2498" s="137"/>
      <c r="J2498" s="275"/>
      <c r="K2498" s="137"/>
      <c r="L2498" s="273"/>
      <c r="M2498" s="138"/>
      <c r="N2498" s="138"/>
      <c r="O2498" s="139"/>
    </row>
    <row r="2499" spans="1:15" ht="15.6">
      <c r="A2499" s="134"/>
      <c r="B2499" s="553"/>
      <c r="C2499" s="135"/>
      <c r="D2499" s="137"/>
      <c r="E2499" s="137"/>
      <c r="F2499" s="275"/>
      <c r="G2499" s="275"/>
      <c r="H2499" s="275"/>
      <c r="I2499" s="137"/>
      <c r="J2499" s="275"/>
      <c r="K2499" s="137"/>
      <c r="L2499" s="273"/>
      <c r="M2499" s="138"/>
      <c r="N2499" s="138"/>
      <c r="O2499" s="139"/>
    </row>
    <row r="2500" spans="1:15" ht="15.6">
      <c r="A2500" s="134"/>
      <c r="B2500" s="553"/>
      <c r="C2500" s="135"/>
      <c r="D2500" s="137"/>
      <c r="E2500" s="137"/>
      <c r="F2500" s="275"/>
      <c r="G2500" s="275"/>
      <c r="H2500" s="275"/>
      <c r="I2500" s="137"/>
      <c r="J2500" s="275"/>
      <c r="K2500" s="137"/>
      <c r="L2500" s="273"/>
      <c r="M2500" s="138"/>
      <c r="N2500" s="138"/>
      <c r="O2500" s="139"/>
    </row>
    <row r="2501" spans="1:15" ht="15.6">
      <c r="A2501" s="134"/>
      <c r="B2501" s="553"/>
      <c r="C2501" s="135"/>
      <c r="D2501" s="137"/>
      <c r="E2501" s="137"/>
      <c r="F2501" s="275"/>
      <c r="G2501" s="275"/>
      <c r="H2501" s="275"/>
      <c r="I2501" s="137"/>
      <c r="J2501" s="275"/>
      <c r="K2501" s="137"/>
      <c r="L2501" s="273"/>
      <c r="M2501" s="138"/>
      <c r="N2501" s="138"/>
      <c r="O2501" s="139"/>
    </row>
    <row r="2502" spans="1:15" ht="15.6">
      <c r="A2502" s="134"/>
      <c r="B2502" s="553"/>
      <c r="C2502" s="135"/>
      <c r="D2502" s="137"/>
      <c r="E2502" s="137"/>
      <c r="F2502" s="275"/>
      <c r="G2502" s="275"/>
      <c r="H2502" s="275"/>
      <c r="I2502" s="137"/>
      <c r="J2502" s="275"/>
      <c r="K2502" s="137"/>
      <c r="L2502" s="273"/>
      <c r="M2502" s="138"/>
      <c r="N2502" s="138"/>
      <c r="O2502" s="139"/>
    </row>
    <row r="2503" spans="1:15" ht="15.6">
      <c r="A2503" s="134"/>
      <c r="B2503" s="553"/>
      <c r="C2503" s="135"/>
      <c r="D2503" s="137"/>
      <c r="E2503" s="137"/>
      <c r="F2503" s="275"/>
      <c r="G2503" s="275"/>
      <c r="H2503" s="275"/>
      <c r="I2503" s="137"/>
      <c r="J2503" s="275"/>
      <c r="K2503" s="137"/>
      <c r="L2503" s="273"/>
      <c r="M2503" s="138"/>
      <c r="N2503" s="138"/>
      <c r="O2503" s="139"/>
    </row>
    <row r="2504" spans="1:15" ht="15.6">
      <c r="A2504" s="134"/>
      <c r="B2504" s="553"/>
      <c r="C2504" s="135"/>
      <c r="D2504" s="137"/>
      <c r="E2504" s="137"/>
      <c r="F2504" s="275"/>
      <c r="G2504" s="275"/>
      <c r="H2504" s="275"/>
      <c r="I2504" s="137"/>
      <c r="J2504" s="275"/>
      <c r="K2504" s="137"/>
      <c r="L2504" s="273"/>
      <c r="M2504" s="138"/>
      <c r="N2504" s="138"/>
      <c r="O2504" s="139"/>
    </row>
    <row r="2505" spans="1:15" ht="15.6">
      <c r="A2505" s="134"/>
      <c r="B2505" s="553"/>
      <c r="C2505" s="135"/>
      <c r="D2505" s="137"/>
      <c r="E2505" s="137"/>
      <c r="F2505" s="275"/>
      <c r="G2505" s="275"/>
      <c r="H2505" s="275"/>
      <c r="I2505" s="137"/>
      <c r="J2505" s="275"/>
      <c r="K2505" s="137"/>
      <c r="L2505" s="273"/>
      <c r="M2505" s="138"/>
      <c r="N2505" s="138"/>
      <c r="O2505" s="139"/>
    </row>
    <row r="2506" spans="1:15" ht="15.6">
      <c r="A2506" s="134"/>
      <c r="B2506" s="553"/>
      <c r="C2506" s="135"/>
      <c r="D2506" s="137"/>
      <c r="E2506" s="137"/>
      <c r="F2506" s="275"/>
      <c r="G2506" s="275"/>
      <c r="H2506" s="275"/>
      <c r="I2506" s="137"/>
      <c r="J2506" s="275"/>
      <c r="K2506" s="137"/>
      <c r="L2506" s="273"/>
      <c r="M2506" s="138"/>
      <c r="N2506" s="138"/>
      <c r="O2506" s="139"/>
    </row>
    <row r="2507" spans="1:15" ht="15.6">
      <c r="A2507" s="134"/>
      <c r="B2507" s="553"/>
      <c r="C2507" s="135"/>
      <c r="D2507" s="137"/>
      <c r="E2507" s="137"/>
      <c r="F2507" s="275"/>
      <c r="G2507" s="275"/>
      <c r="H2507" s="275"/>
      <c r="I2507" s="137"/>
      <c r="J2507" s="275"/>
      <c r="K2507" s="137"/>
      <c r="L2507" s="273"/>
      <c r="M2507" s="138"/>
      <c r="N2507" s="138"/>
      <c r="O2507" s="139"/>
    </row>
    <row r="2508" spans="1:15" ht="15.6">
      <c r="A2508" s="134"/>
      <c r="B2508" s="553"/>
      <c r="C2508" s="135"/>
      <c r="D2508" s="137"/>
      <c r="E2508" s="137"/>
      <c r="F2508" s="275"/>
      <c r="G2508" s="275"/>
      <c r="H2508" s="275"/>
      <c r="I2508" s="137"/>
      <c r="J2508" s="275"/>
      <c r="K2508" s="137"/>
      <c r="L2508" s="273"/>
      <c r="M2508" s="138"/>
      <c r="N2508" s="138"/>
      <c r="O2508" s="139"/>
    </row>
    <row r="2509" spans="1:15" ht="15.6">
      <c r="A2509" s="134"/>
      <c r="B2509" s="553"/>
      <c r="C2509" s="135"/>
      <c r="D2509" s="137"/>
      <c r="E2509" s="137"/>
      <c r="F2509" s="275"/>
      <c r="G2509" s="275"/>
      <c r="H2509" s="275"/>
      <c r="I2509" s="137"/>
      <c r="J2509" s="275"/>
      <c r="K2509" s="137"/>
      <c r="L2509" s="273"/>
      <c r="M2509" s="138"/>
      <c r="N2509" s="138"/>
      <c r="O2509" s="139"/>
    </row>
    <row r="2510" spans="1:15" ht="15.6">
      <c r="A2510" s="134"/>
      <c r="B2510" s="553"/>
      <c r="C2510" s="135"/>
      <c r="D2510" s="137"/>
      <c r="E2510" s="137"/>
      <c r="F2510" s="275"/>
      <c r="G2510" s="275"/>
      <c r="H2510" s="275"/>
      <c r="I2510" s="137"/>
      <c r="J2510" s="275"/>
      <c r="K2510" s="137"/>
      <c r="L2510" s="273"/>
      <c r="M2510" s="138"/>
      <c r="N2510" s="138"/>
      <c r="O2510" s="139"/>
    </row>
    <row r="2511" spans="1:15" ht="15.6">
      <c r="A2511" s="134"/>
      <c r="B2511" s="553"/>
      <c r="C2511" s="135"/>
      <c r="D2511" s="137"/>
      <c r="E2511" s="137"/>
      <c r="F2511" s="275"/>
      <c r="G2511" s="275"/>
      <c r="H2511" s="275"/>
      <c r="I2511" s="137"/>
      <c r="J2511" s="275"/>
      <c r="K2511" s="137"/>
      <c r="L2511" s="273"/>
      <c r="M2511" s="138"/>
      <c r="N2511" s="138"/>
      <c r="O2511" s="139"/>
    </row>
    <row r="2512" spans="1:15" ht="15.6">
      <c r="A2512" s="134"/>
      <c r="B2512" s="553"/>
      <c r="C2512" s="135"/>
      <c r="D2512" s="137"/>
      <c r="E2512" s="137"/>
      <c r="F2512" s="275"/>
      <c r="G2512" s="275"/>
      <c r="H2512" s="275"/>
      <c r="I2512" s="137"/>
      <c r="J2512" s="275"/>
      <c r="K2512" s="137"/>
      <c r="L2512" s="273"/>
      <c r="M2512" s="138"/>
      <c r="N2512" s="138"/>
      <c r="O2512" s="139"/>
    </row>
    <row r="2513" spans="1:15" ht="15.6">
      <c r="A2513" s="134"/>
      <c r="B2513" s="553"/>
      <c r="C2513" s="135"/>
      <c r="D2513" s="137"/>
      <c r="E2513" s="137"/>
      <c r="F2513" s="275"/>
      <c r="G2513" s="275"/>
      <c r="H2513" s="275"/>
      <c r="I2513" s="137"/>
      <c r="J2513" s="275"/>
      <c r="K2513" s="137"/>
      <c r="L2513" s="273"/>
      <c r="M2513" s="138"/>
      <c r="N2513" s="138"/>
      <c r="O2513" s="139"/>
    </row>
    <row r="2514" spans="1:15" ht="15.6">
      <c r="A2514" s="134"/>
      <c r="B2514" s="553"/>
      <c r="C2514" s="135"/>
      <c r="D2514" s="137"/>
      <c r="E2514" s="137"/>
      <c r="F2514" s="275"/>
      <c r="G2514" s="275"/>
      <c r="H2514" s="275"/>
      <c r="I2514" s="137"/>
      <c r="J2514" s="275"/>
      <c r="K2514" s="137"/>
      <c r="L2514" s="273"/>
      <c r="M2514" s="138"/>
      <c r="N2514" s="138"/>
      <c r="O2514" s="139"/>
    </row>
    <row r="2515" spans="1:15" ht="15.6">
      <c r="A2515" s="134"/>
      <c r="B2515" s="553"/>
      <c r="C2515" s="135"/>
      <c r="D2515" s="137"/>
      <c r="E2515" s="137"/>
      <c r="F2515" s="275"/>
      <c r="G2515" s="275"/>
      <c r="H2515" s="275"/>
      <c r="I2515" s="137"/>
      <c r="J2515" s="275"/>
      <c r="K2515" s="137"/>
      <c r="L2515" s="273"/>
      <c r="M2515" s="138"/>
      <c r="N2515" s="138"/>
      <c r="O2515" s="139"/>
    </row>
    <row r="2516" spans="1:15" ht="15.6">
      <c r="A2516" s="134"/>
      <c r="B2516" s="553"/>
      <c r="C2516" s="135"/>
      <c r="D2516" s="137"/>
      <c r="E2516" s="137"/>
      <c r="F2516" s="275"/>
      <c r="G2516" s="275"/>
      <c r="H2516" s="275"/>
      <c r="I2516" s="137"/>
      <c r="J2516" s="275"/>
      <c r="K2516" s="137"/>
      <c r="L2516" s="273"/>
      <c r="M2516" s="138"/>
      <c r="N2516" s="138"/>
      <c r="O2516" s="139"/>
    </row>
    <row r="2517" spans="1:15" ht="15.6">
      <c r="A2517" s="134"/>
      <c r="B2517" s="553"/>
      <c r="C2517" s="135"/>
      <c r="D2517" s="137"/>
      <c r="E2517" s="137"/>
      <c r="F2517" s="275"/>
      <c r="G2517" s="275"/>
      <c r="H2517" s="275"/>
      <c r="I2517" s="137"/>
      <c r="J2517" s="275"/>
      <c r="K2517" s="137"/>
      <c r="L2517" s="273"/>
      <c r="M2517" s="138"/>
      <c r="N2517" s="138"/>
      <c r="O2517" s="139"/>
    </row>
    <row r="2518" spans="1:15" ht="15.6">
      <c r="A2518" s="134"/>
      <c r="B2518" s="553"/>
      <c r="C2518" s="135"/>
      <c r="D2518" s="137"/>
      <c r="E2518" s="137"/>
      <c r="F2518" s="275"/>
      <c r="G2518" s="275"/>
      <c r="H2518" s="275"/>
      <c r="I2518" s="137"/>
      <c r="J2518" s="275"/>
      <c r="K2518" s="137"/>
      <c r="L2518" s="273"/>
      <c r="M2518" s="138"/>
      <c r="N2518" s="138"/>
      <c r="O2518" s="139"/>
    </row>
    <row r="2519" spans="1:15" ht="15.6">
      <c r="A2519" s="134"/>
      <c r="B2519" s="553"/>
      <c r="C2519" s="135"/>
      <c r="D2519" s="137"/>
      <c r="E2519" s="137"/>
      <c r="F2519" s="275"/>
      <c r="G2519" s="275"/>
      <c r="H2519" s="275"/>
      <c r="I2519" s="137"/>
      <c r="J2519" s="275"/>
      <c r="K2519" s="137"/>
      <c r="L2519" s="273"/>
      <c r="M2519" s="138"/>
      <c r="N2519" s="138"/>
      <c r="O2519" s="139"/>
    </row>
    <row r="2520" spans="1:15" ht="15.6">
      <c r="A2520" s="134"/>
      <c r="B2520" s="553"/>
      <c r="C2520" s="135"/>
      <c r="D2520" s="137"/>
      <c r="E2520" s="137"/>
      <c r="F2520" s="275"/>
      <c r="G2520" s="275"/>
      <c r="H2520" s="275"/>
      <c r="I2520" s="137"/>
      <c r="J2520" s="275"/>
      <c r="K2520" s="137"/>
      <c r="L2520" s="273"/>
      <c r="M2520" s="138"/>
      <c r="N2520" s="138"/>
      <c r="O2520" s="139"/>
    </row>
    <row r="2521" spans="1:15" ht="15.6">
      <c r="A2521" s="134"/>
      <c r="B2521" s="553"/>
      <c r="C2521" s="135"/>
      <c r="D2521" s="137"/>
      <c r="E2521" s="137"/>
      <c r="F2521" s="275"/>
      <c r="G2521" s="275"/>
      <c r="H2521" s="275"/>
      <c r="I2521" s="137"/>
      <c r="J2521" s="275"/>
      <c r="K2521" s="137"/>
      <c r="L2521" s="273"/>
      <c r="M2521" s="138"/>
      <c r="N2521" s="138"/>
      <c r="O2521" s="139"/>
    </row>
    <row r="2522" spans="1:15" ht="15.6">
      <c r="A2522" s="134"/>
      <c r="B2522" s="553"/>
      <c r="C2522" s="135"/>
      <c r="D2522" s="137"/>
      <c r="E2522" s="137"/>
      <c r="F2522" s="275"/>
      <c r="G2522" s="275"/>
      <c r="H2522" s="275"/>
      <c r="I2522" s="137"/>
      <c r="J2522" s="275"/>
      <c r="K2522" s="137"/>
      <c r="L2522" s="273"/>
      <c r="M2522" s="138"/>
      <c r="N2522" s="138"/>
      <c r="O2522" s="139"/>
    </row>
    <row r="2523" spans="1:15" ht="15.6">
      <c r="A2523" s="134"/>
      <c r="B2523" s="553"/>
      <c r="C2523" s="135"/>
      <c r="D2523" s="137"/>
      <c r="E2523" s="137"/>
      <c r="F2523" s="275"/>
      <c r="G2523" s="275"/>
      <c r="H2523" s="275"/>
      <c r="I2523" s="137"/>
      <c r="J2523" s="275"/>
      <c r="K2523" s="137"/>
      <c r="L2523" s="273"/>
      <c r="M2523" s="138"/>
      <c r="N2523" s="138"/>
      <c r="O2523" s="139"/>
    </row>
    <row r="2524" spans="1:15" ht="15.6">
      <c r="A2524" s="134"/>
      <c r="B2524" s="553"/>
      <c r="C2524" s="135"/>
      <c r="D2524" s="137"/>
      <c r="E2524" s="137"/>
      <c r="F2524" s="275"/>
      <c r="G2524" s="275"/>
      <c r="H2524" s="275"/>
      <c r="I2524" s="137"/>
      <c r="J2524" s="275"/>
      <c r="K2524" s="137"/>
      <c r="L2524" s="273"/>
      <c r="M2524" s="138"/>
      <c r="N2524" s="138"/>
      <c r="O2524" s="139"/>
    </row>
    <row r="2525" spans="1:15" ht="15.6">
      <c r="A2525" s="134"/>
      <c r="B2525" s="553"/>
      <c r="C2525" s="135"/>
      <c r="D2525" s="137"/>
      <c r="E2525" s="137"/>
      <c r="F2525" s="275"/>
      <c r="G2525" s="275"/>
      <c r="H2525" s="275"/>
      <c r="I2525" s="137"/>
      <c r="J2525" s="275"/>
      <c r="K2525" s="137"/>
      <c r="L2525" s="273"/>
      <c r="M2525" s="138"/>
      <c r="N2525" s="138"/>
      <c r="O2525" s="139"/>
    </row>
    <row r="2526" spans="1:15" ht="15.6">
      <c r="A2526" s="134"/>
      <c r="B2526" s="553"/>
      <c r="C2526" s="135"/>
      <c r="D2526" s="137"/>
      <c r="E2526" s="137"/>
      <c r="F2526" s="275"/>
      <c r="G2526" s="275"/>
      <c r="H2526" s="275"/>
      <c r="I2526" s="137"/>
      <c r="J2526" s="275"/>
      <c r="K2526" s="137"/>
      <c r="L2526" s="273"/>
      <c r="M2526" s="138"/>
      <c r="N2526" s="138"/>
      <c r="O2526" s="139"/>
    </row>
    <row r="2527" spans="1:15" ht="15.6">
      <c r="A2527" s="134"/>
      <c r="B2527" s="553"/>
      <c r="C2527" s="135"/>
      <c r="D2527" s="137"/>
      <c r="E2527" s="137"/>
      <c r="F2527" s="275"/>
      <c r="G2527" s="275"/>
      <c r="H2527" s="275"/>
      <c r="I2527" s="137"/>
      <c r="J2527" s="275"/>
      <c r="K2527" s="137"/>
      <c r="L2527" s="273"/>
      <c r="M2527" s="138"/>
      <c r="N2527" s="138"/>
      <c r="O2527" s="139"/>
    </row>
    <row r="2528" spans="1:15" ht="15.6">
      <c r="A2528" s="134"/>
      <c r="B2528" s="553"/>
      <c r="C2528" s="135"/>
      <c r="D2528" s="137"/>
      <c r="E2528" s="34"/>
      <c r="F2528" s="275"/>
      <c r="G2528" s="275"/>
      <c r="H2528" s="275"/>
      <c r="I2528" s="137"/>
      <c r="J2528" s="275"/>
      <c r="K2528" s="137"/>
      <c r="L2528" s="273"/>
      <c r="M2528" s="138"/>
      <c r="N2528" s="138"/>
      <c r="O2528" s="139"/>
    </row>
    <row r="2529" spans="1:15" ht="15.6">
      <c r="A2529" s="134"/>
      <c r="B2529" s="553"/>
      <c r="C2529" s="135"/>
      <c r="D2529" s="137"/>
      <c r="E2529" s="137"/>
      <c r="F2529" s="275"/>
      <c r="G2529" s="275"/>
      <c r="H2529" s="275"/>
      <c r="I2529" s="137"/>
      <c r="J2529" s="275"/>
      <c r="K2529" s="137"/>
      <c r="L2529" s="273"/>
      <c r="M2529" s="138"/>
      <c r="N2529" s="138"/>
      <c r="O2529" s="139"/>
    </row>
    <row r="2530" spans="1:15" ht="15.6">
      <c r="A2530" s="134"/>
      <c r="B2530" s="553"/>
      <c r="C2530" s="135"/>
      <c r="D2530" s="137"/>
      <c r="E2530" s="137"/>
      <c r="F2530" s="275"/>
      <c r="G2530" s="275"/>
      <c r="H2530" s="275"/>
      <c r="I2530" s="137"/>
      <c r="J2530" s="275"/>
      <c r="K2530" s="137"/>
      <c r="L2530" s="273"/>
      <c r="M2530" s="138"/>
      <c r="N2530" s="138"/>
      <c r="O2530" s="139"/>
    </row>
    <row r="2531" spans="1:15" ht="15.6">
      <c r="A2531" s="134"/>
      <c r="B2531" s="553"/>
      <c r="C2531" s="135"/>
      <c r="D2531" s="137"/>
      <c r="E2531" s="137"/>
      <c r="F2531" s="275"/>
      <c r="G2531" s="275"/>
      <c r="H2531" s="275"/>
      <c r="I2531" s="137"/>
      <c r="J2531" s="275"/>
      <c r="K2531" s="137"/>
      <c r="L2531" s="273"/>
      <c r="M2531" s="138"/>
      <c r="N2531" s="138"/>
      <c r="O2531" s="139"/>
    </row>
    <row r="2532" spans="1:15" ht="15.6">
      <c r="A2532" s="134"/>
      <c r="B2532" s="553"/>
      <c r="C2532" s="135"/>
      <c r="D2532" s="137"/>
      <c r="E2532" s="137"/>
      <c r="F2532" s="275"/>
      <c r="G2532" s="275"/>
      <c r="H2532" s="275"/>
      <c r="I2532" s="137"/>
      <c r="J2532" s="275"/>
      <c r="K2532" s="137"/>
      <c r="L2532" s="273"/>
      <c r="M2532" s="138"/>
      <c r="N2532" s="138"/>
      <c r="O2532" s="139"/>
    </row>
    <row r="2533" spans="1:15" ht="15.6">
      <c r="A2533" s="134"/>
      <c r="B2533" s="553"/>
      <c r="C2533" s="135"/>
      <c r="D2533" s="137"/>
      <c r="E2533" s="137"/>
      <c r="F2533" s="275"/>
      <c r="G2533" s="275"/>
      <c r="H2533" s="275"/>
      <c r="I2533" s="137"/>
      <c r="J2533" s="275"/>
      <c r="K2533" s="137"/>
      <c r="L2533" s="273"/>
      <c r="M2533" s="138"/>
      <c r="N2533" s="138"/>
      <c r="O2533" s="139"/>
    </row>
    <row r="2534" spans="1:15" ht="15.6">
      <c r="A2534" s="134"/>
      <c r="B2534" s="553"/>
      <c r="C2534" s="135"/>
      <c r="D2534" s="137"/>
      <c r="E2534" s="137"/>
      <c r="F2534" s="275"/>
      <c r="G2534" s="275"/>
      <c r="H2534" s="275"/>
      <c r="I2534" s="137"/>
      <c r="J2534" s="275"/>
      <c r="K2534" s="137"/>
      <c r="L2534" s="273"/>
      <c r="M2534" s="138"/>
      <c r="N2534" s="138"/>
      <c r="O2534" s="139"/>
    </row>
    <row r="2535" spans="1:15" ht="15.6">
      <c r="A2535" s="134"/>
      <c r="B2535" s="553"/>
      <c r="C2535" s="135"/>
      <c r="D2535" s="137"/>
      <c r="E2535" s="137"/>
      <c r="F2535" s="275"/>
      <c r="G2535" s="275"/>
      <c r="H2535" s="275"/>
      <c r="I2535" s="137"/>
      <c r="J2535" s="275"/>
      <c r="K2535" s="137"/>
      <c r="L2535" s="273"/>
      <c r="M2535" s="138"/>
      <c r="N2535" s="138"/>
      <c r="O2535" s="139"/>
    </row>
    <row r="2536" spans="1:15" ht="15.6">
      <c r="A2536" s="134"/>
      <c r="B2536" s="553"/>
      <c r="C2536" s="135"/>
      <c r="D2536" s="137"/>
      <c r="E2536" s="137"/>
      <c r="F2536" s="275"/>
      <c r="G2536" s="275"/>
      <c r="H2536" s="275"/>
      <c r="I2536" s="137"/>
      <c r="J2536" s="275"/>
      <c r="K2536" s="137"/>
      <c r="L2536" s="273"/>
      <c r="M2536" s="138"/>
      <c r="N2536" s="138"/>
      <c r="O2536" s="139"/>
    </row>
    <row r="2537" spans="1:15" ht="15.6">
      <c r="A2537" s="134"/>
      <c r="B2537" s="553"/>
      <c r="C2537" s="135"/>
      <c r="D2537" s="137"/>
      <c r="E2537" s="190"/>
      <c r="F2537" s="275"/>
      <c r="G2537" s="275"/>
      <c r="H2537" s="275"/>
      <c r="I2537" s="137"/>
      <c r="J2537" s="275"/>
      <c r="K2537" s="137"/>
      <c r="L2537" s="273"/>
      <c r="M2537" s="138"/>
      <c r="N2537" s="138"/>
      <c r="O2537" s="139"/>
    </row>
    <row r="2538" spans="1:15" ht="15.6">
      <c r="A2538" s="134"/>
      <c r="B2538" s="553"/>
      <c r="C2538" s="135"/>
      <c r="D2538" s="137"/>
      <c r="E2538" s="137"/>
      <c r="F2538" s="275"/>
      <c r="G2538" s="275"/>
      <c r="H2538" s="275"/>
      <c r="I2538" s="137"/>
      <c r="J2538" s="275"/>
      <c r="K2538" s="137"/>
      <c r="L2538" s="273"/>
      <c r="M2538" s="138"/>
      <c r="N2538" s="138"/>
      <c r="O2538" s="139"/>
    </row>
    <row r="2539" spans="1:15" ht="15.6">
      <c r="A2539" s="134"/>
      <c r="B2539" s="553"/>
      <c r="C2539" s="135"/>
      <c r="D2539" s="137"/>
      <c r="E2539" s="137"/>
      <c r="F2539" s="275"/>
      <c r="G2539" s="275"/>
      <c r="H2539" s="275"/>
      <c r="I2539" s="137"/>
      <c r="J2539" s="275"/>
      <c r="K2539" s="137"/>
      <c r="L2539" s="273"/>
      <c r="M2539" s="138"/>
      <c r="N2539" s="138"/>
      <c r="O2539" s="139"/>
    </row>
    <row r="2540" spans="1:15" ht="15.6">
      <c r="A2540" s="134"/>
      <c r="B2540" s="553"/>
      <c r="C2540" s="135"/>
      <c r="D2540" s="137"/>
      <c r="E2540" s="137"/>
      <c r="F2540" s="275"/>
      <c r="G2540" s="275"/>
      <c r="H2540" s="275"/>
      <c r="I2540" s="137"/>
      <c r="J2540" s="275"/>
      <c r="K2540" s="137"/>
      <c r="L2540" s="273"/>
      <c r="M2540" s="138"/>
      <c r="N2540" s="138"/>
      <c r="O2540" s="139"/>
    </row>
    <row r="2541" spans="1:15" ht="15.6">
      <c r="A2541" s="134"/>
      <c r="B2541" s="553"/>
      <c r="C2541" s="135"/>
      <c r="D2541" s="137"/>
      <c r="E2541" s="137"/>
      <c r="F2541" s="275"/>
      <c r="G2541" s="275"/>
      <c r="H2541" s="275"/>
      <c r="I2541" s="137"/>
      <c r="J2541" s="275"/>
      <c r="K2541" s="137"/>
      <c r="L2541" s="273"/>
      <c r="M2541" s="138"/>
      <c r="N2541" s="138"/>
      <c r="O2541" s="139"/>
    </row>
    <row r="2542" spans="1:15" ht="15.6">
      <c r="A2542" s="134"/>
      <c r="B2542" s="553"/>
      <c r="C2542" s="135"/>
      <c r="D2542" s="137"/>
      <c r="E2542" s="137"/>
      <c r="F2542" s="275"/>
      <c r="G2542" s="275"/>
      <c r="H2542" s="275"/>
      <c r="I2542" s="137"/>
      <c r="J2542" s="275"/>
      <c r="K2542" s="137"/>
      <c r="L2542" s="273"/>
      <c r="M2542" s="138"/>
      <c r="N2542" s="138"/>
      <c r="O2542" s="139"/>
    </row>
    <row r="2543" spans="1:15" ht="15.6">
      <c r="A2543" s="134"/>
      <c r="B2543" s="553"/>
      <c r="C2543" s="135"/>
      <c r="D2543" s="137"/>
      <c r="E2543" s="137"/>
      <c r="F2543" s="275"/>
      <c r="G2543" s="275"/>
      <c r="H2543" s="275"/>
      <c r="I2543" s="137"/>
      <c r="J2543" s="275"/>
      <c r="K2543" s="137"/>
      <c r="L2543" s="273"/>
      <c r="M2543" s="138"/>
      <c r="N2543" s="138"/>
      <c r="O2543" s="139"/>
    </row>
    <row r="2544" spans="1:15" ht="15.6">
      <c r="A2544" s="134"/>
      <c r="B2544" s="553"/>
      <c r="C2544" s="135"/>
      <c r="D2544" s="137"/>
      <c r="E2544" s="137"/>
      <c r="F2544" s="275"/>
      <c r="G2544" s="275"/>
      <c r="H2544" s="275"/>
      <c r="I2544" s="137"/>
      <c r="J2544" s="275"/>
      <c r="K2544" s="137"/>
      <c r="L2544" s="273"/>
      <c r="M2544" s="138"/>
      <c r="N2544" s="138"/>
      <c r="O2544" s="139"/>
    </row>
    <row r="2545" spans="1:15" ht="15.6">
      <c r="A2545" s="134"/>
      <c r="B2545" s="553"/>
      <c r="C2545" s="135"/>
      <c r="D2545" s="137"/>
      <c r="E2545" s="137"/>
      <c r="F2545" s="275"/>
      <c r="G2545" s="275"/>
      <c r="H2545" s="275"/>
      <c r="I2545" s="137"/>
      <c r="J2545" s="275"/>
      <c r="K2545" s="137"/>
      <c r="L2545" s="273"/>
      <c r="M2545" s="138"/>
      <c r="N2545" s="138"/>
      <c r="O2545" s="139"/>
    </row>
    <row r="2546" spans="1:15" ht="15.6">
      <c r="A2546" s="134"/>
      <c r="B2546" s="553"/>
      <c r="C2546" s="135"/>
      <c r="D2546" s="137"/>
      <c r="E2546" s="137"/>
      <c r="F2546" s="275"/>
      <c r="G2546" s="275"/>
      <c r="H2546" s="275"/>
      <c r="I2546" s="137"/>
      <c r="J2546" s="275"/>
      <c r="K2546" s="137"/>
      <c r="L2546" s="273"/>
      <c r="M2546" s="138"/>
      <c r="N2546" s="138"/>
      <c r="O2546" s="139"/>
    </row>
    <row r="2547" spans="1:15" ht="15.6">
      <c r="A2547" s="134"/>
      <c r="B2547" s="553"/>
      <c r="C2547" s="135"/>
      <c r="D2547" s="137"/>
      <c r="E2547" s="137"/>
      <c r="F2547" s="275"/>
      <c r="G2547" s="275"/>
      <c r="H2547" s="275"/>
      <c r="I2547" s="137"/>
      <c r="J2547" s="275"/>
      <c r="K2547" s="137"/>
      <c r="L2547" s="273"/>
      <c r="M2547" s="138"/>
      <c r="N2547" s="138"/>
      <c r="O2547" s="139"/>
    </row>
    <row r="2548" spans="1:15" ht="15.6">
      <c r="A2548" s="134"/>
      <c r="B2548" s="553"/>
      <c r="C2548" s="135"/>
      <c r="D2548" s="137"/>
      <c r="E2548" s="137"/>
      <c r="F2548" s="275"/>
      <c r="G2548" s="275"/>
      <c r="H2548" s="275"/>
      <c r="I2548" s="137"/>
      <c r="J2548" s="275"/>
      <c r="K2548" s="137"/>
      <c r="L2548" s="273"/>
      <c r="M2548" s="138"/>
      <c r="N2548" s="138"/>
      <c r="O2548" s="139"/>
    </row>
    <row r="2549" spans="1:15" ht="15.6">
      <c r="A2549" s="134"/>
      <c r="B2549" s="553"/>
      <c r="C2549" s="135"/>
      <c r="D2549" s="137"/>
      <c r="E2549" s="137"/>
      <c r="F2549" s="275"/>
      <c r="G2549" s="275"/>
      <c r="H2549" s="275"/>
      <c r="I2549" s="137"/>
      <c r="J2549" s="275"/>
      <c r="K2549" s="137"/>
      <c r="L2549" s="273"/>
      <c r="M2549" s="138"/>
      <c r="N2549" s="138"/>
      <c r="O2549" s="139"/>
    </row>
    <row r="2550" spans="1:15" ht="15.6">
      <c r="A2550" s="134"/>
      <c r="B2550" s="553"/>
      <c r="C2550" s="135"/>
      <c r="D2550" s="137"/>
      <c r="E2550" s="137"/>
      <c r="F2550" s="275"/>
      <c r="G2550" s="275"/>
      <c r="H2550" s="275"/>
      <c r="I2550" s="137"/>
      <c r="J2550" s="275"/>
      <c r="K2550" s="137"/>
      <c r="L2550" s="273"/>
      <c r="M2550" s="138"/>
      <c r="N2550" s="138"/>
      <c r="O2550" s="139"/>
    </row>
    <row r="2551" spans="1:15" ht="15.6">
      <c r="A2551" s="134"/>
      <c r="B2551" s="553"/>
      <c r="C2551" s="135"/>
      <c r="D2551" s="137"/>
      <c r="E2551" s="137"/>
      <c r="F2551" s="275"/>
      <c r="G2551" s="275"/>
      <c r="H2551" s="275"/>
      <c r="I2551" s="137"/>
      <c r="J2551" s="275"/>
      <c r="K2551" s="137"/>
      <c r="L2551" s="273"/>
      <c r="M2551" s="138"/>
      <c r="N2551" s="138"/>
      <c r="O2551" s="139"/>
    </row>
    <row r="2552" spans="1:15" ht="15.6">
      <c r="A2552" s="134"/>
      <c r="B2552" s="553"/>
      <c r="C2552" s="135"/>
      <c r="D2552" s="137"/>
      <c r="E2552" s="137"/>
      <c r="F2552" s="275"/>
      <c r="G2552" s="275"/>
      <c r="H2552" s="275"/>
      <c r="I2552" s="137"/>
      <c r="J2552" s="275"/>
      <c r="K2552" s="137"/>
      <c r="L2552" s="273"/>
      <c r="M2552" s="138"/>
      <c r="N2552" s="138"/>
      <c r="O2552" s="139"/>
    </row>
    <row r="2553" spans="1:15" ht="15.6">
      <c r="A2553" s="134"/>
      <c r="B2553" s="553"/>
      <c r="C2553" s="135"/>
      <c r="D2553" s="137"/>
      <c r="E2553" s="137"/>
      <c r="F2553" s="275"/>
      <c r="G2553" s="275"/>
      <c r="H2553" s="275"/>
      <c r="I2553" s="137"/>
      <c r="J2553" s="275"/>
      <c r="K2553" s="137"/>
      <c r="L2553" s="273"/>
      <c r="M2553" s="138"/>
      <c r="N2553" s="138"/>
      <c r="O2553" s="139"/>
    </row>
    <row r="2554" spans="1:15" ht="15.6">
      <c r="A2554" s="134"/>
      <c r="B2554" s="553"/>
      <c r="C2554" s="135"/>
      <c r="D2554" s="137"/>
      <c r="E2554" s="137"/>
      <c r="F2554" s="275"/>
      <c r="G2554" s="275"/>
      <c r="H2554" s="275"/>
      <c r="I2554" s="137"/>
      <c r="J2554" s="275"/>
      <c r="K2554" s="137"/>
      <c r="L2554" s="273"/>
      <c r="M2554" s="138"/>
      <c r="N2554" s="138"/>
      <c r="O2554" s="139"/>
    </row>
    <row r="2555" spans="1:15" ht="15.6">
      <c r="A2555" s="134"/>
      <c r="B2555" s="553"/>
      <c r="C2555" s="135"/>
      <c r="D2555" s="137"/>
      <c r="E2555" s="136"/>
      <c r="F2555" s="275"/>
      <c r="G2555" s="275"/>
      <c r="H2555" s="275"/>
      <c r="I2555" s="137"/>
      <c r="J2555" s="275"/>
      <c r="K2555" s="137"/>
      <c r="L2555" s="273"/>
      <c r="M2555" s="138"/>
      <c r="N2555" s="138"/>
      <c r="O2555" s="139"/>
    </row>
    <row r="2556" spans="1:15" ht="15.6">
      <c r="A2556" s="134"/>
      <c r="B2556" s="553"/>
      <c r="C2556" s="135"/>
      <c r="D2556" s="137"/>
      <c r="E2556" s="137"/>
      <c r="F2556" s="275"/>
      <c r="G2556" s="275"/>
      <c r="H2556" s="275"/>
      <c r="I2556" s="137"/>
      <c r="J2556" s="275"/>
      <c r="K2556" s="137"/>
      <c r="L2556" s="273"/>
      <c r="M2556" s="138"/>
      <c r="N2556" s="138"/>
      <c r="O2556" s="139"/>
    </row>
    <row r="2557" spans="1:15" ht="15.6">
      <c r="A2557" s="134"/>
      <c r="B2557" s="553"/>
      <c r="C2557" s="135"/>
      <c r="D2557" s="137"/>
      <c r="E2557" s="137"/>
      <c r="F2557" s="275"/>
      <c r="G2557" s="275"/>
      <c r="H2557" s="275"/>
      <c r="I2557" s="137"/>
      <c r="J2557" s="275"/>
      <c r="K2557" s="137"/>
      <c r="L2557" s="273"/>
      <c r="M2557" s="138"/>
      <c r="N2557" s="138"/>
      <c r="O2557" s="139"/>
    </row>
    <row r="2558" spans="1:15" ht="15.6">
      <c r="A2558" s="134"/>
      <c r="B2558" s="553"/>
      <c r="C2558" s="135"/>
      <c r="D2558" s="137"/>
      <c r="E2558" s="137"/>
      <c r="F2558" s="275"/>
      <c r="G2558" s="275"/>
      <c r="H2558" s="275"/>
      <c r="I2558" s="137"/>
      <c r="J2558" s="275"/>
      <c r="K2558" s="137"/>
      <c r="L2558" s="273"/>
      <c r="M2558" s="138"/>
      <c r="N2558" s="138"/>
      <c r="O2558" s="139"/>
    </row>
    <row r="2559" spans="1:15" ht="15.6">
      <c r="A2559" s="134"/>
      <c r="B2559" s="553"/>
      <c r="C2559" s="135"/>
      <c r="D2559" s="137"/>
      <c r="E2559" s="137"/>
      <c r="F2559" s="275"/>
      <c r="G2559" s="275"/>
      <c r="H2559" s="275"/>
      <c r="I2559" s="137"/>
      <c r="J2559" s="275"/>
      <c r="K2559" s="137"/>
      <c r="L2559" s="273"/>
      <c r="M2559" s="138"/>
      <c r="N2559" s="138"/>
      <c r="O2559" s="139"/>
    </row>
    <row r="2560" spans="1:15" ht="15.6">
      <c r="A2560" s="134"/>
      <c r="B2560" s="553"/>
      <c r="C2560" s="135"/>
      <c r="D2560" s="137"/>
      <c r="E2560" s="137"/>
      <c r="F2560" s="275"/>
      <c r="G2560" s="275"/>
      <c r="H2560" s="275"/>
      <c r="I2560" s="137"/>
      <c r="J2560" s="275"/>
      <c r="K2560" s="137"/>
      <c r="L2560" s="273"/>
      <c r="M2560" s="138"/>
      <c r="N2560" s="138"/>
      <c r="O2560" s="139"/>
    </row>
    <row r="2561" spans="1:15" ht="15.6">
      <c r="A2561" s="134"/>
      <c r="B2561" s="553"/>
      <c r="C2561" s="135"/>
      <c r="D2561" s="137"/>
      <c r="E2561" s="137"/>
      <c r="F2561" s="275"/>
      <c r="G2561" s="275"/>
      <c r="H2561" s="275"/>
      <c r="I2561" s="137"/>
      <c r="J2561" s="275"/>
      <c r="K2561" s="137"/>
      <c r="L2561" s="273"/>
      <c r="M2561" s="138"/>
      <c r="N2561" s="138"/>
      <c r="O2561" s="139"/>
    </row>
    <row r="2562" spans="1:15" ht="15.6">
      <c r="A2562" s="134"/>
      <c r="B2562" s="553"/>
      <c r="C2562" s="135"/>
      <c r="D2562" s="137"/>
      <c r="E2562" s="137"/>
      <c r="F2562" s="275"/>
      <c r="G2562" s="275"/>
      <c r="H2562" s="275"/>
      <c r="I2562" s="137"/>
      <c r="J2562" s="275"/>
      <c r="K2562" s="137"/>
      <c r="L2562" s="273"/>
      <c r="M2562" s="138"/>
      <c r="N2562" s="138"/>
      <c r="O2562" s="139"/>
    </row>
    <row r="2563" spans="1:15" ht="15.6">
      <c r="A2563" s="134"/>
      <c r="B2563" s="553"/>
      <c r="C2563" s="135"/>
      <c r="D2563" s="137"/>
      <c r="E2563" s="137"/>
      <c r="F2563" s="275"/>
      <c r="G2563" s="275"/>
      <c r="H2563" s="275"/>
      <c r="I2563" s="137"/>
      <c r="J2563" s="275"/>
      <c r="K2563" s="137"/>
      <c r="L2563" s="273"/>
      <c r="M2563" s="138"/>
      <c r="N2563" s="138"/>
      <c r="O2563" s="139"/>
    </row>
    <row r="2564" spans="1:15" ht="15.6">
      <c r="A2564" s="134"/>
      <c r="B2564" s="553"/>
      <c r="C2564" s="135"/>
      <c r="D2564" s="137"/>
      <c r="E2564" s="137"/>
      <c r="F2564" s="275"/>
      <c r="G2564" s="275"/>
      <c r="H2564" s="275"/>
      <c r="I2564" s="137"/>
      <c r="J2564" s="275"/>
      <c r="K2564" s="137"/>
      <c r="L2564" s="273"/>
      <c r="M2564" s="138"/>
      <c r="N2564" s="138"/>
      <c r="O2564" s="139"/>
    </row>
    <row r="2565" spans="1:15" ht="15.6">
      <c r="A2565" s="134"/>
      <c r="B2565" s="553"/>
      <c r="C2565" s="135"/>
      <c r="D2565" s="137"/>
      <c r="E2565" s="137"/>
      <c r="F2565" s="137"/>
      <c r="G2565" s="137"/>
      <c r="H2565" s="137"/>
      <c r="I2565" s="137"/>
      <c r="J2565" s="137"/>
      <c r="K2565" s="137"/>
      <c r="L2565" s="273"/>
      <c r="M2565" s="138"/>
      <c r="N2565" s="138"/>
      <c r="O2565" s="139"/>
    </row>
    <row r="2566" spans="1:15" ht="15.6">
      <c r="A2566" s="134"/>
      <c r="B2566" s="553"/>
      <c r="C2566" s="135"/>
      <c r="D2566" s="137"/>
      <c r="E2566" s="137"/>
      <c r="F2566" s="137"/>
      <c r="G2566" s="137"/>
      <c r="H2566" s="137"/>
      <c r="I2566" s="137"/>
      <c r="J2566" s="137"/>
      <c r="K2566" s="137"/>
      <c r="L2566" s="273"/>
      <c r="M2566" s="138"/>
      <c r="N2566" s="138"/>
      <c r="O2566" s="139"/>
    </row>
    <row r="2567" spans="1:15" ht="15.6">
      <c r="A2567" s="134"/>
      <c r="B2567" s="553"/>
      <c r="C2567" s="135"/>
      <c r="D2567" s="137"/>
      <c r="E2567" s="137"/>
      <c r="F2567" s="137"/>
      <c r="G2567" s="137"/>
      <c r="H2567" s="137"/>
      <c r="I2567" s="137"/>
      <c r="J2567" s="137"/>
      <c r="K2567" s="137"/>
      <c r="L2567" s="273"/>
      <c r="M2567" s="138"/>
      <c r="N2567" s="138"/>
      <c r="O2567" s="139"/>
    </row>
    <row r="2568" spans="1:15" ht="15.6">
      <c r="A2568" s="134"/>
      <c r="B2568" s="553"/>
      <c r="C2568" s="135"/>
      <c r="D2568" s="137"/>
      <c r="E2568" s="137"/>
      <c r="F2568" s="137"/>
      <c r="G2568" s="137"/>
      <c r="H2568" s="137"/>
      <c r="I2568" s="137"/>
      <c r="J2568" s="137"/>
      <c r="K2568" s="137"/>
      <c r="L2568" s="273"/>
      <c r="M2568" s="138"/>
      <c r="N2568" s="138"/>
      <c r="O2568" s="139"/>
    </row>
    <row r="2569" spans="1:15" ht="15.6">
      <c r="A2569" s="134"/>
      <c r="B2569" s="553"/>
      <c r="C2569" s="135"/>
      <c r="D2569" s="137"/>
      <c r="E2569" s="137"/>
      <c r="F2569" s="137"/>
      <c r="G2569" s="137"/>
      <c r="H2569" s="137"/>
      <c r="I2569" s="137"/>
      <c r="J2569" s="137"/>
      <c r="K2569" s="137"/>
      <c r="L2569" s="273"/>
      <c r="M2569" s="138"/>
      <c r="N2569" s="138"/>
      <c r="O2569" s="139"/>
    </row>
    <row r="2570" spans="1:15" ht="15.6">
      <c r="A2570" s="134"/>
      <c r="B2570" s="553"/>
      <c r="C2570" s="135"/>
      <c r="D2570" s="137"/>
      <c r="E2570" s="137"/>
      <c r="F2570" s="137"/>
      <c r="G2570" s="137"/>
      <c r="H2570" s="137"/>
      <c r="I2570" s="137"/>
      <c r="J2570" s="137"/>
      <c r="K2570" s="137"/>
      <c r="L2570" s="273"/>
      <c r="M2570" s="138"/>
      <c r="N2570" s="138"/>
      <c r="O2570" s="139"/>
    </row>
    <row r="2571" spans="1:15" ht="15.6">
      <c r="A2571" s="134"/>
      <c r="B2571" s="553"/>
      <c r="C2571" s="135"/>
      <c r="D2571" s="137"/>
      <c r="E2571" s="137"/>
      <c r="F2571" s="137"/>
      <c r="G2571" s="137"/>
      <c r="H2571" s="137"/>
      <c r="I2571" s="137"/>
      <c r="J2571" s="137"/>
      <c r="K2571" s="137"/>
      <c r="L2571" s="273"/>
      <c r="M2571" s="138"/>
      <c r="N2571" s="138"/>
      <c r="O2571" s="139"/>
    </row>
    <row r="2572" spans="1:15" ht="15.6">
      <c r="A2572" s="134"/>
      <c r="B2572" s="553"/>
      <c r="C2572" s="135"/>
      <c r="D2572" s="137"/>
      <c r="E2572" s="137"/>
      <c r="F2572" s="137"/>
      <c r="G2572" s="137"/>
      <c r="H2572" s="137"/>
      <c r="I2572" s="137"/>
      <c r="J2572" s="137"/>
      <c r="K2572" s="137"/>
      <c r="L2572" s="273"/>
      <c r="M2572" s="138"/>
      <c r="N2572" s="138"/>
      <c r="O2572" s="139"/>
    </row>
    <row r="2573" spans="1:15" ht="15.6">
      <c r="A2573" s="134"/>
      <c r="B2573" s="553"/>
      <c r="C2573" s="135"/>
      <c r="D2573" s="137"/>
      <c r="E2573" s="137"/>
      <c r="F2573" s="137"/>
      <c r="G2573" s="137"/>
      <c r="H2573" s="137"/>
      <c r="I2573" s="137"/>
      <c r="J2573" s="137"/>
      <c r="K2573" s="137"/>
      <c r="L2573" s="273"/>
      <c r="M2573" s="138"/>
      <c r="N2573" s="138"/>
      <c r="O2573" s="139"/>
    </row>
    <row r="2574" spans="1:15" ht="15.6">
      <c r="A2574" s="134"/>
      <c r="B2574" s="553"/>
      <c r="C2574" s="135"/>
      <c r="D2574" s="137"/>
      <c r="E2574" s="137"/>
      <c r="F2574" s="137"/>
      <c r="G2574" s="137"/>
      <c r="H2574" s="137"/>
      <c r="I2574" s="137"/>
      <c r="J2574" s="137"/>
      <c r="K2574" s="137"/>
      <c r="L2574" s="273"/>
      <c r="M2574" s="138"/>
      <c r="N2574" s="138"/>
      <c r="O2574" s="139"/>
    </row>
    <row r="2575" spans="1:15" ht="15.6">
      <c r="A2575" s="134"/>
      <c r="B2575" s="553"/>
      <c r="C2575" s="135"/>
      <c r="D2575" s="137"/>
      <c r="E2575" s="137"/>
      <c r="F2575" s="137"/>
      <c r="G2575" s="137"/>
      <c r="H2575" s="137"/>
      <c r="I2575" s="137"/>
      <c r="J2575" s="137"/>
      <c r="K2575" s="137"/>
      <c r="L2575" s="273"/>
      <c r="M2575" s="138"/>
      <c r="N2575" s="138"/>
      <c r="O2575" s="139"/>
    </row>
    <row r="2576" spans="1:15" ht="15.6">
      <c r="A2576" s="134"/>
      <c r="B2576" s="553"/>
      <c r="C2576" s="135"/>
      <c r="D2576" s="137"/>
      <c r="E2576" s="137"/>
      <c r="F2576" s="137"/>
      <c r="G2576" s="137"/>
      <c r="H2576" s="137"/>
      <c r="I2576" s="137"/>
      <c r="J2576" s="137"/>
      <c r="K2576" s="137"/>
      <c r="L2576" s="273"/>
      <c r="M2576" s="138"/>
      <c r="N2576" s="138"/>
      <c r="O2576" s="139"/>
    </row>
    <row r="2577" spans="1:15" ht="15.6">
      <c r="A2577" s="134"/>
      <c r="B2577" s="553"/>
      <c r="C2577" s="135"/>
      <c r="D2577" s="137"/>
      <c r="E2577" s="137"/>
      <c r="F2577" s="137"/>
      <c r="G2577" s="137"/>
      <c r="H2577" s="137"/>
      <c r="I2577" s="137"/>
      <c r="J2577" s="137"/>
      <c r="K2577" s="137"/>
      <c r="L2577" s="273"/>
      <c r="M2577" s="138"/>
      <c r="N2577" s="138"/>
      <c r="O2577" s="139"/>
    </row>
    <row r="2578" spans="1:15" ht="15.6">
      <c r="A2578" s="134"/>
      <c r="B2578" s="553"/>
      <c r="C2578" s="135"/>
      <c r="D2578" s="137"/>
      <c r="E2578" s="137"/>
      <c r="F2578" s="137"/>
      <c r="G2578" s="137"/>
      <c r="H2578" s="137"/>
      <c r="I2578" s="137"/>
      <c r="J2578" s="137"/>
      <c r="K2578" s="137"/>
      <c r="L2578" s="273"/>
      <c r="M2578" s="138"/>
      <c r="N2578" s="138"/>
      <c r="O2578" s="139"/>
    </row>
    <row r="2579" spans="1:15" ht="15.6">
      <c r="A2579" s="134"/>
      <c r="B2579" s="553"/>
      <c r="C2579" s="135"/>
      <c r="D2579" s="137"/>
      <c r="E2579" s="137"/>
      <c r="F2579" s="137"/>
      <c r="G2579" s="137"/>
      <c r="H2579" s="137"/>
      <c r="I2579" s="137"/>
      <c r="J2579" s="137"/>
      <c r="K2579" s="137"/>
      <c r="L2579" s="273"/>
      <c r="M2579" s="138"/>
      <c r="N2579" s="138"/>
      <c r="O2579" s="139"/>
    </row>
    <row r="2580" spans="1:15" ht="15.6">
      <c r="A2580" s="134"/>
      <c r="B2580" s="553"/>
      <c r="C2580" s="135"/>
      <c r="D2580" s="137"/>
      <c r="E2580" s="137"/>
      <c r="F2580" s="137"/>
      <c r="G2580" s="137"/>
      <c r="H2580" s="137"/>
      <c r="I2580" s="137"/>
      <c r="J2580" s="137"/>
      <c r="K2580" s="137"/>
      <c r="L2580" s="273"/>
      <c r="M2580" s="138"/>
      <c r="N2580" s="138"/>
      <c r="O2580" s="139"/>
    </row>
    <row r="2581" spans="1:15" ht="15.6">
      <c r="A2581" s="134"/>
      <c r="B2581" s="553"/>
      <c r="C2581" s="135"/>
      <c r="D2581" s="137"/>
      <c r="E2581" s="137"/>
      <c r="F2581" s="137"/>
      <c r="G2581" s="137"/>
      <c r="H2581" s="137"/>
      <c r="I2581" s="137"/>
      <c r="J2581" s="137"/>
      <c r="K2581" s="137"/>
      <c r="L2581" s="273"/>
      <c r="M2581" s="138"/>
      <c r="N2581" s="138"/>
      <c r="O2581" s="139"/>
    </row>
    <row r="2582" spans="1:15" ht="15.6">
      <c r="A2582" s="134"/>
      <c r="B2582" s="553"/>
      <c r="C2582" s="135"/>
      <c r="D2582" s="137"/>
      <c r="E2582" s="137"/>
      <c r="F2582" s="137"/>
      <c r="G2582" s="137"/>
      <c r="H2582" s="137"/>
      <c r="I2582" s="137"/>
      <c r="J2582" s="137"/>
      <c r="K2582" s="137"/>
      <c r="L2582" s="273"/>
      <c r="M2582" s="138"/>
      <c r="N2582" s="138"/>
      <c r="O2582" s="139"/>
    </row>
    <row r="2583" spans="1:15" ht="15.6">
      <c r="A2583" s="134"/>
      <c r="B2583" s="553"/>
      <c r="C2583" s="135"/>
      <c r="D2583" s="137"/>
      <c r="E2583" s="137"/>
      <c r="F2583" s="137"/>
      <c r="G2583" s="137"/>
      <c r="H2583" s="137"/>
      <c r="I2583" s="137"/>
      <c r="J2583" s="137"/>
      <c r="K2583" s="137"/>
      <c r="L2583" s="273"/>
      <c r="M2583" s="138"/>
      <c r="N2583" s="138"/>
      <c r="O2583" s="139"/>
    </row>
    <row r="2584" spans="1:15" ht="15.6">
      <c r="A2584" s="134"/>
      <c r="B2584" s="553"/>
      <c r="C2584" s="135"/>
      <c r="D2584" s="137"/>
      <c r="E2584" s="137"/>
      <c r="F2584" s="137"/>
      <c r="G2584" s="137"/>
      <c r="H2584" s="137"/>
      <c r="I2584" s="137"/>
      <c r="J2584" s="137"/>
      <c r="K2584" s="137"/>
      <c r="L2584" s="273"/>
      <c r="M2584" s="138"/>
      <c r="N2584" s="138"/>
      <c r="O2584" s="139"/>
    </row>
    <row r="2585" spans="1:15" ht="15.6">
      <c r="A2585" s="134"/>
      <c r="B2585" s="553"/>
      <c r="C2585" s="135"/>
      <c r="D2585" s="137"/>
      <c r="E2585" s="137"/>
      <c r="F2585" s="137"/>
      <c r="G2585" s="137"/>
      <c r="H2585" s="137"/>
      <c r="I2585" s="137"/>
      <c r="J2585" s="137"/>
      <c r="K2585" s="137"/>
      <c r="L2585" s="273"/>
      <c r="M2585" s="138"/>
      <c r="N2585" s="138"/>
      <c r="O2585" s="139"/>
    </row>
    <row r="2586" spans="1:15" ht="15.6">
      <c r="A2586" s="134"/>
      <c r="B2586" s="553"/>
      <c r="C2586" s="135"/>
      <c r="D2586" s="137"/>
      <c r="E2586" s="137"/>
      <c r="F2586" s="137"/>
      <c r="G2586" s="137"/>
      <c r="H2586" s="137"/>
      <c r="I2586" s="137"/>
      <c r="J2586" s="137"/>
      <c r="K2586" s="137"/>
      <c r="L2586" s="273"/>
      <c r="M2586" s="138"/>
      <c r="N2586" s="138"/>
      <c r="O2586" s="139"/>
    </row>
    <row r="2587" spans="1:15" ht="15.6">
      <c r="A2587" s="134"/>
      <c r="B2587" s="553"/>
      <c r="C2587" s="135"/>
      <c r="D2587" s="137"/>
      <c r="E2587" s="137"/>
      <c r="F2587" s="137"/>
      <c r="G2587" s="137"/>
      <c r="H2587" s="137"/>
      <c r="I2587" s="137"/>
      <c r="J2587" s="137"/>
      <c r="K2587" s="137"/>
      <c r="L2587" s="273"/>
      <c r="M2587" s="138"/>
      <c r="N2587" s="138"/>
      <c r="O2587" s="139"/>
    </row>
    <row r="2588" spans="1:15" ht="15.6">
      <c r="A2588" s="134"/>
      <c r="B2588" s="553"/>
      <c r="C2588" s="135"/>
      <c r="D2588" s="137"/>
      <c r="E2588" s="137"/>
      <c r="F2588" s="137"/>
      <c r="G2588" s="137"/>
      <c r="H2588" s="137"/>
      <c r="I2588" s="137"/>
      <c r="J2588" s="137"/>
      <c r="K2588" s="137"/>
      <c r="L2588" s="273"/>
      <c r="M2588" s="138"/>
      <c r="N2588" s="138"/>
      <c r="O2588" s="139"/>
    </row>
    <row r="2589" spans="1:15" ht="15.6">
      <c r="A2589" s="134"/>
      <c r="B2589" s="553"/>
      <c r="C2589" s="135"/>
      <c r="D2589" s="137"/>
      <c r="E2589" s="137"/>
      <c r="F2589" s="137"/>
      <c r="G2589" s="137"/>
      <c r="H2589" s="137"/>
      <c r="I2589" s="137"/>
      <c r="J2589" s="137"/>
      <c r="K2589" s="137"/>
      <c r="L2589" s="273"/>
      <c r="M2589" s="138"/>
      <c r="N2589" s="138"/>
      <c r="O2589" s="139"/>
    </row>
    <row r="2590" spans="1:15" ht="15.6">
      <c r="A2590" s="134"/>
      <c r="B2590" s="553"/>
      <c r="C2590" s="135"/>
      <c r="D2590" s="137"/>
      <c r="E2590" s="137"/>
      <c r="F2590" s="137"/>
      <c r="G2590" s="137"/>
      <c r="H2590" s="137"/>
      <c r="I2590" s="137"/>
      <c r="J2590" s="137"/>
      <c r="K2590" s="137"/>
      <c r="L2590" s="273"/>
      <c r="M2590" s="138"/>
      <c r="N2590" s="138"/>
      <c r="O2590" s="139"/>
    </row>
    <row r="2591" spans="1:15" ht="15.6">
      <c r="A2591" s="134"/>
      <c r="B2591" s="553"/>
      <c r="C2591" s="135"/>
      <c r="D2591" s="137"/>
      <c r="E2591" s="137"/>
      <c r="F2591" s="137"/>
      <c r="G2591" s="137"/>
      <c r="H2591" s="137"/>
      <c r="I2591" s="137"/>
      <c r="J2591" s="137"/>
      <c r="K2591" s="137"/>
      <c r="L2591" s="273"/>
      <c r="M2591" s="138"/>
      <c r="N2591" s="138"/>
      <c r="O2591" s="139"/>
    </row>
    <row r="2592" spans="1:15" ht="15.6">
      <c r="A2592" s="134"/>
      <c r="B2592" s="553"/>
      <c r="C2592" s="135"/>
      <c r="D2592" s="137"/>
      <c r="E2592" s="137"/>
      <c r="F2592" s="137"/>
      <c r="G2592" s="137"/>
      <c r="H2592" s="137"/>
      <c r="I2592" s="137"/>
      <c r="J2592" s="137"/>
      <c r="K2592" s="137"/>
      <c r="L2592" s="273"/>
      <c r="M2592" s="138"/>
      <c r="N2592" s="138"/>
      <c r="O2592" s="139"/>
    </row>
    <row r="2593" spans="1:15" ht="15.6">
      <c r="A2593" s="134"/>
      <c r="B2593" s="553"/>
      <c r="C2593" s="135"/>
      <c r="D2593" s="137"/>
      <c r="E2593" s="137"/>
      <c r="F2593" s="137"/>
      <c r="G2593" s="137"/>
      <c r="H2593" s="137"/>
      <c r="I2593" s="137"/>
      <c r="J2593" s="137"/>
      <c r="K2593" s="137"/>
      <c r="L2593" s="273"/>
      <c r="M2593" s="138"/>
      <c r="N2593" s="138"/>
      <c r="O2593" s="139"/>
    </row>
    <row r="2594" spans="1:15" ht="15.6">
      <c r="A2594" s="134"/>
      <c r="B2594" s="553"/>
      <c r="C2594" s="135"/>
      <c r="D2594" s="137"/>
      <c r="E2594" s="137"/>
      <c r="F2594" s="137"/>
      <c r="G2594" s="137"/>
      <c r="H2594" s="137"/>
      <c r="I2594" s="137"/>
      <c r="J2594" s="137"/>
      <c r="K2594" s="137"/>
      <c r="L2594" s="273"/>
      <c r="M2594" s="138"/>
      <c r="N2594" s="138"/>
      <c r="O2594" s="139"/>
    </row>
    <row r="2595" spans="1:15" ht="15.6">
      <c r="A2595" s="134"/>
      <c r="B2595" s="553"/>
      <c r="C2595" s="135"/>
      <c r="D2595" s="137"/>
      <c r="E2595" s="137"/>
      <c r="F2595" s="137"/>
      <c r="G2595" s="137"/>
      <c r="H2595" s="137"/>
      <c r="I2595" s="137"/>
      <c r="J2595" s="137"/>
      <c r="K2595" s="137"/>
      <c r="L2595" s="273"/>
      <c r="M2595" s="138"/>
      <c r="N2595" s="138"/>
      <c r="O2595" s="139"/>
    </row>
    <row r="2596" spans="1:15" ht="15.6">
      <c r="A2596" s="134"/>
      <c r="B2596" s="553"/>
      <c r="C2596" s="135"/>
      <c r="D2596" s="137"/>
      <c r="E2596" s="137"/>
      <c r="F2596" s="137"/>
      <c r="G2596" s="137"/>
      <c r="H2596" s="137"/>
      <c r="I2596" s="137"/>
      <c r="J2596" s="137"/>
      <c r="K2596" s="137"/>
      <c r="L2596" s="273"/>
      <c r="M2596" s="138"/>
      <c r="N2596" s="138"/>
      <c r="O2596" s="139"/>
    </row>
    <row r="2597" spans="1:15" ht="15.6">
      <c r="A2597" s="134"/>
      <c r="B2597" s="553"/>
      <c r="C2597" s="135"/>
      <c r="D2597" s="137"/>
      <c r="E2597" s="137"/>
      <c r="F2597" s="137"/>
      <c r="G2597" s="137"/>
      <c r="H2597" s="137"/>
      <c r="I2597" s="137"/>
      <c r="J2597" s="137"/>
      <c r="K2597" s="137"/>
      <c r="L2597" s="273"/>
      <c r="M2597" s="138"/>
      <c r="N2597" s="138"/>
      <c r="O2597" s="139"/>
    </row>
    <row r="2598" spans="1:15" ht="15.6">
      <c r="A2598" s="134"/>
      <c r="B2598" s="553"/>
      <c r="C2598" s="135"/>
      <c r="D2598" s="137"/>
      <c r="E2598" s="137"/>
      <c r="F2598" s="137"/>
      <c r="G2598" s="137"/>
      <c r="H2598" s="137"/>
      <c r="I2598" s="137"/>
      <c r="J2598" s="137"/>
      <c r="K2598" s="137"/>
      <c r="L2598" s="273"/>
      <c r="M2598" s="138"/>
      <c r="N2598" s="138"/>
      <c r="O2598" s="139"/>
    </row>
    <row r="2599" spans="1:15" ht="15.6">
      <c r="A2599" s="134"/>
      <c r="B2599" s="553"/>
      <c r="C2599" s="135"/>
      <c r="D2599" s="137"/>
      <c r="E2599" s="137"/>
      <c r="F2599" s="137"/>
      <c r="G2599" s="137"/>
      <c r="H2599" s="137"/>
      <c r="I2599" s="137"/>
      <c r="J2599" s="137"/>
      <c r="K2599" s="137"/>
      <c r="L2599" s="273"/>
      <c r="M2599" s="138"/>
      <c r="N2599" s="138"/>
      <c r="O2599" s="139"/>
    </row>
    <row r="2600" spans="1:15" ht="15.6">
      <c r="A2600" s="134"/>
      <c r="B2600" s="553"/>
      <c r="C2600" s="135"/>
      <c r="D2600" s="137"/>
      <c r="E2600" s="137"/>
      <c r="F2600" s="137"/>
      <c r="G2600" s="137"/>
      <c r="H2600" s="137"/>
      <c r="I2600" s="137"/>
      <c r="J2600" s="137"/>
      <c r="K2600" s="137"/>
      <c r="L2600" s="273"/>
      <c r="M2600" s="138"/>
      <c r="N2600" s="138"/>
      <c r="O2600" s="139"/>
    </row>
    <row r="2601" spans="1:15" ht="15.6">
      <c r="A2601" s="134"/>
      <c r="B2601" s="553"/>
      <c r="C2601" s="135"/>
      <c r="D2601" s="137"/>
      <c r="E2601" s="137"/>
      <c r="F2601" s="137"/>
      <c r="G2601" s="137"/>
      <c r="H2601" s="137"/>
      <c r="I2601" s="137"/>
      <c r="J2601" s="137"/>
      <c r="K2601" s="137"/>
      <c r="L2601" s="273"/>
      <c r="M2601" s="138"/>
      <c r="N2601" s="138"/>
      <c r="O2601" s="139"/>
    </row>
    <row r="2602" spans="1:15" ht="15.6">
      <c r="A2602" s="134"/>
      <c r="B2602" s="553"/>
      <c r="C2602" s="135"/>
      <c r="D2602" s="137"/>
      <c r="E2602" s="137"/>
      <c r="F2602" s="137"/>
      <c r="G2602" s="137"/>
      <c r="H2602" s="137"/>
      <c r="I2602" s="137"/>
      <c r="J2602" s="137"/>
      <c r="K2602" s="137"/>
      <c r="L2602" s="273"/>
      <c r="M2602" s="138"/>
      <c r="N2602" s="138"/>
      <c r="O2602" s="139"/>
    </row>
    <row r="2603" spans="1:15" ht="15.6">
      <c r="A2603" s="134"/>
      <c r="B2603" s="553"/>
      <c r="C2603" s="135"/>
      <c r="D2603" s="137"/>
      <c r="E2603" s="137"/>
      <c r="F2603" s="137"/>
      <c r="G2603" s="137"/>
      <c r="H2603" s="137"/>
      <c r="I2603" s="137"/>
      <c r="J2603" s="137"/>
      <c r="K2603" s="137"/>
      <c r="L2603" s="273"/>
      <c r="M2603" s="138"/>
      <c r="N2603" s="138"/>
      <c r="O2603" s="139"/>
    </row>
    <row r="2604" spans="1:15" ht="15.6">
      <c r="A2604" s="134"/>
      <c r="B2604" s="553"/>
      <c r="C2604" s="135"/>
      <c r="D2604" s="137"/>
      <c r="E2604" s="137"/>
      <c r="F2604" s="137"/>
      <c r="G2604" s="137"/>
      <c r="H2604" s="137"/>
      <c r="I2604" s="137"/>
      <c r="J2604" s="137"/>
      <c r="K2604" s="137"/>
      <c r="L2604" s="273"/>
      <c r="M2604" s="138"/>
      <c r="N2604" s="138"/>
      <c r="O2604" s="139"/>
    </row>
    <row r="2605" spans="1:15" ht="15.6">
      <c r="A2605" s="134"/>
      <c r="B2605" s="553"/>
      <c r="C2605" s="135"/>
      <c r="D2605" s="137"/>
      <c r="E2605" s="137"/>
      <c r="F2605" s="137"/>
      <c r="G2605" s="137"/>
      <c r="H2605" s="137"/>
      <c r="I2605" s="137"/>
      <c r="J2605" s="137"/>
      <c r="K2605" s="137"/>
      <c r="L2605" s="273"/>
      <c r="M2605" s="138"/>
      <c r="N2605" s="138"/>
      <c r="O2605" s="139"/>
    </row>
    <row r="2606" spans="1:15" ht="15.6">
      <c r="A2606" s="134"/>
      <c r="B2606" s="553"/>
      <c r="C2606" s="135"/>
      <c r="D2606" s="137"/>
      <c r="E2606" s="137"/>
      <c r="F2606" s="137"/>
      <c r="G2606" s="137"/>
      <c r="H2606" s="137"/>
      <c r="I2606" s="137"/>
      <c r="J2606" s="137"/>
      <c r="K2606" s="137"/>
      <c r="L2606" s="273"/>
      <c r="M2606" s="138"/>
      <c r="N2606" s="138"/>
      <c r="O2606" s="139"/>
    </row>
    <row r="2607" spans="1:15" ht="15.6">
      <c r="A2607" s="134"/>
      <c r="B2607" s="553"/>
      <c r="C2607" s="135"/>
      <c r="D2607" s="137"/>
      <c r="E2607" s="137"/>
      <c r="F2607" s="137"/>
      <c r="G2607" s="137"/>
      <c r="H2607" s="137"/>
      <c r="I2607" s="137"/>
      <c r="J2607" s="137"/>
      <c r="K2607" s="137"/>
      <c r="L2607" s="273"/>
      <c r="M2607" s="138"/>
      <c r="N2607" s="138"/>
      <c r="O2607" s="139"/>
    </row>
    <row r="2608" spans="1:15" ht="15.6">
      <c r="A2608" s="134"/>
      <c r="B2608" s="553"/>
      <c r="C2608" s="135"/>
      <c r="D2608" s="137"/>
      <c r="E2608" s="137"/>
      <c r="F2608" s="137"/>
      <c r="G2608" s="137"/>
      <c r="H2608" s="137"/>
      <c r="I2608" s="137"/>
      <c r="J2608" s="137"/>
      <c r="K2608" s="137"/>
      <c r="L2608" s="273"/>
      <c r="M2608" s="138"/>
      <c r="N2608" s="138"/>
      <c r="O2608" s="139"/>
    </row>
    <row r="2609" spans="1:15" ht="15.6">
      <c r="A2609" s="134"/>
      <c r="B2609" s="553"/>
      <c r="C2609" s="135"/>
      <c r="D2609" s="137"/>
      <c r="E2609" s="137"/>
      <c r="F2609" s="137"/>
      <c r="G2609" s="137"/>
      <c r="H2609" s="137"/>
      <c r="I2609" s="137"/>
      <c r="J2609" s="137"/>
      <c r="K2609" s="137"/>
      <c r="L2609" s="273"/>
      <c r="M2609" s="138"/>
      <c r="N2609" s="138"/>
      <c r="O2609" s="139"/>
    </row>
    <row r="2610" spans="1:15" ht="15.6">
      <c r="A2610" s="134"/>
      <c r="B2610" s="553"/>
      <c r="C2610" s="135"/>
      <c r="D2610" s="137"/>
      <c r="E2610" s="137"/>
      <c r="F2610" s="137"/>
      <c r="G2610" s="137"/>
      <c r="H2610" s="137"/>
      <c r="I2610" s="137"/>
      <c r="J2610" s="137"/>
      <c r="K2610" s="137"/>
      <c r="L2610" s="273"/>
      <c r="M2610" s="138"/>
      <c r="N2610" s="138"/>
      <c r="O2610" s="139"/>
    </row>
    <row r="2611" spans="1:15" ht="15.6">
      <c r="A2611" s="134"/>
      <c r="B2611" s="553"/>
      <c r="C2611" s="135"/>
      <c r="D2611" s="137"/>
      <c r="E2611" s="137"/>
      <c r="F2611" s="137"/>
      <c r="G2611" s="137"/>
      <c r="H2611" s="137"/>
      <c r="I2611" s="137"/>
      <c r="J2611" s="137"/>
      <c r="K2611" s="137"/>
      <c r="L2611" s="273"/>
      <c r="M2611" s="138"/>
      <c r="N2611" s="138"/>
      <c r="O2611" s="139"/>
    </row>
    <row r="2612" spans="1:15" ht="15.6">
      <c r="A2612" s="134"/>
      <c r="B2612" s="553"/>
      <c r="C2612" s="135"/>
      <c r="D2612" s="137"/>
      <c r="E2612" s="137"/>
      <c r="F2612" s="137"/>
      <c r="G2612" s="137"/>
      <c r="H2612" s="137"/>
      <c r="I2612" s="137"/>
      <c r="J2612" s="137"/>
      <c r="K2612" s="137"/>
      <c r="L2612" s="273"/>
      <c r="M2612" s="138"/>
      <c r="N2612" s="138"/>
      <c r="O2612" s="139"/>
    </row>
    <row r="2613" spans="1:15" ht="15.6">
      <c r="A2613" s="134"/>
      <c r="B2613" s="553"/>
      <c r="C2613" s="135"/>
      <c r="D2613" s="137"/>
      <c r="E2613" s="137"/>
      <c r="F2613" s="137"/>
      <c r="G2613" s="137"/>
      <c r="H2613" s="137"/>
      <c r="I2613" s="137"/>
      <c r="J2613" s="137"/>
      <c r="K2613" s="137"/>
      <c r="L2613" s="273"/>
      <c r="M2613" s="138"/>
      <c r="N2613" s="138"/>
      <c r="O2613" s="139"/>
    </row>
    <row r="2614" spans="1:15" ht="15.6">
      <c r="A2614" s="134"/>
      <c r="B2614" s="553"/>
      <c r="C2614" s="135"/>
      <c r="D2614" s="137"/>
      <c r="E2614" s="137"/>
      <c r="F2614" s="137"/>
      <c r="G2614" s="137"/>
      <c r="H2614" s="137"/>
      <c r="I2614" s="137"/>
      <c r="J2614" s="137"/>
      <c r="K2614" s="137"/>
      <c r="L2614" s="273"/>
      <c r="M2614" s="138"/>
      <c r="N2614" s="138"/>
      <c r="O2614" s="139"/>
    </row>
    <row r="2615" spans="1:15" ht="15.6">
      <c r="A2615" s="134"/>
      <c r="B2615" s="553"/>
      <c r="C2615" s="135"/>
      <c r="D2615" s="137"/>
      <c r="E2615" s="137"/>
      <c r="F2615" s="137"/>
      <c r="G2615" s="137"/>
      <c r="H2615" s="137"/>
      <c r="I2615" s="137"/>
      <c r="J2615" s="137"/>
      <c r="K2615" s="137"/>
      <c r="L2615" s="273"/>
      <c r="M2615" s="138"/>
      <c r="N2615" s="138"/>
      <c r="O2615" s="139"/>
    </row>
    <row r="2616" spans="1:15" ht="15.6">
      <c r="A2616" s="134"/>
      <c r="B2616" s="553"/>
      <c r="C2616" s="135"/>
      <c r="D2616" s="137"/>
      <c r="E2616" s="137"/>
      <c r="F2616" s="137"/>
      <c r="G2616" s="137"/>
      <c r="H2616" s="137"/>
      <c r="I2616" s="137"/>
      <c r="J2616" s="137"/>
      <c r="K2616" s="137"/>
      <c r="L2616" s="273"/>
      <c r="M2616" s="138"/>
      <c r="N2616" s="138"/>
      <c r="O2616" s="139"/>
    </row>
    <row r="2617" spans="1:15" ht="15.6">
      <c r="A2617" s="134"/>
      <c r="B2617" s="553"/>
      <c r="C2617" s="135"/>
      <c r="D2617" s="137"/>
      <c r="E2617" s="137"/>
      <c r="F2617" s="137"/>
      <c r="G2617" s="137"/>
      <c r="H2617" s="137"/>
      <c r="I2617" s="137"/>
      <c r="J2617" s="137"/>
      <c r="K2617" s="137"/>
      <c r="L2617" s="273"/>
      <c r="M2617" s="138"/>
      <c r="N2617" s="138"/>
      <c r="O2617" s="139"/>
    </row>
    <row r="2618" spans="1:15" ht="15.6">
      <c r="A2618" s="134"/>
      <c r="B2618" s="553"/>
      <c r="C2618" s="135"/>
      <c r="D2618" s="277"/>
      <c r="E2618" s="277"/>
      <c r="F2618" s="277"/>
      <c r="G2618" s="277"/>
      <c r="H2618" s="277"/>
      <c r="I2618" s="277"/>
      <c r="J2618" s="277"/>
      <c r="K2618" s="277"/>
      <c r="L2618" s="278"/>
      <c r="M2618" s="138"/>
      <c r="N2618" s="138"/>
      <c r="O2618" s="139"/>
    </row>
    <row r="2619" spans="1:15" ht="15.6">
      <c r="A2619" s="134"/>
      <c r="B2619" s="553"/>
      <c r="C2619" s="135"/>
      <c r="D2619" s="277"/>
      <c r="E2619" s="277"/>
      <c r="F2619" s="277"/>
      <c r="G2619" s="277"/>
      <c r="H2619" s="277"/>
      <c r="I2619" s="277"/>
      <c r="J2619" s="277"/>
      <c r="K2619" s="277"/>
      <c r="L2619" s="278"/>
      <c r="M2619" s="138"/>
      <c r="N2619" s="138"/>
      <c r="O2619" s="139"/>
    </row>
    <row r="2620" spans="1:15" ht="15.6">
      <c r="A2620" s="134"/>
      <c r="B2620" s="553"/>
      <c r="C2620" s="135"/>
      <c r="D2620" s="277"/>
      <c r="E2620" s="277"/>
      <c r="F2620" s="277"/>
      <c r="G2620" s="277"/>
      <c r="H2620" s="277"/>
      <c r="I2620" s="277"/>
      <c r="J2620" s="277"/>
      <c r="K2620" s="277"/>
      <c r="L2620" s="278"/>
      <c r="M2620" s="138"/>
      <c r="N2620" s="138"/>
      <c r="O2620" s="139"/>
    </row>
    <row r="2621" spans="1:15" ht="15.6">
      <c r="A2621" s="134"/>
      <c r="B2621" s="553"/>
      <c r="C2621" s="135"/>
      <c r="D2621" s="277"/>
      <c r="E2621" s="277"/>
      <c r="F2621" s="277"/>
      <c r="G2621" s="277"/>
      <c r="H2621" s="277"/>
      <c r="I2621" s="277"/>
      <c r="J2621" s="277"/>
      <c r="K2621" s="277"/>
      <c r="L2621" s="278"/>
      <c r="M2621" s="138"/>
      <c r="N2621" s="138"/>
      <c r="O2621" s="139"/>
    </row>
    <row r="2622" spans="1:15" ht="15.6">
      <c r="A2622" s="134"/>
      <c r="B2622" s="553"/>
      <c r="C2622" s="135"/>
      <c r="D2622" s="277"/>
      <c r="E2622" s="277"/>
      <c r="F2622" s="277"/>
      <c r="G2622" s="277"/>
      <c r="H2622" s="277"/>
      <c r="I2622" s="277"/>
      <c r="J2622" s="277"/>
      <c r="K2622" s="277"/>
      <c r="L2622" s="278"/>
      <c r="M2622" s="138"/>
      <c r="N2622" s="138"/>
      <c r="O2622" s="139"/>
    </row>
    <row r="2623" spans="1:15" ht="15.6">
      <c r="A2623" s="134"/>
      <c r="B2623" s="553"/>
      <c r="C2623" s="135"/>
      <c r="D2623" s="277"/>
      <c r="E2623" s="277"/>
      <c r="F2623" s="277"/>
      <c r="G2623" s="277"/>
      <c r="H2623" s="277"/>
      <c r="I2623" s="277"/>
      <c r="J2623" s="277"/>
      <c r="K2623" s="277"/>
      <c r="L2623" s="278"/>
      <c r="M2623" s="138"/>
      <c r="N2623" s="138"/>
      <c r="O2623" s="139"/>
    </row>
    <row r="2624" spans="1:15" ht="15.6">
      <c r="A2624" s="134"/>
      <c r="B2624" s="553"/>
      <c r="C2624" s="135"/>
      <c r="D2624" s="277"/>
      <c r="E2624" s="277"/>
      <c r="F2624" s="277"/>
      <c r="G2624" s="277"/>
      <c r="H2624" s="277"/>
      <c r="I2624" s="277"/>
      <c r="J2624" s="277"/>
      <c r="K2624" s="277"/>
      <c r="L2624" s="278"/>
      <c r="M2624" s="138"/>
      <c r="N2624" s="138"/>
      <c r="O2624" s="139"/>
    </row>
    <row r="2625" spans="1:15" ht="15.6">
      <c r="A2625" s="134"/>
      <c r="B2625" s="553"/>
      <c r="C2625" s="135"/>
      <c r="D2625" s="277"/>
      <c r="E2625" s="277"/>
      <c r="F2625" s="277"/>
      <c r="G2625" s="277"/>
      <c r="H2625" s="277"/>
      <c r="I2625" s="277"/>
      <c r="J2625" s="277"/>
      <c r="K2625" s="277"/>
      <c r="L2625" s="278"/>
      <c r="M2625" s="138"/>
      <c r="N2625" s="138"/>
      <c r="O2625" s="139"/>
    </row>
    <row r="2626" spans="1:15" ht="15.6">
      <c r="A2626" s="134"/>
      <c r="B2626" s="553"/>
      <c r="C2626" s="135"/>
      <c r="D2626" s="277"/>
      <c r="E2626" s="277"/>
      <c r="F2626" s="277"/>
      <c r="G2626" s="277"/>
      <c r="H2626" s="277"/>
      <c r="I2626" s="277"/>
      <c r="J2626" s="277"/>
      <c r="K2626" s="277"/>
      <c r="L2626" s="278"/>
      <c r="M2626" s="138"/>
      <c r="N2626" s="138"/>
      <c r="O2626" s="139"/>
    </row>
    <row r="2627" spans="1:15" ht="15.6">
      <c r="A2627" s="134"/>
      <c r="B2627" s="553"/>
      <c r="C2627" s="135"/>
      <c r="D2627" s="277"/>
      <c r="E2627" s="277"/>
      <c r="F2627" s="277"/>
      <c r="G2627" s="277"/>
      <c r="H2627" s="277"/>
      <c r="I2627" s="277"/>
      <c r="J2627" s="277"/>
      <c r="K2627" s="277"/>
      <c r="L2627" s="278"/>
      <c r="M2627" s="138"/>
      <c r="N2627" s="138"/>
      <c r="O2627" s="139"/>
    </row>
    <row r="2628" spans="1:15" ht="15.6">
      <c r="A2628" s="134"/>
      <c r="B2628" s="553"/>
      <c r="C2628" s="135"/>
      <c r="D2628" s="277"/>
      <c r="E2628" s="277"/>
      <c r="F2628" s="277"/>
      <c r="G2628" s="277"/>
      <c r="H2628" s="277"/>
      <c r="I2628" s="277"/>
      <c r="J2628" s="277"/>
      <c r="K2628" s="277"/>
      <c r="L2628" s="278"/>
      <c r="M2628" s="138"/>
      <c r="N2628" s="138"/>
      <c r="O2628" s="139"/>
    </row>
    <row r="2629" spans="1:15" ht="15.6">
      <c r="A2629" s="134"/>
      <c r="B2629" s="553"/>
      <c r="C2629" s="135"/>
      <c r="D2629" s="277"/>
      <c r="E2629" s="277"/>
      <c r="F2629" s="277"/>
      <c r="G2629" s="277"/>
      <c r="H2629" s="277"/>
      <c r="I2629" s="277"/>
      <c r="J2629" s="277"/>
      <c r="K2629" s="277"/>
      <c r="L2629" s="278"/>
      <c r="M2629" s="138"/>
      <c r="N2629" s="138"/>
      <c r="O2629" s="139"/>
    </row>
    <row r="2630" spans="1:15" ht="15.6">
      <c r="A2630" s="134"/>
      <c r="B2630" s="553"/>
      <c r="C2630" s="135"/>
      <c r="D2630" s="277"/>
      <c r="E2630" s="277"/>
      <c r="F2630" s="277"/>
      <c r="G2630" s="277"/>
      <c r="H2630" s="277"/>
      <c r="I2630" s="277"/>
      <c r="J2630" s="277"/>
      <c r="K2630" s="277"/>
      <c r="L2630" s="278"/>
      <c r="M2630" s="138"/>
      <c r="N2630" s="138"/>
      <c r="O2630" s="139"/>
    </row>
    <row r="2631" spans="1:15" ht="15.6">
      <c r="A2631" s="134"/>
      <c r="B2631" s="553"/>
      <c r="C2631" s="135"/>
      <c r="D2631" s="277"/>
      <c r="E2631" s="277"/>
      <c r="F2631" s="277"/>
      <c r="G2631" s="277"/>
      <c r="H2631" s="277"/>
      <c r="I2631" s="277"/>
      <c r="J2631" s="277"/>
      <c r="K2631" s="277"/>
      <c r="L2631" s="278"/>
      <c r="M2631" s="138"/>
      <c r="N2631" s="138"/>
      <c r="O2631" s="139"/>
    </row>
    <row r="2632" spans="1:15" ht="15.6">
      <c r="A2632" s="134"/>
      <c r="B2632" s="553"/>
      <c r="C2632" s="135"/>
      <c r="D2632" s="277"/>
      <c r="E2632" s="277"/>
      <c r="F2632" s="277"/>
      <c r="G2632" s="277"/>
      <c r="H2632" s="277"/>
      <c r="I2632" s="277"/>
      <c r="J2632" s="277"/>
      <c r="K2632" s="277"/>
      <c r="L2632" s="278"/>
      <c r="M2632" s="138"/>
      <c r="N2632" s="138"/>
      <c r="O2632" s="139"/>
    </row>
    <row r="2633" spans="1:15" ht="15.6">
      <c r="A2633" s="134"/>
      <c r="B2633" s="553"/>
      <c r="C2633" s="135"/>
      <c r="D2633" s="277"/>
      <c r="E2633" s="277"/>
      <c r="F2633" s="277"/>
      <c r="G2633" s="277"/>
      <c r="H2633" s="277"/>
      <c r="I2633" s="277"/>
      <c r="J2633" s="277"/>
      <c r="K2633" s="277"/>
      <c r="L2633" s="278"/>
      <c r="M2633" s="138"/>
      <c r="N2633" s="138"/>
      <c r="O2633" s="139"/>
    </row>
    <row r="2634" spans="1:15" ht="15.6">
      <c r="A2634" s="134"/>
      <c r="B2634" s="553"/>
      <c r="C2634" s="135"/>
      <c r="D2634" s="277"/>
      <c r="E2634" s="277"/>
      <c r="F2634" s="279"/>
      <c r="G2634" s="279"/>
      <c r="H2634" s="277"/>
      <c r="I2634" s="277"/>
      <c r="J2634" s="277"/>
      <c r="K2634" s="280"/>
      <c r="L2634" s="278"/>
      <c r="M2634" s="138"/>
      <c r="N2634" s="138"/>
      <c r="O2634" s="139"/>
    </row>
    <row r="2635" spans="1:15" ht="15.6">
      <c r="A2635" s="134"/>
      <c r="B2635" s="553"/>
      <c r="C2635" s="135"/>
      <c r="D2635" s="277"/>
      <c r="E2635" s="277"/>
      <c r="F2635" s="279"/>
      <c r="G2635" s="279"/>
      <c r="H2635" s="277"/>
      <c r="I2635" s="277"/>
      <c r="J2635" s="277"/>
      <c r="K2635" s="280"/>
      <c r="L2635" s="278"/>
      <c r="M2635" s="138"/>
      <c r="N2635" s="138"/>
      <c r="O2635" s="139"/>
    </row>
    <row r="2636" spans="1:15" ht="15.6">
      <c r="A2636" s="134"/>
      <c r="B2636" s="553"/>
      <c r="C2636" s="135"/>
      <c r="D2636" s="277"/>
      <c r="E2636" s="277"/>
      <c r="F2636" s="279"/>
      <c r="G2636" s="279"/>
      <c r="H2636" s="277"/>
      <c r="I2636" s="277"/>
      <c r="J2636" s="277"/>
      <c r="K2636" s="280"/>
      <c r="L2636" s="278"/>
      <c r="M2636" s="138"/>
      <c r="N2636" s="138"/>
      <c r="O2636" s="139"/>
    </row>
    <row r="2637" spans="1:15" ht="15.6">
      <c r="A2637" s="134"/>
      <c r="B2637" s="553"/>
      <c r="C2637" s="135"/>
      <c r="D2637" s="277"/>
      <c r="E2637" s="277"/>
      <c r="F2637" s="279"/>
      <c r="G2637" s="279"/>
      <c r="H2637" s="277"/>
      <c r="I2637" s="277"/>
      <c r="J2637" s="277"/>
      <c r="K2637" s="280"/>
      <c r="L2637" s="278"/>
      <c r="M2637" s="138"/>
      <c r="N2637" s="138"/>
      <c r="O2637" s="139"/>
    </row>
    <row r="2638" spans="1:15" ht="15.6">
      <c r="A2638" s="134"/>
      <c r="B2638" s="553"/>
      <c r="C2638" s="135"/>
      <c r="D2638" s="277"/>
      <c r="E2638" s="277"/>
      <c r="F2638" s="279"/>
      <c r="G2638" s="279"/>
      <c r="H2638" s="277"/>
      <c r="I2638" s="277"/>
      <c r="J2638" s="277"/>
      <c r="K2638" s="280"/>
      <c r="L2638" s="278"/>
      <c r="M2638" s="138"/>
      <c r="N2638" s="138"/>
      <c r="O2638" s="139"/>
    </row>
    <row r="2639" spans="1:15" ht="15.6">
      <c r="A2639" s="134"/>
      <c r="B2639" s="553"/>
      <c r="C2639" s="135"/>
      <c r="D2639" s="277"/>
      <c r="E2639" s="277"/>
      <c r="F2639" s="279"/>
      <c r="G2639" s="279"/>
      <c r="H2639" s="277"/>
      <c r="I2639" s="277"/>
      <c r="J2639" s="277"/>
      <c r="K2639" s="280"/>
      <c r="L2639" s="278"/>
      <c r="M2639" s="138"/>
      <c r="N2639" s="138"/>
      <c r="O2639" s="139"/>
    </row>
    <row r="2640" spans="1:15" ht="15.6">
      <c r="A2640" s="134"/>
      <c r="B2640" s="553"/>
      <c r="C2640" s="135"/>
      <c r="D2640" s="277"/>
      <c r="E2640" s="277"/>
      <c r="F2640" s="279"/>
      <c r="G2640" s="279"/>
      <c r="H2640" s="277"/>
      <c r="I2640" s="277"/>
      <c r="J2640" s="277"/>
      <c r="K2640" s="280"/>
      <c r="L2640" s="278"/>
      <c r="M2640" s="138"/>
      <c r="N2640" s="138"/>
      <c r="O2640" s="139"/>
    </row>
    <row r="2641" spans="1:15" ht="15.6">
      <c r="A2641" s="134"/>
      <c r="B2641" s="553"/>
      <c r="C2641" s="135"/>
      <c r="D2641" s="277"/>
      <c r="E2641" s="277"/>
      <c r="F2641" s="277"/>
      <c r="G2641" s="277"/>
      <c r="H2641" s="277"/>
      <c r="I2641" s="277"/>
      <c r="J2641" s="277"/>
      <c r="K2641" s="280"/>
      <c r="L2641" s="278"/>
      <c r="M2641" s="138"/>
      <c r="N2641" s="138"/>
      <c r="O2641" s="139"/>
    </row>
    <row r="2642" spans="1:15" ht="15.6">
      <c r="A2642" s="134"/>
      <c r="B2642" s="553"/>
      <c r="C2642" s="135"/>
      <c r="D2642" s="277"/>
      <c r="E2642" s="277"/>
      <c r="F2642" s="277"/>
      <c r="G2642" s="277"/>
      <c r="H2642" s="277"/>
      <c r="I2642" s="277"/>
      <c r="J2642" s="277"/>
      <c r="K2642" s="280"/>
      <c r="L2642" s="278"/>
      <c r="M2642" s="138"/>
      <c r="N2642" s="138"/>
      <c r="O2642" s="139"/>
    </row>
    <row r="2643" spans="1:15" ht="15.6">
      <c r="A2643" s="134"/>
      <c r="B2643" s="553"/>
      <c r="C2643" s="135"/>
      <c r="D2643" s="277"/>
      <c r="E2643" s="277"/>
      <c r="F2643" s="277"/>
      <c r="G2643" s="277"/>
      <c r="H2643" s="277"/>
      <c r="I2643" s="277"/>
      <c r="J2643" s="277"/>
      <c r="K2643" s="280"/>
      <c r="L2643" s="278"/>
      <c r="M2643" s="138"/>
      <c r="N2643" s="138"/>
      <c r="O2643" s="139"/>
    </row>
    <row r="2644" spans="1:15" ht="15.6">
      <c r="A2644" s="134"/>
      <c r="B2644" s="553"/>
      <c r="C2644" s="135"/>
      <c r="D2644" s="277"/>
      <c r="E2644" s="277"/>
      <c r="F2644" s="277"/>
      <c r="G2644" s="277"/>
      <c r="H2644" s="277"/>
      <c r="I2644" s="277"/>
      <c r="J2644" s="277"/>
      <c r="K2644" s="280"/>
      <c r="L2644" s="278"/>
      <c r="M2644" s="138"/>
      <c r="N2644" s="138"/>
      <c r="O2644" s="139"/>
    </row>
    <row r="2645" spans="1:15" ht="15.6">
      <c r="A2645" s="134"/>
      <c r="B2645" s="553"/>
      <c r="C2645" s="135"/>
      <c r="D2645" s="277"/>
      <c r="E2645" s="277"/>
      <c r="F2645" s="277"/>
      <c r="G2645" s="277"/>
      <c r="H2645" s="277"/>
      <c r="I2645" s="277"/>
      <c r="J2645" s="277"/>
      <c r="K2645" s="280"/>
      <c r="L2645" s="278"/>
      <c r="M2645" s="138"/>
      <c r="N2645" s="138"/>
      <c r="O2645" s="139"/>
    </row>
    <row r="2646" spans="1:15" ht="15.6">
      <c r="A2646" s="134"/>
      <c r="B2646" s="553"/>
      <c r="C2646" s="135"/>
      <c r="D2646" s="277"/>
      <c r="E2646" s="277"/>
      <c r="F2646" s="277"/>
      <c r="G2646" s="277"/>
      <c r="H2646" s="277"/>
      <c r="I2646" s="277"/>
      <c r="J2646" s="277"/>
      <c r="K2646" s="280"/>
      <c r="L2646" s="278"/>
      <c r="M2646" s="138"/>
      <c r="N2646" s="138"/>
      <c r="O2646" s="139"/>
    </row>
    <row r="2647" spans="1:15" ht="15.6">
      <c r="A2647" s="134"/>
      <c r="B2647" s="553"/>
      <c r="C2647" s="135"/>
      <c r="D2647" s="277"/>
      <c r="E2647" s="277"/>
      <c r="F2647" s="277"/>
      <c r="G2647" s="277"/>
      <c r="H2647" s="277"/>
      <c r="I2647" s="277"/>
      <c r="J2647" s="277"/>
      <c r="K2647" s="280"/>
      <c r="L2647" s="278"/>
      <c r="M2647" s="138"/>
      <c r="N2647" s="138"/>
      <c r="O2647" s="139"/>
    </row>
    <row r="2648" spans="1:15" ht="15.6">
      <c r="A2648" s="134"/>
      <c r="B2648" s="553"/>
      <c r="C2648" s="135"/>
      <c r="D2648" s="277"/>
      <c r="E2648" s="277"/>
      <c r="F2648" s="277"/>
      <c r="G2648" s="279"/>
      <c r="H2648" s="277"/>
      <c r="I2648" s="277"/>
      <c r="J2648" s="277"/>
      <c r="K2648" s="280"/>
      <c r="L2648" s="278"/>
      <c r="M2648" s="138"/>
      <c r="N2648" s="138"/>
      <c r="O2648" s="139"/>
    </row>
    <row r="2649" spans="1:15" ht="15.6">
      <c r="A2649" s="134"/>
      <c r="B2649" s="553"/>
      <c r="C2649" s="135"/>
      <c r="D2649" s="277"/>
      <c r="E2649" s="277"/>
      <c r="F2649" s="277"/>
      <c r="G2649" s="279"/>
      <c r="H2649" s="277"/>
      <c r="I2649" s="277"/>
      <c r="J2649" s="277"/>
      <c r="K2649" s="280"/>
      <c r="L2649" s="278"/>
      <c r="M2649" s="138"/>
      <c r="N2649" s="138"/>
      <c r="O2649" s="139"/>
    </row>
    <row r="2650" spans="1:15" ht="15.6">
      <c r="A2650" s="134"/>
      <c r="B2650" s="553"/>
      <c r="C2650" s="135"/>
      <c r="D2650" s="277"/>
      <c r="E2650" s="277"/>
      <c r="F2650" s="277"/>
      <c r="G2650" s="279"/>
      <c r="H2650" s="277"/>
      <c r="I2650" s="277"/>
      <c r="J2650" s="277"/>
      <c r="K2650" s="280"/>
      <c r="L2650" s="278"/>
      <c r="M2650" s="138"/>
      <c r="N2650" s="138"/>
      <c r="O2650" s="139"/>
    </row>
    <row r="2651" spans="1:15" ht="15.6">
      <c r="A2651" s="134"/>
      <c r="B2651" s="553"/>
      <c r="C2651" s="135"/>
      <c r="D2651" s="277"/>
      <c r="E2651" s="277"/>
      <c r="F2651" s="277"/>
      <c r="G2651" s="279"/>
      <c r="H2651" s="277"/>
      <c r="I2651" s="277"/>
      <c r="J2651" s="277"/>
      <c r="K2651" s="280"/>
      <c r="L2651" s="278"/>
      <c r="M2651" s="138"/>
      <c r="N2651" s="138"/>
      <c r="O2651" s="139"/>
    </row>
    <row r="2652" spans="1:15" ht="15.6">
      <c r="A2652" s="134"/>
      <c r="B2652" s="553"/>
      <c r="C2652" s="135"/>
      <c r="D2652" s="277"/>
      <c r="E2652" s="277"/>
      <c r="F2652" s="277"/>
      <c r="G2652" s="279"/>
      <c r="H2652" s="277"/>
      <c r="I2652" s="277"/>
      <c r="J2652" s="277"/>
      <c r="K2652" s="280"/>
      <c r="L2652" s="278"/>
      <c r="M2652" s="138"/>
      <c r="N2652" s="138"/>
      <c r="O2652" s="139"/>
    </row>
    <row r="2653" spans="1:15" ht="15.6">
      <c r="A2653" s="134"/>
      <c r="B2653" s="553"/>
      <c r="C2653" s="135"/>
      <c r="D2653" s="277"/>
      <c r="E2653" s="277"/>
      <c r="F2653" s="277"/>
      <c r="G2653" s="279"/>
      <c r="H2653" s="277"/>
      <c r="I2653" s="277"/>
      <c r="J2653" s="277"/>
      <c r="K2653" s="280"/>
      <c r="L2653" s="278"/>
      <c r="M2653" s="138"/>
      <c r="N2653" s="138"/>
      <c r="O2653" s="139"/>
    </row>
    <row r="2654" spans="1:15" ht="15.6">
      <c r="A2654" s="134"/>
      <c r="B2654" s="553"/>
      <c r="C2654" s="135"/>
      <c r="D2654" s="277"/>
      <c r="E2654" s="277"/>
      <c r="F2654" s="277"/>
      <c r="G2654" s="279"/>
      <c r="H2654" s="277"/>
      <c r="I2654" s="277"/>
      <c r="J2654" s="277"/>
      <c r="K2654" s="280"/>
      <c r="L2654" s="278"/>
      <c r="M2654" s="138"/>
      <c r="N2654" s="138"/>
      <c r="O2654" s="139"/>
    </row>
    <row r="2655" spans="1:15" ht="15.6">
      <c r="A2655" s="134"/>
      <c r="B2655" s="553"/>
      <c r="C2655" s="135"/>
      <c r="D2655" s="277"/>
      <c r="E2655" s="277"/>
      <c r="F2655" s="277"/>
      <c r="G2655" s="279"/>
      <c r="H2655" s="277"/>
      <c r="I2655" s="277"/>
      <c r="J2655" s="277"/>
      <c r="K2655" s="280"/>
      <c r="L2655" s="278"/>
      <c r="M2655" s="138"/>
      <c r="N2655" s="138"/>
      <c r="O2655" s="139"/>
    </row>
    <row r="2656" spans="1:15" ht="15.6">
      <c r="A2656" s="134"/>
      <c r="B2656" s="553"/>
      <c r="C2656" s="135"/>
      <c r="D2656" s="277"/>
      <c r="E2656" s="277"/>
      <c r="F2656" s="277"/>
      <c r="G2656" s="279"/>
      <c r="H2656" s="277"/>
      <c r="I2656" s="277"/>
      <c r="J2656" s="277"/>
      <c r="K2656" s="280"/>
      <c r="L2656" s="278"/>
      <c r="M2656" s="138"/>
      <c r="N2656" s="138"/>
      <c r="O2656" s="139"/>
    </row>
    <row r="2657" spans="1:15" ht="15.6">
      <c r="A2657" s="134"/>
      <c r="B2657" s="553"/>
      <c r="C2657" s="135"/>
      <c r="D2657" s="277"/>
      <c r="E2657" s="277"/>
      <c r="F2657" s="277"/>
      <c r="G2657" s="279"/>
      <c r="H2657" s="277"/>
      <c r="I2657" s="277"/>
      <c r="J2657" s="277"/>
      <c r="K2657" s="280"/>
      <c r="L2657" s="278"/>
      <c r="M2657" s="138"/>
      <c r="N2657" s="138"/>
      <c r="O2657" s="139"/>
    </row>
    <row r="2658" spans="1:15" ht="15.6">
      <c r="A2658" s="134"/>
      <c r="B2658" s="553"/>
      <c r="C2658" s="135"/>
      <c r="D2658" s="277"/>
      <c r="E2658" s="277"/>
      <c r="F2658" s="277"/>
      <c r="G2658" s="279"/>
      <c r="H2658" s="277"/>
      <c r="I2658" s="277"/>
      <c r="J2658" s="277"/>
      <c r="K2658" s="280"/>
      <c r="L2658" s="278"/>
      <c r="M2658" s="138"/>
      <c r="N2658" s="138"/>
      <c r="O2658" s="139"/>
    </row>
    <row r="2659" spans="1:15" ht="15.6">
      <c r="A2659" s="134"/>
      <c r="B2659" s="553"/>
      <c r="C2659" s="135"/>
      <c r="D2659" s="277"/>
      <c r="E2659" s="277"/>
      <c r="F2659" s="277"/>
      <c r="G2659" s="279"/>
      <c r="H2659" s="277"/>
      <c r="I2659" s="277"/>
      <c r="J2659" s="277"/>
      <c r="K2659" s="280"/>
      <c r="L2659" s="278"/>
      <c r="M2659" s="138"/>
      <c r="N2659" s="138"/>
      <c r="O2659" s="139"/>
    </row>
    <row r="2660" spans="1:15" ht="15.6">
      <c r="A2660" s="134"/>
      <c r="B2660" s="553"/>
      <c r="C2660" s="135"/>
      <c r="D2660" s="277"/>
      <c r="E2660" s="277"/>
      <c r="F2660" s="277"/>
      <c r="G2660" s="279"/>
      <c r="H2660" s="277"/>
      <c r="I2660" s="277"/>
      <c r="J2660" s="277"/>
      <c r="K2660" s="280"/>
      <c r="L2660" s="278"/>
      <c r="M2660" s="138"/>
      <c r="N2660" s="138"/>
      <c r="O2660" s="139"/>
    </row>
    <row r="2661" spans="1:15" ht="15.6">
      <c r="A2661" s="134"/>
      <c r="B2661" s="553"/>
      <c r="C2661" s="135"/>
      <c r="D2661" s="277"/>
      <c r="E2661" s="277"/>
      <c r="F2661" s="277"/>
      <c r="G2661" s="279"/>
      <c r="H2661" s="277"/>
      <c r="I2661" s="277"/>
      <c r="J2661" s="277"/>
      <c r="K2661" s="280"/>
      <c r="L2661" s="278"/>
      <c r="M2661" s="138"/>
      <c r="N2661" s="138"/>
      <c r="O2661" s="139"/>
    </row>
    <row r="2662" spans="1:15" ht="15.6">
      <c r="A2662" s="134"/>
      <c r="B2662" s="553"/>
      <c r="C2662" s="135"/>
      <c r="D2662" s="277"/>
      <c r="E2662" s="277"/>
      <c r="F2662" s="277"/>
      <c r="G2662" s="279"/>
      <c r="H2662" s="277"/>
      <c r="I2662" s="277"/>
      <c r="J2662" s="277"/>
      <c r="K2662" s="280"/>
      <c r="L2662" s="278"/>
      <c r="M2662" s="138"/>
      <c r="N2662" s="138"/>
      <c r="O2662" s="139"/>
    </row>
    <row r="2663" spans="1:15" ht="15.6">
      <c r="A2663" s="134"/>
      <c r="B2663" s="553"/>
      <c r="C2663" s="135"/>
      <c r="D2663" s="277"/>
      <c r="E2663" s="277"/>
      <c r="F2663" s="277"/>
      <c r="G2663" s="279"/>
      <c r="H2663" s="277"/>
      <c r="I2663" s="277"/>
      <c r="J2663" s="277"/>
      <c r="K2663" s="280"/>
      <c r="L2663" s="278"/>
      <c r="M2663" s="138"/>
      <c r="N2663" s="138"/>
      <c r="O2663" s="139"/>
    </row>
    <row r="2664" spans="1:15" ht="15.6">
      <c r="A2664" s="134"/>
      <c r="B2664" s="553"/>
      <c r="C2664" s="135"/>
      <c r="D2664" s="277"/>
      <c r="E2664" s="277"/>
      <c r="F2664" s="277"/>
      <c r="G2664" s="279"/>
      <c r="H2664" s="277"/>
      <c r="I2664" s="277"/>
      <c r="J2664" s="277"/>
      <c r="K2664" s="280"/>
      <c r="L2664" s="278"/>
      <c r="M2664" s="138"/>
      <c r="N2664" s="138"/>
      <c r="O2664" s="139"/>
    </row>
    <row r="2665" spans="1:15" ht="15.6">
      <c r="A2665" s="134"/>
      <c r="B2665" s="553"/>
      <c r="C2665" s="135"/>
      <c r="D2665" s="277"/>
      <c r="E2665" s="136"/>
      <c r="F2665" s="277"/>
      <c r="G2665" s="279"/>
      <c r="H2665" s="277"/>
      <c r="I2665" s="277"/>
      <c r="J2665" s="277"/>
      <c r="K2665" s="280"/>
      <c r="L2665" s="278"/>
      <c r="M2665" s="138"/>
      <c r="N2665" s="138"/>
      <c r="O2665" s="139"/>
    </row>
    <row r="2666" spans="1:15" ht="15.6">
      <c r="A2666" s="134"/>
      <c r="B2666" s="553"/>
      <c r="C2666" s="135"/>
      <c r="D2666" s="277"/>
      <c r="E2666" s="277"/>
      <c r="F2666" s="277"/>
      <c r="G2666" s="277"/>
      <c r="H2666" s="277"/>
      <c r="I2666" s="277"/>
      <c r="J2666" s="277"/>
      <c r="K2666" s="280"/>
      <c r="L2666" s="278"/>
      <c r="M2666" s="138"/>
      <c r="N2666" s="138"/>
      <c r="O2666" s="139"/>
    </row>
    <row r="2667" spans="1:15" ht="15.6">
      <c r="A2667" s="134"/>
      <c r="B2667" s="553"/>
      <c r="C2667" s="135"/>
      <c r="D2667" s="277"/>
      <c r="E2667" s="277"/>
      <c r="F2667" s="277"/>
      <c r="G2667" s="277"/>
      <c r="H2667" s="277"/>
      <c r="I2667" s="277"/>
      <c r="J2667" s="277"/>
      <c r="K2667" s="280"/>
      <c r="L2667" s="278"/>
      <c r="M2667" s="138"/>
      <c r="N2667" s="138"/>
      <c r="O2667" s="139"/>
    </row>
    <row r="2668" spans="1:15" ht="15.6">
      <c r="A2668" s="134"/>
      <c r="B2668" s="553"/>
      <c r="C2668" s="135"/>
      <c r="D2668" s="277"/>
      <c r="E2668" s="277"/>
      <c r="F2668" s="277"/>
      <c r="G2668" s="277"/>
      <c r="H2668" s="277"/>
      <c r="I2668" s="277"/>
      <c r="J2668" s="277"/>
      <c r="K2668" s="280"/>
      <c r="L2668" s="278"/>
      <c r="M2668" s="138"/>
      <c r="N2668" s="138"/>
      <c r="O2668" s="139"/>
    </row>
    <row r="2669" spans="1:15" ht="15.6">
      <c r="A2669" s="134"/>
      <c r="B2669" s="553"/>
      <c r="C2669" s="135"/>
      <c r="D2669" s="277"/>
      <c r="E2669" s="277"/>
      <c r="F2669" s="277"/>
      <c r="G2669" s="277"/>
      <c r="H2669" s="277"/>
      <c r="I2669" s="277"/>
      <c r="J2669" s="277"/>
      <c r="K2669" s="280"/>
      <c r="L2669" s="278"/>
      <c r="M2669" s="138"/>
      <c r="N2669" s="138"/>
      <c r="O2669" s="139"/>
    </row>
    <row r="2670" spans="1:15" ht="15.6">
      <c r="A2670" s="134"/>
      <c r="B2670" s="553"/>
      <c r="C2670" s="135"/>
      <c r="D2670" s="277"/>
      <c r="E2670" s="277"/>
      <c r="F2670" s="277"/>
      <c r="G2670" s="277"/>
      <c r="H2670" s="277"/>
      <c r="I2670" s="277"/>
      <c r="J2670" s="277"/>
      <c r="K2670" s="280"/>
      <c r="L2670" s="278"/>
      <c r="M2670" s="138"/>
      <c r="N2670" s="138"/>
      <c r="O2670" s="139"/>
    </row>
    <row r="2671" spans="1:15" ht="15.6">
      <c r="A2671" s="134"/>
      <c r="B2671" s="553"/>
      <c r="C2671" s="135"/>
      <c r="D2671" s="277"/>
      <c r="E2671" s="277"/>
      <c r="F2671" s="277"/>
      <c r="G2671" s="277"/>
      <c r="H2671" s="277"/>
      <c r="I2671" s="277"/>
      <c r="J2671" s="277"/>
      <c r="K2671" s="280"/>
      <c r="L2671" s="278"/>
      <c r="M2671" s="138"/>
      <c r="N2671" s="138"/>
      <c r="O2671" s="139"/>
    </row>
    <row r="2672" spans="1:15" ht="15.6">
      <c r="A2672" s="134"/>
      <c r="B2672" s="553"/>
      <c r="C2672" s="135"/>
      <c r="D2672" s="277"/>
      <c r="E2672" s="277"/>
      <c r="F2672" s="277"/>
      <c r="G2672" s="277"/>
      <c r="H2672" s="277"/>
      <c r="I2672" s="277"/>
      <c r="J2672" s="277"/>
      <c r="K2672" s="280"/>
      <c r="L2672" s="278"/>
      <c r="M2672" s="138"/>
      <c r="N2672" s="138"/>
      <c r="O2672" s="139"/>
    </row>
    <row r="2673" spans="1:15" ht="15.6">
      <c r="A2673" s="134"/>
      <c r="B2673" s="553"/>
      <c r="C2673" s="135"/>
      <c r="D2673" s="277"/>
      <c r="E2673" s="277"/>
      <c r="F2673" s="277"/>
      <c r="G2673" s="277"/>
      <c r="H2673" s="277"/>
      <c r="I2673" s="277"/>
      <c r="J2673" s="277"/>
      <c r="K2673" s="280"/>
      <c r="L2673" s="278"/>
      <c r="M2673" s="138"/>
      <c r="N2673" s="138"/>
      <c r="O2673" s="139"/>
    </row>
    <row r="2674" spans="1:15" ht="15.6">
      <c r="A2674" s="134"/>
      <c r="B2674" s="553"/>
      <c r="C2674" s="135"/>
      <c r="D2674" s="277"/>
      <c r="E2674" s="277"/>
      <c r="F2674" s="277"/>
      <c r="G2674" s="277"/>
      <c r="H2674" s="277"/>
      <c r="I2674" s="277"/>
      <c r="J2674" s="277"/>
      <c r="K2674" s="280"/>
      <c r="L2674" s="278"/>
      <c r="M2674" s="138"/>
      <c r="N2674" s="138"/>
      <c r="O2674" s="139"/>
    </row>
    <row r="2675" spans="1:15" ht="15.6">
      <c r="A2675" s="134"/>
      <c r="B2675" s="553"/>
      <c r="C2675" s="135"/>
      <c r="D2675" s="277"/>
      <c r="E2675" s="277"/>
      <c r="F2675" s="277"/>
      <c r="G2675" s="277"/>
      <c r="H2675" s="277"/>
      <c r="I2675" s="277"/>
      <c r="J2675" s="277"/>
      <c r="K2675" s="280"/>
      <c r="L2675" s="278"/>
      <c r="M2675" s="138"/>
      <c r="N2675" s="138"/>
      <c r="O2675" s="139"/>
    </row>
    <row r="2676" spans="1:15" ht="15.6">
      <c r="A2676" s="134"/>
      <c r="B2676" s="553"/>
      <c r="C2676" s="135"/>
      <c r="D2676" s="277"/>
      <c r="E2676" s="277"/>
      <c r="F2676" s="277"/>
      <c r="G2676" s="277"/>
      <c r="H2676" s="277"/>
      <c r="I2676" s="277"/>
      <c r="J2676" s="277"/>
      <c r="K2676" s="280"/>
      <c r="L2676" s="278"/>
      <c r="M2676" s="138"/>
      <c r="N2676" s="138"/>
      <c r="O2676" s="139"/>
    </row>
    <row r="2677" spans="1:15" ht="15.6">
      <c r="A2677" s="134"/>
      <c r="B2677" s="553"/>
      <c r="C2677" s="135"/>
      <c r="D2677" s="277"/>
      <c r="E2677" s="277"/>
      <c r="F2677" s="277"/>
      <c r="G2677" s="277"/>
      <c r="H2677" s="277"/>
      <c r="I2677" s="277"/>
      <c r="J2677" s="277"/>
      <c r="K2677" s="280"/>
      <c r="L2677" s="278"/>
      <c r="M2677" s="138"/>
      <c r="N2677" s="138"/>
      <c r="O2677" s="139"/>
    </row>
    <row r="2678" spans="1:15" ht="15.6">
      <c r="A2678" s="134"/>
      <c r="B2678" s="553"/>
      <c r="C2678" s="135"/>
      <c r="D2678" s="277"/>
      <c r="E2678" s="277"/>
      <c r="F2678" s="277"/>
      <c r="G2678" s="277"/>
      <c r="H2678" s="277"/>
      <c r="I2678" s="277"/>
      <c r="J2678" s="277"/>
      <c r="K2678" s="280"/>
      <c r="L2678" s="278"/>
      <c r="M2678" s="138"/>
      <c r="N2678" s="138"/>
      <c r="O2678" s="139"/>
    </row>
    <row r="2679" spans="1:15" ht="15.6">
      <c r="A2679" s="134"/>
      <c r="B2679" s="553"/>
      <c r="C2679" s="135"/>
      <c r="D2679" s="277"/>
      <c r="E2679" s="277"/>
      <c r="F2679" s="277"/>
      <c r="G2679" s="277"/>
      <c r="H2679" s="277"/>
      <c r="I2679" s="277"/>
      <c r="J2679" s="277"/>
      <c r="K2679" s="280"/>
      <c r="L2679" s="278"/>
      <c r="M2679" s="138"/>
      <c r="N2679" s="138"/>
      <c r="O2679" s="139"/>
    </row>
    <row r="2680" spans="1:15" ht="15.6">
      <c r="A2680" s="134"/>
      <c r="B2680" s="553"/>
      <c r="C2680" s="135"/>
      <c r="D2680" s="277"/>
      <c r="E2680" s="277"/>
      <c r="F2680" s="277"/>
      <c r="G2680" s="277"/>
      <c r="H2680" s="277"/>
      <c r="I2680" s="277"/>
      <c r="J2680" s="277"/>
      <c r="K2680" s="280"/>
      <c r="L2680" s="278"/>
      <c r="M2680" s="138"/>
      <c r="N2680" s="138"/>
      <c r="O2680" s="139"/>
    </row>
    <row r="2681" spans="1:15" ht="15.6">
      <c r="A2681" s="134"/>
      <c r="B2681" s="553"/>
      <c r="C2681" s="135"/>
      <c r="D2681" s="277"/>
      <c r="E2681" s="277"/>
      <c r="F2681" s="279"/>
      <c r="G2681" s="279"/>
      <c r="H2681" s="277"/>
      <c r="I2681" s="277"/>
      <c r="J2681" s="277"/>
      <c r="K2681" s="280"/>
      <c r="L2681" s="278"/>
      <c r="M2681" s="138"/>
      <c r="N2681" s="138"/>
      <c r="O2681" s="139"/>
    </row>
    <row r="2682" spans="1:15" ht="15.6">
      <c r="A2682" s="134"/>
      <c r="B2682" s="553"/>
      <c r="C2682" s="135"/>
      <c r="D2682" s="277"/>
      <c r="E2682" s="277"/>
      <c r="F2682" s="279"/>
      <c r="G2682" s="279"/>
      <c r="H2682" s="277"/>
      <c r="I2682" s="277"/>
      <c r="J2682" s="277"/>
      <c r="K2682" s="280"/>
      <c r="L2682" s="278"/>
      <c r="M2682" s="138"/>
      <c r="N2682" s="138"/>
      <c r="O2682" s="139"/>
    </row>
    <row r="2683" spans="1:15" ht="15.6">
      <c r="A2683" s="134"/>
      <c r="B2683" s="553"/>
      <c r="C2683" s="135"/>
      <c r="D2683" s="277"/>
      <c r="E2683" s="277"/>
      <c r="F2683" s="277"/>
      <c r="G2683" s="277"/>
      <c r="H2683" s="277"/>
      <c r="I2683" s="277"/>
      <c r="J2683" s="277"/>
      <c r="K2683" s="280"/>
      <c r="L2683" s="278"/>
      <c r="M2683" s="138"/>
      <c r="N2683" s="138"/>
      <c r="O2683" s="139"/>
    </row>
    <row r="2684" spans="1:15" ht="15.6">
      <c r="A2684" s="134"/>
      <c r="B2684" s="553"/>
      <c r="C2684" s="135"/>
      <c r="D2684" s="277"/>
      <c r="E2684" s="277"/>
      <c r="F2684" s="277"/>
      <c r="G2684" s="277"/>
      <c r="H2684" s="277"/>
      <c r="I2684" s="277"/>
      <c r="J2684" s="277"/>
      <c r="K2684" s="280"/>
      <c r="L2684" s="278"/>
      <c r="M2684" s="138"/>
      <c r="N2684" s="138"/>
      <c r="O2684" s="139"/>
    </row>
    <row r="2685" spans="1:15" ht="15.6">
      <c r="A2685" s="134"/>
      <c r="B2685" s="553"/>
      <c r="C2685" s="135"/>
      <c r="D2685" s="277"/>
      <c r="E2685" s="277"/>
      <c r="F2685" s="277"/>
      <c r="G2685" s="277"/>
      <c r="H2685" s="277"/>
      <c r="I2685" s="277"/>
      <c r="J2685" s="277"/>
      <c r="K2685" s="280"/>
      <c r="L2685" s="278"/>
      <c r="M2685" s="138"/>
      <c r="N2685" s="138"/>
      <c r="O2685" s="139"/>
    </row>
    <row r="2686" spans="1:15" ht="15.6">
      <c r="A2686" s="134"/>
      <c r="B2686" s="553"/>
      <c r="C2686" s="135"/>
      <c r="D2686" s="277"/>
      <c r="E2686" s="277"/>
      <c r="F2686" s="277"/>
      <c r="G2686" s="277"/>
      <c r="H2686" s="277"/>
      <c r="I2686" s="277"/>
      <c r="J2686" s="277"/>
      <c r="K2686" s="280"/>
      <c r="L2686" s="278"/>
      <c r="M2686" s="138"/>
      <c r="N2686" s="138"/>
      <c r="O2686" s="139"/>
    </row>
    <row r="2687" spans="1:15" ht="15.6">
      <c r="A2687" s="134"/>
      <c r="B2687" s="553"/>
      <c r="C2687" s="135"/>
      <c r="D2687" s="277"/>
      <c r="E2687" s="277"/>
      <c r="F2687" s="277"/>
      <c r="G2687" s="277"/>
      <c r="H2687" s="277"/>
      <c r="I2687" s="277"/>
      <c r="J2687" s="277"/>
      <c r="K2687" s="280"/>
      <c r="L2687" s="278"/>
      <c r="M2687" s="138"/>
      <c r="N2687" s="138"/>
      <c r="O2687" s="139"/>
    </row>
    <row r="2688" spans="1:15" ht="15.6">
      <c r="A2688" s="134"/>
      <c r="B2688" s="553"/>
      <c r="C2688" s="135"/>
      <c r="D2688" s="277"/>
      <c r="E2688" s="277"/>
      <c r="F2688" s="277"/>
      <c r="G2688" s="277"/>
      <c r="H2688" s="277"/>
      <c r="I2688" s="277"/>
      <c r="J2688" s="277"/>
      <c r="K2688" s="280"/>
      <c r="L2688" s="278"/>
      <c r="M2688" s="138"/>
      <c r="N2688" s="138"/>
      <c r="O2688" s="139"/>
    </row>
    <row r="2689" spans="1:15" ht="15.6">
      <c r="A2689" s="134"/>
      <c r="B2689" s="553"/>
      <c r="C2689" s="135"/>
      <c r="D2689" s="277"/>
      <c r="E2689" s="277"/>
      <c r="F2689" s="277"/>
      <c r="G2689" s="277"/>
      <c r="H2689" s="277"/>
      <c r="I2689" s="277"/>
      <c r="J2689" s="277"/>
      <c r="K2689" s="280"/>
      <c r="L2689" s="278"/>
      <c r="M2689" s="138"/>
      <c r="N2689" s="138"/>
      <c r="O2689" s="139"/>
    </row>
    <row r="2690" spans="1:15" ht="15.6">
      <c r="A2690" s="134"/>
      <c r="B2690" s="553"/>
      <c r="C2690" s="135"/>
      <c r="D2690" s="277"/>
      <c r="E2690" s="277"/>
      <c r="F2690" s="277"/>
      <c r="G2690" s="277"/>
      <c r="H2690" s="277"/>
      <c r="I2690" s="277"/>
      <c r="J2690" s="277"/>
      <c r="K2690" s="277"/>
      <c r="L2690" s="278"/>
      <c r="M2690" s="138"/>
      <c r="N2690" s="138"/>
      <c r="O2690" s="139"/>
    </row>
    <row r="2691" spans="1:15" ht="15.6">
      <c r="A2691" s="134"/>
      <c r="B2691" s="553"/>
      <c r="C2691" s="135"/>
      <c r="D2691" s="277"/>
      <c r="E2691" s="277"/>
      <c r="F2691" s="277"/>
      <c r="G2691" s="277"/>
      <c r="H2691" s="277"/>
      <c r="I2691" s="277"/>
      <c r="J2691" s="277"/>
      <c r="K2691" s="277"/>
      <c r="L2691" s="278"/>
      <c r="M2691" s="138"/>
      <c r="N2691" s="138"/>
      <c r="O2691" s="139"/>
    </row>
    <row r="2692" spans="1:15" ht="15.6">
      <c r="A2692" s="134"/>
      <c r="B2692" s="553"/>
      <c r="C2692" s="135"/>
      <c r="D2692" s="277"/>
      <c r="E2692" s="277"/>
      <c r="F2692" s="277"/>
      <c r="G2692" s="277"/>
      <c r="H2692" s="277"/>
      <c r="I2692" s="277"/>
      <c r="J2692" s="277"/>
      <c r="K2692" s="277"/>
      <c r="L2692" s="278"/>
      <c r="M2692" s="138"/>
      <c r="N2692" s="138"/>
      <c r="O2692" s="139"/>
    </row>
    <row r="2693" spans="1:15" ht="15.6">
      <c r="A2693" s="134"/>
      <c r="B2693" s="553"/>
      <c r="C2693" s="135"/>
      <c r="D2693" s="277"/>
      <c r="E2693" s="277"/>
      <c r="F2693" s="277"/>
      <c r="G2693" s="277"/>
      <c r="H2693" s="277"/>
      <c r="I2693" s="277"/>
      <c r="J2693" s="277"/>
      <c r="K2693" s="277"/>
      <c r="L2693" s="278"/>
      <c r="M2693" s="138"/>
      <c r="N2693" s="138"/>
      <c r="O2693" s="139"/>
    </row>
    <row r="2694" spans="1:15" ht="15.6">
      <c r="A2694" s="134"/>
      <c r="B2694" s="553"/>
      <c r="C2694" s="135"/>
      <c r="D2694" s="137"/>
      <c r="E2694" s="137"/>
      <c r="F2694" s="137"/>
      <c r="G2694" s="137"/>
      <c r="H2694" s="137"/>
      <c r="I2694" s="137"/>
      <c r="J2694" s="137"/>
      <c r="K2694" s="137"/>
      <c r="L2694" s="273"/>
      <c r="M2694" s="138"/>
      <c r="N2694" s="138"/>
      <c r="O2694" s="139"/>
    </row>
    <row r="2695" spans="1:15" ht="15.6">
      <c r="A2695" s="134"/>
      <c r="B2695" s="553"/>
      <c r="C2695" s="135"/>
      <c r="D2695" s="137"/>
      <c r="E2695" s="137"/>
      <c r="F2695" s="137"/>
      <c r="G2695" s="137"/>
      <c r="H2695" s="137"/>
      <c r="I2695" s="137"/>
      <c r="J2695" s="137"/>
      <c r="K2695" s="137"/>
      <c r="L2695" s="273"/>
      <c r="M2695" s="138"/>
      <c r="N2695" s="138"/>
      <c r="O2695" s="139"/>
    </row>
    <row r="2696" spans="1:15" ht="15.6">
      <c r="A2696" s="134"/>
      <c r="B2696" s="553"/>
      <c r="C2696" s="135"/>
      <c r="D2696" s="137"/>
      <c r="E2696" s="137"/>
      <c r="F2696" s="137"/>
      <c r="G2696" s="137"/>
      <c r="H2696" s="137"/>
      <c r="I2696" s="137"/>
      <c r="J2696" s="137"/>
      <c r="K2696" s="137"/>
      <c r="L2696" s="273"/>
      <c r="M2696" s="138"/>
      <c r="N2696" s="138"/>
      <c r="O2696" s="139"/>
    </row>
    <row r="2697" spans="1:15" ht="15.6">
      <c r="A2697" s="134"/>
      <c r="B2697" s="553"/>
      <c r="C2697" s="135"/>
      <c r="D2697" s="137"/>
      <c r="E2697" s="137"/>
      <c r="F2697" s="137"/>
      <c r="G2697" s="137"/>
      <c r="H2697" s="137"/>
      <c r="I2697" s="137"/>
      <c r="J2697" s="137"/>
      <c r="K2697" s="137"/>
      <c r="L2697" s="273"/>
      <c r="M2697" s="138"/>
      <c r="N2697" s="138"/>
      <c r="O2697" s="139"/>
    </row>
    <row r="2698" spans="1:15" ht="15.6">
      <c r="A2698" s="134"/>
      <c r="B2698" s="553"/>
      <c r="C2698" s="135"/>
      <c r="D2698" s="137"/>
      <c r="E2698" s="137"/>
      <c r="F2698" s="137"/>
      <c r="G2698" s="137"/>
      <c r="H2698" s="137"/>
      <c r="I2698" s="137"/>
      <c r="J2698" s="137"/>
      <c r="K2698" s="137"/>
      <c r="L2698" s="273"/>
      <c r="M2698" s="138"/>
      <c r="N2698" s="138"/>
      <c r="O2698" s="139"/>
    </row>
    <row r="2699" spans="1:15" ht="15.6">
      <c r="A2699" s="134"/>
      <c r="B2699" s="553"/>
      <c r="C2699" s="135"/>
      <c r="D2699" s="137"/>
      <c r="E2699" s="137"/>
      <c r="F2699" s="137"/>
      <c r="G2699" s="137"/>
      <c r="H2699" s="137"/>
      <c r="I2699" s="137"/>
      <c r="J2699" s="137"/>
      <c r="K2699" s="137"/>
      <c r="L2699" s="273"/>
      <c r="M2699" s="138"/>
      <c r="N2699" s="138"/>
      <c r="O2699" s="139"/>
    </row>
    <row r="2700" spans="1:15" ht="15.6">
      <c r="A2700" s="134"/>
      <c r="B2700" s="553"/>
      <c r="C2700" s="135"/>
      <c r="D2700" s="137"/>
      <c r="E2700" s="137"/>
      <c r="F2700" s="137"/>
      <c r="G2700" s="137"/>
      <c r="H2700" s="137"/>
      <c r="I2700" s="137"/>
      <c r="J2700" s="137"/>
      <c r="K2700" s="137"/>
      <c r="L2700" s="273"/>
      <c r="M2700" s="138"/>
      <c r="N2700" s="138"/>
      <c r="O2700" s="139"/>
    </row>
    <row r="2701" spans="1:15" ht="15.6">
      <c r="A2701" s="134"/>
      <c r="B2701" s="553"/>
      <c r="C2701" s="135"/>
      <c r="D2701" s="137"/>
      <c r="E2701" s="137"/>
      <c r="F2701" s="137"/>
      <c r="G2701" s="137"/>
      <c r="H2701" s="137"/>
      <c r="I2701" s="137"/>
      <c r="J2701" s="137"/>
      <c r="K2701" s="137"/>
      <c r="L2701" s="273"/>
      <c r="M2701" s="138"/>
      <c r="N2701" s="138"/>
      <c r="O2701" s="139"/>
    </row>
    <row r="2702" spans="1:15" ht="15.6">
      <c r="A2702" s="134"/>
      <c r="B2702" s="553"/>
      <c r="C2702" s="135"/>
      <c r="D2702" s="137"/>
      <c r="E2702" s="137"/>
      <c r="F2702" s="137"/>
      <c r="G2702" s="137"/>
      <c r="H2702" s="137"/>
      <c r="I2702" s="137"/>
      <c r="J2702" s="137"/>
      <c r="K2702" s="137"/>
      <c r="L2702" s="273"/>
      <c r="M2702" s="138"/>
      <c r="N2702" s="138"/>
      <c r="O2702" s="139"/>
    </row>
    <row r="2703" spans="1:15" ht="15.6">
      <c r="A2703" s="134"/>
      <c r="B2703" s="553"/>
      <c r="C2703" s="135"/>
      <c r="D2703" s="137"/>
      <c r="E2703" s="137"/>
      <c r="F2703" s="137"/>
      <c r="G2703" s="137"/>
      <c r="H2703" s="137"/>
      <c r="I2703" s="137"/>
      <c r="J2703" s="137"/>
      <c r="K2703" s="137"/>
      <c r="L2703" s="273"/>
      <c r="M2703" s="138"/>
      <c r="N2703" s="138"/>
      <c r="O2703" s="139"/>
    </row>
    <row r="2704" spans="1:15" ht="15.6">
      <c r="A2704" s="134"/>
      <c r="B2704" s="553"/>
      <c r="C2704" s="135"/>
      <c r="D2704" s="137"/>
      <c r="E2704" s="137"/>
      <c r="F2704" s="137"/>
      <c r="G2704" s="137"/>
      <c r="H2704" s="137"/>
      <c r="I2704" s="137"/>
      <c r="J2704" s="137"/>
      <c r="K2704" s="137"/>
      <c r="L2704" s="273"/>
      <c r="M2704" s="138"/>
      <c r="N2704" s="138"/>
      <c r="O2704" s="139"/>
    </row>
    <row r="2705" spans="1:15" ht="15.6">
      <c r="A2705" s="134"/>
      <c r="B2705" s="553"/>
      <c r="C2705" s="135"/>
      <c r="D2705" s="137"/>
      <c r="E2705" s="137"/>
      <c r="F2705" s="137"/>
      <c r="G2705" s="137"/>
      <c r="H2705" s="137"/>
      <c r="I2705" s="137"/>
      <c r="J2705" s="137"/>
      <c r="K2705" s="137"/>
      <c r="L2705" s="273"/>
      <c r="M2705" s="138"/>
      <c r="N2705" s="138"/>
      <c r="O2705" s="139"/>
    </row>
    <row r="2706" spans="1:15" ht="15.6">
      <c r="A2706" s="134"/>
      <c r="B2706" s="553"/>
      <c r="C2706" s="135"/>
      <c r="D2706" s="137"/>
      <c r="E2706" s="137"/>
      <c r="F2706" s="137"/>
      <c r="G2706" s="137"/>
      <c r="H2706" s="137"/>
      <c r="I2706" s="137"/>
      <c r="J2706" s="137"/>
      <c r="K2706" s="137"/>
      <c r="L2706" s="273"/>
      <c r="M2706" s="138"/>
      <c r="N2706" s="138"/>
      <c r="O2706" s="139"/>
    </row>
    <row r="2707" spans="1:15" ht="15.6">
      <c r="A2707" s="134"/>
      <c r="B2707" s="553"/>
      <c r="C2707" s="135"/>
      <c r="D2707" s="137"/>
      <c r="E2707" s="137"/>
      <c r="F2707" s="137"/>
      <c r="G2707" s="137"/>
      <c r="H2707" s="137"/>
      <c r="I2707" s="137"/>
      <c r="J2707" s="137"/>
      <c r="K2707" s="137"/>
      <c r="L2707" s="273"/>
      <c r="M2707" s="138"/>
      <c r="N2707" s="138"/>
      <c r="O2707" s="139"/>
    </row>
    <row r="2708" spans="1:15" ht="15.6">
      <c r="A2708" s="134"/>
      <c r="B2708" s="553"/>
      <c r="C2708" s="135"/>
      <c r="D2708" s="137"/>
      <c r="E2708" s="137"/>
      <c r="F2708" s="137"/>
      <c r="G2708" s="137"/>
      <c r="H2708" s="137"/>
      <c r="I2708" s="137"/>
      <c r="J2708" s="137"/>
      <c r="K2708" s="137"/>
      <c r="L2708" s="273"/>
      <c r="M2708" s="138"/>
      <c r="N2708" s="138"/>
      <c r="O2708" s="139"/>
    </row>
    <row r="2709" spans="1:15" ht="15.6">
      <c r="A2709" s="134"/>
      <c r="B2709" s="553"/>
      <c r="C2709" s="135"/>
      <c r="D2709" s="137"/>
      <c r="E2709" s="137"/>
      <c r="F2709" s="137"/>
      <c r="G2709" s="137"/>
      <c r="H2709" s="137"/>
      <c r="I2709" s="137"/>
      <c r="J2709" s="137"/>
      <c r="K2709" s="137"/>
      <c r="L2709" s="273"/>
      <c r="M2709" s="138"/>
      <c r="N2709" s="138"/>
      <c r="O2709" s="139"/>
    </row>
    <row r="2710" spans="1:15" ht="15.6">
      <c r="A2710" s="134"/>
      <c r="B2710" s="553"/>
      <c r="C2710" s="135"/>
      <c r="D2710" s="137"/>
      <c r="E2710" s="137"/>
      <c r="F2710" s="137"/>
      <c r="G2710" s="137"/>
      <c r="H2710" s="137"/>
      <c r="I2710" s="137"/>
      <c r="J2710" s="137"/>
      <c r="K2710" s="137"/>
      <c r="L2710" s="273"/>
      <c r="M2710" s="138"/>
      <c r="N2710" s="138"/>
      <c r="O2710" s="139"/>
    </row>
    <row r="2711" spans="1:15" ht="15.6">
      <c r="A2711" s="134"/>
      <c r="B2711" s="553"/>
      <c r="C2711" s="135"/>
      <c r="D2711" s="137"/>
      <c r="E2711" s="137"/>
      <c r="F2711" s="137"/>
      <c r="G2711" s="137"/>
      <c r="H2711" s="137"/>
      <c r="I2711" s="137"/>
      <c r="J2711" s="137"/>
      <c r="K2711" s="137"/>
      <c r="L2711" s="273"/>
      <c r="M2711" s="138"/>
      <c r="N2711" s="138"/>
      <c r="O2711" s="139"/>
    </row>
    <row r="2712" spans="1:15" ht="15.6">
      <c r="A2712" s="134"/>
      <c r="B2712" s="553"/>
      <c r="C2712" s="135"/>
      <c r="D2712" s="137"/>
      <c r="E2712" s="137"/>
      <c r="F2712" s="137"/>
      <c r="G2712" s="137"/>
      <c r="H2712" s="137"/>
      <c r="I2712" s="137"/>
      <c r="J2712" s="137"/>
      <c r="K2712" s="137"/>
      <c r="L2712" s="273"/>
      <c r="M2712" s="138"/>
      <c r="N2712" s="138"/>
      <c r="O2712" s="139"/>
    </row>
    <row r="2713" spans="1:15" ht="15.6">
      <c r="A2713" s="134"/>
      <c r="B2713" s="553"/>
      <c r="C2713" s="135"/>
      <c r="D2713" s="137"/>
      <c r="E2713" s="137"/>
      <c r="F2713" s="137"/>
      <c r="G2713" s="137"/>
      <c r="H2713" s="137"/>
      <c r="I2713" s="137"/>
      <c r="J2713" s="137"/>
      <c r="K2713" s="137"/>
      <c r="L2713" s="273"/>
      <c r="M2713" s="138"/>
      <c r="N2713" s="138"/>
      <c r="O2713" s="139"/>
    </row>
    <row r="2714" spans="1:15" ht="15.6">
      <c r="A2714" s="134"/>
      <c r="B2714" s="553"/>
      <c r="C2714" s="135"/>
      <c r="D2714" s="137"/>
      <c r="E2714" s="137"/>
      <c r="F2714" s="137"/>
      <c r="G2714" s="137"/>
      <c r="H2714" s="137"/>
      <c r="I2714" s="137"/>
      <c r="J2714" s="137"/>
      <c r="K2714" s="137"/>
      <c r="L2714" s="273"/>
      <c r="M2714" s="138"/>
      <c r="N2714" s="138"/>
      <c r="O2714" s="139"/>
    </row>
    <row r="2715" spans="1:15" ht="15.6">
      <c r="A2715" s="134"/>
      <c r="B2715" s="553"/>
      <c r="C2715" s="135"/>
      <c r="D2715" s="137"/>
      <c r="E2715" s="137"/>
      <c r="F2715" s="137"/>
      <c r="G2715" s="137"/>
      <c r="H2715" s="137"/>
      <c r="I2715" s="137"/>
      <c r="J2715" s="137"/>
      <c r="K2715" s="137"/>
      <c r="L2715" s="273"/>
      <c r="M2715" s="138"/>
      <c r="N2715" s="138"/>
      <c r="O2715" s="139"/>
    </row>
    <row r="2716" spans="1:15" ht="15.6">
      <c r="A2716" s="134"/>
      <c r="B2716" s="553"/>
      <c r="C2716" s="135"/>
      <c r="D2716" s="137"/>
      <c r="E2716" s="137"/>
      <c r="F2716" s="137"/>
      <c r="G2716" s="137"/>
      <c r="H2716" s="137"/>
      <c r="I2716" s="137"/>
      <c r="J2716" s="137"/>
      <c r="K2716" s="137"/>
      <c r="L2716" s="273"/>
      <c r="M2716" s="138"/>
      <c r="N2716" s="138"/>
      <c r="O2716" s="139"/>
    </row>
    <row r="2717" spans="1:15" ht="15.6">
      <c r="A2717" s="134"/>
      <c r="B2717" s="553"/>
      <c r="C2717" s="135"/>
      <c r="D2717" s="137"/>
      <c r="E2717" s="137"/>
      <c r="F2717" s="137"/>
      <c r="G2717" s="137"/>
      <c r="H2717" s="137"/>
      <c r="I2717" s="137"/>
      <c r="J2717" s="137"/>
      <c r="K2717" s="137"/>
      <c r="L2717" s="273"/>
      <c r="M2717" s="138"/>
      <c r="N2717" s="138"/>
      <c r="O2717" s="139"/>
    </row>
    <row r="2718" spans="1:15" ht="15.6">
      <c r="A2718" s="134"/>
      <c r="B2718" s="553"/>
      <c r="C2718" s="135"/>
      <c r="D2718" s="137"/>
      <c r="E2718" s="137"/>
      <c r="F2718" s="137"/>
      <c r="G2718" s="137"/>
      <c r="H2718" s="137"/>
      <c r="I2718" s="137"/>
      <c r="J2718" s="137"/>
      <c r="K2718" s="137"/>
      <c r="L2718" s="273"/>
      <c r="M2718" s="138"/>
      <c r="N2718" s="138"/>
      <c r="O2718" s="139"/>
    </row>
    <row r="2719" spans="1:15" ht="15.6">
      <c r="A2719" s="134"/>
      <c r="B2719" s="553"/>
      <c r="C2719" s="135"/>
      <c r="D2719" s="137"/>
      <c r="E2719" s="137"/>
      <c r="F2719" s="137"/>
      <c r="G2719" s="137"/>
      <c r="H2719" s="137"/>
      <c r="I2719" s="137"/>
      <c r="J2719" s="137"/>
      <c r="K2719" s="137"/>
      <c r="L2719" s="273"/>
      <c r="M2719" s="138"/>
      <c r="N2719" s="138"/>
      <c r="O2719" s="139"/>
    </row>
    <row r="2720" spans="1:15" ht="15.6">
      <c r="A2720" s="134"/>
      <c r="B2720" s="553"/>
      <c r="C2720" s="135"/>
      <c r="D2720" s="137"/>
      <c r="E2720" s="137"/>
      <c r="F2720" s="137"/>
      <c r="G2720" s="137"/>
      <c r="H2720" s="137"/>
      <c r="I2720" s="137"/>
      <c r="J2720" s="137"/>
      <c r="K2720" s="137"/>
      <c r="L2720" s="273"/>
      <c r="M2720" s="138"/>
      <c r="N2720" s="138"/>
      <c r="O2720" s="139"/>
    </row>
    <row r="2721" spans="1:15" ht="15.6">
      <c r="A2721" s="134"/>
      <c r="B2721" s="553"/>
      <c r="C2721" s="135"/>
      <c r="D2721" s="137"/>
      <c r="E2721" s="137"/>
      <c r="F2721" s="137"/>
      <c r="G2721" s="137"/>
      <c r="H2721" s="137"/>
      <c r="I2721" s="137"/>
      <c r="J2721" s="137"/>
      <c r="K2721" s="137"/>
      <c r="L2721" s="273"/>
      <c r="M2721" s="138"/>
      <c r="N2721" s="138"/>
      <c r="O2721" s="139"/>
    </row>
    <row r="2722" spans="1:15" ht="15.6">
      <c r="A2722" s="134"/>
      <c r="B2722" s="553"/>
      <c r="C2722" s="135"/>
      <c r="D2722" s="137"/>
      <c r="E2722" s="137"/>
      <c r="F2722" s="137"/>
      <c r="G2722" s="137"/>
      <c r="H2722" s="137"/>
      <c r="I2722" s="137"/>
      <c r="J2722" s="137"/>
      <c r="K2722" s="137"/>
      <c r="L2722" s="273"/>
      <c r="M2722" s="138"/>
      <c r="N2722" s="138"/>
      <c r="O2722" s="139"/>
    </row>
    <row r="2723" spans="1:15" ht="15.6">
      <c r="A2723" s="134"/>
      <c r="B2723" s="553"/>
      <c r="C2723" s="135"/>
      <c r="D2723" s="137"/>
      <c r="E2723" s="137"/>
      <c r="F2723" s="137"/>
      <c r="G2723" s="137"/>
      <c r="H2723" s="137"/>
      <c r="I2723" s="137"/>
      <c r="J2723" s="137"/>
      <c r="K2723" s="137"/>
      <c r="L2723" s="273"/>
      <c r="M2723" s="138"/>
      <c r="N2723" s="138"/>
      <c r="O2723" s="139"/>
    </row>
    <row r="2724" spans="1:15" ht="15.6">
      <c r="A2724" s="134"/>
      <c r="B2724" s="553"/>
      <c r="C2724" s="135"/>
      <c r="D2724" s="137"/>
      <c r="E2724" s="137"/>
      <c r="F2724" s="137"/>
      <c r="G2724" s="137"/>
      <c r="H2724" s="137"/>
      <c r="I2724" s="137"/>
      <c r="J2724" s="137"/>
      <c r="K2724" s="137"/>
      <c r="L2724" s="273"/>
      <c r="M2724" s="138"/>
      <c r="N2724" s="138"/>
      <c r="O2724" s="139"/>
    </row>
    <row r="2725" spans="1:15" ht="15.6">
      <c r="A2725" s="134"/>
      <c r="B2725" s="553"/>
      <c r="C2725" s="135"/>
      <c r="D2725" s="137"/>
      <c r="E2725" s="137"/>
      <c r="F2725" s="137"/>
      <c r="G2725" s="137"/>
      <c r="H2725" s="137"/>
      <c r="I2725" s="137"/>
      <c r="J2725" s="137"/>
      <c r="K2725" s="137"/>
      <c r="L2725" s="273"/>
      <c r="M2725" s="138"/>
      <c r="N2725" s="138"/>
      <c r="O2725" s="139"/>
    </row>
    <row r="2726" spans="1:15" ht="15.6">
      <c r="A2726" s="134"/>
      <c r="B2726" s="553"/>
      <c r="C2726" s="135"/>
      <c r="D2726" s="137"/>
      <c r="E2726" s="137"/>
      <c r="F2726" s="137"/>
      <c r="G2726" s="137"/>
      <c r="H2726" s="137"/>
      <c r="I2726" s="137"/>
      <c r="J2726" s="137"/>
      <c r="K2726" s="137"/>
      <c r="L2726" s="273"/>
      <c r="M2726" s="138"/>
      <c r="N2726" s="138"/>
      <c r="O2726" s="139"/>
    </row>
    <row r="2727" spans="1:15" ht="15.6">
      <c r="A2727" s="134"/>
      <c r="B2727" s="553"/>
      <c r="C2727" s="135"/>
      <c r="D2727" s="137"/>
      <c r="E2727" s="137"/>
      <c r="F2727" s="137"/>
      <c r="G2727" s="137"/>
      <c r="H2727" s="137"/>
      <c r="I2727" s="137"/>
      <c r="J2727" s="137"/>
      <c r="K2727" s="137"/>
      <c r="L2727" s="273"/>
      <c r="M2727" s="138"/>
      <c r="N2727" s="138"/>
      <c r="O2727" s="139"/>
    </row>
    <row r="2728" spans="1:15" ht="15.6">
      <c r="A2728" s="134"/>
      <c r="B2728" s="553"/>
      <c r="C2728" s="135"/>
      <c r="D2728" s="137"/>
      <c r="E2728" s="137"/>
      <c r="F2728" s="137"/>
      <c r="G2728" s="137"/>
      <c r="H2728" s="137"/>
      <c r="I2728" s="137"/>
      <c r="J2728" s="137"/>
      <c r="K2728" s="137"/>
      <c r="L2728" s="273"/>
      <c r="M2728" s="138"/>
      <c r="N2728" s="138"/>
      <c r="O2728" s="139"/>
    </row>
    <row r="2729" spans="1:15" ht="15.6">
      <c r="A2729" s="134"/>
      <c r="B2729" s="553"/>
      <c r="C2729" s="135"/>
      <c r="D2729" s="137"/>
      <c r="E2729" s="137"/>
      <c r="F2729" s="137"/>
      <c r="G2729" s="137"/>
      <c r="H2729" s="137"/>
      <c r="I2729" s="137"/>
      <c r="J2729" s="137"/>
      <c r="K2729" s="137"/>
      <c r="L2729" s="273"/>
      <c r="M2729" s="138"/>
      <c r="N2729" s="138"/>
      <c r="O2729" s="139"/>
    </row>
    <row r="2730" spans="1:15" ht="15.6">
      <c r="A2730" s="134"/>
      <c r="B2730" s="553"/>
      <c r="C2730" s="135"/>
      <c r="D2730" s="137"/>
      <c r="E2730" s="137"/>
      <c r="F2730" s="137"/>
      <c r="G2730" s="137"/>
      <c r="H2730" s="137"/>
      <c r="I2730" s="137"/>
      <c r="J2730" s="137"/>
      <c r="K2730" s="137"/>
      <c r="L2730" s="273"/>
      <c r="M2730" s="138"/>
      <c r="N2730" s="138"/>
      <c r="O2730" s="139"/>
    </row>
    <row r="2731" spans="1:15" ht="15.6">
      <c r="A2731" s="134"/>
      <c r="B2731" s="553"/>
      <c r="C2731" s="135"/>
      <c r="D2731" s="137"/>
      <c r="E2731" s="137"/>
      <c r="F2731" s="137"/>
      <c r="G2731" s="137"/>
      <c r="H2731" s="137"/>
      <c r="I2731" s="137"/>
      <c r="J2731" s="137"/>
      <c r="K2731" s="137"/>
      <c r="L2731" s="273"/>
      <c r="M2731" s="138"/>
      <c r="N2731" s="138"/>
      <c r="O2731" s="139"/>
    </row>
    <row r="2732" spans="1:15" ht="15.6">
      <c r="A2732" s="134"/>
      <c r="B2732" s="553"/>
      <c r="C2732" s="135"/>
      <c r="D2732" s="137"/>
      <c r="E2732" s="137"/>
      <c r="F2732" s="137"/>
      <c r="G2732" s="137"/>
      <c r="H2732" s="137"/>
      <c r="I2732" s="137"/>
      <c r="J2732" s="137"/>
      <c r="K2732" s="137"/>
      <c r="L2732" s="273"/>
      <c r="M2732" s="138"/>
      <c r="N2732" s="138"/>
      <c r="O2732" s="139"/>
    </row>
    <row r="2733" spans="1:15" ht="15.6">
      <c r="A2733" s="134"/>
      <c r="B2733" s="553"/>
      <c r="C2733" s="135"/>
      <c r="D2733" s="137"/>
      <c r="E2733" s="137"/>
      <c r="F2733" s="137"/>
      <c r="G2733" s="137"/>
      <c r="H2733" s="137"/>
      <c r="I2733" s="137"/>
      <c r="J2733" s="137"/>
      <c r="K2733" s="137"/>
      <c r="L2733" s="273"/>
      <c r="M2733" s="138"/>
      <c r="N2733" s="138"/>
      <c r="O2733" s="139"/>
    </row>
    <row r="2734" spans="1:15" ht="15.6">
      <c r="A2734" s="134"/>
      <c r="B2734" s="553"/>
      <c r="C2734" s="135"/>
      <c r="D2734" s="137"/>
      <c r="E2734" s="137"/>
      <c r="F2734" s="137"/>
      <c r="G2734" s="137"/>
      <c r="H2734" s="137"/>
      <c r="I2734" s="137"/>
      <c r="J2734" s="137"/>
      <c r="K2734" s="137"/>
      <c r="L2734" s="273"/>
      <c r="M2734" s="138"/>
      <c r="N2734" s="138"/>
      <c r="O2734" s="139"/>
    </row>
    <row r="2735" spans="1:15" ht="15.6">
      <c r="A2735" s="134"/>
      <c r="B2735" s="553"/>
      <c r="C2735" s="135"/>
      <c r="D2735" s="137"/>
      <c r="E2735" s="137"/>
      <c r="F2735" s="137"/>
      <c r="G2735" s="137"/>
      <c r="H2735" s="137"/>
      <c r="I2735" s="137"/>
      <c r="J2735" s="137"/>
      <c r="K2735" s="137"/>
      <c r="L2735" s="273"/>
      <c r="M2735" s="138"/>
      <c r="N2735" s="138"/>
      <c r="O2735" s="139"/>
    </row>
    <row r="2736" spans="1:15" ht="15.6">
      <c r="A2736" s="134"/>
      <c r="B2736" s="553"/>
      <c r="C2736" s="135"/>
      <c r="D2736" s="137"/>
      <c r="E2736" s="137"/>
      <c r="F2736" s="137"/>
      <c r="G2736" s="137"/>
      <c r="H2736" s="137"/>
      <c r="I2736" s="137"/>
      <c r="J2736" s="137"/>
      <c r="K2736" s="137"/>
      <c r="L2736" s="273"/>
      <c r="M2736" s="138"/>
      <c r="N2736" s="138"/>
      <c r="O2736" s="139"/>
    </row>
    <row r="2737" spans="1:15" ht="15.6">
      <c r="A2737" s="134"/>
      <c r="B2737" s="553"/>
      <c r="C2737" s="135"/>
      <c r="D2737" s="137"/>
      <c r="E2737" s="137"/>
      <c r="F2737" s="137"/>
      <c r="G2737" s="137"/>
      <c r="H2737" s="137"/>
      <c r="I2737" s="137"/>
      <c r="J2737" s="137"/>
      <c r="K2737" s="137"/>
      <c r="L2737" s="273"/>
      <c r="M2737" s="138"/>
      <c r="N2737" s="138"/>
      <c r="O2737" s="139"/>
    </row>
    <row r="2738" spans="1:15" ht="15.6">
      <c r="A2738" s="134"/>
      <c r="B2738" s="553"/>
      <c r="C2738" s="135"/>
      <c r="D2738" s="137"/>
      <c r="E2738" s="137"/>
      <c r="F2738" s="137"/>
      <c r="G2738" s="137"/>
      <c r="H2738" s="137"/>
      <c r="I2738" s="137"/>
      <c r="J2738" s="137"/>
      <c r="K2738" s="137"/>
      <c r="L2738" s="273"/>
      <c r="M2738" s="138"/>
      <c r="N2738" s="138"/>
      <c r="O2738" s="139"/>
    </row>
    <row r="2739" spans="1:15" ht="15.6">
      <c r="A2739" s="134"/>
      <c r="B2739" s="553"/>
      <c r="C2739" s="135"/>
      <c r="D2739" s="137"/>
      <c r="E2739" s="137"/>
      <c r="F2739" s="137"/>
      <c r="G2739" s="137"/>
      <c r="H2739" s="137"/>
      <c r="I2739" s="137"/>
      <c r="J2739" s="137"/>
      <c r="K2739" s="137"/>
      <c r="L2739" s="273"/>
      <c r="M2739" s="138"/>
      <c r="N2739" s="138"/>
      <c r="O2739" s="139"/>
    </row>
    <row r="2740" spans="1:15" ht="15.6">
      <c r="A2740" s="134"/>
      <c r="B2740" s="553"/>
      <c r="C2740" s="135"/>
      <c r="D2740" s="137"/>
      <c r="E2740" s="137"/>
      <c r="F2740" s="137"/>
      <c r="G2740" s="137"/>
      <c r="H2740" s="137"/>
      <c r="I2740" s="137"/>
      <c r="J2740" s="137"/>
      <c r="K2740" s="137"/>
      <c r="L2740" s="273"/>
      <c r="M2740" s="138"/>
      <c r="N2740" s="138"/>
      <c r="O2740" s="139"/>
    </row>
    <row r="2741" spans="1:15" ht="15.6">
      <c r="A2741" s="134"/>
      <c r="B2741" s="553"/>
      <c r="C2741" s="135"/>
      <c r="D2741" s="137"/>
      <c r="E2741" s="137"/>
      <c r="F2741" s="137"/>
      <c r="G2741" s="137"/>
      <c r="H2741" s="137"/>
      <c r="I2741" s="137"/>
      <c r="J2741" s="137"/>
      <c r="K2741" s="137"/>
      <c r="L2741" s="273"/>
      <c r="M2741" s="138"/>
      <c r="N2741" s="138"/>
      <c r="O2741" s="139"/>
    </row>
    <row r="2742" spans="1:15" ht="15.6">
      <c r="A2742" s="134"/>
      <c r="B2742" s="553"/>
      <c r="C2742" s="135"/>
      <c r="D2742" s="137"/>
      <c r="E2742" s="137"/>
      <c r="F2742" s="137"/>
      <c r="G2742" s="137"/>
      <c r="H2742" s="137"/>
      <c r="I2742" s="137"/>
      <c r="J2742" s="137"/>
      <c r="K2742" s="137"/>
      <c r="L2742" s="273"/>
      <c r="M2742" s="138"/>
      <c r="N2742" s="138"/>
      <c r="O2742" s="139"/>
    </row>
    <row r="2743" spans="1:15" ht="15.6">
      <c r="A2743" s="134"/>
      <c r="B2743" s="553"/>
      <c r="C2743" s="135"/>
      <c r="D2743" s="137"/>
      <c r="E2743" s="137"/>
      <c r="F2743" s="137"/>
      <c r="G2743" s="137"/>
      <c r="H2743" s="137"/>
      <c r="I2743" s="137"/>
      <c r="J2743" s="137"/>
      <c r="K2743" s="137"/>
      <c r="L2743" s="273"/>
      <c r="M2743" s="138"/>
      <c r="N2743" s="138"/>
      <c r="O2743" s="139"/>
    </row>
    <row r="2744" spans="1:15" ht="15.6">
      <c r="A2744" s="134"/>
      <c r="B2744" s="553"/>
      <c r="C2744" s="135"/>
      <c r="D2744" s="137"/>
      <c r="E2744" s="137"/>
      <c r="F2744" s="137"/>
      <c r="G2744" s="137"/>
      <c r="H2744" s="137"/>
      <c r="I2744" s="137"/>
      <c r="J2744" s="137"/>
      <c r="K2744" s="137"/>
      <c r="L2744" s="273"/>
      <c r="M2744" s="138"/>
      <c r="N2744" s="138"/>
      <c r="O2744" s="139"/>
    </row>
    <row r="2745" spans="1:15" ht="15.6">
      <c r="A2745" s="134"/>
      <c r="B2745" s="553"/>
      <c r="C2745" s="135"/>
      <c r="D2745" s="137"/>
      <c r="E2745" s="137"/>
      <c r="F2745" s="137"/>
      <c r="G2745" s="137"/>
      <c r="H2745" s="137"/>
      <c r="I2745" s="137"/>
      <c r="J2745" s="137"/>
      <c r="K2745" s="137"/>
      <c r="L2745" s="273"/>
      <c r="M2745" s="138"/>
      <c r="N2745" s="138"/>
      <c r="O2745" s="139"/>
    </row>
    <row r="2746" spans="1:15" ht="15.6">
      <c r="A2746" s="134"/>
      <c r="B2746" s="553"/>
      <c r="C2746" s="135"/>
      <c r="D2746" s="137"/>
      <c r="E2746" s="137"/>
      <c r="F2746" s="137"/>
      <c r="G2746" s="137"/>
      <c r="H2746" s="137"/>
      <c r="I2746" s="137"/>
      <c r="J2746" s="137"/>
      <c r="K2746" s="137"/>
      <c r="L2746" s="273"/>
      <c r="M2746" s="138"/>
      <c r="N2746" s="138"/>
      <c r="O2746" s="139"/>
    </row>
    <row r="2747" spans="1:15" ht="15.6">
      <c r="A2747" s="134"/>
      <c r="B2747" s="553"/>
      <c r="C2747" s="135"/>
      <c r="D2747" s="137"/>
      <c r="E2747" s="137"/>
      <c r="F2747" s="137"/>
      <c r="G2747" s="137"/>
      <c r="H2747" s="137"/>
      <c r="I2747" s="137"/>
      <c r="J2747" s="137"/>
      <c r="K2747" s="137"/>
      <c r="L2747" s="273"/>
      <c r="M2747" s="138"/>
      <c r="N2747" s="138"/>
      <c r="O2747" s="139"/>
    </row>
    <row r="2748" spans="1:15" ht="15.6">
      <c r="A2748" s="134"/>
      <c r="B2748" s="553"/>
      <c r="C2748" s="135"/>
      <c r="D2748" s="137"/>
      <c r="E2748" s="137"/>
      <c r="F2748" s="137"/>
      <c r="G2748" s="137"/>
      <c r="H2748" s="137"/>
      <c r="I2748" s="137"/>
      <c r="J2748" s="137"/>
      <c r="K2748" s="137"/>
      <c r="L2748" s="273"/>
      <c r="M2748" s="138"/>
      <c r="N2748" s="138"/>
      <c r="O2748" s="139"/>
    </row>
    <row r="2749" spans="1:15" ht="15.6">
      <c r="A2749" s="134"/>
      <c r="B2749" s="553"/>
      <c r="C2749" s="135"/>
      <c r="D2749" s="137"/>
      <c r="E2749" s="137"/>
      <c r="F2749" s="137"/>
      <c r="G2749" s="137"/>
      <c r="H2749" s="137"/>
      <c r="I2749" s="137"/>
      <c r="J2749" s="137"/>
      <c r="K2749" s="137"/>
      <c r="L2749" s="273"/>
      <c r="M2749" s="138"/>
      <c r="N2749" s="138"/>
      <c r="O2749" s="139"/>
    </row>
    <row r="2750" spans="1:15" ht="15.6">
      <c r="A2750" s="134"/>
      <c r="B2750" s="553"/>
      <c r="C2750" s="135"/>
      <c r="D2750" s="137"/>
      <c r="E2750" s="137"/>
      <c r="F2750" s="137"/>
      <c r="G2750" s="137"/>
      <c r="H2750" s="137"/>
      <c r="I2750" s="137"/>
      <c r="J2750" s="137"/>
      <c r="K2750" s="137"/>
      <c r="L2750" s="273"/>
      <c r="M2750" s="138"/>
      <c r="N2750" s="138"/>
      <c r="O2750" s="139"/>
    </row>
    <row r="2751" spans="1:15" ht="15.6">
      <c r="A2751" s="134"/>
      <c r="B2751" s="553"/>
      <c r="C2751" s="135"/>
      <c r="D2751" s="137"/>
      <c r="E2751" s="137"/>
      <c r="F2751" s="137"/>
      <c r="G2751" s="137"/>
      <c r="H2751" s="137"/>
      <c r="I2751" s="137"/>
      <c r="J2751" s="137"/>
      <c r="K2751" s="137"/>
      <c r="L2751" s="273"/>
      <c r="M2751" s="138"/>
      <c r="N2751" s="138"/>
      <c r="O2751" s="139"/>
    </row>
    <row r="2752" spans="1:15" ht="15.6">
      <c r="A2752" s="134"/>
      <c r="B2752" s="553"/>
      <c r="C2752" s="135"/>
      <c r="D2752" s="137"/>
      <c r="E2752" s="137"/>
      <c r="F2752" s="137"/>
      <c r="G2752" s="137"/>
      <c r="H2752" s="137"/>
      <c r="I2752" s="137"/>
      <c r="J2752" s="137"/>
      <c r="K2752" s="137"/>
      <c r="L2752" s="273"/>
      <c r="M2752" s="138"/>
      <c r="N2752" s="138"/>
      <c r="O2752" s="139"/>
    </row>
    <row r="2753" spans="1:15" ht="15.6">
      <c r="A2753" s="134"/>
      <c r="B2753" s="553"/>
      <c r="C2753" s="135"/>
      <c r="D2753" s="137"/>
      <c r="E2753" s="137"/>
      <c r="F2753" s="137"/>
      <c r="G2753" s="137"/>
      <c r="H2753" s="137"/>
      <c r="I2753" s="137"/>
      <c r="J2753" s="137"/>
      <c r="K2753" s="137"/>
      <c r="L2753" s="273"/>
      <c r="M2753" s="138"/>
      <c r="N2753" s="138"/>
      <c r="O2753" s="139"/>
    </row>
    <row r="2754" spans="1:15" ht="15.6">
      <c r="A2754" s="134"/>
      <c r="B2754" s="553"/>
      <c r="C2754" s="135"/>
      <c r="D2754" s="137"/>
      <c r="E2754" s="137"/>
      <c r="F2754" s="137"/>
      <c r="G2754" s="137"/>
      <c r="H2754" s="137"/>
      <c r="I2754" s="137"/>
      <c r="J2754" s="137"/>
      <c r="K2754" s="137"/>
      <c r="L2754" s="273"/>
      <c r="M2754" s="138"/>
      <c r="N2754" s="138"/>
      <c r="O2754" s="139"/>
    </row>
    <row r="2755" spans="1:15" ht="15.6">
      <c r="A2755" s="134"/>
      <c r="B2755" s="553"/>
      <c r="C2755" s="135"/>
      <c r="D2755" s="137"/>
      <c r="E2755" s="137"/>
      <c r="F2755" s="137"/>
      <c r="G2755" s="137"/>
      <c r="H2755" s="137"/>
      <c r="I2755" s="137"/>
      <c r="J2755" s="137"/>
      <c r="K2755" s="137"/>
      <c r="L2755" s="273"/>
      <c r="M2755" s="138"/>
      <c r="N2755" s="138"/>
      <c r="O2755" s="139"/>
    </row>
    <row r="2756" spans="1:15" ht="15.6">
      <c r="A2756" s="134"/>
      <c r="B2756" s="553"/>
      <c r="C2756" s="135"/>
      <c r="D2756" s="137"/>
      <c r="E2756" s="137"/>
      <c r="F2756" s="137"/>
      <c r="G2756" s="137"/>
      <c r="H2756" s="137"/>
      <c r="I2756" s="137"/>
      <c r="J2756" s="137"/>
      <c r="K2756" s="137"/>
      <c r="L2756" s="273"/>
      <c r="M2756" s="138"/>
      <c r="N2756" s="138"/>
      <c r="O2756" s="139"/>
    </row>
    <row r="2757" spans="1:15" ht="15.6">
      <c r="A2757" s="134"/>
      <c r="B2757" s="553"/>
      <c r="C2757" s="135"/>
      <c r="D2757" s="137"/>
      <c r="E2757" s="137"/>
      <c r="F2757" s="137"/>
      <c r="G2757" s="137"/>
      <c r="H2757" s="137"/>
      <c r="I2757" s="137"/>
      <c r="J2757" s="137"/>
      <c r="K2757" s="137"/>
      <c r="L2757" s="273"/>
      <c r="M2757" s="138"/>
      <c r="N2757" s="138"/>
      <c r="O2757" s="139"/>
    </row>
    <row r="2758" spans="1:15" ht="15.6">
      <c r="A2758" s="134"/>
      <c r="B2758" s="553"/>
      <c r="C2758" s="135"/>
      <c r="D2758" s="137"/>
      <c r="E2758" s="137"/>
      <c r="F2758" s="137"/>
      <c r="G2758" s="137"/>
      <c r="H2758" s="137"/>
      <c r="I2758" s="137"/>
      <c r="J2758" s="137"/>
      <c r="K2758" s="137"/>
      <c r="L2758" s="273"/>
      <c r="M2758" s="138"/>
      <c r="N2758" s="138"/>
      <c r="O2758" s="139"/>
    </row>
    <row r="2759" spans="1:15" ht="15.6">
      <c r="A2759" s="134"/>
      <c r="B2759" s="553"/>
      <c r="C2759" s="135"/>
      <c r="D2759" s="137"/>
      <c r="E2759" s="137"/>
      <c r="F2759" s="137"/>
      <c r="G2759" s="137"/>
      <c r="H2759" s="137"/>
      <c r="I2759" s="137"/>
      <c r="J2759" s="137"/>
      <c r="K2759" s="137"/>
      <c r="L2759" s="273"/>
      <c r="M2759" s="138"/>
      <c r="N2759" s="138"/>
      <c r="O2759" s="139"/>
    </row>
    <row r="2760" spans="1:15" ht="15.6">
      <c r="A2760" s="134"/>
      <c r="B2760" s="553"/>
      <c r="C2760" s="135"/>
      <c r="D2760" s="137"/>
      <c r="E2760" s="137"/>
      <c r="F2760" s="137"/>
      <c r="G2760" s="137"/>
      <c r="H2760" s="137"/>
      <c r="I2760" s="137"/>
      <c r="J2760" s="137"/>
      <c r="K2760" s="137"/>
      <c r="L2760" s="273"/>
      <c r="M2760" s="138"/>
      <c r="N2760" s="138"/>
      <c r="O2760" s="139"/>
    </row>
    <row r="2761" spans="1:15" ht="15.6">
      <c r="A2761" s="134"/>
      <c r="B2761" s="553"/>
      <c r="C2761" s="135"/>
      <c r="D2761" s="137"/>
      <c r="E2761" s="137"/>
      <c r="F2761" s="137"/>
      <c r="G2761" s="137"/>
      <c r="H2761" s="137"/>
      <c r="I2761" s="137"/>
      <c r="J2761" s="137"/>
      <c r="K2761" s="137"/>
      <c r="L2761" s="273"/>
      <c r="M2761" s="138"/>
      <c r="N2761" s="138"/>
      <c r="O2761" s="139"/>
    </row>
    <row r="2762" spans="1:15" ht="15.6">
      <c r="A2762" s="134"/>
      <c r="B2762" s="553"/>
      <c r="C2762" s="135"/>
      <c r="D2762" s="137"/>
      <c r="E2762" s="137"/>
      <c r="F2762" s="137"/>
      <c r="G2762" s="137"/>
      <c r="H2762" s="137"/>
      <c r="I2762" s="137"/>
      <c r="J2762" s="137"/>
      <c r="K2762" s="137"/>
      <c r="L2762" s="273"/>
      <c r="M2762" s="138"/>
      <c r="N2762" s="138"/>
      <c r="O2762" s="139"/>
    </row>
    <row r="2763" spans="1:15" ht="15.6">
      <c r="A2763" s="134"/>
      <c r="B2763" s="553"/>
      <c r="C2763" s="135"/>
      <c r="D2763" s="137"/>
      <c r="E2763" s="137"/>
      <c r="F2763" s="137"/>
      <c r="G2763" s="137"/>
      <c r="H2763" s="137"/>
      <c r="I2763" s="137"/>
      <c r="J2763" s="137"/>
      <c r="K2763" s="137"/>
      <c r="L2763" s="273"/>
      <c r="M2763" s="138"/>
      <c r="N2763" s="138"/>
      <c r="O2763" s="139"/>
    </row>
    <row r="2764" spans="1:15" ht="15.6">
      <c r="A2764" s="134"/>
      <c r="B2764" s="553"/>
      <c r="C2764" s="135"/>
      <c r="D2764" s="137"/>
      <c r="E2764" s="137"/>
      <c r="F2764" s="137"/>
      <c r="G2764" s="137"/>
      <c r="H2764" s="137"/>
      <c r="I2764" s="137"/>
      <c r="J2764" s="137"/>
      <c r="K2764" s="137"/>
      <c r="L2764" s="273"/>
      <c r="M2764" s="138"/>
      <c r="N2764" s="138"/>
      <c r="O2764" s="139"/>
    </row>
    <row r="2765" spans="1:15" ht="15.6">
      <c r="A2765" s="134"/>
      <c r="B2765" s="553"/>
      <c r="C2765" s="135"/>
      <c r="D2765" s="137"/>
      <c r="E2765" s="137"/>
      <c r="F2765" s="137"/>
      <c r="G2765" s="137"/>
      <c r="H2765" s="137"/>
      <c r="I2765" s="137"/>
      <c r="J2765" s="137"/>
      <c r="K2765" s="137"/>
      <c r="L2765" s="273"/>
      <c r="M2765" s="138"/>
      <c r="N2765" s="138"/>
      <c r="O2765" s="139"/>
    </row>
    <row r="2766" spans="1:15" ht="15.6">
      <c r="A2766" s="134"/>
      <c r="B2766" s="553"/>
      <c r="C2766" s="135"/>
      <c r="D2766" s="137"/>
      <c r="E2766" s="137"/>
      <c r="F2766" s="137"/>
      <c r="G2766" s="137"/>
      <c r="H2766" s="137"/>
      <c r="I2766" s="137"/>
      <c r="J2766" s="137"/>
      <c r="K2766" s="137"/>
      <c r="L2766" s="273"/>
      <c r="M2766" s="138"/>
      <c r="N2766" s="138"/>
      <c r="O2766" s="139"/>
    </row>
    <row r="2767" spans="1:15" ht="15.6">
      <c r="A2767" s="134"/>
      <c r="B2767" s="553"/>
      <c r="C2767" s="135"/>
      <c r="D2767" s="137"/>
      <c r="E2767" s="137"/>
      <c r="F2767" s="137"/>
      <c r="G2767" s="137"/>
      <c r="H2767" s="137"/>
      <c r="I2767" s="137"/>
      <c r="J2767" s="137"/>
      <c r="K2767" s="137"/>
      <c r="L2767" s="273"/>
      <c r="M2767" s="138"/>
      <c r="N2767" s="138"/>
      <c r="O2767" s="139"/>
    </row>
    <row r="2768" spans="1:15" ht="15.6">
      <c r="A2768" s="134"/>
      <c r="B2768" s="553"/>
      <c r="C2768" s="135"/>
      <c r="D2768" s="137"/>
      <c r="E2768" s="275"/>
      <c r="F2768" s="275"/>
      <c r="G2768" s="275"/>
      <c r="H2768" s="137"/>
      <c r="I2768" s="137"/>
      <c r="J2768" s="137"/>
      <c r="K2768" s="137"/>
      <c r="L2768" s="273"/>
      <c r="M2768" s="138"/>
      <c r="N2768" s="138"/>
      <c r="O2768" s="139"/>
    </row>
    <row r="2769" spans="1:15" ht="15.6">
      <c r="A2769" s="134"/>
      <c r="B2769" s="553"/>
      <c r="C2769" s="135"/>
      <c r="D2769" s="137"/>
      <c r="E2769" s="275"/>
      <c r="F2769" s="275"/>
      <c r="G2769" s="275"/>
      <c r="H2769" s="137"/>
      <c r="I2769" s="137"/>
      <c r="J2769" s="137"/>
      <c r="K2769" s="137"/>
      <c r="L2769" s="273"/>
      <c r="M2769" s="138"/>
      <c r="N2769" s="138"/>
      <c r="O2769" s="139"/>
    </row>
    <row r="2770" spans="1:15" ht="15.6">
      <c r="A2770" s="134"/>
      <c r="B2770" s="553"/>
      <c r="C2770" s="135"/>
      <c r="D2770" s="137"/>
      <c r="E2770" s="275"/>
      <c r="F2770" s="275"/>
      <c r="G2770" s="275"/>
      <c r="H2770" s="137"/>
      <c r="I2770" s="137"/>
      <c r="J2770" s="137"/>
      <c r="K2770" s="137"/>
      <c r="L2770" s="273"/>
      <c r="M2770" s="138"/>
      <c r="N2770" s="138"/>
      <c r="O2770" s="139"/>
    </row>
    <row r="2771" spans="1:15" ht="15.6">
      <c r="A2771" s="134"/>
      <c r="B2771" s="553"/>
      <c r="C2771" s="135"/>
      <c r="D2771" s="137"/>
      <c r="E2771" s="275"/>
      <c r="F2771" s="275"/>
      <c r="G2771" s="275"/>
      <c r="H2771" s="137"/>
      <c r="I2771" s="137"/>
      <c r="J2771" s="137"/>
      <c r="K2771" s="137"/>
      <c r="L2771" s="273"/>
      <c r="M2771" s="138"/>
      <c r="N2771" s="138"/>
      <c r="O2771" s="139"/>
    </row>
    <row r="2772" spans="1:15" ht="15.6">
      <c r="A2772" s="134"/>
      <c r="B2772" s="553"/>
      <c r="C2772" s="135"/>
      <c r="D2772" s="137"/>
      <c r="E2772" s="275"/>
      <c r="F2772" s="275"/>
      <c r="G2772" s="275"/>
      <c r="H2772" s="137"/>
      <c r="I2772" s="137"/>
      <c r="J2772" s="137"/>
      <c r="K2772" s="137"/>
      <c r="L2772" s="273"/>
      <c r="M2772" s="138"/>
      <c r="N2772" s="138"/>
      <c r="O2772" s="139"/>
    </row>
    <row r="2773" spans="1:15" ht="15.6">
      <c r="A2773" s="134"/>
      <c r="B2773" s="553"/>
      <c r="C2773" s="135"/>
      <c r="D2773" s="281"/>
      <c r="E2773" s="275"/>
      <c r="F2773" s="275"/>
      <c r="G2773" s="275"/>
      <c r="H2773" s="137"/>
      <c r="I2773" s="137"/>
      <c r="J2773" s="137"/>
      <c r="K2773" s="137"/>
      <c r="L2773" s="273"/>
      <c r="M2773" s="138"/>
      <c r="N2773" s="138"/>
      <c r="O2773" s="139"/>
    </row>
    <row r="2774" spans="1:15" ht="15.6">
      <c r="A2774" s="134"/>
      <c r="B2774" s="553"/>
      <c r="C2774" s="135"/>
      <c r="D2774" s="282"/>
      <c r="E2774" s="275"/>
      <c r="F2774" s="275"/>
      <c r="G2774" s="275"/>
      <c r="H2774" s="137"/>
      <c r="I2774" s="137"/>
      <c r="J2774" s="137"/>
      <c r="K2774" s="137"/>
      <c r="L2774" s="273"/>
      <c r="M2774" s="138"/>
      <c r="N2774" s="138"/>
      <c r="O2774" s="139"/>
    </row>
    <row r="2775" spans="1:15" ht="15.6" customHeight="1">
      <c r="A2775" s="134"/>
      <c r="B2775" s="553"/>
      <c r="C2775" s="135"/>
      <c r="D2775" s="282"/>
      <c r="E2775" s="275"/>
      <c r="F2775" s="275"/>
      <c r="G2775" s="275"/>
      <c r="H2775" s="137"/>
      <c r="I2775" s="137"/>
      <c r="J2775" s="137"/>
      <c r="K2775" s="137"/>
      <c r="L2775" s="273"/>
      <c r="M2775" s="138"/>
      <c r="N2775" s="138"/>
      <c r="O2775" s="139"/>
    </row>
    <row r="2776" spans="1:15" ht="15.6" customHeight="1">
      <c r="A2776" s="134"/>
      <c r="B2776" s="553"/>
      <c r="C2776" s="135"/>
      <c r="D2776" s="282"/>
      <c r="E2776" s="275"/>
      <c r="F2776" s="275"/>
      <c r="G2776" s="275"/>
      <c r="H2776" s="137"/>
      <c r="I2776" s="137"/>
      <c r="J2776" s="137"/>
      <c r="K2776" s="137"/>
      <c r="L2776" s="273"/>
      <c r="M2776" s="138"/>
      <c r="N2776" s="138"/>
      <c r="O2776" s="139"/>
    </row>
    <row r="2777" spans="1:15" ht="15.6" customHeight="1">
      <c r="A2777" s="134"/>
      <c r="B2777" s="553"/>
      <c r="C2777" s="135"/>
      <c r="D2777" s="282"/>
      <c r="E2777" s="275"/>
      <c r="F2777" s="275"/>
      <c r="G2777" s="275"/>
      <c r="H2777" s="137"/>
      <c r="I2777" s="137"/>
      <c r="J2777" s="137"/>
      <c r="K2777" s="137"/>
      <c r="L2777" s="273"/>
      <c r="M2777" s="138"/>
      <c r="N2777" s="138"/>
      <c r="O2777" s="139"/>
    </row>
    <row r="2778" spans="1:15" ht="15.6">
      <c r="A2778" s="134"/>
      <c r="B2778" s="553"/>
      <c r="C2778" s="135"/>
      <c r="D2778" s="282"/>
      <c r="E2778" s="275"/>
      <c r="F2778" s="275"/>
      <c r="G2778" s="275"/>
      <c r="H2778" s="137"/>
      <c r="I2778" s="137"/>
      <c r="J2778" s="137"/>
      <c r="K2778" s="137"/>
      <c r="L2778" s="273"/>
      <c r="M2778" s="138"/>
      <c r="N2778" s="138"/>
      <c r="O2778" s="139"/>
    </row>
    <row r="2779" spans="1:15" ht="15.6">
      <c r="A2779" s="134"/>
      <c r="B2779" s="553"/>
      <c r="C2779" s="135"/>
      <c r="D2779" s="282"/>
      <c r="E2779" s="275"/>
      <c r="F2779" s="275"/>
      <c r="G2779" s="275"/>
      <c r="H2779" s="137"/>
      <c r="I2779" s="137"/>
      <c r="J2779" s="137"/>
      <c r="K2779" s="137"/>
      <c r="L2779" s="273"/>
      <c r="M2779" s="138"/>
      <c r="N2779" s="138"/>
      <c r="O2779" s="139"/>
    </row>
    <row r="2780" spans="1:15" ht="15.6">
      <c r="A2780" s="134"/>
      <c r="B2780" s="553"/>
      <c r="C2780" s="135"/>
      <c r="D2780" s="282"/>
      <c r="E2780" s="275"/>
      <c r="F2780" s="275"/>
      <c r="G2780" s="275"/>
      <c r="H2780" s="137"/>
      <c r="I2780" s="137"/>
      <c r="J2780" s="137"/>
      <c r="K2780" s="137"/>
      <c r="L2780" s="273"/>
      <c r="M2780" s="138"/>
      <c r="N2780" s="138"/>
      <c r="O2780" s="139"/>
    </row>
    <row r="2781" spans="1:15" ht="15.6">
      <c r="A2781" s="134"/>
      <c r="B2781" s="553"/>
      <c r="C2781" s="135"/>
      <c r="D2781" s="282"/>
      <c r="E2781" s="275"/>
      <c r="F2781" s="275"/>
      <c r="G2781" s="275"/>
      <c r="H2781" s="137"/>
      <c r="I2781" s="137"/>
      <c r="J2781" s="137"/>
      <c r="K2781" s="137"/>
      <c r="L2781" s="273"/>
      <c r="M2781" s="138"/>
      <c r="N2781" s="138"/>
      <c r="O2781" s="139"/>
    </row>
    <row r="2782" spans="1:15" ht="15.6">
      <c r="A2782" s="134"/>
      <c r="B2782" s="553"/>
      <c r="C2782" s="135"/>
      <c r="D2782" s="282"/>
      <c r="E2782" s="275"/>
      <c r="F2782" s="275"/>
      <c r="G2782" s="275"/>
      <c r="H2782" s="137"/>
      <c r="I2782" s="137"/>
      <c r="J2782" s="137"/>
      <c r="K2782" s="137"/>
      <c r="L2782" s="273"/>
      <c r="M2782" s="138"/>
      <c r="N2782" s="138"/>
      <c r="O2782" s="139"/>
    </row>
    <row r="2783" spans="1:15" ht="15.6">
      <c r="A2783" s="134"/>
      <c r="B2783" s="553"/>
      <c r="C2783" s="135"/>
      <c r="D2783" s="282"/>
      <c r="E2783" s="275"/>
      <c r="F2783" s="275"/>
      <c r="G2783" s="275"/>
      <c r="H2783" s="137"/>
      <c r="I2783" s="137"/>
      <c r="J2783" s="137"/>
      <c r="K2783" s="137"/>
      <c r="L2783" s="273"/>
      <c r="M2783" s="138"/>
      <c r="N2783" s="138"/>
      <c r="O2783" s="139"/>
    </row>
    <row r="2784" spans="1:15" ht="15.6">
      <c r="A2784" s="134"/>
      <c r="B2784" s="553"/>
      <c r="C2784" s="135"/>
      <c r="D2784" s="282"/>
      <c r="E2784" s="275"/>
      <c r="F2784" s="275"/>
      <c r="G2784" s="275"/>
      <c r="H2784" s="137"/>
      <c r="I2784" s="137"/>
      <c r="J2784" s="137"/>
      <c r="K2784" s="137"/>
      <c r="L2784" s="273"/>
      <c r="M2784" s="138"/>
      <c r="N2784" s="138"/>
      <c r="O2784" s="139"/>
    </row>
    <row r="2785" spans="1:15" ht="15.6">
      <c r="A2785" s="134"/>
      <c r="B2785" s="553"/>
      <c r="C2785" s="135"/>
      <c r="D2785" s="282"/>
      <c r="E2785" s="275"/>
      <c r="F2785" s="275"/>
      <c r="G2785" s="275"/>
      <c r="H2785" s="137"/>
      <c r="I2785" s="137"/>
      <c r="J2785" s="137"/>
      <c r="K2785" s="137"/>
      <c r="L2785" s="273"/>
      <c r="M2785" s="138"/>
      <c r="N2785" s="138"/>
      <c r="O2785" s="139"/>
    </row>
    <row r="2786" spans="1:15" ht="15.6">
      <c r="A2786" s="134"/>
      <c r="B2786" s="553"/>
      <c r="C2786" s="135"/>
      <c r="D2786" s="282"/>
      <c r="E2786" s="275"/>
      <c r="F2786" s="275"/>
      <c r="G2786" s="275"/>
      <c r="H2786" s="137"/>
      <c r="I2786" s="137"/>
      <c r="J2786" s="137"/>
      <c r="K2786" s="137"/>
      <c r="L2786" s="273"/>
      <c r="M2786" s="138"/>
      <c r="N2786" s="138"/>
      <c r="O2786" s="139"/>
    </row>
    <row r="2787" spans="1:15" ht="15.6">
      <c r="A2787" s="134"/>
      <c r="B2787" s="553"/>
      <c r="C2787" s="135"/>
      <c r="D2787" s="282"/>
      <c r="E2787" s="275"/>
      <c r="F2787" s="137"/>
      <c r="G2787" s="137"/>
      <c r="H2787" s="137"/>
      <c r="I2787" s="137"/>
      <c r="J2787" s="137"/>
      <c r="K2787" s="137"/>
      <c r="L2787" s="273"/>
      <c r="M2787" s="138"/>
      <c r="N2787" s="138"/>
      <c r="O2787" s="139"/>
    </row>
    <row r="2788" spans="1:15" ht="15.6">
      <c r="A2788" s="134"/>
      <c r="B2788" s="553"/>
      <c r="C2788" s="135"/>
      <c r="D2788" s="282"/>
      <c r="E2788" s="275"/>
      <c r="F2788" s="137"/>
      <c r="G2788" s="137"/>
      <c r="H2788" s="137"/>
      <c r="I2788" s="137"/>
      <c r="J2788" s="137"/>
      <c r="K2788" s="137"/>
      <c r="L2788" s="273"/>
      <c r="M2788" s="138"/>
      <c r="N2788" s="138"/>
      <c r="O2788" s="139"/>
    </row>
    <row r="2789" spans="1:15" ht="15.6">
      <c r="A2789" s="134"/>
      <c r="B2789" s="553"/>
      <c r="C2789" s="135"/>
      <c r="D2789" s="282"/>
      <c r="E2789" s="275"/>
      <c r="F2789" s="137"/>
      <c r="G2789" s="137"/>
      <c r="H2789" s="137"/>
      <c r="I2789" s="137"/>
      <c r="J2789" s="137"/>
      <c r="K2789" s="137"/>
      <c r="L2789" s="273"/>
      <c r="M2789" s="138"/>
      <c r="N2789" s="138"/>
      <c r="O2789" s="139"/>
    </row>
    <row r="2790" spans="1:15" ht="15.6">
      <c r="A2790" s="134"/>
      <c r="B2790" s="553"/>
      <c r="C2790" s="135"/>
      <c r="D2790" s="282"/>
      <c r="E2790" s="275"/>
      <c r="F2790" s="137"/>
      <c r="G2790" s="137"/>
      <c r="H2790" s="137"/>
      <c r="I2790" s="137"/>
      <c r="J2790" s="137"/>
      <c r="K2790" s="137"/>
      <c r="L2790" s="273"/>
      <c r="M2790" s="138"/>
      <c r="N2790" s="138"/>
      <c r="O2790" s="139"/>
    </row>
    <row r="2791" spans="1:15" ht="15.6">
      <c r="A2791" s="134"/>
      <c r="B2791" s="553"/>
      <c r="C2791" s="135"/>
      <c r="D2791" s="282"/>
      <c r="E2791" s="275"/>
      <c r="F2791" s="275"/>
      <c r="G2791" s="275"/>
      <c r="H2791" s="137"/>
      <c r="I2791" s="137"/>
      <c r="J2791" s="137"/>
      <c r="K2791" s="137"/>
      <c r="L2791" s="273"/>
      <c r="M2791" s="138"/>
      <c r="N2791" s="138"/>
      <c r="O2791" s="139"/>
    </row>
    <row r="2792" spans="1:15" ht="15.6">
      <c r="A2792" s="134"/>
      <c r="B2792" s="553"/>
      <c r="C2792" s="135"/>
      <c r="D2792" s="282"/>
      <c r="E2792" s="275"/>
      <c r="F2792" s="275"/>
      <c r="G2792" s="275"/>
      <c r="H2792" s="137"/>
      <c r="I2792" s="137"/>
      <c r="J2792" s="137"/>
      <c r="K2792" s="137"/>
      <c r="L2792" s="273"/>
      <c r="M2792" s="138"/>
      <c r="N2792" s="138"/>
      <c r="O2792" s="139"/>
    </row>
    <row r="2793" spans="1:15" ht="15.6">
      <c r="A2793" s="134"/>
      <c r="B2793" s="553"/>
      <c r="C2793" s="135"/>
      <c r="D2793" s="282"/>
      <c r="E2793" s="275"/>
      <c r="F2793" s="275"/>
      <c r="G2793" s="275"/>
      <c r="H2793" s="137"/>
      <c r="I2793" s="137"/>
      <c r="J2793" s="137"/>
      <c r="K2793" s="137"/>
      <c r="L2793" s="273"/>
      <c r="M2793" s="138"/>
      <c r="N2793" s="138"/>
      <c r="O2793" s="139"/>
    </row>
    <row r="2794" spans="1:15" ht="15.6">
      <c r="A2794" s="134"/>
      <c r="B2794" s="553"/>
      <c r="C2794" s="135"/>
      <c r="D2794" s="282"/>
      <c r="E2794" s="275"/>
      <c r="F2794" s="275"/>
      <c r="G2794" s="275"/>
      <c r="H2794" s="137"/>
      <c r="I2794" s="137"/>
      <c r="J2794" s="137"/>
      <c r="K2794" s="137"/>
      <c r="L2794" s="273"/>
      <c r="M2794" s="138"/>
      <c r="N2794" s="138"/>
      <c r="O2794" s="139"/>
    </row>
    <row r="2795" spans="1:15" ht="15.6">
      <c r="A2795" s="134"/>
      <c r="B2795" s="553"/>
      <c r="C2795" s="135"/>
      <c r="D2795" s="282"/>
      <c r="E2795" s="275"/>
      <c r="F2795" s="275"/>
      <c r="G2795" s="275"/>
      <c r="H2795" s="137"/>
      <c r="I2795" s="137"/>
      <c r="J2795" s="137"/>
      <c r="K2795" s="137"/>
      <c r="L2795" s="273"/>
      <c r="M2795" s="138"/>
      <c r="N2795" s="138"/>
      <c r="O2795" s="139"/>
    </row>
    <row r="2796" spans="1:15" ht="15.6">
      <c r="A2796" s="134"/>
      <c r="B2796" s="553"/>
      <c r="C2796" s="135"/>
      <c r="D2796" s="282"/>
      <c r="E2796" s="275"/>
      <c r="F2796" s="275"/>
      <c r="G2796" s="275"/>
      <c r="H2796" s="137"/>
      <c r="I2796" s="137"/>
      <c r="J2796" s="137"/>
      <c r="K2796" s="137"/>
      <c r="L2796" s="273"/>
      <c r="M2796" s="138"/>
      <c r="N2796" s="138"/>
      <c r="O2796" s="139"/>
    </row>
    <row r="2797" spans="1:15" ht="15.6">
      <c r="A2797" s="134"/>
      <c r="B2797" s="553"/>
      <c r="C2797" s="135"/>
      <c r="D2797" s="282"/>
      <c r="E2797" s="275"/>
      <c r="F2797" s="275"/>
      <c r="G2797" s="275"/>
      <c r="H2797" s="137"/>
      <c r="I2797" s="137"/>
      <c r="J2797" s="137"/>
      <c r="K2797" s="137"/>
      <c r="L2797" s="273"/>
      <c r="M2797" s="138"/>
      <c r="N2797" s="138"/>
      <c r="O2797" s="139"/>
    </row>
    <row r="2798" spans="1:15" ht="15.6">
      <c r="A2798" s="134"/>
      <c r="B2798" s="553"/>
      <c r="C2798" s="135"/>
      <c r="D2798" s="282"/>
      <c r="E2798" s="275"/>
      <c r="F2798" s="275"/>
      <c r="G2798" s="275"/>
      <c r="H2798" s="137"/>
      <c r="I2798" s="137"/>
      <c r="J2798" s="137"/>
      <c r="K2798" s="137"/>
      <c r="L2798" s="273"/>
      <c r="M2798" s="138"/>
      <c r="N2798" s="138"/>
      <c r="O2798" s="139"/>
    </row>
    <row r="2799" spans="1:15" ht="15.6">
      <c r="A2799" s="134"/>
      <c r="B2799" s="553"/>
      <c r="C2799" s="135"/>
      <c r="D2799" s="282"/>
      <c r="E2799" s="275"/>
      <c r="F2799" s="275"/>
      <c r="G2799" s="275"/>
      <c r="H2799" s="137"/>
      <c r="I2799" s="137"/>
      <c r="J2799" s="137"/>
      <c r="K2799" s="137"/>
      <c r="L2799" s="273"/>
      <c r="M2799" s="138"/>
      <c r="N2799" s="138"/>
      <c r="O2799" s="139"/>
    </row>
    <row r="2800" spans="1:15" ht="15.6">
      <c r="A2800" s="134"/>
      <c r="B2800" s="553"/>
      <c r="C2800" s="135"/>
      <c r="D2800" s="282"/>
      <c r="E2800" s="275"/>
      <c r="F2800" s="275"/>
      <c r="G2800" s="275"/>
      <c r="H2800" s="137"/>
      <c r="I2800" s="137"/>
      <c r="J2800" s="137"/>
      <c r="K2800" s="137"/>
      <c r="L2800" s="273"/>
      <c r="M2800" s="138"/>
      <c r="N2800" s="138"/>
      <c r="O2800" s="139"/>
    </row>
    <row r="2801" spans="1:15" ht="15.6">
      <c r="A2801" s="134"/>
      <c r="B2801" s="553"/>
      <c r="C2801" s="135"/>
      <c r="D2801" s="282"/>
      <c r="E2801" s="275"/>
      <c r="F2801" s="137"/>
      <c r="G2801" s="137"/>
      <c r="H2801" s="137"/>
      <c r="I2801" s="137"/>
      <c r="J2801" s="137"/>
      <c r="K2801" s="137"/>
      <c r="L2801" s="273"/>
      <c r="M2801" s="138"/>
      <c r="N2801" s="138"/>
      <c r="O2801" s="139"/>
    </row>
    <row r="2802" spans="1:15" ht="15.6">
      <c r="A2802" s="134"/>
      <c r="B2802" s="553"/>
      <c r="C2802" s="135"/>
      <c r="D2802" s="282"/>
      <c r="E2802" s="275"/>
      <c r="F2802" s="137"/>
      <c r="G2802" s="137"/>
      <c r="H2802" s="137"/>
      <c r="I2802" s="137"/>
      <c r="J2802" s="137"/>
      <c r="K2802" s="137"/>
      <c r="L2802" s="273"/>
      <c r="M2802" s="138"/>
      <c r="N2802" s="138"/>
      <c r="O2802" s="139"/>
    </row>
    <row r="2803" spans="1:15" ht="15.6">
      <c r="A2803" s="134"/>
      <c r="B2803" s="553"/>
      <c r="C2803" s="135"/>
      <c r="D2803" s="282"/>
      <c r="E2803" s="275"/>
      <c r="F2803" s="137"/>
      <c r="G2803" s="137"/>
      <c r="H2803" s="137"/>
      <c r="I2803" s="137"/>
      <c r="J2803" s="137"/>
      <c r="K2803" s="137"/>
      <c r="L2803" s="273"/>
      <c r="M2803" s="138"/>
      <c r="N2803" s="138"/>
      <c r="O2803" s="139"/>
    </row>
    <row r="2804" spans="1:15" ht="15.6">
      <c r="A2804" s="134"/>
      <c r="B2804" s="553"/>
      <c r="C2804" s="135"/>
      <c r="D2804" s="282"/>
      <c r="E2804" s="275"/>
      <c r="F2804" s="137"/>
      <c r="G2804" s="137"/>
      <c r="H2804" s="137"/>
      <c r="I2804" s="137"/>
      <c r="J2804" s="137"/>
      <c r="K2804" s="137"/>
      <c r="L2804" s="273"/>
      <c r="M2804" s="138"/>
      <c r="N2804" s="138"/>
      <c r="O2804" s="139"/>
    </row>
    <row r="2805" spans="1:15" ht="15.6">
      <c r="A2805" s="134"/>
      <c r="B2805" s="553"/>
      <c r="C2805" s="135"/>
      <c r="D2805" s="282"/>
      <c r="E2805" s="275"/>
      <c r="F2805" s="137"/>
      <c r="G2805" s="137"/>
      <c r="H2805" s="137"/>
      <c r="I2805" s="137"/>
      <c r="J2805" s="137"/>
      <c r="K2805" s="137"/>
      <c r="L2805" s="273"/>
      <c r="M2805" s="138"/>
      <c r="N2805" s="138"/>
      <c r="O2805" s="139"/>
    </row>
    <row r="2806" spans="1:15" ht="15.6">
      <c r="A2806" s="134"/>
      <c r="B2806" s="553"/>
      <c r="C2806" s="135"/>
      <c r="D2806" s="282"/>
      <c r="E2806" s="275"/>
      <c r="F2806" s="137"/>
      <c r="G2806" s="137"/>
      <c r="H2806" s="137"/>
      <c r="I2806" s="137"/>
      <c r="J2806" s="137"/>
      <c r="K2806" s="137"/>
      <c r="L2806" s="273"/>
      <c r="M2806" s="138"/>
      <c r="N2806" s="138"/>
      <c r="O2806" s="139"/>
    </row>
    <row r="2807" spans="1:15" ht="15.6">
      <c r="A2807" s="134"/>
      <c r="B2807" s="553"/>
      <c r="C2807" s="135"/>
      <c r="D2807" s="282"/>
      <c r="E2807" s="275"/>
      <c r="F2807" s="137"/>
      <c r="G2807" s="137"/>
      <c r="H2807" s="137"/>
      <c r="I2807" s="137"/>
      <c r="J2807" s="137"/>
      <c r="K2807" s="137"/>
      <c r="L2807" s="273"/>
      <c r="M2807" s="138"/>
      <c r="N2807" s="138"/>
      <c r="O2807" s="139"/>
    </row>
    <row r="2808" spans="1:15" ht="15.6">
      <c r="A2808" s="134"/>
      <c r="B2808" s="553"/>
      <c r="C2808" s="135"/>
      <c r="D2808" s="282"/>
      <c r="E2808" s="275"/>
      <c r="F2808" s="137"/>
      <c r="G2808" s="137"/>
      <c r="H2808" s="137"/>
      <c r="I2808" s="137"/>
      <c r="J2808" s="137"/>
      <c r="K2808" s="137"/>
      <c r="L2808" s="273"/>
      <c r="M2808" s="138"/>
      <c r="N2808" s="138"/>
      <c r="O2808" s="139"/>
    </row>
    <row r="2809" spans="1:15" ht="15.6">
      <c r="A2809" s="134"/>
      <c r="B2809" s="553"/>
      <c r="C2809" s="135"/>
      <c r="D2809" s="282"/>
      <c r="E2809" s="275"/>
      <c r="F2809" s="137"/>
      <c r="G2809" s="137"/>
      <c r="H2809" s="137"/>
      <c r="I2809" s="137"/>
      <c r="J2809" s="137"/>
      <c r="K2809" s="137"/>
      <c r="L2809" s="273"/>
      <c r="M2809" s="138"/>
      <c r="N2809" s="138"/>
      <c r="O2809" s="139"/>
    </row>
    <row r="2810" spans="1:15" ht="15.6">
      <c r="A2810" s="134"/>
      <c r="B2810" s="553"/>
      <c r="C2810" s="135"/>
      <c r="D2810" s="282"/>
      <c r="E2810" s="275"/>
      <c r="F2810" s="275"/>
      <c r="G2810" s="275"/>
      <c r="H2810" s="137"/>
      <c r="I2810" s="137"/>
      <c r="J2810" s="137"/>
      <c r="K2810" s="137"/>
      <c r="L2810" s="273"/>
      <c r="M2810" s="138"/>
      <c r="N2810" s="138"/>
      <c r="O2810" s="139"/>
    </row>
    <row r="2811" spans="1:15" ht="15.6">
      <c r="A2811" s="134"/>
      <c r="B2811" s="553"/>
      <c r="C2811" s="135"/>
      <c r="D2811" s="282"/>
      <c r="E2811" s="275"/>
      <c r="F2811" s="275"/>
      <c r="G2811" s="275"/>
      <c r="H2811" s="137"/>
      <c r="I2811" s="137"/>
      <c r="J2811" s="137"/>
      <c r="K2811" s="137"/>
      <c r="L2811" s="273"/>
      <c r="M2811" s="138"/>
      <c r="N2811" s="138"/>
      <c r="O2811" s="139"/>
    </row>
    <row r="2812" spans="1:15" ht="15.6">
      <c r="A2812" s="134"/>
      <c r="B2812" s="553"/>
      <c r="C2812" s="135"/>
      <c r="D2812" s="282"/>
      <c r="E2812" s="275"/>
      <c r="F2812" s="275"/>
      <c r="G2812" s="275"/>
      <c r="H2812" s="137"/>
      <c r="I2812" s="137"/>
      <c r="J2812" s="137"/>
      <c r="K2812" s="137"/>
      <c r="L2812" s="273"/>
      <c r="M2812" s="138"/>
      <c r="N2812" s="138"/>
      <c r="O2812" s="139"/>
    </row>
    <row r="2813" spans="1:15" ht="15.6">
      <c r="A2813" s="134"/>
      <c r="B2813" s="553"/>
      <c r="C2813" s="135"/>
      <c r="D2813" s="282"/>
      <c r="E2813" s="275"/>
      <c r="F2813" s="275"/>
      <c r="G2813" s="275"/>
      <c r="H2813" s="137"/>
      <c r="I2813" s="137"/>
      <c r="J2813" s="137"/>
      <c r="K2813" s="137"/>
      <c r="L2813" s="273"/>
      <c r="M2813" s="138"/>
      <c r="N2813" s="138"/>
      <c r="O2813" s="139"/>
    </row>
    <row r="2814" spans="1:15" ht="15.6">
      <c r="A2814" s="134"/>
      <c r="B2814" s="553"/>
      <c r="C2814" s="135"/>
      <c r="D2814" s="282"/>
      <c r="E2814" s="275"/>
      <c r="F2814" s="275"/>
      <c r="G2814" s="275"/>
      <c r="H2814" s="137"/>
      <c r="I2814" s="137"/>
      <c r="J2814" s="137"/>
      <c r="K2814" s="137"/>
      <c r="L2814" s="273"/>
      <c r="M2814" s="138"/>
      <c r="N2814" s="138"/>
      <c r="O2814" s="139"/>
    </row>
    <row r="2815" spans="1:15" ht="15.6">
      <c r="A2815" s="134"/>
      <c r="B2815" s="553"/>
      <c r="C2815" s="135"/>
      <c r="D2815" s="282"/>
      <c r="E2815" s="275"/>
      <c r="F2815" s="275"/>
      <c r="G2815" s="275"/>
      <c r="H2815" s="137"/>
      <c r="I2815" s="137"/>
      <c r="J2815" s="137"/>
      <c r="K2815" s="137"/>
      <c r="L2815" s="273"/>
      <c r="M2815" s="138"/>
      <c r="N2815" s="138"/>
      <c r="O2815" s="139"/>
    </row>
    <row r="2816" spans="1:15" ht="15.6">
      <c r="A2816" s="134"/>
      <c r="B2816" s="553"/>
      <c r="C2816" s="135"/>
      <c r="D2816" s="282"/>
      <c r="E2816" s="275"/>
      <c r="F2816" s="275"/>
      <c r="G2816" s="275"/>
      <c r="H2816" s="137"/>
      <c r="I2816" s="137"/>
      <c r="J2816" s="137"/>
      <c r="K2816" s="137"/>
      <c r="L2816" s="273"/>
      <c r="M2816" s="138"/>
      <c r="N2816" s="138"/>
      <c r="O2816" s="139"/>
    </row>
    <row r="2817" spans="1:15" ht="15.6">
      <c r="A2817" s="134"/>
      <c r="B2817" s="553"/>
      <c r="C2817" s="135"/>
      <c r="D2817" s="282"/>
      <c r="E2817" s="275"/>
      <c r="F2817" s="275"/>
      <c r="G2817" s="275"/>
      <c r="H2817" s="137"/>
      <c r="I2817" s="137"/>
      <c r="J2817" s="137"/>
      <c r="K2817" s="137"/>
      <c r="L2817" s="273"/>
      <c r="M2817" s="138"/>
      <c r="N2817" s="138"/>
      <c r="O2817" s="139"/>
    </row>
    <row r="2818" spans="1:15" ht="15.6">
      <c r="A2818" s="134"/>
      <c r="B2818" s="553"/>
      <c r="C2818" s="135"/>
      <c r="D2818" s="282"/>
      <c r="E2818" s="275"/>
      <c r="F2818" s="275"/>
      <c r="G2818" s="275"/>
      <c r="H2818" s="137"/>
      <c r="I2818" s="137"/>
      <c r="J2818" s="137"/>
      <c r="K2818" s="137"/>
      <c r="L2818" s="273"/>
      <c r="M2818" s="138"/>
      <c r="N2818" s="138"/>
      <c r="O2818" s="139"/>
    </row>
    <row r="2819" spans="1:15" ht="15.6">
      <c r="A2819" s="134"/>
      <c r="B2819" s="553"/>
      <c r="C2819" s="135"/>
      <c r="D2819" s="282"/>
      <c r="E2819" s="275"/>
      <c r="F2819" s="275"/>
      <c r="G2819" s="275"/>
      <c r="H2819" s="137"/>
      <c r="I2819" s="137"/>
      <c r="J2819" s="137"/>
      <c r="K2819" s="137"/>
      <c r="L2819" s="273"/>
      <c r="M2819" s="138"/>
      <c r="N2819" s="138"/>
      <c r="O2819" s="139"/>
    </row>
    <row r="2820" spans="1:15" ht="15.6">
      <c r="A2820" s="134"/>
      <c r="B2820" s="553"/>
      <c r="C2820" s="135"/>
      <c r="D2820" s="282"/>
      <c r="E2820" s="275"/>
      <c r="F2820" s="275"/>
      <c r="G2820" s="275"/>
      <c r="H2820" s="137"/>
      <c r="I2820" s="137"/>
      <c r="J2820" s="137"/>
      <c r="K2820" s="137"/>
      <c r="L2820" s="273"/>
      <c r="M2820" s="138"/>
      <c r="N2820" s="138"/>
      <c r="O2820" s="139"/>
    </row>
    <row r="2821" spans="1:15" ht="15.6">
      <c r="A2821" s="134"/>
      <c r="B2821" s="553"/>
      <c r="C2821" s="135"/>
      <c r="D2821" s="282"/>
      <c r="E2821" s="275"/>
      <c r="F2821" s="275"/>
      <c r="G2821" s="275"/>
      <c r="H2821" s="137"/>
      <c r="I2821" s="137"/>
      <c r="J2821" s="137"/>
      <c r="K2821" s="137"/>
      <c r="L2821" s="273"/>
      <c r="M2821" s="138"/>
      <c r="N2821" s="138"/>
      <c r="O2821" s="139"/>
    </row>
    <row r="2822" spans="1:15" ht="15.6" customHeight="1">
      <c r="A2822" s="134"/>
      <c r="B2822" s="553"/>
      <c r="C2822" s="135"/>
      <c r="D2822" s="282"/>
      <c r="E2822" s="275"/>
      <c r="F2822" s="275"/>
      <c r="G2822" s="275"/>
      <c r="H2822" s="137"/>
      <c r="I2822" s="137"/>
      <c r="J2822" s="137"/>
      <c r="K2822" s="137"/>
      <c r="L2822" s="273"/>
      <c r="M2822" s="138"/>
      <c r="N2822" s="138"/>
      <c r="O2822" s="139"/>
    </row>
    <row r="2823" spans="1:15" ht="15.6" customHeight="1">
      <c r="A2823" s="134"/>
      <c r="B2823" s="553"/>
      <c r="C2823" s="135"/>
      <c r="D2823" s="282"/>
      <c r="E2823" s="275"/>
      <c r="F2823" s="275"/>
      <c r="G2823" s="275"/>
      <c r="H2823" s="137"/>
      <c r="I2823" s="137"/>
      <c r="J2823" s="137"/>
      <c r="K2823" s="137"/>
      <c r="L2823" s="273"/>
      <c r="M2823" s="138"/>
      <c r="N2823" s="138"/>
      <c r="O2823" s="139"/>
    </row>
    <row r="2824" spans="1:15" ht="15.6" customHeight="1">
      <c r="A2824" s="134"/>
      <c r="B2824" s="553"/>
      <c r="C2824" s="135"/>
      <c r="D2824" s="282"/>
      <c r="E2824" s="275"/>
      <c r="F2824" s="275"/>
      <c r="G2824" s="275"/>
      <c r="H2824" s="137"/>
      <c r="I2824" s="137"/>
      <c r="J2824" s="137"/>
      <c r="K2824" s="137"/>
      <c r="L2824" s="273"/>
      <c r="M2824" s="138"/>
      <c r="N2824" s="138"/>
      <c r="O2824" s="139"/>
    </row>
    <row r="2825" spans="1:15" ht="15.6">
      <c r="A2825" s="134"/>
      <c r="B2825" s="553"/>
      <c r="C2825" s="135"/>
      <c r="D2825" s="282"/>
      <c r="E2825" s="275"/>
      <c r="F2825" s="275"/>
      <c r="G2825" s="275"/>
      <c r="H2825" s="137"/>
      <c r="I2825" s="137"/>
      <c r="J2825" s="137"/>
      <c r="K2825" s="137"/>
      <c r="L2825" s="273"/>
      <c r="M2825" s="138"/>
      <c r="N2825" s="138"/>
      <c r="O2825" s="139"/>
    </row>
    <row r="2826" spans="1:15" ht="15.6">
      <c r="A2826" s="134"/>
      <c r="B2826" s="553"/>
      <c r="C2826" s="135"/>
      <c r="D2826" s="282"/>
      <c r="E2826" s="275"/>
      <c r="F2826" s="275"/>
      <c r="G2826" s="275"/>
      <c r="H2826" s="137"/>
      <c r="I2826" s="137"/>
      <c r="J2826" s="137"/>
      <c r="K2826" s="137"/>
      <c r="L2826" s="273"/>
      <c r="M2826" s="138"/>
      <c r="N2826" s="138"/>
      <c r="O2826" s="139"/>
    </row>
    <row r="2827" spans="1:15" ht="13.8" customHeight="1">
      <c r="A2827" s="134"/>
      <c r="B2827" s="553"/>
      <c r="C2827" s="135"/>
      <c r="D2827" s="282"/>
      <c r="E2827" s="275"/>
      <c r="F2827" s="275"/>
      <c r="G2827" s="275"/>
      <c r="H2827" s="137"/>
      <c r="I2827" s="137"/>
      <c r="J2827" s="137"/>
      <c r="K2827" s="137"/>
      <c r="L2827" s="273"/>
      <c r="M2827" s="138"/>
      <c r="N2827" s="138"/>
      <c r="O2827" s="139"/>
    </row>
    <row r="2828" spans="1:15" ht="15.6">
      <c r="A2828" s="134"/>
      <c r="B2828" s="553"/>
      <c r="C2828" s="135"/>
      <c r="D2828" s="282"/>
      <c r="E2828" s="275"/>
      <c r="F2828" s="275"/>
      <c r="G2828" s="275"/>
      <c r="H2828" s="137"/>
      <c r="I2828" s="137"/>
      <c r="J2828" s="137"/>
      <c r="K2828" s="137"/>
      <c r="L2828" s="273"/>
      <c r="M2828" s="138"/>
      <c r="N2828" s="138"/>
      <c r="O2828" s="139"/>
    </row>
    <row r="2829" spans="1:15" ht="15.6">
      <c r="A2829" s="134"/>
      <c r="B2829" s="553"/>
      <c r="C2829" s="135"/>
      <c r="D2829" s="282"/>
      <c r="E2829" s="275"/>
      <c r="F2829" s="275"/>
      <c r="G2829" s="275"/>
      <c r="H2829" s="137"/>
      <c r="I2829" s="137"/>
      <c r="J2829" s="137"/>
      <c r="K2829" s="137"/>
      <c r="L2829" s="273"/>
      <c r="M2829" s="138"/>
      <c r="N2829" s="138"/>
      <c r="O2829" s="139"/>
    </row>
    <row r="2830" spans="1:15" ht="15.6">
      <c r="A2830" s="134"/>
      <c r="B2830" s="553"/>
      <c r="C2830" s="135"/>
      <c r="D2830" s="282"/>
      <c r="E2830" s="275"/>
      <c r="F2830" s="275"/>
      <c r="G2830" s="275"/>
      <c r="H2830" s="137"/>
      <c r="I2830" s="137"/>
      <c r="J2830" s="137"/>
      <c r="K2830" s="137"/>
      <c r="L2830" s="273"/>
      <c r="M2830" s="138"/>
      <c r="N2830" s="138"/>
      <c r="O2830" s="139"/>
    </row>
    <row r="2831" spans="1:15" ht="15.6">
      <c r="A2831" s="134"/>
      <c r="B2831" s="553"/>
      <c r="C2831" s="135"/>
      <c r="D2831" s="282"/>
      <c r="E2831" s="275"/>
      <c r="F2831" s="275"/>
      <c r="G2831" s="275"/>
      <c r="H2831" s="137"/>
      <c r="I2831" s="137"/>
      <c r="J2831" s="137"/>
      <c r="K2831" s="137"/>
      <c r="L2831" s="273"/>
      <c r="M2831" s="138"/>
      <c r="N2831" s="138"/>
      <c r="O2831" s="139"/>
    </row>
    <row r="2832" spans="1:15" ht="15.6">
      <c r="A2832" s="134"/>
      <c r="B2832" s="553"/>
      <c r="C2832" s="135"/>
      <c r="D2832" s="282"/>
      <c r="E2832" s="275"/>
      <c r="F2832" s="275"/>
      <c r="G2832" s="275"/>
      <c r="H2832" s="137"/>
      <c r="I2832" s="137"/>
      <c r="J2832" s="137"/>
      <c r="K2832" s="137"/>
      <c r="L2832" s="273"/>
      <c r="M2832" s="138"/>
      <c r="N2832" s="138"/>
      <c r="O2832" s="139"/>
    </row>
    <row r="2833" spans="1:15" ht="15.6">
      <c r="A2833" s="134"/>
      <c r="B2833" s="553"/>
      <c r="C2833" s="135"/>
      <c r="D2833" s="282"/>
      <c r="E2833" s="275"/>
      <c r="F2833" s="275"/>
      <c r="G2833" s="275"/>
      <c r="H2833" s="137"/>
      <c r="I2833" s="137"/>
      <c r="J2833" s="137"/>
      <c r="K2833" s="137"/>
      <c r="L2833" s="273"/>
      <c r="M2833" s="138"/>
      <c r="N2833" s="138"/>
      <c r="O2833" s="139"/>
    </row>
    <row r="2834" spans="1:15" ht="15.6">
      <c r="A2834" s="134"/>
      <c r="B2834" s="553"/>
      <c r="C2834" s="135"/>
      <c r="D2834" s="282"/>
      <c r="E2834" s="275"/>
      <c r="F2834" s="275"/>
      <c r="G2834" s="275"/>
      <c r="H2834" s="137"/>
      <c r="I2834" s="137"/>
      <c r="J2834" s="137"/>
      <c r="K2834" s="137"/>
      <c r="L2834" s="273"/>
      <c r="M2834" s="138"/>
      <c r="N2834" s="138"/>
      <c r="O2834" s="139"/>
    </row>
    <row r="2835" spans="1:15" ht="15.6">
      <c r="A2835" s="134"/>
      <c r="B2835" s="553"/>
      <c r="C2835" s="135"/>
      <c r="D2835" s="282"/>
      <c r="E2835" s="275"/>
      <c r="F2835" s="275"/>
      <c r="G2835" s="275"/>
      <c r="H2835" s="137"/>
      <c r="I2835" s="137"/>
      <c r="J2835" s="137"/>
      <c r="K2835" s="137"/>
      <c r="L2835" s="273"/>
      <c r="M2835" s="138"/>
      <c r="N2835" s="138"/>
      <c r="O2835" s="139"/>
    </row>
    <row r="2836" spans="1:15" ht="15.6">
      <c r="A2836" s="134"/>
      <c r="B2836" s="553"/>
      <c r="C2836" s="135"/>
      <c r="D2836" s="282"/>
      <c r="E2836" s="275"/>
      <c r="F2836" s="275"/>
      <c r="G2836" s="275"/>
      <c r="H2836" s="137"/>
      <c r="I2836" s="137"/>
      <c r="J2836" s="137"/>
      <c r="K2836" s="137"/>
      <c r="L2836" s="273"/>
      <c r="M2836" s="138"/>
      <c r="N2836" s="138"/>
      <c r="O2836" s="139"/>
    </row>
    <row r="2837" spans="1:15" ht="15.6" customHeight="1">
      <c r="A2837" s="134"/>
      <c r="B2837" s="553"/>
      <c r="C2837" s="135"/>
      <c r="D2837" s="282"/>
      <c r="E2837" s="275"/>
      <c r="F2837" s="275"/>
      <c r="G2837" s="275"/>
      <c r="H2837" s="137"/>
      <c r="I2837" s="137"/>
      <c r="J2837" s="137"/>
      <c r="K2837" s="137"/>
      <c r="L2837" s="273"/>
      <c r="M2837" s="138"/>
      <c r="N2837" s="138"/>
      <c r="O2837" s="139"/>
    </row>
    <row r="2838" spans="1:15" ht="15.6">
      <c r="A2838" s="134"/>
      <c r="B2838" s="553"/>
      <c r="C2838" s="135"/>
      <c r="D2838" s="282"/>
      <c r="E2838" s="275"/>
      <c r="F2838" s="275"/>
      <c r="G2838" s="275"/>
      <c r="H2838" s="137"/>
      <c r="I2838" s="137"/>
      <c r="J2838" s="137"/>
      <c r="K2838" s="137"/>
      <c r="L2838" s="273"/>
      <c r="M2838" s="138"/>
      <c r="N2838" s="138"/>
      <c r="O2838" s="139"/>
    </row>
    <row r="2839" spans="1:15" ht="15.6">
      <c r="A2839" s="134"/>
      <c r="B2839" s="553"/>
      <c r="C2839" s="135"/>
      <c r="D2839" s="282"/>
      <c r="E2839" s="275"/>
      <c r="F2839" s="275"/>
      <c r="G2839" s="275"/>
      <c r="H2839" s="137"/>
      <c r="I2839" s="137"/>
      <c r="J2839" s="137"/>
      <c r="K2839" s="137"/>
      <c r="L2839" s="273"/>
      <c r="M2839" s="138"/>
      <c r="N2839" s="138"/>
      <c r="O2839" s="139"/>
    </row>
    <row r="2840" spans="1:15" ht="15.6">
      <c r="A2840" s="134"/>
      <c r="B2840" s="553"/>
      <c r="C2840" s="135"/>
      <c r="D2840" s="283"/>
      <c r="E2840" s="284"/>
      <c r="F2840" s="285"/>
      <c r="G2840" s="286"/>
      <c r="H2840" s="287"/>
      <c r="I2840" s="288"/>
      <c r="J2840" s="287"/>
      <c r="K2840" s="289"/>
      <c r="L2840" s="273"/>
      <c r="M2840" s="138"/>
      <c r="N2840" s="138"/>
      <c r="O2840" s="139"/>
    </row>
    <row r="2841" spans="1:15" ht="15.6">
      <c r="A2841" s="134"/>
      <c r="B2841" s="553"/>
      <c r="C2841" s="135"/>
      <c r="D2841" s="290"/>
      <c r="E2841" s="284"/>
      <c r="F2841" s="285"/>
      <c r="G2841" s="286"/>
      <c r="H2841" s="287"/>
      <c r="I2841" s="287"/>
      <c r="J2841" s="287"/>
      <c r="K2841" s="289"/>
      <c r="L2841" s="273"/>
      <c r="M2841" s="138"/>
      <c r="N2841" s="138"/>
      <c r="O2841" s="139"/>
    </row>
    <row r="2842" spans="1:15" ht="15.6">
      <c r="A2842" s="134"/>
      <c r="B2842" s="553"/>
      <c r="C2842" s="135"/>
      <c r="D2842" s="282"/>
      <c r="E2842" s="137"/>
      <c r="F2842" s="275"/>
      <c r="G2842" s="275"/>
      <c r="H2842" s="137"/>
      <c r="I2842" s="137"/>
      <c r="J2842" s="137"/>
      <c r="K2842" s="137"/>
      <c r="L2842" s="273"/>
      <c r="M2842" s="138"/>
      <c r="N2842" s="138"/>
      <c r="O2842" s="139"/>
    </row>
    <row r="2843" spans="1:15" ht="15.6">
      <c r="A2843" s="134"/>
      <c r="B2843" s="553"/>
      <c r="C2843" s="135"/>
      <c r="D2843" s="282"/>
      <c r="E2843" s="137"/>
      <c r="F2843" s="275"/>
      <c r="G2843" s="275"/>
      <c r="H2843" s="137"/>
      <c r="I2843" s="137"/>
      <c r="J2843" s="137"/>
      <c r="K2843" s="137"/>
      <c r="L2843" s="273"/>
      <c r="M2843" s="138"/>
      <c r="N2843" s="138"/>
      <c r="O2843" s="139"/>
    </row>
    <row r="2844" spans="1:15" ht="15.6">
      <c r="A2844" s="134"/>
      <c r="B2844" s="553"/>
      <c r="C2844" s="135"/>
      <c r="D2844" s="282"/>
      <c r="E2844" s="137"/>
      <c r="F2844" s="275"/>
      <c r="G2844" s="275"/>
      <c r="H2844" s="137"/>
      <c r="I2844" s="137"/>
      <c r="J2844" s="137"/>
      <c r="K2844" s="137"/>
      <c r="L2844" s="273"/>
      <c r="M2844" s="138"/>
      <c r="N2844" s="138"/>
      <c r="O2844" s="139"/>
    </row>
    <row r="2845" spans="1:15" ht="15.6">
      <c r="A2845" s="134"/>
      <c r="B2845" s="553"/>
      <c r="C2845" s="135"/>
      <c r="D2845" s="282"/>
      <c r="E2845" s="137"/>
      <c r="F2845" s="275"/>
      <c r="G2845" s="275"/>
      <c r="H2845" s="137"/>
      <c r="I2845" s="137"/>
      <c r="J2845" s="137"/>
      <c r="K2845" s="137"/>
      <c r="L2845" s="273"/>
      <c r="M2845" s="138"/>
      <c r="N2845" s="138"/>
      <c r="O2845" s="139"/>
    </row>
    <row r="2846" spans="1:15" ht="15.6">
      <c r="A2846" s="134"/>
      <c r="B2846" s="553"/>
      <c r="C2846" s="135"/>
      <c r="D2846" s="282"/>
      <c r="E2846" s="137"/>
      <c r="F2846" s="275"/>
      <c r="G2846" s="275"/>
      <c r="H2846" s="137"/>
      <c r="I2846" s="137"/>
      <c r="J2846" s="137"/>
      <c r="K2846" s="137"/>
      <c r="L2846" s="273"/>
      <c r="M2846" s="138"/>
      <c r="N2846" s="138"/>
      <c r="O2846" s="139"/>
    </row>
    <row r="2847" spans="1:15" ht="15.6">
      <c r="A2847" s="134"/>
      <c r="B2847" s="553"/>
      <c r="C2847" s="135"/>
      <c r="D2847" s="282"/>
      <c r="E2847" s="137"/>
      <c r="F2847" s="275"/>
      <c r="G2847" s="275"/>
      <c r="H2847" s="137"/>
      <c r="I2847" s="137"/>
      <c r="J2847" s="137"/>
      <c r="K2847" s="137"/>
      <c r="L2847" s="273"/>
      <c r="M2847" s="138"/>
      <c r="N2847" s="138"/>
      <c r="O2847" s="139"/>
    </row>
    <row r="2848" spans="1:15" ht="15.6">
      <c r="A2848" s="134"/>
      <c r="B2848" s="553"/>
      <c r="C2848" s="135"/>
      <c r="D2848" s="282"/>
      <c r="E2848" s="137"/>
      <c r="F2848" s="275"/>
      <c r="G2848" s="275"/>
      <c r="H2848" s="137"/>
      <c r="I2848" s="137"/>
      <c r="J2848" s="137"/>
      <c r="K2848" s="137"/>
      <c r="L2848" s="273"/>
      <c r="M2848" s="138"/>
      <c r="N2848" s="138"/>
      <c r="O2848" s="139"/>
    </row>
    <row r="2849" spans="1:15" ht="15.6">
      <c r="A2849" s="134"/>
      <c r="B2849" s="553"/>
      <c r="C2849" s="135"/>
      <c r="D2849" s="282"/>
      <c r="E2849" s="137"/>
      <c r="F2849" s="275"/>
      <c r="G2849" s="275"/>
      <c r="H2849" s="137"/>
      <c r="I2849" s="137"/>
      <c r="J2849" s="137"/>
      <c r="K2849" s="137"/>
      <c r="L2849" s="273"/>
      <c r="M2849" s="138"/>
      <c r="N2849" s="138"/>
      <c r="O2849" s="139"/>
    </row>
    <row r="2850" spans="1:15" ht="15.6">
      <c r="A2850" s="134"/>
      <c r="B2850" s="553"/>
      <c r="C2850" s="135"/>
      <c r="D2850" s="282"/>
      <c r="E2850" s="137"/>
      <c r="F2850" s="275"/>
      <c r="G2850" s="275"/>
      <c r="H2850" s="137"/>
      <c r="I2850" s="137"/>
      <c r="J2850" s="137"/>
      <c r="K2850" s="137"/>
      <c r="L2850" s="273"/>
      <c r="M2850" s="138"/>
      <c r="N2850" s="138"/>
      <c r="O2850" s="139"/>
    </row>
    <row r="2851" spans="1:15" ht="15.6">
      <c r="A2851" s="134"/>
      <c r="B2851" s="553"/>
      <c r="C2851" s="135"/>
      <c r="D2851" s="282"/>
      <c r="E2851" s="137"/>
      <c r="F2851" s="275"/>
      <c r="G2851" s="275"/>
      <c r="H2851" s="137"/>
      <c r="I2851" s="137"/>
      <c r="J2851" s="137"/>
      <c r="K2851" s="137"/>
      <c r="L2851" s="273"/>
      <c r="M2851" s="138"/>
      <c r="N2851" s="138"/>
      <c r="O2851" s="139"/>
    </row>
    <row r="2852" spans="1:15" ht="15.6">
      <c r="A2852" s="134"/>
      <c r="B2852" s="553"/>
      <c r="C2852" s="135"/>
      <c r="D2852" s="282"/>
      <c r="E2852" s="137"/>
      <c r="F2852" s="275"/>
      <c r="G2852" s="275"/>
      <c r="H2852" s="137"/>
      <c r="I2852" s="137"/>
      <c r="J2852" s="137"/>
      <c r="K2852" s="137"/>
      <c r="L2852" s="273"/>
      <c r="M2852" s="138"/>
      <c r="N2852" s="138"/>
      <c r="O2852" s="139"/>
    </row>
    <row r="2853" spans="1:15" ht="15.6">
      <c r="A2853" s="134"/>
      <c r="B2853" s="553"/>
      <c r="C2853" s="135"/>
      <c r="D2853" s="282"/>
      <c r="E2853" s="137"/>
      <c r="F2853" s="275"/>
      <c r="G2853" s="275"/>
      <c r="H2853" s="137"/>
      <c r="I2853" s="137"/>
      <c r="J2853" s="137"/>
      <c r="K2853" s="137"/>
      <c r="L2853" s="273"/>
      <c r="M2853" s="138"/>
      <c r="N2853" s="138"/>
      <c r="O2853" s="139"/>
    </row>
    <row r="2854" spans="1:15" ht="15.6">
      <c r="A2854" s="134"/>
      <c r="B2854" s="553"/>
      <c r="C2854" s="135"/>
      <c r="D2854" s="282"/>
      <c r="E2854" s="137"/>
      <c r="F2854" s="275"/>
      <c r="G2854" s="275"/>
      <c r="H2854" s="137"/>
      <c r="I2854" s="137"/>
      <c r="J2854" s="137"/>
      <c r="K2854" s="137"/>
      <c r="L2854" s="273"/>
      <c r="M2854" s="138"/>
      <c r="N2854" s="138"/>
      <c r="O2854" s="139"/>
    </row>
    <row r="2855" spans="1:15" ht="15.6">
      <c r="A2855" s="134"/>
      <c r="B2855" s="553"/>
      <c r="C2855" s="135"/>
      <c r="D2855" s="282"/>
      <c r="E2855" s="137"/>
      <c r="F2855" s="275"/>
      <c r="G2855" s="275"/>
      <c r="H2855" s="137"/>
      <c r="I2855" s="137"/>
      <c r="J2855" s="137"/>
      <c r="K2855" s="137"/>
      <c r="L2855" s="273"/>
      <c r="M2855" s="138"/>
      <c r="N2855" s="138"/>
      <c r="O2855" s="139"/>
    </row>
    <row r="2856" spans="1:15" ht="15.6">
      <c r="A2856" s="134"/>
      <c r="B2856" s="553"/>
      <c r="C2856" s="135"/>
      <c r="D2856" s="282"/>
      <c r="E2856" s="137"/>
      <c r="F2856" s="275"/>
      <c r="G2856" s="275"/>
      <c r="H2856" s="137"/>
      <c r="I2856" s="137"/>
      <c r="J2856" s="137"/>
      <c r="K2856" s="137"/>
      <c r="L2856" s="273"/>
      <c r="M2856" s="138"/>
      <c r="N2856" s="138"/>
      <c r="O2856" s="139"/>
    </row>
    <row r="2857" spans="1:15" ht="15.6">
      <c r="A2857" s="134"/>
      <c r="B2857" s="553"/>
      <c r="C2857" s="135"/>
      <c r="D2857" s="252"/>
      <c r="E2857" s="137"/>
      <c r="F2857" s="275"/>
      <c r="G2857" s="275"/>
      <c r="H2857" s="137"/>
      <c r="I2857" s="137"/>
      <c r="J2857" s="137"/>
      <c r="K2857" s="137"/>
      <c r="L2857" s="273"/>
      <c r="M2857" s="138"/>
      <c r="N2857" s="138"/>
      <c r="O2857" s="139"/>
    </row>
    <row r="2858" spans="1:15" ht="15.6">
      <c r="A2858" s="134"/>
      <c r="B2858" s="553"/>
      <c r="C2858" s="135"/>
      <c r="D2858" s="282"/>
      <c r="E2858" s="137"/>
      <c r="F2858" s="275"/>
      <c r="G2858" s="275"/>
      <c r="H2858" s="137"/>
      <c r="I2858" s="137"/>
      <c r="J2858" s="137"/>
      <c r="K2858" s="137"/>
      <c r="L2858" s="273"/>
      <c r="M2858" s="138"/>
      <c r="N2858" s="138"/>
      <c r="O2858" s="139"/>
    </row>
    <row r="2859" spans="1:15" ht="15.6">
      <c r="A2859" s="134"/>
      <c r="B2859" s="553"/>
      <c r="C2859" s="135"/>
      <c r="D2859" s="282"/>
      <c r="E2859" s="137"/>
      <c r="F2859" s="275"/>
      <c r="G2859" s="275"/>
      <c r="H2859" s="137"/>
      <c r="I2859" s="137"/>
      <c r="J2859" s="137"/>
      <c r="K2859" s="137"/>
      <c r="L2859" s="273"/>
      <c r="M2859" s="138"/>
      <c r="N2859" s="138"/>
      <c r="O2859" s="139"/>
    </row>
    <row r="2860" spans="1:15" ht="15.6">
      <c r="A2860" s="134"/>
      <c r="B2860" s="553"/>
      <c r="C2860" s="135"/>
      <c r="D2860" s="282"/>
      <c r="E2860" s="137"/>
      <c r="F2860" s="275"/>
      <c r="G2860" s="275"/>
      <c r="H2860" s="137"/>
      <c r="I2860" s="137"/>
      <c r="J2860" s="137"/>
      <c r="K2860" s="137"/>
      <c r="L2860" s="273"/>
      <c r="M2860" s="138"/>
      <c r="N2860" s="138"/>
      <c r="O2860" s="139"/>
    </row>
    <row r="2861" spans="1:15" ht="15.6">
      <c r="A2861" s="134"/>
      <c r="B2861" s="553"/>
      <c r="C2861" s="135"/>
      <c r="D2861" s="282"/>
      <c r="E2861" s="137"/>
      <c r="F2861" s="275"/>
      <c r="G2861" s="275"/>
      <c r="H2861" s="137"/>
      <c r="I2861" s="137"/>
      <c r="J2861" s="137"/>
      <c r="K2861" s="137"/>
      <c r="L2861" s="273"/>
      <c r="M2861" s="138"/>
      <c r="N2861" s="138"/>
      <c r="O2861" s="139"/>
    </row>
    <row r="2862" spans="1:15" ht="15.6">
      <c r="A2862" s="134"/>
      <c r="B2862" s="553"/>
      <c r="C2862" s="135"/>
      <c r="D2862" s="282"/>
      <c r="E2862" s="137"/>
      <c r="F2862" s="275"/>
      <c r="G2862" s="275"/>
      <c r="H2862" s="137"/>
      <c r="I2862" s="137"/>
      <c r="J2862" s="137"/>
      <c r="K2862" s="137"/>
      <c r="L2862" s="273"/>
      <c r="M2862" s="138"/>
      <c r="N2862" s="138"/>
      <c r="O2862" s="139"/>
    </row>
    <row r="2863" spans="1:15" ht="15.6">
      <c r="A2863" s="134"/>
      <c r="B2863" s="553"/>
      <c r="C2863" s="135"/>
      <c r="D2863" s="282"/>
      <c r="E2863" s="137"/>
      <c r="F2863" s="275"/>
      <c r="G2863" s="275"/>
      <c r="H2863" s="137"/>
      <c r="I2863" s="137"/>
      <c r="J2863" s="137"/>
      <c r="K2863" s="137"/>
      <c r="L2863" s="273"/>
      <c r="M2863" s="138"/>
      <c r="N2863" s="138"/>
      <c r="O2863" s="139"/>
    </row>
    <row r="2864" spans="1:15" ht="15.6">
      <c r="A2864" s="134"/>
      <c r="B2864" s="553"/>
      <c r="C2864" s="135"/>
      <c r="D2864" s="282"/>
      <c r="E2864" s="137"/>
      <c r="F2864" s="275"/>
      <c r="G2864" s="275"/>
      <c r="H2864" s="137"/>
      <c r="I2864" s="137"/>
      <c r="J2864" s="137"/>
      <c r="K2864" s="137"/>
      <c r="L2864" s="273"/>
      <c r="M2864" s="138"/>
      <c r="N2864" s="138"/>
      <c r="O2864" s="139"/>
    </row>
    <row r="2865" spans="1:15" ht="15.6">
      <c r="A2865" s="134"/>
      <c r="B2865" s="553"/>
      <c r="C2865" s="135"/>
      <c r="D2865" s="282"/>
      <c r="E2865" s="137"/>
      <c r="F2865" s="275"/>
      <c r="G2865" s="275"/>
      <c r="H2865" s="137"/>
      <c r="I2865" s="137"/>
      <c r="J2865" s="137"/>
      <c r="K2865" s="137"/>
      <c r="L2865" s="273"/>
      <c r="M2865" s="138"/>
      <c r="N2865" s="138"/>
      <c r="O2865" s="139"/>
    </row>
    <row r="2866" spans="1:15" ht="15.6">
      <c r="A2866" s="134"/>
      <c r="B2866" s="553"/>
      <c r="C2866" s="135"/>
      <c r="D2866" s="282"/>
      <c r="E2866" s="137"/>
      <c r="F2866" s="275"/>
      <c r="G2866" s="275"/>
      <c r="H2866" s="137"/>
      <c r="I2866" s="137"/>
      <c r="J2866" s="137"/>
      <c r="K2866" s="137"/>
      <c r="L2866" s="273"/>
      <c r="M2866" s="138"/>
      <c r="N2866" s="138"/>
      <c r="O2866" s="139"/>
    </row>
    <row r="2867" spans="1:15" ht="15.6">
      <c r="A2867" s="134"/>
      <c r="B2867" s="553"/>
      <c r="C2867" s="135"/>
      <c r="D2867" s="282"/>
      <c r="E2867" s="137"/>
      <c r="F2867" s="275"/>
      <c r="G2867" s="275"/>
      <c r="H2867" s="137"/>
      <c r="I2867" s="137"/>
      <c r="J2867" s="137"/>
      <c r="K2867" s="137"/>
      <c r="L2867" s="273"/>
      <c r="M2867" s="138"/>
      <c r="N2867" s="138"/>
      <c r="O2867" s="139"/>
    </row>
    <row r="2868" spans="1:15" ht="15.6">
      <c r="A2868" s="134"/>
      <c r="B2868" s="553"/>
      <c r="C2868" s="135"/>
      <c r="D2868" s="282"/>
      <c r="E2868" s="137"/>
      <c r="F2868" s="275"/>
      <c r="G2868" s="275"/>
      <c r="H2868" s="137"/>
      <c r="I2868" s="137"/>
      <c r="J2868" s="137"/>
      <c r="K2868" s="137"/>
      <c r="L2868" s="273"/>
      <c r="M2868" s="138"/>
      <c r="N2868" s="138"/>
      <c r="O2868" s="139"/>
    </row>
    <row r="2869" spans="1:15" ht="15.6">
      <c r="A2869" s="134"/>
      <c r="B2869" s="553"/>
      <c r="C2869" s="135"/>
      <c r="D2869" s="282"/>
      <c r="E2869" s="137"/>
      <c r="F2869" s="275"/>
      <c r="G2869" s="275"/>
      <c r="H2869" s="275"/>
      <c r="I2869" s="137"/>
      <c r="J2869" s="137"/>
      <c r="K2869" s="146"/>
      <c r="L2869" s="273"/>
      <c r="M2869" s="138"/>
      <c r="N2869" s="138"/>
      <c r="O2869" s="139"/>
    </row>
    <row r="2870" spans="1:15" ht="15.6">
      <c r="A2870" s="134"/>
      <c r="B2870" s="553"/>
      <c r="C2870" s="135"/>
      <c r="D2870" s="282"/>
      <c r="E2870" s="137"/>
      <c r="F2870" s="275"/>
      <c r="G2870" s="275"/>
      <c r="H2870" s="275"/>
      <c r="I2870" s="137"/>
      <c r="J2870" s="137"/>
      <c r="K2870" s="146"/>
      <c r="L2870" s="273"/>
      <c r="M2870" s="138"/>
      <c r="N2870" s="138"/>
      <c r="O2870" s="139"/>
    </row>
    <row r="2871" spans="1:15" ht="15.6">
      <c r="A2871" s="134"/>
      <c r="B2871" s="553"/>
      <c r="C2871" s="135"/>
      <c r="D2871" s="282"/>
      <c r="E2871" s="137"/>
      <c r="F2871" s="275"/>
      <c r="G2871" s="275"/>
      <c r="H2871" s="275"/>
      <c r="I2871" s="137"/>
      <c r="J2871" s="137"/>
      <c r="K2871" s="146"/>
      <c r="L2871" s="273"/>
      <c r="M2871" s="138"/>
      <c r="N2871" s="138"/>
      <c r="O2871" s="139"/>
    </row>
    <row r="2872" spans="1:15" ht="15.6">
      <c r="A2872" s="134"/>
      <c r="B2872" s="553"/>
      <c r="C2872" s="135"/>
      <c r="D2872" s="282"/>
      <c r="E2872" s="137"/>
      <c r="F2872" s="275"/>
      <c r="G2872" s="275"/>
      <c r="H2872" s="275"/>
      <c r="I2872" s="137"/>
      <c r="J2872" s="137"/>
      <c r="K2872" s="146"/>
      <c r="L2872" s="273"/>
      <c r="M2872" s="138"/>
      <c r="N2872" s="138"/>
      <c r="O2872" s="139"/>
    </row>
    <row r="2873" spans="1:15" ht="15.6">
      <c r="A2873" s="134"/>
      <c r="B2873" s="553"/>
      <c r="C2873" s="135"/>
      <c r="D2873" s="282"/>
      <c r="E2873" s="137"/>
      <c r="F2873" s="275"/>
      <c r="G2873" s="275"/>
      <c r="H2873" s="275"/>
      <c r="I2873" s="137"/>
      <c r="J2873" s="137"/>
      <c r="K2873" s="146"/>
      <c r="L2873" s="273"/>
      <c r="M2873" s="138"/>
      <c r="N2873" s="138"/>
      <c r="O2873" s="139"/>
    </row>
    <row r="2874" spans="1:15" ht="15.6">
      <c r="A2874" s="134"/>
      <c r="B2874" s="553"/>
      <c r="C2874" s="135"/>
      <c r="D2874" s="282"/>
      <c r="E2874" s="137"/>
      <c r="F2874" s="275"/>
      <c r="G2874" s="275"/>
      <c r="H2874" s="137"/>
      <c r="I2874" s="137"/>
      <c r="J2874" s="137"/>
      <c r="K2874" s="146"/>
      <c r="L2874" s="273"/>
      <c r="M2874" s="138"/>
      <c r="N2874" s="138"/>
      <c r="O2874" s="139"/>
    </row>
    <row r="2875" spans="1:15" ht="15.6">
      <c r="A2875" s="134"/>
      <c r="B2875" s="553"/>
      <c r="C2875" s="135"/>
      <c r="D2875" s="282"/>
      <c r="E2875" s="137"/>
      <c r="F2875" s="275"/>
      <c r="G2875" s="275"/>
      <c r="H2875" s="137"/>
      <c r="I2875" s="137"/>
      <c r="J2875" s="137"/>
      <c r="K2875" s="146"/>
      <c r="L2875" s="273"/>
      <c r="M2875" s="138"/>
      <c r="N2875" s="138"/>
      <c r="O2875" s="139"/>
    </row>
    <row r="2876" spans="1:15" ht="15.6">
      <c r="A2876" s="134"/>
      <c r="B2876" s="553"/>
      <c r="C2876" s="135"/>
      <c r="D2876" s="282"/>
      <c r="E2876" s="137"/>
      <c r="F2876" s="275"/>
      <c r="G2876" s="275"/>
      <c r="H2876" s="137"/>
      <c r="I2876" s="137"/>
      <c r="J2876" s="137"/>
      <c r="K2876" s="146"/>
      <c r="L2876" s="273"/>
      <c r="M2876" s="138"/>
      <c r="N2876" s="138"/>
      <c r="O2876" s="139"/>
    </row>
    <row r="2877" spans="1:15" ht="15.6">
      <c r="A2877" s="134"/>
      <c r="B2877" s="553"/>
      <c r="C2877" s="135"/>
      <c r="D2877" s="282"/>
      <c r="E2877" s="137"/>
      <c r="F2877" s="275"/>
      <c r="G2877" s="275"/>
      <c r="H2877" s="137"/>
      <c r="I2877" s="137"/>
      <c r="J2877" s="137"/>
      <c r="K2877" s="146"/>
      <c r="L2877" s="273"/>
      <c r="M2877" s="138"/>
      <c r="N2877" s="138"/>
      <c r="O2877" s="139"/>
    </row>
    <row r="2878" spans="1:15" ht="15.6">
      <c r="A2878" s="134"/>
      <c r="B2878" s="553"/>
      <c r="C2878" s="135"/>
      <c r="D2878" s="282"/>
      <c r="E2878" s="137"/>
      <c r="F2878" s="275"/>
      <c r="G2878" s="275"/>
      <c r="H2878" s="137"/>
      <c r="I2878" s="137"/>
      <c r="J2878" s="137"/>
      <c r="K2878" s="146"/>
      <c r="L2878" s="273"/>
      <c r="M2878" s="138"/>
      <c r="N2878" s="138"/>
      <c r="O2878" s="139"/>
    </row>
    <row r="2879" spans="1:15" ht="15.6">
      <c r="A2879" s="134"/>
      <c r="B2879" s="553"/>
      <c r="C2879" s="135"/>
      <c r="D2879" s="282"/>
      <c r="E2879" s="137"/>
      <c r="F2879" s="275"/>
      <c r="G2879" s="275"/>
      <c r="H2879" s="137"/>
      <c r="I2879" s="137"/>
      <c r="J2879" s="137"/>
      <c r="K2879" s="146"/>
      <c r="L2879" s="273"/>
      <c r="M2879" s="138"/>
      <c r="N2879" s="138"/>
      <c r="O2879" s="139"/>
    </row>
    <row r="2880" spans="1:15" ht="15.6">
      <c r="A2880" s="134"/>
      <c r="B2880" s="553"/>
      <c r="C2880" s="135"/>
      <c r="D2880" s="282"/>
      <c r="E2880" s="137"/>
      <c r="F2880" s="275"/>
      <c r="G2880" s="275"/>
      <c r="H2880" s="137"/>
      <c r="I2880" s="137"/>
      <c r="J2880" s="137"/>
      <c r="K2880" s="146"/>
      <c r="L2880" s="273"/>
      <c r="M2880" s="138"/>
      <c r="N2880" s="138"/>
      <c r="O2880" s="139"/>
    </row>
    <row r="2881" spans="1:15" ht="15.6">
      <c r="A2881" s="134"/>
      <c r="B2881" s="553"/>
      <c r="C2881" s="135"/>
      <c r="D2881" s="282"/>
      <c r="E2881" s="137"/>
      <c r="F2881" s="275"/>
      <c r="G2881" s="275"/>
      <c r="H2881" s="137"/>
      <c r="I2881" s="137"/>
      <c r="J2881" s="137"/>
      <c r="K2881" s="146"/>
      <c r="L2881" s="273"/>
      <c r="M2881" s="138"/>
      <c r="N2881" s="138"/>
      <c r="O2881" s="139"/>
    </row>
    <row r="2882" spans="1:15" ht="15.6">
      <c r="A2882" s="134"/>
      <c r="B2882" s="553"/>
      <c r="C2882" s="135"/>
      <c r="D2882" s="282"/>
      <c r="E2882" s="137"/>
      <c r="F2882" s="275"/>
      <c r="G2882" s="275"/>
      <c r="H2882" s="137"/>
      <c r="I2882" s="137"/>
      <c r="J2882" s="137"/>
      <c r="K2882" s="146"/>
      <c r="L2882" s="273"/>
      <c r="M2882" s="138"/>
      <c r="N2882" s="138"/>
      <c r="O2882" s="139"/>
    </row>
    <row r="2883" spans="1:15" ht="15.6">
      <c r="A2883" s="134"/>
      <c r="B2883" s="553"/>
      <c r="C2883" s="135"/>
      <c r="D2883" s="282"/>
      <c r="E2883" s="137"/>
      <c r="F2883" s="275"/>
      <c r="G2883" s="275"/>
      <c r="H2883" s="137"/>
      <c r="I2883" s="137"/>
      <c r="J2883" s="137"/>
      <c r="K2883" s="146"/>
      <c r="L2883" s="273"/>
      <c r="M2883" s="138"/>
      <c r="N2883" s="138"/>
      <c r="O2883" s="139"/>
    </row>
    <row r="2884" spans="1:15" ht="15.6">
      <c r="A2884" s="134"/>
      <c r="B2884" s="553"/>
      <c r="C2884" s="135"/>
      <c r="D2884" s="282"/>
      <c r="E2884" s="137"/>
      <c r="F2884" s="275"/>
      <c r="G2884" s="275"/>
      <c r="H2884" s="137"/>
      <c r="I2884" s="137"/>
      <c r="J2884" s="137"/>
      <c r="K2884" s="137"/>
      <c r="L2884" s="273"/>
      <c r="M2884" s="138"/>
      <c r="N2884" s="138"/>
      <c r="O2884" s="139"/>
    </row>
    <row r="2885" spans="1:15" ht="15.6">
      <c r="A2885" s="134"/>
      <c r="B2885" s="553"/>
      <c r="C2885" s="135"/>
      <c r="D2885" s="282"/>
      <c r="E2885" s="137"/>
      <c r="F2885" s="275"/>
      <c r="G2885" s="275"/>
      <c r="H2885" s="137"/>
      <c r="I2885" s="137"/>
      <c r="J2885" s="137"/>
      <c r="K2885" s="137"/>
      <c r="L2885" s="273"/>
      <c r="M2885" s="138"/>
      <c r="N2885" s="138"/>
      <c r="O2885" s="139"/>
    </row>
    <row r="2886" spans="1:15" ht="15.6">
      <c r="A2886" s="134"/>
      <c r="B2886" s="553"/>
      <c r="C2886" s="135"/>
      <c r="D2886" s="282"/>
      <c r="E2886" s="137"/>
      <c r="F2886" s="275"/>
      <c r="G2886" s="275"/>
      <c r="H2886" s="137"/>
      <c r="I2886" s="137"/>
      <c r="J2886" s="137"/>
      <c r="K2886" s="137"/>
      <c r="L2886" s="273"/>
      <c r="M2886" s="138"/>
      <c r="N2886" s="138"/>
      <c r="O2886" s="139"/>
    </row>
    <row r="2887" spans="1:15" ht="15.6">
      <c r="A2887" s="134"/>
      <c r="B2887" s="553"/>
      <c r="C2887" s="135"/>
      <c r="D2887" s="282"/>
      <c r="E2887" s="137"/>
      <c r="F2887" s="275"/>
      <c r="G2887" s="275"/>
      <c r="H2887" s="137"/>
      <c r="I2887" s="137"/>
      <c r="J2887" s="137"/>
      <c r="K2887" s="137"/>
      <c r="L2887" s="273"/>
      <c r="M2887" s="138"/>
      <c r="N2887" s="138"/>
      <c r="O2887" s="139"/>
    </row>
    <row r="2888" spans="1:15" ht="15.6">
      <c r="A2888" s="134"/>
      <c r="B2888" s="553"/>
      <c r="C2888" s="135"/>
      <c r="D2888" s="282"/>
      <c r="E2888" s="137"/>
      <c r="F2888" s="275"/>
      <c r="G2888" s="275"/>
      <c r="H2888" s="137"/>
      <c r="I2888" s="137"/>
      <c r="J2888" s="137"/>
      <c r="K2888" s="137"/>
      <c r="L2888" s="273"/>
      <c r="M2888" s="138"/>
      <c r="N2888" s="138"/>
      <c r="O2888" s="139"/>
    </row>
    <row r="2889" spans="1:15" ht="15.6">
      <c r="A2889" s="134"/>
      <c r="B2889" s="553"/>
      <c r="C2889" s="135"/>
      <c r="D2889" s="282"/>
      <c r="E2889" s="137"/>
      <c r="F2889" s="275"/>
      <c r="G2889" s="275"/>
      <c r="H2889" s="137"/>
      <c r="I2889" s="137"/>
      <c r="J2889" s="137"/>
      <c r="K2889" s="137"/>
      <c r="L2889" s="273"/>
      <c r="M2889" s="138"/>
      <c r="N2889" s="138"/>
      <c r="O2889" s="139"/>
    </row>
    <row r="2890" spans="1:15" ht="15.6">
      <c r="A2890" s="134"/>
      <c r="B2890" s="553"/>
      <c r="C2890" s="135"/>
      <c r="D2890" s="282"/>
      <c r="E2890" s="137"/>
      <c r="F2890" s="275"/>
      <c r="G2890" s="275"/>
      <c r="H2890" s="137"/>
      <c r="I2890" s="137"/>
      <c r="J2890" s="137"/>
      <c r="K2890" s="137"/>
      <c r="L2890" s="273"/>
      <c r="M2890" s="138"/>
      <c r="N2890" s="138"/>
      <c r="O2890" s="139"/>
    </row>
    <row r="2891" spans="1:15" ht="15.6">
      <c r="A2891" s="134"/>
      <c r="B2891" s="553"/>
      <c r="C2891" s="135"/>
      <c r="D2891" s="282"/>
      <c r="E2891" s="137"/>
      <c r="F2891" s="137"/>
      <c r="G2891" s="137"/>
      <c r="H2891" s="137"/>
      <c r="I2891" s="137"/>
      <c r="J2891" s="137"/>
      <c r="K2891" s="137"/>
      <c r="L2891" s="273"/>
      <c r="M2891" s="138"/>
      <c r="N2891" s="138"/>
      <c r="O2891" s="139"/>
    </row>
    <row r="2892" spans="1:15" ht="15.6">
      <c r="A2892" s="134"/>
      <c r="B2892" s="553"/>
      <c r="C2892" s="135"/>
      <c r="D2892" s="282"/>
      <c r="E2892" s="137"/>
      <c r="F2892" s="137"/>
      <c r="G2892" s="137"/>
      <c r="H2892" s="137"/>
      <c r="I2892" s="137"/>
      <c r="J2892" s="137"/>
      <c r="K2892" s="137"/>
      <c r="L2892" s="273"/>
      <c r="M2892" s="138"/>
      <c r="N2892" s="138"/>
      <c r="O2892" s="139"/>
    </row>
    <row r="2893" spans="1:15" ht="15.6">
      <c r="A2893" s="134"/>
      <c r="B2893" s="553"/>
      <c r="C2893" s="135"/>
      <c r="D2893" s="282"/>
      <c r="E2893" s="137"/>
      <c r="F2893" s="137"/>
      <c r="G2893" s="137"/>
      <c r="H2893" s="137"/>
      <c r="I2893" s="137"/>
      <c r="J2893" s="137"/>
      <c r="K2893" s="137"/>
      <c r="L2893" s="273"/>
      <c r="M2893" s="138"/>
      <c r="N2893" s="138"/>
      <c r="O2893" s="139"/>
    </row>
    <row r="2894" spans="1:15" ht="15.6">
      <c r="A2894" s="134"/>
      <c r="B2894" s="553"/>
      <c r="C2894" s="135"/>
      <c r="D2894" s="282"/>
      <c r="E2894" s="137"/>
      <c r="F2894" s="137"/>
      <c r="G2894" s="137"/>
      <c r="H2894" s="137"/>
      <c r="I2894" s="137"/>
      <c r="J2894" s="137"/>
      <c r="K2894" s="137"/>
      <c r="L2894" s="273"/>
      <c r="M2894" s="138"/>
      <c r="N2894" s="138"/>
      <c r="O2894" s="139"/>
    </row>
    <row r="2895" spans="1:15" ht="15.6">
      <c r="A2895" s="134"/>
      <c r="B2895" s="553"/>
      <c r="C2895" s="135"/>
      <c r="D2895" s="282"/>
      <c r="E2895" s="137"/>
      <c r="F2895" s="137"/>
      <c r="G2895" s="137"/>
      <c r="H2895" s="137"/>
      <c r="I2895" s="137"/>
      <c r="J2895" s="137"/>
      <c r="K2895" s="137"/>
      <c r="L2895" s="273"/>
      <c r="M2895" s="138"/>
      <c r="N2895" s="138"/>
      <c r="O2895" s="139"/>
    </row>
    <row r="2896" spans="1:15" ht="15.6">
      <c r="A2896" s="134"/>
      <c r="B2896" s="553"/>
      <c r="C2896" s="135"/>
      <c r="D2896" s="282"/>
      <c r="E2896" s="137"/>
      <c r="F2896" s="137"/>
      <c r="G2896" s="137"/>
      <c r="H2896" s="137"/>
      <c r="I2896" s="137"/>
      <c r="J2896" s="137"/>
      <c r="K2896" s="137"/>
      <c r="L2896" s="273"/>
      <c r="M2896" s="138"/>
      <c r="N2896" s="138"/>
      <c r="O2896" s="139"/>
    </row>
    <row r="2897" spans="1:15" ht="15.6">
      <c r="A2897" s="134"/>
      <c r="B2897" s="553"/>
      <c r="C2897" s="135"/>
      <c r="D2897" s="282"/>
      <c r="E2897" s="137"/>
      <c r="F2897" s="137"/>
      <c r="G2897" s="137"/>
      <c r="H2897" s="137"/>
      <c r="I2897" s="137"/>
      <c r="J2897" s="137"/>
      <c r="K2897" s="137"/>
      <c r="L2897" s="273"/>
      <c r="M2897" s="138"/>
      <c r="N2897" s="138"/>
      <c r="O2897" s="139"/>
    </row>
    <row r="2898" spans="1:15" ht="15.6">
      <c r="A2898" s="134"/>
      <c r="B2898" s="553"/>
      <c r="C2898" s="135"/>
      <c r="D2898" s="282"/>
      <c r="E2898" s="137"/>
      <c r="F2898" s="275"/>
      <c r="G2898" s="275"/>
      <c r="H2898" s="137"/>
      <c r="I2898" s="137"/>
      <c r="J2898" s="137"/>
      <c r="K2898" s="137"/>
      <c r="L2898" s="273"/>
      <c r="M2898" s="138"/>
      <c r="N2898" s="138"/>
      <c r="O2898" s="139"/>
    </row>
    <row r="2899" spans="1:15" ht="15.6">
      <c r="A2899" s="134"/>
      <c r="B2899" s="553"/>
      <c r="C2899" s="135"/>
      <c r="D2899" s="282"/>
      <c r="E2899" s="137"/>
      <c r="F2899" s="275"/>
      <c r="G2899" s="275"/>
      <c r="H2899" s="137"/>
      <c r="I2899" s="137"/>
      <c r="J2899" s="137"/>
      <c r="K2899" s="137"/>
      <c r="L2899" s="273"/>
      <c r="M2899" s="138"/>
      <c r="N2899" s="138"/>
      <c r="O2899" s="139"/>
    </row>
    <row r="2900" spans="1:15" ht="15.6">
      <c r="A2900" s="134"/>
      <c r="B2900" s="553"/>
      <c r="C2900" s="135"/>
      <c r="D2900" s="282"/>
      <c r="E2900" s="137"/>
      <c r="F2900" s="275"/>
      <c r="G2900" s="275"/>
      <c r="H2900" s="137"/>
      <c r="I2900" s="137"/>
      <c r="J2900" s="137"/>
      <c r="K2900" s="137"/>
      <c r="L2900" s="273"/>
      <c r="M2900" s="138"/>
      <c r="N2900" s="138"/>
      <c r="O2900" s="139"/>
    </row>
    <row r="2901" spans="1:15" ht="15.6">
      <c r="A2901" s="134"/>
      <c r="B2901" s="553"/>
      <c r="C2901" s="135"/>
      <c r="D2901" s="282"/>
      <c r="E2901" s="137"/>
      <c r="F2901" s="275"/>
      <c r="G2901" s="275"/>
      <c r="H2901" s="137"/>
      <c r="I2901" s="137"/>
      <c r="J2901" s="137"/>
      <c r="K2901" s="137"/>
      <c r="L2901" s="273"/>
      <c r="M2901" s="138"/>
      <c r="N2901" s="138"/>
      <c r="O2901" s="139"/>
    </row>
    <row r="2902" spans="1:15" ht="15.6">
      <c r="A2902" s="134"/>
      <c r="B2902" s="553"/>
      <c r="C2902" s="135"/>
      <c r="D2902" s="282"/>
      <c r="E2902" s="137"/>
      <c r="F2902" s="275"/>
      <c r="G2902" s="275"/>
      <c r="H2902" s="137"/>
      <c r="I2902" s="137"/>
      <c r="J2902" s="137"/>
      <c r="K2902" s="137"/>
      <c r="L2902" s="273"/>
      <c r="M2902" s="138"/>
      <c r="N2902" s="138"/>
      <c r="O2902" s="139"/>
    </row>
    <row r="2903" spans="1:15" ht="15.6">
      <c r="A2903" s="134"/>
      <c r="B2903" s="553"/>
      <c r="C2903" s="135"/>
      <c r="D2903" s="282"/>
      <c r="E2903" s="137"/>
      <c r="F2903" s="275"/>
      <c r="G2903" s="275"/>
      <c r="H2903" s="137"/>
      <c r="I2903" s="137"/>
      <c r="J2903" s="137"/>
      <c r="K2903" s="137"/>
      <c r="L2903" s="273"/>
      <c r="M2903" s="138"/>
      <c r="N2903" s="138"/>
      <c r="O2903" s="139"/>
    </row>
    <row r="2904" spans="1:15" ht="15.6">
      <c r="A2904" s="134"/>
      <c r="B2904" s="553"/>
      <c r="C2904" s="135"/>
      <c r="D2904" s="282"/>
      <c r="E2904" s="137"/>
      <c r="F2904" s="275"/>
      <c r="G2904" s="275"/>
      <c r="H2904" s="137"/>
      <c r="I2904" s="137"/>
      <c r="J2904" s="137"/>
      <c r="K2904" s="137"/>
      <c r="L2904" s="273"/>
      <c r="M2904" s="138"/>
      <c r="N2904" s="138"/>
      <c r="O2904" s="139"/>
    </row>
    <row r="2905" spans="1:15" ht="15.6">
      <c r="A2905" s="134"/>
      <c r="B2905" s="553"/>
      <c r="C2905" s="135"/>
      <c r="D2905" s="282"/>
      <c r="E2905" s="137"/>
      <c r="F2905" s="137"/>
      <c r="G2905" s="137"/>
      <c r="H2905" s="137"/>
      <c r="I2905" s="137"/>
      <c r="J2905" s="137"/>
      <c r="K2905" s="137"/>
      <c r="L2905" s="273"/>
      <c r="M2905" s="138"/>
      <c r="N2905" s="138"/>
      <c r="O2905" s="139"/>
    </row>
    <row r="2906" spans="1:15" ht="15.6">
      <c r="A2906" s="134"/>
      <c r="B2906" s="553"/>
      <c r="C2906" s="135"/>
      <c r="D2906" s="282"/>
      <c r="E2906" s="137"/>
      <c r="F2906" s="137"/>
      <c r="G2906" s="137"/>
      <c r="H2906" s="137"/>
      <c r="I2906" s="137"/>
      <c r="J2906" s="137"/>
      <c r="K2906" s="137"/>
      <c r="L2906" s="273"/>
      <c r="M2906" s="138"/>
      <c r="N2906" s="138"/>
      <c r="O2906" s="139"/>
    </row>
    <row r="2907" spans="1:15" ht="15.6">
      <c r="A2907" s="134"/>
      <c r="B2907" s="553"/>
      <c r="C2907" s="135"/>
      <c r="D2907" s="282"/>
      <c r="E2907" s="137"/>
      <c r="F2907" s="137"/>
      <c r="G2907" s="137"/>
      <c r="H2907" s="137"/>
      <c r="I2907" s="137"/>
      <c r="J2907" s="137"/>
      <c r="K2907" s="137"/>
      <c r="L2907" s="273"/>
      <c r="M2907" s="138"/>
      <c r="N2907" s="138"/>
      <c r="O2907" s="139"/>
    </row>
    <row r="2908" spans="1:15" ht="15.6">
      <c r="A2908" s="134"/>
      <c r="B2908" s="553"/>
      <c r="C2908" s="135"/>
      <c r="D2908" s="291"/>
      <c r="E2908" s="137"/>
      <c r="F2908" s="137"/>
      <c r="G2908" s="137"/>
      <c r="H2908" s="137"/>
      <c r="I2908" s="137"/>
      <c r="J2908" s="137"/>
      <c r="K2908" s="137"/>
      <c r="L2908" s="273"/>
      <c r="M2908" s="138"/>
      <c r="N2908" s="138"/>
      <c r="O2908" s="139"/>
    </row>
    <row r="2909" spans="1:15" ht="15.6">
      <c r="A2909" s="134"/>
      <c r="B2909" s="553"/>
      <c r="C2909" s="135"/>
      <c r="D2909" s="137"/>
      <c r="E2909" s="137"/>
      <c r="F2909" s="137"/>
      <c r="G2909" s="137"/>
      <c r="H2909" s="137"/>
      <c r="I2909" s="137"/>
      <c r="J2909" s="137"/>
      <c r="K2909" s="137"/>
      <c r="L2909" s="273"/>
      <c r="M2909" s="138"/>
      <c r="N2909" s="138"/>
      <c r="O2909" s="139"/>
    </row>
    <row r="2910" spans="1:15" ht="15.6">
      <c r="A2910" s="134"/>
      <c r="B2910" s="553"/>
      <c r="C2910" s="135"/>
      <c r="D2910" s="137"/>
      <c r="E2910" s="137"/>
      <c r="F2910" s="137"/>
      <c r="G2910" s="137"/>
      <c r="H2910" s="137"/>
      <c r="I2910" s="137"/>
      <c r="J2910" s="137"/>
      <c r="K2910" s="137"/>
      <c r="L2910" s="273"/>
      <c r="M2910" s="138"/>
      <c r="N2910" s="138"/>
      <c r="O2910" s="139"/>
    </row>
    <row r="2911" spans="1:15" ht="15.6">
      <c r="A2911" s="134"/>
      <c r="B2911" s="553"/>
      <c r="C2911" s="135"/>
      <c r="D2911" s="137"/>
      <c r="E2911" s="137"/>
      <c r="F2911" s="137"/>
      <c r="G2911" s="137"/>
      <c r="H2911" s="137"/>
      <c r="I2911" s="137"/>
      <c r="J2911" s="137"/>
      <c r="K2911" s="137"/>
      <c r="L2911" s="273"/>
      <c r="M2911" s="138"/>
      <c r="N2911" s="138"/>
      <c r="O2911" s="139"/>
    </row>
    <row r="2912" spans="1:15" ht="15.6">
      <c r="A2912" s="134"/>
      <c r="B2912" s="553"/>
      <c r="C2912" s="135"/>
      <c r="D2912" s="137"/>
      <c r="E2912" s="137"/>
      <c r="F2912" s="137"/>
      <c r="G2912" s="137"/>
      <c r="H2912" s="137"/>
      <c r="I2912" s="137"/>
      <c r="J2912" s="137"/>
      <c r="K2912" s="137"/>
      <c r="L2912" s="273"/>
      <c r="M2912" s="138"/>
      <c r="N2912" s="138"/>
      <c r="O2912" s="139"/>
    </row>
    <row r="2913" spans="1:15" ht="15.6">
      <c r="A2913" s="134"/>
      <c r="B2913" s="553"/>
      <c r="C2913" s="135"/>
      <c r="D2913" s="137"/>
      <c r="E2913" s="137"/>
      <c r="F2913" s="275"/>
      <c r="G2913" s="275"/>
      <c r="H2913" s="137"/>
      <c r="I2913" s="137"/>
      <c r="J2913" s="137"/>
      <c r="K2913" s="137"/>
      <c r="L2913" s="273"/>
      <c r="M2913" s="138"/>
      <c r="N2913" s="138"/>
      <c r="O2913" s="139"/>
    </row>
    <row r="2914" spans="1:15" ht="15.6">
      <c r="A2914" s="134"/>
      <c r="B2914" s="553"/>
      <c r="C2914" s="135"/>
      <c r="D2914" s="137"/>
      <c r="E2914" s="137"/>
      <c r="F2914" s="275"/>
      <c r="G2914" s="275"/>
      <c r="H2914" s="137"/>
      <c r="I2914" s="137"/>
      <c r="J2914" s="137"/>
      <c r="K2914" s="137"/>
      <c r="L2914" s="273"/>
      <c r="M2914" s="138"/>
      <c r="N2914" s="138"/>
      <c r="O2914" s="139"/>
    </row>
    <row r="2915" spans="1:15" ht="15.6">
      <c r="A2915" s="134"/>
      <c r="B2915" s="553"/>
      <c r="C2915" s="135"/>
      <c r="D2915" s="137"/>
      <c r="E2915" s="137"/>
      <c r="F2915" s="275"/>
      <c r="G2915" s="275"/>
      <c r="H2915" s="137"/>
      <c r="I2915" s="137"/>
      <c r="J2915" s="137"/>
      <c r="K2915" s="137"/>
      <c r="L2915" s="273"/>
      <c r="M2915" s="138"/>
      <c r="N2915" s="138"/>
      <c r="O2915" s="139"/>
    </row>
    <row r="2916" spans="1:15" ht="15.6">
      <c r="A2916" s="134"/>
      <c r="B2916" s="553"/>
      <c r="C2916" s="135"/>
      <c r="D2916" s="137"/>
      <c r="E2916" s="137"/>
      <c r="F2916" s="137"/>
      <c r="G2916" s="137"/>
      <c r="H2916" s="137"/>
      <c r="I2916" s="137"/>
      <c r="J2916" s="137"/>
      <c r="K2916" s="137"/>
      <c r="L2916" s="273"/>
      <c r="M2916" s="138"/>
      <c r="N2916" s="138"/>
      <c r="O2916" s="139"/>
    </row>
    <row r="2917" spans="1:15" ht="15.6">
      <c r="A2917" s="134"/>
      <c r="B2917" s="553"/>
      <c r="C2917" s="135"/>
      <c r="D2917" s="137"/>
      <c r="E2917" s="137"/>
      <c r="F2917" s="137"/>
      <c r="G2917" s="137"/>
      <c r="H2917" s="137"/>
      <c r="I2917" s="137"/>
      <c r="J2917" s="137"/>
      <c r="K2917" s="137"/>
      <c r="L2917" s="273"/>
      <c r="M2917" s="138"/>
      <c r="N2917" s="138"/>
      <c r="O2917" s="139"/>
    </row>
    <row r="2918" spans="1:15" ht="15.6">
      <c r="A2918" s="134"/>
      <c r="B2918" s="553"/>
      <c r="C2918" s="135"/>
      <c r="D2918" s="137"/>
      <c r="E2918" s="137"/>
      <c r="F2918" s="137"/>
      <c r="G2918" s="137"/>
      <c r="H2918" s="137"/>
      <c r="I2918" s="137"/>
      <c r="J2918" s="137"/>
      <c r="K2918" s="137"/>
      <c r="L2918" s="273"/>
      <c r="M2918" s="138"/>
      <c r="N2918" s="138"/>
      <c r="O2918" s="139"/>
    </row>
    <row r="2919" spans="1:15" ht="15.6">
      <c r="A2919" s="134"/>
      <c r="B2919" s="553"/>
      <c r="C2919" s="135"/>
      <c r="D2919" s="137"/>
      <c r="E2919" s="137"/>
      <c r="F2919" s="137"/>
      <c r="G2919" s="137"/>
      <c r="H2919" s="137"/>
      <c r="I2919" s="137"/>
      <c r="J2919" s="137"/>
      <c r="K2919" s="137"/>
      <c r="L2919" s="273"/>
      <c r="M2919" s="138"/>
      <c r="N2919" s="138"/>
      <c r="O2919" s="139"/>
    </row>
    <row r="2920" spans="1:15" ht="15.6">
      <c r="A2920" s="134"/>
      <c r="B2920" s="553"/>
      <c r="C2920" s="135"/>
      <c r="D2920" s="137"/>
      <c r="E2920" s="137"/>
      <c r="F2920" s="137"/>
      <c r="G2920" s="137"/>
      <c r="H2920" s="137"/>
      <c r="I2920" s="137"/>
      <c r="J2920" s="137"/>
      <c r="K2920" s="137"/>
      <c r="L2920" s="273"/>
      <c r="M2920" s="138"/>
      <c r="N2920" s="138"/>
      <c r="O2920" s="139"/>
    </row>
    <row r="2921" spans="1:15" ht="15.6">
      <c r="A2921" s="134"/>
      <c r="B2921" s="553"/>
      <c r="C2921" s="135"/>
      <c r="D2921" s="137"/>
      <c r="E2921" s="137"/>
      <c r="F2921" s="137"/>
      <c r="G2921" s="137"/>
      <c r="H2921" s="137"/>
      <c r="I2921" s="137"/>
      <c r="J2921" s="137"/>
      <c r="K2921" s="137"/>
      <c r="L2921" s="273"/>
      <c r="M2921" s="138"/>
      <c r="N2921" s="138"/>
      <c r="O2921" s="139"/>
    </row>
    <row r="2922" spans="1:15" ht="15.6">
      <c r="A2922" s="134"/>
      <c r="B2922" s="553"/>
      <c r="C2922" s="135"/>
      <c r="D2922" s="137"/>
      <c r="E2922" s="137"/>
      <c r="F2922" s="137"/>
      <c r="G2922" s="137"/>
      <c r="H2922" s="137"/>
      <c r="I2922" s="137"/>
      <c r="J2922" s="137"/>
      <c r="K2922" s="137"/>
      <c r="L2922" s="273"/>
      <c r="M2922" s="138"/>
      <c r="N2922" s="138"/>
      <c r="O2922" s="139"/>
    </row>
    <row r="2923" spans="1:15" ht="15.6">
      <c r="A2923" s="134"/>
      <c r="B2923" s="553"/>
      <c r="C2923" s="135"/>
      <c r="D2923" s="137"/>
      <c r="E2923" s="137"/>
      <c r="F2923" s="137"/>
      <c r="G2923" s="137"/>
      <c r="H2923" s="137"/>
      <c r="I2923" s="137"/>
      <c r="J2923" s="137"/>
      <c r="K2923" s="137"/>
      <c r="L2923" s="273"/>
      <c r="M2923" s="138"/>
      <c r="N2923" s="138"/>
      <c r="O2923" s="139"/>
    </row>
    <row r="2924" spans="1:15" ht="15.6">
      <c r="A2924" s="134"/>
      <c r="B2924" s="553"/>
      <c r="C2924" s="135"/>
      <c r="D2924" s="137"/>
      <c r="E2924" s="137"/>
      <c r="F2924" s="137"/>
      <c r="G2924" s="137"/>
      <c r="H2924" s="137"/>
      <c r="I2924" s="137"/>
      <c r="J2924" s="137"/>
      <c r="K2924" s="137"/>
      <c r="L2924" s="273"/>
      <c r="M2924" s="138"/>
      <c r="N2924" s="138"/>
      <c r="O2924" s="139"/>
    </row>
    <row r="2925" spans="1:15" ht="15.6">
      <c r="A2925" s="134"/>
      <c r="B2925" s="553"/>
      <c r="C2925" s="135"/>
      <c r="D2925" s="137"/>
      <c r="E2925" s="137"/>
      <c r="F2925" s="137"/>
      <c r="G2925" s="137"/>
      <c r="H2925" s="137"/>
      <c r="I2925" s="137"/>
      <c r="J2925" s="137"/>
      <c r="K2925" s="137"/>
      <c r="L2925" s="273"/>
      <c r="M2925" s="138"/>
      <c r="N2925" s="138"/>
      <c r="O2925" s="139"/>
    </row>
    <row r="2926" spans="1:15" ht="15.6">
      <c r="A2926" s="134"/>
      <c r="B2926" s="553"/>
      <c r="C2926" s="135"/>
      <c r="D2926" s="137"/>
      <c r="E2926" s="137"/>
      <c r="F2926" s="137"/>
      <c r="G2926" s="137"/>
      <c r="H2926" s="137"/>
      <c r="I2926" s="137"/>
      <c r="J2926" s="137"/>
      <c r="K2926" s="137"/>
      <c r="L2926" s="273"/>
      <c r="M2926" s="138"/>
      <c r="N2926" s="138"/>
      <c r="O2926" s="139"/>
    </row>
    <row r="2927" spans="1:15" ht="15.6">
      <c r="A2927" s="134"/>
      <c r="B2927" s="553"/>
      <c r="C2927" s="135"/>
      <c r="D2927" s="137"/>
      <c r="E2927" s="137"/>
      <c r="F2927" s="137"/>
      <c r="G2927" s="137"/>
      <c r="H2927" s="137"/>
      <c r="I2927" s="137"/>
      <c r="J2927" s="137"/>
      <c r="K2927" s="137"/>
      <c r="L2927" s="273"/>
      <c r="M2927" s="138"/>
      <c r="N2927" s="138"/>
      <c r="O2927" s="139"/>
    </row>
    <row r="2928" spans="1:15" ht="15.6">
      <c r="A2928" s="134"/>
      <c r="B2928" s="553"/>
      <c r="C2928" s="135"/>
      <c r="D2928" s="137"/>
      <c r="E2928" s="137"/>
      <c r="F2928" s="137"/>
      <c r="G2928" s="137"/>
      <c r="H2928" s="137"/>
      <c r="I2928" s="137"/>
      <c r="J2928" s="137"/>
      <c r="K2928" s="137"/>
      <c r="L2928" s="273"/>
      <c r="M2928" s="138"/>
      <c r="N2928" s="138"/>
      <c r="O2928" s="139"/>
    </row>
    <row r="2929" spans="1:15" ht="15.6">
      <c r="A2929" s="134"/>
      <c r="B2929" s="553"/>
      <c r="C2929" s="135"/>
      <c r="D2929" s="137"/>
      <c r="E2929" s="137"/>
      <c r="F2929" s="137"/>
      <c r="G2929" s="137"/>
      <c r="H2929" s="137"/>
      <c r="I2929" s="137"/>
      <c r="J2929" s="137"/>
      <c r="K2929" s="137"/>
      <c r="L2929" s="273"/>
      <c r="M2929" s="138"/>
      <c r="N2929" s="138"/>
      <c r="O2929" s="139"/>
    </row>
    <row r="2930" spans="1:15" ht="15.6">
      <c r="A2930" s="134"/>
      <c r="B2930" s="553"/>
      <c r="C2930" s="135"/>
      <c r="D2930" s="137"/>
      <c r="E2930" s="137"/>
      <c r="F2930" s="137"/>
      <c r="G2930" s="137"/>
      <c r="H2930" s="137"/>
      <c r="I2930" s="137"/>
      <c r="J2930" s="137"/>
      <c r="K2930" s="137"/>
      <c r="L2930" s="273"/>
      <c r="M2930" s="138"/>
      <c r="N2930" s="138"/>
      <c r="O2930" s="139"/>
    </row>
    <row r="2931" spans="1:15" ht="15.6">
      <c r="A2931" s="134"/>
      <c r="B2931" s="553"/>
      <c r="C2931" s="135"/>
      <c r="D2931" s="137"/>
      <c r="E2931" s="137"/>
      <c r="F2931" s="137"/>
      <c r="G2931" s="137"/>
      <c r="H2931" s="137"/>
      <c r="I2931" s="137"/>
      <c r="J2931" s="137"/>
      <c r="K2931" s="137"/>
      <c r="L2931" s="273"/>
      <c r="M2931" s="138"/>
      <c r="N2931" s="138"/>
      <c r="O2931" s="139"/>
    </row>
    <row r="2932" spans="1:15" ht="15.6">
      <c r="A2932" s="134"/>
      <c r="B2932" s="553"/>
      <c r="C2932" s="135"/>
      <c r="D2932" s="137"/>
      <c r="E2932" s="137"/>
      <c r="F2932" s="137"/>
      <c r="G2932" s="137"/>
      <c r="H2932" s="137"/>
      <c r="I2932" s="137"/>
      <c r="J2932" s="137"/>
      <c r="K2932" s="137"/>
      <c r="L2932" s="273"/>
      <c r="M2932" s="138"/>
      <c r="N2932" s="138"/>
      <c r="O2932" s="139"/>
    </row>
    <row r="2933" spans="1:15" ht="15.6">
      <c r="A2933" s="134"/>
      <c r="B2933" s="553"/>
      <c r="C2933" s="135"/>
      <c r="D2933" s="137"/>
      <c r="E2933" s="137"/>
      <c r="F2933" s="137"/>
      <c r="G2933" s="137"/>
      <c r="H2933" s="137"/>
      <c r="I2933" s="137"/>
      <c r="J2933" s="137"/>
      <c r="K2933" s="137"/>
      <c r="L2933" s="273"/>
      <c r="M2933" s="138"/>
      <c r="N2933" s="138"/>
      <c r="O2933" s="139"/>
    </row>
    <row r="2934" spans="1:15" ht="15.6">
      <c r="A2934" s="134"/>
      <c r="B2934" s="553"/>
      <c r="C2934" s="135"/>
      <c r="D2934" s="137"/>
      <c r="E2934" s="137"/>
      <c r="F2934" s="137"/>
      <c r="G2934" s="137"/>
      <c r="H2934" s="137"/>
      <c r="I2934" s="137"/>
      <c r="J2934" s="137"/>
      <c r="K2934" s="137"/>
      <c r="L2934" s="273"/>
      <c r="M2934" s="138"/>
      <c r="N2934" s="138"/>
      <c r="O2934" s="139"/>
    </row>
    <row r="2935" spans="1:15" ht="15.6">
      <c r="A2935" s="134"/>
      <c r="B2935" s="553"/>
      <c r="C2935" s="135"/>
      <c r="D2935" s="137"/>
      <c r="E2935" s="137"/>
      <c r="F2935" s="137"/>
      <c r="G2935" s="137"/>
      <c r="H2935" s="137"/>
      <c r="I2935" s="137"/>
      <c r="J2935" s="137"/>
      <c r="K2935" s="137"/>
      <c r="L2935" s="273"/>
      <c r="M2935" s="138"/>
      <c r="N2935" s="138"/>
      <c r="O2935" s="139"/>
    </row>
    <row r="2936" spans="1:15" ht="15.6">
      <c r="A2936" s="134"/>
      <c r="B2936" s="553"/>
      <c r="C2936" s="135"/>
      <c r="D2936" s="137"/>
      <c r="E2936" s="137"/>
      <c r="F2936" s="275"/>
      <c r="G2936" s="275"/>
      <c r="H2936" s="137"/>
      <c r="I2936" s="137"/>
      <c r="J2936" s="137"/>
      <c r="K2936" s="137"/>
      <c r="L2936" s="273"/>
      <c r="M2936" s="138"/>
      <c r="N2936" s="138"/>
      <c r="O2936" s="139"/>
    </row>
    <row r="2937" spans="1:15" ht="15.6">
      <c r="A2937" s="134"/>
      <c r="B2937" s="553"/>
      <c r="C2937" s="135"/>
      <c r="D2937" s="137"/>
      <c r="E2937" s="137"/>
      <c r="F2937" s="275"/>
      <c r="G2937" s="275"/>
      <c r="H2937" s="137"/>
      <c r="I2937" s="137"/>
      <c r="J2937" s="137"/>
      <c r="K2937" s="137"/>
      <c r="L2937" s="273"/>
      <c r="M2937" s="138"/>
      <c r="N2937" s="138"/>
      <c r="O2937" s="139"/>
    </row>
    <row r="2938" spans="1:15" ht="15.6">
      <c r="A2938" s="134"/>
      <c r="B2938" s="553"/>
      <c r="C2938" s="135"/>
      <c r="D2938" s="137"/>
      <c r="E2938" s="137"/>
      <c r="F2938" s="275"/>
      <c r="G2938" s="275"/>
      <c r="H2938" s="137"/>
      <c r="I2938" s="137"/>
      <c r="J2938" s="137"/>
      <c r="K2938" s="137"/>
      <c r="L2938" s="273"/>
      <c r="M2938" s="138"/>
      <c r="N2938" s="138"/>
      <c r="O2938" s="139"/>
    </row>
    <row r="2939" spans="1:15" ht="15.6">
      <c r="A2939" s="134"/>
      <c r="B2939" s="553"/>
      <c r="C2939" s="135"/>
      <c r="D2939" s="137"/>
      <c r="E2939" s="137"/>
      <c r="F2939" s="275"/>
      <c r="G2939" s="275"/>
      <c r="H2939" s="137"/>
      <c r="I2939" s="137"/>
      <c r="J2939" s="137"/>
      <c r="K2939" s="137"/>
      <c r="L2939" s="273"/>
      <c r="M2939" s="138"/>
      <c r="N2939" s="138"/>
      <c r="O2939" s="139"/>
    </row>
    <row r="2940" spans="1:15" ht="15.6">
      <c r="A2940" s="134"/>
      <c r="B2940" s="553"/>
      <c r="C2940" s="135"/>
      <c r="D2940" s="137"/>
      <c r="E2940" s="137"/>
      <c r="F2940" s="275"/>
      <c r="G2940" s="275"/>
      <c r="H2940" s="137"/>
      <c r="I2940" s="137"/>
      <c r="J2940" s="137"/>
      <c r="K2940" s="137"/>
      <c r="L2940" s="273"/>
      <c r="M2940" s="138"/>
      <c r="N2940" s="138"/>
      <c r="O2940" s="139"/>
    </row>
    <row r="2941" spans="1:15" ht="15.6">
      <c r="A2941" s="134"/>
      <c r="B2941" s="553"/>
      <c r="C2941" s="135"/>
      <c r="D2941" s="137"/>
      <c r="E2941" s="137"/>
      <c r="F2941" s="275"/>
      <c r="G2941" s="275"/>
      <c r="H2941" s="137"/>
      <c r="I2941" s="137"/>
      <c r="J2941" s="137"/>
      <c r="K2941" s="137"/>
      <c r="L2941" s="273"/>
      <c r="M2941" s="138"/>
      <c r="N2941" s="138"/>
      <c r="O2941" s="139"/>
    </row>
    <row r="2942" spans="1:15" ht="15.6">
      <c r="A2942" s="134"/>
      <c r="B2942" s="553"/>
      <c r="C2942" s="135"/>
      <c r="D2942" s="137"/>
      <c r="E2942" s="137"/>
      <c r="F2942" s="275"/>
      <c r="G2942" s="275"/>
      <c r="H2942" s="137"/>
      <c r="I2942" s="137"/>
      <c r="J2942" s="137"/>
      <c r="K2942" s="137"/>
      <c r="L2942" s="273"/>
      <c r="M2942" s="138"/>
      <c r="N2942" s="138"/>
      <c r="O2942" s="139"/>
    </row>
    <row r="2943" spans="1:15" ht="15.6">
      <c r="A2943" s="134"/>
      <c r="B2943" s="553"/>
      <c r="C2943" s="135"/>
      <c r="D2943" s="137"/>
      <c r="E2943" s="137"/>
      <c r="F2943" s="275"/>
      <c r="G2943" s="275"/>
      <c r="H2943" s="137"/>
      <c r="I2943" s="137"/>
      <c r="J2943" s="137"/>
      <c r="K2943" s="137"/>
      <c r="L2943" s="273"/>
      <c r="M2943" s="138"/>
      <c r="N2943" s="138"/>
      <c r="O2943" s="139"/>
    </row>
    <row r="2944" spans="1:15" ht="15.6">
      <c r="A2944" s="134"/>
      <c r="B2944" s="553"/>
      <c r="C2944" s="135"/>
      <c r="D2944" s="137"/>
      <c r="E2944" s="137"/>
      <c r="F2944" s="275"/>
      <c r="G2944" s="275"/>
      <c r="H2944" s="137"/>
      <c r="I2944" s="137"/>
      <c r="J2944" s="137"/>
      <c r="K2944" s="137"/>
      <c r="L2944" s="273"/>
      <c r="M2944" s="138"/>
      <c r="N2944" s="138"/>
      <c r="O2944" s="139"/>
    </row>
    <row r="2945" spans="1:15" ht="15.6">
      <c r="A2945" s="134"/>
      <c r="B2945" s="553"/>
      <c r="C2945" s="135"/>
      <c r="D2945" s="137"/>
      <c r="E2945" s="137"/>
      <c r="F2945" s="275"/>
      <c r="G2945" s="275"/>
      <c r="H2945" s="137"/>
      <c r="I2945" s="137"/>
      <c r="J2945" s="137"/>
      <c r="K2945" s="137"/>
      <c r="L2945" s="273"/>
      <c r="M2945" s="138"/>
      <c r="N2945" s="138"/>
      <c r="O2945" s="139"/>
    </row>
    <row r="2946" spans="1:15" ht="15.6">
      <c r="A2946" s="134"/>
      <c r="B2946" s="553"/>
      <c r="C2946" s="135"/>
      <c r="D2946" s="137"/>
      <c r="E2946" s="137"/>
      <c r="F2946" s="275"/>
      <c r="G2946" s="275"/>
      <c r="H2946" s="137"/>
      <c r="I2946" s="137"/>
      <c r="J2946" s="137"/>
      <c r="K2946" s="137"/>
      <c r="L2946" s="273"/>
      <c r="M2946" s="138"/>
      <c r="N2946" s="138"/>
      <c r="O2946" s="139"/>
    </row>
    <row r="2947" spans="1:15" ht="15.6">
      <c r="A2947" s="134"/>
      <c r="B2947" s="553"/>
      <c r="C2947" s="135"/>
      <c r="D2947" s="137"/>
      <c r="E2947" s="137"/>
      <c r="F2947" s="275"/>
      <c r="G2947" s="275"/>
      <c r="H2947" s="137"/>
      <c r="I2947" s="137"/>
      <c r="J2947" s="137"/>
      <c r="K2947" s="137"/>
      <c r="L2947" s="273"/>
      <c r="M2947" s="138"/>
      <c r="N2947" s="138"/>
      <c r="O2947" s="139"/>
    </row>
    <row r="2948" spans="1:15" ht="15.6">
      <c r="A2948" s="134"/>
      <c r="B2948" s="553"/>
      <c r="C2948" s="135"/>
      <c r="D2948" s="137"/>
      <c r="E2948" s="137"/>
      <c r="F2948" s="275"/>
      <c r="G2948" s="275"/>
      <c r="H2948" s="137"/>
      <c r="I2948" s="137"/>
      <c r="J2948" s="137"/>
      <c r="K2948" s="137"/>
      <c r="L2948" s="273"/>
      <c r="M2948" s="138"/>
      <c r="N2948" s="138"/>
      <c r="O2948" s="139"/>
    </row>
    <row r="2949" spans="1:15" ht="15.6">
      <c r="A2949" s="134"/>
      <c r="B2949" s="553"/>
      <c r="C2949" s="135"/>
      <c r="D2949" s="137"/>
      <c r="E2949" s="137"/>
      <c r="F2949" s="275"/>
      <c r="G2949" s="275"/>
      <c r="H2949" s="137"/>
      <c r="I2949" s="137"/>
      <c r="J2949" s="137"/>
      <c r="K2949" s="137"/>
      <c r="L2949" s="273"/>
      <c r="M2949" s="138"/>
      <c r="N2949" s="138"/>
      <c r="O2949" s="139"/>
    </row>
    <row r="2950" spans="1:15" ht="15.6">
      <c r="A2950" s="134"/>
      <c r="B2950" s="553"/>
      <c r="C2950" s="135"/>
      <c r="D2950" s="137"/>
      <c r="E2950" s="137"/>
      <c r="F2950" s="275"/>
      <c r="G2950" s="275"/>
      <c r="H2950" s="137"/>
      <c r="I2950" s="137"/>
      <c r="J2950" s="137"/>
      <c r="K2950" s="137"/>
      <c r="L2950" s="273"/>
      <c r="M2950" s="138"/>
      <c r="N2950" s="138"/>
      <c r="O2950" s="139"/>
    </row>
    <row r="2951" spans="1:15" ht="15.6">
      <c r="A2951" s="134"/>
      <c r="B2951" s="553"/>
      <c r="C2951" s="135"/>
      <c r="D2951" s="137"/>
      <c r="E2951" s="137"/>
      <c r="F2951" s="275"/>
      <c r="G2951" s="275"/>
      <c r="H2951" s="137"/>
      <c r="I2951" s="137"/>
      <c r="J2951" s="137"/>
      <c r="K2951" s="137"/>
      <c r="L2951" s="273"/>
      <c r="M2951" s="138"/>
      <c r="N2951" s="138"/>
      <c r="O2951" s="139"/>
    </row>
    <row r="2952" spans="1:15" ht="15.6">
      <c r="A2952" s="134"/>
      <c r="B2952" s="553"/>
      <c r="C2952" s="135"/>
      <c r="D2952" s="137"/>
      <c r="E2952" s="137"/>
      <c r="F2952" s="275"/>
      <c r="G2952" s="275"/>
      <c r="H2952" s="137"/>
      <c r="I2952" s="137"/>
      <c r="J2952" s="137"/>
      <c r="K2952" s="137"/>
      <c r="L2952" s="273"/>
      <c r="M2952" s="138"/>
      <c r="N2952" s="138"/>
      <c r="O2952" s="139"/>
    </row>
    <row r="2953" spans="1:15" ht="15.6">
      <c r="A2953" s="134"/>
      <c r="B2953" s="553"/>
      <c r="C2953" s="135"/>
      <c r="D2953" s="137"/>
      <c r="E2953" s="137"/>
      <c r="F2953" s="275"/>
      <c r="G2953" s="275"/>
      <c r="H2953" s="137"/>
      <c r="I2953" s="137"/>
      <c r="J2953" s="137"/>
      <c r="K2953" s="137"/>
      <c r="L2953" s="273"/>
      <c r="M2953" s="138"/>
      <c r="N2953" s="138"/>
      <c r="O2953" s="139"/>
    </row>
    <row r="2954" spans="1:15" ht="15.6">
      <c r="A2954" s="134"/>
      <c r="B2954" s="553"/>
      <c r="C2954" s="135"/>
      <c r="D2954" s="137"/>
      <c r="E2954" s="137"/>
      <c r="F2954" s="275"/>
      <c r="G2954" s="275"/>
      <c r="H2954" s="137"/>
      <c r="I2954" s="137"/>
      <c r="J2954" s="137"/>
      <c r="K2954" s="137"/>
      <c r="L2954" s="273"/>
      <c r="M2954" s="138"/>
      <c r="N2954" s="138"/>
      <c r="O2954" s="139"/>
    </row>
    <row r="2955" spans="1:15" ht="15.6">
      <c r="A2955" s="134"/>
      <c r="B2955" s="553"/>
      <c r="C2955" s="135"/>
      <c r="D2955" s="137"/>
      <c r="E2955" s="137"/>
      <c r="F2955" s="275"/>
      <c r="G2955" s="275"/>
      <c r="H2955" s="137"/>
      <c r="I2955" s="137"/>
      <c r="J2955" s="137"/>
      <c r="K2955" s="137"/>
      <c r="L2955" s="273"/>
      <c r="M2955" s="138"/>
      <c r="N2955" s="138"/>
      <c r="O2955" s="139"/>
    </row>
    <row r="2956" spans="1:15" ht="15.6">
      <c r="A2956" s="134"/>
      <c r="B2956" s="553"/>
      <c r="C2956" s="135"/>
      <c r="D2956" s="137"/>
      <c r="E2956" s="137"/>
      <c r="F2956" s="275"/>
      <c r="G2956" s="275"/>
      <c r="H2956" s="137"/>
      <c r="I2956" s="137"/>
      <c r="J2956" s="137"/>
      <c r="K2956" s="137"/>
      <c r="L2956" s="273"/>
      <c r="M2956" s="138"/>
      <c r="N2956" s="138"/>
      <c r="O2956" s="139"/>
    </row>
    <row r="2957" spans="1:15" ht="15.6">
      <c r="A2957" s="134"/>
      <c r="B2957" s="553"/>
      <c r="C2957" s="135"/>
      <c r="D2957" s="137"/>
      <c r="E2957" s="137"/>
      <c r="F2957" s="275"/>
      <c r="G2957" s="275"/>
      <c r="H2957" s="137"/>
      <c r="I2957" s="137"/>
      <c r="J2957" s="137"/>
      <c r="K2957" s="137"/>
      <c r="L2957" s="273"/>
      <c r="M2957" s="138"/>
      <c r="N2957" s="138"/>
      <c r="O2957" s="139"/>
    </row>
    <row r="2958" spans="1:15" ht="15.6">
      <c r="A2958" s="134"/>
      <c r="B2958" s="553"/>
      <c r="C2958" s="135"/>
      <c r="D2958" s="137"/>
      <c r="E2958" s="137"/>
      <c r="F2958" s="275"/>
      <c r="G2958" s="275"/>
      <c r="H2958" s="137"/>
      <c r="I2958" s="137"/>
      <c r="J2958" s="137"/>
      <c r="K2958" s="137"/>
      <c r="L2958" s="273"/>
      <c r="M2958" s="138"/>
      <c r="N2958" s="138"/>
      <c r="O2958" s="139"/>
    </row>
    <row r="2959" spans="1:15" ht="15.6">
      <c r="A2959" s="134"/>
      <c r="B2959" s="553"/>
      <c r="C2959" s="135"/>
      <c r="D2959" s="137"/>
      <c r="E2959" s="137"/>
      <c r="F2959" s="275"/>
      <c r="G2959" s="275"/>
      <c r="H2959" s="137"/>
      <c r="I2959" s="137"/>
      <c r="J2959" s="137"/>
      <c r="K2959" s="137"/>
      <c r="L2959" s="273"/>
      <c r="M2959" s="138"/>
      <c r="N2959" s="138"/>
      <c r="O2959" s="139"/>
    </row>
    <row r="2960" spans="1:15" ht="15.6">
      <c r="A2960" s="134"/>
      <c r="B2960" s="553"/>
      <c r="C2960" s="135"/>
      <c r="D2960" s="137"/>
      <c r="E2960" s="137"/>
      <c r="F2960" s="275"/>
      <c r="G2960" s="275"/>
      <c r="H2960" s="137"/>
      <c r="I2960" s="137"/>
      <c r="J2960" s="137"/>
      <c r="K2960" s="137"/>
      <c r="L2960" s="273"/>
      <c r="M2960" s="138"/>
      <c r="N2960" s="138"/>
      <c r="O2960" s="139"/>
    </row>
    <row r="2961" spans="1:15" ht="15.6">
      <c r="A2961" s="134"/>
      <c r="B2961" s="553"/>
      <c r="C2961" s="135"/>
      <c r="D2961" s="137"/>
      <c r="E2961" s="137"/>
      <c r="F2961" s="275"/>
      <c r="G2961" s="275"/>
      <c r="H2961" s="137"/>
      <c r="I2961" s="137"/>
      <c r="J2961" s="137"/>
      <c r="K2961" s="137"/>
      <c r="L2961" s="273"/>
      <c r="M2961" s="138"/>
      <c r="N2961" s="138"/>
      <c r="O2961" s="139"/>
    </row>
    <row r="2962" spans="1:15" ht="15.6">
      <c r="A2962" s="134"/>
      <c r="B2962" s="553"/>
      <c r="C2962" s="135"/>
      <c r="D2962" s="137"/>
      <c r="E2962" s="137"/>
      <c r="F2962" s="275"/>
      <c r="G2962" s="275"/>
      <c r="H2962" s="137"/>
      <c r="I2962" s="137"/>
      <c r="J2962" s="137"/>
      <c r="K2962" s="137"/>
      <c r="L2962" s="273"/>
      <c r="M2962" s="138"/>
      <c r="N2962" s="138"/>
      <c r="O2962" s="139"/>
    </row>
    <row r="2963" spans="1:15" ht="15.6">
      <c r="A2963" s="134"/>
      <c r="B2963" s="553"/>
      <c r="C2963" s="135"/>
      <c r="D2963" s="137"/>
      <c r="E2963" s="137"/>
      <c r="F2963" s="275"/>
      <c r="G2963" s="275"/>
      <c r="H2963" s="137"/>
      <c r="I2963" s="137"/>
      <c r="J2963" s="137"/>
      <c r="K2963" s="137"/>
      <c r="L2963" s="273"/>
      <c r="M2963" s="138"/>
      <c r="N2963" s="138"/>
      <c r="O2963" s="139"/>
    </row>
    <row r="2964" spans="1:15" ht="15.6">
      <c r="A2964" s="134"/>
      <c r="B2964" s="553"/>
      <c r="C2964" s="135"/>
      <c r="D2964" s="137"/>
      <c r="E2964" s="137"/>
      <c r="F2964" s="275"/>
      <c r="G2964" s="275"/>
      <c r="H2964" s="137"/>
      <c r="I2964" s="137"/>
      <c r="J2964" s="137"/>
      <c r="K2964" s="137"/>
      <c r="L2964" s="273"/>
      <c r="M2964" s="138"/>
      <c r="N2964" s="138"/>
      <c r="O2964" s="139"/>
    </row>
    <row r="2965" spans="1:15" ht="15.6">
      <c r="A2965" s="134"/>
      <c r="B2965" s="553"/>
      <c r="C2965" s="135"/>
      <c r="D2965" s="137"/>
      <c r="E2965" s="137"/>
      <c r="F2965" s="275"/>
      <c r="G2965" s="275"/>
      <c r="H2965" s="137"/>
      <c r="I2965" s="137"/>
      <c r="J2965" s="137"/>
      <c r="K2965" s="137"/>
      <c r="L2965" s="273"/>
      <c r="M2965" s="138"/>
      <c r="N2965" s="138"/>
      <c r="O2965" s="139"/>
    </row>
    <row r="2966" spans="1:15" ht="15.6">
      <c r="A2966" s="134"/>
      <c r="B2966" s="553"/>
      <c r="C2966" s="135"/>
      <c r="D2966" s="137"/>
      <c r="E2966" s="137"/>
      <c r="F2966" s="275"/>
      <c r="G2966" s="275"/>
      <c r="H2966" s="137"/>
      <c r="I2966" s="137"/>
      <c r="J2966" s="137"/>
      <c r="K2966" s="137"/>
      <c r="L2966" s="273"/>
      <c r="M2966" s="138"/>
      <c r="N2966" s="138"/>
      <c r="O2966" s="139"/>
    </row>
    <row r="2967" spans="1:15" ht="15.6">
      <c r="A2967" s="134"/>
      <c r="B2967" s="553"/>
      <c r="C2967" s="135"/>
      <c r="D2967" s="137"/>
      <c r="E2967" s="137"/>
      <c r="F2967" s="275"/>
      <c r="G2967" s="275"/>
      <c r="H2967" s="137"/>
      <c r="I2967" s="137"/>
      <c r="J2967" s="137"/>
      <c r="K2967" s="137"/>
      <c r="L2967" s="273"/>
      <c r="M2967" s="138"/>
      <c r="N2967" s="138"/>
      <c r="O2967" s="139"/>
    </row>
    <row r="2968" spans="1:15" ht="15.6">
      <c r="A2968" s="134"/>
      <c r="B2968" s="553"/>
      <c r="C2968" s="135"/>
      <c r="D2968" s="137"/>
      <c r="E2968" s="137"/>
      <c r="F2968" s="275"/>
      <c r="G2968" s="275"/>
      <c r="H2968" s="137"/>
      <c r="I2968" s="137"/>
      <c r="J2968" s="137"/>
      <c r="K2968" s="137"/>
      <c r="L2968" s="273"/>
      <c r="M2968" s="138"/>
      <c r="N2968" s="138"/>
      <c r="O2968" s="139"/>
    </row>
    <row r="2969" spans="1:15" ht="15.6">
      <c r="A2969" s="134"/>
      <c r="B2969" s="553"/>
      <c r="C2969" s="135"/>
      <c r="D2969" s="137"/>
      <c r="E2969" s="137"/>
      <c r="F2969" s="275"/>
      <c r="G2969" s="275"/>
      <c r="H2969" s="137"/>
      <c r="I2969" s="137"/>
      <c r="J2969" s="137"/>
      <c r="K2969" s="137"/>
      <c r="L2969" s="273"/>
      <c r="M2969" s="138"/>
      <c r="N2969" s="138"/>
      <c r="O2969" s="139"/>
    </row>
    <row r="2970" spans="1:15" ht="15.6">
      <c r="A2970" s="134"/>
      <c r="B2970" s="553"/>
      <c r="C2970" s="135"/>
      <c r="D2970" s="137"/>
      <c r="E2970" s="137"/>
      <c r="F2970" s="275"/>
      <c r="G2970" s="275"/>
      <c r="H2970" s="137"/>
      <c r="I2970" s="137"/>
      <c r="J2970" s="137"/>
      <c r="K2970" s="137"/>
      <c r="L2970" s="273"/>
      <c r="M2970" s="138"/>
      <c r="N2970" s="138"/>
      <c r="O2970" s="139"/>
    </row>
    <row r="2971" spans="1:15" ht="15.6">
      <c r="A2971" s="134"/>
      <c r="B2971" s="553"/>
      <c r="C2971" s="135"/>
      <c r="D2971" s="137"/>
      <c r="E2971" s="137"/>
      <c r="F2971" s="275"/>
      <c r="G2971" s="275"/>
      <c r="H2971" s="137"/>
      <c r="I2971" s="137"/>
      <c r="J2971" s="137"/>
      <c r="K2971" s="137"/>
      <c r="L2971" s="273"/>
      <c r="M2971" s="138"/>
      <c r="N2971" s="138"/>
      <c r="O2971" s="139"/>
    </row>
    <row r="2972" spans="1:15" ht="15.6">
      <c r="A2972" s="134"/>
      <c r="B2972" s="553"/>
      <c r="C2972" s="135"/>
      <c r="D2972" s="137"/>
      <c r="E2972" s="137"/>
      <c r="F2972" s="275"/>
      <c r="G2972" s="275"/>
      <c r="H2972" s="137"/>
      <c r="I2972" s="137"/>
      <c r="J2972" s="137"/>
      <c r="K2972" s="137"/>
      <c r="L2972" s="273"/>
      <c r="M2972" s="138"/>
      <c r="N2972" s="138"/>
      <c r="O2972" s="139"/>
    </row>
    <row r="2973" spans="1:15" ht="15.6">
      <c r="A2973" s="134"/>
      <c r="B2973" s="553"/>
      <c r="C2973" s="135"/>
      <c r="D2973" s="137"/>
      <c r="E2973" s="137"/>
      <c r="F2973" s="275"/>
      <c r="G2973" s="275"/>
      <c r="H2973" s="137"/>
      <c r="I2973" s="137"/>
      <c r="J2973" s="137"/>
      <c r="K2973" s="137"/>
      <c r="L2973" s="273"/>
      <c r="M2973" s="138"/>
      <c r="N2973" s="138"/>
      <c r="O2973" s="139"/>
    </row>
    <row r="2974" spans="1:15" ht="15.6">
      <c r="A2974" s="134"/>
      <c r="B2974" s="553"/>
      <c r="C2974" s="135"/>
      <c r="D2974" s="137"/>
      <c r="E2974" s="137"/>
      <c r="F2974" s="275"/>
      <c r="G2974" s="275"/>
      <c r="H2974" s="137"/>
      <c r="I2974" s="137"/>
      <c r="J2974" s="137"/>
      <c r="K2974" s="137"/>
      <c r="L2974" s="273"/>
      <c r="M2974" s="138"/>
      <c r="N2974" s="138"/>
      <c r="O2974" s="139"/>
    </row>
    <row r="2975" spans="1:15" ht="15.6">
      <c r="A2975" s="134"/>
      <c r="B2975" s="553"/>
      <c r="C2975" s="135"/>
      <c r="D2975" s="137"/>
      <c r="E2975" s="137"/>
      <c r="F2975" s="275"/>
      <c r="G2975" s="275"/>
      <c r="H2975" s="137"/>
      <c r="I2975" s="137"/>
      <c r="J2975" s="137"/>
      <c r="K2975" s="137"/>
      <c r="L2975" s="273"/>
      <c r="M2975" s="138"/>
      <c r="N2975" s="138"/>
      <c r="O2975" s="139"/>
    </row>
    <row r="2976" spans="1:15" ht="15.6">
      <c r="A2976" s="134"/>
      <c r="B2976" s="553"/>
      <c r="C2976" s="135"/>
      <c r="D2976" s="137"/>
      <c r="E2976" s="137"/>
      <c r="F2976" s="137"/>
      <c r="G2976" s="137"/>
      <c r="H2976" s="137"/>
      <c r="I2976" s="137"/>
      <c r="J2976" s="137"/>
      <c r="K2976" s="137"/>
      <c r="L2976" s="273"/>
      <c r="M2976" s="138"/>
      <c r="N2976" s="138"/>
      <c r="O2976" s="139"/>
    </row>
    <row r="2977" spans="1:15" ht="15.6">
      <c r="A2977" s="134"/>
      <c r="B2977" s="553"/>
      <c r="C2977" s="135"/>
      <c r="D2977" s="137"/>
      <c r="E2977" s="137"/>
      <c r="F2977" s="137"/>
      <c r="G2977" s="137"/>
      <c r="H2977" s="137"/>
      <c r="I2977" s="137"/>
      <c r="J2977" s="137"/>
      <c r="K2977" s="137"/>
      <c r="L2977" s="273"/>
      <c r="M2977" s="138"/>
      <c r="N2977" s="138"/>
      <c r="O2977" s="139"/>
    </row>
    <row r="2978" spans="1:15" ht="15.6">
      <c r="A2978" s="134"/>
      <c r="B2978" s="553"/>
      <c r="C2978" s="135"/>
      <c r="D2978" s="137"/>
      <c r="E2978" s="137"/>
      <c r="F2978" s="137"/>
      <c r="G2978" s="137"/>
      <c r="H2978" s="137"/>
      <c r="I2978" s="137"/>
      <c r="J2978" s="137"/>
      <c r="K2978" s="137"/>
      <c r="L2978" s="273"/>
      <c r="M2978" s="138"/>
      <c r="N2978" s="138"/>
      <c r="O2978" s="139"/>
    </row>
    <row r="2979" spans="1:15" ht="15.6">
      <c r="A2979" s="134"/>
      <c r="B2979" s="553"/>
      <c r="C2979" s="135"/>
      <c r="D2979" s="137"/>
      <c r="E2979" s="137"/>
      <c r="F2979" s="137"/>
      <c r="G2979" s="137"/>
      <c r="H2979" s="137"/>
      <c r="I2979" s="137"/>
      <c r="J2979" s="137"/>
      <c r="K2979" s="137"/>
      <c r="L2979" s="273"/>
      <c r="M2979" s="138"/>
      <c r="N2979" s="138"/>
      <c r="O2979" s="139"/>
    </row>
    <row r="2980" spans="1:15" ht="15.6">
      <c r="A2980" s="134"/>
      <c r="B2980" s="553"/>
      <c r="C2980" s="135"/>
      <c r="D2980" s="137"/>
      <c r="E2980" s="137"/>
      <c r="F2980" s="137"/>
      <c r="G2980" s="137"/>
      <c r="H2980" s="137"/>
      <c r="I2980" s="137"/>
      <c r="J2980" s="137"/>
      <c r="K2980" s="137"/>
      <c r="L2980" s="273"/>
      <c r="M2980" s="138"/>
      <c r="N2980" s="138"/>
      <c r="O2980" s="139"/>
    </row>
    <row r="2981" spans="1:15" ht="15.6">
      <c r="A2981" s="134"/>
      <c r="B2981" s="553"/>
      <c r="C2981" s="135"/>
      <c r="D2981" s="137"/>
      <c r="E2981" s="137"/>
      <c r="F2981" s="137"/>
      <c r="G2981" s="137"/>
      <c r="H2981" s="137"/>
      <c r="I2981" s="137"/>
      <c r="J2981" s="137"/>
      <c r="K2981" s="137"/>
      <c r="L2981" s="273"/>
      <c r="M2981" s="138"/>
      <c r="N2981" s="138"/>
      <c r="O2981" s="139"/>
    </row>
    <row r="2982" spans="1:15" ht="15.6">
      <c r="A2982" s="134"/>
      <c r="B2982" s="553"/>
      <c r="C2982" s="135"/>
      <c r="D2982" s="137"/>
      <c r="E2982" s="137"/>
      <c r="F2982" s="137"/>
      <c r="G2982" s="137"/>
      <c r="H2982" s="137"/>
      <c r="I2982" s="137"/>
      <c r="J2982" s="137"/>
      <c r="K2982" s="137"/>
      <c r="L2982" s="273"/>
      <c r="M2982" s="138"/>
      <c r="N2982" s="138"/>
      <c r="O2982" s="139"/>
    </row>
    <row r="2983" spans="1:15" ht="15.6">
      <c r="A2983" s="134"/>
      <c r="B2983" s="553"/>
      <c r="C2983" s="135"/>
      <c r="D2983" s="137"/>
      <c r="E2983" s="137"/>
      <c r="F2983" s="137"/>
      <c r="G2983" s="137"/>
      <c r="H2983" s="137"/>
      <c r="I2983" s="137"/>
      <c r="J2983" s="137"/>
      <c r="K2983" s="137"/>
      <c r="L2983" s="273"/>
      <c r="M2983" s="138"/>
      <c r="N2983" s="138"/>
      <c r="O2983" s="139"/>
    </row>
    <row r="2984" spans="1:15" ht="15.6">
      <c r="A2984" s="134"/>
      <c r="B2984" s="553"/>
      <c r="C2984" s="135"/>
      <c r="D2984" s="137"/>
      <c r="E2984" s="137"/>
      <c r="F2984" s="137"/>
      <c r="G2984" s="137"/>
      <c r="H2984" s="137"/>
      <c r="I2984" s="137"/>
      <c r="J2984" s="137"/>
      <c r="K2984" s="137"/>
      <c r="L2984" s="273"/>
      <c r="M2984" s="138"/>
      <c r="N2984" s="138"/>
      <c r="O2984" s="139"/>
    </row>
    <row r="2985" spans="1:15" ht="15.6">
      <c r="A2985" s="134"/>
      <c r="B2985" s="553"/>
      <c r="C2985" s="135"/>
      <c r="D2985" s="137"/>
      <c r="E2985" s="137"/>
      <c r="F2985" s="137"/>
      <c r="G2985" s="137"/>
      <c r="H2985" s="137"/>
      <c r="I2985" s="137"/>
      <c r="J2985" s="137"/>
      <c r="K2985" s="137"/>
      <c r="L2985" s="273"/>
      <c r="M2985" s="138"/>
      <c r="N2985" s="138"/>
      <c r="O2985" s="139"/>
    </row>
    <row r="2986" spans="1:15" ht="15.6">
      <c r="A2986" s="134"/>
      <c r="B2986" s="553"/>
      <c r="C2986" s="135"/>
      <c r="D2986" s="137"/>
      <c r="E2986" s="137"/>
      <c r="F2986" s="137"/>
      <c r="G2986" s="137"/>
      <c r="H2986" s="137"/>
      <c r="I2986" s="137"/>
      <c r="J2986" s="137"/>
      <c r="K2986" s="137"/>
      <c r="L2986" s="273"/>
      <c r="M2986" s="138"/>
      <c r="N2986" s="138"/>
      <c r="O2986" s="139"/>
    </row>
    <row r="2987" spans="1:15" ht="15.6">
      <c r="A2987" s="134"/>
      <c r="B2987" s="553"/>
      <c r="C2987" s="135"/>
      <c r="D2987" s="137"/>
      <c r="E2987" s="137"/>
      <c r="F2987" s="137"/>
      <c r="G2987" s="137"/>
      <c r="H2987" s="137"/>
      <c r="I2987" s="137"/>
      <c r="J2987" s="137"/>
      <c r="K2987" s="137"/>
      <c r="L2987" s="273"/>
      <c r="M2987" s="138"/>
      <c r="N2987" s="138"/>
      <c r="O2987" s="139"/>
    </row>
    <row r="2988" spans="1:15" ht="15.6">
      <c r="A2988" s="134"/>
      <c r="B2988" s="553"/>
      <c r="C2988" s="135"/>
      <c r="D2988" s="137"/>
      <c r="E2988" s="137"/>
      <c r="F2988" s="137"/>
      <c r="G2988" s="137"/>
      <c r="H2988" s="137"/>
      <c r="I2988" s="137"/>
      <c r="J2988" s="137"/>
      <c r="K2988" s="137"/>
      <c r="L2988" s="273"/>
      <c r="M2988" s="138"/>
      <c r="N2988" s="138"/>
      <c r="O2988" s="139"/>
    </row>
    <row r="2989" spans="1:15" ht="15.6">
      <c r="A2989" s="134"/>
      <c r="B2989" s="553"/>
      <c r="C2989" s="135"/>
      <c r="D2989" s="137"/>
      <c r="E2989" s="137"/>
      <c r="F2989" s="137"/>
      <c r="G2989" s="137"/>
      <c r="H2989" s="137"/>
      <c r="I2989" s="137"/>
      <c r="J2989" s="137"/>
      <c r="K2989" s="137"/>
      <c r="L2989" s="273"/>
      <c r="M2989" s="138"/>
      <c r="N2989" s="138"/>
      <c r="O2989" s="139"/>
    </row>
    <row r="2990" spans="1:15" ht="15.6">
      <c r="A2990" s="134"/>
      <c r="B2990" s="553"/>
      <c r="C2990" s="135"/>
      <c r="D2990" s="137"/>
      <c r="E2990" s="137"/>
      <c r="F2990" s="137"/>
      <c r="G2990" s="137"/>
      <c r="H2990" s="137"/>
      <c r="I2990" s="137"/>
      <c r="J2990" s="137"/>
      <c r="K2990" s="137"/>
      <c r="L2990" s="273"/>
      <c r="M2990" s="138"/>
      <c r="N2990" s="138"/>
      <c r="O2990" s="139"/>
    </row>
    <row r="2991" spans="1:15" ht="15.6">
      <c r="A2991" s="134"/>
      <c r="B2991" s="553"/>
      <c r="C2991" s="135"/>
      <c r="D2991" s="137"/>
      <c r="E2991" s="137"/>
      <c r="F2991" s="137"/>
      <c r="G2991" s="137"/>
      <c r="H2991" s="137"/>
      <c r="I2991" s="137"/>
      <c r="J2991" s="137"/>
      <c r="K2991" s="137"/>
      <c r="L2991" s="273"/>
      <c r="M2991" s="138"/>
      <c r="N2991" s="138"/>
      <c r="O2991" s="139"/>
    </row>
    <row r="2992" spans="1:15" ht="15.6">
      <c r="A2992" s="134"/>
      <c r="B2992" s="553"/>
      <c r="C2992" s="135"/>
      <c r="D2992" s="137"/>
      <c r="E2992" s="137"/>
      <c r="F2992" s="137"/>
      <c r="G2992" s="137"/>
      <c r="H2992" s="137"/>
      <c r="I2992" s="137"/>
      <c r="J2992" s="137"/>
      <c r="K2992" s="137"/>
      <c r="L2992" s="273"/>
      <c r="M2992" s="138"/>
      <c r="N2992" s="138"/>
      <c r="O2992" s="139"/>
    </row>
    <row r="2993" spans="1:15" ht="15.6">
      <c r="A2993" s="134"/>
      <c r="B2993" s="553"/>
      <c r="C2993" s="135"/>
      <c r="D2993" s="137"/>
      <c r="E2993" s="137"/>
      <c r="F2993" s="137"/>
      <c r="G2993" s="137"/>
      <c r="H2993" s="137"/>
      <c r="I2993" s="137"/>
      <c r="J2993" s="137"/>
      <c r="K2993" s="137"/>
      <c r="L2993" s="273"/>
      <c r="M2993" s="138"/>
      <c r="N2993" s="138"/>
      <c r="O2993" s="139"/>
    </row>
    <row r="2994" spans="1:15" ht="15.6">
      <c r="A2994" s="134"/>
      <c r="B2994" s="553"/>
      <c r="C2994" s="135"/>
      <c r="D2994" s="137"/>
      <c r="E2994" s="137"/>
      <c r="F2994" s="137"/>
      <c r="G2994" s="137"/>
      <c r="H2994" s="137"/>
      <c r="I2994" s="137"/>
      <c r="J2994" s="137"/>
      <c r="K2994" s="137"/>
      <c r="L2994" s="273"/>
      <c r="M2994" s="138"/>
      <c r="N2994" s="138"/>
      <c r="O2994" s="139"/>
    </row>
    <row r="2995" spans="1:15" ht="15.6">
      <c r="A2995" s="134"/>
      <c r="B2995" s="553"/>
      <c r="C2995" s="135"/>
      <c r="D2995" s="137"/>
      <c r="E2995" s="137"/>
      <c r="F2995" s="137"/>
      <c r="G2995" s="137"/>
      <c r="H2995" s="137"/>
      <c r="I2995" s="137"/>
      <c r="J2995" s="137"/>
      <c r="K2995" s="137"/>
      <c r="L2995" s="273"/>
      <c r="M2995" s="138"/>
      <c r="N2995" s="138"/>
      <c r="O2995" s="139"/>
    </row>
    <row r="2996" spans="1:15" ht="15.6">
      <c r="A2996" s="134"/>
      <c r="B2996" s="553"/>
      <c r="C2996" s="135"/>
      <c r="D2996" s="137"/>
      <c r="E2996" s="137"/>
      <c r="F2996" s="137"/>
      <c r="G2996" s="137"/>
      <c r="H2996" s="137"/>
      <c r="I2996" s="137"/>
      <c r="J2996" s="137"/>
      <c r="K2996" s="137"/>
      <c r="L2996" s="273"/>
      <c r="M2996" s="138"/>
      <c r="N2996" s="138"/>
      <c r="O2996" s="139"/>
    </row>
    <row r="2997" spans="1:15" ht="15.6">
      <c r="A2997" s="134"/>
      <c r="B2997" s="553"/>
      <c r="C2997" s="135"/>
      <c r="D2997" s="137"/>
      <c r="E2997" s="137"/>
      <c r="F2997" s="275"/>
      <c r="G2997" s="275"/>
      <c r="H2997" s="137"/>
      <c r="I2997" s="137"/>
      <c r="J2997" s="137"/>
      <c r="K2997" s="137"/>
      <c r="L2997" s="273"/>
      <c r="M2997" s="138"/>
      <c r="N2997" s="138"/>
      <c r="O2997" s="139"/>
    </row>
    <row r="2998" spans="1:15" ht="15.6">
      <c r="A2998" s="134"/>
      <c r="B2998" s="553"/>
      <c r="C2998" s="135"/>
      <c r="D2998" s="137"/>
      <c r="E2998" s="137"/>
      <c r="F2998" s="275"/>
      <c r="G2998" s="275"/>
      <c r="H2998" s="137"/>
      <c r="I2998" s="137"/>
      <c r="J2998" s="137"/>
      <c r="K2998" s="137"/>
      <c r="L2998" s="273"/>
      <c r="M2998" s="138"/>
      <c r="N2998" s="138"/>
      <c r="O2998" s="139"/>
    </row>
    <row r="2999" spans="1:15" ht="15.6">
      <c r="A2999" s="134"/>
      <c r="B2999" s="553"/>
      <c r="C2999" s="135"/>
      <c r="D2999" s="137"/>
      <c r="E2999" s="137"/>
      <c r="F2999" s="275"/>
      <c r="G2999" s="275"/>
      <c r="H2999" s="137"/>
      <c r="I2999" s="137"/>
      <c r="J2999" s="137"/>
      <c r="K2999" s="137"/>
      <c r="L2999" s="273"/>
      <c r="M2999" s="138"/>
      <c r="N2999" s="138"/>
      <c r="O2999" s="139"/>
    </row>
    <row r="3000" spans="1:15" ht="15.6">
      <c r="A3000" s="134"/>
      <c r="B3000" s="553"/>
      <c r="C3000" s="135"/>
      <c r="D3000" s="137"/>
      <c r="E3000" s="137"/>
      <c r="F3000" s="275"/>
      <c r="G3000" s="275"/>
      <c r="H3000" s="137"/>
      <c r="I3000" s="137"/>
      <c r="J3000" s="137"/>
      <c r="K3000" s="137"/>
      <c r="L3000" s="273"/>
      <c r="M3000" s="138"/>
      <c r="N3000" s="138"/>
      <c r="O3000" s="139"/>
    </row>
    <row r="3001" spans="1:15" ht="15.6">
      <c r="A3001" s="134"/>
      <c r="B3001" s="553"/>
      <c r="C3001" s="135"/>
      <c r="D3001" s="137"/>
      <c r="E3001" s="137"/>
      <c r="F3001" s="275"/>
      <c r="G3001" s="275"/>
      <c r="H3001" s="137"/>
      <c r="I3001" s="137"/>
      <c r="J3001" s="137"/>
      <c r="K3001" s="137"/>
      <c r="L3001" s="273"/>
      <c r="M3001" s="138"/>
      <c r="N3001" s="138"/>
      <c r="O3001" s="139"/>
    </row>
    <row r="3002" spans="1:15" ht="15.6">
      <c r="A3002" s="134"/>
      <c r="B3002" s="553"/>
      <c r="C3002" s="135"/>
      <c r="D3002" s="137"/>
      <c r="E3002" s="137"/>
      <c r="F3002" s="275"/>
      <c r="G3002" s="275"/>
      <c r="H3002" s="137"/>
      <c r="I3002" s="137"/>
      <c r="J3002" s="137"/>
      <c r="K3002" s="137"/>
      <c r="L3002" s="273"/>
      <c r="M3002" s="138"/>
      <c r="N3002" s="138"/>
      <c r="O3002" s="139"/>
    </row>
    <row r="3003" spans="1:15" ht="15.6">
      <c r="A3003" s="134"/>
      <c r="B3003" s="553"/>
      <c r="C3003" s="135"/>
      <c r="D3003" s="137"/>
      <c r="E3003" s="137"/>
      <c r="F3003" s="275"/>
      <c r="G3003" s="275"/>
      <c r="H3003" s="137"/>
      <c r="I3003" s="137"/>
      <c r="J3003" s="137"/>
      <c r="K3003" s="137"/>
      <c r="L3003" s="273"/>
      <c r="M3003" s="138"/>
      <c r="N3003" s="138"/>
      <c r="O3003" s="139"/>
    </row>
    <row r="3004" spans="1:15" ht="15.6">
      <c r="A3004" s="134"/>
      <c r="B3004" s="553"/>
      <c r="C3004" s="135"/>
      <c r="D3004" s="137"/>
      <c r="E3004" s="137"/>
      <c r="F3004" s="275"/>
      <c r="G3004" s="275"/>
      <c r="H3004" s="137"/>
      <c r="I3004" s="137"/>
      <c r="J3004" s="137"/>
      <c r="K3004" s="137"/>
      <c r="L3004" s="273"/>
      <c r="M3004" s="138"/>
      <c r="N3004" s="138"/>
      <c r="O3004" s="139"/>
    </row>
    <row r="3005" spans="1:15" ht="15.6">
      <c r="A3005" s="134"/>
      <c r="B3005" s="553"/>
      <c r="C3005" s="135"/>
      <c r="D3005" s="137"/>
      <c r="E3005" s="137"/>
      <c r="F3005" s="275"/>
      <c r="G3005" s="275"/>
      <c r="H3005" s="137"/>
      <c r="I3005" s="137"/>
      <c r="J3005" s="137"/>
      <c r="K3005" s="137"/>
      <c r="L3005" s="273"/>
      <c r="M3005" s="138"/>
      <c r="N3005" s="138"/>
      <c r="O3005" s="139"/>
    </row>
    <row r="3006" spans="1:15" ht="15.6">
      <c r="A3006" s="134"/>
      <c r="B3006" s="553"/>
      <c r="C3006" s="135"/>
      <c r="D3006" s="137"/>
      <c r="E3006" s="137"/>
      <c r="F3006" s="275"/>
      <c r="G3006" s="275"/>
      <c r="H3006" s="137"/>
      <c r="I3006" s="137"/>
      <c r="J3006" s="137"/>
      <c r="K3006" s="137"/>
      <c r="L3006" s="273"/>
      <c r="M3006" s="138"/>
      <c r="N3006" s="138"/>
      <c r="O3006" s="139"/>
    </row>
    <row r="3007" spans="1:15" ht="15.6">
      <c r="A3007" s="134"/>
      <c r="B3007" s="553"/>
      <c r="C3007" s="135"/>
      <c r="D3007" s="137"/>
      <c r="E3007" s="137"/>
      <c r="F3007" s="275"/>
      <c r="G3007" s="275"/>
      <c r="H3007" s="137"/>
      <c r="I3007" s="137"/>
      <c r="J3007" s="137"/>
      <c r="K3007" s="137"/>
      <c r="L3007" s="273"/>
      <c r="M3007" s="138"/>
      <c r="N3007" s="138"/>
      <c r="O3007" s="139"/>
    </row>
    <row r="3008" spans="1:15" ht="15.6">
      <c r="A3008" s="134"/>
      <c r="B3008" s="553"/>
      <c r="C3008" s="135"/>
      <c r="D3008" s="137"/>
      <c r="E3008" s="137"/>
      <c r="F3008" s="275"/>
      <c r="G3008" s="275"/>
      <c r="H3008" s="137"/>
      <c r="I3008" s="137"/>
      <c r="J3008" s="137"/>
      <c r="K3008" s="137"/>
      <c r="L3008" s="273"/>
      <c r="M3008" s="138"/>
      <c r="N3008" s="138"/>
      <c r="O3008" s="139"/>
    </row>
    <row r="3009" spans="1:15" ht="15.6">
      <c r="A3009" s="134"/>
      <c r="B3009" s="553"/>
      <c r="C3009" s="135"/>
      <c r="D3009" s="137"/>
      <c r="E3009" s="137"/>
      <c r="F3009" s="275"/>
      <c r="G3009" s="275"/>
      <c r="H3009" s="137"/>
      <c r="I3009" s="137"/>
      <c r="J3009" s="137"/>
      <c r="K3009" s="137"/>
      <c r="L3009" s="273"/>
      <c r="M3009" s="138"/>
      <c r="N3009" s="138"/>
      <c r="O3009" s="139"/>
    </row>
    <row r="3010" spans="1:15" ht="15.6">
      <c r="A3010" s="134"/>
      <c r="B3010" s="553"/>
      <c r="C3010" s="135"/>
      <c r="D3010" s="137"/>
      <c r="E3010" s="137"/>
      <c r="F3010" s="275"/>
      <c r="G3010" s="275"/>
      <c r="H3010" s="137"/>
      <c r="I3010" s="137"/>
      <c r="J3010" s="137"/>
      <c r="K3010" s="137"/>
      <c r="L3010" s="273"/>
      <c r="M3010" s="138"/>
      <c r="N3010" s="138"/>
      <c r="O3010" s="139"/>
    </row>
    <row r="3011" spans="1:15" ht="15.6">
      <c r="A3011" s="134"/>
      <c r="B3011" s="553"/>
      <c r="C3011" s="135"/>
      <c r="D3011" s="137"/>
      <c r="E3011" s="137"/>
      <c r="F3011" s="275"/>
      <c r="G3011" s="275"/>
      <c r="H3011" s="137"/>
      <c r="I3011" s="137"/>
      <c r="J3011" s="137"/>
      <c r="K3011" s="137"/>
      <c r="L3011" s="273"/>
      <c r="M3011" s="138"/>
      <c r="N3011" s="138"/>
      <c r="O3011" s="139"/>
    </row>
    <row r="3012" spans="1:15" ht="15.6">
      <c r="A3012" s="134"/>
      <c r="B3012" s="553"/>
      <c r="C3012" s="135"/>
      <c r="D3012" s="137"/>
      <c r="E3012" s="137"/>
      <c r="F3012" s="275"/>
      <c r="G3012" s="275"/>
      <c r="H3012" s="137"/>
      <c r="I3012" s="137"/>
      <c r="J3012" s="137"/>
      <c r="K3012" s="137"/>
      <c r="L3012" s="273"/>
      <c r="M3012" s="138"/>
      <c r="N3012" s="138"/>
      <c r="O3012" s="139"/>
    </row>
    <row r="3013" spans="1:15" ht="15.6">
      <c r="A3013" s="134"/>
      <c r="B3013" s="553"/>
      <c r="C3013" s="135"/>
      <c r="D3013" s="137"/>
      <c r="E3013" s="137"/>
      <c r="F3013" s="275"/>
      <c r="G3013" s="275"/>
      <c r="H3013" s="137"/>
      <c r="I3013" s="137"/>
      <c r="J3013" s="137"/>
      <c r="K3013" s="137"/>
      <c r="L3013" s="273"/>
      <c r="M3013" s="138"/>
      <c r="N3013" s="138"/>
      <c r="O3013" s="139"/>
    </row>
    <row r="3014" spans="1:15" ht="15.6">
      <c r="A3014" s="134"/>
      <c r="B3014" s="553"/>
      <c r="C3014" s="135"/>
      <c r="D3014" s="137"/>
      <c r="E3014" s="137"/>
      <c r="F3014" s="275"/>
      <c r="G3014" s="275"/>
      <c r="H3014" s="137"/>
      <c r="I3014" s="137"/>
      <c r="J3014" s="137"/>
      <c r="K3014" s="137"/>
      <c r="L3014" s="273"/>
      <c r="M3014" s="138"/>
      <c r="N3014" s="138"/>
      <c r="O3014" s="139"/>
    </row>
    <row r="3015" spans="1:15" ht="15.6">
      <c r="A3015" s="134"/>
      <c r="B3015" s="553"/>
      <c r="C3015" s="135"/>
      <c r="D3015" s="137"/>
      <c r="E3015" s="137"/>
      <c r="F3015" s="275"/>
      <c r="G3015" s="275"/>
      <c r="H3015" s="137"/>
      <c r="I3015" s="137"/>
      <c r="J3015" s="137"/>
      <c r="K3015" s="137"/>
      <c r="L3015" s="273"/>
      <c r="M3015" s="138"/>
      <c r="N3015" s="138"/>
      <c r="O3015" s="139"/>
    </row>
    <row r="3016" spans="1:15" ht="15.6">
      <c r="A3016" s="134"/>
      <c r="B3016" s="553"/>
      <c r="C3016" s="135"/>
      <c r="D3016" s="137"/>
      <c r="E3016" s="137"/>
      <c r="F3016" s="137"/>
      <c r="G3016" s="137"/>
      <c r="H3016" s="137"/>
      <c r="I3016" s="137"/>
      <c r="J3016" s="137"/>
      <c r="K3016" s="137"/>
      <c r="L3016" s="273"/>
      <c r="M3016" s="138"/>
      <c r="N3016" s="138"/>
      <c r="O3016" s="139"/>
    </row>
    <row r="3017" spans="1:15" ht="15.6">
      <c r="A3017" s="134"/>
      <c r="B3017" s="553"/>
      <c r="C3017" s="135"/>
      <c r="D3017" s="137"/>
      <c r="E3017" s="137"/>
      <c r="F3017" s="275"/>
      <c r="G3017" s="275"/>
      <c r="H3017" s="137"/>
      <c r="I3017" s="137"/>
      <c r="J3017" s="137"/>
      <c r="K3017" s="137"/>
      <c r="L3017" s="273"/>
      <c r="M3017" s="138"/>
      <c r="N3017" s="138"/>
      <c r="O3017" s="139"/>
    </row>
    <row r="3018" spans="1:15" ht="15.6">
      <c r="A3018" s="134"/>
      <c r="B3018" s="553"/>
      <c r="C3018" s="135"/>
      <c r="D3018" s="137"/>
      <c r="E3018" s="137"/>
      <c r="F3018" s="275"/>
      <c r="G3018" s="275"/>
      <c r="H3018" s="137"/>
      <c r="I3018" s="137"/>
      <c r="J3018" s="137"/>
      <c r="K3018" s="137"/>
      <c r="L3018" s="273"/>
      <c r="M3018" s="138"/>
      <c r="N3018" s="138"/>
      <c r="O3018" s="139"/>
    </row>
    <row r="3019" spans="1:15" ht="15.6">
      <c r="A3019" s="134"/>
      <c r="B3019" s="553"/>
      <c r="C3019" s="135"/>
      <c r="D3019" s="137"/>
      <c r="E3019" s="137"/>
      <c r="F3019" s="275"/>
      <c r="G3019" s="275"/>
      <c r="H3019" s="137"/>
      <c r="I3019" s="137"/>
      <c r="J3019" s="137"/>
      <c r="K3019" s="137"/>
      <c r="L3019" s="273"/>
      <c r="M3019" s="138"/>
      <c r="N3019" s="138"/>
      <c r="O3019" s="139"/>
    </row>
    <row r="3020" spans="1:15" ht="15.6">
      <c r="A3020" s="134"/>
      <c r="B3020" s="553"/>
      <c r="C3020" s="135"/>
      <c r="D3020" s="137"/>
      <c r="E3020" s="137"/>
      <c r="F3020" s="275"/>
      <c r="G3020" s="275"/>
      <c r="H3020" s="137"/>
      <c r="I3020" s="137"/>
      <c r="J3020" s="137"/>
      <c r="K3020" s="137"/>
      <c r="L3020" s="273"/>
      <c r="M3020" s="138"/>
      <c r="N3020" s="138"/>
      <c r="O3020" s="139"/>
    </row>
    <row r="3021" spans="1:15" ht="15.6">
      <c r="A3021" s="134"/>
      <c r="B3021" s="553"/>
      <c r="C3021" s="135"/>
      <c r="D3021" s="137"/>
      <c r="E3021" s="137"/>
      <c r="F3021" s="275"/>
      <c r="G3021" s="275"/>
      <c r="H3021" s="137"/>
      <c r="I3021" s="137"/>
      <c r="J3021" s="137"/>
      <c r="K3021" s="137"/>
      <c r="L3021" s="273"/>
      <c r="M3021" s="138"/>
      <c r="N3021" s="138"/>
      <c r="O3021" s="139"/>
    </row>
    <row r="3022" spans="1:15" ht="15.6">
      <c r="A3022" s="134"/>
      <c r="B3022" s="553"/>
      <c r="C3022" s="135"/>
      <c r="D3022" s="137"/>
      <c r="E3022" s="137"/>
      <c r="F3022" s="275"/>
      <c r="G3022" s="275"/>
      <c r="H3022" s="137"/>
      <c r="I3022" s="137"/>
      <c r="J3022" s="137"/>
      <c r="K3022" s="137"/>
      <c r="L3022" s="273"/>
      <c r="M3022" s="138"/>
      <c r="N3022" s="138"/>
      <c r="O3022" s="139"/>
    </row>
    <row r="3023" spans="1:15" ht="15.6">
      <c r="A3023" s="134"/>
      <c r="B3023" s="553"/>
      <c r="C3023" s="135"/>
      <c r="D3023" s="137"/>
      <c r="E3023" s="137"/>
      <c r="F3023" s="275"/>
      <c r="G3023" s="275"/>
      <c r="H3023" s="137"/>
      <c r="I3023" s="137"/>
      <c r="J3023" s="137"/>
      <c r="K3023" s="137"/>
      <c r="L3023" s="273"/>
      <c r="M3023" s="138"/>
      <c r="N3023" s="138"/>
      <c r="O3023" s="139"/>
    </row>
    <row r="3024" spans="1:15" ht="15.6">
      <c r="A3024" s="134"/>
      <c r="B3024" s="553"/>
      <c r="C3024" s="135"/>
      <c r="D3024" s="137"/>
      <c r="E3024" s="137"/>
      <c r="F3024" s="275"/>
      <c r="G3024" s="275"/>
      <c r="H3024" s="137"/>
      <c r="I3024" s="137"/>
      <c r="J3024" s="137"/>
      <c r="K3024" s="137"/>
      <c r="L3024" s="273"/>
      <c r="M3024" s="138"/>
      <c r="N3024" s="138"/>
      <c r="O3024" s="139"/>
    </row>
    <row r="3025" spans="1:15" ht="15.6">
      <c r="A3025" s="134"/>
      <c r="B3025" s="553"/>
      <c r="C3025" s="135"/>
      <c r="D3025" s="137"/>
      <c r="E3025" s="137"/>
      <c r="F3025" s="275"/>
      <c r="G3025" s="275"/>
      <c r="H3025" s="137"/>
      <c r="I3025" s="137"/>
      <c r="J3025" s="137"/>
      <c r="K3025" s="137"/>
      <c r="L3025" s="273"/>
      <c r="M3025" s="138"/>
      <c r="N3025" s="138"/>
      <c r="O3025" s="139"/>
    </row>
    <row r="3026" spans="1:15" ht="15.6">
      <c r="A3026" s="134"/>
      <c r="B3026" s="553"/>
      <c r="C3026" s="135"/>
      <c r="D3026" s="137"/>
      <c r="E3026" s="137"/>
      <c r="F3026" s="275"/>
      <c r="G3026" s="275"/>
      <c r="H3026" s="137"/>
      <c r="I3026" s="137"/>
      <c r="J3026" s="137"/>
      <c r="K3026" s="137"/>
      <c r="L3026" s="273"/>
      <c r="M3026" s="138"/>
      <c r="N3026" s="138"/>
      <c r="O3026" s="139"/>
    </row>
    <row r="3027" spans="1:15" ht="15.6">
      <c r="A3027" s="134"/>
      <c r="B3027" s="553"/>
      <c r="C3027" s="135"/>
      <c r="D3027" s="137"/>
      <c r="E3027" s="137"/>
      <c r="F3027" s="275"/>
      <c r="G3027" s="275"/>
      <c r="H3027" s="137"/>
      <c r="I3027" s="137"/>
      <c r="J3027" s="137"/>
      <c r="K3027" s="137"/>
      <c r="L3027" s="273"/>
      <c r="M3027" s="138"/>
      <c r="N3027" s="138"/>
      <c r="O3027" s="139"/>
    </row>
    <row r="3028" spans="1:15" ht="15.6">
      <c r="A3028" s="134"/>
      <c r="B3028" s="553"/>
      <c r="C3028" s="135"/>
      <c r="D3028" s="137"/>
      <c r="E3028" s="137"/>
      <c r="F3028" s="275"/>
      <c r="G3028" s="275"/>
      <c r="H3028" s="137"/>
      <c r="I3028" s="137"/>
      <c r="J3028" s="137"/>
      <c r="K3028" s="137"/>
      <c r="L3028" s="273"/>
      <c r="M3028" s="138"/>
      <c r="N3028" s="138"/>
      <c r="O3028" s="139"/>
    </row>
    <row r="3029" spans="1:15" ht="15.6">
      <c r="A3029" s="134"/>
      <c r="B3029" s="553"/>
      <c r="C3029" s="135"/>
      <c r="D3029" s="137"/>
      <c r="E3029" s="137"/>
      <c r="F3029" s="275"/>
      <c r="G3029" s="275"/>
      <c r="H3029" s="137"/>
      <c r="I3029" s="137"/>
      <c r="J3029" s="137"/>
      <c r="K3029" s="137"/>
      <c r="L3029" s="273"/>
      <c r="M3029" s="138"/>
      <c r="N3029" s="138"/>
      <c r="O3029" s="139"/>
    </row>
    <row r="3030" spans="1:15" ht="15.6">
      <c r="A3030" s="134"/>
      <c r="B3030" s="553"/>
      <c r="C3030" s="135"/>
      <c r="D3030" s="137"/>
      <c r="E3030" s="137"/>
      <c r="F3030" s="275"/>
      <c r="G3030" s="275"/>
      <c r="H3030" s="137"/>
      <c r="I3030" s="137"/>
      <c r="J3030" s="137"/>
      <c r="K3030" s="137"/>
      <c r="L3030" s="273"/>
      <c r="M3030" s="138"/>
      <c r="N3030" s="138"/>
      <c r="O3030" s="139"/>
    </row>
    <row r="3031" spans="1:15" ht="15.6">
      <c r="A3031" s="134"/>
      <c r="B3031" s="553"/>
      <c r="C3031" s="135"/>
      <c r="D3031" s="137"/>
      <c r="E3031" s="137"/>
      <c r="F3031" s="275"/>
      <c r="G3031" s="275"/>
      <c r="H3031" s="137"/>
      <c r="I3031" s="137"/>
      <c r="J3031" s="137"/>
      <c r="K3031" s="137"/>
      <c r="L3031" s="273"/>
      <c r="M3031" s="138"/>
      <c r="N3031" s="138"/>
      <c r="O3031" s="139"/>
    </row>
    <row r="3032" spans="1:15" ht="15.6">
      <c r="A3032" s="134"/>
      <c r="B3032" s="553"/>
      <c r="C3032" s="135"/>
      <c r="D3032" s="137"/>
      <c r="E3032" s="137"/>
      <c r="F3032" s="275"/>
      <c r="G3032" s="275"/>
      <c r="H3032" s="137"/>
      <c r="I3032" s="137"/>
      <c r="J3032" s="137"/>
      <c r="K3032" s="137"/>
      <c r="L3032" s="273"/>
      <c r="M3032" s="138"/>
      <c r="N3032" s="138"/>
      <c r="O3032" s="139"/>
    </row>
    <row r="3033" spans="1:15" ht="15.6">
      <c r="A3033" s="134"/>
      <c r="B3033" s="553"/>
      <c r="C3033" s="135"/>
      <c r="D3033" s="137"/>
      <c r="E3033" s="137"/>
      <c r="F3033" s="275"/>
      <c r="G3033" s="275"/>
      <c r="H3033" s="137"/>
      <c r="I3033" s="137"/>
      <c r="J3033" s="137"/>
      <c r="K3033" s="137"/>
      <c r="L3033" s="273"/>
      <c r="M3033" s="138"/>
      <c r="N3033" s="138"/>
      <c r="O3033" s="139"/>
    </row>
    <row r="3034" spans="1:15" ht="15.6">
      <c r="A3034" s="134"/>
      <c r="B3034" s="553"/>
      <c r="C3034" s="135"/>
      <c r="D3034" s="137"/>
      <c r="E3034" s="137"/>
      <c r="F3034" s="275"/>
      <c r="G3034" s="275"/>
      <c r="H3034" s="137"/>
      <c r="I3034" s="137"/>
      <c r="J3034" s="137"/>
      <c r="K3034" s="137"/>
      <c r="L3034" s="273"/>
      <c r="M3034" s="138"/>
      <c r="N3034" s="138"/>
      <c r="O3034" s="139"/>
    </row>
    <row r="3035" spans="1:15" ht="15.6">
      <c r="A3035" s="134"/>
      <c r="B3035" s="553"/>
      <c r="C3035" s="135"/>
      <c r="D3035" s="137"/>
      <c r="E3035" s="137"/>
      <c r="F3035" s="275"/>
      <c r="G3035" s="275"/>
      <c r="H3035" s="137"/>
      <c r="I3035" s="137"/>
      <c r="J3035" s="137"/>
      <c r="K3035" s="137"/>
      <c r="L3035" s="273"/>
      <c r="M3035" s="138"/>
      <c r="N3035" s="138"/>
      <c r="O3035" s="139"/>
    </row>
    <row r="3036" spans="1:15" ht="15.6">
      <c r="A3036" s="134"/>
      <c r="B3036" s="553"/>
      <c r="C3036" s="135"/>
      <c r="D3036" s="137"/>
      <c r="E3036" s="137"/>
      <c r="F3036" s="275"/>
      <c r="G3036" s="275"/>
      <c r="H3036" s="137"/>
      <c r="I3036" s="137"/>
      <c r="J3036" s="137"/>
      <c r="K3036" s="137"/>
      <c r="L3036" s="273"/>
      <c r="M3036" s="138"/>
      <c r="N3036" s="138"/>
      <c r="O3036" s="139"/>
    </row>
    <row r="3037" spans="1:15" ht="15.6">
      <c r="A3037" s="134"/>
      <c r="B3037" s="553"/>
      <c r="C3037" s="135"/>
      <c r="D3037" s="137"/>
      <c r="E3037" s="137"/>
      <c r="F3037" s="275"/>
      <c r="G3037" s="275"/>
      <c r="H3037" s="137"/>
      <c r="I3037" s="137"/>
      <c r="J3037" s="137"/>
      <c r="K3037" s="137"/>
      <c r="L3037" s="273"/>
      <c r="M3037" s="138"/>
      <c r="N3037" s="138"/>
      <c r="O3037" s="139"/>
    </row>
    <row r="3038" spans="1:15" ht="15.6">
      <c r="A3038" s="134"/>
      <c r="B3038" s="553"/>
      <c r="C3038" s="135"/>
      <c r="D3038" s="137"/>
      <c r="E3038" s="137"/>
      <c r="F3038" s="275"/>
      <c r="G3038" s="275"/>
      <c r="H3038" s="137"/>
      <c r="I3038" s="137"/>
      <c r="J3038" s="137"/>
      <c r="K3038" s="137"/>
      <c r="L3038" s="273"/>
      <c r="M3038" s="138"/>
      <c r="N3038" s="138"/>
      <c r="O3038" s="139"/>
    </row>
    <row r="3039" spans="1:15" ht="15.6">
      <c r="A3039" s="134"/>
      <c r="B3039" s="553"/>
      <c r="C3039" s="135"/>
      <c r="D3039" s="137"/>
      <c r="E3039" s="137"/>
      <c r="F3039" s="275"/>
      <c r="G3039" s="275"/>
      <c r="H3039" s="137"/>
      <c r="I3039" s="137"/>
      <c r="J3039" s="137"/>
      <c r="K3039" s="137"/>
      <c r="L3039" s="273"/>
      <c r="M3039" s="138"/>
      <c r="N3039" s="138"/>
      <c r="O3039" s="139"/>
    </row>
    <row r="3040" spans="1:15" ht="15.6">
      <c r="A3040" s="134"/>
      <c r="B3040" s="553"/>
      <c r="C3040" s="135"/>
      <c r="D3040" s="137"/>
      <c r="E3040" s="137"/>
      <c r="F3040" s="275"/>
      <c r="G3040" s="275"/>
      <c r="H3040" s="137"/>
      <c r="I3040" s="137"/>
      <c r="J3040" s="137"/>
      <c r="K3040" s="137"/>
      <c r="L3040" s="273"/>
      <c r="M3040" s="138"/>
      <c r="N3040" s="138"/>
      <c r="O3040" s="139"/>
    </row>
    <row r="3041" spans="1:15" ht="15.6">
      <c r="A3041" s="134"/>
      <c r="B3041" s="553"/>
      <c r="C3041" s="135"/>
      <c r="D3041" s="137"/>
      <c r="E3041" s="137"/>
      <c r="F3041" s="275"/>
      <c r="G3041" s="275"/>
      <c r="H3041" s="137"/>
      <c r="I3041" s="137"/>
      <c r="J3041" s="137"/>
      <c r="K3041" s="137"/>
      <c r="L3041" s="273"/>
      <c r="M3041" s="138"/>
      <c r="N3041" s="138"/>
      <c r="O3041" s="139"/>
    </row>
    <row r="3042" spans="1:15" ht="15.6">
      <c r="A3042" s="134"/>
      <c r="B3042" s="553"/>
      <c r="C3042" s="135"/>
      <c r="D3042" s="137"/>
      <c r="E3042" s="137"/>
      <c r="F3042" s="275"/>
      <c r="G3042" s="275"/>
      <c r="H3042" s="137"/>
      <c r="I3042" s="137"/>
      <c r="J3042" s="137"/>
      <c r="K3042" s="137"/>
      <c r="L3042" s="273"/>
      <c r="M3042" s="138"/>
      <c r="N3042" s="138"/>
      <c r="O3042" s="139"/>
    </row>
    <row r="3043" spans="1:15" ht="15.6">
      <c r="A3043" s="134"/>
      <c r="B3043" s="553"/>
      <c r="C3043" s="135"/>
      <c r="D3043" s="137"/>
      <c r="E3043" s="137"/>
      <c r="F3043" s="275"/>
      <c r="G3043" s="275"/>
      <c r="H3043" s="137"/>
      <c r="I3043" s="137"/>
      <c r="J3043" s="137"/>
      <c r="K3043" s="137"/>
      <c r="L3043" s="273"/>
      <c r="M3043" s="138"/>
      <c r="N3043" s="138"/>
      <c r="O3043" s="139"/>
    </row>
    <row r="3044" spans="1:15" ht="15.6">
      <c r="A3044" s="134"/>
      <c r="B3044" s="553"/>
      <c r="C3044" s="135"/>
      <c r="D3044" s="137"/>
      <c r="E3044" s="137"/>
      <c r="F3044" s="275"/>
      <c r="G3044" s="275"/>
      <c r="H3044" s="137"/>
      <c r="I3044" s="137"/>
      <c r="J3044" s="137"/>
      <c r="K3044" s="137"/>
      <c r="L3044" s="273"/>
      <c r="M3044" s="138"/>
      <c r="N3044" s="138"/>
      <c r="O3044" s="139"/>
    </row>
    <row r="3045" spans="1:15" ht="15.6">
      <c r="A3045" s="134"/>
      <c r="B3045" s="553"/>
      <c r="C3045" s="135"/>
      <c r="D3045" s="137"/>
      <c r="E3045" s="137"/>
      <c r="F3045" s="275"/>
      <c r="G3045" s="275"/>
      <c r="H3045" s="137"/>
      <c r="I3045" s="137"/>
      <c r="J3045" s="137"/>
      <c r="K3045" s="137"/>
      <c r="L3045" s="273"/>
      <c r="M3045" s="138"/>
      <c r="N3045" s="138"/>
      <c r="O3045" s="139"/>
    </row>
    <row r="3046" spans="1:15" ht="15.6">
      <c r="A3046" s="134"/>
      <c r="B3046" s="553"/>
      <c r="C3046" s="135"/>
      <c r="D3046" s="137"/>
      <c r="E3046" s="137"/>
      <c r="F3046" s="275"/>
      <c r="G3046" s="275"/>
      <c r="H3046" s="137"/>
      <c r="I3046" s="137"/>
      <c r="J3046" s="137"/>
      <c r="K3046" s="137"/>
      <c r="L3046" s="273"/>
      <c r="M3046" s="138"/>
      <c r="N3046" s="138"/>
      <c r="O3046" s="139"/>
    </row>
    <row r="3047" spans="1:15" ht="15.6">
      <c r="A3047" s="134"/>
      <c r="B3047" s="553"/>
      <c r="C3047" s="135"/>
      <c r="D3047" s="137"/>
      <c r="E3047" s="137"/>
      <c r="F3047" s="275"/>
      <c r="G3047" s="275"/>
      <c r="H3047" s="137"/>
      <c r="I3047" s="137"/>
      <c r="J3047" s="137"/>
      <c r="K3047" s="137"/>
      <c r="L3047" s="273"/>
      <c r="M3047" s="138"/>
      <c r="N3047" s="138"/>
      <c r="O3047" s="139"/>
    </row>
    <row r="3048" spans="1:15" ht="15.6">
      <c r="A3048" s="134"/>
      <c r="B3048" s="553"/>
      <c r="C3048" s="135"/>
      <c r="D3048" s="137"/>
      <c r="E3048" s="137"/>
      <c r="F3048" s="275"/>
      <c r="G3048" s="275"/>
      <c r="H3048" s="137"/>
      <c r="I3048" s="137"/>
      <c r="J3048" s="137"/>
      <c r="K3048" s="137"/>
      <c r="L3048" s="273"/>
      <c r="M3048" s="138"/>
      <c r="N3048" s="138"/>
      <c r="O3048" s="139"/>
    </row>
    <row r="3049" spans="1:15" ht="15.6">
      <c r="A3049" s="134"/>
      <c r="B3049" s="553"/>
      <c r="C3049" s="135"/>
      <c r="D3049" s="137"/>
      <c r="E3049" s="137"/>
      <c r="F3049" s="275"/>
      <c r="G3049" s="275"/>
      <c r="H3049" s="137"/>
      <c r="I3049" s="137"/>
      <c r="J3049" s="137"/>
      <c r="K3049" s="137"/>
      <c r="L3049" s="273"/>
      <c r="M3049" s="138"/>
      <c r="N3049" s="138"/>
      <c r="O3049" s="139"/>
    </row>
    <row r="3050" spans="1:15" ht="15.6">
      <c r="A3050" s="134"/>
      <c r="B3050" s="553"/>
      <c r="C3050" s="135"/>
      <c r="D3050" s="137"/>
      <c r="E3050" s="137"/>
      <c r="F3050" s="275"/>
      <c r="G3050" s="275"/>
      <c r="H3050" s="137"/>
      <c r="I3050" s="137"/>
      <c r="J3050" s="137"/>
      <c r="K3050" s="137"/>
      <c r="L3050" s="273"/>
      <c r="M3050" s="138"/>
      <c r="N3050" s="138"/>
      <c r="O3050" s="139"/>
    </row>
    <row r="3051" spans="1:15" ht="15.6">
      <c r="A3051" s="134"/>
      <c r="B3051" s="553"/>
      <c r="C3051" s="135"/>
      <c r="D3051" s="137"/>
      <c r="E3051" s="137"/>
      <c r="F3051" s="275"/>
      <c r="G3051" s="275"/>
      <c r="H3051" s="137"/>
      <c r="I3051" s="137"/>
      <c r="J3051" s="137"/>
      <c r="K3051" s="137"/>
      <c r="L3051" s="273"/>
      <c r="M3051" s="138"/>
      <c r="N3051" s="138"/>
      <c r="O3051" s="139"/>
    </row>
    <row r="3052" spans="1:15" ht="15.6">
      <c r="A3052" s="134"/>
      <c r="B3052" s="553"/>
      <c r="C3052" s="135"/>
      <c r="D3052" s="137"/>
      <c r="E3052" s="137"/>
      <c r="F3052" s="275"/>
      <c r="G3052" s="275"/>
      <c r="H3052" s="137"/>
      <c r="I3052" s="137"/>
      <c r="J3052" s="137"/>
      <c r="K3052" s="137"/>
      <c r="L3052" s="273"/>
      <c r="M3052" s="138"/>
      <c r="N3052" s="138"/>
      <c r="O3052" s="139"/>
    </row>
    <row r="3053" spans="1:15" ht="15.6">
      <c r="A3053" s="134"/>
      <c r="B3053" s="553"/>
      <c r="C3053" s="135"/>
      <c r="D3053" s="137"/>
      <c r="E3053" s="137"/>
      <c r="F3053" s="275"/>
      <c r="G3053" s="275"/>
      <c r="H3053" s="137"/>
      <c r="I3053" s="137"/>
      <c r="J3053" s="269"/>
      <c r="K3053" s="137"/>
      <c r="L3053" s="292"/>
      <c r="M3053" s="138"/>
      <c r="N3053" s="138"/>
      <c r="O3053" s="139"/>
    </row>
    <row r="3054" spans="1:15" ht="15.6">
      <c r="A3054" s="134"/>
      <c r="B3054" s="553"/>
      <c r="C3054" s="135"/>
      <c r="D3054" s="137"/>
      <c r="E3054" s="137"/>
      <c r="F3054" s="275"/>
      <c r="G3054" s="275"/>
      <c r="H3054" s="137"/>
      <c r="I3054" s="137"/>
      <c r="J3054" s="137"/>
      <c r="K3054" s="137"/>
      <c r="L3054" s="273"/>
      <c r="M3054" s="138"/>
      <c r="N3054" s="138"/>
      <c r="O3054" s="139"/>
    </row>
    <row r="3055" spans="1:15" ht="15.6">
      <c r="A3055" s="134"/>
      <c r="B3055" s="553"/>
      <c r="C3055" s="135"/>
      <c r="D3055" s="137"/>
      <c r="E3055" s="137"/>
      <c r="F3055" s="275"/>
      <c r="G3055" s="275"/>
      <c r="H3055" s="137"/>
      <c r="I3055" s="137"/>
      <c r="J3055" s="137"/>
      <c r="K3055" s="137"/>
      <c r="L3055" s="273"/>
      <c r="M3055" s="138"/>
      <c r="N3055" s="138"/>
      <c r="O3055" s="139"/>
    </row>
    <row r="3056" spans="1:15" ht="15.6">
      <c r="A3056" s="134"/>
      <c r="B3056" s="553"/>
      <c r="C3056" s="135"/>
      <c r="D3056" s="137"/>
      <c r="E3056" s="137"/>
      <c r="F3056" s="275"/>
      <c r="G3056" s="275"/>
      <c r="H3056" s="137"/>
      <c r="I3056" s="137"/>
      <c r="J3056" s="137"/>
      <c r="K3056" s="137"/>
      <c r="L3056" s="273"/>
      <c r="M3056" s="138"/>
      <c r="N3056" s="138"/>
      <c r="O3056" s="139"/>
    </row>
    <row r="3057" spans="1:15" ht="15.6">
      <c r="A3057" s="134"/>
      <c r="B3057" s="553"/>
      <c r="C3057" s="135"/>
      <c r="D3057" s="137"/>
      <c r="E3057" s="137"/>
      <c r="F3057" s="275"/>
      <c r="G3057" s="275"/>
      <c r="H3057" s="137"/>
      <c r="I3057" s="137"/>
      <c r="J3057" s="137"/>
      <c r="K3057" s="137"/>
      <c r="L3057" s="273"/>
      <c r="M3057" s="138"/>
      <c r="N3057" s="138"/>
      <c r="O3057" s="139"/>
    </row>
    <row r="3058" spans="1:15" ht="15.6">
      <c r="A3058" s="134"/>
      <c r="B3058" s="553"/>
      <c r="C3058" s="135"/>
      <c r="D3058" s="137"/>
      <c r="E3058" s="137"/>
      <c r="F3058" s="275"/>
      <c r="G3058" s="275"/>
      <c r="H3058" s="137"/>
      <c r="I3058" s="137"/>
      <c r="J3058" s="137"/>
      <c r="K3058" s="137"/>
      <c r="L3058" s="273"/>
      <c r="M3058" s="138"/>
      <c r="N3058" s="138"/>
      <c r="O3058" s="139"/>
    </row>
    <row r="3059" spans="1:15" ht="15.6">
      <c r="A3059" s="134"/>
      <c r="B3059" s="553"/>
      <c r="C3059" s="135"/>
      <c r="D3059" s="137"/>
      <c r="E3059" s="137"/>
      <c r="F3059" s="275"/>
      <c r="G3059" s="275"/>
      <c r="H3059" s="137"/>
      <c r="I3059" s="137"/>
      <c r="J3059" s="137"/>
      <c r="K3059" s="137"/>
      <c r="L3059" s="273"/>
      <c r="M3059" s="138"/>
      <c r="N3059" s="138"/>
      <c r="O3059" s="139"/>
    </row>
    <row r="3060" spans="1:15" ht="15.6">
      <c r="A3060" s="134"/>
      <c r="B3060" s="553"/>
      <c r="C3060" s="135"/>
      <c r="D3060" s="137"/>
      <c r="E3060" s="137"/>
      <c r="F3060" s="275"/>
      <c r="G3060" s="275"/>
      <c r="H3060" s="137"/>
      <c r="I3060" s="137"/>
      <c r="J3060" s="137"/>
      <c r="K3060" s="137"/>
      <c r="L3060" s="273"/>
      <c r="M3060" s="138"/>
      <c r="N3060" s="138"/>
      <c r="O3060" s="139"/>
    </row>
    <row r="3061" spans="1:15" ht="15.6">
      <c r="A3061" s="134"/>
      <c r="B3061" s="553"/>
      <c r="C3061" s="135"/>
      <c r="D3061" s="137"/>
      <c r="E3061" s="137"/>
      <c r="F3061" s="275"/>
      <c r="G3061" s="275"/>
      <c r="H3061" s="137"/>
      <c r="I3061" s="137"/>
      <c r="J3061" s="137"/>
      <c r="K3061" s="137"/>
      <c r="L3061" s="273"/>
      <c r="M3061" s="138"/>
      <c r="N3061" s="138"/>
      <c r="O3061" s="139"/>
    </row>
    <row r="3062" spans="1:15" ht="15.6">
      <c r="A3062" s="134"/>
      <c r="B3062" s="553"/>
      <c r="C3062" s="135"/>
      <c r="D3062" s="137"/>
      <c r="E3062" s="137"/>
      <c r="F3062" s="275"/>
      <c r="G3062" s="275"/>
      <c r="H3062" s="137"/>
      <c r="I3062" s="137"/>
      <c r="J3062" s="137"/>
      <c r="K3062" s="137"/>
      <c r="L3062" s="273"/>
      <c r="M3062" s="138"/>
      <c r="N3062" s="138"/>
      <c r="O3062" s="139"/>
    </row>
    <row r="3063" spans="1:15" ht="15.6">
      <c r="A3063" s="134"/>
      <c r="B3063" s="553"/>
      <c r="C3063" s="135"/>
      <c r="D3063" s="137"/>
      <c r="E3063" s="137"/>
      <c r="F3063" s="275"/>
      <c r="G3063" s="275"/>
      <c r="H3063" s="137"/>
      <c r="I3063" s="137"/>
      <c r="J3063" s="137"/>
      <c r="K3063" s="137"/>
      <c r="L3063" s="273"/>
      <c r="M3063" s="138"/>
      <c r="N3063" s="138"/>
      <c r="O3063" s="139"/>
    </row>
    <row r="3064" spans="1:15" ht="15.6">
      <c r="A3064" s="134"/>
      <c r="B3064" s="553"/>
      <c r="C3064" s="135"/>
      <c r="D3064" s="137"/>
      <c r="E3064" s="137"/>
      <c r="F3064" s="275"/>
      <c r="G3064" s="275"/>
      <c r="H3064" s="137"/>
      <c r="I3064" s="137"/>
      <c r="J3064" s="137"/>
      <c r="K3064" s="137"/>
      <c r="L3064" s="273"/>
      <c r="M3064" s="138"/>
      <c r="N3064" s="138"/>
      <c r="O3064" s="139"/>
    </row>
    <row r="3065" spans="1:15" ht="15.6">
      <c r="A3065" s="134"/>
      <c r="B3065" s="553"/>
      <c r="C3065" s="135"/>
      <c r="D3065" s="137"/>
      <c r="E3065" s="137"/>
      <c r="F3065" s="275"/>
      <c r="G3065" s="275"/>
      <c r="H3065" s="137"/>
      <c r="I3065" s="137"/>
      <c r="J3065" s="137"/>
      <c r="K3065" s="137"/>
      <c r="L3065" s="273"/>
      <c r="M3065" s="138"/>
      <c r="N3065" s="138"/>
      <c r="O3065" s="139"/>
    </row>
    <row r="3066" spans="1:15" ht="15.6">
      <c r="A3066" s="134"/>
      <c r="B3066" s="553"/>
      <c r="C3066" s="135"/>
      <c r="D3066" s="137"/>
      <c r="E3066" s="137"/>
      <c r="F3066" s="275"/>
      <c r="G3066" s="275"/>
      <c r="H3066" s="137"/>
      <c r="I3066" s="137"/>
      <c r="J3066" s="137"/>
      <c r="K3066" s="137"/>
      <c r="L3066" s="273"/>
      <c r="M3066" s="138"/>
      <c r="N3066" s="138"/>
      <c r="O3066" s="139"/>
    </row>
    <row r="3067" spans="1:15" ht="15.6">
      <c r="A3067" s="134"/>
      <c r="B3067" s="553"/>
      <c r="C3067" s="135"/>
      <c r="D3067" s="137"/>
      <c r="E3067" s="137"/>
      <c r="F3067" s="275"/>
      <c r="G3067" s="275"/>
      <c r="H3067" s="137"/>
      <c r="I3067" s="137"/>
      <c r="J3067" s="137"/>
      <c r="K3067" s="137"/>
      <c r="L3067" s="273"/>
      <c r="M3067" s="138"/>
      <c r="N3067" s="138"/>
      <c r="O3067" s="139"/>
    </row>
    <row r="3068" spans="1:15" ht="15.6">
      <c r="A3068" s="134"/>
      <c r="B3068" s="553"/>
      <c r="C3068" s="135"/>
      <c r="D3068" s="137"/>
      <c r="E3068" s="137"/>
      <c r="F3068" s="275"/>
      <c r="G3068" s="275"/>
      <c r="H3068" s="137"/>
      <c r="I3068" s="137"/>
      <c r="J3068" s="137"/>
      <c r="K3068" s="137"/>
      <c r="L3068" s="273"/>
      <c r="M3068" s="138"/>
      <c r="N3068" s="138"/>
      <c r="O3068" s="139"/>
    </row>
    <row r="3069" spans="1:15" ht="15.6">
      <c r="A3069" s="134"/>
      <c r="B3069" s="553"/>
      <c r="C3069" s="135"/>
      <c r="D3069" s="137"/>
      <c r="E3069" s="137"/>
      <c r="F3069" s="275"/>
      <c r="G3069" s="275"/>
      <c r="H3069" s="137"/>
      <c r="I3069" s="137"/>
      <c r="J3069" s="137"/>
      <c r="K3069" s="137"/>
      <c r="L3069" s="273"/>
      <c r="M3069" s="138"/>
      <c r="N3069" s="138"/>
      <c r="O3069" s="139"/>
    </row>
    <row r="3070" spans="1:15" ht="15.6">
      <c r="A3070" s="134"/>
      <c r="B3070" s="553"/>
      <c r="C3070" s="135"/>
      <c r="D3070" s="137"/>
      <c r="E3070" s="137"/>
      <c r="F3070" s="275"/>
      <c r="G3070" s="275"/>
      <c r="H3070" s="137"/>
      <c r="I3070" s="137"/>
      <c r="J3070" s="137"/>
      <c r="K3070" s="137"/>
      <c r="L3070" s="273"/>
      <c r="M3070" s="138"/>
      <c r="N3070" s="138"/>
      <c r="O3070" s="139"/>
    </row>
    <row r="3071" spans="1:15" ht="15.6">
      <c r="A3071" s="134"/>
      <c r="B3071" s="553"/>
      <c r="C3071" s="135"/>
      <c r="D3071" s="137"/>
      <c r="E3071" s="137"/>
      <c r="F3071" s="275"/>
      <c r="G3071" s="275"/>
      <c r="H3071" s="137"/>
      <c r="I3071" s="137"/>
      <c r="J3071" s="137"/>
      <c r="K3071" s="137"/>
      <c r="L3071" s="273"/>
      <c r="M3071" s="138"/>
      <c r="N3071" s="138"/>
      <c r="O3071" s="139"/>
    </row>
    <row r="3072" spans="1:15" ht="15.6">
      <c r="A3072" s="134"/>
      <c r="B3072" s="553"/>
      <c r="C3072" s="135"/>
      <c r="D3072" s="137"/>
      <c r="E3072" s="137"/>
      <c r="F3072" s="275"/>
      <c r="G3072" s="275"/>
      <c r="H3072" s="137"/>
      <c r="I3072" s="137"/>
      <c r="J3072" s="137"/>
      <c r="K3072" s="137"/>
      <c r="L3072" s="273"/>
      <c r="M3072" s="138"/>
      <c r="N3072" s="138"/>
      <c r="O3072" s="139"/>
    </row>
    <row r="3073" spans="1:15" ht="15.6">
      <c r="A3073" s="134"/>
      <c r="B3073" s="553"/>
      <c r="C3073" s="135"/>
      <c r="D3073" s="137"/>
      <c r="E3073" s="137"/>
      <c r="F3073" s="275"/>
      <c r="G3073" s="275"/>
      <c r="H3073" s="137"/>
      <c r="I3073" s="137"/>
      <c r="J3073" s="137"/>
      <c r="K3073" s="137"/>
      <c r="L3073" s="273"/>
      <c r="M3073" s="138"/>
      <c r="N3073" s="138"/>
      <c r="O3073" s="139"/>
    </row>
    <row r="3074" spans="1:15" ht="15.6">
      <c r="A3074" s="134"/>
      <c r="B3074" s="553"/>
      <c r="C3074" s="135"/>
      <c r="D3074" s="137"/>
      <c r="E3074" s="137"/>
      <c r="F3074" s="275"/>
      <c r="G3074" s="275"/>
      <c r="H3074" s="137"/>
      <c r="I3074" s="137"/>
      <c r="J3074" s="137"/>
      <c r="K3074" s="137"/>
      <c r="L3074" s="273"/>
      <c r="M3074" s="138"/>
      <c r="N3074" s="138"/>
      <c r="O3074" s="139"/>
    </row>
    <row r="3075" spans="1:15" ht="15.6">
      <c r="A3075" s="134"/>
      <c r="B3075" s="553"/>
      <c r="C3075" s="135"/>
      <c r="D3075" s="137"/>
      <c r="E3075" s="137"/>
      <c r="F3075" s="275"/>
      <c r="G3075" s="275"/>
      <c r="H3075" s="137"/>
      <c r="I3075" s="137"/>
      <c r="J3075" s="137"/>
      <c r="K3075" s="137"/>
      <c r="L3075" s="273"/>
      <c r="M3075" s="138"/>
      <c r="N3075" s="138"/>
      <c r="O3075" s="139"/>
    </row>
    <row r="3076" spans="1:15" ht="15.6">
      <c r="A3076" s="134"/>
      <c r="B3076" s="553"/>
      <c r="C3076" s="135"/>
      <c r="D3076" s="137"/>
      <c r="E3076" s="137"/>
      <c r="F3076" s="275"/>
      <c r="G3076" s="275"/>
      <c r="H3076" s="137"/>
      <c r="I3076" s="137"/>
      <c r="J3076" s="137"/>
      <c r="K3076" s="137"/>
      <c r="L3076" s="273"/>
      <c r="M3076" s="138"/>
      <c r="N3076" s="138"/>
      <c r="O3076" s="139"/>
    </row>
    <row r="3077" spans="1:15" ht="15.6">
      <c r="A3077" s="134"/>
      <c r="B3077" s="553"/>
      <c r="C3077" s="135"/>
      <c r="D3077" s="137"/>
      <c r="E3077" s="137"/>
      <c r="F3077" s="275"/>
      <c r="G3077" s="275"/>
      <c r="H3077" s="137"/>
      <c r="I3077" s="137"/>
      <c r="J3077" s="137"/>
      <c r="K3077" s="137"/>
      <c r="L3077" s="273"/>
      <c r="M3077" s="138"/>
      <c r="N3077" s="138"/>
      <c r="O3077" s="139"/>
    </row>
    <row r="3078" spans="1:15" ht="15.6">
      <c r="A3078" s="134"/>
      <c r="B3078" s="553"/>
      <c r="C3078" s="135"/>
      <c r="D3078" s="137"/>
      <c r="E3078" s="137"/>
      <c r="F3078" s="275"/>
      <c r="G3078" s="275"/>
      <c r="H3078" s="137"/>
      <c r="I3078" s="137"/>
      <c r="J3078" s="137"/>
      <c r="K3078" s="137"/>
      <c r="L3078" s="273"/>
      <c r="M3078" s="138"/>
      <c r="N3078" s="138"/>
      <c r="O3078" s="139"/>
    </row>
    <row r="3079" spans="1:15" ht="15.6">
      <c r="A3079" s="134"/>
      <c r="B3079" s="553"/>
      <c r="C3079" s="135"/>
      <c r="D3079" s="137"/>
      <c r="E3079" s="137"/>
      <c r="F3079" s="275"/>
      <c r="G3079" s="275"/>
      <c r="H3079" s="137"/>
      <c r="I3079" s="137"/>
      <c r="J3079" s="137"/>
      <c r="K3079" s="137"/>
      <c r="L3079" s="273"/>
      <c r="M3079" s="138"/>
      <c r="N3079" s="138"/>
      <c r="O3079" s="139"/>
    </row>
    <row r="3080" spans="1:15" ht="15.6">
      <c r="A3080" s="134"/>
      <c r="B3080" s="553"/>
      <c r="C3080" s="135"/>
      <c r="D3080" s="137"/>
      <c r="E3080" s="137"/>
      <c r="F3080" s="275"/>
      <c r="G3080" s="275"/>
      <c r="H3080" s="137"/>
      <c r="I3080" s="137"/>
      <c r="J3080" s="137"/>
      <c r="K3080" s="137"/>
      <c r="L3080" s="273"/>
      <c r="M3080" s="138"/>
      <c r="N3080" s="138"/>
      <c r="O3080" s="139"/>
    </row>
    <row r="3081" spans="1:15" ht="15.6">
      <c r="A3081" s="134"/>
      <c r="B3081" s="553"/>
      <c r="C3081" s="135"/>
      <c r="D3081" s="137"/>
      <c r="E3081" s="137"/>
      <c r="F3081" s="275"/>
      <c r="G3081" s="275"/>
      <c r="H3081" s="137"/>
      <c r="I3081" s="137"/>
      <c r="J3081" s="137"/>
      <c r="K3081" s="137"/>
      <c r="L3081" s="273"/>
      <c r="M3081" s="138"/>
      <c r="N3081" s="138"/>
      <c r="O3081" s="139"/>
    </row>
    <row r="3082" spans="1:15" ht="15.6">
      <c r="A3082" s="134"/>
      <c r="B3082" s="553"/>
      <c r="C3082" s="135"/>
      <c r="D3082" s="137"/>
      <c r="E3082" s="137"/>
      <c r="F3082" s="275"/>
      <c r="G3082" s="275"/>
      <c r="H3082" s="137"/>
      <c r="I3082" s="137"/>
      <c r="J3082" s="137"/>
      <c r="K3082" s="137"/>
      <c r="L3082" s="273"/>
      <c r="M3082" s="138"/>
      <c r="N3082" s="138"/>
      <c r="O3082" s="139"/>
    </row>
    <row r="3083" spans="1:15" ht="15.6">
      <c r="A3083" s="134"/>
      <c r="B3083" s="553"/>
      <c r="C3083" s="135"/>
      <c r="D3083" s="137"/>
      <c r="E3083" s="137"/>
      <c r="F3083" s="275"/>
      <c r="G3083" s="275"/>
      <c r="H3083" s="137"/>
      <c r="I3083" s="137"/>
      <c r="J3083" s="137"/>
      <c r="K3083" s="137"/>
      <c r="L3083" s="273"/>
      <c r="M3083" s="138"/>
      <c r="N3083" s="138"/>
      <c r="O3083" s="139"/>
    </row>
    <row r="3084" spans="1:15" ht="15.6">
      <c r="A3084" s="134"/>
      <c r="B3084" s="553"/>
      <c r="C3084" s="135"/>
      <c r="D3084" s="137"/>
      <c r="E3084" s="137"/>
      <c r="F3084" s="275"/>
      <c r="G3084" s="275"/>
      <c r="H3084" s="137"/>
      <c r="I3084" s="137"/>
      <c r="J3084" s="137"/>
      <c r="K3084" s="137"/>
      <c r="L3084" s="273"/>
      <c r="M3084" s="138"/>
      <c r="N3084" s="138"/>
      <c r="O3084" s="139"/>
    </row>
    <row r="3085" spans="1:15" ht="15.6">
      <c r="A3085" s="134"/>
      <c r="B3085" s="553"/>
      <c r="C3085" s="135"/>
      <c r="D3085" s="137"/>
      <c r="E3085" s="137"/>
      <c r="F3085" s="275"/>
      <c r="G3085" s="275"/>
      <c r="H3085" s="137"/>
      <c r="I3085" s="137"/>
      <c r="J3085" s="137"/>
      <c r="K3085" s="137"/>
      <c r="L3085" s="273"/>
      <c r="M3085" s="138"/>
      <c r="N3085" s="138"/>
      <c r="O3085" s="139"/>
    </row>
    <row r="3086" spans="1:15" ht="15.6">
      <c r="A3086" s="134"/>
      <c r="B3086" s="553"/>
      <c r="C3086" s="135"/>
      <c r="D3086" s="137"/>
      <c r="E3086" s="137"/>
      <c r="F3086" s="275"/>
      <c r="G3086" s="275"/>
      <c r="H3086" s="137"/>
      <c r="I3086" s="137"/>
      <c r="J3086" s="137"/>
      <c r="K3086" s="137"/>
      <c r="L3086" s="273"/>
      <c r="M3086" s="138"/>
      <c r="N3086" s="138"/>
      <c r="O3086" s="139"/>
    </row>
    <row r="3087" spans="1:15" ht="15.6">
      <c r="A3087" s="134"/>
      <c r="B3087" s="553"/>
      <c r="C3087" s="135"/>
      <c r="D3087" s="137"/>
      <c r="E3087" s="137"/>
      <c r="F3087" s="275"/>
      <c r="G3087" s="275"/>
      <c r="H3087" s="137"/>
      <c r="I3087" s="137"/>
      <c r="J3087" s="137"/>
      <c r="K3087" s="137"/>
      <c r="L3087" s="273"/>
      <c r="M3087" s="138"/>
      <c r="N3087" s="138"/>
      <c r="O3087" s="139"/>
    </row>
    <row r="3088" spans="1:15" ht="15.6">
      <c r="A3088" s="134"/>
      <c r="B3088" s="553"/>
      <c r="C3088" s="135"/>
      <c r="D3088" s="137"/>
      <c r="E3088" s="137"/>
      <c r="F3088" s="137"/>
      <c r="G3088" s="137"/>
      <c r="H3088" s="137"/>
      <c r="I3088" s="137"/>
      <c r="J3088" s="137"/>
      <c r="K3088" s="137"/>
      <c r="L3088" s="273"/>
      <c r="M3088" s="138"/>
      <c r="N3088" s="138"/>
      <c r="O3088" s="139"/>
    </row>
    <row r="3089" spans="1:15" ht="15.6">
      <c r="A3089" s="134"/>
      <c r="B3089" s="553"/>
      <c r="C3089" s="135"/>
      <c r="D3089" s="137"/>
      <c r="E3089" s="137"/>
      <c r="F3089" s="137"/>
      <c r="G3089" s="137"/>
      <c r="H3089" s="137"/>
      <c r="I3089" s="137"/>
      <c r="J3089" s="137"/>
      <c r="K3089" s="137"/>
      <c r="L3089" s="273"/>
      <c r="M3089" s="138"/>
      <c r="N3089" s="138"/>
      <c r="O3089" s="139"/>
    </row>
    <row r="3090" spans="1:15" ht="15.6">
      <c r="A3090" s="134"/>
      <c r="B3090" s="553"/>
      <c r="C3090" s="135"/>
      <c r="D3090" s="137"/>
      <c r="E3090" s="137"/>
      <c r="F3090" s="137"/>
      <c r="G3090" s="137"/>
      <c r="H3090" s="137"/>
      <c r="I3090" s="137"/>
      <c r="J3090" s="137"/>
      <c r="K3090" s="137"/>
      <c r="L3090" s="273"/>
      <c r="M3090" s="138"/>
      <c r="N3090" s="138"/>
      <c r="O3090" s="139"/>
    </row>
    <row r="3091" spans="1:15" ht="15.6">
      <c r="A3091" s="134"/>
      <c r="B3091" s="553"/>
      <c r="C3091" s="135"/>
      <c r="D3091" s="137"/>
      <c r="E3091" s="137"/>
      <c r="F3091" s="137"/>
      <c r="G3091" s="137"/>
      <c r="H3091" s="137"/>
      <c r="I3091" s="137"/>
      <c r="J3091" s="137"/>
      <c r="K3091" s="137"/>
      <c r="L3091" s="273"/>
      <c r="M3091" s="138"/>
      <c r="N3091" s="138"/>
      <c r="O3091" s="139"/>
    </row>
    <row r="3092" spans="1:15" ht="15.6">
      <c r="A3092" s="134"/>
      <c r="B3092" s="553"/>
      <c r="C3092" s="135"/>
      <c r="D3092" s="137"/>
      <c r="E3092" s="137"/>
      <c r="F3092" s="137"/>
      <c r="G3092" s="137"/>
      <c r="H3092" s="137"/>
      <c r="I3092" s="137"/>
      <c r="J3092" s="137"/>
      <c r="K3092" s="137"/>
      <c r="L3092" s="273"/>
      <c r="M3092" s="138"/>
      <c r="N3092" s="138"/>
      <c r="O3092" s="139"/>
    </row>
    <row r="3093" spans="1:15" ht="15.6">
      <c r="A3093" s="134"/>
      <c r="B3093" s="553"/>
      <c r="C3093" s="135"/>
      <c r="D3093" s="137"/>
      <c r="E3093" s="137"/>
      <c r="F3093" s="137"/>
      <c r="G3093" s="137"/>
      <c r="H3093" s="137"/>
      <c r="I3093" s="137"/>
      <c r="J3093" s="137"/>
      <c r="K3093" s="137"/>
      <c r="L3093" s="273"/>
      <c r="M3093" s="138"/>
      <c r="N3093" s="138"/>
      <c r="O3093" s="139"/>
    </row>
    <row r="3094" spans="1:15" ht="15.6">
      <c r="A3094" s="134"/>
      <c r="B3094" s="553"/>
      <c r="C3094" s="135"/>
      <c r="D3094" s="137"/>
      <c r="E3094" s="137"/>
      <c r="F3094" s="137"/>
      <c r="G3094" s="137"/>
      <c r="H3094" s="137"/>
      <c r="I3094" s="137"/>
      <c r="J3094" s="137"/>
      <c r="K3094" s="137"/>
      <c r="L3094" s="273"/>
      <c r="M3094" s="138"/>
      <c r="N3094" s="138"/>
      <c r="O3094" s="139"/>
    </row>
    <row r="3095" spans="1:15" ht="15.6">
      <c r="A3095" s="134"/>
      <c r="B3095" s="553"/>
      <c r="C3095" s="135"/>
      <c r="D3095" s="137"/>
      <c r="E3095" s="137"/>
      <c r="F3095" s="137"/>
      <c r="G3095" s="137"/>
      <c r="H3095" s="137"/>
      <c r="I3095" s="137"/>
      <c r="J3095" s="137"/>
      <c r="K3095" s="137"/>
      <c r="L3095" s="273"/>
      <c r="M3095" s="138"/>
      <c r="N3095" s="138"/>
      <c r="O3095" s="139"/>
    </row>
    <row r="3096" spans="1:15" ht="15.6">
      <c r="A3096" s="134"/>
      <c r="B3096" s="553"/>
      <c r="C3096" s="135"/>
      <c r="D3096" s="137"/>
      <c r="E3096" s="137"/>
      <c r="F3096" s="137"/>
      <c r="G3096" s="137"/>
      <c r="H3096" s="137"/>
      <c r="I3096" s="137"/>
      <c r="J3096" s="137"/>
      <c r="K3096" s="137"/>
      <c r="L3096" s="273"/>
      <c r="M3096" s="138"/>
      <c r="N3096" s="138"/>
      <c r="O3096" s="139"/>
    </row>
    <row r="3097" spans="1:15" ht="15.6">
      <c r="A3097" s="134"/>
      <c r="B3097" s="553"/>
      <c r="C3097" s="135"/>
      <c r="D3097" s="137"/>
      <c r="E3097" s="137"/>
      <c r="F3097" s="137"/>
      <c r="G3097" s="137"/>
      <c r="H3097" s="137"/>
      <c r="I3097" s="137"/>
      <c r="J3097" s="137"/>
      <c r="K3097" s="137"/>
      <c r="L3097" s="273"/>
      <c r="M3097" s="138"/>
      <c r="N3097" s="138"/>
      <c r="O3097" s="139"/>
    </row>
    <row r="3098" spans="1:15" ht="15.6">
      <c r="A3098" s="134"/>
      <c r="B3098" s="553"/>
      <c r="C3098" s="135"/>
      <c r="D3098" s="137"/>
      <c r="E3098" s="137"/>
      <c r="F3098" s="137"/>
      <c r="G3098" s="137"/>
      <c r="H3098" s="137"/>
      <c r="I3098" s="137"/>
      <c r="J3098" s="137"/>
      <c r="K3098" s="137"/>
      <c r="L3098" s="273"/>
      <c r="M3098" s="138"/>
      <c r="N3098" s="138"/>
      <c r="O3098" s="139"/>
    </row>
    <row r="3099" spans="1:15" ht="15.6">
      <c r="A3099" s="134"/>
      <c r="B3099" s="553"/>
      <c r="C3099" s="135"/>
      <c r="D3099" s="137"/>
      <c r="E3099" s="137"/>
      <c r="F3099" s="137"/>
      <c r="G3099" s="137"/>
      <c r="H3099" s="137"/>
      <c r="I3099" s="137"/>
      <c r="J3099" s="137"/>
      <c r="K3099" s="137"/>
      <c r="L3099" s="273"/>
      <c r="M3099" s="138"/>
      <c r="N3099" s="138"/>
      <c r="O3099" s="139"/>
    </row>
    <row r="3100" spans="1:15" ht="15.6">
      <c r="A3100" s="134"/>
      <c r="B3100" s="553"/>
      <c r="C3100" s="135"/>
      <c r="D3100" s="137"/>
      <c r="E3100" s="137"/>
      <c r="F3100" s="137"/>
      <c r="G3100" s="137"/>
      <c r="H3100" s="137"/>
      <c r="I3100" s="137"/>
      <c r="J3100" s="137"/>
      <c r="K3100" s="137"/>
      <c r="L3100" s="273"/>
      <c r="M3100" s="138"/>
      <c r="N3100" s="138"/>
      <c r="O3100" s="139"/>
    </row>
    <row r="3101" spans="1:15" ht="15.6">
      <c r="A3101" s="134"/>
      <c r="B3101" s="553"/>
      <c r="C3101" s="135"/>
      <c r="D3101" s="137"/>
      <c r="E3101" s="137"/>
      <c r="F3101" s="137"/>
      <c r="G3101" s="137"/>
      <c r="H3101" s="137"/>
      <c r="I3101" s="137"/>
      <c r="J3101" s="137"/>
      <c r="K3101" s="137"/>
      <c r="L3101" s="273"/>
      <c r="M3101" s="138"/>
      <c r="N3101" s="138"/>
      <c r="O3101" s="139"/>
    </row>
    <row r="3102" spans="1:15" ht="15.6">
      <c r="A3102" s="134"/>
      <c r="B3102" s="553"/>
      <c r="C3102" s="135"/>
      <c r="D3102" s="137"/>
      <c r="E3102" s="137"/>
      <c r="F3102" s="137"/>
      <c r="G3102" s="137"/>
      <c r="H3102" s="137"/>
      <c r="I3102" s="137"/>
      <c r="J3102" s="137"/>
      <c r="K3102" s="137"/>
      <c r="L3102" s="273"/>
      <c r="M3102" s="138"/>
      <c r="N3102" s="138"/>
      <c r="O3102" s="139"/>
    </row>
    <row r="3103" spans="1:15" ht="15.6">
      <c r="A3103" s="134"/>
      <c r="B3103" s="553"/>
      <c r="C3103" s="135"/>
      <c r="D3103" s="137"/>
      <c r="E3103" s="137"/>
      <c r="F3103" s="137"/>
      <c r="G3103" s="137"/>
      <c r="H3103" s="137"/>
      <c r="I3103" s="137"/>
      <c r="J3103" s="137"/>
      <c r="K3103" s="137"/>
      <c r="L3103" s="273"/>
      <c r="M3103" s="138"/>
      <c r="N3103" s="138"/>
      <c r="O3103" s="139"/>
    </row>
    <row r="3104" spans="1:15" ht="15.6">
      <c r="A3104" s="134"/>
      <c r="B3104" s="553"/>
      <c r="C3104" s="135"/>
      <c r="D3104" s="137"/>
      <c r="E3104" s="137"/>
      <c r="F3104" s="137"/>
      <c r="G3104" s="137"/>
      <c r="H3104" s="137"/>
      <c r="I3104" s="137"/>
      <c r="J3104" s="137"/>
      <c r="K3104" s="137"/>
      <c r="L3104" s="273"/>
      <c r="M3104" s="138"/>
      <c r="N3104" s="138"/>
      <c r="O3104" s="139"/>
    </row>
    <row r="3105" spans="1:15" ht="15.6">
      <c r="A3105" s="134"/>
      <c r="B3105" s="553"/>
      <c r="C3105" s="135"/>
      <c r="D3105" s="137"/>
      <c r="E3105" s="137"/>
      <c r="F3105" s="137"/>
      <c r="G3105" s="137"/>
      <c r="H3105" s="137"/>
      <c r="I3105" s="137"/>
      <c r="J3105" s="137"/>
      <c r="K3105" s="137"/>
      <c r="L3105" s="273"/>
      <c r="M3105" s="138"/>
      <c r="N3105" s="138"/>
      <c r="O3105" s="139"/>
    </row>
    <row r="3106" spans="1:15" ht="15.6">
      <c r="A3106" s="134"/>
      <c r="B3106" s="553"/>
      <c r="C3106" s="135"/>
      <c r="D3106" s="137"/>
      <c r="E3106" s="137"/>
      <c r="F3106" s="137"/>
      <c r="G3106" s="137"/>
      <c r="H3106" s="137"/>
      <c r="I3106" s="137"/>
      <c r="J3106" s="137"/>
      <c r="K3106" s="137"/>
      <c r="L3106" s="273"/>
      <c r="M3106" s="138"/>
      <c r="N3106" s="138"/>
      <c r="O3106" s="139"/>
    </row>
    <row r="3107" spans="1:15" ht="15.6">
      <c r="A3107" s="134"/>
      <c r="B3107" s="553"/>
      <c r="C3107" s="135"/>
      <c r="D3107" s="137"/>
      <c r="E3107" s="137"/>
      <c r="F3107" s="137"/>
      <c r="G3107" s="137"/>
      <c r="H3107" s="137"/>
      <c r="I3107" s="137"/>
      <c r="J3107" s="137"/>
      <c r="K3107" s="137"/>
      <c r="L3107" s="273"/>
      <c r="M3107" s="138"/>
      <c r="N3107" s="138"/>
      <c r="O3107" s="139"/>
    </row>
    <row r="3108" spans="1:15" ht="15.6">
      <c r="A3108" s="134"/>
      <c r="B3108" s="553"/>
      <c r="C3108" s="135"/>
      <c r="D3108" s="137"/>
      <c r="E3108" s="137"/>
      <c r="F3108" s="137"/>
      <c r="G3108" s="137"/>
      <c r="H3108" s="137"/>
      <c r="I3108" s="137"/>
      <c r="J3108" s="137"/>
      <c r="K3108" s="137"/>
      <c r="L3108" s="273"/>
      <c r="M3108" s="138"/>
      <c r="N3108" s="138"/>
      <c r="O3108" s="139"/>
    </row>
    <row r="3109" spans="1:15" ht="15.6">
      <c r="A3109" s="134"/>
      <c r="B3109" s="553"/>
      <c r="C3109" s="135"/>
      <c r="D3109" s="137"/>
      <c r="E3109" s="137"/>
      <c r="F3109" s="137"/>
      <c r="G3109" s="137"/>
      <c r="H3109" s="137"/>
      <c r="I3109" s="137"/>
      <c r="J3109" s="137"/>
      <c r="K3109" s="137"/>
      <c r="L3109" s="273"/>
      <c r="M3109" s="138"/>
      <c r="N3109" s="138"/>
      <c r="O3109" s="139"/>
    </row>
    <row r="3110" spans="1:15" ht="15.6">
      <c r="A3110" s="134"/>
      <c r="B3110" s="553"/>
      <c r="C3110" s="135"/>
      <c r="D3110" s="137"/>
      <c r="E3110" s="137"/>
      <c r="F3110" s="137"/>
      <c r="G3110" s="137"/>
      <c r="H3110" s="137"/>
      <c r="I3110" s="137"/>
      <c r="J3110" s="137"/>
      <c r="K3110" s="137"/>
      <c r="L3110" s="273"/>
      <c r="M3110" s="138"/>
      <c r="N3110" s="138"/>
      <c r="O3110" s="139"/>
    </row>
    <row r="3111" spans="1:15" ht="15.6">
      <c r="A3111" s="134"/>
      <c r="B3111" s="553"/>
      <c r="C3111" s="135"/>
      <c r="D3111" s="137"/>
      <c r="E3111" s="137"/>
      <c r="F3111" s="137"/>
      <c r="G3111" s="137"/>
      <c r="H3111" s="137"/>
      <c r="I3111" s="137"/>
      <c r="J3111" s="137"/>
      <c r="K3111" s="137"/>
      <c r="L3111" s="273"/>
      <c r="M3111" s="138"/>
      <c r="N3111" s="138"/>
      <c r="O3111" s="139"/>
    </row>
    <row r="3112" spans="1:15" ht="15.6">
      <c r="A3112" s="134"/>
      <c r="B3112" s="553"/>
      <c r="C3112" s="135"/>
      <c r="D3112" s="137"/>
      <c r="E3112" s="137"/>
      <c r="F3112" s="137"/>
      <c r="G3112" s="137"/>
      <c r="H3112" s="137"/>
      <c r="I3112" s="137"/>
      <c r="J3112" s="137"/>
      <c r="K3112" s="137"/>
      <c r="L3112" s="273"/>
      <c r="M3112" s="138"/>
      <c r="N3112" s="138"/>
      <c r="O3112" s="139"/>
    </row>
    <row r="3113" spans="1:15" ht="15.6">
      <c r="A3113" s="134"/>
      <c r="B3113" s="553"/>
      <c r="C3113" s="135"/>
      <c r="D3113" s="137"/>
      <c r="E3113" s="137"/>
      <c r="F3113" s="137"/>
      <c r="G3113" s="137"/>
      <c r="H3113" s="137"/>
      <c r="I3113" s="137"/>
      <c r="J3113" s="137"/>
      <c r="K3113" s="137"/>
      <c r="L3113" s="273"/>
      <c r="M3113" s="138"/>
      <c r="N3113" s="138"/>
      <c r="O3113" s="139"/>
    </row>
    <row r="3114" spans="1:15" ht="15.6">
      <c r="A3114" s="134"/>
      <c r="B3114" s="553"/>
      <c r="C3114" s="135"/>
      <c r="D3114" s="137"/>
      <c r="E3114" s="137"/>
      <c r="F3114" s="137"/>
      <c r="G3114" s="137"/>
      <c r="H3114" s="137"/>
      <c r="I3114" s="137"/>
      <c r="J3114" s="137"/>
      <c r="K3114" s="137"/>
      <c r="L3114" s="273"/>
      <c r="M3114" s="138"/>
      <c r="N3114" s="138"/>
      <c r="O3114" s="139"/>
    </row>
    <row r="3115" spans="1:15" ht="15.6">
      <c r="A3115" s="134"/>
      <c r="B3115" s="553"/>
      <c r="C3115" s="135"/>
      <c r="D3115" s="137"/>
      <c r="E3115" s="137"/>
      <c r="F3115" s="137"/>
      <c r="G3115" s="137"/>
      <c r="H3115" s="137"/>
      <c r="I3115" s="137"/>
      <c r="J3115" s="137"/>
      <c r="K3115" s="137"/>
      <c r="L3115" s="273"/>
      <c r="M3115" s="138"/>
      <c r="N3115" s="138"/>
      <c r="O3115" s="139"/>
    </row>
    <row r="3116" spans="1:15" ht="15.6">
      <c r="A3116" s="134"/>
      <c r="B3116" s="553"/>
      <c r="C3116" s="135"/>
      <c r="D3116" s="137"/>
      <c r="E3116" s="137"/>
      <c r="F3116" s="137"/>
      <c r="G3116" s="137"/>
      <c r="H3116" s="137"/>
      <c r="I3116" s="137"/>
      <c r="J3116" s="137"/>
      <c r="K3116" s="137"/>
      <c r="L3116" s="273"/>
      <c r="M3116" s="138"/>
      <c r="N3116" s="138"/>
      <c r="O3116" s="139"/>
    </row>
    <row r="3117" spans="1:15" ht="15.6">
      <c r="A3117" s="134"/>
      <c r="B3117" s="553"/>
      <c r="C3117" s="135"/>
      <c r="D3117" s="137"/>
      <c r="E3117" s="137"/>
      <c r="F3117" s="137"/>
      <c r="G3117" s="137"/>
      <c r="H3117" s="137"/>
      <c r="I3117" s="137"/>
      <c r="J3117" s="137"/>
      <c r="K3117" s="137"/>
      <c r="L3117" s="273"/>
      <c r="M3117" s="138"/>
      <c r="N3117" s="138"/>
      <c r="O3117" s="139"/>
    </row>
    <row r="3118" spans="1:15" ht="15.6">
      <c r="A3118" s="134"/>
      <c r="B3118" s="553"/>
      <c r="C3118" s="135"/>
      <c r="D3118" s="137"/>
      <c r="E3118" s="137"/>
      <c r="F3118" s="137"/>
      <c r="G3118" s="137"/>
      <c r="H3118" s="137"/>
      <c r="I3118" s="137"/>
      <c r="J3118" s="137"/>
      <c r="K3118" s="137"/>
      <c r="L3118" s="273"/>
      <c r="M3118" s="138"/>
      <c r="N3118" s="138"/>
      <c r="O3118" s="139"/>
    </row>
    <row r="3119" spans="1:15" ht="15.6">
      <c r="A3119" s="134"/>
      <c r="B3119" s="553"/>
      <c r="C3119" s="135"/>
      <c r="D3119" s="137"/>
      <c r="E3119" s="137"/>
      <c r="F3119" s="137"/>
      <c r="G3119" s="137"/>
      <c r="H3119" s="137"/>
      <c r="I3119" s="137"/>
      <c r="J3119" s="137"/>
      <c r="K3119" s="137"/>
      <c r="L3119" s="273"/>
      <c r="M3119" s="138"/>
      <c r="N3119" s="138"/>
      <c r="O3119" s="139"/>
    </row>
    <row r="3120" spans="1:15" ht="15.6">
      <c r="A3120" s="134"/>
      <c r="B3120" s="553"/>
      <c r="C3120" s="135"/>
      <c r="D3120" s="137"/>
      <c r="E3120" s="137"/>
      <c r="F3120" s="137"/>
      <c r="G3120" s="137"/>
      <c r="H3120" s="137"/>
      <c r="I3120" s="137"/>
      <c r="J3120" s="137"/>
      <c r="K3120" s="137"/>
      <c r="L3120" s="273"/>
      <c r="M3120" s="138"/>
      <c r="N3120" s="138"/>
      <c r="O3120" s="139"/>
    </row>
    <row r="3121" spans="1:15" ht="15.6">
      <c r="A3121" s="134"/>
      <c r="B3121" s="553"/>
      <c r="C3121" s="135"/>
      <c r="D3121" s="137"/>
      <c r="E3121" s="137"/>
      <c r="F3121" s="137"/>
      <c r="G3121" s="137"/>
      <c r="H3121" s="137"/>
      <c r="I3121" s="137"/>
      <c r="J3121" s="137"/>
      <c r="K3121" s="137"/>
      <c r="L3121" s="273"/>
      <c r="M3121" s="138"/>
      <c r="N3121" s="138"/>
      <c r="O3121" s="139"/>
    </row>
    <row r="3122" spans="1:15" ht="15.6">
      <c r="A3122" s="134"/>
      <c r="B3122" s="553"/>
      <c r="C3122" s="135"/>
      <c r="D3122" s="137"/>
      <c r="E3122" s="137"/>
      <c r="F3122" s="137"/>
      <c r="G3122" s="137"/>
      <c r="H3122" s="137"/>
      <c r="I3122" s="137"/>
      <c r="J3122" s="137"/>
      <c r="K3122" s="137"/>
      <c r="L3122" s="273"/>
      <c r="M3122" s="138"/>
      <c r="N3122" s="138"/>
      <c r="O3122" s="139"/>
    </row>
    <row r="3123" spans="1:15" ht="15.6">
      <c r="A3123" s="134"/>
      <c r="B3123" s="553"/>
      <c r="C3123" s="135"/>
      <c r="D3123" s="137"/>
      <c r="E3123" s="137"/>
      <c r="F3123" s="137"/>
      <c r="G3123" s="137"/>
      <c r="H3123" s="137"/>
      <c r="I3123" s="137"/>
      <c r="J3123" s="137"/>
      <c r="K3123" s="137"/>
      <c r="L3123" s="273"/>
      <c r="M3123" s="138"/>
      <c r="N3123" s="138"/>
      <c r="O3123" s="139"/>
    </row>
    <row r="3124" spans="1:15" ht="15.6">
      <c r="A3124" s="134"/>
      <c r="B3124" s="553"/>
      <c r="C3124" s="135"/>
      <c r="D3124" s="137"/>
      <c r="E3124" s="137"/>
      <c r="F3124" s="137"/>
      <c r="G3124" s="137"/>
      <c r="H3124" s="137"/>
      <c r="I3124" s="137"/>
      <c r="J3124" s="137"/>
      <c r="K3124" s="137"/>
      <c r="L3124" s="273"/>
      <c r="M3124" s="138"/>
      <c r="N3124" s="138"/>
      <c r="O3124" s="139"/>
    </row>
    <row r="3125" spans="1:15" ht="15.6">
      <c r="A3125" s="134"/>
      <c r="B3125" s="553"/>
      <c r="C3125" s="135"/>
      <c r="D3125" s="137"/>
      <c r="E3125" s="137"/>
      <c r="F3125" s="137"/>
      <c r="G3125" s="137"/>
      <c r="H3125" s="137"/>
      <c r="I3125" s="137"/>
      <c r="J3125" s="137"/>
      <c r="K3125" s="137"/>
      <c r="L3125" s="273"/>
      <c r="M3125" s="138"/>
      <c r="N3125" s="138"/>
      <c r="O3125" s="139"/>
    </row>
    <row r="3126" spans="1:15" ht="15.6">
      <c r="A3126" s="134"/>
      <c r="B3126" s="553"/>
      <c r="C3126" s="135"/>
      <c r="D3126" s="137"/>
      <c r="E3126" s="137"/>
      <c r="F3126" s="137"/>
      <c r="G3126" s="137"/>
      <c r="H3126" s="137"/>
      <c r="I3126" s="137"/>
      <c r="J3126" s="137"/>
      <c r="K3126" s="137"/>
      <c r="L3126" s="273"/>
      <c r="M3126" s="138"/>
      <c r="N3126" s="138"/>
      <c r="O3126" s="139"/>
    </row>
    <row r="3127" spans="1:15" ht="15.6">
      <c r="A3127" s="134"/>
      <c r="B3127" s="553"/>
      <c r="C3127" s="135"/>
      <c r="D3127" s="137"/>
      <c r="E3127" s="137"/>
      <c r="F3127" s="137"/>
      <c r="G3127" s="137"/>
      <c r="H3127" s="137"/>
      <c r="I3127" s="137"/>
      <c r="J3127" s="137"/>
      <c r="K3127" s="137"/>
      <c r="L3127" s="273"/>
      <c r="M3127" s="138"/>
      <c r="N3127" s="138"/>
      <c r="O3127" s="139"/>
    </row>
    <row r="3128" spans="1:15" ht="15.6">
      <c r="A3128" s="134"/>
      <c r="B3128" s="553"/>
      <c r="C3128" s="135"/>
      <c r="D3128" s="137"/>
      <c r="E3128" s="137"/>
      <c r="F3128" s="137"/>
      <c r="G3128" s="137"/>
      <c r="H3128" s="137"/>
      <c r="I3128" s="137"/>
      <c r="J3128" s="137"/>
      <c r="K3128" s="137"/>
      <c r="L3128" s="273"/>
      <c r="M3128" s="138"/>
      <c r="N3128" s="138"/>
      <c r="O3128" s="139"/>
    </row>
    <row r="3129" spans="1:15" ht="15.6">
      <c r="A3129" s="134"/>
      <c r="B3129" s="553"/>
      <c r="C3129" s="135"/>
      <c r="D3129" s="137"/>
      <c r="E3129" s="137"/>
      <c r="F3129" s="137"/>
      <c r="G3129" s="137"/>
      <c r="H3129" s="137"/>
      <c r="I3129" s="137"/>
      <c r="J3129" s="137"/>
      <c r="K3129" s="137"/>
      <c r="L3129" s="273"/>
      <c r="M3129" s="138"/>
      <c r="N3129" s="138"/>
      <c r="O3129" s="139"/>
    </row>
    <row r="3130" spans="1:15" ht="15.6">
      <c r="A3130" s="134"/>
      <c r="B3130" s="553"/>
      <c r="C3130" s="135"/>
      <c r="D3130" s="137"/>
      <c r="E3130" s="137"/>
      <c r="F3130" s="137"/>
      <c r="G3130" s="137"/>
      <c r="H3130" s="137"/>
      <c r="I3130" s="137"/>
      <c r="J3130" s="137"/>
      <c r="K3130" s="137"/>
      <c r="L3130" s="273"/>
      <c r="M3130" s="138"/>
      <c r="N3130" s="138"/>
      <c r="O3130" s="139"/>
    </row>
    <row r="3131" spans="1:15" ht="15.6">
      <c r="A3131" s="134"/>
      <c r="B3131" s="553"/>
      <c r="C3131" s="135"/>
      <c r="D3131" s="137"/>
      <c r="E3131" s="137"/>
      <c r="F3131" s="137"/>
      <c r="G3131" s="137"/>
      <c r="H3131" s="137"/>
      <c r="I3131" s="137"/>
      <c r="J3131" s="137"/>
      <c r="K3131" s="137"/>
      <c r="L3131" s="273"/>
      <c r="M3131" s="138"/>
      <c r="N3131" s="138"/>
      <c r="O3131" s="139"/>
    </row>
    <row r="3132" spans="1:15" ht="15.6">
      <c r="A3132" s="134"/>
      <c r="B3132" s="553"/>
      <c r="C3132" s="135"/>
      <c r="D3132" s="137"/>
      <c r="E3132" s="137"/>
      <c r="F3132" s="137"/>
      <c r="G3132" s="137"/>
      <c r="H3132" s="137"/>
      <c r="I3132" s="137"/>
      <c r="J3132" s="137"/>
      <c r="K3132" s="137"/>
      <c r="L3132" s="273"/>
      <c r="M3132" s="138"/>
      <c r="N3132" s="138"/>
      <c r="O3132" s="139"/>
    </row>
    <row r="3133" spans="1:15" ht="15.6">
      <c r="A3133" s="134"/>
      <c r="B3133" s="553"/>
      <c r="C3133" s="135"/>
      <c r="D3133" s="137"/>
      <c r="E3133" s="137"/>
      <c r="F3133" s="137"/>
      <c r="G3133" s="137"/>
      <c r="H3133" s="137"/>
      <c r="I3133" s="137"/>
      <c r="J3133" s="137"/>
      <c r="K3133" s="137"/>
      <c r="L3133" s="273"/>
      <c r="M3133" s="138"/>
      <c r="N3133" s="138"/>
      <c r="O3133" s="139"/>
    </row>
    <row r="3134" spans="1:15" ht="15.6">
      <c r="A3134" s="134"/>
      <c r="B3134" s="553"/>
      <c r="C3134" s="135"/>
      <c r="D3134" s="137"/>
      <c r="E3134" s="137"/>
      <c r="F3134" s="137"/>
      <c r="G3134" s="137"/>
      <c r="H3134" s="137"/>
      <c r="I3134" s="137"/>
      <c r="J3134" s="137"/>
      <c r="K3134" s="137"/>
      <c r="L3134" s="273"/>
      <c r="M3134" s="138"/>
      <c r="N3134" s="138"/>
      <c r="O3134" s="139"/>
    </row>
    <row r="3135" spans="1:15" ht="15.6">
      <c r="A3135" s="134"/>
      <c r="B3135" s="553"/>
      <c r="C3135" s="135"/>
      <c r="D3135" s="137"/>
      <c r="E3135" s="137"/>
      <c r="F3135" s="137"/>
      <c r="G3135" s="137"/>
      <c r="H3135" s="137"/>
      <c r="I3135" s="137"/>
      <c r="J3135" s="137"/>
      <c r="K3135" s="137"/>
      <c r="L3135" s="273"/>
      <c r="M3135" s="138"/>
      <c r="N3135" s="138"/>
      <c r="O3135" s="139"/>
    </row>
    <row r="3136" spans="1:15" ht="15.6">
      <c r="A3136" s="134"/>
      <c r="B3136" s="553"/>
      <c r="C3136" s="135"/>
      <c r="D3136" s="137"/>
      <c r="E3136" s="137"/>
      <c r="F3136" s="137"/>
      <c r="G3136" s="137"/>
      <c r="H3136" s="137"/>
      <c r="I3136" s="137"/>
      <c r="J3136" s="137"/>
      <c r="K3136" s="137"/>
      <c r="L3136" s="273"/>
      <c r="M3136" s="138"/>
      <c r="N3136" s="138"/>
      <c r="O3136" s="139"/>
    </row>
    <row r="3137" spans="1:15" ht="15.6">
      <c r="A3137" s="134"/>
      <c r="B3137" s="553"/>
      <c r="C3137" s="135"/>
      <c r="D3137" s="137"/>
      <c r="E3137" s="137"/>
      <c r="F3137" s="137"/>
      <c r="G3137" s="137"/>
      <c r="H3137" s="137"/>
      <c r="I3137" s="137"/>
      <c r="J3137" s="137"/>
      <c r="K3137" s="137"/>
      <c r="L3137" s="273"/>
      <c r="M3137" s="138"/>
      <c r="N3137" s="138"/>
      <c r="O3137" s="139"/>
    </row>
    <row r="3138" spans="1:15" ht="15.6">
      <c r="A3138" s="134"/>
      <c r="B3138" s="553"/>
      <c r="C3138" s="135"/>
      <c r="D3138" s="137"/>
      <c r="E3138" s="137"/>
      <c r="F3138" s="137"/>
      <c r="G3138" s="137"/>
      <c r="H3138" s="137"/>
      <c r="I3138" s="137"/>
      <c r="J3138" s="137"/>
      <c r="K3138" s="137"/>
      <c r="L3138" s="273"/>
      <c r="M3138" s="138"/>
      <c r="N3138" s="138"/>
      <c r="O3138" s="139"/>
    </row>
    <row r="3139" spans="1:15" ht="15.6">
      <c r="A3139" s="134"/>
      <c r="B3139" s="553"/>
      <c r="C3139" s="135"/>
      <c r="D3139" s="137"/>
      <c r="E3139" s="137"/>
      <c r="F3139" s="137"/>
      <c r="G3139" s="137"/>
      <c r="H3139" s="137"/>
      <c r="I3139" s="137"/>
      <c r="J3139" s="137"/>
      <c r="K3139" s="137"/>
      <c r="L3139" s="273"/>
      <c r="M3139" s="138"/>
      <c r="N3139" s="138"/>
      <c r="O3139" s="139"/>
    </row>
    <row r="3140" spans="1:15" ht="15.6">
      <c r="A3140" s="134"/>
      <c r="B3140" s="553"/>
      <c r="C3140" s="135"/>
      <c r="D3140" s="137"/>
      <c r="E3140" s="137"/>
      <c r="F3140" s="137"/>
      <c r="G3140" s="137"/>
      <c r="H3140" s="137"/>
      <c r="I3140" s="137"/>
      <c r="J3140" s="137"/>
      <c r="K3140" s="137"/>
      <c r="L3140" s="273"/>
      <c r="M3140" s="138"/>
      <c r="N3140" s="138"/>
      <c r="O3140" s="139"/>
    </row>
    <row r="3141" spans="1:15" ht="15.6">
      <c r="A3141" s="134"/>
      <c r="B3141" s="553"/>
      <c r="C3141" s="135"/>
      <c r="D3141" s="137"/>
      <c r="E3141" s="137"/>
      <c r="F3141" s="137"/>
      <c r="G3141" s="137"/>
      <c r="H3141" s="137"/>
      <c r="I3141" s="137"/>
      <c r="J3141" s="137"/>
      <c r="K3141" s="137"/>
      <c r="L3141" s="273"/>
      <c r="M3141" s="138"/>
      <c r="N3141" s="138"/>
      <c r="O3141" s="139"/>
    </row>
    <row r="3142" spans="1:15" ht="15.6">
      <c r="A3142" s="134"/>
      <c r="B3142" s="553"/>
      <c r="C3142" s="135"/>
      <c r="D3142" s="137"/>
      <c r="E3142" s="137"/>
      <c r="F3142" s="137"/>
      <c r="G3142" s="137"/>
      <c r="H3142" s="137"/>
      <c r="I3142" s="137"/>
      <c r="J3142" s="137"/>
      <c r="K3142" s="137"/>
      <c r="L3142" s="273"/>
      <c r="M3142" s="138"/>
      <c r="N3142" s="138"/>
      <c r="O3142" s="139"/>
    </row>
    <row r="3143" spans="1:15" ht="15.6">
      <c r="A3143" s="134"/>
      <c r="B3143" s="553"/>
      <c r="C3143" s="135"/>
      <c r="D3143" s="137"/>
      <c r="E3143" s="137"/>
      <c r="F3143" s="137"/>
      <c r="G3143" s="137"/>
      <c r="H3143" s="137"/>
      <c r="I3143" s="137"/>
      <c r="J3143" s="137"/>
      <c r="K3143" s="137"/>
      <c r="L3143" s="273"/>
      <c r="M3143" s="138"/>
      <c r="N3143" s="138"/>
      <c r="O3143" s="139"/>
    </row>
    <row r="3144" spans="1:15" ht="15.6">
      <c r="A3144" s="134"/>
      <c r="B3144" s="553"/>
      <c r="C3144" s="135"/>
      <c r="D3144" s="137"/>
      <c r="E3144" s="137"/>
      <c r="F3144" s="137"/>
      <c r="G3144" s="137"/>
      <c r="H3144" s="137"/>
      <c r="I3144" s="137"/>
      <c r="J3144" s="137"/>
      <c r="K3144" s="137"/>
      <c r="L3144" s="273"/>
      <c r="M3144" s="138"/>
      <c r="N3144" s="138"/>
      <c r="O3144" s="139"/>
    </row>
    <row r="3145" spans="1:15" ht="15.6">
      <c r="A3145" s="134"/>
      <c r="B3145" s="553"/>
      <c r="C3145" s="135"/>
      <c r="D3145" s="137"/>
      <c r="E3145" s="137"/>
      <c r="F3145" s="137"/>
      <c r="G3145" s="137"/>
      <c r="H3145" s="137"/>
      <c r="I3145" s="137"/>
      <c r="J3145" s="137"/>
      <c r="K3145" s="137"/>
      <c r="L3145" s="273"/>
      <c r="M3145" s="138"/>
      <c r="N3145" s="138"/>
      <c r="O3145" s="139"/>
    </row>
    <row r="3146" spans="1:15" ht="15.6">
      <c r="A3146" s="134"/>
      <c r="B3146" s="553"/>
      <c r="C3146" s="135"/>
      <c r="D3146" s="137"/>
      <c r="E3146" s="137"/>
      <c r="F3146" s="137"/>
      <c r="G3146" s="137"/>
      <c r="H3146" s="137"/>
      <c r="I3146" s="137"/>
      <c r="J3146" s="137"/>
      <c r="K3146" s="137"/>
      <c r="L3146" s="273"/>
      <c r="M3146" s="138"/>
      <c r="N3146" s="138"/>
      <c r="O3146" s="139"/>
    </row>
    <row r="3147" spans="1:15" ht="15.6">
      <c r="A3147" s="134"/>
      <c r="B3147" s="553"/>
      <c r="C3147" s="135"/>
      <c r="D3147" s="137"/>
      <c r="E3147" s="137"/>
      <c r="F3147" s="137"/>
      <c r="G3147" s="137"/>
      <c r="H3147" s="137"/>
      <c r="I3147" s="137"/>
      <c r="J3147" s="137"/>
      <c r="K3147" s="137"/>
      <c r="L3147" s="273"/>
      <c r="M3147" s="138"/>
      <c r="N3147" s="138"/>
      <c r="O3147" s="139"/>
    </row>
    <row r="3148" spans="1:15" ht="15.6">
      <c r="A3148" s="134"/>
      <c r="B3148" s="553"/>
      <c r="C3148" s="135"/>
      <c r="D3148" s="137"/>
      <c r="E3148" s="137"/>
      <c r="F3148" s="137"/>
      <c r="G3148" s="137"/>
      <c r="H3148" s="137"/>
      <c r="I3148" s="137"/>
      <c r="J3148" s="137"/>
      <c r="K3148" s="137"/>
      <c r="L3148" s="273"/>
      <c r="M3148" s="138"/>
      <c r="N3148" s="138"/>
      <c r="O3148" s="139"/>
    </row>
    <row r="3149" spans="1:15" ht="15.6">
      <c r="A3149" s="134"/>
      <c r="B3149" s="553"/>
      <c r="C3149" s="135"/>
      <c r="D3149" s="137"/>
      <c r="E3149" s="137"/>
      <c r="F3149" s="137"/>
      <c r="G3149" s="137"/>
      <c r="H3149" s="137"/>
      <c r="I3149" s="137"/>
      <c r="J3149" s="137"/>
      <c r="K3149" s="137"/>
      <c r="L3149" s="273"/>
      <c r="M3149" s="138"/>
      <c r="N3149" s="138"/>
      <c r="O3149" s="139"/>
    </row>
    <row r="3150" spans="1:15" ht="15.6">
      <c r="A3150" s="134"/>
      <c r="B3150" s="553"/>
      <c r="C3150" s="135"/>
      <c r="D3150" s="137"/>
      <c r="E3150" s="137"/>
      <c r="F3150" s="137"/>
      <c r="G3150" s="137"/>
      <c r="H3150" s="137"/>
      <c r="I3150" s="137"/>
      <c r="J3150" s="137"/>
      <c r="K3150" s="137"/>
      <c r="L3150" s="273"/>
      <c r="M3150" s="138"/>
      <c r="N3150" s="138"/>
      <c r="O3150" s="139"/>
    </row>
    <row r="3151" spans="1:15" ht="15.6">
      <c r="A3151" s="134"/>
      <c r="B3151" s="553"/>
      <c r="C3151" s="135"/>
      <c r="D3151" s="137"/>
      <c r="E3151" s="137"/>
      <c r="F3151" s="137"/>
      <c r="G3151" s="137"/>
      <c r="H3151" s="137"/>
      <c r="I3151" s="137"/>
      <c r="J3151" s="137"/>
      <c r="K3151" s="137"/>
      <c r="L3151" s="273"/>
      <c r="M3151" s="138"/>
      <c r="N3151" s="138"/>
      <c r="O3151" s="139"/>
    </row>
    <row r="3152" spans="1:15" ht="15.6">
      <c r="A3152" s="134"/>
      <c r="B3152" s="553"/>
      <c r="C3152" s="135"/>
      <c r="D3152" s="137"/>
      <c r="E3152" s="137"/>
      <c r="F3152" s="137"/>
      <c r="G3152" s="137"/>
      <c r="H3152" s="137"/>
      <c r="I3152" s="137"/>
      <c r="J3152" s="137"/>
      <c r="K3152" s="137"/>
      <c r="L3152" s="273"/>
      <c r="M3152" s="138"/>
      <c r="N3152" s="138"/>
      <c r="O3152" s="139"/>
    </row>
    <row r="3153" spans="1:15" ht="15.6">
      <c r="A3153" s="134"/>
      <c r="B3153" s="553"/>
      <c r="C3153" s="135"/>
      <c r="D3153" s="137"/>
      <c r="E3153" s="137"/>
      <c r="F3153" s="137"/>
      <c r="G3153" s="137"/>
      <c r="H3153" s="137"/>
      <c r="I3153" s="137"/>
      <c r="J3153" s="137"/>
      <c r="K3153" s="137"/>
      <c r="L3153" s="273"/>
      <c r="M3153" s="138"/>
      <c r="N3153" s="138"/>
      <c r="O3153" s="139"/>
    </row>
    <row r="3154" spans="1:15" ht="15.6">
      <c r="A3154" s="134"/>
      <c r="B3154" s="553"/>
      <c r="C3154" s="135"/>
      <c r="D3154" s="137"/>
      <c r="E3154" s="137"/>
      <c r="F3154" s="137"/>
      <c r="G3154" s="137"/>
      <c r="H3154" s="137"/>
      <c r="I3154" s="137"/>
      <c r="J3154" s="137"/>
      <c r="K3154" s="137"/>
      <c r="L3154" s="273"/>
      <c r="M3154" s="138"/>
      <c r="N3154" s="138"/>
      <c r="O3154" s="139"/>
    </row>
    <row r="3155" spans="1:15" ht="15.6">
      <c r="A3155" s="134"/>
      <c r="B3155" s="553"/>
      <c r="C3155" s="135"/>
      <c r="D3155" s="137"/>
      <c r="E3155" s="137"/>
      <c r="F3155" s="137"/>
      <c r="G3155" s="137"/>
      <c r="H3155" s="137"/>
      <c r="I3155" s="137"/>
      <c r="J3155" s="137"/>
      <c r="K3155" s="137"/>
      <c r="L3155" s="273"/>
      <c r="M3155" s="138"/>
      <c r="N3155" s="138"/>
      <c r="O3155" s="139"/>
    </row>
    <row r="3156" spans="1:15" ht="15.6">
      <c r="A3156" s="134"/>
      <c r="B3156" s="553"/>
      <c r="C3156" s="135"/>
      <c r="D3156" s="137"/>
      <c r="E3156" s="137"/>
      <c r="F3156" s="137"/>
      <c r="G3156" s="137"/>
      <c r="H3156" s="137"/>
      <c r="I3156" s="137"/>
      <c r="J3156" s="137"/>
      <c r="K3156" s="137"/>
      <c r="L3156" s="273"/>
      <c r="M3156" s="138"/>
      <c r="N3156" s="138"/>
      <c r="O3156" s="139"/>
    </row>
    <row r="3157" spans="1:15" ht="15.6">
      <c r="A3157" s="134"/>
      <c r="B3157" s="553"/>
      <c r="C3157" s="135"/>
      <c r="D3157" s="137"/>
      <c r="E3157" s="137"/>
      <c r="F3157" s="137"/>
      <c r="G3157" s="137"/>
      <c r="H3157" s="137"/>
      <c r="I3157" s="137"/>
      <c r="J3157" s="137"/>
      <c r="K3157" s="137"/>
      <c r="L3157" s="273"/>
      <c r="M3157" s="138"/>
      <c r="N3157" s="138"/>
      <c r="O3157" s="139"/>
    </row>
    <row r="3158" spans="1:15" ht="15.6">
      <c r="A3158" s="134"/>
      <c r="B3158" s="553"/>
      <c r="C3158" s="135"/>
      <c r="D3158" s="137"/>
      <c r="E3158" s="137"/>
      <c r="F3158" s="137"/>
      <c r="G3158" s="137"/>
      <c r="H3158" s="137"/>
      <c r="I3158" s="137"/>
      <c r="J3158" s="137"/>
      <c r="K3158" s="137"/>
      <c r="L3158" s="273"/>
      <c r="M3158" s="138"/>
      <c r="N3158" s="138"/>
      <c r="O3158" s="139"/>
    </row>
    <row r="3159" spans="1:15" ht="15.6">
      <c r="A3159" s="134"/>
      <c r="B3159" s="553"/>
      <c r="C3159" s="135"/>
      <c r="D3159" s="137"/>
      <c r="E3159" s="137"/>
      <c r="F3159" s="137"/>
      <c r="G3159" s="137"/>
      <c r="H3159" s="137"/>
      <c r="I3159" s="137"/>
      <c r="J3159" s="137"/>
      <c r="K3159" s="137"/>
      <c r="L3159" s="273"/>
      <c r="M3159" s="138"/>
      <c r="N3159" s="138"/>
      <c r="O3159" s="139"/>
    </row>
    <row r="3160" spans="1:15" ht="15.6">
      <c r="A3160" s="134"/>
      <c r="B3160" s="553"/>
      <c r="C3160" s="135"/>
      <c r="D3160" s="137"/>
      <c r="E3160" s="137"/>
      <c r="F3160" s="137"/>
      <c r="G3160" s="137"/>
      <c r="H3160" s="137"/>
      <c r="I3160" s="137"/>
      <c r="J3160" s="137"/>
      <c r="K3160" s="137"/>
      <c r="L3160" s="273"/>
      <c r="M3160" s="138"/>
      <c r="N3160" s="138"/>
      <c r="O3160" s="139"/>
    </row>
    <row r="3161" spans="1:15" ht="15.6">
      <c r="A3161" s="134"/>
      <c r="B3161" s="553"/>
      <c r="C3161" s="135"/>
      <c r="D3161" s="137"/>
      <c r="E3161" s="137"/>
      <c r="F3161" s="137"/>
      <c r="G3161" s="137"/>
      <c r="H3161" s="137"/>
      <c r="I3161" s="137"/>
      <c r="J3161" s="137"/>
      <c r="K3161" s="137"/>
      <c r="L3161" s="273"/>
      <c r="M3161" s="138"/>
      <c r="N3161" s="138"/>
      <c r="O3161" s="139"/>
    </row>
    <row r="3162" spans="1:15" ht="15.6">
      <c r="A3162" s="134"/>
      <c r="B3162" s="553"/>
      <c r="C3162" s="135"/>
      <c r="D3162" s="137"/>
      <c r="E3162" s="137"/>
      <c r="F3162" s="137"/>
      <c r="G3162" s="137"/>
      <c r="H3162" s="137"/>
      <c r="I3162" s="137"/>
      <c r="J3162" s="137"/>
      <c r="K3162" s="137"/>
      <c r="L3162" s="273"/>
      <c r="M3162" s="138"/>
      <c r="N3162" s="138"/>
      <c r="O3162" s="139"/>
    </row>
    <row r="3163" spans="1:15" ht="15.6">
      <c r="A3163" s="134"/>
      <c r="B3163" s="553"/>
      <c r="C3163" s="135"/>
      <c r="D3163" s="137"/>
      <c r="E3163" s="137"/>
      <c r="F3163" s="137"/>
      <c r="G3163" s="137"/>
      <c r="H3163" s="137"/>
      <c r="I3163" s="137"/>
      <c r="J3163" s="137"/>
      <c r="K3163" s="137"/>
      <c r="L3163" s="273"/>
      <c r="M3163" s="138"/>
      <c r="N3163" s="138"/>
      <c r="O3163" s="139"/>
    </row>
    <row r="3164" spans="1:15" ht="15.6">
      <c r="A3164" s="134"/>
      <c r="B3164" s="553"/>
      <c r="C3164" s="135"/>
      <c r="D3164" s="137"/>
      <c r="E3164" s="137"/>
      <c r="F3164" s="137"/>
      <c r="G3164" s="137"/>
      <c r="H3164" s="137"/>
      <c r="I3164" s="137"/>
      <c r="J3164" s="137"/>
      <c r="K3164" s="137"/>
      <c r="L3164" s="273"/>
      <c r="M3164" s="138"/>
      <c r="N3164" s="138"/>
      <c r="O3164" s="139"/>
    </row>
    <row r="3165" spans="1:15" ht="15.6">
      <c r="A3165" s="134"/>
      <c r="B3165" s="553"/>
      <c r="C3165" s="135"/>
      <c r="D3165" s="137"/>
      <c r="E3165" s="137"/>
      <c r="F3165" s="137"/>
      <c r="G3165" s="137"/>
      <c r="H3165" s="137"/>
      <c r="I3165" s="137"/>
      <c r="J3165" s="137"/>
      <c r="K3165" s="137"/>
      <c r="L3165" s="273"/>
      <c r="M3165" s="138"/>
      <c r="N3165" s="138"/>
      <c r="O3165" s="139"/>
    </row>
    <row r="3166" spans="1:15" ht="15.6">
      <c r="A3166" s="134"/>
      <c r="B3166" s="553"/>
      <c r="C3166" s="135"/>
      <c r="D3166" s="137"/>
      <c r="E3166" s="137"/>
      <c r="F3166" s="137"/>
      <c r="G3166" s="137"/>
      <c r="H3166" s="137"/>
      <c r="I3166" s="137"/>
      <c r="J3166" s="137"/>
      <c r="K3166" s="137"/>
      <c r="L3166" s="273"/>
      <c r="M3166" s="138"/>
      <c r="N3166" s="138"/>
      <c r="O3166" s="139"/>
    </row>
    <row r="3167" spans="1:15" ht="15.6">
      <c r="A3167" s="134"/>
      <c r="B3167" s="553"/>
      <c r="C3167" s="135"/>
      <c r="D3167" s="137"/>
      <c r="E3167" s="137"/>
      <c r="F3167" s="137"/>
      <c r="G3167" s="137"/>
      <c r="H3167" s="137"/>
      <c r="I3167" s="137"/>
      <c r="J3167" s="137"/>
      <c r="K3167" s="137"/>
      <c r="L3167" s="273"/>
      <c r="M3167" s="138"/>
      <c r="N3167" s="138"/>
      <c r="O3167" s="139"/>
    </row>
    <row r="3168" spans="1:15" ht="15.6">
      <c r="A3168" s="134"/>
      <c r="B3168" s="553"/>
      <c r="C3168" s="135"/>
      <c r="D3168" s="137"/>
      <c r="E3168" s="137"/>
      <c r="F3168" s="137"/>
      <c r="G3168" s="137"/>
      <c r="H3168" s="137"/>
      <c r="I3168" s="137"/>
      <c r="J3168" s="137"/>
      <c r="K3168" s="137"/>
      <c r="L3168" s="273"/>
      <c r="M3168" s="138"/>
      <c r="N3168" s="138"/>
      <c r="O3168" s="139"/>
    </row>
    <row r="3169" spans="1:15" ht="15.6">
      <c r="A3169" s="134"/>
      <c r="B3169" s="553"/>
      <c r="C3169" s="135"/>
      <c r="D3169" s="137"/>
      <c r="E3169" s="137"/>
      <c r="F3169" s="137"/>
      <c r="G3169" s="137"/>
      <c r="H3169" s="137"/>
      <c r="I3169" s="137"/>
      <c r="J3169" s="137"/>
      <c r="K3169" s="137"/>
      <c r="L3169" s="273"/>
      <c r="M3169" s="138"/>
      <c r="N3169" s="138"/>
      <c r="O3169" s="139"/>
    </row>
    <row r="3170" spans="1:15" ht="15.6">
      <c r="A3170" s="134"/>
      <c r="B3170" s="553"/>
      <c r="C3170" s="135"/>
      <c r="D3170" s="137"/>
      <c r="E3170" s="137"/>
      <c r="F3170" s="137"/>
      <c r="G3170" s="137"/>
      <c r="H3170" s="137"/>
      <c r="I3170" s="137"/>
      <c r="J3170" s="137"/>
      <c r="K3170" s="137"/>
      <c r="L3170" s="273"/>
      <c r="M3170" s="138"/>
      <c r="N3170" s="138"/>
      <c r="O3170" s="139"/>
    </row>
    <row r="3171" spans="1:15" ht="15.6">
      <c r="A3171" s="134"/>
      <c r="B3171" s="553"/>
      <c r="C3171" s="135"/>
      <c r="D3171" s="137"/>
      <c r="E3171" s="137"/>
      <c r="F3171" s="137"/>
      <c r="G3171" s="137"/>
      <c r="H3171" s="137"/>
      <c r="I3171" s="137"/>
      <c r="J3171" s="137"/>
      <c r="K3171" s="137"/>
      <c r="L3171" s="273"/>
      <c r="M3171" s="138"/>
      <c r="N3171" s="138"/>
      <c r="O3171" s="139"/>
    </row>
    <row r="3172" spans="1:15" ht="15.6">
      <c r="A3172" s="134"/>
      <c r="B3172" s="553"/>
      <c r="C3172" s="135"/>
      <c r="D3172" s="137"/>
      <c r="E3172" s="137"/>
      <c r="F3172" s="137"/>
      <c r="G3172" s="137"/>
      <c r="H3172" s="137"/>
      <c r="I3172" s="137"/>
      <c r="J3172" s="137"/>
      <c r="K3172" s="137"/>
      <c r="L3172" s="273"/>
      <c r="M3172" s="138"/>
      <c r="N3172" s="138"/>
      <c r="O3172" s="139"/>
    </row>
    <row r="3173" spans="1:15" ht="15.6">
      <c r="A3173" s="134"/>
      <c r="B3173" s="553"/>
      <c r="C3173" s="135"/>
      <c r="D3173" s="137"/>
      <c r="E3173" s="137"/>
      <c r="F3173" s="137"/>
      <c r="G3173" s="137"/>
      <c r="H3173" s="137"/>
      <c r="I3173" s="137"/>
      <c r="J3173" s="137"/>
      <c r="K3173" s="137"/>
      <c r="L3173" s="273"/>
      <c r="M3173" s="138"/>
      <c r="N3173" s="138"/>
      <c r="O3173" s="139"/>
    </row>
    <row r="3174" spans="1:15" ht="15.6">
      <c r="A3174" s="134"/>
      <c r="B3174" s="553"/>
      <c r="C3174" s="135"/>
      <c r="D3174" s="137"/>
      <c r="E3174" s="137"/>
      <c r="F3174" s="137"/>
      <c r="G3174" s="137"/>
      <c r="H3174" s="137"/>
      <c r="I3174" s="137"/>
      <c r="J3174" s="137"/>
      <c r="K3174" s="137"/>
      <c r="L3174" s="273"/>
      <c r="M3174" s="138"/>
      <c r="N3174" s="138"/>
      <c r="O3174" s="139"/>
    </row>
    <row r="3175" spans="1:15" ht="15.6">
      <c r="A3175" s="134"/>
      <c r="B3175" s="553"/>
      <c r="C3175" s="135"/>
      <c r="D3175" s="137"/>
      <c r="E3175" s="137"/>
      <c r="F3175" s="137"/>
      <c r="G3175" s="137"/>
      <c r="H3175" s="137"/>
      <c r="I3175" s="137"/>
      <c r="J3175" s="137"/>
      <c r="K3175" s="137"/>
      <c r="L3175" s="273"/>
      <c r="M3175" s="138"/>
      <c r="N3175" s="138"/>
      <c r="O3175" s="139"/>
    </row>
    <row r="3176" spans="1:15" ht="15.6">
      <c r="A3176" s="134"/>
      <c r="B3176" s="553"/>
      <c r="C3176" s="135"/>
      <c r="D3176" s="137"/>
      <c r="E3176" s="137"/>
      <c r="F3176" s="137"/>
      <c r="G3176" s="137"/>
      <c r="H3176" s="137"/>
      <c r="I3176" s="137"/>
      <c r="J3176" s="137"/>
      <c r="K3176" s="137"/>
      <c r="L3176" s="273"/>
      <c r="M3176" s="138"/>
      <c r="N3176" s="138"/>
      <c r="O3176" s="139"/>
    </row>
    <row r="3177" spans="1:15" ht="15.6">
      <c r="A3177" s="134"/>
      <c r="B3177" s="553"/>
      <c r="C3177" s="135"/>
      <c r="D3177" s="137"/>
      <c r="E3177" s="137"/>
      <c r="F3177" s="137"/>
      <c r="G3177" s="137"/>
      <c r="H3177" s="137"/>
      <c r="I3177" s="137"/>
      <c r="J3177" s="137"/>
      <c r="K3177" s="137"/>
      <c r="L3177" s="273"/>
      <c r="M3177" s="138"/>
      <c r="N3177" s="138"/>
      <c r="O3177" s="139"/>
    </row>
    <row r="3178" spans="1:15" ht="15.6">
      <c r="A3178" s="134"/>
      <c r="B3178" s="553"/>
      <c r="C3178" s="135"/>
      <c r="D3178" s="137"/>
      <c r="E3178" s="137"/>
      <c r="F3178" s="137"/>
      <c r="G3178" s="137"/>
      <c r="H3178" s="137"/>
      <c r="I3178" s="137"/>
      <c r="J3178" s="137"/>
      <c r="K3178" s="137"/>
      <c r="L3178" s="273"/>
      <c r="M3178" s="138"/>
      <c r="N3178" s="138"/>
      <c r="O3178" s="139"/>
    </row>
    <row r="3179" spans="1:15" ht="15.6">
      <c r="A3179" s="134"/>
      <c r="B3179" s="553"/>
      <c r="C3179" s="135"/>
      <c r="D3179" s="137"/>
      <c r="E3179" s="137"/>
      <c r="F3179" s="137"/>
      <c r="G3179" s="137"/>
      <c r="H3179" s="137"/>
      <c r="I3179" s="137"/>
      <c r="J3179" s="137"/>
      <c r="K3179" s="137"/>
      <c r="L3179" s="273"/>
      <c r="M3179" s="138"/>
      <c r="N3179" s="138"/>
      <c r="O3179" s="139"/>
    </row>
    <row r="3180" spans="1:15" ht="15.6">
      <c r="A3180" s="134"/>
      <c r="B3180" s="553"/>
      <c r="C3180" s="135"/>
      <c r="D3180" s="137"/>
      <c r="E3180" s="137"/>
      <c r="F3180" s="137"/>
      <c r="G3180" s="137"/>
      <c r="H3180" s="137"/>
      <c r="I3180" s="137"/>
      <c r="J3180" s="137"/>
      <c r="K3180" s="137"/>
      <c r="L3180" s="273"/>
      <c r="M3180" s="138"/>
      <c r="N3180" s="138"/>
      <c r="O3180" s="139"/>
    </row>
    <row r="3181" spans="1:15" ht="15.6">
      <c r="A3181" s="134"/>
      <c r="B3181" s="553"/>
      <c r="C3181" s="135"/>
      <c r="D3181" s="137"/>
      <c r="E3181" s="137"/>
      <c r="F3181" s="137"/>
      <c r="G3181" s="137"/>
      <c r="H3181" s="137"/>
      <c r="I3181" s="137"/>
      <c r="J3181" s="137"/>
      <c r="K3181" s="137"/>
      <c r="L3181" s="273"/>
      <c r="M3181" s="138"/>
      <c r="N3181" s="138"/>
      <c r="O3181" s="139"/>
    </row>
    <row r="3182" spans="1:15" ht="15.6">
      <c r="A3182" s="134"/>
      <c r="B3182" s="553"/>
      <c r="C3182" s="135"/>
      <c r="D3182" s="137"/>
      <c r="E3182" s="137"/>
      <c r="F3182" s="137"/>
      <c r="G3182" s="137"/>
      <c r="H3182" s="137"/>
      <c r="I3182" s="137"/>
      <c r="J3182" s="137"/>
      <c r="K3182" s="137"/>
      <c r="L3182" s="273"/>
      <c r="M3182" s="138"/>
      <c r="N3182" s="138"/>
      <c r="O3182" s="139"/>
    </row>
    <row r="3183" spans="1:15" ht="15.6">
      <c r="A3183" s="134"/>
      <c r="B3183" s="553"/>
      <c r="C3183" s="135"/>
      <c r="D3183" s="137"/>
      <c r="E3183" s="137"/>
      <c r="F3183" s="137"/>
      <c r="G3183" s="137"/>
      <c r="H3183" s="137"/>
      <c r="I3183" s="137"/>
      <c r="J3183" s="137"/>
      <c r="K3183" s="137"/>
      <c r="L3183" s="273"/>
      <c r="M3183" s="138"/>
      <c r="N3183" s="138"/>
      <c r="O3183" s="139"/>
    </row>
    <row r="3184" spans="1:15" ht="15.6">
      <c r="A3184" s="134"/>
      <c r="B3184" s="553"/>
      <c r="C3184" s="135"/>
      <c r="D3184" s="137"/>
      <c r="E3184" s="137"/>
      <c r="F3184" s="137"/>
      <c r="G3184" s="137"/>
      <c r="H3184" s="137"/>
      <c r="I3184" s="137"/>
      <c r="J3184" s="137"/>
      <c r="K3184" s="137"/>
      <c r="L3184" s="273"/>
      <c r="M3184" s="138"/>
      <c r="N3184" s="138"/>
      <c r="O3184" s="139"/>
    </row>
    <row r="3185" spans="1:15" ht="15.6">
      <c r="A3185" s="134"/>
      <c r="B3185" s="553"/>
      <c r="C3185" s="135"/>
      <c r="D3185" s="137"/>
      <c r="E3185" s="137"/>
      <c r="F3185" s="137"/>
      <c r="G3185" s="137"/>
      <c r="H3185" s="137"/>
      <c r="I3185" s="137"/>
      <c r="J3185" s="137"/>
      <c r="K3185" s="137"/>
      <c r="L3185" s="273"/>
      <c r="M3185" s="138"/>
      <c r="N3185" s="138"/>
      <c r="O3185" s="139"/>
    </row>
    <row r="3186" spans="1:15" ht="15.6">
      <c r="A3186" s="134"/>
      <c r="B3186" s="553"/>
      <c r="C3186" s="135"/>
      <c r="D3186" s="137"/>
      <c r="E3186" s="137"/>
      <c r="F3186" s="137"/>
      <c r="G3186" s="137"/>
      <c r="H3186" s="137"/>
      <c r="I3186" s="137"/>
      <c r="J3186" s="137"/>
      <c r="K3186" s="137"/>
      <c r="L3186" s="273"/>
      <c r="M3186" s="138"/>
      <c r="N3186" s="138"/>
      <c r="O3186" s="139"/>
    </row>
    <row r="3187" spans="1:15" ht="15.6">
      <c r="A3187" s="134"/>
      <c r="B3187" s="553"/>
      <c r="C3187" s="135"/>
      <c r="D3187" s="137"/>
      <c r="E3187" s="137"/>
      <c r="F3187" s="137"/>
      <c r="G3187" s="137"/>
      <c r="H3187" s="137"/>
      <c r="I3187" s="137"/>
      <c r="J3187" s="137"/>
      <c r="K3187" s="137"/>
      <c r="L3187" s="273"/>
      <c r="M3187" s="138"/>
      <c r="N3187" s="138"/>
      <c r="O3187" s="139"/>
    </row>
    <row r="3188" spans="1:15" ht="15.6">
      <c r="A3188" s="134"/>
      <c r="B3188" s="553"/>
      <c r="C3188" s="135"/>
      <c r="D3188" s="137"/>
      <c r="E3188" s="137"/>
      <c r="F3188" s="137"/>
      <c r="G3188" s="137"/>
      <c r="H3188" s="137"/>
      <c r="I3188" s="137"/>
      <c r="J3188" s="137"/>
      <c r="K3188" s="137"/>
      <c r="L3188" s="273"/>
      <c r="M3188" s="138"/>
      <c r="N3188" s="138"/>
      <c r="O3188" s="139"/>
    </row>
    <row r="3189" spans="1:15" ht="15.6">
      <c r="A3189" s="134"/>
      <c r="B3189" s="553"/>
      <c r="C3189" s="135"/>
      <c r="D3189" s="137"/>
      <c r="E3189" s="137"/>
      <c r="F3189" s="137"/>
      <c r="G3189" s="137"/>
      <c r="H3189" s="137"/>
      <c r="I3189" s="137"/>
      <c r="J3189" s="137"/>
      <c r="K3189" s="137"/>
      <c r="L3189" s="273"/>
      <c r="M3189" s="138"/>
      <c r="N3189" s="138"/>
      <c r="O3189" s="139"/>
    </row>
    <row r="3190" spans="1:15" ht="15.6">
      <c r="A3190" s="134"/>
      <c r="B3190" s="553"/>
      <c r="C3190" s="135"/>
      <c r="D3190" s="137"/>
      <c r="E3190" s="137"/>
      <c r="F3190" s="137"/>
      <c r="G3190" s="137"/>
      <c r="H3190" s="137"/>
      <c r="I3190" s="137"/>
      <c r="J3190" s="137"/>
      <c r="K3190" s="137"/>
      <c r="L3190" s="273"/>
      <c r="M3190" s="138"/>
      <c r="N3190" s="138"/>
      <c r="O3190" s="139"/>
    </row>
    <row r="3191" spans="1:15" ht="15.6">
      <c r="A3191" s="134"/>
      <c r="B3191" s="553"/>
      <c r="C3191" s="135"/>
      <c r="D3191" s="137"/>
      <c r="E3191" s="137"/>
      <c r="F3191" s="137"/>
      <c r="G3191" s="137"/>
      <c r="H3191" s="137"/>
      <c r="I3191" s="137"/>
      <c r="J3191" s="137"/>
      <c r="K3191" s="137"/>
      <c r="L3191" s="273"/>
      <c r="M3191" s="138"/>
      <c r="N3191" s="138"/>
      <c r="O3191" s="139"/>
    </row>
    <row r="3192" spans="1:15" ht="15.6">
      <c r="A3192" s="134"/>
      <c r="B3192" s="553"/>
      <c r="C3192" s="135"/>
      <c r="D3192" s="137"/>
      <c r="E3192" s="137"/>
      <c r="F3192" s="137"/>
      <c r="G3192" s="137"/>
      <c r="H3192" s="137"/>
      <c r="I3192" s="137"/>
      <c r="J3192" s="137"/>
      <c r="K3192" s="137"/>
      <c r="L3192" s="273"/>
      <c r="M3192" s="138"/>
      <c r="N3192" s="138"/>
      <c r="O3192" s="139"/>
    </row>
    <row r="3193" spans="1:15" ht="15.6">
      <c r="A3193" s="134"/>
      <c r="B3193" s="553"/>
      <c r="C3193" s="135"/>
      <c r="D3193" s="137"/>
      <c r="E3193" s="137"/>
      <c r="F3193" s="137"/>
      <c r="G3193" s="137"/>
      <c r="H3193" s="137"/>
      <c r="I3193" s="137"/>
      <c r="J3193" s="137"/>
      <c r="K3193" s="137"/>
      <c r="L3193" s="273"/>
      <c r="M3193" s="138"/>
      <c r="N3193" s="138"/>
      <c r="O3193" s="139"/>
    </row>
    <row r="3194" spans="1:15" ht="15.6">
      <c r="A3194" s="134"/>
      <c r="B3194" s="553"/>
      <c r="C3194" s="135"/>
      <c r="D3194" s="137"/>
      <c r="E3194" s="137"/>
      <c r="F3194" s="137"/>
      <c r="G3194" s="137"/>
      <c r="H3194" s="137"/>
      <c r="I3194" s="137"/>
      <c r="J3194" s="137"/>
      <c r="K3194" s="137"/>
      <c r="L3194" s="273"/>
      <c r="M3194" s="138"/>
      <c r="N3194" s="138"/>
      <c r="O3194" s="139"/>
    </row>
    <row r="3195" spans="1:15" ht="15.6">
      <c r="A3195" s="134"/>
      <c r="B3195" s="553"/>
      <c r="C3195" s="135"/>
      <c r="D3195" s="137"/>
      <c r="E3195" s="137"/>
      <c r="F3195" s="137"/>
      <c r="G3195" s="137"/>
      <c r="H3195" s="137"/>
      <c r="I3195" s="137"/>
      <c r="J3195" s="137"/>
      <c r="K3195" s="137"/>
      <c r="L3195" s="273"/>
      <c r="M3195" s="138"/>
      <c r="N3195" s="138"/>
      <c r="O3195" s="139"/>
    </row>
    <row r="3196" spans="1:15" ht="15.6">
      <c r="A3196" s="134"/>
      <c r="B3196" s="553"/>
      <c r="C3196" s="135"/>
      <c r="D3196" s="137"/>
      <c r="E3196" s="137"/>
      <c r="F3196" s="137"/>
      <c r="G3196" s="137"/>
      <c r="H3196" s="137"/>
      <c r="I3196" s="137"/>
      <c r="J3196" s="137"/>
      <c r="K3196" s="137"/>
      <c r="L3196" s="273"/>
      <c r="M3196" s="138"/>
      <c r="N3196" s="138"/>
      <c r="O3196" s="139"/>
    </row>
    <row r="3197" spans="1:15" ht="15.6">
      <c r="A3197" s="134"/>
      <c r="B3197" s="553"/>
      <c r="C3197" s="135"/>
      <c r="D3197" s="137"/>
      <c r="E3197" s="137"/>
      <c r="F3197" s="137"/>
      <c r="G3197" s="137"/>
      <c r="H3197" s="137"/>
      <c r="I3197" s="137"/>
      <c r="J3197" s="137"/>
      <c r="K3197" s="137"/>
      <c r="L3197" s="273"/>
      <c r="M3197" s="138"/>
      <c r="N3197" s="138"/>
      <c r="O3197" s="139"/>
    </row>
    <row r="3198" spans="1:15" ht="15.6">
      <c r="A3198" s="134"/>
      <c r="B3198" s="553"/>
      <c r="C3198" s="135"/>
      <c r="D3198" s="137"/>
      <c r="E3198" s="137"/>
      <c r="F3198" s="137"/>
      <c r="G3198" s="137"/>
      <c r="H3198" s="137"/>
      <c r="I3198" s="137"/>
      <c r="J3198" s="137"/>
      <c r="K3198" s="137"/>
      <c r="L3198" s="273"/>
      <c r="M3198" s="138"/>
      <c r="N3198" s="138"/>
      <c r="O3198" s="139"/>
    </row>
    <row r="3199" spans="1:15" ht="15.6">
      <c r="A3199" s="134"/>
      <c r="B3199" s="553"/>
      <c r="C3199" s="135"/>
      <c r="D3199" s="137"/>
      <c r="E3199" s="137"/>
      <c r="F3199" s="137"/>
      <c r="G3199" s="137"/>
      <c r="H3199" s="137"/>
      <c r="I3199" s="137"/>
      <c r="J3199" s="137"/>
      <c r="K3199" s="137"/>
      <c r="L3199" s="273"/>
      <c r="M3199" s="138"/>
      <c r="N3199" s="138"/>
      <c r="O3199" s="139"/>
    </row>
    <row r="3200" spans="1:15" ht="15.6">
      <c r="A3200" s="134"/>
      <c r="B3200" s="553"/>
      <c r="C3200" s="135"/>
      <c r="D3200" s="137"/>
      <c r="E3200" s="137"/>
      <c r="F3200" s="137"/>
      <c r="G3200" s="137"/>
      <c r="H3200" s="137"/>
      <c r="I3200" s="137"/>
      <c r="J3200" s="137"/>
      <c r="K3200" s="137"/>
      <c r="L3200" s="273"/>
      <c r="M3200" s="138"/>
      <c r="N3200" s="138"/>
      <c r="O3200" s="139"/>
    </row>
    <row r="3201" spans="1:15" ht="15.6">
      <c r="A3201" s="134"/>
      <c r="B3201" s="553"/>
      <c r="C3201" s="135"/>
      <c r="D3201" s="137"/>
      <c r="E3201" s="137"/>
      <c r="F3201" s="137"/>
      <c r="G3201" s="137"/>
      <c r="H3201" s="137"/>
      <c r="I3201" s="137"/>
      <c r="J3201" s="137"/>
      <c r="K3201" s="137"/>
      <c r="L3201" s="273"/>
      <c r="M3201" s="138"/>
      <c r="N3201" s="138"/>
      <c r="O3201" s="139"/>
    </row>
    <row r="3202" spans="1:15" ht="15.6">
      <c r="A3202" s="134"/>
      <c r="B3202" s="553"/>
      <c r="C3202" s="135"/>
      <c r="D3202" s="137"/>
      <c r="E3202" s="137"/>
      <c r="F3202" s="137"/>
      <c r="G3202" s="137"/>
      <c r="H3202" s="137"/>
      <c r="I3202" s="137"/>
      <c r="J3202" s="137"/>
      <c r="K3202" s="137"/>
      <c r="L3202" s="273"/>
      <c r="M3202" s="138"/>
      <c r="N3202" s="138"/>
      <c r="O3202" s="139"/>
    </row>
    <row r="3203" spans="1:15" ht="15.6">
      <c r="A3203" s="134"/>
      <c r="B3203" s="553"/>
      <c r="C3203" s="135"/>
      <c r="D3203" s="137"/>
      <c r="E3203" s="137"/>
      <c r="F3203" s="137"/>
      <c r="G3203" s="137"/>
      <c r="H3203" s="137"/>
      <c r="I3203" s="137"/>
      <c r="J3203" s="137"/>
      <c r="K3203" s="137"/>
      <c r="L3203" s="273"/>
      <c r="M3203" s="138"/>
      <c r="N3203" s="138"/>
      <c r="O3203" s="139"/>
    </row>
    <row r="3204" spans="1:15" ht="15.6">
      <c r="A3204" s="134"/>
      <c r="B3204" s="553"/>
      <c r="C3204" s="135"/>
      <c r="D3204" s="137"/>
      <c r="E3204" s="137"/>
      <c r="F3204" s="137"/>
      <c r="G3204" s="137"/>
      <c r="H3204" s="137"/>
      <c r="I3204" s="137"/>
      <c r="J3204" s="137"/>
      <c r="K3204" s="137"/>
      <c r="L3204" s="273"/>
      <c r="M3204" s="138"/>
      <c r="N3204" s="138"/>
      <c r="O3204" s="139"/>
    </row>
    <row r="3205" spans="1:15" ht="15.6">
      <c r="A3205" s="134"/>
      <c r="B3205" s="553"/>
      <c r="C3205" s="135"/>
      <c r="D3205" s="137"/>
      <c r="E3205" s="137"/>
      <c r="F3205" s="137"/>
      <c r="G3205" s="137"/>
      <c r="H3205" s="137"/>
      <c r="I3205" s="137"/>
      <c r="J3205" s="137"/>
      <c r="K3205" s="137"/>
      <c r="L3205" s="273"/>
      <c r="M3205" s="138"/>
      <c r="N3205" s="138"/>
      <c r="O3205" s="139"/>
    </row>
    <row r="3206" spans="1:15" ht="15.6">
      <c r="A3206" s="134"/>
      <c r="B3206" s="553"/>
      <c r="C3206" s="135"/>
      <c r="D3206" s="137"/>
      <c r="E3206" s="137"/>
      <c r="F3206" s="137"/>
      <c r="G3206" s="137"/>
      <c r="H3206" s="137"/>
      <c r="I3206" s="137"/>
      <c r="J3206" s="137"/>
      <c r="K3206" s="137"/>
      <c r="L3206" s="273"/>
      <c r="M3206" s="138"/>
      <c r="N3206" s="138"/>
      <c r="O3206" s="139"/>
    </row>
    <row r="3207" spans="1:15" ht="15.6">
      <c r="A3207" s="134"/>
      <c r="B3207" s="553"/>
      <c r="C3207" s="135"/>
      <c r="D3207" s="137"/>
      <c r="E3207" s="137"/>
      <c r="F3207" s="137"/>
      <c r="G3207" s="137"/>
      <c r="H3207" s="137"/>
      <c r="I3207" s="137"/>
      <c r="J3207" s="137"/>
      <c r="K3207" s="137"/>
      <c r="L3207" s="273"/>
      <c r="M3207" s="138"/>
      <c r="N3207" s="138"/>
      <c r="O3207" s="139"/>
    </row>
    <row r="3208" spans="1:15" ht="15.6">
      <c r="A3208" s="134"/>
      <c r="B3208" s="553"/>
      <c r="C3208" s="135"/>
      <c r="D3208" s="137"/>
      <c r="E3208" s="137"/>
      <c r="F3208" s="137"/>
      <c r="G3208" s="137"/>
      <c r="H3208" s="137"/>
      <c r="I3208" s="137"/>
      <c r="J3208" s="137"/>
      <c r="K3208" s="137"/>
      <c r="L3208" s="273"/>
      <c r="M3208" s="138"/>
      <c r="N3208" s="138"/>
      <c r="O3208" s="139"/>
    </row>
    <row r="3209" spans="1:15" ht="15.6">
      <c r="A3209" s="134"/>
      <c r="B3209" s="553"/>
      <c r="C3209" s="135"/>
      <c r="D3209" s="137"/>
      <c r="E3209" s="137"/>
      <c r="F3209" s="137"/>
      <c r="G3209" s="137"/>
      <c r="H3209" s="137"/>
      <c r="I3209" s="137"/>
      <c r="J3209" s="137"/>
      <c r="K3209" s="137"/>
      <c r="L3209" s="273"/>
      <c r="M3209" s="138"/>
      <c r="N3209" s="138"/>
      <c r="O3209" s="139"/>
    </row>
    <row r="3210" spans="1:15" ht="15.6">
      <c r="A3210" s="134"/>
      <c r="B3210" s="553"/>
      <c r="C3210" s="135"/>
      <c r="D3210" s="137"/>
      <c r="E3210" s="137"/>
      <c r="F3210" s="137"/>
      <c r="G3210" s="137"/>
      <c r="H3210" s="137"/>
      <c r="I3210" s="137"/>
      <c r="J3210" s="137"/>
      <c r="K3210" s="137"/>
      <c r="L3210" s="273"/>
      <c r="M3210" s="138"/>
      <c r="N3210" s="138"/>
      <c r="O3210" s="139"/>
    </row>
    <row r="3211" spans="1:15" ht="15.6">
      <c r="A3211" s="134"/>
      <c r="B3211" s="553"/>
      <c r="C3211" s="135"/>
      <c r="D3211" s="137"/>
      <c r="E3211" s="137"/>
      <c r="F3211" s="137"/>
      <c r="G3211" s="137"/>
      <c r="H3211" s="137"/>
      <c r="I3211" s="137"/>
      <c r="J3211" s="137"/>
      <c r="K3211" s="137"/>
      <c r="L3211" s="273"/>
      <c r="M3211" s="138"/>
      <c r="N3211" s="138"/>
      <c r="O3211" s="139"/>
    </row>
    <row r="3212" spans="1:15" ht="15.6">
      <c r="A3212" s="134"/>
      <c r="B3212" s="553"/>
      <c r="C3212" s="135"/>
      <c r="D3212" s="137"/>
      <c r="E3212" s="137"/>
      <c r="F3212" s="137"/>
      <c r="G3212" s="137"/>
      <c r="H3212" s="137"/>
      <c r="I3212" s="137"/>
      <c r="J3212" s="137"/>
      <c r="K3212" s="137"/>
      <c r="L3212" s="273"/>
      <c r="M3212" s="138"/>
      <c r="N3212" s="138"/>
      <c r="O3212" s="139"/>
    </row>
    <row r="3213" spans="1:15" ht="15.6">
      <c r="A3213" s="134"/>
      <c r="B3213" s="553"/>
      <c r="C3213" s="135"/>
      <c r="D3213" s="137"/>
      <c r="E3213" s="137"/>
      <c r="F3213" s="137"/>
      <c r="G3213" s="137"/>
      <c r="H3213" s="137"/>
      <c r="I3213" s="137"/>
      <c r="J3213" s="137"/>
      <c r="K3213" s="137"/>
      <c r="L3213" s="273"/>
      <c r="M3213" s="138"/>
      <c r="N3213" s="138"/>
      <c r="O3213" s="139"/>
    </row>
    <row r="3214" spans="1:15" ht="15.6">
      <c r="A3214" s="134"/>
      <c r="B3214" s="553"/>
      <c r="C3214" s="135"/>
      <c r="D3214" s="137"/>
      <c r="E3214" s="137"/>
      <c r="F3214" s="137"/>
      <c r="G3214" s="137"/>
      <c r="H3214" s="137"/>
      <c r="I3214" s="137"/>
      <c r="J3214" s="137"/>
      <c r="K3214" s="137"/>
      <c r="L3214" s="273"/>
      <c r="M3214" s="138"/>
      <c r="N3214" s="138"/>
      <c r="O3214" s="139"/>
    </row>
    <row r="3215" spans="1:15" ht="15.6">
      <c r="A3215" s="134"/>
      <c r="B3215" s="553"/>
      <c r="C3215" s="135"/>
      <c r="D3215" s="137"/>
      <c r="E3215" s="137"/>
      <c r="F3215" s="137"/>
      <c r="G3215" s="137"/>
      <c r="H3215" s="137"/>
      <c r="I3215" s="137"/>
      <c r="J3215" s="137"/>
      <c r="K3215" s="137"/>
      <c r="L3215" s="273"/>
      <c r="M3215" s="138"/>
      <c r="N3215" s="138"/>
      <c r="O3215" s="139"/>
    </row>
    <row r="3216" spans="1:15" ht="15.6">
      <c r="A3216" s="134"/>
      <c r="B3216" s="553"/>
      <c r="C3216" s="135"/>
      <c r="D3216" s="137"/>
      <c r="E3216" s="137"/>
      <c r="F3216" s="137"/>
      <c r="G3216" s="137"/>
      <c r="H3216" s="137"/>
      <c r="I3216" s="137"/>
      <c r="J3216" s="137"/>
      <c r="K3216" s="137"/>
      <c r="L3216" s="273"/>
      <c r="M3216" s="138"/>
      <c r="N3216" s="138"/>
      <c r="O3216" s="139"/>
    </row>
    <row r="3217" spans="1:15" ht="15.6">
      <c r="A3217" s="134"/>
      <c r="B3217" s="553"/>
      <c r="C3217" s="135"/>
      <c r="D3217" s="137"/>
      <c r="E3217" s="137"/>
      <c r="F3217" s="137"/>
      <c r="G3217" s="137"/>
      <c r="H3217" s="137"/>
      <c r="I3217" s="137"/>
      <c r="J3217" s="137"/>
      <c r="K3217" s="137"/>
      <c r="L3217" s="273"/>
      <c r="M3217" s="138"/>
      <c r="N3217" s="138"/>
      <c r="O3217" s="139"/>
    </row>
    <row r="3218" spans="1:15" ht="15.6">
      <c r="A3218" s="134"/>
      <c r="B3218" s="553"/>
      <c r="C3218" s="135"/>
      <c r="D3218" s="137"/>
      <c r="E3218" s="137"/>
      <c r="F3218" s="137"/>
      <c r="G3218" s="137"/>
      <c r="H3218" s="137"/>
      <c r="I3218" s="137"/>
      <c r="J3218" s="137"/>
      <c r="K3218" s="137"/>
      <c r="L3218" s="273"/>
      <c r="M3218" s="138"/>
      <c r="N3218" s="138"/>
      <c r="O3218" s="139"/>
    </row>
    <row r="3219" spans="1:15" ht="15.6">
      <c r="A3219" s="134"/>
      <c r="B3219" s="553"/>
      <c r="C3219" s="135"/>
      <c r="D3219" s="137"/>
      <c r="E3219" s="137"/>
      <c r="F3219" s="137"/>
      <c r="G3219" s="137"/>
      <c r="H3219" s="137"/>
      <c r="I3219" s="137"/>
      <c r="J3219" s="137"/>
      <c r="K3219" s="137"/>
      <c r="L3219" s="273"/>
      <c r="M3219" s="138"/>
      <c r="N3219" s="138"/>
      <c r="O3219" s="139"/>
    </row>
    <row r="3220" spans="1:15" ht="15.6">
      <c r="A3220" s="134"/>
      <c r="B3220" s="553"/>
      <c r="C3220" s="135"/>
      <c r="D3220" s="137"/>
      <c r="E3220" s="137"/>
      <c r="F3220" s="137"/>
      <c r="G3220" s="137"/>
      <c r="H3220" s="137"/>
      <c r="I3220" s="137"/>
      <c r="J3220" s="137"/>
      <c r="K3220" s="137"/>
      <c r="L3220" s="273"/>
      <c r="M3220" s="138"/>
      <c r="N3220" s="138"/>
      <c r="O3220" s="139"/>
    </row>
    <row r="3221" spans="1:15" ht="15.6">
      <c r="A3221" s="134"/>
      <c r="B3221" s="553"/>
      <c r="C3221" s="135"/>
      <c r="D3221" s="137"/>
      <c r="E3221" s="137"/>
      <c r="F3221" s="137"/>
      <c r="G3221" s="137"/>
      <c r="H3221" s="137"/>
      <c r="I3221" s="137"/>
      <c r="J3221" s="137"/>
      <c r="K3221" s="137"/>
      <c r="L3221" s="273"/>
      <c r="M3221" s="138"/>
      <c r="N3221" s="138"/>
      <c r="O3221" s="139"/>
    </row>
    <row r="3222" spans="1:15" ht="15.6">
      <c r="A3222" s="134"/>
      <c r="B3222" s="553"/>
      <c r="C3222" s="135"/>
      <c r="D3222" s="137"/>
      <c r="E3222" s="137"/>
      <c r="F3222" s="137"/>
      <c r="G3222" s="137"/>
      <c r="H3222" s="137"/>
      <c r="I3222" s="137"/>
      <c r="J3222" s="137"/>
      <c r="K3222" s="137"/>
      <c r="L3222" s="273"/>
      <c r="M3222" s="138"/>
      <c r="N3222" s="138"/>
      <c r="O3222" s="139"/>
    </row>
    <row r="3223" spans="1:15" ht="15.6">
      <c r="A3223" s="134"/>
      <c r="B3223" s="553"/>
      <c r="C3223" s="135"/>
      <c r="D3223" s="137"/>
      <c r="E3223" s="137"/>
      <c r="F3223" s="137"/>
      <c r="G3223" s="137"/>
      <c r="H3223" s="137"/>
      <c r="I3223" s="137"/>
      <c r="J3223" s="137"/>
      <c r="K3223" s="137"/>
      <c r="L3223" s="273"/>
      <c r="M3223" s="138"/>
      <c r="N3223" s="138"/>
      <c r="O3223" s="139"/>
    </row>
    <row r="3224" spans="1:15" ht="15.6">
      <c r="A3224" s="134"/>
      <c r="B3224" s="553"/>
      <c r="C3224" s="135"/>
      <c r="D3224" s="137"/>
      <c r="E3224" s="137"/>
      <c r="F3224" s="137"/>
      <c r="G3224" s="137"/>
      <c r="H3224" s="137"/>
      <c r="I3224" s="137"/>
      <c r="J3224" s="137"/>
      <c r="K3224" s="137"/>
      <c r="L3224" s="273"/>
      <c r="M3224" s="138"/>
      <c r="N3224" s="138"/>
      <c r="O3224" s="139"/>
    </row>
    <row r="3225" spans="1:15" ht="15.6">
      <c r="A3225" s="134"/>
      <c r="B3225" s="553"/>
      <c r="C3225" s="135"/>
      <c r="D3225" s="137"/>
      <c r="E3225" s="137"/>
      <c r="F3225" s="137"/>
      <c r="G3225" s="137"/>
      <c r="H3225" s="137"/>
      <c r="I3225" s="137"/>
      <c r="J3225" s="137"/>
      <c r="K3225" s="137"/>
      <c r="L3225" s="273"/>
      <c r="M3225" s="138"/>
      <c r="N3225" s="138"/>
      <c r="O3225" s="139"/>
    </row>
    <row r="3226" spans="1:15" ht="15.6">
      <c r="A3226" s="134"/>
      <c r="B3226" s="553"/>
      <c r="C3226" s="135"/>
      <c r="D3226" s="137"/>
      <c r="E3226" s="137"/>
      <c r="F3226" s="137"/>
      <c r="G3226" s="137"/>
      <c r="H3226" s="137"/>
      <c r="I3226" s="137"/>
      <c r="J3226" s="137"/>
      <c r="K3226" s="137"/>
      <c r="L3226" s="273"/>
      <c r="M3226" s="138"/>
      <c r="N3226" s="138"/>
      <c r="O3226" s="139"/>
    </row>
    <row r="3227" spans="1:15" ht="15.6">
      <c r="A3227" s="134"/>
      <c r="B3227" s="553"/>
      <c r="C3227" s="135"/>
      <c r="D3227" s="137"/>
      <c r="E3227" s="137"/>
      <c r="F3227" s="137"/>
      <c r="G3227" s="137"/>
      <c r="H3227" s="137"/>
      <c r="I3227" s="137"/>
      <c r="J3227" s="137"/>
      <c r="K3227" s="137"/>
      <c r="L3227" s="273"/>
      <c r="M3227" s="138"/>
      <c r="N3227" s="138"/>
      <c r="O3227" s="139"/>
    </row>
    <row r="3228" spans="1:15" ht="15.6">
      <c r="A3228" s="134"/>
      <c r="B3228" s="553"/>
      <c r="C3228" s="135"/>
      <c r="D3228" s="137"/>
      <c r="E3228" s="137"/>
      <c r="F3228" s="137"/>
      <c r="G3228" s="137"/>
      <c r="H3228" s="137"/>
      <c r="I3228" s="137"/>
      <c r="J3228" s="137"/>
      <c r="K3228" s="137"/>
      <c r="L3228" s="273"/>
      <c r="M3228" s="138"/>
      <c r="N3228" s="138"/>
      <c r="O3228" s="139"/>
    </row>
    <row r="3229" spans="1:15" ht="15.6">
      <c r="A3229" s="134"/>
      <c r="B3229" s="553"/>
      <c r="C3229" s="135"/>
      <c r="D3229" s="137"/>
      <c r="E3229" s="137"/>
      <c r="F3229" s="137"/>
      <c r="G3229" s="137"/>
      <c r="H3229" s="137"/>
      <c r="I3229" s="137"/>
      <c r="J3229" s="137"/>
      <c r="K3229" s="137"/>
      <c r="L3229" s="273"/>
      <c r="M3229" s="138"/>
      <c r="N3229" s="138"/>
      <c r="O3229" s="139"/>
    </row>
    <row r="3230" spans="1:15" ht="15.6">
      <c r="A3230" s="134"/>
      <c r="B3230" s="553"/>
      <c r="C3230" s="135"/>
      <c r="D3230" s="137"/>
      <c r="E3230" s="137"/>
      <c r="F3230" s="137"/>
      <c r="G3230" s="137"/>
      <c r="H3230" s="137"/>
      <c r="I3230" s="137"/>
      <c r="J3230" s="137"/>
      <c r="K3230" s="137"/>
      <c r="L3230" s="273"/>
      <c r="M3230" s="138"/>
      <c r="N3230" s="138"/>
      <c r="O3230" s="139"/>
    </row>
    <row r="3231" spans="1:15" ht="15.6">
      <c r="A3231" s="134"/>
      <c r="B3231" s="553"/>
      <c r="C3231" s="135"/>
      <c r="D3231" s="137"/>
      <c r="E3231" s="137"/>
      <c r="F3231" s="137"/>
      <c r="G3231" s="137"/>
      <c r="H3231" s="137"/>
      <c r="I3231" s="137"/>
      <c r="J3231" s="137"/>
      <c r="K3231" s="137"/>
      <c r="L3231" s="273"/>
      <c r="M3231" s="138"/>
      <c r="N3231" s="138"/>
      <c r="O3231" s="139"/>
    </row>
    <row r="3232" spans="1:15" ht="15.6">
      <c r="A3232" s="134"/>
      <c r="B3232" s="553"/>
      <c r="C3232" s="135"/>
      <c r="D3232" s="137"/>
      <c r="E3232" s="137"/>
      <c r="F3232" s="137"/>
      <c r="G3232" s="137"/>
      <c r="H3232" s="137"/>
      <c r="I3232" s="137"/>
      <c r="J3232" s="137"/>
      <c r="K3232" s="137"/>
      <c r="L3232" s="273"/>
      <c r="M3232" s="138"/>
      <c r="N3232" s="138"/>
      <c r="O3232" s="139"/>
    </row>
    <row r="3233" spans="1:15" ht="15.6">
      <c r="A3233" s="134"/>
      <c r="B3233" s="553"/>
      <c r="C3233" s="135"/>
      <c r="D3233" s="137"/>
      <c r="E3233" s="137"/>
      <c r="F3233" s="137"/>
      <c r="G3233" s="137"/>
      <c r="H3233" s="137"/>
      <c r="I3233" s="137"/>
      <c r="J3233" s="137"/>
      <c r="K3233" s="137"/>
      <c r="L3233" s="273"/>
      <c r="M3233" s="138"/>
      <c r="N3233" s="138"/>
      <c r="O3233" s="139"/>
    </row>
    <row r="3234" spans="1:15" ht="15.6">
      <c r="A3234" s="134"/>
      <c r="B3234" s="553"/>
      <c r="C3234" s="135"/>
      <c r="D3234" s="137"/>
      <c r="E3234" s="137"/>
      <c r="F3234" s="137"/>
      <c r="G3234" s="137"/>
      <c r="H3234" s="137"/>
      <c r="I3234" s="137"/>
      <c r="J3234" s="137"/>
      <c r="K3234" s="137"/>
      <c r="L3234" s="273"/>
      <c r="M3234" s="138"/>
      <c r="N3234" s="138"/>
      <c r="O3234" s="139"/>
    </row>
    <row r="3235" spans="1:15" ht="15.6">
      <c r="A3235" s="134"/>
      <c r="B3235" s="553"/>
      <c r="C3235" s="135"/>
      <c r="D3235" s="137"/>
      <c r="E3235" s="137"/>
      <c r="F3235" s="137"/>
      <c r="G3235" s="137"/>
      <c r="H3235" s="137"/>
      <c r="I3235" s="137"/>
      <c r="J3235" s="137"/>
      <c r="K3235" s="137"/>
      <c r="L3235" s="273"/>
      <c r="M3235" s="138"/>
      <c r="N3235" s="138"/>
      <c r="O3235" s="139"/>
    </row>
    <row r="3236" spans="1:15" ht="15.6">
      <c r="A3236" s="134"/>
      <c r="B3236" s="553"/>
      <c r="C3236" s="135"/>
      <c r="D3236" s="137"/>
      <c r="E3236" s="137"/>
      <c r="F3236" s="137"/>
      <c r="G3236" s="137"/>
      <c r="H3236" s="137"/>
      <c r="I3236" s="137"/>
      <c r="J3236" s="137"/>
      <c r="K3236" s="137"/>
      <c r="L3236" s="273"/>
      <c r="M3236" s="138"/>
      <c r="N3236" s="138"/>
      <c r="O3236" s="139"/>
    </row>
    <row r="3237" spans="1:15" ht="15.6">
      <c r="A3237" s="134"/>
      <c r="B3237" s="553"/>
      <c r="C3237" s="135"/>
      <c r="D3237" s="137"/>
      <c r="E3237" s="137"/>
      <c r="F3237" s="137"/>
      <c r="G3237" s="137"/>
      <c r="H3237" s="137"/>
      <c r="I3237" s="137"/>
      <c r="J3237" s="137"/>
      <c r="K3237" s="137"/>
      <c r="L3237" s="273"/>
      <c r="M3237" s="138"/>
      <c r="N3237" s="138"/>
      <c r="O3237" s="139"/>
    </row>
    <row r="3238" spans="1:15" ht="15.6">
      <c r="A3238" s="134"/>
      <c r="B3238" s="553"/>
      <c r="C3238" s="135"/>
      <c r="D3238" s="137"/>
      <c r="E3238" s="137"/>
      <c r="F3238" s="137"/>
      <c r="G3238" s="137"/>
      <c r="H3238" s="137"/>
      <c r="I3238" s="137"/>
      <c r="J3238" s="137"/>
      <c r="K3238" s="137"/>
      <c r="L3238" s="273"/>
      <c r="M3238" s="138"/>
      <c r="N3238" s="138"/>
      <c r="O3238" s="139"/>
    </row>
    <row r="3239" spans="1:15" ht="15.6">
      <c r="A3239" s="134"/>
      <c r="B3239" s="553"/>
      <c r="C3239" s="135"/>
      <c r="D3239" s="137"/>
      <c r="E3239" s="137"/>
      <c r="F3239" s="137"/>
      <c r="G3239" s="137"/>
      <c r="H3239" s="137"/>
      <c r="I3239" s="137"/>
      <c r="J3239" s="137"/>
      <c r="K3239" s="137"/>
      <c r="L3239" s="273"/>
      <c r="M3239" s="138"/>
      <c r="N3239" s="138"/>
      <c r="O3239" s="139"/>
    </row>
    <row r="3240" spans="1:15" ht="15.6">
      <c r="A3240" s="134"/>
      <c r="B3240" s="553"/>
      <c r="C3240" s="135"/>
      <c r="D3240" s="137"/>
      <c r="E3240" s="137"/>
      <c r="F3240" s="137"/>
      <c r="G3240" s="137"/>
      <c r="H3240" s="137"/>
      <c r="I3240" s="137"/>
      <c r="J3240" s="137"/>
      <c r="K3240" s="137"/>
      <c r="L3240" s="273"/>
      <c r="M3240" s="138"/>
      <c r="N3240" s="138"/>
      <c r="O3240" s="139"/>
    </row>
    <row r="3241" spans="1:15" ht="15.6">
      <c r="A3241" s="134"/>
      <c r="B3241" s="553"/>
      <c r="C3241" s="135"/>
      <c r="D3241" s="137"/>
      <c r="E3241" s="137"/>
      <c r="F3241" s="137"/>
      <c r="G3241" s="137"/>
      <c r="H3241" s="137"/>
      <c r="I3241" s="137"/>
      <c r="J3241" s="137"/>
      <c r="K3241" s="137"/>
      <c r="L3241" s="273"/>
      <c r="M3241" s="138"/>
      <c r="N3241" s="138"/>
      <c r="O3241" s="139"/>
    </row>
    <row r="3242" spans="1:15" ht="15.6">
      <c r="A3242" s="134"/>
      <c r="B3242" s="553"/>
      <c r="C3242" s="135"/>
      <c r="D3242" s="137"/>
      <c r="E3242" s="137"/>
      <c r="F3242" s="137"/>
      <c r="G3242" s="137"/>
      <c r="H3242" s="137"/>
      <c r="I3242" s="137"/>
      <c r="J3242" s="137"/>
      <c r="K3242" s="137"/>
      <c r="L3242" s="273"/>
      <c r="M3242" s="138"/>
      <c r="N3242" s="138"/>
      <c r="O3242" s="139"/>
    </row>
    <row r="3243" spans="1:15" ht="15.6">
      <c r="A3243" s="134"/>
      <c r="B3243" s="553"/>
      <c r="C3243" s="135"/>
      <c r="D3243" s="137"/>
      <c r="E3243" s="137"/>
      <c r="F3243" s="137"/>
      <c r="G3243" s="137"/>
      <c r="H3243" s="137"/>
      <c r="I3243" s="137"/>
      <c r="J3243" s="137"/>
      <c r="K3243" s="137"/>
      <c r="L3243" s="273"/>
      <c r="M3243" s="138"/>
      <c r="N3243" s="138"/>
      <c r="O3243" s="139"/>
    </row>
    <row r="3244" spans="1:15" ht="15.6">
      <c r="A3244" s="134"/>
      <c r="B3244" s="553"/>
      <c r="C3244" s="135"/>
      <c r="D3244" s="137"/>
      <c r="E3244" s="137"/>
      <c r="F3244" s="137"/>
      <c r="G3244" s="137"/>
      <c r="H3244" s="137"/>
      <c r="I3244" s="137"/>
      <c r="J3244" s="137"/>
      <c r="K3244" s="137"/>
      <c r="L3244" s="273"/>
      <c r="M3244" s="138"/>
      <c r="N3244" s="138"/>
      <c r="O3244" s="139"/>
    </row>
    <row r="3245" spans="1:15" ht="15.6">
      <c r="A3245" s="134"/>
      <c r="B3245" s="553"/>
      <c r="C3245" s="135"/>
      <c r="D3245" s="137"/>
      <c r="E3245" s="137"/>
      <c r="F3245" s="137"/>
      <c r="G3245" s="137"/>
      <c r="H3245" s="137"/>
      <c r="I3245" s="137"/>
      <c r="J3245" s="137"/>
      <c r="K3245" s="137"/>
      <c r="L3245" s="273"/>
      <c r="M3245" s="138"/>
      <c r="N3245" s="138"/>
      <c r="O3245" s="139"/>
    </row>
    <row r="3246" spans="1:15" ht="15.6">
      <c r="A3246" s="134"/>
      <c r="B3246" s="553"/>
      <c r="C3246" s="135"/>
      <c r="D3246" s="137"/>
      <c r="E3246" s="137"/>
      <c r="F3246" s="137"/>
      <c r="G3246" s="137"/>
      <c r="H3246" s="137"/>
      <c r="I3246" s="137"/>
      <c r="J3246" s="137"/>
      <c r="K3246" s="137"/>
      <c r="L3246" s="273"/>
      <c r="M3246" s="138"/>
      <c r="N3246" s="138"/>
      <c r="O3246" s="139"/>
    </row>
    <row r="3247" spans="1:15" ht="15.6">
      <c r="A3247" s="134"/>
      <c r="B3247" s="553"/>
      <c r="C3247" s="135"/>
      <c r="D3247" s="137"/>
      <c r="E3247" s="137"/>
      <c r="F3247" s="137"/>
      <c r="G3247" s="137"/>
      <c r="H3247" s="137"/>
      <c r="I3247" s="137"/>
      <c r="J3247" s="137"/>
      <c r="K3247" s="137"/>
      <c r="L3247" s="273"/>
      <c r="M3247" s="138"/>
      <c r="N3247" s="138"/>
      <c r="O3247" s="139"/>
    </row>
    <row r="3248" spans="1:15" ht="15.6">
      <c r="A3248" s="134"/>
      <c r="B3248" s="553"/>
      <c r="C3248" s="135"/>
      <c r="D3248" s="137"/>
      <c r="E3248" s="137"/>
      <c r="F3248" s="137"/>
      <c r="G3248" s="137"/>
      <c r="H3248" s="137"/>
      <c r="I3248" s="137"/>
      <c r="J3248" s="137"/>
      <c r="K3248" s="137"/>
      <c r="L3248" s="273"/>
      <c r="M3248" s="138"/>
      <c r="N3248" s="138"/>
      <c r="O3248" s="139"/>
    </row>
    <row r="3249" spans="1:15" ht="15.6">
      <c r="A3249" s="134"/>
      <c r="B3249" s="553"/>
      <c r="C3249" s="135"/>
      <c r="D3249" s="137"/>
      <c r="E3249" s="137"/>
      <c r="F3249" s="137"/>
      <c r="G3249" s="137"/>
      <c r="H3249" s="137"/>
      <c r="I3249" s="137"/>
      <c r="J3249" s="137"/>
      <c r="K3249" s="137"/>
      <c r="L3249" s="273"/>
      <c r="M3249" s="138"/>
      <c r="N3249" s="138"/>
      <c r="O3249" s="139"/>
    </row>
    <row r="3250" spans="1:15" ht="15.6">
      <c r="A3250" s="134"/>
      <c r="B3250" s="553"/>
      <c r="C3250" s="135"/>
      <c r="D3250" s="137"/>
      <c r="E3250" s="137"/>
      <c r="F3250" s="137"/>
      <c r="G3250" s="137"/>
      <c r="H3250" s="137"/>
      <c r="I3250" s="137"/>
      <c r="J3250" s="137"/>
      <c r="K3250" s="137"/>
      <c r="L3250" s="273"/>
      <c r="M3250" s="138"/>
      <c r="N3250" s="138"/>
      <c r="O3250" s="139"/>
    </row>
    <row r="3251" spans="1:15" ht="15.6">
      <c r="A3251" s="134"/>
      <c r="B3251" s="553"/>
      <c r="C3251" s="135"/>
      <c r="D3251" s="137"/>
      <c r="E3251" s="137"/>
      <c r="F3251" s="137"/>
      <c r="G3251" s="137"/>
      <c r="H3251" s="137"/>
      <c r="I3251" s="137"/>
      <c r="J3251" s="137"/>
      <c r="K3251" s="137"/>
      <c r="L3251" s="273"/>
      <c r="M3251" s="138"/>
      <c r="N3251" s="138"/>
      <c r="O3251" s="139"/>
    </row>
    <row r="3252" spans="1:15" ht="15.6">
      <c r="A3252" s="134"/>
      <c r="B3252" s="553"/>
      <c r="C3252" s="135"/>
      <c r="D3252" s="137"/>
      <c r="E3252" s="137"/>
      <c r="F3252" s="137"/>
      <c r="G3252" s="137"/>
      <c r="H3252" s="137"/>
      <c r="I3252" s="137"/>
      <c r="J3252" s="137"/>
      <c r="K3252" s="137"/>
      <c r="L3252" s="273"/>
      <c r="M3252" s="138"/>
      <c r="N3252" s="138"/>
      <c r="O3252" s="139"/>
    </row>
    <row r="3253" spans="1:15" ht="15.6">
      <c r="A3253" s="134"/>
      <c r="B3253" s="553"/>
      <c r="C3253" s="135"/>
      <c r="D3253" s="137"/>
      <c r="E3253" s="137"/>
      <c r="F3253" s="137"/>
      <c r="G3253" s="137"/>
      <c r="H3253" s="137"/>
      <c r="I3253" s="137"/>
      <c r="J3253" s="137"/>
      <c r="K3253" s="137"/>
      <c r="L3253" s="273"/>
      <c r="M3253" s="138"/>
      <c r="N3253" s="138"/>
      <c r="O3253" s="139"/>
    </row>
    <row r="3254" spans="1:15" ht="15.6">
      <c r="A3254" s="134"/>
      <c r="B3254" s="553"/>
      <c r="C3254" s="135"/>
      <c r="D3254" s="137"/>
      <c r="E3254" s="137"/>
      <c r="F3254" s="137"/>
      <c r="G3254" s="137"/>
      <c r="H3254" s="137"/>
      <c r="I3254" s="137"/>
      <c r="J3254" s="137"/>
      <c r="K3254" s="137"/>
      <c r="L3254" s="273"/>
      <c r="M3254" s="138"/>
      <c r="N3254" s="138"/>
      <c r="O3254" s="139"/>
    </row>
    <row r="3255" spans="1:15" ht="15.6">
      <c r="A3255" s="134"/>
      <c r="B3255" s="553"/>
      <c r="C3255" s="135"/>
      <c r="D3255" s="137"/>
      <c r="E3255" s="137"/>
      <c r="F3255" s="137"/>
      <c r="G3255" s="137"/>
      <c r="H3255" s="137"/>
      <c r="I3255" s="137"/>
      <c r="J3255" s="137"/>
      <c r="K3255" s="137"/>
      <c r="L3255" s="273"/>
      <c r="M3255" s="138"/>
      <c r="N3255" s="138"/>
      <c r="O3255" s="139"/>
    </row>
    <row r="3256" spans="1:15" ht="15.6">
      <c r="A3256" s="134"/>
      <c r="B3256" s="553"/>
      <c r="C3256" s="135"/>
      <c r="D3256" s="137"/>
      <c r="E3256" s="137"/>
      <c r="F3256" s="137"/>
      <c r="G3256" s="137"/>
      <c r="H3256" s="137"/>
      <c r="I3256" s="137"/>
      <c r="J3256" s="137"/>
      <c r="K3256" s="137"/>
      <c r="L3256" s="273"/>
      <c r="M3256" s="138"/>
      <c r="N3256" s="138"/>
      <c r="O3256" s="139"/>
    </row>
    <row r="3257" spans="1:15" ht="15.6">
      <c r="A3257" s="134"/>
      <c r="B3257" s="553"/>
      <c r="C3257" s="135"/>
      <c r="D3257" s="137"/>
      <c r="E3257" s="137"/>
      <c r="F3257" s="137"/>
      <c r="G3257" s="137"/>
      <c r="H3257" s="137"/>
      <c r="I3257" s="137"/>
      <c r="J3257" s="137"/>
      <c r="K3257" s="137"/>
      <c r="L3257" s="273"/>
      <c r="M3257" s="138"/>
      <c r="N3257" s="138"/>
      <c r="O3257" s="139"/>
    </row>
    <row r="3258" spans="1:15" ht="15.6">
      <c r="A3258" s="134"/>
      <c r="B3258" s="553"/>
      <c r="C3258" s="135"/>
      <c r="D3258" s="137"/>
      <c r="E3258" s="137"/>
      <c r="F3258" s="137"/>
      <c r="G3258" s="137"/>
      <c r="H3258" s="137"/>
      <c r="I3258" s="137"/>
      <c r="J3258" s="137"/>
      <c r="K3258" s="137"/>
      <c r="L3258" s="273"/>
      <c r="M3258" s="138"/>
      <c r="N3258" s="138"/>
      <c r="O3258" s="139"/>
    </row>
    <row r="3259" spans="1:15" ht="15.6">
      <c r="A3259" s="134"/>
      <c r="B3259" s="553"/>
      <c r="C3259" s="135"/>
      <c r="D3259" s="137"/>
      <c r="E3259" s="137"/>
      <c r="F3259" s="137"/>
      <c r="G3259" s="137"/>
      <c r="H3259" s="137"/>
      <c r="I3259" s="137"/>
      <c r="J3259" s="137"/>
      <c r="K3259" s="137"/>
      <c r="L3259" s="273"/>
      <c r="M3259" s="138"/>
      <c r="N3259" s="138"/>
      <c r="O3259" s="139"/>
    </row>
    <row r="3260" spans="1:15" ht="15.6">
      <c r="A3260" s="134"/>
      <c r="B3260" s="553"/>
      <c r="C3260" s="135"/>
      <c r="D3260" s="137"/>
      <c r="E3260" s="137"/>
      <c r="F3260" s="137"/>
      <c r="G3260" s="137"/>
      <c r="H3260" s="137"/>
      <c r="I3260" s="137"/>
      <c r="J3260" s="137"/>
      <c r="K3260" s="137"/>
      <c r="L3260" s="273"/>
      <c r="M3260" s="138"/>
      <c r="N3260" s="138"/>
      <c r="O3260" s="139"/>
    </row>
    <row r="3261" spans="1:15" ht="15.6">
      <c r="A3261" s="134"/>
      <c r="B3261" s="553"/>
      <c r="C3261" s="135"/>
      <c r="D3261" s="137"/>
      <c r="E3261" s="137"/>
      <c r="F3261" s="137"/>
      <c r="G3261" s="137"/>
      <c r="H3261" s="137"/>
      <c r="I3261" s="137"/>
      <c r="J3261" s="137"/>
      <c r="K3261" s="137"/>
      <c r="L3261" s="273"/>
      <c r="M3261" s="138"/>
      <c r="N3261" s="138"/>
      <c r="O3261" s="139"/>
    </row>
    <row r="3262" spans="1:15" ht="15.6">
      <c r="A3262" s="134"/>
      <c r="B3262" s="553"/>
      <c r="C3262" s="135"/>
      <c r="D3262" s="137"/>
      <c r="E3262" s="137"/>
      <c r="F3262" s="137"/>
      <c r="G3262" s="137"/>
      <c r="H3262" s="137"/>
      <c r="I3262" s="137"/>
      <c r="J3262" s="137"/>
      <c r="K3262" s="137"/>
      <c r="L3262" s="273"/>
      <c r="M3262" s="138"/>
      <c r="N3262" s="138"/>
      <c r="O3262" s="139"/>
    </row>
    <row r="3263" spans="1:15" ht="15.6">
      <c r="A3263" s="134"/>
      <c r="B3263" s="553"/>
      <c r="C3263" s="135"/>
      <c r="D3263" s="137"/>
      <c r="E3263" s="137"/>
      <c r="F3263" s="137"/>
      <c r="G3263" s="137"/>
      <c r="H3263" s="137"/>
      <c r="I3263" s="137"/>
      <c r="J3263" s="137"/>
      <c r="K3263" s="137"/>
      <c r="L3263" s="273"/>
      <c r="M3263" s="138"/>
      <c r="N3263" s="138"/>
      <c r="O3263" s="139"/>
    </row>
    <row r="3264" spans="1:15" ht="15.6">
      <c r="A3264" s="134"/>
      <c r="B3264" s="553"/>
      <c r="C3264" s="135"/>
      <c r="D3264" s="137"/>
      <c r="E3264" s="137"/>
      <c r="F3264" s="137"/>
      <c r="G3264" s="137"/>
      <c r="H3264" s="137"/>
      <c r="I3264" s="137"/>
      <c r="J3264" s="137"/>
      <c r="K3264" s="137"/>
      <c r="L3264" s="273"/>
      <c r="M3264" s="138"/>
      <c r="N3264" s="138"/>
      <c r="O3264" s="139"/>
    </row>
    <row r="3265" spans="1:15" ht="15.6">
      <c r="A3265" s="134"/>
      <c r="B3265" s="553"/>
      <c r="C3265" s="135"/>
      <c r="D3265" s="137"/>
      <c r="E3265" s="137"/>
      <c r="F3265" s="137"/>
      <c r="G3265" s="137"/>
      <c r="H3265" s="137"/>
      <c r="I3265" s="137"/>
      <c r="J3265" s="137"/>
      <c r="K3265" s="137"/>
      <c r="L3265" s="273"/>
      <c r="M3265" s="138"/>
      <c r="N3265" s="138"/>
      <c r="O3265" s="139"/>
    </row>
    <row r="3266" spans="1:15" ht="15.6">
      <c r="A3266" s="134"/>
      <c r="B3266" s="553"/>
      <c r="C3266" s="135"/>
      <c r="D3266" s="137"/>
      <c r="E3266" s="137"/>
      <c r="F3266" s="137"/>
      <c r="G3266" s="137"/>
      <c r="H3266" s="137"/>
      <c r="I3266" s="137"/>
      <c r="J3266" s="137"/>
      <c r="K3266" s="137"/>
      <c r="L3266" s="273"/>
      <c r="M3266" s="138"/>
      <c r="N3266" s="138"/>
      <c r="O3266" s="139"/>
    </row>
    <row r="3267" spans="1:15" ht="15.6">
      <c r="A3267" s="134"/>
      <c r="B3267" s="553"/>
      <c r="C3267" s="135"/>
      <c r="D3267" s="137"/>
      <c r="E3267" s="137"/>
      <c r="F3267" s="137"/>
      <c r="G3267" s="137"/>
      <c r="H3267" s="137"/>
      <c r="I3267" s="137"/>
      <c r="J3267" s="137"/>
      <c r="K3267" s="137"/>
      <c r="L3267" s="273"/>
      <c r="M3267" s="138"/>
      <c r="N3267" s="138"/>
      <c r="O3267" s="139"/>
    </row>
    <row r="3268" spans="1:15" ht="15.6">
      <c r="A3268" s="134"/>
      <c r="B3268" s="553"/>
      <c r="C3268" s="135"/>
      <c r="D3268" s="137"/>
      <c r="E3268" s="137"/>
      <c r="F3268" s="137"/>
      <c r="G3268" s="137"/>
      <c r="H3268" s="137"/>
      <c r="I3268" s="137"/>
      <c r="J3268" s="137"/>
      <c r="K3268" s="137"/>
      <c r="L3268" s="273"/>
      <c r="M3268" s="138"/>
      <c r="N3268" s="138"/>
      <c r="O3268" s="139"/>
    </row>
    <row r="3269" spans="1:15" ht="15.6">
      <c r="A3269" s="134"/>
      <c r="B3269" s="553"/>
      <c r="C3269" s="135"/>
      <c r="D3269" s="137"/>
      <c r="E3269" s="137"/>
      <c r="F3269" s="137"/>
      <c r="G3269" s="137"/>
      <c r="H3269" s="137"/>
      <c r="I3269" s="137"/>
      <c r="J3269" s="137"/>
      <c r="K3269" s="137"/>
      <c r="L3269" s="273"/>
      <c r="M3269" s="138"/>
      <c r="N3269" s="138"/>
      <c r="O3269" s="139"/>
    </row>
    <row r="3270" spans="1:15" ht="15.6">
      <c r="A3270" s="134"/>
      <c r="B3270" s="553"/>
      <c r="C3270" s="135"/>
      <c r="D3270" s="137"/>
      <c r="E3270" s="137"/>
      <c r="F3270" s="137"/>
      <c r="G3270" s="137"/>
      <c r="H3270" s="137"/>
      <c r="I3270" s="137"/>
      <c r="J3270" s="137"/>
      <c r="K3270" s="137"/>
      <c r="L3270" s="273"/>
      <c r="M3270" s="138"/>
      <c r="N3270" s="138"/>
      <c r="O3270" s="139"/>
    </row>
    <row r="3271" spans="1:15" ht="15.6">
      <c r="A3271" s="134"/>
      <c r="B3271" s="553"/>
      <c r="C3271" s="135"/>
      <c r="D3271" s="137"/>
      <c r="E3271" s="137"/>
      <c r="F3271" s="137"/>
      <c r="G3271" s="137"/>
      <c r="H3271" s="137"/>
      <c r="I3271" s="137"/>
      <c r="J3271" s="137"/>
      <c r="K3271" s="137"/>
      <c r="L3271" s="273"/>
      <c r="M3271" s="138"/>
      <c r="N3271" s="138"/>
      <c r="O3271" s="139"/>
    </row>
    <row r="3272" spans="1:15" ht="15.6">
      <c r="A3272" s="134"/>
      <c r="B3272" s="553"/>
      <c r="C3272" s="135"/>
      <c r="D3272" s="137"/>
      <c r="E3272" s="137"/>
      <c r="F3272" s="137"/>
      <c r="G3272" s="137"/>
      <c r="H3272" s="137"/>
      <c r="I3272" s="137"/>
      <c r="J3272" s="137"/>
      <c r="K3272" s="137"/>
      <c r="L3272" s="273"/>
      <c r="M3272" s="138"/>
      <c r="N3272" s="138"/>
      <c r="O3272" s="139"/>
    </row>
    <row r="3273" spans="1:15" ht="15.6">
      <c r="A3273" s="134"/>
      <c r="B3273" s="553"/>
      <c r="C3273" s="135"/>
      <c r="D3273" s="137"/>
      <c r="E3273" s="137"/>
      <c r="F3273" s="137"/>
      <c r="G3273" s="137"/>
      <c r="H3273" s="137"/>
      <c r="I3273" s="137"/>
      <c r="J3273" s="137"/>
      <c r="K3273" s="137"/>
      <c r="L3273" s="273"/>
      <c r="M3273" s="138"/>
      <c r="N3273" s="138"/>
      <c r="O3273" s="139"/>
    </row>
    <row r="3274" spans="1:15" ht="15.6">
      <c r="A3274" s="134"/>
      <c r="B3274" s="553"/>
      <c r="C3274" s="135"/>
      <c r="D3274" s="137"/>
      <c r="E3274" s="137"/>
      <c r="F3274" s="137"/>
      <c r="G3274" s="137"/>
      <c r="H3274" s="137"/>
      <c r="I3274" s="137"/>
      <c r="J3274" s="137"/>
      <c r="K3274" s="137"/>
      <c r="L3274" s="273"/>
      <c r="M3274" s="138"/>
      <c r="N3274" s="138"/>
      <c r="O3274" s="139"/>
    </row>
    <row r="3275" spans="1:15" ht="15.6">
      <c r="A3275" s="134"/>
      <c r="B3275" s="553"/>
      <c r="C3275" s="135"/>
      <c r="D3275" s="137"/>
      <c r="E3275" s="137"/>
      <c r="F3275" s="137"/>
      <c r="G3275" s="137"/>
      <c r="H3275" s="137"/>
      <c r="I3275" s="137"/>
      <c r="J3275" s="137"/>
      <c r="K3275" s="137"/>
      <c r="L3275" s="273"/>
      <c r="M3275" s="138"/>
      <c r="N3275" s="138"/>
      <c r="O3275" s="139"/>
    </row>
    <row r="3276" spans="1:15" ht="15.6">
      <c r="A3276" s="134"/>
      <c r="B3276" s="553"/>
      <c r="C3276" s="135"/>
      <c r="D3276" s="137"/>
      <c r="E3276" s="137"/>
      <c r="F3276" s="137"/>
      <c r="G3276" s="137"/>
      <c r="H3276" s="137"/>
      <c r="I3276" s="137"/>
      <c r="J3276" s="137"/>
      <c r="K3276" s="137"/>
      <c r="L3276" s="273"/>
      <c r="M3276" s="138"/>
      <c r="N3276" s="138"/>
      <c r="O3276" s="139"/>
    </row>
    <row r="3277" spans="1:15" ht="15.6">
      <c r="A3277" s="134"/>
      <c r="B3277" s="553"/>
      <c r="C3277" s="135"/>
      <c r="D3277" s="137"/>
      <c r="E3277" s="137"/>
      <c r="F3277" s="137"/>
      <c r="G3277" s="137"/>
      <c r="H3277" s="137"/>
      <c r="I3277" s="137"/>
      <c r="J3277" s="137"/>
      <c r="K3277" s="137"/>
      <c r="L3277" s="273"/>
      <c r="M3277" s="138"/>
      <c r="N3277" s="138"/>
      <c r="O3277" s="139"/>
    </row>
    <row r="3278" spans="1:15" ht="15.6">
      <c r="A3278" s="134"/>
      <c r="B3278" s="553"/>
      <c r="C3278" s="135"/>
      <c r="D3278" s="137"/>
      <c r="E3278" s="137"/>
      <c r="F3278" s="137"/>
      <c r="G3278" s="137"/>
      <c r="H3278" s="137"/>
      <c r="I3278" s="137"/>
      <c r="J3278" s="137"/>
      <c r="K3278" s="137"/>
      <c r="L3278" s="273"/>
      <c r="M3278" s="138"/>
      <c r="N3278" s="138"/>
      <c r="O3278" s="139"/>
    </row>
    <row r="3279" spans="1:15" ht="15.6">
      <c r="A3279" s="134"/>
      <c r="B3279" s="553"/>
      <c r="C3279" s="135"/>
      <c r="D3279" s="137"/>
      <c r="E3279" s="137"/>
      <c r="F3279" s="137"/>
      <c r="G3279" s="137"/>
      <c r="H3279" s="137"/>
      <c r="I3279" s="137"/>
      <c r="J3279" s="137"/>
      <c r="K3279" s="137"/>
      <c r="L3279" s="273"/>
      <c r="M3279" s="138"/>
      <c r="N3279" s="138"/>
      <c r="O3279" s="139"/>
    </row>
    <row r="3280" spans="1:15" ht="15.6">
      <c r="A3280" s="134"/>
      <c r="B3280" s="553"/>
      <c r="C3280" s="135"/>
      <c r="D3280" s="137"/>
      <c r="E3280" s="137"/>
      <c r="F3280" s="137"/>
      <c r="G3280" s="137"/>
      <c r="H3280" s="137"/>
      <c r="I3280" s="137"/>
      <c r="J3280" s="137"/>
      <c r="K3280" s="137"/>
      <c r="L3280" s="273"/>
      <c r="M3280" s="138"/>
      <c r="N3280" s="138"/>
      <c r="O3280" s="139"/>
    </row>
    <row r="3281" spans="1:15" ht="15.6">
      <c r="A3281" s="134"/>
      <c r="B3281" s="553"/>
      <c r="C3281" s="135"/>
      <c r="D3281" s="137"/>
      <c r="E3281" s="137"/>
      <c r="F3281" s="137"/>
      <c r="G3281" s="137"/>
      <c r="H3281" s="137"/>
      <c r="I3281" s="137"/>
      <c r="J3281" s="137"/>
      <c r="K3281" s="137"/>
      <c r="L3281" s="273"/>
      <c r="M3281" s="138"/>
      <c r="N3281" s="138"/>
      <c r="O3281" s="139"/>
    </row>
    <row r="3282" spans="1:15" ht="15.6">
      <c r="A3282" s="134"/>
      <c r="B3282" s="553"/>
      <c r="C3282" s="135"/>
      <c r="D3282" s="137"/>
      <c r="E3282" s="137"/>
      <c r="F3282" s="137"/>
      <c r="G3282" s="137"/>
      <c r="H3282" s="137"/>
      <c r="I3282" s="137"/>
      <c r="J3282" s="137"/>
      <c r="K3282" s="137"/>
      <c r="L3282" s="273"/>
      <c r="M3282" s="138"/>
      <c r="N3282" s="138"/>
      <c r="O3282" s="139"/>
    </row>
    <row r="3283" spans="1:15" ht="15.6">
      <c r="A3283" s="134"/>
      <c r="B3283" s="553"/>
      <c r="C3283" s="135"/>
      <c r="D3283" s="137"/>
      <c r="E3283" s="137"/>
      <c r="F3283" s="137"/>
      <c r="G3283" s="137"/>
      <c r="H3283" s="137"/>
      <c r="I3283" s="137"/>
      <c r="J3283" s="137"/>
      <c r="K3283" s="137"/>
      <c r="L3283" s="273"/>
      <c r="M3283" s="138"/>
      <c r="N3283" s="138"/>
      <c r="O3283" s="139"/>
    </row>
    <row r="3284" spans="1:15" ht="15.6">
      <c r="A3284" s="134"/>
      <c r="B3284" s="553"/>
      <c r="C3284" s="135"/>
      <c r="D3284" s="137"/>
      <c r="E3284" s="137"/>
      <c r="F3284" s="137"/>
      <c r="G3284" s="137"/>
      <c r="H3284" s="137"/>
      <c r="I3284" s="137"/>
      <c r="J3284" s="137"/>
      <c r="K3284" s="137"/>
      <c r="L3284" s="273"/>
      <c r="M3284" s="138"/>
      <c r="N3284" s="138"/>
      <c r="O3284" s="139"/>
    </row>
    <row r="3285" spans="1:15" ht="15.6">
      <c r="A3285" s="134"/>
      <c r="B3285" s="553"/>
      <c r="C3285" s="135"/>
      <c r="D3285" s="137"/>
      <c r="E3285" s="137"/>
      <c r="F3285" s="137"/>
      <c r="G3285" s="137"/>
      <c r="H3285" s="137"/>
      <c r="I3285" s="137"/>
      <c r="J3285" s="137"/>
      <c r="K3285" s="137"/>
      <c r="L3285" s="273"/>
      <c r="M3285" s="138"/>
      <c r="N3285" s="138"/>
      <c r="O3285" s="139"/>
    </row>
    <row r="3286" spans="1:15" ht="15.6">
      <c r="A3286" s="134"/>
      <c r="B3286" s="553"/>
      <c r="C3286" s="135"/>
      <c r="D3286" s="137"/>
      <c r="E3286" s="137"/>
      <c r="F3286" s="137"/>
      <c r="G3286" s="137"/>
      <c r="H3286" s="137"/>
      <c r="I3286" s="137"/>
      <c r="J3286" s="137"/>
      <c r="K3286" s="137"/>
      <c r="L3286" s="273"/>
      <c r="M3286" s="138"/>
      <c r="N3286" s="138"/>
      <c r="O3286" s="139"/>
    </row>
    <row r="3287" spans="1:15" ht="15.6">
      <c r="A3287" s="134"/>
      <c r="B3287" s="553"/>
      <c r="C3287" s="135"/>
      <c r="D3287" s="137"/>
      <c r="E3287" s="137"/>
      <c r="F3287" s="137"/>
      <c r="G3287" s="137"/>
      <c r="H3287" s="137"/>
      <c r="I3287" s="137"/>
      <c r="J3287" s="137"/>
      <c r="K3287" s="137"/>
      <c r="L3287" s="273"/>
      <c r="M3287" s="138"/>
      <c r="N3287" s="138"/>
      <c r="O3287" s="139"/>
    </row>
    <row r="3288" spans="1:15" ht="15.6">
      <c r="A3288" s="134"/>
      <c r="B3288" s="553"/>
      <c r="C3288" s="135"/>
      <c r="D3288" s="137"/>
      <c r="E3288" s="137"/>
      <c r="F3288" s="137"/>
      <c r="G3288" s="137"/>
      <c r="H3288" s="137"/>
      <c r="I3288" s="137"/>
      <c r="J3288" s="137"/>
      <c r="K3288" s="137"/>
      <c r="L3288" s="273"/>
      <c r="M3288" s="138"/>
      <c r="N3288" s="138"/>
      <c r="O3288" s="139"/>
    </row>
    <row r="3289" spans="1:15" ht="15.6">
      <c r="A3289" s="134"/>
      <c r="B3289" s="553"/>
      <c r="C3289" s="135"/>
      <c r="D3289" s="137"/>
      <c r="E3289" s="137"/>
      <c r="F3289" s="137"/>
      <c r="G3289" s="137"/>
      <c r="H3289" s="137"/>
      <c r="I3289" s="137"/>
      <c r="J3289" s="137"/>
      <c r="K3289" s="137"/>
      <c r="L3289" s="273"/>
      <c r="M3289" s="138"/>
      <c r="N3289" s="138"/>
      <c r="O3289" s="139"/>
    </row>
    <row r="3290" spans="1:15" ht="15.6">
      <c r="A3290" s="134"/>
      <c r="B3290" s="553"/>
      <c r="C3290" s="135"/>
      <c r="D3290" s="137"/>
      <c r="E3290" s="137"/>
      <c r="F3290" s="137"/>
      <c r="G3290" s="137"/>
      <c r="H3290" s="137"/>
      <c r="I3290" s="137"/>
      <c r="J3290" s="137"/>
      <c r="K3290" s="137"/>
      <c r="L3290" s="273"/>
      <c r="M3290" s="138"/>
      <c r="N3290" s="138"/>
      <c r="O3290" s="139"/>
    </row>
    <row r="3291" spans="1:15" ht="15.6">
      <c r="A3291" s="134"/>
      <c r="B3291" s="553"/>
      <c r="C3291" s="135"/>
      <c r="D3291" s="137"/>
      <c r="E3291" s="137"/>
      <c r="F3291" s="137"/>
      <c r="G3291" s="137"/>
      <c r="H3291" s="137"/>
      <c r="I3291" s="137"/>
      <c r="J3291" s="137"/>
      <c r="K3291" s="137"/>
      <c r="L3291" s="273"/>
      <c r="M3291" s="138"/>
      <c r="N3291" s="138"/>
      <c r="O3291" s="139"/>
    </row>
    <row r="3292" spans="1:15" ht="15.6">
      <c r="A3292" s="134"/>
      <c r="B3292" s="553"/>
      <c r="C3292" s="135"/>
      <c r="D3292" s="137"/>
      <c r="E3292" s="137"/>
      <c r="F3292" s="137"/>
      <c r="G3292" s="137"/>
      <c r="H3292" s="137"/>
      <c r="I3292" s="137"/>
      <c r="J3292" s="137"/>
      <c r="K3292" s="137"/>
      <c r="L3292" s="273"/>
      <c r="M3292" s="138"/>
      <c r="N3292" s="138"/>
      <c r="O3292" s="139"/>
    </row>
    <row r="3293" spans="1:15" ht="15.6">
      <c r="A3293" s="134"/>
      <c r="B3293" s="553"/>
      <c r="C3293" s="135"/>
      <c r="D3293" s="137"/>
      <c r="E3293" s="137"/>
      <c r="F3293" s="137"/>
      <c r="G3293" s="137"/>
      <c r="H3293" s="137"/>
      <c r="I3293" s="137"/>
      <c r="J3293" s="137"/>
      <c r="K3293" s="137"/>
      <c r="L3293" s="273"/>
      <c r="M3293" s="138"/>
      <c r="N3293" s="138"/>
      <c r="O3293" s="139"/>
    </row>
    <row r="3294" spans="1:15" ht="15.6">
      <c r="A3294" s="134"/>
      <c r="B3294" s="553"/>
      <c r="C3294" s="135"/>
      <c r="D3294" s="137"/>
      <c r="E3294" s="137"/>
      <c r="F3294" s="137"/>
      <c r="G3294" s="137"/>
      <c r="H3294" s="137"/>
      <c r="I3294" s="137"/>
      <c r="J3294" s="137"/>
      <c r="K3294" s="137"/>
      <c r="L3294" s="273"/>
      <c r="M3294" s="138"/>
      <c r="N3294" s="138"/>
      <c r="O3294" s="139"/>
    </row>
    <row r="3295" spans="1:15" ht="15.6">
      <c r="A3295" s="134"/>
      <c r="B3295" s="553"/>
      <c r="C3295" s="135"/>
      <c r="D3295" s="137"/>
      <c r="E3295" s="137"/>
      <c r="F3295" s="137"/>
      <c r="G3295" s="137"/>
      <c r="H3295" s="137"/>
      <c r="I3295" s="137"/>
      <c r="J3295" s="137"/>
      <c r="K3295" s="137"/>
      <c r="L3295" s="273"/>
      <c r="M3295" s="138"/>
      <c r="N3295" s="138"/>
      <c r="O3295" s="139"/>
    </row>
    <row r="3296" spans="1:15" ht="15.6">
      <c r="A3296" s="134"/>
      <c r="B3296" s="553"/>
      <c r="C3296" s="135"/>
      <c r="D3296" s="137"/>
      <c r="E3296" s="137"/>
      <c r="F3296" s="137"/>
      <c r="G3296" s="137"/>
      <c r="H3296" s="137"/>
      <c r="I3296" s="137"/>
      <c r="J3296" s="137"/>
      <c r="K3296" s="137"/>
      <c r="L3296" s="273"/>
      <c r="M3296" s="138"/>
      <c r="N3296" s="138"/>
      <c r="O3296" s="139"/>
    </row>
    <row r="3297" spans="1:15" ht="15.6">
      <c r="A3297" s="134"/>
      <c r="B3297" s="553"/>
      <c r="C3297" s="135"/>
      <c r="D3297" s="137"/>
      <c r="E3297" s="137"/>
      <c r="F3297" s="137"/>
      <c r="G3297" s="137"/>
      <c r="H3297" s="137"/>
      <c r="I3297" s="137"/>
      <c r="J3297" s="137"/>
      <c r="K3297" s="137"/>
      <c r="L3297" s="273"/>
      <c r="M3297" s="138"/>
      <c r="N3297" s="138"/>
      <c r="O3297" s="139"/>
    </row>
    <row r="3298" spans="1:15" ht="15.6">
      <c r="A3298" s="134"/>
      <c r="B3298" s="553"/>
      <c r="C3298" s="135"/>
      <c r="D3298" s="137"/>
      <c r="E3298" s="137"/>
      <c r="F3298" s="137"/>
      <c r="G3298" s="137"/>
      <c r="H3298" s="137"/>
      <c r="I3298" s="137"/>
      <c r="J3298" s="137"/>
      <c r="K3298" s="137"/>
      <c r="L3298" s="273"/>
      <c r="M3298" s="138"/>
      <c r="N3298" s="138"/>
      <c r="O3298" s="139"/>
    </row>
    <row r="3299" spans="1:15" ht="15.6">
      <c r="A3299" s="134"/>
      <c r="B3299" s="553"/>
      <c r="C3299" s="135"/>
      <c r="D3299" s="137"/>
      <c r="E3299" s="137"/>
      <c r="F3299" s="137"/>
      <c r="G3299" s="137"/>
      <c r="H3299" s="137"/>
      <c r="I3299" s="137"/>
      <c r="J3299" s="137"/>
      <c r="K3299" s="137"/>
      <c r="L3299" s="273"/>
      <c r="M3299" s="138"/>
      <c r="N3299" s="138"/>
      <c r="O3299" s="139"/>
    </row>
    <row r="3300" spans="1:15" ht="15.6">
      <c r="A3300" s="134"/>
      <c r="B3300" s="553"/>
      <c r="C3300" s="135"/>
      <c r="D3300" s="137"/>
      <c r="E3300" s="137"/>
      <c r="F3300" s="137"/>
      <c r="G3300" s="137"/>
      <c r="H3300" s="137"/>
      <c r="I3300" s="137"/>
      <c r="J3300" s="137"/>
      <c r="K3300" s="137"/>
      <c r="L3300" s="273"/>
      <c r="M3300" s="138"/>
      <c r="N3300" s="138"/>
      <c r="O3300" s="139"/>
    </row>
    <row r="3301" spans="1:15" ht="15.6">
      <c r="A3301" s="134"/>
      <c r="B3301" s="553"/>
      <c r="C3301" s="135"/>
      <c r="D3301" s="137"/>
      <c r="E3301" s="137"/>
      <c r="F3301" s="137"/>
      <c r="G3301" s="137"/>
      <c r="H3301" s="137"/>
      <c r="I3301" s="137"/>
      <c r="J3301" s="137"/>
      <c r="K3301" s="137"/>
      <c r="L3301" s="273"/>
      <c r="M3301" s="138"/>
      <c r="N3301" s="138"/>
      <c r="O3301" s="139"/>
    </row>
    <row r="3302" spans="1:15" ht="15.6">
      <c r="A3302" s="134"/>
      <c r="B3302" s="553"/>
      <c r="C3302" s="135"/>
      <c r="D3302" s="137"/>
      <c r="E3302" s="137"/>
      <c r="F3302" s="137"/>
      <c r="G3302" s="137"/>
      <c r="H3302" s="137"/>
      <c r="I3302" s="137"/>
      <c r="J3302" s="137"/>
      <c r="K3302" s="137"/>
      <c r="L3302" s="273"/>
      <c r="M3302" s="138"/>
      <c r="N3302" s="138"/>
      <c r="O3302" s="139"/>
    </row>
    <row r="3303" spans="1:15" ht="15.6">
      <c r="A3303" s="134"/>
      <c r="B3303" s="553"/>
      <c r="C3303" s="135"/>
      <c r="D3303" s="137"/>
      <c r="E3303" s="137"/>
      <c r="F3303" s="137"/>
      <c r="G3303" s="137"/>
      <c r="H3303" s="137"/>
      <c r="I3303" s="137"/>
      <c r="J3303" s="137"/>
      <c r="K3303" s="137"/>
      <c r="L3303" s="273"/>
      <c r="M3303" s="138"/>
      <c r="N3303" s="138"/>
      <c r="O3303" s="139"/>
    </row>
    <row r="3304" spans="1:15" ht="15.6">
      <c r="A3304" s="134"/>
      <c r="B3304" s="553"/>
      <c r="C3304" s="135"/>
      <c r="D3304" s="137"/>
      <c r="E3304" s="137"/>
      <c r="F3304" s="137"/>
      <c r="G3304" s="137"/>
      <c r="H3304" s="137"/>
      <c r="I3304" s="137"/>
      <c r="J3304" s="137"/>
      <c r="K3304" s="137"/>
      <c r="L3304" s="273"/>
      <c r="M3304" s="138"/>
      <c r="N3304" s="138"/>
      <c r="O3304" s="139"/>
    </row>
    <row r="3305" spans="1:15" ht="15.6">
      <c r="A3305" s="134"/>
      <c r="B3305" s="553"/>
      <c r="C3305" s="135"/>
      <c r="D3305" s="137"/>
      <c r="E3305" s="137"/>
      <c r="F3305" s="137"/>
      <c r="G3305" s="137"/>
      <c r="H3305" s="137"/>
      <c r="I3305" s="137"/>
      <c r="J3305" s="137"/>
      <c r="K3305" s="137"/>
      <c r="L3305" s="273"/>
      <c r="M3305" s="138"/>
      <c r="N3305" s="138"/>
      <c r="O3305" s="139"/>
    </row>
    <row r="3306" spans="1:15" ht="15.6">
      <c r="A3306" s="134"/>
      <c r="B3306" s="553"/>
      <c r="C3306" s="135"/>
      <c r="D3306" s="137"/>
      <c r="E3306" s="137"/>
      <c r="F3306" s="137"/>
      <c r="G3306" s="137"/>
      <c r="H3306" s="137"/>
      <c r="I3306" s="137"/>
      <c r="J3306" s="137"/>
      <c r="K3306" s="137"/>
      <c r="L3306" s="273"/>
      <c r="M3306" s="138"/>
      <c r="N3306" s="138"/>
      <c r="O3306" s="139"/>
    </row>
    <row r="3307" spans="1:15" ht="15.6">
      <c r="A3307" s="134"/>
      <c r="B3307" s="553"/>
      <c r="C3307" s="135"/>
      <c r="D3307" s="137"/>
      <c r="E3307" s="137"/>
      <c r="F3307" s="137"/>
      <c r="G3307" s="137"/>
      <c r="H3307" s="137"/>
      <c r="I3307" s="137"/>
      <c r="J3307" s="137"/>
      <c r="K3307" s="137"/>
      <c r="L3307" s="273"/>
      <c r="M3307" s="138"/>
      <c r="N3307" s="138"/>
      <c r="O3307" s="139"/>
    </row>
    <row r="3308" spans="1:15" ht="15.6">
      <c r="A3308" s="134"/>
      <c r="B3308" s="553"/>
      <c r="C3308" s="135"/>
      <c r="D3308" s="137"/>
      <c r="E3308" s="137"/>
      <c r="F3308" s="137"/>
      <c r="G3308" s="137"/>
      <c r="H3308" s="137"/>
      <c r="I3308" s="137"/>
      <c r="J3308" s="137"/>
      <c r="K3308" s="137"/>
      <c r="L3308" s="273"/>
      <c r="M3308" s="138"/>
      <c r="N3308" s="138"/>
      <c r="O3308" s="139"/>
    </row>
    <row r="3309" spans="1:15" ht="15.6">
      <c r="A3309" s="134"/>
      <c r="B3309" s="553"/>
      <c r="C3309" s="135"/>
      <c r="D3309" s="137"/>
      <c r="E3309" s="137"/>
      <c r="F3309" s="137"/>
      <c r="G3309" s="137"/>
      <c r="H3309" s="137"/>
      <c r="I3309" s="137"/>
      <c r="J3309" s="137"/>
      <c r="K3309" s="137"/>
      <c r="L3309" s="273"/>
      <c r="M3309" s="138"/>
      <c r="N3309" s="138"/>
      <c r="O3309" s="139"/>
    </row>
    <row r="3310" spans="1:15" ht="15.6">
      <c r="A3310" s="134"/>
      <c r="B3310" s="553"/>
      <c r="C3310" s="135"/>
      <c r="D3310" s="137"/>
      <c r="E3310" s="137"/>
      <c r="F3310" s="137"/>
      <c r="G3310" s="137"/>
      <c r="H3310" s="137"/>
      <c r="I3310" s="137"/>
      <c r="J3310" s="137"/>
      <c r="K3310" s="137"/>
      <c r="L3310" s="273"/>
      <c r="M3310" s="138"/>
      <c r="N3310" s="138"/>
      <c r="O3310" s="139"/>
    </row>
    <row r="3311" spans="1:15" ht="15.6">
      <c r="A3311" s="134"/>
      <c r="B3311" s="553"/>
      <c r="C3311" s="135"/>
      <c r="D3311" s="137"/>
      <c r="E3311" s="137"/>
      <c r="F3311" s="137"/>
      <c r="G3311" s="137"/>
      <c r="H3311" s="137"/>
      <c r="I3311" s="137"/>
      <c r="J3311" s="137"/>
      <c r="K3311" s="137"/>
      <c r="L3311" s="273"/>
      <c r="M3311" s="138"/>
      <c r="N3311" s="138"/>
      <c r="O3311" s="139"/>
    </row>
    <row r="3312" spans="1:15" ht="15.6">
      <c r="A3312" s="134"/>
      <c r="B3312" s="553"/>
      <c r="C3312" s="135"/>
      <c r="D3312" s="137"/>
      <c r="E3312" s="137"/>
      <c r="F3312" s="137"/>
      <c r="G3312" s="137"/>
      <c r="H3312" s="137"/>
      <c r="I3312" s="137"/>
      <c r="J3312" s="137"/>
      <c r="K3312" s="137"/>
      <c r="L3312" s="273"/>
      <c r="M3312" s="138"/>
      <c r="N3312" s="138"/>
      <c r="O3312" s="139"/>
    </row>
    <row r="3313" spans="1:15" ht="15.6">
      <c r="A3313" s="134"/>
      <c r="B3313" s="553"/>
      <c r="C3313" s="135"/>
      <c r="D3313" s="137"/>
      <c r="E3313" s="137"/>
      <c r="F3313" s="137"/>
      <c r="G3313" s="137"/>
      <c r="H3313" s="137"/>
      <c r="I3313" s="137"/>
      <c r="J3313" s="137"/>
      <c r="K3313" s="137"/>
      <c r="L3313" s="273"/>
      <c r="M3313" s="138"/>
      <c r="N3313" s="138"/>
      <c r="O3313" s="139"/>
    </row>
    <row r="3314" spans="1:15" ht="15.6">
      <c r="A3314" s="134"/>
      <c r="B3314" s="553"/>
      <c r="C3314" s="135"/>
      <c r="D3314" s="137"/>
      <c r="E3314" s="137"/>
      <c r="F3314" s="137"/>
      <c r="G3314" s="137"/>
      <c r="H3314" s="137"/>
      <c r="I3314" s="137"/>
      <c r="J3314" s="137"/>
      <c r="K3314" s="137"/>
      <c r="L3314" s="273"/>
      <c r="M3314" s="138"/>
      <c r="N3314" s="138"/>
      <c r="O3314" s="139"/>
    </row>
    <row r="3315" spans="1:15" ht="15.6">
      <c r="A3315" s="134"/>
      <c r="B3315" s="553"/>
      <c r="C3315" s="135"/>
      <c r="D3315" s="137"/>
      <c r="E3315" s="137"/>
      <c r="F3315" s="137"/>
      <c r="G3315" s="138"/>
      <c r="H3315" s="138"/>
      <c r="I3315" s="138"/>
      <c r="J3315" s="138"/>
      <c r="K3315" s="138"/>
      <c r="L3315" s="293"/>
      <c r="M3315" s="138"/>
      <c r="N3315" s="138"/>
      <c r="O3315" s="139"/>
    </row>
    <row r="3316" spans="1:15" ht="15.6">
      <c r="A3316" s="134"/>
      <c r="B3316" s="553"/>
      <c r="C3316" s="135"/>
      <c r="D3316" s="137"/>
      <c r="E3316" s="137"/>
      <c r="F3316" s="137"/>
      <c r="G3316" s="138"/>
      <c r="H3316" s="138"/>
      <c r="I3316" s="138"/>
      <c r="J3316" s="138"/>
      <c r="K3316" s="138"/>
      <c r="L3316" s="293"/>
      <c r="M3316" s="138"/>
      <c r="N3316" s="138"/>
      <c r="O3316" s="139"/>
    </row>
    <row r="3317" spans="1:15" ht="15.6">
      <c r="A3317" s="134"/>
      <c r="B3317" s="553"/>
      <c r="C3317" s="135"/>
      <c r="D3317" s="137"/>
      <c r="E3317" s="137"/>
      <c r="F3317" s="137"/>
      <c r="G3317" s="138"/>
      <c r="H3317" s="138"/>
      <c r="I3317" s="138"/>
      <c r="J3317" s="138"/>
      <c r="K3317" s="138"/>
      <c r="L3317" s="293"/>
      <c r="M3317" s="138"/>
      <c r="N3317" s="138"/>
      <c r="O3317" s="139"/>
    </row>
    <row r="3318" spans="1:15" ht="15.6">
      <c r="A3318" s="134"/>
      <c r="B3318" s="553"/>
      <c r="C3318" s="135"/>
      <c r="D3318" s="137"/>
      <c r="E3318" s="137"/>
      <c r="F3318" s="137"/>
      <c r="G3318" s="138"/>
      <c r="H3318" s="138"/>
      <c r="I3318" s="138"/>
      <c r="J3318" s="138"/>
      <c r="K3318" s="138"/>
      <c r="L3318" s="293"/>
      <c r="M3318" s="138"/>
      <c r="N3318" s="138"/>
      <c r="O3318" s="139"/>
    </row>
    <row r="3319" spans="1:15" ht="15.6">
      <c r="A3319" s="134"/>
      <c r="B3319" s="553"/>
      <c r="C3319" s="135"/>
      <c r="D3319" s="137"/>
      <c r="E3319" s="137"/>
      <c r="F3319" s="137"/>
      <c r="G3319" s="138"/>
      <c r="H3319" s="138"/>
      <c r="I3319" s="138"/>
      <c r="J3319" s="138"/>
      <c r="K3319" s="138"/>
      <c r="L3319" s="293"/>
      <c r="M3319" s="138"/>
      <c r="N3319" s="138"/>
      <c r="O3319" s="139"/>
    </row>
    <row r="3320" spans="1:15" ht="15.6">
      <c r="A3320" s="134"/>
      <c r="B3320" s="553"/>
      <c r="C3320" s="135"/>
      <c r="D3320" s="137"/>
      <c r="E3320" s="137"/>
      <c r="F3320" s="137"/>
      <c r="G3320" s="138"/>
      <c r="H3320" s="138"/>
      <c r="I3320" s="138"/>
      <c r="J3320" s="138"/>
      <c r="K3320" s="138"/>
      <c r="L3320" s="293"/>
      <c r="M3320" s="138"/>
      <c r="N3320" s="138"/>
      <c r="O3320" s="139"/>
    </row>
    <row r="3321" spans="1:15" ht="15.6">
      <c r="A3321" s="134"/>
      <c r="B3321" s="553"/>
      <c r="C3321" s="135"/>
      <c r="D3321" s="137"/>
      <c r="E3321" s="137"/>
      <c r="F3321" s="137"/>
      <c r="G3321" s="138"/>
      <c r="H3321" s="138"/>
      <c r="I3321" s="138"/>
      <c r="J3321" s="138"/>
      <c r="K3321" s="138"/>
      <c r="L3321" s="293"/>
      <c r="M3321" s="138"/>
      <c r="N3321" s="138"/>
      <c r="O3321" s="139"/>
    </row>
    <row r="3322" spans="1:15" ht="15.6">
      <c r="A3322" s="134"/>
      <c r="B3322" s="553"/>
      <c r="C3322" s="135"/>
      <c r="D3322" s="137"/>
      <c r="E3322" s="137"/>
      <c r="F3322" s="137"/>
      <c r="G3322" s="138"/>
      <c r="H3322" s="138"/>
      <c r="I3322" s="138"/>
      <c r="J3322" s="138"/>
      <c r="K3322" s="138"/>
      <c r="L3322" s="293"/>
      <c r="M3322" s="138"/>
      <c r="N3322" s="138"/>
      <c r="O3322" s="139"/>
    </row>
    <row r="3323" spans="1:15" ht="15.6">
      <c r="A3323" s="134"/>
      <c r="B3323" s="553"/>
      <c r="C3323" s="135"/>
      <c r="D3323" s="137"/>
      <c r="E3323" s="137"/>
      <c r="F3323" s="137"/>
      <c r="G3323" s="138"/>
      <c r="H3323" s="138"/>
      <c r="I3323" s="138"/>
      <c r="J3323" s="138"/>
      <c r="K3323" s="138"/>
      <c r="L3323" s="293"/>
      <c r="M3323" s="138"/>
      <c r="N3323" s="138"/>
      <c r="O3323" s="139"/>
    </row>
    <row r="3324" spans="1:15" ht="15.6">
      <c r="A3324" s="134"/>
      <c r="B3324" s="553"/>
      <c r="C3324" s="135"/>
      <c r="D3324" s="137"/>
      <c r="E3324" s="137"/>
      <c r="F3324" s="137"/>
      <c r="G3324" s="138"/>
      <c r="H3324" s="138"/>
      <c r="I3324" s="138"/>
      <c r="J3324" s="138"/>
      <c r="K3324" s="138"/>
      <c r="L3324" s="293"/>
      <c r="M3324" s="138"/>
      <c r="N3324" s="138"/>
      <c r="O3324" s="139"/>
    </row>
    <row r="3325" spans="1:15" ht="15.6">
      <c r="A3325" s="134"/>
      <c r="B3325" s="553"/>
      <c r="C3325" s="135"/>
      <c r="D3325" s="137"/>
      <c r="E3325" s="137"/>
      <c r="F3325" s="137"/>
      <c r="G3325" s="138"/>
      <c r="H3325" s="138"/>
      <c r="I3325" s="138"/>
      <c r="J3325" s="138"/>
      <c r="K3325" s="138"/>
      <c r="L3325" s="293"/>
      <c r="M3325" s="138"/>
      <c r="N3325" s="138"/>
      <c r="O3325" s="139"/>
    </row>
    <row r="3326" spans="1:15" ht="15.6">
      <c r="A3326" s="134"/>
      <c r="B3326" s="553"/>
      <c r="C3326" s="135"/>
      <c r="D3326" s="137"/>
      <c r="E3326" s="137"/>
      <c r="F3326" s="137"/>
      <c r="G3326" s="138"/>
      <c r="H3326" s="138"/>
      <c r="I3326" s="138"/>
      <c r="J3326" s="138"/>
      <c r="K3326" s="138"/>
      <c r="L3326" s="293"/>
      <c r="M3326" s="138"/>
      <c r="N3326" s="138"/>
      <c r="O3326" s="139"/>
    </row>
    <row r="3327" spans="1:15" ht="15.6">
      <c r="A3327" s="134"/>
      <c r="B3327" s="553"/>
      <c r="C3327" s="135"/>
      <c r="D3327" s="137"/>
      <c r="E3327" s="137"/>
      <c r="F3327" s="137"/>
      <c r="G3327" s="138"/>
      <c r="H3327" s="138"/>
      <c r="I3327" s="138"/>
      <c r="J3327" s="138"/>
      <c r="K3327" s="138"/>
      <c r="L3327" s="293"/>
      <c r="M3327" s="138"/>
      <c r="N3327" s="138"/>
      <c r="O3327" s="139"/>
    </row>
    <row r="3328" spans="1:15" ht="15.6">
      <c r="A3328" s="134"/>
      <c r="B3328" s="553"/>
      <c r="C3328" s="135"/>
      <c r="D3328" s="137"/>
      <c r="E3328" s="137"/>
      <c r="F3328" s="137"/>
      <c r="G3328" s="138"/>
      <c r="H3328" s="138"/>
      <c r="I3328" s="138"/>
      <c r="J3328" s="138"/>
      <c r="K3328" s="138"/>
      <c r="L3328" s="293"/>
      <c r="M3328" s="138"/>
      <c r="N3328" s="138"/>
      <c r="O3328" s="139"/>
    </row>
    <row r="3329" spans="1:15" ht="15.6">
      <c r="A3329" s="134"/>
      <c r="B3329" s="553"/>
      <c r="C3329" s="135"/>
      <c r="D3329" s="137"/>
      <c r="E3329" s="137"/>
      <c r="F3329" s="137"/>
      <c r="G3329" s="138"/>
      <c r="H3329" s="138"/>
      <c r="I3329" s="138"/>
      <c r="J3329" s="138"/>
      <c r="K3329" s="138"/>
      <c r="L3329" s="293"/>
      <c r="M3329" s="138"/>
      <c r="N3329" s="138"/>
      <c r="O3329" s="139"/>
    </row>
    <row r="3330" spans="1:15" ht="15.6">
      <c r="A3330" s="134"/>
      <c r="B3330" s="553"/>
      <c r="C3330" s="135"/>
      <c r="D3330" s="137"/>
      <c r="E3330" s="137"/>
      <c r="F3330" s="137"/>
      <c r="G3330" s="138"/>
      <c r="H3330" s="138"/>
      <c r="I3330" s="138"/>
      <c r="J3330" s="138"/>
      <c r="K3330" s="138"/>
      <c r="L3330" s="293"/>
      <c r="M3330" s="138"/>
      <c r="N3330" s="138"/>
      <c r="O3330" s="139"/>
    </row>
    <row r="3331" spans="1:15" ht="15.6">
      <c r="A3331" s="134"/>
      <c r="B3331" s="553"/>
      <c r="C3331" s="135"/>
      <c r="D3331" s="137"/>
      <c r="E3331" s="137"/>
      <c r="F3331" s="137"/>
      <c r="G3331" s="138"/>
      <c r="H3331" s="138"/>
      <c r="I3331" s="138"/>
      <c r="J3331" s="138"/>
      <c r="K3331" s="138"/>
      <c r="L3331" s="293"/>
      <c r="M3331" s="138"/>
      <c r="N3331" s="138"/>
      <c r="O3331" s="139"/>
    </row>
    <row r="3332" spans="1:15" ht="15.6">
      <c r="A3332" s="134"/>
      <c r="B3332" s="553"/>
      <c r="C3332" s="135"/>
      <c r="D3332" s="137"/>
      <c r="E3332" s="137"/>
      <c r="F3332" s="137"/>
      <c r="G3332" s="138"/>
      <c r="H3332" s="138"/>
      <c r="I3332" s="138"/>
      <c r="J3332" s="138"/>
      <c r="K3332" s="138"/>
      <c r="L3332" s="293"/>
      <c r="M3332" s="138"/>
      <c r="N3332" s="138"/>
      <c r="O3332" s="139"/>
    </row>
    <row r="3333" spans="1:15" ht="15.6">
      <c r="A3333" s="134"/>
      <c r="B3333" s="553"/>
      <c r="C3333" s="135"/>
      <c r="D3333" s="137"/>
      <c r="E3333" s="137"/>
      <c r="F3333" s="137"/>
      <c r="G3333" s="138"/>
      <c r="H3333" s="138"/>
      <c r="I3333" s="138"/>
      <c r="J3333" s="138"/>
      <c r="K3333" s="138"/>
      <c r="L3333" s="293"/>
      <c r="M3333" s="138"/>
      <c r="N3333" s="138"/>
      <c r="O3333" s="139"/>
    </row>
    <row r="3334" spans="1:15" ht="15.6">
      <c r="A3334" s="134"/>
      <c r="B3334" s="553"/>
      <c r="C3334" s="135"/>
      <c r="D3334" s="137"/>
      <c r="E3334" s="137"/>
      <c r="F3334" s="137"/>
      <c r="G3334" s="138"/>
      <c r="H3334" s="138"/>
      <c r="I3334" s="138"/>
      <c r="J3334" s="138"/>
      <c r="K3334" s="138"/>
      <c r="L3334" s="293"/>
      <c r="M3334" s="138"/>
      <c r="N3334" s="138"/>
      <c r="O3334" s="139"/>
    </row>
    <row r="3335" spans="1:15" ht="15.6">
      <c r="A3335" s="134"/>
      <c r="B3335" s="553"/>
      <c r="C3335" s="135"/>
      <c r="D3335" s="137"/>
      <c r="E3335" s="137"/>
      <c r="F3335" s="137"/>
      <c r="G3335" s="138"/>
      <c r="H3335" s="138"/>
      <c r="I3335" s="138"/>
      <c r="J3335" s="138"/>
      <c r="K3335" s="138"/>
      <c r="L3335" s="293"/>
      <c r="M3335" s="138"/>
      <c r="N3335" s="138"/>
      <c r="O3335" s="139"/>
    </row>
    <row r="3336" spans="1:15" ht="15.6">
      <c r="A3336" s="134"/>
      <c r="B3336" s="553"/>
      <c r="C3336" s="135"/>
      <c r="D3336" s="137"/>
      <c r="E3336" s="137"/>
      <c r="F3336" s="137"/>
      <c r="G3336" s="138"/>
      <c r="H3336" s="138"/>
      <c r="I3336" s="138"/>
      <c r="J3336" s="138"/>
      <c r="K3336" s="138"/>
      <c r="L3336" s="293"/>
      <c r="M3336" s="138"/>
      <c r="N3336" s="138"/>
      <c r="O3336" s="139"/>
    </row>
    <row r="3337" spans="1:15" ht="15.6">
      <c r="A3337" s="134"/>
      <c r="B3337" s="553"/>
      <c r="C3337" s="135"/>
      <c r="D3337" s="137"/>
      <c r="E3337" s="137"/>
      <c r="F3337" s="137"/>
      <c r="G3337" s="138"/>
      <c r="H3337" s="138"/>
      <c r="I3337" s="138"/>
      <c r="J3337" s="138"/>
      <c r="K3337" s="138"/>
      <c r="L3337" s="293"/>
      <c r="M3337" s="138"/>
      <c r="N3337" s="138"/>
      <c r="O3337" s="139"/>
    </row>
    <row r="3338" spans="1:15" ht="15.6">
      <c r="A3338" s="134"/>
      <c r="B3338" s="553"/>
      <c r="C3338" s="135"/>
      <c r="D3338" s="137"/>
      <c r="E3338" s="137"/>
      <c r="F3338" s="137"/>
      <c r="G3338" s="138"/>
      <c r="H3338" s="138"/>
      <c r="I3338" s="138"/>
      <c r="J3338" s="138"/>
      <c r="K3338" s="138"/>
      <c r="L3338" s="293"/>
      <c r="M3338" s="138"/>
      <c r="N3338" s="138"/>
      <c r="O3338" s="139"/>
    </row>
    <row r="3339" spans="1:15" ht="15.6">
      <c r="A3339" s="134"/>
      <c r="B3339" s="553"/>
      <c r="C3339" s="135"/>
      <c r="D3339" s="137"/>
      <c r="E3339" s="137"/>
      <c r="F3339" s="137"/>
      <c r="G3339" s="138"/>
      <c r="H3339" s="138"/>
      <c r="I3339" s="138"/>
      <c r="J3339" s="138"/>
      <c r="K3339" s="138"/>
      <c r="L3339" s="293"/>
      <c r="M3339" s="138"/>
      <c r="N3339" s="138"/>
      <c r="O3339" s="139"/>
    </row>
    <row r="3340" spans="1:15" ht="15.6">
      <c r="A3340" s="134"/>
      <c r="B3340" s="553"/>
      <c r="C3340" s="135"/>
      <c r="D3340" s="137"/>
      <c r="E3340" s="137"/>
      <c r="F3340" s="137"/>
      <c r="G3340" s="138"/>
      <c r="H3340" s="138"/>
      <c r="I3340" s="138"/>
      <c r="J3340" s="138"/>
      <c r="K3340" s="138"/>
      <c r="L3340" s="293"/>
      <c r="M3340" s="138"/>
      <c r="N3340" s="138"/>
      <c r="O3340" s="139"/>
    </row>
    <row r="3341" spans="1:15" ht="15.6">
      <c r="A3341" s="134"/>
      <c r="B3341" s="553"/>
      <c r="C3341" s="135"/>
      <c r="D3341" s="137"/>
      <c r="E3341" s="137"/>
      <c r="F3341" s="137"/>
      <c r="G3341" s="138"/>
      <c r="H3341" s="138"/>
      <c r="I3341" s="138"/>
      <c r="J3341" s="138"/>
      <c r="K3341" s="138"/>
      <c r="L3341" s="293"/>
      <c r="M3341" s="138"/>
      <c r="N3341" s="138"/>
      <c r="O3341" s="139"/>
    </row>
    <row r="3342" spans="1:15" ht="15.6">
      <c r="A3342" s="134"/>
      <c r="B3342" s="553"/>
      <c r="C3342" s="135"/>
      <c r="D3342" s="137"/>
      <c r="E3342" s="137"/>
      <c r="F3342" s="137"/>
      <c r="G3342" s="138"/>
      <c r="H3342" s="138"/>
      <c r="I3342" s="138"/>
      <c r="J3342" s="138"/>
      <c r="K3342" s="138"/>
      <c r="L3342" s="293"/>
      <c r="M3342" s="138"/>
      <c r="N3342" s="138"/>
      <c r="O3342" s="139"/>
    </row>
    <row r="3343" spans="1:15" ht="15.6">
      <c r="A3343" s="134"/>
      <c r="B3343" s="553"/>
      <c r="C3343" s="135"/>
      <c r="D3343" s="137"/>
      <c r="E3343" s="137"/>
      <c r="F3343" s="137"/>
      <c r="G3343" s="138"/>
      <c r="H3343" s="138"/>
      <c r="I3343" s="138"/>
      <c r="J3343" s="138"/>
      <c r="K3343" s="138"/>
      <c r="L3343" s="293"/>
      <c r="M3343" s="138"/>
      <c r="N3343" s="138"/>
      <c r="O3343" s="139"/>
    </row>
    <row r="3344" spans="1:15" ht="15.6">
      <c r="A3344" s="134"/>
      <c r="B3344" s="553"/>
      <c r="C3344" s="135"/>
      <c r="D3344" s="137"/>
      <c r="E3344" s="137"/>
      <c r="F3344" s="137"/>
      <c r="G3344" s="138"/>
      <c r="H3344" s="138"/>
      <c r="I3344" s="138"/>
      <c r="J3344" s="138"/>
      <c r="K3344" s="138"/>
      <c r="L3344" s="293"/>
      <c r="M3344" s="138"/>
      <c r="N3344" s="138"/>
      <c r="O3344" s="139"/>
    </row>
    <row r="3345" spans="1:15" ht="15.6">
      <c r="A3345" s="134"/>
      <c r="B3345" s="553"/>
      <c r="C3345" s="135"/>
      <c r="D3345" s="137"/>
      <c r="E3345" s="137"/>
      <c r="F3345" s="137"/>
      <c r="G3345" s="138"/>
      <c r="H3345" s="138"/>
      <c r="I3345" s="138"/>
      <c r="J3345" s="138"/>
      <c r="K3345" s="138"/>
      <c r="L3345" s="293"/>
      <c r="M3345" s="138"/>
      <c r="N3345" s="138"/>
      <c r="O3345" s="139"/>
    </row>
    <row r="3346" spans="1:15" ht="15.6">
      <c r="A3346" s="134"/>
      <c r="B3346" s="553"/>
      <c r="C3346" s="135"/>
      <c r="D3346" s="137"/>
      <c r="E3346" s="137"/>
      <c r="F3346" s="137"/>
      <c r="G3346" s="138"/>
      <c r="H3346" s="138"/>
      <c r="I3346" s="138"/>
      <c r="J3346" s="138"/>
      <c r="K3346" s="138"/>
      <c r="L3346" s="293"/>
      <c r="M3346" s="138"/>
      <c r="N3346" s="138"/>
      <c r="O3346" s="139"/>
    </row>
    <row r="3347" spans="1:15" ht="15.6">
      <c r="A3347" s="134"/>
      <c r="B3347" s="553"/>
      <c r="C3347" s="135"/>
      <c r="D3347" s="137"/>
      <c r="E3347" s="137"/>
      <c r="F3347" s="137"/>
      <c r="G3347" s="138"/>
      <c r="H3347" s="138"/>
      <c r="I3347" s="138"/>
      <c r="J3347" s="138"/>
      <c r="K3347" s="138"/>
      <c r="L3347" s="293"/>
      <c r="M3347" s="138"/>
      <c r="N3347" s="138"/>
      <c r="O3347" s="139"/>
    </row>
    <row r="3348" spans="1:15" ht="15.6">
      <c r="A3348" s="134"/>
      <c r="B3348" s="553"/>
      <c r="C3348" s="135"/>
      <c r="D3348" s="137"/>
      <c r="E3348" s="137"/>
      <c r="F3348" s="137"/>
      <c r="G3348" s="138"/>
      <c r="H3348" s="138"/>
      <c r="I3348" s="138"/>
      <c r="J3348" s="138"/>
      <c r="K3348" s="138"/>
      <c r="L3348" s="293"/>
      <c r="M3348" s="138"/>
      <c r="N3348" s="138"/>
      <c r="O3348" s="139"/>
    </row>
    <row r="3349" spans="1:15" ht="15.6">
      <c r="A3349" s="134"/>
      <c r="B3349" s="553"/>
      <c r="C3349" s="135"/>
      <c r="D3349" s="137"/>
      <c r="E3349" s="137"/>
      <c r="F3349" s="137"/>
      <c r="G3349" s="138"/>
      <c r="H3349" s="138"/>
      <c r="I3349" s="138"/>
      <c r="J3349" s="138"/>
      <c r="K3349" s="138"/>
      <c r="L3349" s="293"/>
      <c r="M3349" s="138"/>
      <c r="N3349" s="138"/>
      <c r="O3349" s="139"/>
    </row>
    <row r="3350" spans="1:15" ht="15.6">
      <c r="A3350" s="134"/>
      <c r="B3350" s="553"/>
      <c r="C3350" s="135"/>
      <c r="D3350" s="137"/>
      <c r="E3350" s="137"/>
      <c r="F3350" s="137"/>
      <c r="G3350" s="138"/>
      <c r="H3350" s="138"/>
      <c r="I3350" s="138"/>
      <c r="J3350" s="138"/>
      <c r="K3350" s="138"/>
      <c r="L3350" s="293"/>
      <c r="M3350" s="138"/>
      <c r="N3350" s="138"/>
      <c r="O3350" s="139"/>
    </row>
    <row r="3351" spans="1:15" ht="15.6">
      <c r="A3351" s="134"/>
      <c r="B3351" s="553"/>
      <c r="C3351" s="135"/>
      <c r="D3351" s="137"/>
      <c r="E3351" s="137"/>
      <c r="F3351" s="137"/>
      <c r="G3351" s="138"/>
      <c r="H3351" s="138"/>
      <c r="I3351" s="138"/>
      <c r="J3351" s="138"/>
      <c r="K3351" s="138"/>
      <c r="L3351" s="293"/>
      <c r="M3351" s="138"/>
      <c r="N3351" s="138"/>
      <c r="O3351" s="139"/>
    </row>
    <row r="3352" spans="1:15" ht="15.6">
      <c r="A3352" s="134"/>
      <c r="B3352" s="553"/>
      <c r="C3352" s="135"/>
      <c r="D3352" s="137"/>
      <c r="E3352" s="137"/>
      <c r="F3352" s="137"/>
      <c r="G3352" s="138"/>
      <c r="H3352" s="138"/>
      <c r="I3352" s="138"/>
      <c r="J3352" s="138"/>
      <c r="K3352" s="138"/>
      <c r="L3352" s="293"/>
      <c r="M3352" s="138"/>
      <c r="N3352" s="138"/>
      <c r="O3352" s="139"/>
    </row>
    <row r="3353" spans="1:15" ht="15.6">
      <c r="A3353" s="134"/>
      <c r="B3353" s="553"/>
      <c r="C3353" s="135"/>
      <c r="D3353" s="137"/>
      <c r="E3353" s="137"/>
      <c r="F3353" s="137"/>
      <c r="G3353" s="138"/>
      <c r="H3353" s="138"/>
      <c r="I3353" s="138"/>
      <c r="J3353" s="138"/>
      <c r="K3353" s="138"/>
      <c r="L3353" s="293"/>
      <c r="M3353" s="138"/>
      <c r="N3353" s="138"/>
      <c r="O3353" s="139"/>
    </row>
    <row r="3354" spans="1:15" ht="15.6">
      <c r="A3354" s="134"/>
      <c r="B3354" s="553"/>
      <c r="C3354" s="135"/>
      <c r="D3354" s="137"/>
      <c r="E3354" s="137"/>
      <c r="F3354" s="137"/>
      <c r="G3354" s="138"/>
      <c r="H3354" s="138"/>
      <c r="I3354" s="138"/>
      <c r="J3354" s="138"/>
      <c r="K3354" s="138"/>
      <c r="L3354" s="293"/>
      <c r="M3354" s="138"/>
      <c r="N3354" s="138"/>
      <c r="O3354" s="139"/>
    </row>
    <row r="3355" spans="1:15" ht="15.6">
      <c r="A3355" s="134"/>
      <c r="B3355" s="553"/>
      <c r="C3355" s="135"/>
      <c r="D3355" s="137"/>
      <c r="E3355" s="137"/>
      <c r="F3355" s="137"/>
      <c r="G3355" s="138"/>
      <c r="H3355" s="138"/>
      <c r="I3355" s="138"/>
      <c r="J3355" s="138"/>
      <c r="K3355" s="138"/>
      <c r="L3355" s="293"/>
      <c r="M3355" s="138"/>
      <c r="N3355" s="138"/>
      <c r="O3355" s="139"/>
    </row>
    <row r="3356" spans="1:15" ht="15.6">
      <c r="A3356" s="134"/>
      <c r="B3356" s="553"/>
      <c r="C3356" s="135"/>
      <c r="D3356" s="137"/>
      <c r="E3356" s="137"/>
      <c r="F3356" s="137"/>
      <c r="G3356" s="138"/>
      <c r="H3356" s="138"/>
      <c r="I3356" s="138"/>
      <c r="J3356" s="138"/>
      <c r="K3356" s="138"/>
      <c r="L3356" s="293"/>
      <c r="M3356" s="138"/>
      <c r="N3356" s="138"/>
      <c r="O3356" s="139"/>
    </row>
    <row r="3357" spans="1:15" ht="15.6">
      <c r="A3357" s="134"/>
      <c r="B3357" s="553"/>
      <c r="C3357" s="135"/>
      <c r="D3357" s="137"/>
      <c r="E3357" s="137"/>
      <c r="F3357" s="137"/>
      <c r="G3357" s="138"/>
      <c r="H3357" s="138"/>
      <c r="I3357" s="138"/>
      <c r="J3357" s="138"/>
      <c r="K3357" s="138"/>
      <c r="L3357" s="293"/>
      <c r="M3357" s="138"/>
      <c r="N3357" s="138"/>
      <c r="O3357" s="139"/>
    </row>
    <row r="3358" spans="1:15" ht="15.6">
      <c r="A3358" s="134"/>
      <c r="B3358" s="553"/>
      <c r="C3358" s="135"/>
      <c r="D3358" s="137"/>
      <c r="E3358" s="137"/>
      <c r="F3358" s="137"/>
      <c r="G3358" s="138"/>
      <c r="H3358" s="138"/>
      <c r="I3358" s="138"/>
      <c r="J3358" s="138"/>
      <c r="K3358" s="138"/>
      <c r="L3358" s="293"/>
      <c r="M3358" s="138"/>
      <c r="N3358" s="138"/>
      <c r="O3358" s="139"/>
    </row>
    <row r="3359" spans="1:15" ht="15.6">
      <c r="A3359" s="134"/>
      <c r="B3359" s="553"/>
      <c r="C3359" s="135"/>
      <c r="D3359" s="137"/>
      <c r="E3359" s="137"/>
      <c r="F3359" s="137"/>
      <c r="G3359" s="138"/>
      <c r="H3359" s="138"/>
      <c r="I3359" s="138"/>
      <c r="J3359" s="138"/>
      <c r="K3359" s="138"/>
      <c r="L3359" s="293"/>
      <c r="M3359" s="138"/>
      <c r="N3359" s="138"/>
      <c r="O3359" s="139"/>
    </row>
    <row r="3360" spans="1:15" ht="15.6">
      <c r="A3360" s="134"/>
      <c r="B3360" s="553"/>
      <c r="C3360" s="135"/>
      <c r="D3360" s="137"/>
      <c r="E3360" s="137"/>
      <c r="F3360" s="137"/>
      <c r="G3360" s="138"/>
      <c r="H3360" s="138"/>
      <c r="I3360" s="138"/>
      <c r="J3360" s="138"/>
      <c r="K3360" s="138"/>
      <c r="L3360" s="293"/>
      <c r="M3360" s="138"/>
      <c r="N3360" s="138"/>
      <c r="O3360" s="139"/>
    </row>
    <row r="3361" spans="1:15" ht="15.6">
      <c r="A3361" s="134"/>
      <c r="B3361" s="553"/>
      <c r="C3361" s="135"/>
      <c r="D3361" s="137"/>
      <c r="E3361" s="137"/>
      <c r="F3361" s="137"/>
      <c r="G3361" s="138"/>
      <c r="H3361" s="138"/>
      <c r="I3361" s="138"/>
      <c r="J3361" s="138"/>
      <c r="K3361" s="138"/>
      <c r="L3361" s="293"/>
      <c r="M3361" s="138"/>
      <c r="N3361" s="138"/>
      <c r="O3361" s="139"/>
    </row>
    <row r="3362" spans="1:15" ht="15.6">
      <c r="A3362" s="134"/>
      <c r="B3362" s="553"/>
      <c r="C3362" s="135"/>
      <c r="D3362" s="137"/>
      <c r="E3362" s="137"/>
      <c r="F3362" s="137"/>
      <c r="G3362" s="138"/>
      <c r="H3362" s="138"/>
      <c r="I3362" s="138"/>
      <c r="J3362" s="138"/>
      <c r="K3362" s="138"/>
      <c r="L3362" s="293"/>
      <c r="M3362" s="138"/>
      <c r="N3362" s="138"/>
      <c r="O3362" s="139"/>
    </row>
    <row r="3363" spans="1:15" ht="15.6">
      <c r="A3363" s="134"/>
      <c r="B3363" s="553"/>
      <c r="C3363" s="135"/>
      <c r="D3363" s="137"/>
      <c r="E3363" s="137"/>
      <c r="F3363" s="137"/>
      <c r="G3363" s="138"/>
      <c r="H3363" s="138"/>
      <c r="I3363" s="138"/>
      <c r="J3363" s="138"/>
      <c r="K3363" s="138"/>
      <c r="L3363" s="293"/>
      <c r="M3363" s="138"/>
      <c r="N3363" s="138"/>
      <c r="O3363" s="139"/>
    </row>
    <row r="3364" spans="1:15" ht="15.6">
      <c r="A3364" s="134"/>
      <c r="B3364" s="553"/>
      <c r="C3364" s="135"/>
      <c r="D3364" s="137"/>
      <c r="E3364" s="137"/>
      <c r="F3364" s="137"/>
      <c r="G3364" s="138"/>
      <c r="H3364" s="138"/>
      <c r="I3364" s="138"/>
      <c r="J3364" s="138"/>
      <c r="K3364" s="138"/>
      <c r="L3364" s="293"/>
      <c r="M3364" s="138"/>
      <c r="N3364" s="138"/>
      <c r="O3364" s="139"/>
    </row>
    <row r="3365" spans="1:15" ht="15.6">
      <c r="A3365" s="134"/>
      <c r="B3365" s="553"/>
      <c r="C3365" s="135"/>
      <c r="D3365" s="137"/>
      <c r="E3365" s="137"/>
      <c r="F3365" s="137"/>
      <c r="G3365" s="138"/>
      <c r="H3365" s="138"/>
      <c r="I3365" s="138"/>
      <c r="J3365" s="138"/>
      <c r="K3365" s="138"/>
      <c r="L3365" s="293"/>
      <c r="M3365" s="138"/>
      <c r="N3365" s="138"/>
      <c r="O3365" s="139"/>
    </row>
    <row r="3366" spans="1:15" ht="15.6">
      <c r="A3366" s="134"/>
      <c r="B3366" s="553"/>
      <c r="C3366" s="135"/>
      <c r="D3366" s="137"/>
      <c r="E3366" s="137"/>
      <c r="F3366" s="137"/>
      <c r="G3366" s="138"/>
      <c r="H3366" s="138"/>
      <c r="I3366" s="138"/>
      <c r="J3366" s="138"/>
      <c r="K3366" s="138"/>
      <c r="L3366" s="293"/>
      <c r="M3366" s="138"/>
      <c r="N3366" s="138"/>
      <c r="O3366" s="139"/>
    </row>
    <row r="3367" spans="1:15" ht="15.6">
      <c r="A3367" s="134"/>
      <c r="B3367" s="553"/>
      <c r="C3367" s="135"/>
      <c r="D3367" s="137"/>
      <c r="E3367" s="137"/>
      <c r="F3367" s="137"/>
      <c r="G3367" s="138"/>
      <c r="H3367" s="138"/>
      <c r="I3367" s="138"/>
      <c r="J3367" s="138"/>
      <c r="K3367" s="138"/>
      <c r="L3367" s="293"/>
      <c r="M3367" s="138"/>
      <c r="N3367" s="138"/>
      <c r="O3367" s="139"/>
    </row>
    <row r="3368" spans="1:15" ht="15.6">
      <c r="A3368" s="134"/>
      <c r="B3368" s="553"/>
      <c r="C3368" s="135"/>
      <c r="D3368" s="137"/>
      <c r="E3368" s="137"/>
      <c r="F3368" s="137"/>
      <c r="G3368" s="138"/>
      <c r="H3368" s="138"/>
      <c r="I3368" s="138"/>
      <c r="J3368" s="138"/>
      <c r="K3368" s="138"/>
      <c r="L3368" s="293"/>
      <c r="M3368" s="138"/>
      <c r="N3368" s="138"/>
      <c r="O3368" s="139"/>
    </row>
    <row r="3369" spans="1:15" ht="15.6">
      <c r="A3369" s="134"/>
      <c r="B3369" s="553"/>
      <c r="C3369" s="135"/>
      <c r="D3369" s="137"/>
      <c r="E3369" s="137"/>
      <c r="F3369" s="137"/>
      <c r="G3369" s="138"/>
      <c r="H3369" s="138"/>
      <c r="I3369" s="138"/>
      <c r="J3369" s="138"/>
      <c r="K3369" s="138"/>
      <c r="L3369" s="293"/>
      <c r="M3369" s="138"/>
      <c r="N3369" s="138"/>
      <c r="O3369" s="139"/>
    </row>
    <row r="3370" spans="1:15" ht="15.6">
      <c r="A3370" s="134"/>
      <c r="B3370" s="553"/>
      <c r="C3370" s="135"/>
      <c r="D3370" s="137"/>
      <c r="E3370" s="137"/>
      <c r="F3370" s="137"/>
      <c r="G3370" s="138"/>
      <c r="H3370" s="138"/>
      <c r="I3370" s="138"/>
      <c r="J3370" s="138"/>
      <c r="K3370" s="138"/>
      <c r="L3370" s="293"/>
      <c r="M3370" s="138"/>
      <c r="N3370" s="138"/>
      <c r="O3370" s="139"/>
    </row>
    <row r="3371" spans="1:15" ht="15.6">
      <c r="A3371" s="134"/>
      <c r="B3371" s="553"/>
      <c r="C3371" s="135"/>
      <c r="D3371" s="137"/>
      <c r="E3371" s="137"/>
      <c r="F3371" s="137"/>
      <c r="G3371" s="138"/>
      <c r="H3371" s="138"/>
      <c r="I3371" s="138"/>
      <c r="J3371" s="138"/>
      <c r="K3371" s="138"/>
      <c r="L3371" s="293"/>
      <c r="M3371" s="138"/>
      <c r="N3371" s="138"/>
      <c r="O3371" s="139"/>
    </row>
    <row r="3372" spans="1:15" ht="15.6">
      <c r="A3372" s="134"/>
      <c r="B3372" s="553"/>
      <c r="C3372" s="135"/>
      <c r="D3372" s="137"/>
      <c r="E3372" s="137"/>
      <c r="F3372" s="137"/>
      <c r="G3372" s="138"/>
      <c r="H3372" s="138"/>
      <c r="I3372" s="138"/>
      <c r="J3372" s="138"/>
      <c r="K3372" s="138"/>
      <c r="L3372" s="293"/>
      <c r="M3372" s="138"/>
      <c r="N3372" s="138"/>
      <c r="O3372" s="139"/>
    </row>
    <row r="3373" spans="1:15" ht="15.6">
      <c r="A3373" s="134"/>
      <c r="B3373" s="553"/>
      <c r="C3373" s="135"/>
      <c r="D3373" s="137"/>
      <c r="E3373" s="137"/>
      <c r="F3373" s="137"/>
      <c r="G3373" s="138"/>
      <c r="H3373" s="138"/>
      <c r="I3373" s="138"/>
      <c r="J3373" s="138"/>
      <c r="K3373" s="138"/>
      <c r="L3373" s="293"/>
      <c r="M3373" s="138"/>
      <c r="N3373" s="138"/>
      <c r="O3373" s="139"/>
    </row>
    <row r="3374" spans="1:15" ht="15.6">
      <c r="A3374" s="134"/>
      <c r="B3374" s="553"/>
      <c r="C3374" s="135"/>
      <c r="D3374" s="137"/>
      <c r="E3374" s="137"/>
      <c r="F3374" s="137"/>
      <c r="G3374" s="138"/>
      <c r="H3374" s="138"/>
      <c r="I3374" s="138"/>
      <c r="J3374" s="138"/>
      <c r="K3374" s="138"/>
      <c r="L3374" s="293"/>
      <c r="M3374" s="138"/>
      <c r="N3374" s="138"/>
      <c r="O3374" s="139"/>
    </row>
    <row r="3375" spans="1:15" ht="15.6">
      <c r="A3375" s="134"/>
      <c r="B3375" s="553"/>
      <c r="C3375" s="135"/>
      <c r="D3375" s="137"/>
      <c r="E3375" s="137"/>
      <c r="F3375" s="137"/>
      <c r="G3375" s="138"/>
      <c r="H3375" s="138"/>
      <c r="I3375" s="138"/>
      <c r="J3375" s="138"/>
      <c r="K3375" s="138"/>
      <c r="L3375" s="293"/>
      <c r="M3375" s="138"/>
      <c r="N3375" s="138"/>
      <c r="O3375" s="139"/>
    </row>
    <row r="3376" spans="1:15" ht="15.6">
      <c r="A3376" s="134"/>
      <c r="B3376" s="553"/>
      <c r="C3376" s="135"/>
      <c r="D3376" s="137"/>
      <c r="E3376" s="137"/>
      <c r="F3376" s="137"/>
      <c r="G3376" s="138"/>
      <c r="H3376" s="138"/>
      <c r="I3376" s="138"/>
      <c r="J3376" s="138"/>
      <c r="K3376" s="138"/>
      <c r="L3376" s="293"/>
      <c r="M3376" s="138"/>
      <c r="N3376" s="138"/>
      <c r="O3376" s="139"/>
    </row>
    <row r="3377" spans="1:15" ht="15.6">
      <c r="A3377" s="134"/>
      <c r="B3377" s="553"/>
      <c r="C3377" s="135"/>
      <c r="D3377" s="137"/>
      <c r="E3377" s="137"/>
      <c r="F3377" s="137"/>
      <c r="G3377" s="138"/>
      <c r="H3377" s="138"/>
      <c r="I3377" s="138"/>
      <c r="J3377" s="138"/>
      <c r="K3377" s="138"/>
      <c r="L3377" s="293"/>
      <c r="M3377" s="138"/>
      <c r="N3377" s="138"/>
      <c r="O3377" s="139"/>
    </row>
    <row r="3378" spans="1:15" ht="15.6">
      <c r="A3378" s="134"/>
      <c r="B3378" s="553"/>
      <c r="C3378" s="135"/>
      <c r="D3378" s="137"/>
      <c r="E3378" s="137"/>
      <c r="F3378" s="137"/>
      <c r="G3378" s="138"/>
      <c r="H3378" s="138"/>
      <c r="I3378" s="138"/>
      <c r="J3378" s="138"/>
      <c r="K3378" s="138"/>
      <c r="L3378" s="293"/>
      <c r="M3378" s="138"/>
      <c r="N3378" s="138"/>
      <c r="O3378" s="139"/>
    </row>
    <row r="3379" spans="1:15" ht="15.6">
      <c r="A3379" s="134"/>
      <c r="B3379" s="553"/>
      <c r="C3379" s="135"/>
      <c r="D3379" s="137"/>
      <c r="E3379" s="137"/>
      <c r="F3379" s="137"/>
      <c r="G3379" s="138"/>
      <c r="H3379" s="138"/>
      <c r="I3379" s="138"/>
      <c r="J3379" s="138"/>
      <c r="K3379" s="138"/>
      <c r="L3379" s="293"/>
      <c r="M3379" s="138"/>
      <c r="N3379" s="138"/>
      <c r="O3379" s="139"/>
    </row>
    <row r="3380" spans="1:15" ht="15.6">
      <c r="A3380" s="134"/>
      <c r="B3380" s="553"/>
      <c r="C3380" s="135"/>
      <c r="D3380" s="137"/>
      <c r="E3380" s="137"/>
      <c r="F3380" s="137"/>
      <c r="G3380" s="138"/>
      <c r="H3380" s="138"/>
      <c r="I3380" s="138"/>
      <c r="J3380" s="138"/>
      <c r="K3380" s="138"/>
      <c r="L3380" s="293"/>
      <c r="M3380" s="138"/>
      <c r="N3380" s="138"/>
      <c r="O3380" s="139"/>
    </row>
    <row r="3381" spans="1:15" ht="15.6">
      <c r="A3381" s="134"/>
      <c r="B3381" s="553"/>
      <c r="C3381" s="135"/>
      <c r="D3381" s="137"/>
      <c r="E3381" s="137"/>
      <c r="F3381" s="137"/>
      <c r="G3381" s="138"/>
      <c r="H3381" s="138"/>
      <c r="I3381" s="138"/>
      <c r="J3381" s="138"/>
      <c r="K3381" s="138"/>
      <c r="L3381" s="293"/>
      <c r="M3381" s="138"/>
      <c r="N3381" s="138"/>
      <c r="O3381" s="139"/>
    </row>
    <row r="3382" spans="1:15" ht="15.6">
      <c r="A3382" s="134"/>
      <c r="B3382" s="553"/>
      <c r="C3382" s="135"/>
      <c r="D3382" s="137"/>
      <c r="E3382" s="137"/>
      <c r="F3382" s="137"/>
      <c r="G3382" s="138"/>
      <c r="H3382" s="138"/>
      <c r="I3382" s="138"/>
      <c r="J3382" s="138"/>
      <c r="K3382" s="138"/>
      <c r="L3382" s="293"/>
      <c r="M3382" s="138"/>
      <c r="N3382" s="138"/>
      <c r="O3382" s="139"/>
    </row>
    <row r="3383" spans="1:15" ht="15.6">
      <c r="A3383" s="134"/>
      <c r="B3383" s="553"/>
      <c r="C3383" s="135"/>
      <c r="D3383" s="137"/>
      <c r="E3383" s="137"/>
      <c r="F3383" s="137"/>
      <c r="G3383" s="138"/>
      <c r="H3383" s="138"/>
      <c r="I3383" s="138"/>
      <c r="J3383" s="138"/>
      <c r="K3383" s="138"/>
      <c r="L3383" s="293"/>
      <c r="M3383" s="138"/>
      <c r="N3383" s="138"/>
      <c r="O3383" s="139"/>
    </row>
    <row r="3384" spans="1:15" ht="15.6">
      <c r="A3384" s="134"/>
      <c r="B3384" s="553"/>
      <c r="C3384" s="135"/>
      <c r="D3384" s="137"/>
      <c r="E3384" s="137"/>
      <c r="F3384" s="137"/>
      <c r="G3384" s="138"/>
      <c r="H3384" s="138"/>
      <c r="I3384" s="138"/>
      <c r="J3384" s="138"/>
      <c r="K3384" s="138"/>
      <c r="L3384" s="293"/>
      <c r="M3384" s="138"/>
      <c r="N3384" s="138"/>
      <c r="O3384" s="139"/>
    </row>
    <row r="3385" spans="1:15" ht="15.6">
      <c r="A3385" s="134"/>
      <c r="B3385" s="553"/>
      <c r="C3385" s="135"/>
      <c r="D3385" s="137"/>
      <c r="E3385" s="137"/>
      <c r="F3385" s="137"/>
      <c r="G3385" s="138"/>
      <c r="H3385" s="138"/>
      <c r="I3385" s="138"/>
      <c r="J3385" s="138"/>
      <c r="K3385" s="138"/>
      <c r="L3385" s="293"/>
      <c r="M3385" s="138"/>
      <c r="N3385" s="138"/>
      <c r="O3385" s="139"/>
    </row>
    <row r="3386" spans="1:15" ht="15.6">
      <c r="A3386" s="134"/>
      <c r="B3386" s="553"/>
      <c r="C3386" s="135"/>
      <c r="D3386" s="137"/>
      <c r="E3386" s="137"/>
      <c r="F3386" s="137"/>
      <c r="G3386" s="138"/>
      <c r="H3386" s="138"/>
      <c r="I3386" s="138"/>
      <c r="J3386" s="138"/>
      <c r="K3386" s="138"/>
      <c r="L3386" s="293"/>
      <c r="M3386" s="138"/>
      <c r="N3386" s="138"/>
      <c r="O3386" s="139"/>
    </row>
    <row r="3387" spans="1:15" ht="15.6">
      <c r="A3387" s="134"/>
      <c r="B3387" s="553"/>
      <c r="C3387" s="135"/>
      <c r="D3387" s="137"/>
      <c r="E3387" s="137"/>
      <c r="F3387" s="137"/>
      <c r="G3387" s="138"/>
      <c r="H3387" s="138"/>
      <c r="I3387" s="138"/>
      <c r="J3387" s="138"/>
      <c r="K3387" s="138"/>
      <c r="L3387" s="293"/>
      <c r="M3387" s="138"/>
      <c r="N3387" s="138"/>
      <c r="O3387" s="139"/>
    </row>
    <row r="3388" spans="1:15" ht="15.6">
      <c r="A3388" s="134"/>
      <c r="B3388" s="553"/>
      <c r="C3388" s="135"/>
      <c r="D3388" s="137"/>
      <c r="E3388" s="137"/>
      <c r="F3388" s="137"/>
      <c r="G3388" s="138"/>
      <c r="H3388" s="138"/>
      <c r="I3388" s="138"/>
      <c r="J3388" s="138"/>
      <c r="K3388" s="138"/>
      <c r="L3388" s="293"/>
      <c r="M3388" s="138"/>
      <c r="N3388" s="138"/>
      <c r="O3388" s="139"/>
    </row>
    <row r="3389" spans="1:15" ht="15.6">
      <c r="A3389" s="134"/>
      <c r="B3389" s="553"/>
      <c r="C3389" s="135"/>
      <c r="D3389" s="137"/>
      <c r="E3389" s="137"/>
      <c r="F3389" s="137"/>
      <c r="G3389" s="138"/>
      <c r="H3389" s="138"/>
      <c r="I3389" s="138"/>
      <c r="J3389" s="138"/>
      <c r="K3389" s="138"/>
      <c r="L3389" s="293"/>
      <c r="M3389" s="138"/>
      <c r="N3389" s="138"/>
      <c r="O3389" s="139"/>
    </row>
    <row r="3390" spans="1:15" ht="15.6">
      <c r="A3390" s="134"/>
      <c r="B3390" s="553"/>
      <c r="C3390" s="135"/>
      <c r="D3390" s="137"/>
      <c r="E3390" s="137"/>
      <c r="F3390" s="137"/>
      <c r="G3390" s="138"/>
      <c r="H3390" s="138"/>
      <c r="I3390" s="138"/>
      <c r="J3390" s="138"/>
      <c r="K3390" s="138"/>
      <c r="L3390" s="293"/>
      <c r="M3390" s="138"/>
      <c r="N3390" s="138"/>
      <c r="O3390" s="139"/>
    </row>
    <row r="3391" spans="1:15" ht="15.6">
      <c r="A3391" s="134"/>
      <c r="B3391" s="553"/>
      <c r="C3391" s="135"/>
      <c r="D3391" s="137"/>
      <c r="E3391" s="137"/>
      <c r="F3391" s="137"/>
      <c r="G3391" s="138"/>
      <c r="H3391" s="138"/>
      <c r="I3391" s="138"/>
      <c r="J3391" s="138"/>
      <c r="K3391" s="138"/>
      <c r="L3391" s="293"/>
      <c r="M3391" s="138"/>
      <c r="N3391" s="138"/>
      <c r="O3391" s="139"/>
    </row>
    <row r="3392" spans="1:15" ht="15.6">
      <c r="A3392" s="134"/>
      <c r="B3392" s="553"/>
      <c r="C3392" s="135"/>
      <c r="D3392" s="137"/>
      <c r="E3392" s="137"/>
      <c r="F3392" s="137"/>
      <c r="G3392" s="138"/>
      <c r="H3392" s="138"/>
      <c r="I3392" s="138"/>
      <c r="J3392" s="138"/>
      <c r="K3392" s="138"/>
      <c r="L3392" s="293"/>
      <c r="M3392" s="138"/>
      <c r="N3392" s="138"/>
      <c r="O3392" s="139"/>
    </row>
    <row r="3393" spans="1:15" ht="15.6">
      <c r="A3393" s="134"/>
      <c r="B3393" s="553"/>
      <c r="C3393" s="135"/>
      <c r="D3393" s="137"/>
      <c r="E3393" s="137"/>
      <c r="F3393" s="137"/>
      <c r="G3393" s="138"/>
      <c r="H3393" s="138"/>
      <c r="I3393" s="138"/>
      <c r="J3393" s="138"/>
      <c r="K3393" s="138"/>
      <c r="L3393" s="293"/>
      <c r="M3393" s="138"/>
      <c r="N3393" s="138"/>
      <c r="O3393" s="139"/>
    </row>
    <row r="3394" spans="1:15" ht="15.6">
      <c r="A3394" s="134"/>
      <c r="B3394" s="553"/>
      <c r="C3394" s="135"/>
      <c r="D3394" s="137"/>
      <c r="E3394" s="137"/>
      <c r="F3394" s="137"/>
      <c r="G3394" s="138"/>
      <c r="H3394" s="138"/>
      <c r="I3394" s="138"/>
      <c r="J3394" s="138"/>
      <c r="K3394" s="138"/>
      <c r="L3394" s="293"/>
      <c r="M3394" s="138"/>
      <c r="N3394" s="138"/>
      <c r="O3394" s="139"/>
    </row>
    <row r="3395" spans="1:15" ht="15.6">
      <c r="A3395" s="134"/>
      <c r="B3395" s="553"/>
      <c r="C3395" s="135"/>
      <c r="D3395" s="137"/>
      <c r="E3395" s="137"/>
      <c r="F3395" s="137"/>
      <c r="G3395" s="137"/>
      <c r="H3395" s="137"/>
      <c r="I3395" s="137"/>
      <c r="J3395" s="137"/>
      <c r="K3395" s="137"/>
      <c r="L3395" s="273"/>
      <c r="M3395" s="138"/>
      <c r="N3395" s="138"/>
      <c r="O3395" s="139"/>
    </row>
    <row r="3396" spans="1:15" ht="15.6">
      <c r="A3396" s="134"/>
      <c r="B3396" s="553"/>
      <c r="C3396" s="135"/>
      <c r="D3396" s="137"/>
      <c r="E3396" s="137"/>
      <c r="F3396" s="137"/>
      <c r="G3396" s="137"/>
      <c r="H3396" s="137"/>
      <c r="I3396" s="137"/>
      <c r="J3396" s="137"/>
      <c r="K3396" s="137"/>
      <c r="L3396" s="273"/>
      <c r="M3396" s="138"/>
      <c r="N3396" s="138"/>
      <c r="O3396" s="139"/>
    </row>
    <row r="3397" spans="1:15" ht="15.6">
      <c r="A3397" s="134"/>
      <c r="B3397" s="553"/>
      <c r="C3397" s="135"/>
      <c r="D3397" s="137"/>
      <c r="E3397" s="137"/>
      <c r="F3397" s="137"/>
      <c r="G3397" s="137"/>
      <c r="H3397" s="137"/>
      <c r="I3397" s="137"/>
      <c r="J3397" s="137"/>
      <c r="K3397" s="137"/>
      <c r="L3397" s="273"/>
      <c r="M3397" s="138"/>
      <c r="N3397" s="138"/>
      <c r="O3397" s="139"/>
    </row>
    <row r="3398" spans="1:15" ht="15.6">
      <c r="A3398" s="134"/>
      <c r="B3398" s="553"/>
      <c r="C3398" s="135"/>
      <c r="D3398" s="137"/>
      <c r="E3398" s="137"/>
      <c r="F3398" s="137"/>
      <c r="G3398" s="137"/>
      <c r="H3398" s="137"/>
      <c r="I3398" s="137"/>
      <c r="J3398" s="137"/>
      <c r="K3398" s="137"/>
      <c r="L3398" s="273"/>
      <c r="M3398" s="138"/>
      <c r="N3398" s="138"/>
      <c r="O3398" s="139"/>
    </row>
    <row r="3399" spans="1:15" ht="15.6">
      <c r="A3399" s="134"/>
      <c r="B3399" s="553"/>
      <c r="C3399" s="135"/>
      <c r="D3399" s="137"/>
      <c r="E3399" s="137"/>
      <c r="F3399" s="137"/>
      <c r="G3399" s="137"/>
      <c r="H3399" s="137"/>
      <c r="I3399" s="137"/>
      <c r="J3399" s="137"/>
      <c r="K3399" s="137"/>
      <c r="L3399" s="273"/>
      <c r="M3399" s="138"/>
      <c r="N3399" s="138"/>
      <c r="O3399" s="139"/>
    </row>
    <row r="3400" spans="1:15" ht="15.6">
      <c r="A3400" s="134"/>
      <c r="B3400" s="553"/>
      <c r="C3400" s="135"/>
      <c r="D3400" s="137"/>
      <c r="E3400" s="137"/>
      <c r="F3400" s="137"/>
      <c r="G3400" s="137"/>
      <c r="H3400" s="137"/>
      <c r="I3400" s="137"/>
      <c r="J3400" s="137"/>
      <c r="K3400" s="137"/>
      <c r="L3400" s="273"/>
      <c r="M3400" s="138"/>
      <c r="N3400" s="138"/>
      <c r="O3400" s="139"/>
    </row>
    <row r="3401" spans="1:15" ht="15.6">
      <c r="A3401" s="134"/>
      <c r="B3401" s="553"/>
      <c r="C3401" s="135"/>
      <c r="D3401" s="137"/>
      <c r="E3401" s="137"/>
      <c r="F3401" s="137"/>
      <c r="G3401" s="137"/>
      <c r="H3401" s="137"/>
      <c r="I3401" s="137"/>
      <c r="J3401" s="137"/>
      <c r="K3401" s="137"/>
      <c r="L3401" s="273"/>
      <c r="M3401" s="138"/>
      <c r="N3401" s="138"/>
      <c r="O3401" s="139"/>
    </row>
    <row r="3402" spans="1:15" ht="15.6">
      <c r="A3402" s="134"/>
      <c r="B3402" s="553"/>
      <c r="C3402" s="135"/>
      <c r="D3402" s="137"/>
      <c r="E3402" s="137"/>
      <c r="F3402" s="137"/>
      <c r="G3402" s="137"/>
      <c r="H3402" s="137"/>
      <c r="I3402" s="137"/>
      <c r="J3402" s="137"/>
      <c r="K3402" s="137"/>
      <c r="L3402" s="273"/>
      <c r="M3402" s="138"/>
      <c r="N3402" s="138"/>
      <c r="O3402" s="139"/>
    </row>
    <row r="3403" spans="1:15" ht="15.6">
      <c r="A3403" s="134"/>
      <c r="B3403" s="553"/>
      <c r="C3403" s="135"/>
      <c r="D3403" s="137"/>
      <c r="E3403" s="137"/>
      <c r="F3403" s="137"/>
      <c r="G3403" s="137"/>
      <c r="H3403" s="137"/>
      <c r="I3403" s="137"/>
      <c r="J3403" s="137"/>
      <c r="K3403" s="137"/>
      <c r="L3403" s="273"/>
      <c r="M3403" s="138"/>
      <c r="N3403" s="138"/>
      <c r="O3403" s="139"/>
    </row>
    <row r="3404" spans="1:15" ht="15.6">
      <c r="A3404" s="134"/>
      <c r="B3404" s="553"/>
      <c r="C3404" s="135"/>
      <c r="D3404" s="137"/>
      <c r="E3404" s="137"/>
      <c r="F3404" s="137"/>
      <c r="G3404" s="137"/>
      <c r="H3404" s="137"/>
      <c r="I3404" s="137"/>
      <c r="J3404" s="137"/>
      <c r="K3404" s="137"/>
      <c r="L3404" s="273"/>
      <c r="M3404" s="138"/>
      <c r="N3404" s="138"/>
      <c r="O3404" s="139"/>
    </row>
    <row r="3405" spans="1:15" ht="15.6">
      <c r="A3405" s="134"/>
      <c r="B3405" s="553"/>
      <c r="C3405" s="135"/>
      <c r="D3405" s="137"/>
      <c r="E3405" s="137"/>
      <c r="F3405" s="137"/>
      <c r="G3405" s="137"/>
      <c r="H3405" s="137"/>
      <c r="I3405" s="137"/>
      <c r="J3405" s="137"/>
      <c r="K3405" s="137"/>
      <c r="L3405" s="273"/>
      <c r="M3405" s="138"/>
      <c r="N3405" s="138"/>
      <c r="O3405" s="139"/>
    </row>
    <row r="3406" spans="1:15" ht="15.6">
      <c r="A3406" s="134"/>
      <c r="B3406" s="553"/>
      <c r="C3406" s="135"/>
      <c r="D3406" s="137"/>
      <c r="E3406" s="137"/>
      <c r="F3406" s="137"/>
      <c r="G3406" s="137"/>
      <c r="H3406" s="137"/>
      <c r="I3406" s="137"/>
      <c r="J3406" s="137"/>
      <c r="K3406" s="137"/>
      <c r="L3406" s="273"/>
      <c r="M3406" s="138"/>
      <c r="N3406" s="138"/>
      <c r="O3406" s="139"/>
    </row>
    <row r="3407" spans="1:15" ht="15.6">
      <c r="A3407" s="134"/>
      <c r="B3407" s="553"/>
      <c r="C3407" s="135"/>
      <c r="D3407" s="137"/>
      <c r="E3407" s="137"/>
      <c r="F3407" s="137"/>
      <c r="G3407" s="137"/>
      <c r="H3407" s="137"/>
      <c r="I3407" s="137"/>
      <c r="J3407" s="137"/>
      <c r="K3407" s="137"/>
      <c r="L3407" s="273"/>
      <c r="M3407" s="138"/>
      <c r="N3407" s="138"/>
      <c r="O3407" s="139"/>
    </row>
    <row r="3408" spans="1:15" ht="15.6">
      <c r="A3408" s="134"/>
      <c r="B3408" s="553"/>
      <c r="C3408" s="135"/>
      <c r="D3408" s="137"/>
      <c r="E3408" s="137"/>
      <c r="F3408" s="137"/>
      <c r="G3408" s="137"/>
      <c r="H3408" s="137"/>
      <c r="I3408" s="137"/>
      <c r="J3408" s="137"/>
      <c r="K3408" s="137"/>
      <c r="L3408" s="273"/>
      <c r="M3408" s="138"/>
      <c r="N3408" s="138"/>
      <c r="O3408" s="139"/>
    </row>
    <row r="3409" spans="1:15" ht="15.6">
      <c r="A3409" s="134"/>
      <c r="B3409" s="553"/>
      <c r="C3409" s="135"/>
      <c r="D3409" s="137"/>
      <c r="E3409" s="137"/>
      <c r="F3409" s="137"/>
      <c r="G3409" s="137"/>
      <c r="H3409" s="137"/>
      <c r="I3409" s="137"/>
      <c r="J3409" s="137"/>
      <c r="K3409" s="137"/>
      <c r="L3409" s="273"/>
      <c r="M3409" s="138"/>
      <c r="N3409" s="138"/>
      <c r="O3409" s="139"/>
    </row>
    <row r="3410" spans="1:15" ht="15.6">
      <c r="A3410" s="134"/>
      <c r="B3410" s="553"/>
      <c r="C3410" s="135"/>
      <c r="D3410" s="137"/>
      <c r="E3410" s="137"/>
      <c r="F3410" s="137"/>
      <c r="G3410" s="137"/>
      <c r="H3410" s="137"/>
      <c r="I3410" s="137"/>
      <c r="J3410" s="137"/>
      <c r="K3410" s="137"/>
      <c r="L3410" s="273"/>
      <c r="M3410" s="138"/>
      <c r="N3410" s="138"/>
      <c r="O3410" s="139"/>
    </row>
    <row r="3411" spans="1:15" ht="15.6">
      <c r="A3411" s="134"/>
      <c r="B3411" s="553"/>
      <c r="C3411" s="135"/>
      <c r="D3411" s="137"/>
      <c r="E3411" s="137"/>
      <c r="F3411" s="137"/>
      <c r="G3411" s="137"/>
      <c r="H3411" s="137"/>
      <c r="I3411" s="137"/>
      <c r="J3411" s="137"/>
      <c r="K3411" s="137"/>
      <c r="L3411" s="273"/>
      <c r="M3411" s="138"/>
      <c r="N3411" s="138"/>
      <c r="O3411" s="139"/>
    </row>
    <row r="3412" spans="1:15" ht="15.6">
      <c r="A3412" s="134"/>
      <c r="B3412" s="553"/>
      <c r="C3412" s="135"/>
      <c r="D3412" s="137"/>
      <c r="E3412" s="137"/>
      <c r="F3412" s="137"/>
      <c r="G3412" s="137"/>
      <c r="H3412" s="137"/>
      <c r="I3412" s="137"/>
      <c r="J3412" s="137"/>
      <c r="K3412" s="137"/>
      <c r="L3412" s="273"/>
      <c r="M3412" s="138"/>
      <c r="N3412" s="138"/>
      <c r="O3412" s="139"/>
    </row>
    <row r="3413" spans="1:15" ht="15.6">
      <c r="A3413" s="134"/>
      <c r="B3413" s="553"/>
      <c r="C3413" s="135"/>
      <c r="D3413" s="137"/>
      <c r="E3413" s="137"/>
      <c r="F3413" s="137"/>
      <c r="G3413" s="137"/>
      <c r="H3413" s="137"/>
      <c r="I3413" s="137"/>
      <c r="J3413" s="137"/>
      <c r="K3413" s="137"/>
      <c r="L3413" s="273"/>
      <c r="M3413" s="138"/>
      <c r="N3413" s="138"/>
      <c r="O3413" s="139"/>
    </row>
    <row r="3414" spans="1:15" ht="15.6">
      <c r="A3414" s="134"/>
      <c r="B3414" s="553"/>
      <c r="C3414" s="135"/>
      <c r="D3414" s="137"/>
      <c r="E3414" s="137"/>
      <c r="F3414" s="137"/>
      <c r="G3414" s="137"/>
      <c r="H3414" s="137"/>
      <c r="I3414" s="137"/>
      <c r="J3414" s="137"/>
      <c r="K3414" s="137"/>
      <c r="L3414" s="273"/>
      <c r="M3414" s="138"/>
      <c r="N3414" s="138"/>
      <c r="O3414" s="139"/>
    </row>
    <row r="3415" spans="1:15" ht="15.6">
      <c r="A3415" s="134"/>
      <c r="B3415" s="553"/>
      <c r="C3415" s="135"/>
      <c r="D3415" s="137"/>
      <c r="E3415" s="137"/>
      <c r="F3415" s="137"/>
      <c r="G3415" s="137"/>
      <c r="H3415" s="137"/>
      <c r="I3415" s="137"/>
      <c r="J3415" s="137"/>
      <c r="K3415" s="137"/>
      <c r="L3415" s="273"/>
      <c r="M3415" s="138"/>
      <c r="N3415" s="138"/>
      <c r="O3415" s="139"/>
    </row>
    <row r="3416" spans="1:15" ht="15.6">
      <c r="A3416" s="134"/>
      <c r="B3416" s="553"/>
      <c r="C3416" s="135"/>
      <c r="D3416" s="137"/>
      <c r="E3416" s="137"/>
      <c r="F3416" s="137"/>
      <c r="G3416" s="137"/>
      <c r="H3416" s="137"/>
      <c r="I3416" s="137"/>
      <c r="J3416" s="137"/>
      <c r="K3416" s="137"/>
      <c r="L3416" s="273"/>
      <c r="M3416" s="138"/>
      <c r="N3416" s="138"/>
      <c r="O3416" s="139"/>
    </row>
    <row r="3417" spans="1:15" ht="15.6">
      <c r="A3417" s="134"/>
      <c r="B3417" s="553"/>
      <c r="C3417" s="135"/>
      <c r="D3417" s="137"/>
      <c r="E3417" s="137"/>
      <c r="F3417" s="137"/>
      <c r="G3417" s="137"/>
      <c r="H3417" s="137"/>
      <c r="I3417" s="137"/>
      <c r="J3417" s="137"/>
      <c r="K3417" s="137"/>
      <c r="L3417" s="273"/>
      <c r="M3417" s="138"/>
      <c r="N3417" s="138"/>
      <c r="O3417" s="139"/>
    </row>
    <row r="3418" spans="1:15" ht="15.6">
      <c r="A3418" s="134"/>
      <c r="B3418" s="553"/>
      <c r="C3418" s="135"/>
      <c r="D3418" s="137"/>
      <c r="E3418" s="137"/>
      <c r="F3418" s="137"/>
      <c r="G3418" s="137"/>
      <c r="H3418" s="137"/>
      <c r="I3418" s="137"/>
      <c r="J3418" s="137"/>
      <c r="K3418" s="137"/>
      <c r="L3418" s="273"/>
      <c r="M3418" s="138"/>
      <c r="N3418" s="138"/>
      <c r="O3418" s="139"/>
    </row>
    <row r="3419" spans="1:15" ht="15.6">
      <c r="A3419" s="134"/>
      <c r="B3419" s="553"/>
      <c r="C3419" s="135"/>
      <c r="D3419" s="137"/>
      <c r="E3419" s="137"/>
      <c r="F3419" s="137"/>
      <c r="G3419" s="137"/>
      <c r="H3419" s="137"/>
      <c r="I3419" s="137"/>
      <c r="J3419" s="137"/>
      <c r="K3419" s="137"/>
      <c r="L3419" s="273"/>
      <c r="M3419" s="138"/>
      <c r="N3419" s="138"/>
      <c r="O3419" s="139"/>
    </row>
    <row r="3420" spans="1:15" ht="15.6">
      <c r="A3420" s="134"/>
      <c r="B3420" s="553"/>
      <c r="C3420" s="135"/>
      <c r="D3420" s="137"/>
      <c r="E3420" s="137"/>
      <c r="F3420" s="137"/>
      <c r="G3420" s="137"/>
      <c r="H3420" s="137"/>
      <c r="I3420" s="137"/>
      <c r="J3420" s="137"/>
      <c r="K3420" s="137"/>
      <c r="L3420" s="273"/>
      <c r="M3420" s="138"/>
      <c r="N3420" s="138"/>
      <c r="O3420" s="139"/>
    </row>
    <row r="3421" spans="1:15" ht="15.6">
      <c r="A3421" s="134"/>
      <c r="B3421" s="553"/>
      <c r="C3421" s="135"/>
      <c r="D3421" s="137"/>
      <c r="E3421" s="137"/>
      <c r="F3421" s="137"/>
      <c r="G3421" s="137"/>
      <c r="H3421" s="137"/>
      <c r="I3421" s="137"/>
      <c r="J3421" s="137"/>
      <c r="K3421" s="137"/>
      <c r="L3421" s="273"/>
      <c r="M3421" s="138"/>
      <c r="N3421" s="138"/>
      <c r="O3421" s="139"/>
    </row>
    <row r="3422" spans="1:15" ht="15.6">
      <c r="A3422" s="134"/>
      <c r="B3422" s="553"/>
      <c r="C3422" s="135"/>
      <c r="D3422" s="137"/>
      <c r="E3422" s="137"/>
      <c r="F3422" s="137"/>
      <c r="G3422" s="137"/>
      <c r="H3422" s="137"/>
      <c r="I3422" s="137"/>
      <c r="J3422" s="137"/>
      <c r="K3422" s="137"/>
      <c r="L3422" s="273"/>
      <c r="M3422" s="138"/>
      <c r="N3422" s="138"/>
      <c r="O3422" s="139"/>
    </row>
    <row r="3423" spans="1:15" ht="15.6">
      <c r="A3423" s="134"/>
      <c r="B3423" s="553"/>
      <c r="C3423" s="135"/>
      <c r="D3423" s="137"/>
      <c r="E3423" s="137"/>
      <c r="F3423" s="137"/>
      <c r="G3423" s="137"/>
      <c r="H3423" s="137"/>
      <c r="I3423" s="137"/>
      <c r="J3423" s="137"/>
      <c r="K3423" s="137"/>
      <c r="L3423" s="273"/>
      <c r="M3423" s="138"/>
      <c r="N3423" s="138"/>
      <c r="O3423" s="139"/>
    </row>
    <row r="3424" spans="1:15" ht="15.6">
      <c r="A3424" s="134"/>
      <c r="B3424" s="553"/>
      <c r="C3424" s="135"/>
      <c r="D3424" s="137"/>
      <c r="E3424" s="137"/>
      <c r="F3424" s="137"/>
      <c r="G3424" s="137"/>
      <c r="H3424" s="137"/>
      <c r="I3424" s="137"/>
      <c r="J3424" s="137"/>
      <c r="K3424" s="137"/>
      <c r="L3424" s="273"/>
      <c r="M3424" s="138"/>
      <c r="N3424" s="138"/>
      <c r="O3424" s="139"/>
    </row>
    <row r="3425" spans="1:15" ht="15.6">
      <c r="A3425" s="134"/>
      <c r="B3425" s="553"/>
      <c r="C3425" s="135"/>
      <c r="D3425" s="137"/>
      <c r="E3425" s="137"/>
      <c r="F3425" s="137"/>
      <c r="G3425" s="137"/>
      <c r="H3425" s="137"/>
      <c r="I3425" s="137"/>
      <c r="J3425" s="137"/>
      <c r="K3425" s="137"/>
      <c r="L3425" s="273"/>
      <c r="M3425" s="138"/>
      <c r="N3425" s="138"/>
      <c r="O3425" s="139"/>
    </row>
    <row r="3426" spans="1:15" ht="15.6">
      <c r="A3426" s="134"/>
      <c r="B3426" s="553"/>
      <c r="C3426" s="135"/>
      <c r="D3426" s="137"/>
      <c r="E3426" s="137"/>
      <c r="F3426" s="137"/>
      <c r="G3426" s="137"/>
      <c r="H3426" s="137"/>
      <c r="I3426" s="137"/>
      <c r="J3426" s="137"/>
      <c r="K3426" s="137"/>
      <c r="L3426" s="273"/>
      <c r="M3426" s="138"/>
      <c r="N3426" s="138"/>
      <c r="O3426" s="139"/>
    </row>
    <row r="3427" spans="1:15" ht="15.6">
      <c r="A3427" s="134"/>
      <c r="B3427" s="553"/>
      <c r="C3427" s="135"/>
      <c r="D3427" s="137"/>
      <c r="E3427" s="137"/>
      <c r="F3427" s="137"/>
      <c r="G3427" s="137"/>
      <c r="H3427" s="137"/>
      <c r="I3427" s="137"/>
      <c r="J3427" s="137"/>
      <c r="K3427" s="137"/>
      <c r="L3427" s="273"/>
      <c r="M3427" s="138"/>
      <c r="N3427" s="138"/>
      <c r="O3427" s="139"/>
    </row>
    <row r="3428" spans="1:15" ht="15.6">
      <c r="A3428" s="134"/>
      <c r="B3428" s="553"/>
      <c r="C3428" s="135"/>
      <c r="D3428" s="137"/>
      <c r="E3428" s="137"/>
      <c r="F3428" s="137"/>
      <c r="G3428" s="137"/>
      <c r="H3428" s="137"/>
      <c r="I3428" s="137"/>
      <c r="J3428" s="137"/>
      <c r="K3428" s="137"/>
      <c r="L3428" s="273"/>
      <c r="M3428" s="138"/>
      <c r="N3428" s="138"/>
      <c r="O3428" s="139"/>
    </row>
    <row r="3429" spans="1:15" ht="15.6">
      <c r="A3429" s="134"/>
      <c r="B3429" s="553"/>
      <c r="C3429" s="135"/>
      <c r="D3429" s="137"/>
      <c r="E3429" s="137"/>
      <c r="F3429" s="137"/>
      <c r="G3429" s="137"/>
      <c r="H3429" s="137"/>
      <c r="I3429" s="137"/>
      <c r="J3429" s="137"/>
      <c r="K3429" s="137"/>
      <c r="L3429" s="273"/>
      <c r="M3429" s="138"/>
      <c r="N3429" s="138"/>
      <c r="O3429" s="139"/>
    </row>
    <row r="3430" spans="1:15" ht="15.6">
      <c r="A3430" s="134"/>
      <c r="B3430" s="553"/>
      <c r="C3430" s="135"/>
      <c r="D3430" s="137"/>
      <c r="E3430" s="137"/>
      <c r="F3430" s="137"/>
      <c r="G3430" s="137"/>
      <c r="H3430" s="137"/>
      <c r="I3430" s="137"/>
      <c r="J3430" s="137"/>
      <c r="K3430" s="137"/>
      <c r="L3430" s="273"/>
      <c r="M3430" s="138"/>
      <c r="N3430" s="138"/>
      <c r="O3430" s="139"/>
    </row>
    <row r="3431" spans="1:15" ht="15.6">
      <c r="A3431" s="134"/>
      <c r="B3431" s="553"/>
      <c r="C3431" s="135"/>
      <c r="D3431" s="137"/>
      <c r="E3431" s="137"/>
      <c r="F3431" s="137"/>
      <c r="G3431" s="137"/>
      <c r="H3431" s="137"/>
      <c r="I3431" s="137"/>
      <c r="J3431" s="137"/>
      <c r="K3431" s="137"/>
      <c r="L3431" s="273"/>
      <c r="M3431" s="138"/>
      <c r="N3431" s="138"/>
      <c r="O3431" s="139"/>
    </row>
    <row r="3432" spans="1:15" ht="15.6">
      <c r="A3432" s="134"/>
      <c r="B3432" s="553"/>
      <c r="C3432" s="135"/>
      <c r="D3432" s="137"/>
      <c r="E3432" s="137"/>
      <c r="F3432" s="137"/>
      <c r="G3432" s="137"/>
      <c r="H3432" s="137"/>
      <c r="I3432" s="137"/>
      <c r="J3432" s="137"/>
      <c r="K3432" s="137"/>
      <c r="L3432" s="273"/>
      <c r="M3432" s="138"/>
      <c r="N3432" s="138"/>
      <c r="O3432" s="139"/>
    </row>
    <row r="3433" spans="1:15" ht="15.6">
      <c r="A3433" s="134"/>
      <c r="B3433" s="553"/>
      <c r="C3433" s="135"/>
      <c r="D3433" s="137"/>
      <c r="E3433" s="137"/>
      <c r="F3433" s="137"/>
      <c r="G3433" s="137"/>
      <c r="H3433" s="137"/>
      <c r="I3433" s="137"/>
      <c r="J3433" s="137"/>
      <c r="K3433" s="137"/>
      <c r="L3433" s="273"/>
      <c r="M3433" s="138"/>
      <c r="N3433" s="138"/>
      <c r="O3433" s="139"/>
    </row>
    <row r="3434" spans="1:15" ht="15.6">
      <c r="A3434" s="134"/>
      <c r="B3434" s="553"/>
      <c r="C3434" s="135"/>
      <c r="D3434" s="137"/>
      <c r="E3434" s="137"/>
      <c r="F3434" s="137"/>
      <c r="G3434" s="137"/>
      <c r="H3434" s="137"/>
      <c r="I3434" s="137"/>
      <c r="J3434" s="137"/>
      <c r="K3434" s="137"/>
      <c r="L3434" s="273"/>
      <c r="M3434" s="138"/>
      <c r="N3434" s="138"/>
      <c r="O3434" s="139"/>
    </row>
    <row r="3435" spans="1:15" ht="15.6">
      <c r="A3435" s="134"/>
      <c r="B3435" s="553"/>
      <c r="C3435" s="135"/>
      <c r="D3435" s="137"/>
      <c r="E3435" s="137"/>
      <c r="F3435" s="137"/>
      <c r="G3435" s="137"/>
      <c r="H3435" s="137"/>
      <c r="I3435" s="137"/>
      <c r="J3435" s="137"/>
      <c r="K3435" s="137"/>
      <c r="L3435" s="273"/>
      <c r="M3435" s="138"/>
      <c r="N3435" s="138"/>
      <c r="O3435" s="139"/>
    </row>
    <row r="3436" spans="1:15" ht="15.6">
      <c r="A3436" s="134"/>
      <c r="B3436" s="553"/>
      <c r="C3436" s="135"/>
      <c r="D3436" s="137"/>
      <c r="E3436" s="137"/>
      <c r="F3436" s="137"/>
      <c r="G3436" s="137"/>
      <c r="H3436" s="137"/>
      <c r="I3436" s="137"/>
      <c r="J3436" s="137"/>
      <c r="K3436" s="137"/>
      <c r="L3436" s="273"/>
      <c r="M3436" s="138"/>
      <c r="N3436" s="138"/>
      <c r="O3436" s="139"/>
    </row>
    <row r="3437" spans="1:15" ht="15.6">
      <c r="A3437" s="134"/>
      <c r="B3437" s="553"/>
      <c r="C3437" s="135"/>
      <c r="D3437" s="137"/>
      <c r="E3437" s="137"/>
      <c r="F3437" s="137"/>
      <c r="G3437" s="137"/>
      <c r="H3437" s="137"/>
      <c r="I3437" s="137"/>
      <c r="J3437" s="137"/>
      <c r="K3437" s="137"/>
      <c r="L3437" s="273"/>
      <c r="M3437" s="138"/>
      <c r="N3437" s="138"/>
      <c r="O3437" s="139"/>
    </row>
    <row r="3438" spans="1:15" ht="15.6">
      <c r="A3438" s="134"/>
      <c r="B3438" s="553"/>
      <c r="C3438" s="135"/>
      <c r="D3438" s="137"/>
      <c r="E3438" s="137"/>
      <c r="F3438" s="137"/>
      <c r="G3438" s="137"/>
      <c r="H3438" s="137"/>
      <c r="I3438" s="137"/>
      <c r="J3438" s="137"/>
      <c r="K3438" s="137"/>
      <c r="L3438" s="273"/>
      <c r="M3438" s="138"/>
      <c r="N3438" s="138"/>
      <c r="O3438" s="139"/>
    </row>
    <row r="3439" spans="1:15" ht="15.6">
      <c r="A3439" s="134"/>
      <c r="B3439" s="553"/>
      <c r="C3439" s="135"/>
      <c r="D3439" s="137"/>
      <c r="E3439" s="137"/>
      <c r="F3439" s="137"/>
      <c r="G3439" s="137"/>
      <c r="H3439" s="137"/>
      <c r="I3439" s="137"/>
      <c r="J3439" s="137"/>
      <c r="K3439" s="137"/>
      <c r="L3439" s="273"/>
      <c r="M3439" s="138"/>
      <c r="N3439" s="138"/>
      <c r="O3439" s="139"/>
    </row>
    <row r="3440" spans="1:15" ht="15.6">
      <c r="A3440" s="134"/>
      <c r="B3440" s="553"/>
      <c r="C3440" s="135"/>
      <c r="D3440" s="137"/>
      <c r="E3440" s="137"/>
      <c r="F3440" s="137"/>
      <c r="G3440" s="137"/>
      <c r="H3440" s="137"/>
      <c r="I3440" s="137"/>
      <c r="J3440" s="137"/>
      <c r="K3440" s="137"/>
      <c r="L3440" s="273"/>
      <c r="M3440" s="138"/>
      <c r="N3440" s="138"/>
      <c r="O3440" s="139"/>
    </row>
    <row r="3441" spans="1:15" ht="15.6">
      <c r="A3441" s="134"/>
      <c r="B3441" s="553"/>
      <c r="C3441" s="135"/>
      <c r="D3441" s="137"/>
      <c r="E3441" s="137"/>
      <c r="F3441" s="137"/>
      <c r="G3441" s="137"/>
      <c r="H3441" s="137"/>
      <c r="I3441" s="137"/>
      <c r="J3441" s="137"/>
      <c r="K3441" s="137"/>
      <c r="L3441" s="273"/>
      <c r="M3441" s="138"/>
      <c r="N3441" s="138"/>
      <c r="O3441" s="139"/>
    </row>
    <row r="3442" spans="1:15" ht="15.6">
      <c r="A3442" s="134"/>
      <c r="B3442" s="553"/>
      <c r="C3442" s="135"/>
      <c r="D3442" s="137"/>
      <c r="E3442" s="137"/>
      <c r="F3442" s="137"/>
      <c r="G3442" s="137"/>
      <c r="H3442" s="137"/>
      <c r="I3442" s="137"/>
      <c r="J3442" s="137"/>
      <c r="K3442" s="137"/>
      <c r="L3442" s="273"/>
      <c r="M3442" s="138"/>
      <c r="N3442" s="138"/>
      <c r="O3442" s="139"/>
    </row>
    <row r="3443" spans="1:15" ht="15.6">
      <c r="A3443" s="134"/>
      <c r="B3443" s="553"/>
      <c r="C3443" s="135"/>
      <c r="D3443" s="137"/>
      <c r="E3443" s="137"/>
      <c r="F3443" s="137"/>
      <c r="G3443" s="137"/>
      <c r="H3443" s="137"/>
      <c r="I3443" s="137"/>
      <c r="J3443" s="137"/>
      <c r="K3443" s="137"/>
      <c r="L3443" s="273"/>
      <c r="M3443" s="138"/>
      <c r="N3443" s="138"/>
      <c r="O3443" s="139"/>
    </row>
    <row r="3444" spans="1:15" ht="15.6">
      <c r="A3444" s="134"/>
      <c r="B3444" s="553"/>
      <c r="C3444" s="135"/>
      <c r="D3444" s="137"/>
      <c r="E3444" s="137"/>
      <c r="F3444" s="137"/>
      <c r="G3444" s="137"/>
      <c r="H3444" s="137"/>
      <c r="I3444" s="137"/>
      <c r="J3444" s="137"/>
      <c r="K3444" s="137"/>
      <c r="L3444" s="273"/>
      <c r="M3444" s="138"/>
      <c r="N3444" s="138"/>
      <c r="O3444" s="139"/>
    </row>
    <row r="3445" spans="1:15" ht="15.6">
      <c r="A3445" s="134"/>
      <c r="B3445" s="553"/>
      <c r="C3445" s="135"/>
      <c r="D3445" s="137"/>
      <c r="E3445" s="137"/>
      <c r="F3445" s="137"/>
      <c r="G3445" s="137"/>
      <c r="H3445" s="137"/>
      <c r="I3445" s="137"/>
      <c r="J3445" s="137"/>
      <c r="K3445" s="137"/>
      <c r="L3445" s="273"/>
      <c r="M3445" s="138"/>
      <c r="N3445" s="138"/>
      <c r="O3445" s="139"/>
    </row>
    <row r="3446" spans="1:15" ht="15.6">
      <c r="A3446" s="134"/>
      <c r="B3446" s="553"/>
      <c r="C3446" s="135"/>
      <c r="D3446" s="137"/>
      <c r="E3446" s="137"/>
      <c r="F3446" s="137"/>
      <c r="G3446" s="137"/>
      <c r="H3446" s="137"/>
      <c r="I3446" s="137"/>
      <c r="J3446" s="137"/>
      <c r="K3446" s="137"/>
      <c r="L3446" s="273"/>
      <c r="M3446" s="138"/>
      <c r="N3446" s="138"/>
      <c r="O3446" s="139"/>
    </row>
    <row r="3447" spans="1:15" ht="15.6">
      <c r="A3447" s="134"/>
      <c r="B3447" s="553"/>
      <c r="C3447" s="135"/>
      <c r="D3447" s="137"/>
      <c r="E3447" s="137"/>
      <c r="F3447" s="137"/>
      <c r="G3447" s="137"/>
      <c r="H3447" s="137"/>
      <c r="I3447" s="137"/>
      <c r="J3447" s="137"/>
      <c r="K3447" s="137"/>
      <c r="L3447" s="273"/>
      <c r="M3447" s="138"/>
      <c r="N3447" s="138"/>
      <c r="O3447" s="139"/>
    </row>
    <row r="3448" spans="1:15" ht="15.6">
      <c r="A3448" s="134"/>
      <c r="B3448" s="553"/>
      <c r="C3448" s="135"/>
      <c r="D3448" s="137"/>
      <c r="E3448" s="137"/>
      <c r="F3448" s="137"/>
      <c r="G3448" s="137"/>
      <c r="H3448" s="137"/>
      <c r="I3448" s="137"/>
      <c r="J3448" s="137"/>
      <c r="K3448" s="137"/>
      <c r="L3448" s="273"/>
      <c r="M3448" s="138"/>
      <c r="N3448" s="138"/>
      <c r="O3448" s="139"/>
    </row>
    <row r="3449" spans="1:15" ht="15.6">
      <c r="A3449" s="134"/>
      <c r="B3449" s="553"/>
      <c r="C3449" s="135"/>
      <c r="D3449" s="137"/>
      <c r="E3449" s="137"/>
      <c r="F3449" s="137"/>
      <c r="G3449" s="137"/>
      <c r="H3449" s="137"/>
      <c r="I3449" s="137"/>
      <c r="J3449" s="137"/>
      <c r="K3449" s="137"/>
      <c r="L3449" s="273"/>
      <c r="M3449" s="138"/>
      <c r="N3449" s="138"/>
      <c r="O3449" s="139"/>
    </row>
    <row r="3450" spans="1:15" ht="15.6">
      <c r="A3450" s="134"/>
      <c r="B3450" s="553"/>
      <c r="C3450" s="135"/>
      <c r="D3450" s="137"/>
      <c r="E3450" s="137"/>
      <c r="F3450" s="137"/>
      <c r="G3450" s="137"/>
      <c r="H3450" s="137"/>
      <c r="I3450" s="137"/>
      <c r="J3450" s="137"/>
      <c r="K3450" s="137"/>
      <c r="L3450" s="273"/>
      <c r="M3450" s="138"/>
      <c r="N3450" s="138"/>
      <c r="O3450" s="139"/>
    </row>
    <row r="3451" spans="1:15" ht="15.6">
      <c r="A3451" s="134"/>
      <c r="B3451" s="553"/>
      <c r="C3451" s="135"/>
      <c r="D3451" s="137"/>
      <c r="E3451" s="137"/>
      <c r="F3451" s="137"/>
      <c r="G3451" s="137"/>
      <c r="H3451" s="137"/>
      <c r="I3451" s="137"/>
      <c r="J3451" s="137"/>
      <c r="K3451" s="137"/>
      <c r="L3451" s="273"/>
      <c r="M3451" s="138"/>
      <c r="N3451" s="138"/>
      <c r="O3451" s="139"/>
    </row>
    <row r="3452" spans="1:15" ht="15.6">
      <c r="A3452" s="134"/>
      <c r="B3452" s="553"/>
      <c r="C3452" s="135"/>
      <c r="D3452" s="137"/>
      <c r="E3452" s="137"/>
      <c r="F3452" s="137"/>
      <c r="G3452" s="137"/>
      <c r="H3452" s="137"/>
      <c r="I3452" s="137"/>
      <c r="J3452" s="137"/>
      <c r="K3452" s="137"/>
      <c r="L3452" s="273"/>
      <c r="M3452" s="138"/>
      <c r="N3452" s="138"/>
      <c r="O3452" s="139"/>
    </row>
    <row r="3453" spans="1:15" ht="15.6">
      <c r="A3453" s="134"/>
      <c r="B3453" s="553"/>
      <c r="C3453" s="135"/>
      <c r="D3453" s="137"/>
      <c r="E3453" s="137"/>
      <c r="F3453" s="137"/>
      <c r="G3453" s="137"/>
      <c r="H3453" s="137"/>
      <c r="I3453" s="137"/>
      <c r="J3453" s="137"/>
      <c r="K3453" s="137"/>
      <c r="L3453" s="273"/>
      <c r="M3453" s="138"/>
      <c r="N3453" s="138"/>
      <c r="O3453" s="139"/>
    </row>
    <row r="3454" spans="1:15" ht="15.6">
      <c r="A3454" s="134"/>
      <c r="B3454" s="553"/>
      <c r="C3454" s="135"/>
      <c r="D3454" s="137"/>
      <c r="E3454" s="137"/>
      <c r="F3454" s="137"/>
      <c r="G3454" s="137"/>
      <c r="H3454" s="137"/>
      <c r="I3454" s="137"/>
      <c r="J3454" s="137"/>
      <c r="K3454" s="137"/>
      <c r="L3454" s="273"/>
      <c r="M3454" s="138"/>
      <c r="N3454" s="138"/>
      <c r="O3454" s="139"/>
    </row>
    <row r="3455" spans="1:15" ht="15.6">
      <c r="A3455" s="134"/>
      <c r="B3455" s="553"/>
      <c r="C3455" s="135"/>
      <c r="D3455" s="137"/>
      <c r="E3455" s="137"/>
      <c r="F3455" s="137"/>
      <c r="G3455" s="137"/>
      <c r="H3455" s="137"/>
      <c r="I3455" s="137"/>
      <c r="J3455" s="137"/>
      <c r="K3455" s="137"/>
      <c r="L3455" s="273"/>
      <c r="M3455" s="138"/>
      <c r="N3455" s="138"/>
      <c r="O3455" s="139"/>
    </row>
    <row r="3456" spans="1:15" ht="15.6">
      <c r="A3456" s="134"/>
      <c r="B3456" s="553"/>
      <c r="C3456" s="135"/>
      <c r="D3456" s="137"/>
      <c r="E3456" s="137"/>
      <c r="F3456" s="137"/>
      <c r="G3456" s="137"/>
      <c r="H3456" s="137"/>
      <c r="I3456" s="137"/>
      <c r="J3456" s="137"/>
      <c r="K3456" s="137"/>
      <c r="L3456" s="273"/>
      <c r="M3456" s="138"/>
      <c r="N3456" s="138"/>
      <c r="O3456" s="139"/>
    </row>
    <row r="3457" spans="1:15" ht="15.6">
      <c r="A3457" s="134"/>
      <c r="B3457" s="553"/>
      <c r="C3457" s="135"/>
      <c r="D3457" s="137"/>
      <c r="E3457" s="137"/>
      <c r="F3457" s="137"/>
      <c r="G3457" s="137"/>
      <c r="H3457" s="137"/>
      <c r="I3457" s="137"/>
      <c r="J3457" s="137"/>
      <c r="K3457" s="137"/>
      <c r="L3457" s="273"/>
      <c r="M3457" s="138"/>
      <c r="N3457" s="138"/>
      <c r="O3457" s="139"/>
    </row>
    <row r="3458" spans="1:15" ht="15.6">
      <c r="A3458" s="134"/>
      <c r="B3458" s="553"/>
      <c r="C3458" s="135"/>
      <c r="D3458" s="137"/>
      <c r="E3458" s="137"/>
      <c r="F3458" s="137"/>
      <c r="G3458" s="137"/>
      <c r="H3458" s="137"/>
      <c r="I3458" s="137"/>
      <c r="J3458" s="137"/>
      <c r="K3458" s="137"/>
      <c r="L3458" s="273"/>
      <c r="M3458" s="138"/>
      <c r="N3458" s="138"/>
      <c r="O3458" s="139"/>
    </row>
    <row r="3459" spans="1:15" ht="15.6">
      <c r="A3459" s="134"/>
      <c r="B3459" s="553"/>
      <c r="C3459" s="135"/>
      <c r="D3459" s="137"/>
      <c r="E3459" s="137"/>
      <c r="F3459" s="137"/>
      <c r="G3459" s="137"/>
      <c r="H3459" s="137"/>
      <c r="I3459" s="137"/>
      <c r="J3459" s="137"/>
      <c r="K3459" s="137"/>
      <c r="L3459" s="273"/>
      <c r="M3459" s="138"/>
      <c r="N3459" s="138"/>
      <c r="O3459" s="139"/>
    </row>
    <row r="3460" spans="1:15" ht="15.6">
      <c r="A3460" s="134"/>
      <c r="B3460" s="553"/>
      <c r="C3460" s="135"/>
      <c r="D3460" s="137"/>
      <c r="E3460" s="137"/>
      <c r="F3460" s="137"/>
      <c r="G3460" s="137"/>
      <c r="H3460" s="137"/>
      <c r="I3460" s="137"/>
      <c r="J3460" s="137"/>
      <c r="K3460" s="137"/>
      <c r="L3460" s="273"/>
      <c r="M3460" s="138"/>
      <c r="N3460" s="138"/>
      <c r="O3460" s="139"/>
    </row>
    <row r="3461" spans="1:15" ht="15.6">
      <c r="A3461" s="134"/>
      <c r="B3461" s="553"/>
      <c r="C3461" s="135"/>
      <c r="D3461" s="137"/>
      <c r="E3461" s="137"/>
      <c r="F3461" s="137"/>
      <c r="G3461" s="137"/>
      <c r="H3461" s="137"/>
      <c r="I3461" s="137"/>
      <c r="J3461" s="137"/>
      <c r="K3461" s="137"/>
      <c r="L3461" s="273"/>
      <c r="M3461" s="138"/>
      <c r="N3461" s="138"/>
      <c r="O3461" s="139"/>
    </row>
    <row r="3462" spans="1:15" ht="15.6">
      <c r="A3462" s="134"/>
      <c r="B3462" s="553"/>
      <c r="C3462" s="135"/>
      <c r="D3462" s="137"/>
      <c r="E3462" s="137"/>
      <c r="F3462" s="137"/>
      <c r="G3462" s="137"/>
      <c r="H3462" s="137"/>
      <c r="I3462" s="137"/>
      <c r="J3462" s="137"/>
      <c r="K3462" s="137"/>
      <c r="L3462" s="273"/>
      <c r="M3462" s="138"/>
      <c r="N3462" s="138"/>
      <c r="O3462" s="139"/>
    </row>
    <row r="3463" spans="1:15" ht="15.6">
      <c r="A3463" s="134"/>
      <c r="B3463" s="553"/>
      <c r="C3463" s="135"/>
      <c r="D3463" s="137"/>
      <c r="E3463" s="137"/>
      <c r="F3463" s="137"/>
      <c r="G3463" s="137"/>
      <c r="H3463" s="137"/>
      <c r="I3463" s="137"/>
      <c r="J3463" s="137"/>
      <c r="K3463" s="137"/>
      <c r="L3463" s="273"/>
      <c r="M3463" s="138"/>
      <c r="N3463" s="138"/>
      <c r="O3463" s="139"/>
    </row>
    <row r="3464" spans="1:15" ht="15.6">
      <c r="A3464" s="134"/>
      <c r="B3464" s="553"/>
      <c r="C3464" s="135"/>
      <c r="D3464" s="137"/>
      <c r="E3464" s="137"/>
      <c r="F3464" s="137"/>
      <c r="G3464" s="137"/>
      <c r="H3464" s="137"/>
      <c r="I3464" s="137"/>
      <c r="J3464" s="137"/>
      <c r="K3464" s="137"/>
      <c r="L3464" s="273"/>
      <c r="M3464" s="138"/>
      <c r="N3464" s="138"/>
      <c r="O3464" s="139"/>
    </row>
    <row r="3465" spans="1:15" ht="15.6">
      <c r="A3465" s="134"/>
      <c r="B3465" s="553"/>
      <c r="C3465" s="135"/>
      <c r="D3465" s="137"/>
      <c r="E3465" s="137"/>
      <c r="F3465" s="137"/>
      <c r="G3465" s="137"/>
      <c r="H3465" s="137"/>
      <c r="I3465" s="137"/>
      <c r="J3465" s="137"/>
      <c r="K3465" s="137"/>
      <c r="L3465" s="273"/>
      <c r="M3465" s="138"/>
      <c r="N3465" s="138"/>
      <c r="O3465" s="139"/>
    </row>
    <row r="3466" spans="1:15" ht="15.6">
      <c r="A3466" s="134"/>
      <c r="B3466" s="553"/>
      <c r="C3466" s="135"/>
      <c r="D3466" s="137"/>
      <c r="E3466" s="137"/>
      <c r="F3466" s="137"/>
      <c r="G3466" s="137"/>
      <c r="H3466" s="137"/>
      <c r="I3466" s="137"/>
      <c r="J3466" s="137"/>
      <c r="K3466" s="137"/>
      <c r="L3466" s="273"/>
      <c r="M3466" s="138"/>
      <c r="N3466" s="138"/>
      <c r="O3466" s="139"/>
    </row>
    <row r="3467" spans="1:15" ht="15.6">
      <c r="A3467" s="134"/>
      <c r="B3467" s="553"/>
      <c r="C3467" s="135"/>
      <c r="D3467" s="137"/>
      <c r="E3467" s="137"/>
      <c r="F3467" s="137"/>
      <c r="G3467" s="137"/>
      <c r="H3467" s="137"/>
      <c r="I3467" s="137"/>
      <c r="J3467" s="137"/>
      <c r="K3467" s="137"/>
      <c r="L3467" s="273"/>
      <c r="M3467" s="138"/>
      <c r="N3467" s="138"/>
      <c r="O3467" s="139"/>
    </row>
    <row r="3468" spans="1:15" ht="15.6">
      <c r="A3468" s="134"/>
      <c r="B3468" s="553"/>
      <c r="C3468" s="135"/>
      <c r="D3468" s="137"/>
      <c r="E3468" s="137"/>
      <c r="F3468" s="137"/>
      <c r="G3468" s="137"/>
      <c r="H3468" s="137"/>
      <c r="I3468" s="137"/>
      <c r="J3468" s="137"/>
      <c r="K3468" s="137"/>
      <c r="L3468" s="273"/>
      <c r="M3468" s="138"/>
      <c r="N3468" s="138"/>
      <c r="O3468" s="139"/>
    </row>
    <row r="3469" spans="1:15" ht="15.6">
      <c r="A3469" s="134"/>
      <c r="B3469" s="553"/>
      <c r="C3469" s="135"/>
      <c r="D3469" s="137"/>
      <c r="E3469" s="137"/>
      <c r="F3469" s="137"/>
      <c r="G3469" s="137"/>
      <c r="H3469" s="137"/>
      <c r="I3469" s="137"/>
      <c r="J3469" s="137"/>
      <c r="K3469" s="137"/>
      <c r="L3469" s="273"/>
      <c r="M3469" s="138"/>
      <c r="N3469" s="138"/>
      <c r="O3469" s="139"/>
    </row>
    <row r="3470" spans="1:15" ht="15.6">
      <c r="A3470" s="134"/>
      <c r="B3470" s="553"/>
      <c r="C3470" s="135"/>
      <c r="D3470" s="137"/>
      <c r="E3470" s="137"/>
      <c r="F3470" s="137"/>
      <c r="G3470" s="137"/>
      <c r="H3470" s="137"/>
      <c r="I3470" s="137"/>
      <c r="J3470" s="137"/>
      <c r="K3470" s="137"/>
      <c r="L3470" s="273"/>
      <c r="M3470" s="138"/>
      <c r="N3470" s="138"/>
      <c r="O3470" s="139"/>
    </row>
    <row r="3471" spans="1:15" ht="15.6">
      <c r="A3471" s="134"/>
      <c r="B3471" s="553"/>
      <c r="C3471" s="135"/>
      <c r="D3471" s="137"/>
      <c r="E3471" s="137"/>
      <c r="F3471" s="137"/>
      <c r="G3471" s="137"/>
      <c r="H3471" s="137"/>
      <c r="I3471" s="137"/>
      <c r="J3471" s="137"/>
      <c r="K3471" s="137"/>
      <c r="L3471" s="273"/>
      <c r="M3471" s="138"/>
      <c r="N3471" s="138"/>
      <c r="O3471" s="139"/>
    </row>
    <row r="3472" spans="1:15" ht="15.6">
      <c r="A3472" s="134"/>
      <c r="B3472" s="553"/>
      <c r="C3472" s="135"/>
      <c r="D3472" s="137"/>
      <c r="E3472" s="137"/>
      <c r="F3472" s="137"/>
      <c r="G3472" s="137"/>
      <c r="H3472" s="137"/>
      <c r="I3472" s="137"/>
      <c r="J3472" s="137"/>
      <c r="K3472" s="137"/>
      <c r="L3472" s="273"/>
      <c r="M3472" s="138"/>
      <c r="N3472" s="138"/>
      <c r="O3472" s="139"/>
    </row>
    <row r="3473" spans="1:15" ht="15.6">
      <c r="A3473" s="134"/>
      <c r="B3473" s="553"/>
      <c r="C3473" s="135"/>
      <c r="D3473" s="137"/>
      <c r="E3473" s="137"/>
      <c r="F3473" s="137"/>
      <c r="G3473" s="137"/>
      <c r="H3473" s="137"/>
      <c r="I3473" s="137"/>
      <c r="J3473" s="137"/>
      <c r="K3473" s="137"/>
      <c r="L3473" s="273"/>
      <c r="M3473" s="138"/>
      <c r="N3473" s="138"/>
      <c r="O3473" s="139"/>
    </row>
    <row r="3474" spans="1:15" ht="15.6">
      <c r="A3474" s="134"/>
      <c r="B3474" s="553"/>
      <c r="C3474" s="135"/>
      <c r="D3474" s="137"/>
      <c r="E3474" s="137"/>
      <c r="F3474" s="137"/>
      <c r="G3474" s="137"/>
      <c r="H3474" s="137"/>
      <c r="I3474" s="137"/>
      <c r="J3474" s="137"/>
      <c r="K3474" s="137"/>
      <c r="L3474" s="273"/>
      <c r="M3474" s="138"/>
      <c r="N3474" s="138"/>
      <c r="O3474" s="139"/>
    </row>
    <row r="3475" spans="1:15" ht="15.6">
      <c r="A3475" s="134"/>
      <c r="B3475" s="553"/>
      <c r="C3475" s="135"/>
      <c r="D3475" s="137"/>
      <c r="E3475" s="137"/>
      <c r="F3475" s="137"/>
      <c r="G3475" s="137"/>
      <c r="H3475" s="137"/>
      <c r="I3475" s="137"/>
      <c r="J3475" s="137"/>
      <c r="K3475" s="137"/>
      <c r="L3475" s="273"/>
      <c r="M3475" s="138"/>
      <c r="N3475" s="138"/>
      <c r="O3475" s="139"/>
    </row>
    <row r="3476" spans="1:15" ht="15.6">
      <c r="A3476" s="134"/>
      <c r="B3476" s="553"/>
      <c r="C3476" s="135"/>
      <c r="D3476" s="137"/>
      <c r="E3476" s="137"/>
      <c r="F3476" s="137"/>
      <c r="G3476" s="137"/>
      <c r="H3476" s="137"/>
      <c r="I3476" s="137"/>
      <c r="J3476" s="137"/>
      <c r="K3476" s="137"/>
      <c r="L3476" s="273"/>
      <c r="M3476" s="138"/>
      <c r="N3476" s="138"/>
      <c r="O3476" s="139"/>
    </row>
    <row r="3477" spans="1:15" ht="15.6">
      <c r="A3477" s="134"/>
      <c r="B3477" s="553"/>
      <c r="C3477" s="135"/>
      <c r="D3477" s="137"/>
      <c r="E3477" s="137"/>
      <c r="F3477" s="137"/>
      <c r="G3477" s="137"/>
      <c r="H3477" s="137"/>
      <c r="I3477" s="137"/>
      <c r="J3477" s="137"/>
      <c r="K3477" s="137"/>
      <c r="L3477" s="273"/>
      <c r="M3477" s="138"/>
      <c r="N3477" s="138"/>
      <c r="O3477" s="139"/>
    </row>
    <row r="3478" spans="1:15" ht="15.6">
      <c r="A3478" s="134"/>
      <c r="B3478" s="553"/>
      <c r="C3478" s="135"/>
      <c r="D3478" s="137"/>
      <c r="E3478" s="137"/>
      <c r="F3478" s="137"/>
      <c r="G3478" s="137"/>
      <c r="H3478" s="137"/>
      <c r="I3478" s="137"/>
      <c r="J3478" s="137"/>
      <c r="K3478" s="137"/>
      <c r="L3478" s="273"/>
      <c r="M3478" s="138"/>
      <c r="N3478" s="138"/>
      <c r="O3478" s="139"/>
    </row>
    <row r="3479" spans="1:15" ht="15.6">
      <c r="A3479" s="134"/>
      <c r="B3479" s="553"/>
      <c r="C3479" s="135"/>
      <c r="D3479" s="137"/>
      <c r="E3479" s="137"/>
      <c r="F3479" s="137"/>
      <c r="G3479" s="137"/>
      <c r="H3479" s="137"/>
      <c r="I3479" s="137"/>
      <c r="J3479" s="137"/>
      <c r="K3479" s="137"/>
      <c r="L3479" s="273"/>
      <c r="M3479" s="138"/>
      <c r="N3479" s="138"/>
      <c r="O3479" s="139"/>
    </row>
    <row r="3480" spans="1:15" ht="15.6">
      <c r="A3480" s="134"/>
      <c r="B3480" s="553"/>
      <c r="C3480" s="135"/>
      <c r="D3480" s="137"/>
      <c r="E3480" s="137"/>
      <c r="F3480" s="137"/>
      <c r="G3480" s="137"/>
      <c r="H3480" s="137"/>
      <c r="I3480" s="137"/>
      <c r="J3480" s="137"/>
      <c r="K3480" s="137"/>
      <c r="L3480" s="273"/>
      <c r="M3480" s="138"/>
      <c r="N3480" s="138"/>
      <c r="O3480" s="139"/>
    </row>
    <row r="3481" spans="1:15" ht="15.6">
      <c r="A3481" s="134"/>
      <c r="B3481" s="553"/>
      <c r="C3481" s="135"/>
      <c r="D3481" s="137"/>
      <c r="E3481" s="137"/>
      <c r="F3481" s="137"/>
      <c r="G3481" s="137"/>
      <c r="H3481" s="137"/>
      <c r="I3481" s="137"/>
      <c r="J3481" s="137"/>
      <c r="K3481" s="137"/>
      <c r="L3481" s="273"/>
      <c r="M3481" s="138"/>
      <c r="N3481" s="138"/>
      <c r="O3481" s="139"/>
    </row>
    <row r="3482" spans="1:15" ht="15.6">
      <c r="A3482" s="134"/>
      <c r="B3482" s="553"/>
      <c r="C3482" s="135"/>
      <c r="D3482" s="137"/>
      <c r="E3482" s="137"/>
      <c r="F3482" s="137"/>
      <c r="G3482" s="137"/>
      <c r="H3482" s="137"/>
      <c r="I3482" s="137"/>
      <c r="J3482" s="137"/>
      <c r="K3482" s="137"/>
      <c r="L3482" s="273"/>
      <c r="M3482" s="138"/>
      <c r="N3482" s="138"/>
      <c r="O3482" s="139"/>
    </row>
    <row r="3483" spans="1:15" ht="15.6">
      <c r="A3483" s="134"/>
      <c r="B3483" s="553"/>
      <c r="C3483" s="135"/>
      <c r="D3483" s="137"/>
      <c r="E3483" s="137"/>
      <c r="F3483" s="137"/>
      <c r="G3483" s="137"/>
      <c r="H3483" s="137"/>
      <c r="I3483" s="137"/>
      <c r="J3483" s="137"/>
      <c r="K3483" s="137"/>
      <c r="L3483" s="273"/>
      <c r="M3483" s="138"/>
      <c r="N3483" s="138"/>
      <c r="O3483" s="139"/>
    </row>
    <row r="3484" spans="1:15" ht="15.6">
      <c r="A3484" s="134"/>
      <c r="B3484" s="553"/>
      <c r="C3484" s="135"/>
      <c r="D3484" s="137"/>
      <c r="E3484" s="137"/>
      <c r="F3484" s="137"/>
      <c r="G3484" s="137"/>
      <c r="H3484" s="137"/>
      <c r="I3484" s="137"/>
      <c r="J3484" s="137"/>
      <c r="K3484" s="137"/>
      <c r="L3484" s="273"/>
      <c r="M3484" s="138"/>
      <c r="N3484" s="138"/>
      <c r="O3484" s="139"/>
    </row>
    <row r="3485" spans="1:15" ht="15.6">
      <c r="A3485" s="134"/>
      <c r="B3485" s="553"/>
      <c r="C3485" s="135"/>
      <c r="D3485" s="137"/>
      <c r="E3485" s="137"/>
      <c r="F3485" s="137"/>
      <c r="G3485" s="137"/>
      <c r="H3485" s="137"/>
      <c r="I3485" s="137"/>
      <c r="J3485" s="137"/>
      <c r="K3485" s="137"/>
      <c r="L3485" s="273"/>
      <c r="M3485" s="138"/>
      <c r="N3485" s="138"/>
      <c r="O3485" s="139"/>
    </row>
    <row r="3486" spans="1:15" ht="15.6">
      <c r="A3486" s="134"/>
      <c r="B3486" s="553"/>
      <c r="C3486" s="135"/>
      <c r="D3486" s="137"/>
      <c r="E3486" s="137"/>
      <c r="F3486" s="137"/>
      <c r="G3486" s="137"/>
      <c r="H3486" s="137"/>
      <c r="I3486" s="137"/>
      <c r="J3486" s="137"/>
      <c r="K3486" s="137"/>
      <c r="L3486" s="273"/>
      <c r="M3486" s="138"/>
      <c r="N3486" s="138"/>
      <c r="O3486" s="139"/>
    </row>
    <row r="3487" spans="1:15" ht="15.6">
      <c r="A3487" s="134"/>
      <c r="B3487" s="553"/>
      <c r="C3487" s="135"/>
      <c r="D3487" s="137"/>
      <c r="E3487" s="137"/>
      <c r="F3487" s="137"/>
      <c r="G3487" s="137"/>
      <c r="H3487" s="137"/>
      <c r="I3487" s="137"/>
      <c r="J3487" s="137"/>
      <c r="K3487" s="137"/>
      <c r="L3487" s="273"/>
      <c r="M3487" s="138"/>
      <c r="N3487" s="138"/>
      <c r="O3487" s="139"/>
    </row>
    <row r="3488" spans="1:15" ht="15.6">
      <c r="A3488" s="134"/>
      <c r="B3488" s="553"/>
      <c r="C3488" s="135"/>
      <c r="D3488" s="137"/>
      <c r="E3488" s="137"/>
      <c r="F3488" s="137"/>
      <c r="G3488" s="137"/>
      <c r="H3488" s="137"/>
      <c r="I3488" s="137"/>
      <c r="J3488" s="137"/>
      <c r="K3488" s="137"/>
      <c r="L3488" s="273"/>
      <c r="M3488" s="138"/>
      <c r="N3488" s="138"/>
      <c r="O3488" s="139"/>
    </row>
    <row r="3489" spans="1:15" ht="15.6">
      <c r="A3489" s="134"/>
      <c r="B3489" s="553"/>
      <c r="C3489" s="135"/>
      <c r="D3489" s="137"/>
      <c r="E3489" s="137"/>
      <c r="F3489" s="137"/>
      <c r="G3489" s="137"/>
      <c r="H3489" s="137"/>
      <c r="I3489" s="137"/>
      <c r="J3489" s="137"/>
      <c r="K3489" s="137"/>
      <c r="L3489" s="273"/>
      <c r="M3489" s="138"/>
      <c r="N3489" s="138"/>
      <c r="O3489" s="139"/>
    </row>
    <row r="3490" spans="1:15" ht="15.6">
      <c r="A3490" s="134"/>
      <c r="B3490" s="553"/>
      <c r="C3490" s="135"/>
      <c r="D3490" s="137"/>
      <c r="E3490" s="137"/>
      <c r="F3490" s="137"/>
      <c r="G3490" s="137"/>
      <c r="H3490" s="137"/>
      <c r="I3490" s="137"/>
      <c r="J3490" s="137"/>
      <c r="K3490" s="137"/>
      <c r="L3490" s="273"/>
      <c r="M3490" s="138"/>
      <c r="N3490" s="138"/>
      <c r="O3490" s="139"/>
    </row>
    <row r="3491" spans="1:15" ht="15.6">
      <c r="A3491" s="134"/>
      <c r="B3491" s="553"/>
      <c r="C3491" s="135"/>
      <c r="D3491" s="137"/>
      <c r="E3491" s="137"/>
      <c r="F3491" s="137"/>
      <c r="G3491" s="137"/>
      <c r="H3491" s="137"/>
      <c r="I3491" s="137"/>
      <c r="J3491" s="137"/>
      <c r="K3491" s="137"/>
      <c r="L3491" s="273"/>
      <c r="M3491" s="138"/>
      <c r="N3491" s="138"/>
      <c r="O3491" s="139"/>
    </row>
    <row r="3492" spans="1:15" ht="15.6">
      <c r="A3492" s="134"/>
      <c r="B3492" s="553"/>
      <c r="C3492" s="135"/>
      <c r="D3492" s="137"/>
      <c r="E3492" s="137"/>
      <c r="F3492" s="137"/>
      <c r="G3492" s="137"/>
      <c r="H3492" s="137"/>
      <c r="I3492" s="137"/>
      <c r="J3492" s="137"/>
      <c r="K3492" s="137"/>
      <c r="L3492" s="273"/>
      <c r="M3492" s="138"/>
      <c r="N3492" s="138"/>
      <c r="O3492" s="139"/>
    </row>
    <row r="3493" spans="1:15" ht="15.6">
      <c r="A3493" s="134"/>
      <c r="B3493" s="553"/>
      <c r="C3493" s="135"/>
      <c r="D3493" s="137"/>
      <c r="E3493" s="137"/>
      <c r="F3493" s="137"/>
      <c r="G3493" s="137"/>
      <c r="H3493" s="137"/>
      <c r="I3493" s="137"/>
      <c r="J3493" s="137"/>
      <c r="K3493" s="137"/>
      <c r="L3493" s="273"/>
      <c r="M3493" s="138"/>
      <c r="N3493" s="138"/>
      <c r="O3493" s="139"/>
    </row>
    <row r="3494" spans="1:15" ht="15.6">
      <c r="A3494" s="134"/>
      <c r="B3494" s="553"/>
      <c r="C3494" s="135"/>
      <c r="D3494" s="137"/>
      <c r="E3494" s="137"/>
      <c r="F3494" s="137"/>
      <c r="G3494" s="137"/>
      <c r="H3494" s="137"/>
      <c r="I3494" s="137"/>
      <c r="J3494" s="137"/>
      <c r="K3494" s="137"/>
      <c r="L3494" s="273"/>
      <c r="M3494" s="138"/>
      <c r="N3494" s="138"/>
      <c r="O3494" s="139"/>
    </row>
    <row r="3495" spans="1:15" ht="15.6">
      <c r="A3495" s="134"/>
      <c r="B3495" s="553"/>
      <c r="C3495" s="135"/>
      <c r="D3495" s="137"/>
      <c r="E3495" s="137"/>
      <c r="F3495" s="137"/>
      <c r="G3495" s="137"/>
      <c r="H3495" s="137"/>
      <c r="I3495" s="137"/>
      <c r="J3495" s="137"/>
      <c r="K3495" s="137"/>
      <c r="L3495" s="273"/>
      <c r="M3495" s="138"/>
      <c r="N3495" s="138"/>
      <c r="O3495" s="139"/>
    </row>
    <row r="3496" spans="1:15" ht="15.6">
      <c r="A3496" s="134"/>
      <c r="B3496" s="553"/>
      <c r="C3496" s="135"/>
      <c r="D3496" s="137"/>
      <c r="E3496" s="137"/>
      <c r="F3496" s="137"/>
      <c r="G3496" s="137"/>
      <c r="H3496" s="137"/>
      <c r="I3496" s="137"/>
      <c r="J3496" s="137"/>
      <c r="K3496" s="137"/>
      <c r="L3496" s="273"/>
      <c r="M3496" s="138"/>
      <c r="N3496" s="138"/>
      <c r="O3496" s="139"/>
    </row>
    <row r="3497" spans="1:15" ht="15.6">
      <c r="A3497" s="134"/>
      <c r="B3497" s="553"/>
      <c r="C3497" s="135"/>
      <c r="D3497" s="137"/>
      <c r="E3497" s="137"/>
      <c r="F3497" s="137"/>
      <c r="G3497" s="137"/>
      <c r="H3497" s="137"/>
      <c r="I3497" s="137"/>
      <c r="J3497" s="137"/>
      <c r="K3497" s="137"/>
      <c r="L3497" s="273"/>
      <c r="M3497" s="138"/>
      <c r="N3497" s="138"/>
      <c r="O3497" s="139"/>
    </row>
    <row r="3498" spans="1:15" ht="15.6">
      <c r="A3498" s="134"/>
      <c r="B3498" s="553"/>
      <c r="C3498" s="135"/>
      <c r="D3498" s="137"/>
      <c r="E3498" s="137"/>
      <c r="F3498" s="137"/>
      <c r="G3498" s="137"/>
      <c r="H3498" s="137"/>
      <c r="I3498" s="137"/>
      <c r="J3498" s="137"/>
      <c r="K3498" s="137"/>
      <c r="L3498" s="273"/>
      <c r="M3498" s="138"/>
      <c r="N3498" s="138"/>
      <c r="O3498" s="139"/>
    </row>
    <row r="3499" spans="1:15" ht="15.6">
      <c r="A3499" s="134"/>
      <c r="B3499" s="553"/>
      <c r="C3499" s="135"/>
      <c r="D3499" s="137"/>
      <c r="E3499" s="137"/>
      <c r="F3499" s="137"/>
      <c r="G3499" s="137"/>
      <c r="H3499" s="137"/>
      <c r="I3499" s="137"/>
      <c r="J3499" s="137"/>
      <c r="K3499" s="137"/>
      <c r="L3499" s="273"/>
      <c r="M3499" s="138"/>
      <c r="N3499" s="138"/>
      <c r="O3499" s="139"/>
    </row>
    <row r="3500" spans="1:15" ht="15.6">
      <c r="A3500" s="134"/>
      <c r="B3500" s="553"/>
      <c r="C3500" s="135"/>
      <c r="D3500" s="137"/>
      <c r="E3500" s="137"/>
      <c r="F3500" s="137"/>
      <c r="G3500" s="137"/>
      <c r="H3500" s="137"/>
      <c r="I3500" s="137"/>
      <c r="J3500" s="137"/>
      <c r="K3500" s="137"/>
      <c r="L3500" s="273"/>
      <c r="M3500" s="138"/>
      <c r="N3500" s="138"/>
      <c r="O3500" s="139"/>
    </row>
    <row r="3501" spans="1:15" ht="15.6">
      <c r="A3501" s="134"/>
      <c r="B3501" s="553"/>
      <c r="C3501" s="135"/>
      <c r="D3501" s="137"/>
      <c r="E3501" s="137"/>
      <c r="F3501" s="137"/>
      <c r="G3501" s="137"/>
      <c r="H3501" s="137"/>
      <c r="I3501" s="137"/>
      <c r="J3501" s="137"/>
      <c r="K3501" s="137"/>
      <c r="L3501" s="273"/>
      <c r="M3501" s="138"/>
      <c r="N3501" s="138"/>
      <c r="O3501" s="139"/>
    </row>
    <row r="3502" spans="1:15" ht="15.6">
      <c r="A3502" s="134"/>
      <c r="B3502" s="553"/>
      <c r="C3502" s="135"/>
      <c r="D3502" s="137"/>
      <c r="E3502" s="137"/>
      <c r="F3502" s="137"/>
      <c r="G3502" s="137"/>
      <c r="H3502" s="137"/>
      <c r="I3502" s="137"/>
      <c r="J3502" s="137"/>
      <c r="K3502" s="137"/>
      <c r="L3502" s="273"/>
      <c r="M3502" s="138"/>
      <c r="N3502" s="138"/>
      <c r="O3502" s="139"/>
    </row>
    <row r="3503" spans="1:15" ht="15.6">
      <c r="A3503" s="134"/>
      <c r="B3503" s="553"/>
      <c r="C3503" s="135"/>
      <c r="D3503" s="137"/>
      <c r="E3503" s="137"/>
      <c r="F3503" s="137"/>
      <c r="G3503" s="137"/>
      <c r="H3503" s="137"/>
      <c r="I3503" s="137"/>
      <c r="J3503" s="137"/>
      <c r="K3503" s="137"/>
      <c r="L3503" s="273"/>
      <c r="M3503" s="138"/>
      <c r="N3503" s="138"/>
      <c r="O3503" s="139"/>
    </row>
    <row r="3504" spans="1:15" ht="15.6">
      <c r="A3504" s="134"/>
      <c r="B3504" s="553"/>
      <c r="C3504" s="135"/>
      <c r="D3504" s="137"/>
      <c r="E3504" s="137"/>
      <c r="F3504" s="137"/>
      <c r="G3504" s="137"/>
      <c r="H3504" s="137"/>
      <c r="I3504" s="137"/>
      <c r="J3504" s="137"/>
      <c r="K3504" s="137"/>
      <c r="L3504" s="273"/>
      <c r="M3504" s="138"/>
      <c r="N3504" s="138"/>
      <c r="O3504" s="139"/>
    </row>
    <row r="3505" spans="1:15" ht="15.6">
      <c r="A3505" s="134"/>
      <c r="B3505" s="553"/>
      <c r="C3505" s="135"/>
      <c r="D3505" s="137"/>
      <c r="E3505" s="137"/>
      <c r="F3505" s="137"/>
      <c r="G3505" s="137"/>
      <c r="H3505" s="137"/>
      <c r="I3505" s="137"/>
      <c r="J3505" s="137"/>
      <c r="K3505" s="137"/>
      <c r="L3505" s="273"/>
      <c r="M3505" s="138"/>
      <c r="N3505" s="138"/>
      <c r="O3505" s="139"/>
    </row>
    <row r="3506" spans="1:15" ht="15.6">
      <c r="A3506" s="134"/>
      <c r="B3506" s="553"/>
      <c r="C3506" s="135"/>
      <c r="D3506" s="137"/>
      <c r="E3506" s="137"/>
      <c r="F3506" s="137"/>
      <c r="G3506" s="137"/>
      <c r="H3506" s="137"/>
      <c r="I3506" s="137"/>
      <c r="J3506" s="137"/>
      <c r="K3506" s="137"/>
      <c r="L3506" s="273"/>
      <c r="M3506" s="138"/>
      <c r="N3506" s="138"/>
      <c r="O3506" s="139"/>
    </row>
    <row r="3507" spans="1:15" ht="15.6">
      <c r="A3507" s="134"/>
      <c r="B3507" s="553"/>
      <c r="C3507" s="135"/>
      <c r="D3507" s="137"/>
      <c r="E3507" s="137"/>
      <c r="F3507" s="137"/>
      <c r="G3507" s="137"/>
      <c r="H3507" s="137"/>
      <c r="I3507" s="137"/>
      <c r="J3507" s="137"/>
      <c r="K3507" s="137"/>
      <c r="L3507" s="273"/>
      <c r="M3507" s="138"/>
      <c r="N3507" s="138"/>
      <c r="O3507" s="139"/>
    </row>
    <row r="3508" spans="1:15" ht="15.6">
      <c r="A3508" s="134"/>
      <c r="B3508" s="553"/>
      <c r="C3508" s="135"/>
      <c r="D3508" s="137"/>
      <c r="E3508" s="137"/>
      <c r="F3508" s="137"/>
      <c r="G3508" s="137"/>
      <c r="H3508" s="137"/>
      <c r="I3508" s="137"/>
      <c r="J3508" s="137"/>
      <c r="K3508" s="137"/>
      <c r="L3508" s="273"/>
      <c r="M3508" s="138"/>
      <c r="N3508" s="138"/>
      <c r="O3508" s="139"/>
    </row>
    <row r="3509" spans="1:15" ht="15.6">
      <c r="A3509" s="134"/>
      <c r="B3509" s="553"/>
      <c r="C3509" s="135"/>
      <c r="D3509" s="137"/>
      <c r="E3509" s="137"/>
      <c r="F3509" s="137"/>
      <c r="G3509" s="137"/>
      <c r="H3509" s="137"/>
      <c r="I3509" s="137"/>
      <c r="J3509" s="137"/>
      <c r="K3509" s="137"/>
      <c r="L3509" s="273"/>
      <c r="M3509" s="138"/>
      <c r="N3509" s="138"/>
      <c r="O3509" s="139"/>
    </row>
    <row r="3510" spans="1:15" ht="15.6">
      <c r="A3510" s="134"/>
      <c r="B3510" s="553"/>
      <c r="C3510" s="135"/>
      <c r="D3510" s="137"/>
      <c r="E3510" s="137"/>
      <c r="F3510" s="137"/>
      <c r="G3510" s="137"/>
      <c r="H3510" s="137"/>
      <c r="I3510" s="137"/>
      <c r="J3510" s="137"/>
      <c r="K3510" s="137"/>
      <c r="L3510" s="273"/>
      <c r="M3510" s="138"/>
      <c r="N3510" s="138"/>
      <c r="O3510" s="139"/>
    </row>
    <row r="3511" spans="1:15" ht="15.6">
      <c r="A3511" s="134"/>
      <c r="B3511" s="553"/>
      <c r="C3511" s="135"/>
      <c r="D3511" s="137"/>
      <c r="E3511" s="137"/>
      <c r="F3511" s="137"/>
      <c r="G3511" s="137"/>
      <c r="H3511" s="137"/>
      <c r="I3511" s="137"/>
      <c r="J3511" s="137"/>
      <c r="K3511" s="137"/>
      <c r="L3511" s="273"/>
      <c r="M3511" s="138"/>
      <c r="N3511" s="138"/>
      <c r="O3511" s="139"/>
    </row>
    <row r="3512" spans="1:15" ht="15.6">
      <c r="A3512" s="134"/>
      <c r="B3512" s="553"/>
      <c r="C3512" s="135"/>
      <c r="D3512" s="137"/>
      <c r="E3512" s="137"/>
      <c r="F3512" s="137"/>
      <c r="G3512" s="137"/>
      <c r="H3512" s="137"/>
      <c r="I3512" s="137"/>
      <c r="J3512" s="137"/>
      <c r="K3512" s="137"/>
      <c r="L3512" s="273"/>
      <c r="M3512" s="138"/>
      <c r="N3512" s="138"/>
      <c r="O3512" s="139"/>
    </row>
    <row r="3513" spans="1:15" ht="15.6">
      <c r="A3513" s="134"/>
      <c r="B3513" s="553"/>
      <c r="C3513" s="135"/>
      <c r="D3513" s="137"/>
      <c r="E3513" s="137"/>
      <c r="F3513" s="137"/>
      <c r="G3513" s="137"/>
      <c r="H3513" s="137"/>
      <c r="I3513" s="137"/>
      <c r="J3513" s="137"/>
      <c r="K3513" s="137"/>
      <c r="L3513" s="273"/>
      <c r="M3513" s="138"/>
      <c r="N3513" s="138"/>
      <c r="O3513" s="139"/>
    </row>
    <row r="3514" spans="1:15" ht="15.6">
      <c r="A3514" s="134"/>
      <c r="B3514" s="553"/>
      <c r="C3514" s="135"/>
      <c r="D3514" s="137"/>
      <c r="E3514" s="137"/>
      <c r="F3514" s="137"/>
      <c r="G3514" s="137"/>
      <c r="H3514" s="137"/>
      <c r="I3514" s="137"/>
      <c r="J3514" s="137"/>
      <c r="K3514" s="137"/>
      <c r="L3514" s="273"/>
      <c r="M3514" s="138"/>
      <c r="N3514" s="138"/>
      <c r="O3514" s="139"/>
    </row>
    <row r="3515" spans="1:15" ht="15.6">
      <c r="A3515" s="134"/>
      <c r="B3515" s="553"/>
      <c r="C3515" s="135"/>
      <c r="D3515" s="137"/>
      <c r="E3515" s="137"/>
      <c r="F3515" s="137"/>
      <c r="G3515" s="137"/>
      <c r="H3515" s="137"/>
      <c r="I3515" s="137"/>
      <c r="J3515" s="137"/>
      <c r="K3515" s="137"/>
      <c r="L3515" s="273"/>
      <c r="M3515" s="138"/>
      <c r="N3515" s="138"/>
      <c r="O3515" s="139"/>
    </row>
    <row r="3516" spans="1:15" ht="15.6">
      <c r="A3516" s="134"/>
      <c r="B3516" s="553"/>
      <c r="C3516" s="135"/>
      <c r="D3516" s="137"/>
      <c r="E3516" s="137"/>
      <c r="F3516" s="137"/>
      <c r="G3516" s="137"/>
      <c r="H3516" s="137"/>
      <c r="I3516" s="137"/>
      <c r="J3516" s="137"/>
      <c r="K3516" s="137"/>
      <c r="L3516" s="273"/>
      <c r="M3516" s="138"/>
      <c r="N3516" s="138"/>
      <c r="O3516" s="139"/>
    </row>
    <row r="3517" spans="1:15" ht="15.6">
      <c r="A3517" s="134"/>
      <c r="B3517" s="553"/>
      <c r="C3517" s="135"/>
      <c r="D3517" s="137"/>
      <c r="E3517" s="137"/>
      <c r="F3517" s="137"/>
      <c r="G3517" s="137"/>
      <c r="H3517" s="137"/>
      <c r="I3517" s="137"/>
      <c r="J3517" s="137"/>
      <c r="K3517" s="137"/>
      <c r="L3517" s="273"/>
      <c r="M3517" s="138"/>
      <c r="N3517" s="138"/>
      <c r="O3517" s="139"/>
    </row>
    <row r="3518" spans="1:15" ht="15.6">
      <c r="A3518" s="134"/>
      <c r="B3518" s="553"/>
      <c r="C3518" s="135"/>
      <c r="D3518" s="137"/>
      <c r="E3518" s="137"/>
      <c r="F3518" s="137"/>
      <c r="G3518" s="137"/>
      <c r="H3518" s="137"/>
      <c r="I3518" s="137"/>
      <c r="J3518" s="137"/>
      <c r="K3518" s="137"/>
      <c r="L3518" s="273"/>
      <c r="M3518" s="138"/>
      <c r="N3518" s="138"/>
      <c r="O3518" s="139"/>
    </row>
    <row r="3519" spans="1:15" ht="15.6">
      <c r="A3519" s="134"/>
      <c r="B3519" s="553"/>
      <c r="C3519" s="135"/>
      <c r="D3519" s="137"/>
      <c r="E3519" s="137"/>
      <c r="F3519" s="137"/>
      <c r="G3519" s="137"/>
      <c r="H3519" s="137"/>
      <c r="I3519" s="137"/>
      <c r="J3519" s="137"/>
      <c r="K3519" s="137"/>
      <c r="L3519" s="273"/>
      <c r="M3519" s="138"/>
      <c r="N3519" s="138"/>
      <c r="O3519" s="139"/>
    </row>
    <row r="3520" spans="1:15" ht="15.6">
      <c r="A3520" s="134"/>
      <c r="B3520" s="553"/>
      <c r="C3520" s="135"/>
      <c r="D3520" s="137"/>
      <c r="E3520" s="137"/>
      <c r="F3520" s="137"/>
      <c r="G3520" s="137"/>
      <c r="H3520" s="137"/>
      <c r="I3520" s="137"/>
      <c r="J3520" s="137"/>
      <c r="K3520" s="137"/>
      <c r="L3520" s="273"/>
      <c r="M3520" s="138"/>
      <c r="N3520" s="138"/>
      <c r="O3520" s="139"/>
    </row>
    <row r="3521" spans="1:15" ht="15.6">
      <c r="A3521" s="134"/>
      <c r="B3521" s="553"/>
      <c r="C3521" s="135"/>
      <c r="D3521" s="137"/>
      <c r="E3521" s="137"/>
      <c r="F3521" s="137"/>
      <c r="G3521" s="137"/>
      <c r="H3521" s="137"/>
      <c r="I3521" s="137"/>
      <c r="J3521" s="137"/>
      <c r="K3521" s="137"/>
      <c r="L3521" s="273"/>
      <c r="M3521" s="138"/>
      <c r="N3521" s="138"/>
      <c r="O3521" s="139"/>
    </row>
    <row r="3522" spans="1:15" ht="15.6">
      <c r="A3522" s="134"/>
      <c r="B3522" s="553"/>
      <c r="C3522" s="135"/>
      <c r="D3522" s="137"/>
      <c r="E3522" s="137"/>
      <c r="F3522" s="137"/>
      <c r="G3522" s="137"/>
      <c r="H3522" s="137"/>
      <c r="I3522" s="137"/>
      <c r="J3522" s="137"/>
      <c r="K3522" s="137"/>
      <c r="L3522" s="273"/>
      <c r="M3522" s="138"/>
      <c r="N3522" s="138"/>
      <c r="O3522" s="139"/>
    </row>
    <row r="3523" spans="1:15" ht="15.6">
      <c r="A3523" s="134"/>
      <c r="B3523" s="553"/>
      <c r="C3523" s="135"/>
      <c r="D3523" s="137"/>
      <c r="E3523" s="137"/>
      <c r="F3523" s="137"/>
      <c r="G3523" s="137"/>
      <c r="H3523" s="137"/>
      <c r="I3523" s="137"/>
      <c r="J3523" s="137"/>
      <c r="K3523" s="137"/>
      <c r="L3523" s="273"/>
      <c r="M3523" s="138"/>
      <c r="N3523" s="138"/>
      <c r="O3523" s="139"/>
    </row>
    <row r="3524" spans="1:15" ht="15.6">
      <c r="A3524" s="134"/>
      <c r="B3524" s="553"/>
      <c r="C3524" s="135"/>
      <c r="D3524" s="137"/>
      <c r="E3524" s="137"/>
      <c r="F3524" s="137"/>
      <c r="G3524" s="137"/>
      <c r="H3524" s="137"/>
      <c r="I3524" s="137"/>
      <c r="J3524" s="137"/>
      <c r="K3524" s="137"/>
      <c r="L3524" s="273"/>
      <c r="M3524" s="138"/>
      <c r="N3524" s="138"/>
      <c r="O3524" s="139"/>
    </row>
    <row r="3525" spans="1:15" ht="15.6">
      <c r="A3525" s="134"/>
      <c r="B3525" s="553"/>
      <c r="C3525" s="135"/>
      <c r="D3525" s="137"/>
      <c r="E3525" s="137"/>
      <c r="F3525" s="137"/>
      <c r="G3525" s="137"/>
      <c r="H3525" s="137"/>
      <c r="I3525" s="137"/>
      <c r="J3525" s="137"/>
      <c r="K3525" s="137"/>
      <c r="L3525" s="273"/>
      <c r="M3525" s="138"/>
      <c r="N3525" s="138"/>
      <c r="O3525" s="139"/>
    </row>
    <row r="3526" spans="1:15" ht="15.6">
      <c r="A3526" s="134"/>
      <c r="B3526" s="553"/>
      <c r="C3526" s="135"/>
      <c r="D3526" s="137"/>
      <c r="E3526" s="137"/>
      <c r="F3526" s="137"/>
      <c r="G3526" s="137"/>
      <c r="H3526" s="137"/>
      <c r="I3526" s="137"/>
      <c r="J3526" s="137"/>
      <c r="K3526" s="137"/>
      <c r="L3526" s="273"/>
      <c r="M3526" s="138"/>
      <c r="N3526" s="138"/>
      <c r="O3526" s="139"/>
    </row>
    <row r="3527" spans="1:15" ht="15.6">
      <c r="A3527" s="134"/>
      <c r="B3527" s="553"/>
      <c r="C3527" s="135"/>
      <c r="D3527" s="137"/>
      <c r="E3527" s="137"/>
      <c r="F3527" s="137"/>
      <c r="G3527" s="137"/>
      <c r="H3527" s="137"/>
      <c r="I3527" s="137"/>
      <c r="J3527" s="137"/>
      <c r="K3527" s="137"/>
      <c r="L3527" s="273"/>
      <c r="M3527" s="138"/>
      <c r="N3527" s="138"/>
      <c r="O3527" s="139"/>
    </row>
    <row r="3528" spans="1:15" ht="15.6">
      <c r="A3528" s="134"/>
      <c r="B3528" s="553"/>
      <c r="C3528" s="135"/>
      <c r="D3528" s="137"/>
      <c r="E3528" s="137"/>
      <c r="F3528" s="137"/>
      <c r="G3528" s="137"/>
      <c r="H3528" s="137"/>
      <c r="I3528" s="137"/>
      <c r="J3528" s="137"/>
      <c r="K3528" s="137"/>
      <c r="L3528" s="273"/>
      <c r="M3528" s="138"/>
      <c r="N3528" s="138"/>
      <c r="O3528" s="139"/>
    </row>
    <row r="3529" spans="1:15" ht="15.6">
      <c r="A3529" s="134"/>
      <c r="B3529" s="553"/>
      <c r="C3529" s="135"/>
      <c r="D3529" s="137"/>
      <c r="E3529" s="137"/>
      <c r="F3529" s="137"/>
      <c r="G3529" s="137"/>
      <c r="H3529" s="137"/>
      <c r="I3529" s="137"/>
      <c r="J3529" s="137"/>
      <c r="K3529" s="137"/>
      <c r="L3529" s="273"/>
      <c r="M3529" s="138"/>
      <c r="N3529" s="138"/>
      <c r="O3529" s="139"/>
    </row>
    <row r="3530" spans="1:15" ht="15.6">
      <c r="A3530" s="134"/>
      <c r="B3530" s="553"/>
      <c r="C3530" s="135"/>
      <c r="D3530" s="137"/>
      <c r="E3530" s="137"/>
      <c r="F3530" s="137"/>
      <c r="G3530" s="137"/>
      <c r="H3530" s="137"/>
      <c r="I3530" s="137"/>
      <c r="J3530" s="137"/>
      <c r="K3530" s="137"/>
      <c r="L3530" s="273"/>
      <c r="M3530" s="138"/>
      <c r="N3530" s="138"/>
      <c r="O3530" s="139"/>
    </row>
    <row r="3531" spans="1:15" ht="15.6">
      <c r="A3531" s="134"/>
      <c r="B3531" s="553"/>
      <c r="C3531" s="135"/>
      <c r="D3531" s="137"/>
      <c r="E3531" s="137"/>
      <c r="F3531" s="137"/>
      <c r="G3531" s="137"/>
      <c r="H3531" s="137"/>
      <c r="I3531" s="137"/>
      <c r="J3531" s="137"/>
      <c r="K3531" s="137"/>
      <c r="L3531" s="273"/>
      <c r="M3531" s="138"/>
      <c r="N3531" s="138"/>
      <c r="O3531" s="139"/>
    </row>
    <row r="3532" spans="1:15" ht="15.6">
      <c r="A3532" s="134"/>
      <c r="B3532" s="553"/>
      <c r="C3532" s="135"/>
      <c r="D3532" s="137"/>
      <c r="E3532" s="137"/>
      <c r="F3532" s="137"/>
      <c r="G3532" s="137"/>
      <c r="H3532" s="137"/>
      <c r="I3532" s="137"/>
      <c r="J3532" s="137"/>
      <c r="K3532" s="137"/>
      <c r="L3532" s="273"/>
      <c r="M3532" s="138"/>
      <c r="N3532" s="138"/>
      <c r="O3532" s="139"/>
    </row>
    <row r="3533" spans="1:15" ht="15.6">
      <c r="A3533" s="134"/>
      <c r="B3533" s="553"/>
      <c r="C3533" s="135"/>
      <c r="D3533" s="137"/>
      <c r="E3533" s="137"/>
      <c r="F3533" s="137"/>
      <c r="G3533" s="137"/>
      <c r="H3533" s="137"/>
      <c r="I3533" s="137"/>
      <c r="J3533" s="137"/>
      <c r="K3533" s="137"/>
      <c r="L3533" s="273"/>
      <c r="M3533" s="138"/>
      <c r="N3533" s="138"/>
      <c r="O3533" s="139"/>
    </row>
    <row r="3534" spans="1:15" ht="15.6">
      <c r="A3534" s="134"/>
      <c r="B3534" s="553"/>
      <c r="C3534" s="135"/>
      <c r="D3534" s="137"/>
      <c r="E3534" s="137"/>
      <c r="F3534" s="137"/>
      <c r="G3534" s="137"/>
      <c r="H3534" s="137"/>
      <c r="I3534" s="137"/>
      <c r="J3534" s="137"/>
      <c r="K3534" s="137"/>
      <c r="L3534" s="273"/>
      <c r="M3534" s="138"/>
      <c r="N3534" s="138"/>
      <c r="O3534" s="139"/>
    </row>
    <row r="3535" spans="1:15" ht="15.6">
      <c r="A3535" s="134"/>
      <c r="B3535" s="553"/>
      <c r="C3535" s="135"/>
      <c r="D3535" s="137"/>
      <c r="E3535" s="137"/>
      <c r="F3535" s="137"/>
      <c r="G3535" s="137"/>
      <c r="H3535" s="137"/>
      <c r="I3535" s="137"/>
      <c r="J3535" s="137"/>
      <c r="K3535" s="137"/>
      <c r="L3535" s="273"/>
      <c r="M3535" s="138"/>
      <c r="N3535" s="138"/>
      <c r="O3535" s="139"/>
    </row>
    <row r="3536" spans="1:15" ht="15.6">
      <c r="A3536" s="134"/>
      <c r="B3536" s="553"/>
      <c r="C3536" s="135"/>
      <c r="D3536" s="137"/>
      <c r="E3536" s="137"/>
      <c r="F3536" s="137"/>
      <c r="G3536" s="137"/>
      <c r="H3536" s="137"/>
      <c r="I3536" s="137"/>
      <c r="J3536" s="137"/>
      <c r="K3536" s="137"/>
      <c r="L3536" s="273"/>
      <c r="M3536" s="138"/>
      <c r="N3536" s="138"/>
      <c r="O3536" s="139"/>
    </row>
    <row r="3537" spans="1:15" ht="15.6">
      <c r="A3537" s="134"/>
      <c r="B3537" s="553"/>
      <c r="C3537" s="135"/>
      <c r="D3537" s="137"/>
      <c r="E3537" s="137"/>
      <c r="F3537" s="137"/>
      <c r="G3537" s="137"/>
      <c r="H3537" s="137"/>
      <c r="I3537" s="137"/>
      <c r="J3537" s="137"/>
      <c r="K3537" s="137"/>
      <c r="L3537" s="273"/>
      <c r="M3537" s="138"/>
      <c r="N3537" s="138"/>
      <c r="O3537" s="139"/>
    </row>
    <row r="3538" spans="1:15" ht="15.6">
      <c r="A3538" s="134"/>
      <c r="B3538" s="553"/>
      <c r="C3538" s="135"/>
      <c r="D3538" s="137"/>
      <c r="E3538" s="137"/>
      <c r="F3538" s="137"/>
      <c r="G3538" s="137"/>
      <c r="H3538" s="137"/>
      <c r="I3538" s="137"/>
      <c r="J3538" s="137"/>
      <c r="K3538" s="137"/>
      <c r="L3538" s="273"/>
      <c r="M3538" s="138"/>
      <c r="N3538" s="138"/>
      <c r="O3538" s="139"/>
    </row>
    <row r="3539" spans="1:15" ht="15.6">
      <c r="A3539" s="134"/>
      <c r="B3539" s="553"/>
      <c r="C3539" s="135"/>
      <c r="D3539" s="137"/>
      <c r="E3539" s="137"/>
      <c r="F3539" s="137"/>
      <c r="G3539" s="137"/>
      <c r="H3539" s="137"/>
      <c r="I3539" s="137"/>
      <c r="J3539" s="137"/>
      <c r="K3539" s="137"/>
      <c r="L3539" s="273"/>
      <c r="M3539" s="138"/>
      <c r="N3539" s="138"/>
      <c r="O3539" s="139"/>
    </row>
    <row r="3540" spans="1:15" ht="15.6">
      <c r="A3540" s="134"/>
      <c r="B3540" s="553"/>
      <c r="C3540" s="135"/>
      <c r="D3540" s="137"/>
      <c r="E3540" s="137"/>
      <c r="F3540" s="137"/>
      <c r="G3540" s="137"/>
      <c r="H3540" s="137"/>
      <c r="I3540" s="137"/>
      <c r="J3540" s="137"/>
      <c r="K3540" s="137"/>
      <c r="L3540" s="273"/>
      <c r="M3540" s="138"/>
      <c r="N3540" s="138"/>
      <c r="O3540" s="139"/>
    </row>
    <row r="3541" spans="1:15" ht="15.6">
      <c r="A3541" s="134"/>
      <c r="B3541" s="553"/>
      <c r="C3541" s="135"/>
      <c r="D3541" s="137"/>
      <c r="E3541" s="137"/>
      <c r="F3541" s="137"/>
      <c r="G3541" s="137"/>
      <c r="H3541" s="137"/>
      <c r="I3541" s="137"/>
      <c r="J3541" s="137"/>
      <c r="K3541" s="137"/>
      <c r="L3541" s="273"/>
      <c r="M3541" s="138"/>
      <c r="N3541" s="138"/>
      <c r="O3541" s="139"/>
    </row>
    <row r="3542" spans="1:15" ht="15.6">
      <c r="A3542" s="134"/>
      <c r="B3542" s="553"/>
      <c r="C3542" s="135"/>
      <c r="D3542" s="137"/>
      <c r="E3542" s="137"/>
      <c r="F3542" s="137"/>
      <c r="G3542" s="137"/>
      <c r="H3542" s="137"/>
      <c r="I3542" s="137"/>
      <c r="J3542" s="137"/>
      <c r="K3542" s="137"/>
      <c r="L3542" s="273"/>
      <c r="M3542" s="138"/>
      <c r="N3542" s="138"/>
      <c r="O3542" s="139"/>
    </row>
    <row r="3543" spans="1:15" ht="15.6">
      <c r="A3543" s="134"/>
      <c r="B3543" s="553"/>
      <c r="C3543" s="135"/>
      <c r="D3543" s="137"/>
      <c r="E3543" s="137"/>
      <c r="F3543" s="137"/>
      <c r="G3543" s="137"/>
      <c r="H3543" s="137"/>
      <c r="I3543" s="137"/>
      <c r="J3543" s="137"/>
      <c r="K3543" s="137"/>
      <c r="L3543" s="273"/>
      <c r="M3543" s="138"/>
      <c r="N3543" s="138"/>
      <c r="O3543" s="139"/>
    </row>
    <row r="3544" spans="1:15" ht="15.6">
      <c r="A3544" s="134"/>
      <c r="B3544" s="553"/>
      <c r="C3544" s="135"/>
      <c r="D3544" s="137"/>
      <c r="E3544" s="137"/>
      <c r="F3544" s="137"/>
      <c r="G3544" s="137"/>
      <c r="H3544" s="137"/>
      <c r="I3544" s="137"/>
      <c r="J3544" s="137"/>
      <c r="K3544" s="137"/>
      <c r="L3544" s="273"/>
      <c r="M3544" s="138"/>
      <c r="N3544" s="138"/>
      <c r="O3544" s="139"/>
    </row>
    <row r="3545" spans="1:15" ht="15.6">
      <c r="A3545" s="134"/>
      <c r="B3545" s="553"/>
      <c r="C3545" s="135"/>
      <c r="D3545" s="137"/>
      <c r="E3545" s="137"/>
      <c r="F3545" s="137"/>
      <c r="G3545" s="137"/>
      <c r="H3545" s="137"/>
      <c r="I3545" s="137"/>
      <c r="J3545" s="137"/>
      <c r="K3545" s="137"/>
      <c r="L3545" s="273"/>
      <c r="M3545" s="138"/>
      <c r="N3545" s="138"/>
      <c r="O3545" s="139"/>
    </row>
    <row r="3546" spans="1:15" ht="15.6">
      <c r="A3546" s="134"/>
      <c r="B3546" s="553"/>
      <c r="C3546" s="135"/>
      <c r="D3546" s="137"/>
      <c r="E3546" s="137"/>
      <c r="F3546" s="137"/>
      <c r="G3546" s="137"/>
      <c r="H3546" s="137"/>
      <c r="I3546" s="137"/>
      <c r="J3546" s="137"/>
      <c r="K3546" s="137"/>
      <c r="L3546" s="273"/>
      <c r="M3546" s="138"/>
      <c r="N3546" s="138"/>
      <c r="O3546" s="139"/>
    </row>
    <row r="3547" spans="1:15" ht="15.6">
      <c r="A3547" s="134"/>
      <c r="B3547" s="553"/>
      <c r="C3547" s="135"/>
      <c r="D3547" s="137"/>
      <c r="E3547" s="137"/>
      <c r="F3547" s="137"/>
      <c r="G3547" s="137"/>
      <c r="H3547" s="137"/>
      <c r="I3547" s="137"/>
      <c r="J3547" s="137"/>
      <c r="K3547" s="137"/>
      <c r="L3547" s="273"/>
      <c r="M3547" s="138"/>
      <c r="N3547" s="138"/>
      <c r="O3547" s="139"/>
    </row>
    <row r="3548" spans="1:15" ht="15.6">
      <c r="A3548" s="134"/>
      <c r="B3548" s="553"/>
      <c r="C3548" s="135"/>
      <c r="D3548" s="137"/>
      <c r="E3548" s="137"/>
      <c r="F3548" s="137"/>
      <c r="G3548" s="137"/>
      <c r="H3548" s="137"/>
      <c r="I3548" s="137"/>
      <c r="J3548" s="137"/>
      <c r="K3548" s="137"/>
      <c r="L3548" s="273"/>
      <c r="M3548" s="138"/>
      <c r="N3548" s="138"/>
      <c r="O3548" s="139"/>
    </row>
    <row r="3549" spans="1:15" ht="15.6">
      <c r="A3549" s="134"/>
      <c r="B3549" s="553"/>
      <c r="C3549" s="135"/>
      <c r="D3549" s="137"/>
      <c r="E3549" s="137"/>
      <c r="F3549" s="137"/>
      <c r="G3549" s="137"/>
      <c r="H3549" s="137"/>
      <c r="I3549" s="137"/>
      <c r="J3549" s="137"/>
      <c r="K3549" s="137"/>
      <c r="L3549" s="273"/>
      <c r="M3549" s="138"/>
      <c r="N3549" s="138"/>
      <c r="O3549" s="139"/>
    </row>
    <row r="3550" spans="1:15" ht="15.6">
      <c r="A3550" s="134"/>
      <c r="B3550" s="553"/>
      <c r="C3550" s="135"/>
      <c r="D3550" s="137"/>
      <c r="E3550" s="137"/>
      <c r="F3550" s="137"/>
      <c r="G3550" s="137"/>
      <c r="H3550" s="137"/>
      <c r="I3550" s="137"/>
      <c r="J3550" s="137"/>
      <c r="K3550" s="137"/>
      <c r="L3550" s="273"/>
      <c r="M3550" s="138"/>
      <c r="N3550" s="138"/>
      <c r="O3550" s="139"/>
    </row>
    <row r="3551" spans="1:15" ht="15.6">
      <c r="A3551" s="134"/>
      <c r="B3551" s="553"/>
      <c r="C3551" s="135"/>
      <c r="D3551" s="137"/>
      <c r="E3551" s="137"/>
      <c r="F3551" s="137"/>
      <c r="G3551" s="137"/>
      <c r="H3551" s="137"/>
      <c r="I3551" s="137"/>
      <c r="J3551" s="137"/>
      <c r="K3551" s="137"/>
      <c r="L3551" s="273"/>
      <c r="M3551" s="138"/>
      <c r="N3551" s="138"/>
      <c r="O3551" s="139"/>
    </row>
    <row r="3552" spans="1:15" ht="15.6">
      <c r="A3552" s="134"/>
      <c r="B3552" s="553"/>
      <c r="C3552" s="135"/>
      <c r="D3552" s="137"/>
      <c r="E3552" s="137"/>
      <c r="F3552" s="137"/>
      <c r="G3552" s="137"/>
      <c r="H3552" s="137"/>
      <c r="I3552" s="137"/>
      <c r="J3552" s="137"/>
      <c r="K3552" s="137"/>
      <c r="L3552" s="273"/>
      <c r="M3552" s="138"/>
      <c r="N3552" s="138"/>
      <c r="O3552" s="139"/>
    </row>
    <row r="3553" spans="1:15" ht="15.6">
      <c r="A3553" s="134"/>
      <c r="B3553" s="553"/>
      <c r="C3553" s="135"/>
      <c r="D3553" s="137"/>
      <c r="E3553" s="137"/>
      <c r="F3553" s="137"/>
      <c r="G3553" s="137"/>
      <c r="H3553" s="137"/>
      <c r="I3553" s="137"/>
      <c r="J3553" s="137"/>
      <c r="K3553" s="137"/>
      <c r="L3553" s="273"/>
      <c r="M3553" s="138"/>
      <c r="N3553" s="138"/>
      <c r="O3553" s="139"/>
    </row>
    <row r="3554" spans="1:15" ht="15.6">
      <c r="A3554" s="134"/>
      <c r="B3554" s="553"/>
      <c r="C3554" s="135"/>
      <c r="D3554" s="137"/>
      <c r="E3554" s="137"/>
      <c r="F3554" s="137"/>
      <c r="G3554" s="137"/>
      <c r="H3554" s="137"/>
      <c r="I3554" s="137"/>
      <c r="J3554" s="137"/>
      <c r="K3554" s="137"/>
      <c r="L3554" s="273"/>
      <c r="M3554" s="138"/>
      <c r="N3554" s="138"/>
      <c r="O3554" s="139"/>
    </row>
    <row r="3555" spans="1:15" ht="15.6">
      <c r="A3555" s="134"/>
      <c r="B3555" s="553"/>
      <c r="C3555" s="135"/>
      <c r="D3555" s="137"/>
      <c r="E3555" s="137"/>
      <c r="F3555" s="137"/>
      <c r="G3555" s="137"/>
      <c r="H3555" s="137"/>
      <c r="I3555" s="137"/>
      <c r="J3555" s="137"/>
      <c r="K3555" s="137"/>
      <c r="L3555" s="273"/>
      <c r="M3555" s="138"/>
      <c r="N3555" s="138"/>
      <c r="O3555" s="139"/>
    </row>
    <row r="3556" spans="1:15" ht="15.6">
      <c r="A3556" s="134"/>
      <c r="B3556" s="553"/>
      <c r="C3556" s="135"/>
      <c r="D3556" s="137"/>
      <c r="E3556" s="137"/>
      <c r="F3556" s="137"/>
      <c r="G3556" s="137"/>
      <c r="H3556" s="137"/>
      <c r="I3556" s="137"/>
      <c r="J3556" s="137"/>
      <c r="K3556" s="137"/>
      <c r="L3556" s="273"/>
      <c r="M3556" s="138"/>
      <c r="N3556" s="138"/>
      <c r="O3556" s="139"/>
    </row>
    <row r="3557" spans="1:15" ht="15.6">
      <c r="A3557" s="134"/>
      <c r="B3557" s="553"/>
      <c r="C3557" s="135"/>
      <c r="D3557" s="137"/>
      <c r="E3557" s="137"/>
      <c r="F3557" s="137"/>
      <c r="G3557" s="137"/>
      <c r="H3557" s="137"/>
      <c r="I3557" s="137"/>
      <c r="J3557" s="137"/>
      <c r="K3557" s="137"/>
      <c r="L3557" s="273"/>
      <c r="M3557" s="138"/>
      <c r="N3557" s="138"/>
      <c r="O3557" s="139"/>
    </row>
    <row r="3558" spans="1:15" ht="15.6">
      <c r="A3558" s="134"/>
      <c r="B3558" s="553"/>
      <c r="C3558" s="135"/>
      <c r="D3558" s="137"/>
      <c r="E3558" s="137"/>
      <c r="F3558" s="137"/>
      <c r="G3558" s="137"/>
      <c r="H3558" s="137"/>
      <c r="I3558" s="137"/>
      <c r="J3558" s="137"/>
      <c r="K3558" s="137"/>
      <c r="L3558" s="273"/>
      <c r="M3558" s="138"/>
      <c r="N3558" s="138"/>
      <c r="O3558" s="139"/>
    </row>
    <row r="3559" spans="1:15" ht="15.6">
      <c r="A3559" s="134"/>
      <c r="B3559" s="553"/>
      <c r="C3559" s="135"/>
      <c r="D3559" s="137"/>
      <c r="E3559" s="137"/>
      <c r="F3559" s="137"/>
      <c r="G3559" s="137"/>
      <c r="H3559" s="137"/>
      <c r="I3559" s="137"/>
      <c r="J3559" s="137"/>
      <c r="K3559" s="137"/>
      <c r="L3559" s="273"/>
      <c r="M3559" s="138"/>
      <c r="N3559" s="138"/>
      <c r="O3559" s="139"/>
    </row>
    <row r="3560" spans="1:15" ht="15.6">
      <c r="A3560" s="134"/>
      <c r="B3560" s="553"/>
      <c r="C3560" s="135"/>
      <c r="D3560" s="137"/>
      <c r="E3560" s="137"/>
      <c r="F3560" s="137"/>
      <c r="G3560" s="137"/>
      <c r="H3560" s="137"/>
      <c r="I3560" s="137"/>
      <c r="J3560" s="137"/>
      <c r="K3560" s="137"/>
      <c r="L3560" s="273"/>
      <c r="M3560" s="138"/>
      <c r="N3560" s="138"/>
      <c r="O3560" s="139"/>
    </row>
    <row r="3561" spans="1:15" ht="15.6">
      <c r="A3561" s="134"/>
      <c r="B3561" s="553"/>
      <c r="C3561" s="135"/>
      <c r="D3561" s="137"/>
      <c r="E3561" s="137"/>
      <c r="F3561" s="137"/>
      <c r="G3561" s="137"/>
      <c r="H3561" s="137"/>
      <c r="I3561" s="137"/>
      <c r="J3561" s="137"/>
      <c r="K3561" s="137"/>
      <c r="L3561" s="273"/>
      <c r="M3561" s="138"/>
      <c r="N3561" s="138"/>
      <c r="O3561" s="139"/>
    </row>
    <row r="3562" spans="1:15" ht="15.6">
      <c r="A3562" s="134"/>
      <c r="B3562" s="553"/>
      <c r="C3562" s="135"/>
      <c r="D3562" s="137"/>
      <c r="E3562" s="137"/>
      <c r="F3562" s="137"/>
      <c r="G3562" s="137"/>
      <c r="H3562" s="137"/>
      <c r="I3562" s="137"/>
      <c r="J3562" s="137"/>
      <c r="K3562" s="137"/>
      <c r="L3562" s="273"/>
      <c r="M3562" s="138"/>
      <c r="N3562" s="138"/>
      <c r="O3562" s="139"/>
    </row>
    <row r="3563" spans="1:15" ht="15.6">
      <c r="A3563" s="134"/>
      <c r="B3563" s="553"/>
      <c r="C3563" s="135"/>
      <c r="D3563" s="137"/>
      <c r="E3563" s="137"/>
      <c r="F3563" s="137"/>
      <c r="G3563" s="137"/>
      <c r="H3563" s="137"/>
      <c r="I3563" s="137"/>
      <c r="J3563" s="137"/>
      <c r="K3563" s="137"/>
      <c r="L3563" s="273"/>
      <c r="M3563" s="138"/>
      <c r="N3563" s="138"/>
      <c r="O3563" s="139"/>
    </row>
    <row r="3564" spans="1:15" ht="15.6">
      <c r="A3564" s="134"/>
      <c r="B3564" s="553"/>
      <c r="C3564" s="135"/>
      <c r="D3564" s="137"/>
      <c r="E3564" s="137"/>
      <c r="F3564" s="137"/>
      <c r="G3564" s="137"/>
      <c r="H3564" s="137"/>
      <c r="I3564" s="137"/>
      <c r="J3564" s="137"/>
      <c r="K3564" s="137"/>
      <c r="L3564" s="273"/>
      <c r="M3564" s="138"/>
      <c r="N3564" s="138"/>
      <c r="O3564" s="139"/>
    </row>
    <row r="3565" spans="1:15" ht="15.6">
      <c r="A3565" s="134"/>
      <c r="B3565" s="553"/>
      <c r="C3565" s="135"/>
      <c r="D3565" s="137"/>
      <c r="E3565" s="137"/>
      <c r="F3565" s="137"/>
      <c r="G3565" s="137"/>
      <c r="H3565" s="137"/>
      <c r="I3565" s="137"/>
      <c r="J3565" s="137"/>
      <c r="K3565" s="137"/>
      <c r="L3565" s="273"/>
      <c r="M3565" s="138"/>
      <c r="N3565" s="138"/>
      <c r="O3565" s="139"/>
    </row>
    <row r="3566" spans="1:15" ht="15.6">
      <c r="A3566" s="134"/>
      <c r="B3566" s="553"/>
      <c r="C3566" s="135"/>
      <c r="D3566" s="137"/>
      <c r="E3566" s="137"/>
      <c r="F3566" s="137"/>
      <c r="G3566" s="137"/>
      <c r="H3566" s="137"/>
      <c r="I3566" s="137"/>
      <c r="J3566" s="137"/>
      <c r="K3566" s="137"/>
      <c r="L3566" s="273"/>
      <c r="M3566" s="138"/>
      <c r="N3566" s="138"/>
      <c r="O3566" s="139"/>
    </row>
    <row r="3567" spans="1:15" ht="15.6">
      <c r="A3567" s="134"/>
      <c r="B3567" s="553"/>
      <c r="C3567" s="135"/>
      <c r="D3567" s="137"/>
      <c r="E3567" s="137"/>
      <c r="F3567" s="137"/>
      <c r="G3567" s="137"/>
      <c r="H3567" s="137"/>
      <c r="I3567" s="137"/>
      <c r="J3567" s="137"/>
      <c r="K3567" s="137"/>
      <c r="L3567" s="273"/>
      <c r="M3567" s="138"/>
      <c r="N3567" s="138"/>
      <c r="O3567" s="139"/>
    </row>
    <row r="3568" spans="1:15" ht="15.6">
      <c r="A3568" s="134"/>
      <c r="B3568" s="553"/>
      <c r="C3568" s="135"/>
      <c r="D3568" s="137"/>
      <c r="E3568" s="137"/>
      <c r="F3568" s="137"/>
      <c r="G3568" s="137"/>
      <c r="H3568" s="137"/>
      <c r="I3568" s="137"/>
      <c r="J3568" s="137"/>
      <c r="K3568" s="137"/>
      <c r="L3568" s="273"/>
      <c r="M3568" s="138"/>
      <c r="N3568" s="138"/>
      <c r="O3568" s="139"/>
    </row>
    <row r="3569" spans="1:15" ht="15.6">
      <c r="A3569" s="134"/>
      <c r="B3569" s="553"/>
      <c r="C3569" s="135"/>
      <c r="D3569" s="137"/>
      <c r="E3569" s="137"/>
      <c r="F3569" s="137"/>
      <c r="G3569" s="137"/>
      <c r="H3569" s="137"/>
      <c r="I3569" s="137"/>
      <c r="J3569" s="137"/>
      <c r="K3569" s="137"/>
      <c r="L3569" s="273"/>
      <c r="M3569" s="138"/>
      <c r="N3569" s="138"/>
      <c r="O3569" s="139"/>
    </row>
    <row r="3570" spans="1:15" ht="15.6">
      <c r="A3570" s="134"/>
      <c r="B3570" s="553"/>
      <c r="C3570" s="135"/>
      <c r="D3570" s="137"/>
      <c r="E3570" s="137"/>
      <c r="F3570" s="137"/>
      <c r="G3570" s="137"/>
      <c r="H3570" s="137"/>
      <c r="I3570" s="137"/>
      <c r="J3570" s="137"/>
      <c r="K3570" s="137"/>
      <c r="L3570" s="273"/>
      <c r="M3570" s="138"/>
      <c r="N3570" s="138"/>
      <c r="O3570" s="139"/>
    </row>
    <row r="3571" spans="1:15" ht="15.6">
      <c r="A3571" s="134"/>
      <c r="B3571" s="553"/>
      <c r="C3571" s="135"/>
      <c r="D3571" s="137"/>
      <c r="E3571" s="137"/>
      <c r="F3571" s="137"/>
      <c r="G3571" s="137"/>
      <c r="H3571" s="137"/>
      <c r="I3571" s="137"/>
      <c r="J3571" s="137"/>
      <c r="K3571" s="137"/>
      <c r="L3571" s="273"/>
      <c r="M3571" s="138"/>
      <c r="N3571" s="138"/>
      <c r="O3571" s="139"/>
    </row>
    <row r="3572" spans="1:15" ht="15.6">
      <c r="A3572" s="134"/>
      <c r="B3572" s="553"/>
      <c r="C3572" s="135"/>
      <c r="D3572" s="137"/>
      <c r="E3572" s="137"/>
      <c r="F3572" s="137"/>
      <c r="G3572" s="137"/>
      <c r="H3572" s="137"/>
      <c r="I3572" s="137"/>
      <c r="J3572" s="137"/>
      <c r="K3572" s="137"/>
      <c r="L3572" s="273"/>
      <c r="M3572" s="138"/>
      <c r="N3572" s="138"/>
      <c r="O3572" s="139"/>
    </row>
    <row r="3573" spans="1:15" ht="15.6">
      <c r="A3573" s="134"/>
      <c r="B3573" s="553"/>
      <c r="C3573" s="135"/>
      <c r="D3573" s="137"/>
      <c r="E3573" s="137"/>
      <c r="F3573" s="137"/>
      <c r="G3573" s="137"/>
      <c r="H3573" s="137"/>
      <c r="I3573" s="137"/>
      <c r="J3573" s="137"/>
      <c r="K3573" s="137"/>
      <c r="L3573" s="273"/>
      <c r="M3573" s="138"/>
      <c r="N3573" s="138"/>
      <c r="O3573" s="139"/>
    </row>
    <row r="3574" spans="1:15" ht="15.6">
      <c r="A3574" s="134"/>
      <c r="B3574" s="553"/>
      <c r="C3574" s="135"/>
      <c r="D3574" s="137"/>
      <c r="E3574" s="137"/>
      <c r="F3574" s="137"/>
      <c r="G3574" s="137"/>
      <c r="H3574" s="137"/>
      <c r="I3574" s="137"/>
      <c r="J3574" s="137"/>
      <c r="K3574" s="137"/>
      <c r="L3574" s="273"/>
      <c r="M3574" s="138"/>
      <c r="N3574" s="138"/>
      <c r="O3574" s="139"/>
    </row>
    <row r="3575" spans="1:15" ht="15.6">
      <c r="A3575" s="134"/>
      <c r="B3575" s="553"/>
      <c r="C3575" s="135"/>
      <c r="D3575" s="137"/>
      <c r="E3575" s="137"/>
      <c r="F3575" s="137"/>
      <c r="G3575" s="137"/>
      <c r="H3575" s="137"/>
      <c r="I3575" s="137"/>
      <c r="J3575" s="137"/>
      <c r="K3575" s="137"/>
      <c r="L3575" s="273"/>
      <c r="M3575" s="138"/>
      <c r="N3575" s="138"/>
      <c r="O3575" s="139"/>
    </row>
    <row r="3576" spans="1:15" ht="15.6">
      <c r="A3576" s="134"/>
      <c r="B3576" s="553"/>
      <c r="C3576" s="135"/>
      <c r="D3576" s="137"/>
      <c r="E3576" s="137"/>
      <c r="F3576" s="137"/>
      <c r="G3576" s="137"/>
      <c r="H3576" s="137"/>
      <c r="I3576" s="137"/>
      <c r="J3576" s="137"/>
      <c r="K3576" s="137"/>
      <c r="L3576" s="273"/>
      <c r="M3576" s="138"/>
      <c r="N3576" s="138"/>
      <c r="O3576" s="139"/>
    </row>
    <row r="3577" spans="1:15" ht="15.6">
      <c r="A3577" s="134"/>
      <c r="B3577" s="553"/>
      <c r="C3577" s="135"/>
      <c r="D3577" s="137"/>
      <c r="E3577" s="137"/>
      <c r="F3577" s="137"/>
      <c r="G3577" s="137"/>
      <c r="H3577" s="137"/>
      <c r="I3577" s="137"/>
      <c r="J3577" s="137"/>
      <c r="K3577" s="137"/>
      <c r="L3577" s="273"/>
      <c r="M3577" s="138"/>
      <c r="N3577" s="138"/>
      <c r="O3577" s="139"/>
    </row>
    <row r="3578" spans="1:15" ht="15.6">
      <c r="A3578" s="134"/>
      <c r="B3578" s="553"/>
      <c r="C3578" s="135"/>
      <c r="D3578" s="137"/>
      <c r="E3578" s="137"/>
      <c r="F3578" s="137"/>
      <c r="G3578" s="137"/>
      <c r="H3578" s="137"/>
      <c r="I3578" s="137"/>
      <c r="J3578" s="137"/>
      <c r="K3578" s="137"/>
      <c r="L3578" s="273"/>
      <c r="M3578" s="138"/>
      <c r="N3578" s="138"/>
      <c r="O3578" s="139"/>
    </row>
    <row r="3579" spans="1:15" ht="15.6">
      <c r="A3579" s="134"/>
      <c r="B3579" s="553"/>
      <c r="C3579" s="135"/>
      <c r="D3579" s="137"/>
      <c r="E3579" s="137"/>
      <c r="F3579" s="137"/>
      <c r="G3579" s="137"/>
      <c r="H3579" s="137"/>
      <c r="I3579" s="137"/>
      <c r="J3579" s="137"/>
      <c r="K3579" s="137"/>
      <c r="L3579" s="273"/>
      <c r="M3579" s="138"/>
      <c r="N3579" s="138"/>
      <c r="O3579" s="139"/>
    </row>
    <row r="3580" spans="1:15" ht="15.6">
      <c r="A3580" s="134"/>
      <c r="B3580" s="553"/>
      <c r="C3580" s="135"/>
      <c r="D3580" s="137"/>
      <c r="E3580" s="137"/>
      <c r="F3580" s="137"/>
      <c r="G3580" s="137"/>
      <c r="H3580" s="137"/>
      <c r="I3580" s="137"/>
      <c r="J3580" s="137"/>
      <c r="K3580" s="137"/>
      <c r="L3580" s="273"/>
      <c r="M3580" s="138"/>
      <c r="N3580" s="138"/>
      <c r="O3580" s="139"/>
    </row>
    <row r="3581" spans="1:15" ht="15.6">
      <c r="A3581" s="134"/>
      <c r="B3581" s="553"/>
      <c r="C3581" s="135"/>
      <c r="D3581" s="137"/>
      <c r="E3581" s="137"/>
      <c r="F3581" s="137"/>
      <c r="G3581" s="137"/>
      <c r="H3581" s="137"/>
      <c r="I3581" s="137"/>
      <c r="J3581" s="137"/>
      <c r="K3581" s="137"/>
      <c r="L3581" s="273"/>
      <c r="M3581" s="138"/>
      <c r="N3581" s="138"/>
      <c r="O3581" s="139"/>
    </row>
    <row r="3582" spans="1:15" ht="15.6">
      <c r="A3582" s="134"/>
      <c r="B3582" s="553"/>
      <c r="C3582" s="135"/>
      <c r="D3582" s="137"/>
      <c r="E3582" s="137"/>
      <c r="F3582" s="137"/>
      <c r="G3582" s="137"/>
      <c r="H3582" s="137"/>
      <c r="I3582" s="137"/>
      <c r="J3582" s="137"/>
      <c r="K3582" s="137"/>
      <c r="L3582" s="273"/>
      <c r="M3582" s="138"/>
      <c r="N3582" s="138"/>
      <c r="O3582" s="139"/>
    </row>
    <row r="3583" spans="1:15" ht="15.6">
      <c r="A3583" s="134"/>
      <c r="B3583" s="553"/>
      <c r="C3583" s="135"/>
      <c r="D3583" s="137"/>
      <c r="E3583" s="137"/>
      <c r="F3583" s="137"/>
      <c r="G3583" s="137"/>
      <c r="H3583" s="137"/>
      <c r="I3583" s="137"/>
      <c r="J3583" s="137"/>
      <c r="K3583" s="137"/>
      <c r="L3583" s="273"/>
      <c r="M3583" s="138"/>
      <c r="N3583" s="138"/>
      <c r="O3583" s="139"/>
    </row>
    <row r="3584" spans="1:15" ht="15.6">
      <c r="A3584" s="134"/>
      <c r="B3584" s="553"/>
      <c r="C3584" s="135"/>
      <c r="D3584" s="137"/>
      <c r="E3584" s="137"/>
      <c r="F3584" s="137"/>
      <c r="G3584" s="137"/>
      <c r="H3584" s="137"/>
      <c r="I3584" s="137"/>
      <c r="J3584" s="137"/>
      <c r="K3584" s="137"/>
      <c r="L3584" s="273"/>
      <c r="M3584" s="138"/>
      <c r="N3584" s="138"/>
      <c r="O3584" s="139"/>
    </row>
    <row r="3585" spans="1:15" ht="15.6">
      <c r="A3585" s="134"/>
      <c r="B3585" s="553"/>
      <c r="C3585" s="135"/>
      <c r="D3585" s="137"/>
      <c r="E3585" s="137"/>
      <c r="F3585" s="137"/>
      <c r="G3585" s="137"/>
      <c r="H3585" s="137"/>
      <c r="I3585" s="137"/>
      <c r="J3585" s="137"/>
      <c r="K3585" s="137"/>
      <c r="L3585" s="273"/>
      <c r="M3585" s="138"/>
      <c r="N3585" s="138"/>
      <c r="O3585" s="139"/>
    </row>
    <row r="3586" spans="1:15" ht="15.6">
      <c r="A3586" s="134"/>
      <c r="B3586" s="553"/>
      <c r="C3586" s="135"/>
      <c r="D3586" s="137"/>
      <c r="E3586" s="137"/>
      <c r="F3586" s="137"/>
      <c r="G3586" s="137"/>
      <c r="H3586" s="137"/>
      <c r="I3586" s="137"/>
      <c r="J3586" s="137"/>
      <c r="K3586" s="137"/>
      <c r="L3586" s="273"/>
      <c r="M3586" s="138"/>
      <c r="N3586" s="138"/>
      <c r="O3586" s="139"/>
    </row>
    <row r="3587" spans="1:15" ht="15.6">
      <c r="A3587" s="134"/>
      <c r="B3587" s="553"/>
      <c r="C3587" s="135"/>
      <c r="D3587" s="137"/>
      <c r="E3587" s="137"/>
      <c r="F3587" s="137"/>
      <c r="G3587" s="137"/>
      <c r="H3587" s="137"/>
      <c r="I3587" s="137"/>
      <c r="J3587" s="137"/>
      <c r="K3587" s="137"/>
      <c r="L3587" s="273"/>
      <c r="M3587" s="138"/>
      <c r="N3587" s="138"/>
      <c r="O3587" s="139"/>
    </row>
    <row r="3588" spans="1:15" ht="15.6">
      <c r="A3588" s="134"/>
      <c r="B3588" s="553"/>
      <c r="C3588" s="135"/>
      <c r="D3588" s="137"/>
      <c r="E3588" s="137"/>
      <c r="F3588" s="137"/>
      <c r="G3588" s="137"/>
      <c r="H3588" s="137"/>
      <c r="I3588" s="137"/>
      <c r="J3588" s="137"/>
      <c r="K3588" s="137"/>
      <c r="L3588" s="273"/>
      <c r="M3588" s="138"/>
      <c r="N3588" s="138"/>
      <c r="O3588" s="139"/>
    </row>
    <row r="3589" spans="1:15" ht="15.6">
      <c r="A3589" s="134"/>
      <c r="B3589" s="553"/>
      <c r="C3589" s="135"/>
      <c r="D3589" s="137"/>
      <c r="E3589" s="137"/>
      <c r="F3589" s="137"/>
      <c r="G3589" s="137"/>
      <c r="H3589" s="137"/>
      <c r="I3589" s="137"/>
      <c r="J3589" s="137"/>
      <c r="K3589" s="137"/>
      <c r="L3589" s="273"/>
      <c r="M3589" s="138"/>
      <c r="N3589" s="138"/>
      <c r="O3589" s="139"/>
    </row>
    <row r="3590" spans="1:15" ht="15.6">
      <c r="A3590" s="134"/>
      <c r="B3590" s="553"/>
      <c r="C3590" s="135"/>
      <c r="D3590" s="137"/>
      <c r="E3590" s="137"/>
      <c r="F3590" s="137"/>
      <c r="G3590" s="137"/>
      <c r="H3590" s="137"/>
      <c r="I3590" s="137"/>
      <c r="J3590" s="137"/>
      <c r="K3590" s="137"/>
      <c r="L3590" s="273"/>
      <c r="M3590" s="138"/>
      <c r="N3590" s="138"/>
      <c r="O3590" s="139"/>
    </row>
    <row r="3591" spans="1:15" ht="15.6">
      <c r="A3591" s="134"/>
      <c r="B3591" s="553"/>
      <c r="C3591" s="135"/>
      <c r="D3591" s="137"/>
      <c r="E3591" s="137"/>
      <c r="F3591" s="137"/>
      <c r="G3591" s="137"/>
      <c r="H3591" s="137"/>
      <c r="I3591" s="137"/>
      <c r="J3591" s="137"/>
      <c r="K3591" s="137"/>
      <c r="L3591" s="273"/>
      <c r="M3591" s="138"/>
      <c r="N3591" s="138"/>
      <c r="O3591" s="139"/>
    </row>
    <row r="3592" spans="1:15" ht="15.6">
      <c r="A3592" s="134"/>
      <c r="B3592" s="553"/>
      <c r="C3592" s="135"/>
      <c r="D3592" s="137"/>
      <c r="E3592" s="137"/>
      <c r="F3592" s="137"/>
      <c r="G3592" s="137"/>
      <c r="H3592" s="137"/>
      <c r="I3592" s="137"/>
      <c r="J3592" s="137"/>
      <c r="K3592" s="137"/>
      <c r="L3592" s="273"/>
      <c r="M3592" s="138"/>
      <c r="N3592" s="138"/>
      <c r="O3592" s="139"/>
    </row>
    <row r="3593" spans="1:15" ht="15.6">
      <c r="A3593" s="134"/>
      <c r="B3593" s="553"/>
      <c r="C3593" s="135"/>
      <c r="D3593" s="137"/>
      <c r="E3593" s="137"/>
      <c r="F3593" s="137"/>
      <c r="G3593" s="137"/>
      <c r="H3593" s="137"/>
      <c r="I3593" s="137"/>
      <c r="J3593" s="137"/>
      <c r="K3593" s="137"/>
      <c r="L3593" s="273"/>
      <c r="M3593" s="138"/>
      <c r="N3593" s="138"/>
      <c r="O3593" s="139"/>
    </row>
    <row r="3594" spans="1:15" ht="15.6">
      <c r="A3594" s="134"/>
      <c r="B3594" s="553"/>
      <c r="C3594" s="135"/>
      <c r="D3594" s="137"/>
      <c r="E3594" s="137"/>
      <c r="F3594" s="137"/>
      <c r="G3594" s="137"/>
      <c r="H3594" s="137"/>
      <c r="I3594" s="137"/>
      <c r="J3594" s="137"/>
      <c r="K3594" s="137"/>
      <c r="L3594" s="273"/>
      <c r="M3594" s="138"/>
      <c r="N3594" s="138"/>
      <c r="O3594" s="139"/>
    </row>
    <row r="3595" spans="1:15" ht="15.6">
      <c r="A3595" s="134"/>
      <c r="B3595" s="553"/>
      <c r="C3595" s="135"/>
      <c r="D3595" s="137"/>
      <c r="E3595" s="137"/>
      <c r="F3595" s="137"/>
      <c r="G3595" s="137"/>
      <c r="H3595" s="137"/>
      <c r="I3595" s="137"/>
      <c r="J3595" s="137"/>
      <c r="K3595" s="137"/>
      <c r="L3595" s="273"/>
      <c r="M3595" s="138"/>
      <c r="N3595" s="138"/>
      <c r="O3595" s="139"/>
    </row>
    <row r="3596" spans="1:15" ht="15.6">
      <c r="A3596" s="134"/>
      <c r="B3596" s="553"/>
      <c r="C3596" s="135"/>
      <c r="D3596" s="137"/>
      <c r="E3596" s="137"/>
      <c r="F3596" s="137"/>
      <c r="G3596" s="137"/>
      <c r="H3596" s="137"/>
      <c r="I3596" s="137"/>
      <c r="J3596" s="137"/>
      <c r="K3596" s="137"/>
      <c r="L3596" s="273"/>
      <c r="M3596" s="138"/>
      <c r="N3596" s="138"/>
      <c r="O3596" s="139"/>
    </row>
    <row r="3597" spans="1:15" ht="15.6">
      <c r="A3597" s="134"/>
      <c r="B3597" s="553"/>
      <c r="C3597" s="135"/>
      <c r="D3597" s="137"/>
      <c r="E3597" s="137"/>
      <c r="F3597" s="137"/>
      <c r="G3597" s="137"/>
      <c r="H3597" s="137"/>
      <c r="I3597" s="137"/>
      <c r="J3597" s="137"/>
      <c r="K3597" s="137"/>
      <c r="L3597" s="273"/>
      <c r="M3597" s="138"/>
      <c r="N3597" s="138"/>
      <c r="O3597" s="139"/>
    </row>
    <row r="3598" spans="1:15" ht="15.6">
      <c r="A3598" s="134"/>
      <c r="B3598" s="553"/>
      <c r="C3598" s="135"/>
      <c r="D3598" s="137"/>
      <c r="E3598" s="137"/>
      <c r="F3598" s="137"/>
      <c r="G3598" s="137"/>
      <c r="H3598" s="137"/>
      <c r="I3598" s="137"/>
      <c r="J3598" s="137"/>
      <c r="K3598" s="137"/>
      <c r="L3598" s="273"/>
      <c r="M3598" s="138"/>
      <c r="N3598" s="138"/>
      <c r="O3598" s="139"/>
    </row>
    <row r="3599" spans="1:15" ht="15.6">
      <c r="A3599" s="134"/>
      <c r="B3599" s="553"/>
      <c r="C3599" s="135"/>
      <c r="D3599" s="137"/>
      <c r="E3599" s="137"/>
      <c r="F3599" s="137"/>
      <c r="G3599" s="137"/>
      <c r="H3599" s="137"/>
      <c r="I3599" s="137"/>
      <c r="J3599" s="137"/>
      <c r="K3599" s="137"/>
      <c r="L3599" s="273"/>
      <c r="M3599" s="138"/>
      <c r="N3599" s="138"/>
      <c r="O3599" s="139"/>
    </row>
    <row r="3600" spans="1:15" ht="15.6">
      <c r="A3600" s="134"/>
      <c r="B3600" s="553"/>
      <c r="C3600" s="135"/>
      <c r="D3600" s="137"/>
      <c r="E3600" s="137"/>
      <c r="F3600" s="137"/>
      <c r="G3600" s="137"/>
      <c r="H3600" s="137"/>
      <c r="I3600" s="137"/>
      <c r="J3600" s="137"/>
      <c r="K3600" s="137"/>
      <c r="L3600" s="273"/>
      <c r="M3600" s="138"/>
      <c r="N3600" s="138"/>
      <c r="O3600" s="139"/>
    </row>
    <row r="3601" spans="1:15" ht="15.6">
      <c r="A3601" s="134"/>
      <c r="B3601" s="553"/>
      <c r="C3601" s="135"/>
      <c r="D3601" s="137"/>
      <c r="E3601" s="137"/>
      <c r="F3601" s="137"/>
      <c r="G3601" s="137"/>
      <c r="H3601" s="137"/>
      <c r="I3601" s="137"/>
      <c r="J3601" s="137"/>
      <c r="K3601" s="137"/>
      <c r="L3601" s="273"/>
      <c r="M3601" s="138"/>
      <c r="N3601" s="138"/>
      <c r="O3601" s="139"/>
    </row>
    <row r="3602" spans="1:15" ht="15.6">
      <c r="A3602" s="134"/>
      <c r="B3602" s="553"/>
      <c r="C3602" s="135"/>
      <c r="D3602" s="137"/>
      <c r="E3602" s="137"/>
      <c r="F3602" s="137"/>
      <c r="G3602" s="137"/>
      <c r="H3602" s="137"/>
      <c r="I3602" s="137"/>
      <c r="J3602" s="137"/>
      <c r="K3602" s="137"/>
      <c r="L3602" s="273"/>
      <c r="M3602" s="138"/>
      <c r="N3602" s="138"/>
      <c r="O3602" s="139"/>
    </row>
    <row r="3603" spans="1:15" ht="15.6">
      <c r="A3603" s="134"/>
      <c r="B3603" s="553"/>
      <c r="C3603" s="135"/>
      <c r="D3603" s="137"/>
      <c r="E3603" s="137"/>
      <c r="F3603" s="137"/>
      <c r="G3603" s="137"/>
      <c r="H3603" s="137"/>
      <c r="I3603" s="137"/>
      <c r="J3603" s="137"/>
      <c r="K3603" s="137"/>
      <c r="L3603" s="273"/>
      <c r="M3603" s="138"/>
      <c r="N3603" s="138"/>
      <c r="O3603" s="139"/>
    </row>
    <row r="3604" spans="1:15" ht="15.6">
      <c r="A3604" s="134"/>
      <c r="B3604" s="553"/>
      <c r="C3604" s="135"/>
      <c r="D3604" s="137"/>
      <c r="E3604" s="137"/>
      <c r="F3604" s="137"/>
      <c r="G3604" s="137"/>
      <c r="H3604" s="137"/>
      <c r="I3604" s="137"/>
      <c r="J3604" s="137"/>
      <c r="K3604" s="137"/>
      <c r="L3604" s="273"/>
      <c r="M3604" s="138"/>
      <c r="N3604" s="138"/>
      <c r="O3604" s="139"/>
    </row>
    <row r="3605" spans="1:15" ht="15.6">
      <c r="A3605" s="134"/>
      <c r="B3605" s="553"/>
      <c r="C3605" s="135"/>
      <c r="D3605" s="137"/>
      <c r="E3605" s="137"/>
      <c r="F3605" s="137"/>
      <c r="G3605" s="137"/>
      <c r="H3605" s="137"/>
      <c r="I3605" s="137"/>
      <c r="J3605" s="137"/>
      <c r="K3605" s="137"/>
      <c r="L3605" s="273"/>
      <c r="M3605" s="138"/>
      <c r="N3605" s="138"/>
      <c r="O3605" s="139"/>
    </row>
    <row r="3606" spans="1:15" ht="15.6">
      <c r="A3606" s="134"/>
      <c r="B3606" s="553"/>
      <c r="C3606" s="135"/>
      <c r="D3606" s="137"/>
      <c r="E3606" s="137"/>
      <c r="F3606" s="137"/>
      <c r="G3606" s="137"/>
      <c r="H3606" s="137"/>
      <c r="I3606" s="137"/>
      <c r="J3606" s="137"/>
      <c r="K3606" s="137"/>
      <c r="L3606" s="273"/>
      <c r="M3606" s="138"/>
      <c r="N3606" s="138"/>
      <c r="O3606" s="139"/>
    </row>
    <row r="3607" spans="1:15" ht="15.6">
      <c r="A3607" s="134"/>
      <c r="B3607" s="553"/>
      <c r="C3607" s="135"/>
      <c r="D3607" s="137"/>
      <c r="E3607" s="137"/>
      <c r="F3607" s="137"/>
      <c r="G3607" s="137"/>
      <c r="H3607" s="137"/>
      <c r="I3607" s="137"/>
      <c r="J3607" s="137"/>
      <c r="K3607" s="137"/>
      <c r="L3607" s="273"/>
      <c r="M3607" s="138"/>
      <c r="N3607" s="138"/>
      <c r="O3607" s="139"/>
    </row>
    <row r="3608" spans="1:15" ht="15.6">
      <c r="A3608" s="134"/>
      <c r="B3608" s="553"/>
      <c r="C3608" s="135"/>
      <c r="D3608" s="137"/>
      <c r="E3608" s="137"/>
      <c r="F3608" s="137"/>
      <c r="G3608" s="137"/>
      <c r="H3608" s="137"/>
      <c r="I3608" s="137"/>
      <c r="J3608" s="137"/>
      <c r="K3608" s="137"/>
      <c r="L3608" s="273"/>
      <c r="M3608" s="138"/>
      <c r="N3608" s="138"/>
      <c r="O3608" s="139"/>
    </row>
    <row r="3609" spans="1:15" ht="15.6">
      <c r="A3609" s="134"/>
      <c r="B3609" s="553"/>
      <c r="C3609" s="135"/>
      <c r="D3609" s="137"/>
      <c r="E3609" s="137"/>
      <c r="F3609" s="137"/>
      <c r="G3609" s="137"/>
      <c r="H3609" s="137"/>
      <c r="I3609" s="137"/>
      <c r="J3609" s="137"/>
      <c r="K3609" s="137"/>
      <c r="L3609" s="273"/>
      <c r="M3609" s="138"/>
      <c r="N3609" s="138"/>
      <c r="O3609" s="139"/>
    </row>
    <row r="3610" spans="1:15" ht="15.6">
      <c r="A3610" s="134"/>
      <c r="B3610" s="553"/>
      <c r="C3610" s="135"/>
      <c r="D3610" s="137"/>
      <c r="E3610" s="137"/>
      <c r="F3610" s="137"/>
      <c r="G3610" s="137"/>
      <c r="H3610" s="137"/>
      <c r="I3610" s="137"/>
      <c r="J3610" s="137"/>
      <c r="K3610" s="137"/>
      <c r="L3610" s="273"/>
      <c r="M3610" s="138"/>
      <c r="N3610" s="138"/>
      <c r="O3610" s="139"/>
    </row>
    <row r="3611" spans="1:15" ht="15.6">
      <c r="A3611" s="134"/>
      <c r="B3611" s="553"/>
      <c r="C3611" s="135"/>
      <c r="D3611" s="137"/>
      <c r="E3611" s="137"/>
      <c r="F3611" s="137"/>
      <c r="G3611" s="137"/>
      <c r="H3611" s="137"/>
      <c r="I3611" s="137"/>
      <c r="J3611" s="137"/>
      <c r="K3611" s="137"/>
      <c r="L3611" s="273"/>
      <c r="M3611" s="138"/>
      <c r="N3611" s="138"/>
      <c r="O3611" s="139"/>
    </row>
    <row r="3612" spans="1:15" ht="15.6">
      <c r="A3612" s="134"/>
      <c r="B3612" s="553"/>
      <c r="C3612" s="135"/>
      <c r="D3612" s="137"/>
      <c r="E3612" s="137"/>
      <c r="F3612" s="137"/>
      <c r="G3612" s="137"/>
      <c r="H3612" s="137"/>
      <c r="I3612" s="137"/>
      <c r="J3612" s="137"/>
      <c r="K3612" s="137"/>
      <c r="L3612" s="273"/>
      <c r="M3612" s="138"/>
      <c r="N3612" s="138"/>
      <c r="O3612" s="139"/>
    </row>
    <row r="3613" spans="1:15" ht="15.6">
      <c r="A3613" s="134"/>
      <c r="B3613" s="553"/>
      <c r="C3613" s="135"/>
      <c r="D3613" s="137"/>
      <c r="E3613" s="137"/>
      <c r="F3613" s="137"/>
      <c r="G3613" s="137"/>
      <c r="H3613" s="137"/>
      <c r="I3613" s="137"/>
      <c r="J3613" s="137"/>
      <c r="K3613" s="137"/>
      <c r="L3613" s="273"/>
      <c r="M3613" s="138"/>
      <c r="N3613" s="138"/>
      <c r="O3613" s="139"/>
    </row>
    <row r="3614" spans="1:15" ht="15.6">
      <c r="A3614" s="134"/>
      <c r="B3614" s="553"/>
      <c r="C3614" s="135"/>
      <c r="D3614" s="137"/>
      <c r="E3614" s="137"/>
      <c r="F3614" s="137"/>
      <c r="G3614" s="137"/>
      <c r="H3614" s="137"/>
      <c r="I3614" s="137"/>
      <c r="J3614" s="137"/>
      <c r="K3614" s="137"/>
      <c r="L3614" s="273"/>
      <c r="M3614" s="138"/>
      <c r="N3614" s="138"/>
      <c r="O3614" s="139"/>
    </row>
    <row r="3615" spans="1:15" ht="15.6">
      <c r="A3615" s="134"/>
      <c r="B3615" s="553"/>
      <c r="C3615" s="135"/>
      <c r="D3615" s="137"/>
      <c r="E3615" s="137"/>
      <c r="F3615" s="137"/>
      <c r="G3615" s="137"/>
      <c r="H3615" s="137"/>
      <c r="I3615" s="137"/>
      <c r="J3615" s="137"/>
      <c r="K3615" s="137"/>
      <c r="L3615" s="273"/>
      <c r="M3615" s="138"/>
      <c r="N3615" s="138"/>
      <c r="O3615" s="139"/>
    </row>
    <row r="3616" spans="1:15" ht="15.6">
      <c r="A3616" s="134"/>
      <c r="B3616" s="553"/>
      <c r="C3616" s="135"/>
      <c r="D3616" s="137"/>
      <c r="E3616" s="137"/>
      <c r="F3616" s="137"/>
      <c r="G3616" s="137"/>
      <c r="H3616" s="137"/>
      <c r="I3616" s="137"/>
      <c r="J3616" s="137"/>
      <c r="K3616" s="137"/>
      <c r="L3616" s="273"/>
      <c r="M3616" s="138"/>
      <c r="N3616" s="138"/>
      <c r="O3616" s="139"/>
    </row>
    <row r="3617" spans="1:15" ht="15.6">
      <c r="A3617" s="134"/>
      <c r="B3617" s="553"/>
      <c r="C3617" s="135"/>
      <c r="D3617" s="137"/>
      <c r="E3617" s="137"/>
      <c r="F3617" s="137"/>
      <c r="G3617" s="137"/>
      <c r="H3617" s="137"/>
      <c r="I3617" s="137"/>
      <c r="J3617" s="137"/>
      <c r="K3617" s="137"/>
      <c r="L3617" s="273"/>
      <c r="M3617" s="138"/>
      <c r="N3617" s="138"/>
      <c r="O3617" s="139"/>
    </row>
    <row r="3618" spans="1:15" ht="15.6">
      <c r="A3618" s="134"/>
      <c r="B3618" s="553"/>
      <c r="C3618" s="135"/>
      <c r="D3618" s="137"/>
      <c r="E3618" s="137"/>
      <c r="F3618" s="137"/>
      <c r="G3618" s="137"/>
      <c r="H3618" s="137"/>
      <c r="I3618" s="137"/>
      <c r="J3618" s="137"/>
      <c r="K3618" s="137"/>
      <c r="L3618" s="273"/>
      <c r="M3618" s="138"/>
      <c r="N3618" s="138"/>
      <c r="O3618" s="139"/>
    </row>
    <row r="3619" spans="1:15" ht="15.6">
      <c r="A3619" s="134"/>
      <c r="B3619" s="553"/>
      <c r="C3619" s="135"/>
      <c r="D3619" s="137"/>
      <c r="E3619" s="137"/>
      <c r="F3619" s="137"/>
      <c r="G3619" s="137"/>
      <c r="H3619" s="137"/>
      <c r="I3619" s="137"/>
      <c r="J3619" s="137"/>
      <c r="K3619" s="137"/>
      <c r="L3619" s="273"/>
      <c r="M3619" s="138"/>
      <c r="N3619" s="138"/>
      <c r="O3619" s="139"/>
    </row>
    <row r="3620" spans="1:15" ht="15.6">
      <c r="A3620" s="134"/>
      <c r="B3620" s="553"/>
      <c r="C3620" s="135"/>
      <c r="D3620" s="137"/>
      <c r="E3620" s="137"/>
      <c r="F3620" s="137"/>
      <c r="G3620" s="137"/>
      <c r="H3620" s="137"/>
      <c r="I3620" s="137"/>
      <c r="J3620" s="137"/>
      <c r="K3620" s="137"/>
      <c r="L3620" s="273"/>
      <c r="M3620" s="138"/>
      <c r="N3620" s="138"/>
      <c r="O3620" s="139"/>
    </row>
    <row r="3621" spans="1:15" ht="15.6">
      <c r="A3621" s="134"/>
      <c r="B3621" s="553"/>
      <c r="C3621" s="135"/>
      <c r="D3621" s="137"/>
      <c r="E3621" s="137"/>
      <c r="F3621" s="137"/>
      <c r="G3621" s="137"/>
      <c r="H3621" s="137"/>
      <c r="I3621" s="137"/>
      <c r="J3621" s="137"/>
      <c r="K3621" s="137"/>
      <c r="L3621" s="273"/>
      <c r="M3621" s="138"/>
      <c r="N3621" s="138"/>
      <c r="O3621" s="139"/>
    </row>
    <row r="3622" spans="1:15" ht="15.6">
      <c r="A3622" s="134"/>
      <c r="B3622" s="553"/>
      <c r="C3622" s="135"/>
      <c r="D3622" s="137"/>
      <c r="E3622" s="137"/>
      <c r="F3622" s="137"/>
      <c r="G3622" s="137"/>
      <c r="H3622" s="137"/>
      <c r="I3622" s="137"/>
      <c r="J3622" s="137"/>
      <c r="K3622" s="137"/>
      <c r="L3622" s="273"/>
      <c r="M3622" s="138"/>
      <c r="N3622" s="138"/>
      <c r="O3622" s="139"/>
    </row>
    <row r="3623" spans="1:15" ht="15.6">
      <c r="A3623" s="134"/>
      <c r="B3623" s="553"/>
      <c r="C3623" s="135"/>
      <c r="D3623" s="137"/>
      <c r="E3623" s="137"/>
      <c r="F3623" s="137"/>
      <c r="G3623" s="137"/>
      <c r="H3623" s="137"/>
      <c r="I3623" s="137"/>
      <c r="J3623" s="137"/>
      <c r="K3623" s="137"/>
      <c r="L3623" s="273"/>
      <c r="M3623" s="138"/>
      <c r="N3623" s="138"/>
      <c r="O3623" s="139"/>
    </row>
    <row r="3624" spans="1:15" ht="15.6">
      <c r="A3624" s="134"/>
      <c r="B3624" s="553"/>
      <c r="C3624" s="135"/>
      <c r="D3624" s="294"/>
      <c r="E3624" s="33"/>
      <c r="F3624" s="263"/>
      <c r="G3624" s="137"/>
      <c r="H3624" s="137"/>
      <c r="I3624" s="137"/>
      <c r="J3624" s="294"/>
      <c r="K3624" s="294"/>
      <c r="L3624" s="273"/>
      <c r="M3624" s="138"/>
      <c r="N3624" s="138"/>
      <c r="O3624" s="139"/>
    </row>
    <row r="3625" spans="1:15" ht="15.6">
      <c r="A3625" s="134"/>
      <c r="B3625" s="553"/>
      <c r="C3625" s="135"/>
      <c r="D3625" s="294"/>
      <c r="E3625" s="33"/>
      <c r="F3625" s="263"/>
      <c r="G3625" s="137"/>
      <c r="H3625" s="137"/>
      <c r="I3625" s="137"/>
      <c r="J3625" s="294"/>
      <c r="K3625" s="294"/>
      <c r="L3625" s="273"/>
      <c r="M3625" s="138"/>
      <c r="N3625" s="138"/>
      <c r="O3625" s="139"/>
    </row>
    <row r="3626" spans="1:15" ht="15.6">
      <c r="A3626" s="134"/>
      <c r="B3626" s="553"/>
      <c r="C3626" s="135"/>
      <c r="D3626" s="294"/>
      <c r="E3626" s="33"/>
      <c r="F3626" s="263"/>
      <c r="G3626" s="137"/>
      <c r="H3626" s="137"/>
      <c r="I3626" s="137"/>
      <c r="J3626" s="294"/>
      <c r="K3626" s="294"/>
      <c r="L3626" s="273"/>
      <c r="M3626" s="138"/>
      <c r="N3626" s="138"/>
      <c r="O3626" s="139"/>
    </row>
    <row r="3627" spans="1:15" ht="15.6">
      <c r="A3627" s="134"/>
      <c r="B3627" s="553"/>
      <c r="C3627" s="135"/>
      <c r="D3627" s="294"/>
      <c r="E3627" s="33"/>
      <c r="F3627" s="263"/>
      <c r="G3627" s="137"/>
      <c r="H3627" s="137"/>
      <c r="I3627" s="137"/>
      <c r="J3627" s="294"/>
      <c r="K3627" s="294"/>
      <c r="L3627" s="273"/>
      <c r="M3627" s="138"/>
      <c r="N3627" s="138"/>
      <c r="O3627" s="139"/>
    </row>
    <row r="3628" spans="1:15" ht="15.6">
      <c r="A3628" s="134"/>
      <c r="B3628" s="553"/>
      <c r="C3628" s="135"/>
      <c r="D3628" s="294"/>
      <c r="E3628" s="33"/>
      <c r="F3628" s="263"/>
      <c r="G3628" s="137"/>
      <c r="H3628" s="137"/>
      <c r="I3628" s="137"/>
      <c r="J3628" s="294"/>
      <c r="K3628" s="294"/>
      <c r="L3628" s="273"/>
      <c r="M3628" s="138"/>
      <c r="N3628" s="138"/>
      <c r="O3628" s="139"/>
    </row>
    <row r="3629" spans="1:15" ht="15.6">
      <c r="A3629" s="134"/>
      <c r="B3629" s="553"/>
      <c r="C3629" s="135"/>
      <c r="D3629" s="294"/>
      <c r="E3629" s="33"/>
      <c r="F3629" s="263"/>
      <c r="G3629" s="137"/>
      <c r="H3629" s="137"/>
      <c r="I3629" s="137"/>
      <c r="J3629" s="294"/>
      <c r="K3629" s="294"/>
      <c r="L3629" s="273"/>
      <c r="M3629" s="138"/>
      <c r="N3629" s="138"/>
      <c r="O3629" s="139"/>
    </row>
    <row r="3630" spans="1:15" ht="15.6">
      <c r="A3630" s="134"/>
      <c r="B3630" s="553"/>
      <c r="C3630" s="135"/>
      <c r="D3630" s="294"/>
      <c r="E3630" s="33"/>
      <c r="F3630" s="263"/>
      <c r="G3630" s="137"/>
      <c r="H3630" s="137"/>
      <c r="I3630" s="137"/>
      <c r="J3630" s="294"/>
      <c r="K3630" s="294"/>
      <c r="L3630" s="273"/>
      <c r="M3630" s="138"/>
      <c r="N3630" s="138"/>
      <c r="O3630" s="139"/>
    </row>
    <row r="3631" spans="1:15" ht="15.6">
      <c r="A3631" s="134"/>
      <c r="B3631" s="553"/>
      <c r="C3631" s="135"/>
      <c r="D3631" s="294"/>
      <c r="E3631" s="33"/>
      <c r="F3631" s="263"/>
      <c r="G3631" s="137"/>
      <c r="H3631" s="137"/>
      <c r="I3631" s="137"/>
      <c r="J3631" s="294"/>
      <c r="K3631" s="294"/>
      <c r="L3631" s="273"/>
      <c r="M3631" s="138"/>
      <c r="N3631" s="138"/>
      <c r="O3631" s="139"/>
    </row>
    <row r="3632" spans="1:15" ht="15.6">
      <c r="A3632" s="134"/>
      <c r="B3632" s="553"/>
      <c r="C3632" s="135"/>
      <c r="D3632" s="294"/>
      <c r="E3632" s="33"/>
      <c r="F3632" s="263"/>
      <c r="G3632" s="137"/>
      <c r="H3632" s="137"/>
      <c r="I3632" s="137"/>
      <c r="J3632" s="294"/>
      <c r="K3632" s="294"/>
      <c r="L3632" s="273"/>
      <c r="M3632" s="138"/>
      <c r="N3632" s="138"/>
      <c r="O3632" s="139"/>
    </row>
    <row r="3633" spans="1:15" ht="15.6">
      <c r="A3633" s="134"/>
      <c r="B3633" s="553"/>
      <c r="C3633" s="135"/>
      <c r="D3633" s="294"/>
      <c r="E3633" s="33"/>
      <c r="F3633" s="263"/>
      <c r="G3633" s="137"/>
      <c r="H3633" s="137"/>
      <c r="I3633" s="137"/>
      <c r="J3633" s="294"/>
      <c r="K3633" s="294"/>
      <c r="L3633" s="273"/>
      <c r="M3633" s="138"/>
      <c r="N3633" s="138"/>
      <c r="O3633" s="139"/>
    </row>
    <row r="3634" spans="1:15" ht="15.6">
      <c r="A3634" s="134"/>
      <c r="B3634" s="553"/>
      <c r="C3634" s="135"/>
      <c r="D3634" s="294"/>
      <c r="E3634" s="33"/>
      <c r="F3634" s="263"/>
      <c r="G3634" s="137"/>
      <c r="H3634" s="137"/>
      <c r="I3634" s="137"/>
      <c r="J3634" s="294"/>
      <c r="K3634" s="294"/>
      <c r="L3634" s="273"/>
      <c r="M3634" s="138"/>
      <c r="N3634" s="138"/>
      <c r="O3634" s="139"/>
    </row>
    <row r="3635" spans="1:15" ht="15.6">
      <c r="A3635" s="134"/>
      <c r="B3635" s="553"/>
      <c r="C3635" s="135"/>
      <c r="D3635" s="294"/>
      <c r="E3635" s="33"/>
      <c r="F3635" s="263"/>
      <c r="G3635" s="137"/>
      <c r="H3635" s="137"/>
      <c r="I3635" s="137"/>
      <c r="J3635" s="137"/>
      <c r="K3635" s="137"/>
      <c r="L3635" s="273"/>
      <c r="M3635" s="138"/>
      <c r="N3635" s="138"/>
      <c r="O3635" s="139"/>
    </row>
    <row r="3636" spans="1:15" ht="15.6">
      <c r="A3636" s="134"/>
      <c r="B3636" s="553"/>
      <c r="C3636" s="135"/>
      <c r="D3636" s="294"/>
      <c r="E3636" s="33"/>
      <c r="F3636" s="263"/>
      <c r="G3636" s="137"/>
      <c r="H3636" s="137"/>
      <c r="I3636" s="137"/>
      <c r="J3636" s="294"/>
      <c r="K3636" s="294"/>
      <c r="L3636" s="273"/>
      <c r="M3636" s="138"/>
      <c r="N3636" s="138"/>
      <c r="O3636" s="139"/>
    </row>
    <row r="3637" spans="1:15" ht="15.6">
      <c r="A3637" s="134"/>
      <c r="B3637" s="553"/>
      <c r="C3637" s="135"/>
      <c r="D3637" s="294"/>
      <c r="E3637" s="33"/>
      <c r="F3637" s="263"/>
      <c r="G3637" s="137"/>
      <c r="H3637" s="137"/>
      <c r="I3637" s="137"/>
      <c r="J3637" s="294"/>
      <c r="K3637" s="294"/>
      <c r="L3637" s="273"/>
      <c r="M3637" s="138"/>
      <c r="N3637" s="138"/>
      <c r="O3637" s="139"/>
    </row>
    <row r="3638" spans="1:15" ht="15.6">
      <c r="A3638" s="134"/>
      <c r="B3638" s="553"/>
      <c r="C3638" s="135"/>
      <c r="D3638" s="294"/>
      <c r="E3638" s="33"/>
      <c r="F3638" s="263"/>
      <c r="G3638" s="137"/>
      <c r="H3638" s="137"/>
      <c r="I3638" s="137"/>
      <c r="J3638" s="294"/>
      <c r="K3638" s="294"/>
      <c r="L3638" s="273"/>
      <c r="M3638" s="138"/>
      <c r="N3638" s="138"/>
      <c r="O3638" s="139"/>
    </row>
    <row r="3639" spans="1:15" ht="15.6">
      <c r="A3639" s="134"/>
      <c r="B3639" s="553"/>
      <c r="C3639" s="135"/>
      <c r="D3639" s="294"/>
      <c r="E3639" s="33"/>
      <c r="F3639" s="263"/>
      <c r="G3639" s="137"/>
      <c r="H3639" s="137"/>
      <c r="I3639" s="137"/>
      <c r="J3639" s="294"/>
      <c r="K3639" s="294"/>
      <c r="L3639" s="273"/>
      <c r="M3639" s="138"/>
      <c r="N3639" s="138"/>
      <c r="O3639" s="139"/>
    </row>
    <row r="3640" spans="1:15" ht="15.6">
      <c r="A3640" s="134"/>
      <c r="B3640" s="553"/>
      <c r="C3640" s="135"/>
      <c r="D3640" s="294"/>
      <c r="E3640" s="33"/>
      <c r="F3640" s="263"/>
      <c r="G3640" s="137"/>
      <c r="H3640" s="137"/>
      <c r="I3640" s="137"/>
      <c r="J3640" s="294"/>
      <c r="K3640" s="294"/>
      <c r="L3640" s="273"/>
      <c r="M3640" s="138"/>
      <c r="N3640" s="138"/>
      <c r="O3640" s="139"/>
    </row>
    <row r="3641" spans="1:15" ht="15.6">
      <c r="A3641" s="134"/>
      <c r="B3641" s="553"/>
      <c r="C3641" s="135"/>
      <c r="D3641" s="294"/>
      <c r="E3641" s="33"/>
      <c r="F3641" s="263"/>
      <c r="G3641" s="137"/>
      <c r="H3641" s="137"/>
      <c r="I3641" s="137"/>
      <c r="J3641" s="294"/>
      <c r="K3641" s="294"/>
      <c r="L3641" s="273"/>
      <c r="M3641" s="138"/>
      <c r="N3641" s="138"/>
      <c r="O3641" s="139"/>
    </row>
    <row r="3642" spans="1:15" ht="15.6">
      <c r="A3642" s="134"/>
      <c r="B3642" s="553"/>
      <c r="C3642" s="135"/>
      <c r="D3642" s="294"/>
      <c r="E3642" s="33"/>
      <c r="F3642" s="263"/>
      <c r="G3642" s="137"/>
      <c r="H3642" s="137"/>
      <c r="I3642" s="137"/>
      <c r="J3642" s="294"/>
      <c r="K3642" s="294"/>
      <c r="L3642" s="273"/>
      <c r="M3642" s="138"/>
      <c r="N3642" s="138"/>
      <c r="O3642" s="139"/>
    </row>
    <row r="3643" spans="1:15" ht="15.6">
      <c r="A3643" s="134"/>
      <c r="B3643" s="553"/>
      <c r="C3643" s="135"/>
      <c r="D3643" s="294"/>
      <c r="E3643" s="33"/>
      <c r="F3643" s="263"/>
      <c r="G3643" s="137"/>
      <c r="H3643" s="137"/>
      <c r="I3643" s="137"/>
      <c r="J3643" s="294"/>
      <c r="K3643" s="294"/>
      <c r="L3643" s="273"/>
      <c r="M3643" s="138"/>
      <c r="N3643" s="138"/>
      <c r="O3643" s="139"/>
    </row>
    <row r="3644" spans="1:15" ht="15.6">
      <c r="A3644" s="134"/>
      <c r="B3644" s="553"/>
      <c r="C3644" s="135"/>
      <c r="D3644" s="294"/>
      <c r="E3644" s="33"/>
      <c r="F3644" s="263"/>
      <c r="G3644" s="137"/>
      <c r="H3644" s="137"/>
      <c r="I3644" s="137"/>
      <c r="J3644" s="294"/>
      <c r="K3644" s="294"/>
      <c r="L3644" s="273"/>
      <c r="M3644" s="138"/>
      <c r="N3644" s="138"/>
      <c r="O3644" s="139"/>
    </row>
    <row r="3645" spans="1:15" ht="15.6">
      <c r="A3645" s="134"/>
      <c r="B3645" s="553"/>
      <c r="C3645" s="135"/>
      <c r="D3645" s="294"/>
      <c r="E3645" s="33"/>
      <c r="F3645" s="263"/>
      <c r="G3645" s="137"/>
      <c r="H3645" s="137"/>
      <c r="I3645" s="137"/>
      <c r="J3645" s="294"/>
      <c r="K3645" s="294"/>
      <c r="L3645" s="273"/>
      <c r="M3645" s="138"/>
      <c r="N3645" s="138"/>
      <c r="O3645" s="139"/>
    </row>
    <row r="3646" spans="1:15" ht="15.6">
      <c r="A3646" s="134"/>
      <c r="B3646" s="553"/>
      <c r="C3646" s="135"/>
      <c r="D3646" s="294"/>
      <c r="E3646" s="33"/>
      <c r="F3646" s="263"/>
      <c r="G3646" s="137"/>
      <c r="H3646" s="137"/>
      <c r="I3646" s="137"/>
      <c r="J3646" s="294"/>
      <c r="K3646" s="294"/>
      <c r="L3646" s="273"/>
      <c r="M3646" s="138"/>
      <c r="N3646" s="138"/>
      <c r="O3646" s="139"/>
    </row>
    <row r="3647" spans="1:15" ht="15.6">
      <c r="A3647" s="134"/>
      <c r="B3647" s="553"/>
      <c r="C3647" s="135"/>
      <c r="D3647" s="291"/>
      <c r="E3647" s="291"/>
      <c r="F3647" s="295"/>
      <c r="G3647" s="291"/>
      <c r="H3647" s="291"/>
      <c r="I3647" s="137"/>
      <c r="J3647" s="137"/>
      <c r="K3647" s="137"/>
      <c r="L3647" s="273"/>
      <c r="M3647" s="138"/>
      <c r="N3647" s="138"/>
      <c r="O3647" s="139"/>
    </row>
    <row r="3648" spans="1:15" ht="15.6">
      <c r="A3648" s="134"/>
      <c r="B3648" s="553"/>
      <c r="C3648" s="135"/>
      <c r="D3648" s="137"/>
      <c r="E3648" s="137"/>
      <c r="F3648" s="138"/>
      <c r="G3648" s="137"/>
      <c r="H3648" s="137"/>
      <c r="I3648" s="137"/>
      <c r="J3648" s="137"/>
      <c r="K3648" s="137"/>
      <c r="L3648" s="273"/>
      <c r="M3648" s="138"/>
      <c r="N3648" s="138"/>
      <c r="O3648" s="139"/>
    </row>
    <row r="3649" spans="1:15" ht="15.6">
      <c r="A3649" s="134"/>
      <c r="B3649" s="553"/>
      <c r="C3649" s="135"/>
      <c r="D3649" s="137"/>
      <c r="E3649" s="137"/>
      <c r="F3649" s="138"/>
      <c r="G3649" s="137"/>
      <c r="H3649" s="137"/>
      <c r="I3649" s="137"/>
      <c r="J3649" s="137"/>
      <c r="K3649" s="137"/>
      <c r="L3649" s="273"/>
      <c r="M3649" s="138"/>
      <c r="N3649" s="138"/>
      <c r="O3649" s="139"/>
    </row>
    <row r="3650" spans="1:15" ht="15.6">
      <c r="A3650" s="134"/>
      <c r="B3650" s="553"/>
      <c r="C3650" s="135"/>
      <c r="D3650" s="137"/>
      <c r="E3650" s="137"/>
      <c r="F3650" s="138"/>
      <c r="G3650" s="137"/>
      <c r="H3650" s="137"/>
      <c r="I3650" s="137"/>
      <c r="J3650" s="137"/>
      <c r="K3650" s="137"/>
      <c r="L3650" s="273"/>
      <c r="M3650" s="138"/>
      <c r="N3650" s="138"/>
      <c r="O3650" s="139"/>
    </row>
    <row r="3651" spans="1:15" ht="15.6">
      <c r="A3651" s="134"/>
      <c r="B3651" s="553"/>
      <c r="C3651" s="135"/>
      <c r="D3651" s="137"/>
      <c r="E3651" s="137"/>
      <c r="F3651" s="138"/>
      <c r="G3651" s="137"/>
      <c r="H3651" s="137"/>
      <c r="I3651" s="137"/>
      <c r="J3651" s="137"/>
      <c r="K3651" s="137"/>
      <c r="L3651" s="273"/>
      <c r="M3651" s="138"/>
      <c r="N3651" s="138"/>
      <c r="O3651" s="139"/>
    </row>
    <row r="3652" spans="1:15" ht="15.6">
      <c r="A3652" s="134"/>
      <c r="B3652" s="553"/>
      <c r="C3652" s="135"/>
      <c r="D3652" s="137"/>
      <c r="E3652" s="137"/>
      <c r="F3652" s="138"/>
      <c r="G3652" s="137"/>
      <c r="H3652" s="137"/>
      <c r="I3652" s="137"/>
      <c r="J3652" s="137"/>
      <c r="K3652" s="137"/>
      <c r="L3652" s="273"/>
      <c r="M3652" s="138"/>
      <c r="N3652" s="138"/>
      <c r="O3652" s="139"/>
    </row>
    <row r="3653" spans="1:15" ht="15.6">
      <c r="A3653" s="134"/>
      <c r="B3653" s="553"/>
      <c r="C3653" s="135"/>
      <c r="D3653" s="137"/>
      <c r="E3653" s="137"/>
      <c r="F3653" s="138"/>
      <c r="G3653" s="137"/>
      <c r="H3653" s="137"/>
      <c r="I3653" s="137"/>
      <c r="J3653" s="137"/>
      <c r="K3653" s="137"/>
      <c r="L3653" s="273"/>
      <c r="M3653" s="138"/>
      <c r="N3653" s="138"/>
      <c r="O3653" s="139"/>
    </row>
    <row r="3654" spans="1:15" ht="15.6">
      <c r="A3654" s="134"/>
      <c r="B3654" s="553"/>
      <c r="C3654" s="135"/>
      <c r="D3654" s="137"/>
      <c r="E3654" s="137"/>
      <c r="F3654" s="138"/>
      <c r="G3654" s="137"/>
      <c r="H3654" s="137"/>
      <c r="I3654" s="137"/>
      <c r="J3654" s="137"/>
      <c r="K3654" s="137"/>
      <c r="L3654" s="273"/>
      <c r="M3654" s="138"/>
      <c r="N3654" s="138"/>
      <c r="O3654" s="139"/>
    </row>
    <row r="3655" spans="1:15" ht="15.6">
      <c r="A3655" s="134"/>
      <c r="B3655" s="553"/>
      <c r="C3655" s="135"/>
      <c r="D3655" s="137"/>
      <c r="E3655" s="137"/>
      <c r="F3655" s="138"/>
      <c r="G3655" s="137"/>
      <c r="H3655" s="137"/>
      <c r="I3655" s="137"/>
      <c r="J3655" s="137"/>
      <c r="K3655" s="137"/>
      <c r="L3655" s="273"/>
      <c r="M3655" s="138"/>
      <c r="N3655" s="138"/>
      <c r="O3655" s="139"/>
    </row>
    <row r="3656" spans="1:15" ht="15.6">
      <c r="A3656" s="134"/>
      <c r="B3656" s="553"/>
      <c r="C3656" s="135"/>
      <c r="D3656" s="137"/>
      <c r="E3656" s="137"/>
      <c r="F3656" s="138"/>
      <c r="G3656" s="137"/>
      <c r="H3656" s="137"/>
      <c r="I3656" s="137"/>
      <c r="J3656" s="137"/>
      <c r="K3656" s="137"/>
      <c r="L3656" s="273"/>
      <c r="M3656" s="138"/>
      <c r="N3656" s="138"/>
      <c r="O3656" s="139"/>
    </row>
    <row r="3657" spans="1:15" ht="15.6">
      <c r="A3657" s="134"/>
      <c r="B3657" s="553"/>
      <c r="C3657" s="135"/>
      <c r="D3657" s="137"/>
      <c r="E3657" s="137"/>
      <c r="F3657" s="138"/>
      <c r="G3657" s="137"/>
      <c r="H3657" s="137"/>
      <c r="I3657" s="137"/>
      <c r="J3657" s="137"/>
      <c r="K3657" s="137"/>
      <c r="L3657" s="273"/>
      <c r="M3657" s="138"/>
      <c r="N3657" s="138"/>
      <c r="O3657" s="139"/>
    </row>
    <row r="3658" spans="1:15" ht="15.6">
      <c r="A3658" s="134"/>
      <c r="B3658" s="553"/>
      <c r="C3658" s="135"/>
      <c r="D3658" s="137"/>
      <c r="E3658" s="137"/>
      <c r="F3658" s="138"/>
      <c r="G3658" s="137"/>
      <c r="H3658" s="137"/>
      <c r="I3658" s="137"/>
      <c r="J3658" s="137"/>
      <c r="K3658" s="137"/>
      <c r="L3658" s="273"/>
      <c r="M3658" s="138"/>
      <c r="N3658" s="138"/>
      <c r="O3658" s="139"/>
    </row>
    <row r="3659" spans="1:15" ht="15.6">
      <c r="A3659" s="134"/>
      <c r="B3659" s="553"/>
      <c r="C3659" s="135"/>
      <c r="D3659" s="137"/>
      <c r="E3659" s="137"/>
      <c r="F3659" s="138"/>
      <c r="G3659" s="137"/>
      <c r="H3659" s="137"/>
      <c r="I3659" s="137"/>
      <c r="J3659" s="137"/>
      <c r="K3659" s="137"/>
      <c r="L3659" s="273"/>
      <c r="M3659" s="138"/>
      <c r="N3659" s="138"/>
      <c r="O3659" s="139"/>
    </row>
    <row r="3660" spans="1:15" ht="15.6">
      <c r="A3660" s="134"/>
      <c r="B3660" s="553"/>
      <c r="C3660" s="135"/>
      <c r="D3660" s="137"/>
      <c r="E3660" s="137"/>
      <c r="F3660" s="138"/>
      <c r="G3660" s="137"/>
      <c r="H3660" s="137"/>
      <c r="I3660" s="137"/>
      <c r="J3660" s="137"/>
      <c r="K3660" s="137"/>
      <c r="L3660" s="273"/>
      <c r="M3660" s="138"/>
      <c r="N3660" s="138"/>
      <c r="O3660" s="139"/>
    </row>
    <row r="3661" spans="1:15" ht="15.6">
      <c r="A3661" s="134"/>
      <c r="B3661" s="553"/>
      <c r="C3661" s="135"/>
      <c r="D3661" s="137"/>
      <c r="E3661" s="137"/>
      <c r="F3661" s="138"/>
      <c r="G3661" s="137"/>
      <c r="H3661" s="137"/>
      <c r="I3661" s="137"/>
      <c r="J3661" s="137"/>
      <c r="K3661" s="137"/>
      <c r="L3661" s="273"/>
      <c r="M3661" s="138"/>
      <c r="N3661" s="138"/>
      <c r="O3661" s="139"/>
    </row>
    <row r="3662" spans="1:15" ht="15.6">
      <c r="A3662" s="134"/>
      <c r="B3662" s="553"/>
      <c r="C3662" s="135"/>
      <c r="D3662" s="137"/>
      <c r="E3662" s="137"/>
      <c r="F3662" s="138"/>
      <c r="G3662" s="137"/>
      <c r="H3662" s="137"/>
      <c r="I3662" s="137"/>
      <c r="J3662" s="137"/>
      <c r="K3662" s="137"/>
      <c r="L3662" s="273"/>
      <c r="M3662" s="138"/>
      <c r="N3662" s="138"/>
      <c r="O3662" s="139"/>
    </row>
    <row r="3663" spans="1:15" ht="15.6">
      <c r="A3663" s="134"/>
      <c r="B3663" s="553"/>
      <c r="C3663" s="135"/>
      <c r="D3663" s="137"/>
      <c r="E3663" s="137"/>
      <c r="F3663" s="138"/>
      <c r="G3663" s="137"/>
      <c r="H3663" s="137"/>
      <c r="I3663" s="137"/>
      <c r="J3663" s="137"/>
      <c r="K3663" s="137"/>
      <c r="L3663" s="273"/>
      <c r="M3663" s="138"/>
      <c r="N3663" s="138"/>
      <c r="O3663" s="139"/>
    </row>
    <row r="3664" spans="1:15" ht="15.6">
      <c r="A3664" s="134"/>
      <c r="B3664" s="553"/>
      <c r="C3664" s="135"/>
      <c r="D3664" s="137"/>
      <c r="E3664" s="137"/>
      <c r="F3664" s="138"/>
      <c r="G3664" s="137"/>
      <c r="H3664" s="137"/>
      <c r="I3664" s="137"/>
      <c r="J3664" s="137"/>
      <c r="K3664" s="137"/>
      <c r="L3664" s="273"/>
      <c r="M3664" s="138"/>
      <c r="N3664" s="138"/>
      <c r="O3664" s="139"/>
    </row>
    <row r="3665" spans="1:15" ht="15.6">
      <c r="A3665" s="134"/>
      <c r="B3665" s="553"/>
      <c r="C3665" s="135"/>
      <c r="D3665" s="137"/>
      <c r="E3665" s="137"/>
      <c r="F3665" s="138"/>
      <c r="G3665" s="137"/>
      <c r="H3665" s="137"/>
      <c r="I3665" s="137"/>
      <c r="J3665" s="137"/>
      <c r="K3665" s="137"/>
      <c r="L3665" s="273"/>
      <c r="M3665" s="138"/>
      <c r="N3665" s="138"/>
      <c r="O3665" s="139"/>
    </row>
    <row r="3666" spans="1:15" ht="15.6">
      <c r="A3666" s="134"/>
      <c r="B3666" s="553"/>
      <c r="C3666" s="135"/>
      <c r="D3666" s="137"/>
      <c r="E3666" s="137"/>
      <c r="F3666" s="138"/>
      <c r="G3666" s="137"/>
      <c r="H3666" s="137"/>
      <c r="I3666" s="137"/>
      <c r="J3666" s="137"/>
      <c r="K3666" s="137"/>
      <c r="L3666" s="273"/>
      <c r="M3666" s="138"/>
      <c r="N3666" s="138"/>
      <c r="O3666" s="139"/>
    </row>
    <row r="3667" spans="1:15" ht="15.6">
      <c r="A3667" s="134"/>
      <c r="B3667" s="553"/>
      <c r="C3667" s="135"/>
      <c r="D3667" s="137"/>
      <c r="E3667" s="137"/>
      <c r="F3667" s="138"/>
      <c r="G3667" s="137"/>
      <c r="H3667" s="137"/>
      <c r="I3667" s="137"/>
      <c r="J3667" s="137"/>
      <c r="K3667" s="137"/>
      <c r="L3667" s="273"/>
      <c r="M3667" s="138"/>
      <c r="N3667" s="138"/>
      <c r="O3667" s="139"/>
    </row>
    <row r="3668" spans="1:15" ht="15.6">
      <c r="A3668" s="134"/>
      <c r="B3668" s="553"/>
      <c r="C3668" s="135"/>
      <c r="D3668" s="137"/>
      <c r="E3668" s="137"/>
      <c r="F3668" s="138"/>
      <c r="G3668" s="137"/>
      <c r="H3668" s="137"/>
      <c r="I3668" s="137"/>
      <c r="J3668" s="137"/>
      <c r="K3668" s="137"/>
      <c r="L3668" s="273"/>
      <c r="M3668" s="138"/>
      <c r="N3668" s="138"/>
      <c r="O3668" s="139"/>
    </row>
    <row r="3669" spans="1:15" ht="15.6">
      <c r="A3669" s="134"/>
      <c r="B3669" s="553"/>
      <c r="C3669" s="135"/>
      <c r="D3669" s="137"/>
      <c r="E3669" s="137"/>
      <c r="F3669" s="138"/>
      <c r="G3669" s="137"/>
      <c r="H3669" s="137"/>
      <c r="I3669" s="137"/>
      <c r="J3669" s="137"/>
      <c r="K3669" s="137"/>
      <c r="L3669" s="273"/>
      <c r="M3669" s="138"/>
      <c r="N3669" s="138"/>
      <c r="O3669" s="139"/>
    </row>
    <row r="3670" spans="1:15" ht="15.6">
      <c r="A3670" s="134"/>
      <c r="B3670" s="553"/>
      <c r="C3670" s="135"/>
      <c r="D3670" s="137"/>
      <c r="E3670" s="137"/>
      <c r="F3670" s="138"/>
      <c r="G3670" s="137"/>
      <c r="H3670" s="137"/>
      <c r="I3670" s="137"/>
      <c r="J3670" s="137"/>
      <c r="K3670" s="137"/>
      <c r="L3670" s="273"/>
      <c r="M3670" s="138"/>
      <c r="N3670" s="138"/>
      <c r="O3670" s="139"/>
    </row>
    <row r="3671" spans="1:15" ht="15.6">
      <c r="A3671" s="134"/>
      <c r="B3671" s="553"/>
      <c r="C3671" s="135"/>
      <c r="D3671" s="137"/>
      <c r="E3671" s="137"/>
      <c r="F3671" s="138"/>
      <c r="G3671" s="137"/>
      <c r="H3671" s="137"/>
      <c r="I3671" s="137"/>
      <c r="J3671" s="137"/>
      <c r="K3671" s="137"/>
      <c r="L3671" s="273"/>
      <c r="M3671" s="138"/>
      <c r="N3671" s="138"/>
      <c r="O3671" s="139"/>
    </row>
    <row r="3672" spans="1:15" ht="15.6">
      <c r="A3672" s="134"/>
      <c r="B3672" s="553"/>
      <c r="C3672" s="135"/>
      <c r="D3672" s="137"/>
      <c r="E3672" s="137"/>
      <c r="F3672" s="138"/>
      <c r="G3672" s="137"/>
      <c r="H3672" s="137"/>
      <c r="I3672" s="137"/>
      <c r="J3672" s="137"/>
      <c r="K3672" s="137"/>
      <c r="L3672" s="273"/>
      <c r="M3672" s="138"/>
      <c r="N3672" s="138"/>
      <c r="O3672" s="139"/>
    </row>
    <row r="3673" spans="1:15" ht="15.6">
      <c r="A3673" s="134"/>
      <c r="B3673" s="553"/>
      <c r="C3673" s="135"/>
      <c r="D3673" s="137"/>
      <c r="E3673" s="137"/>
      <c r="F3673" s="138"/>
      <c r="G3673" s="137"/>
      <c r="H3673" s="137"/>
      <c r="I3673" s="137"/>
      <c r="J3673" s="137"/>
      <c r="K3673" s="137"/>
      <c r="L3673" s="273"/>
      <c r="M3673" s="138"/>
      <c r="N3673" s="138"/>
      <c r="O3673" s="139"/>
    </row>
    <row r="3674" spans="1:15" ht="15.6">
      <c r="A3674" s="134"/>
      <c r="B3674" s="553"/>
      <c r="C3674" s="135"/>
      <c r="D3674" s="137"/>
      <c r="E3674" s="137"/>
      <c r="F3674" s="138"/>
      <c r="G3674" s="137"/>
      <c r="H3674" s="137"/>
      <c r="I3674" s="137"/>
      <c r="J3674" s="137"/>
      <c r="K3674" s="137"/>
      <c r="L3674" s="273"/>
      <c r="M3674" s="138"/>
      <c r="N3674" s="138"/>
      <c r="O3674" s="139"/>
    </row>
    <row r="3675" spans="1:15" ht="15.6">
      <c r="A3675" s="134"/>
      <c r="B3675" s="553"/>
      <c r="C3675" s="135"/>
      <c r="D3675" s="137"/>
      <c r="E3675" s="137"/>
      <c r="F3675" s="138"/>
      <c r="G3675" s="137"/>
      <c r="H3675" s="137"/>
      <c r="I3675" s="137"/>
      <c r="J3675" s="137"/>
      <c r="K3675" s="137"/>
      <c r="L3675" s="273"/>
      <c r="M3675" s="138"/>
      <c r="N3675" s="138"/>
      <c r="O3675" s="139"/>
    </row>
    <row r="3676" spans="1:15" ht="15.6">
      <c r="A3676" s="134"/>
      <c r="B3676" s="553"/>
      <c r="C3676" s="135"/>
      <c r="D3676" s="137"/>
      <c r="E3676" s="137"/>
      <c r="F3676" s="138"/>
      <c r="G3676" s="137"/>
      <c r="H3676" s="137"/>
      <c r="I3676" s="137"/>
      <c r="J3676" s="137"/>
      <c r="K3676" s="137"/>
      <c r="L3676" s="273"/>
      <c r="M3676" s="138"/>
      <c r="N3676" s="138"/>
      <c r="O3676" s="139"/>
    </row>
    <row r="3677" spans="1:15" ht="15.6">
      <c r="A3677" s="134"/>
      <c r="B3677" s="553"/>
      <c r="C3677" s="135"/>
      <c r="D3677" s="137"/>
      <c r="E3677" s="137"/>
      <c r="F3677" s="138"/>
      <c r="G3677" s="137"/>
      <c r="H3677" s="137"/>
      <c r="I3677" s="137"/>
      <c r="J3677" s="137"/>
      <c r="K3677" s="137"/>
      <c r="L3677" s="273"/>
      <c r="M3677" s="138"/>
      <c r="N3677" s="138"/>
      <c r="O3677" s="139"/>
    </row>
    <row r="3678" spans="1:15" ht="15.6">
      <c r="A3678" s="134"/>
      <c r="B3678" s="553"/>
      <c r="C3678" s="135"/>
      <c r="D3678" s="137"/>
      <c r="E3678" s="137"/>
      <c r="F3678" s="138"/>
      <c r="G3678" s="137"/>
      <c r="H3678" s="137"/>
      <c r="I3678" s="137"/>
      <c r="J3678" s="137"/>
      <c r="K3678" s="137"/>
      <c r="L3678" s="273"/>
      <c r="M3678" s="138"/>
      <c r="N3678" s="138"/>
      <c r="O3678" s="139"/>
    </row>
    <row r="3679" spans="1:15" ht="15.6">
      <c r="A3679" s="134"/>
      <c r="B3679" s="553"/>
      <c r="C3679" s="135"/>
      <c r="D3679" s="137"/>
      <c r="E3679" s="137"/>
      <c r="F3679" s="138"/>
      <c r="G3679" s="137"/>
      <c r="H3679" s="137"/>
      <c r="I3679" s="137"/>
      <c r="J3679" s="137"/>
      <c r="K3679" s="137"/>
      <c r="L3679" s="273"/>
      <c r="M3679" s="138"/>
      <c r="N3679" s="138"/>
      <c r="O3679" s="139"/>
    </row>
    <row r="3680" spans="1:15" ht="15.6">
      <c r="A3680" s="134"/>
      <c r="B3680" s="553"/>
      <c r="C3680" s="135"/>
      <c r="D3680" s="137"/>
      <c r="E3680" s="137"/>
      <c r="F3680" s="138"/>
      <c r="G3680" s="137"/>
      <c r="H3680" s="137"/>
      <c r="I3680" s="137"/>
      <c r="J3680" s="137"/>
      <c r="K3680" s="137"/>
      <c r="L3680" s="273"/>
      <c r="M3680" s="138"/>
      <c r="N3680" s="138"/>
      <c r="O3680" s="139"/>
    </row>
    <row r="3681" spans="1:15" ht="15.6">
      <c r="A3681" s="134"/>
      <c r="B3681" s="553"/>
      <c r="C3681" s="135"/>
      <c r="D3681" s="137"/>
      <c r="E3681" s="137"/>
      <c r="F3681" s="138"/>
      <c r="G3681" s="137"/>
      <c r="H3681" s="137"/>
      <c r="I3681" s="137"/>
      <c r="J3681" s="137"/>
      <c r="K3681" s="137"/>
      <c r="L3681" s="273"/>
      <c r="M3681" s="138"/>
      <c r="N3681" s="138"/>
      <c r="O3681" s="139"/>
    </row>
    <row r="3682" spans="1:15" ht="15.6">
      <c r="A3682" s="134"/>
      <c r="B3682" s="553"/>
      <c r="C3682" s="135"/>
      <c r="D3682" s="137"/>
      <c r="E3682" s="137"/>
      <c r="F3682" s="138"/>
      <c r="G3682" s="137"/>
      <c r="H3682" s="137"/>
      <c r="I3682" s="137"/>
      <c r="J3682" s="137"/>
      <c r="K3682" s="137"/>
      <c r="L3682" s="273"/>
      <c r="M3682" s="138"/>
      <c r="N3682" s="138"/>
      <c r="O3682" s="139"/>
    </row>
    <row r="3683" spans="1:15" ht="15.6">
      <c r="A3683" s="134"/>
      <c r="B3683" s="553"/>
      <c r="C3683" s="135"/>
      <c r="D3683" s="137"/>
      <c r="E3683" s="137"/>
      <c r="F3683" s="138"/>
      <c r="G3683" s="137"/>
      <c r="H3683" s="137"/>
      <c r="I3683" s="137"/>
      <c r="J3683" s="137"/>
      <c r="K3683" s="137"/>
      <c r="L3683" s="273"/>
      <c r="M3683" s="138"/>
      <c r="N3683" s="138"/>
      <c r="O3683" s="139"/>
    </row>
    <row r="3684" spans="1:15" ht="15.6">
      <c r="A3684" s="134"/>
      <c r="B3684" s="553"/>
      <c r="C3684" s="135"/>
      <c r="D3684" s="137"/>
      <c r="E3684" s="137"/>
      <c r="F3684" s="138"/>
      <c r="G3684" s="137"/>
      <c r="H3684" s="137"/>
      <c r="I3684" s="137"/>
      <c r="J3684" s="137"/>
      <c r="K3684" s="137"/>
      <c r="L3684" s="273"/>
      <c r="M3684" s="138"/>
      <c r="N3684" s="138"/>
      <c r="O3684" s="139"/>
    </row>
    <row r="3685" spans="1:15" ht="15.6">
      <c r="A3685" s="134"/>
      <c r="B3685" s="553"/>
      <c r="C3685" s="135"/>
      <c r="D3685" s="137"/>
      <c r="E3685" s="137"/>
      <c r="F3685" s="138"/>
      <c r="G3685" s="137"/>
      <c r="H3685" s="137"/>
      <c r="I3685" s="137"/>
      <c r="J3685" s="137"/>
      <c r="K3685" s="137"/>
      <c r="L3685" s="273"/>
      <c r="M3685" s="138"/>
      <c r="N3685" s="138"/>
      <c r="O3685" s="139"/>
    </row>
    <row r="3686" spans="1:15" ht="15.6">
      <c r="A3686" s="134"/>
      <c r="B3686" s="553"/>
      <c r="C3686" s="135"/>
      <c r="D3686" s="137"/>
      <c r="E3686" s="137"/>
      <c r="F3686" s="138"/>
      <c r="G3686" s="137"/>
      <c r="H3686" s="137"/>
      <c r="I3686" s="137"/>
      <c r="J3686" s="137"/>
      <c r="K3686" s="137"/>
      <c r="L3686" s="273"/>
      <c r="M3686" s="138"/>
      <c r="N3686" s="138"/>
      <c r="O3686" s="139"/>
    </row>
    <row r="3687" spans="1:15" ht="15.6">
      <c r="A3687" s="134"/>
      <c r="B3687" s="553"/>
      <c r="C3687" s="135"/>
      <c r="D3687" s="137"/>
      <c r="E3687" s="137"/>
      <c r="F3687" s="138"/>
      <c r="G3687" s="137"/>
      <c r="H3687" s="137"/>
      <c r="I3687" s="137"/>
      <c r="J3687" s="137"/>
      <c r="K3687" s="137"/>
      <c r="L3687" s="273"/>
      <c r="M3687" s="138"/>
      <c r="N3687" s="138"/>
      <c r="O3687" s="139"/>
    </row>
    <row r="3688" spans="1:15" ht="15.6">
      <c r="A3688" s="134"/>
      <c r="B3688" s="553"/>
      <c r="C3688" s="135"/>
      <c r="D3688" s="137"/>
      <c r="E3688" s="137"/>
      <c r="F3688" s="138"/>
      <c r="G3688" s="137"/>
      <c r="H3688" s="137"/>
      <c r="I3688" s="137"/>
      <c r="J3688" s="137"/>
      <c r="K3688" s="137"/>
      <c r="L3688" s="273"/>
      <c r="M3688" s="138"/>
      <c r="N3688" s="138"/>
      <c r="O3688" s="139"/>
    </row>
    <row r="3689" spans="1:15" ht="15.6">
      <c r="A3689" s="134"/>
      <c r="B3689" s="553"/>
      <c r="C3689" s="135"/>
      <c r="D3689" s="137"/>
      <c r="E3689" s="137"/>
      <c r="F3689" s="138"/>
      <c r="G3689" s="137"/>
      <c r="H3689" s="137"/>
      <c r="I3689" s="137"/>
      <c r="J3689" s="137"/>
      <c r="K3689" s="137"/>
      <c r="L3689" s="273"/>
      <c r="M3689" s="138"/>
      <c r="N3689" s="138"/>
      <c r="O3689" s="139"/>
    </row>
    <row r="3690" spans="1:15" ht="15.6">
      <c r="A3690" s="134"/>
      <c r="B3690" s="553"/>
      <c r="C3690" s="135"/>
      <c r="D3690" s="137"/>
      <c r="E3690" s="137"/>
      <c r="F3690" s="138"/>
      <c r="G3690" s="137"/>
      <c r="H3690" s="137"/>
      <c r="I3690" s="137"/>
      <c r="J3690" s="137"/>
      <c r="K3690" s="137"/>
      <c r="L3690" s="273"/>
      <c r="M3690" s="138"/>
      <c r="N3690" s="138"/>
      <c r="O3690" s="139"/>
    </row>
    <row r="3691" spans="1:15" ht="15.6">
      <c r="A3691" s="134"/>
      <c r="B3691" s="553"/>
      <c r="C3691" s="135"/>
      <c r="D3691" s="137"/>
      <c r="E3691" s="137"/>
      <c r="F3691" s="138"/>
      <c r="G3691" s="137"/>
      <c r="H3691" s="137"/>
      <c r="I3691" s="137"/>
      <c r="J3691" s="137"/>
      <c r="K3691" s="137"/>
      <c r="L3691" s="273"/>
      <c r="M3691" s="138"/>
      <c r="N3691" s="138"/>
      <c r="O3691" s="139"/>
    </row>
    <row r="3692" spans="1:15" ht="15.6">
      <c r="A3692" s="134"/>
      <c r="B3692" s="553"/>
      <c r="C3692" s="135"/>
      <c r="D3692" s="137"/>
      <c r="E3692" s="137"/>
      <c r="F3692" s="138"/>
      <c r="G3692" s="137"/>
      <c r="H3692" s="137"/>
      <c r="I3692" s="137"/>
      <c r="J3692" s="137"/>
      <c r="K3692" s="137"/>
      <c r="L3692" s="273"/>
      <c r="M3692" s="138"/>
      <c r="N3692" s="138"/>
      <c r="O3692" s="139"/>
    </row>
    <row r="3693" spans="1:15" ht="15.6">
      <c r="A3693" s="134"/>
      <c r="B3693" s="553"/>
      <c r="C3693" s="135"/>
      <c r="D3693" s="137"/>
      <c r="E3693" s="137"/>
      <c r="F3693" s="138"/>
      <c r="G3693" s="137"/>
      <c r="H3693" s="137"/>
      <c r="I3693" s="137"/>
      <c r="J3693" s="137"/>
      <c r="K3693" s="137"/>
      <c r="L3693" s="273"/>
      <c r="M3693" s="138"/>
      <c r="N3693" s="138"/>
      <c r="O3693" s="139"/>
    </row>
    <row r="3694" spans="1:15" ht="15.6">
      <c r="A3694" s="134"/>
      <c r="B3694" s="553"/>
      <c r="C3694" s="135"/>
      <c r="D3694" s="137"/>
      <c r="E3694" s="137"/>
      <c r="F3694" s="138"/>
      <c r="G3694" s="137"/>
      <c r="H3694" s="137"/>
      <c r="I3694" s="137"/>
      <c r="J3694" s="137"/>
      <c r="K3694" s="137"/>
      <c r="L3694" s="273"/>
      <c r="M3694" s="138"/>
      <c r="N3694" s="138"/>
      <c r="O3694" s="139"/>
    </row>
    <row r="3695" spans="1:15" ht="15.6">
      <c r="A3695" s="134"/>
      <c r="B3695" s="553"/>
      <c r="C3695" s="135"/>
      <c r="D3695" s="137"/>
      <c r="E3695" s="137"/>
      <c r="F3695" s="138"/>
      <c r="G3695" s="137"/>
      <c r="H3695" s="137"/>
      <c r="I3695" s="137"/>
      <c r="J3695" s="137"/>
      <c r="K3695" s="137"/>
      <c r="L3695" s="273"/>
      <c r="M3695" s="138"/>
      <c r="N3695" s="138"/>
      <c r="O3695" s="139"/>
    </row>
    <row r="3696" spans="1:15" ht="15.6">
      <c r="A3696" s="134"/>
      <c r="B3696" s="553"/>
      <c r="C3696" s="135"/>
      <c r="D3696" s="137"/>
      <c r="E3696" s="137"/>
      <c r="F3696" s="138"/>
      <c r="G3696" s="137"/>
      <c r="H3696" s="137"/>
      <c r="I3696" s="137"/>
      <c r="J3696" s="137"/>
      <c r="K3696" s="137"/>
      <c r="L3696" s="273"/>
      <c r="M3696" s="138"/>
      <c r="N3696" s="138"/>
      <c r="O3696" s="139"/>
    </row>
    <row r="3697" spans="1:15" ht="15.6">
      <c r="A3697" s="134"/>
      <c r="B3697" s="553"/>
      <c r="C3697" s="135"/>
      <c r="D3697" s="137"/>
      <c r="E3697" s="137"/>
      <c r="F3697" s="138"/>
      <c r="G3697" s="137"/>
      <c r="H3697" s="137"/>
      <c r="I3697" s="137"/>
      <c r="J3697" s="137"/>
      <c r="K3697" s="137"/>
      <c r="L3697" s="273"/>
      <c r="M3697" s="138"/>
      <c r="N3697" s="138"/>
      <c r="O3697" s="139"/>
    </row>
    <row r="3698" spans="1:15" ht="15.6">
      <c r="A3698" s="134"/>
      <c r="B3698" s="553"/>
      <c r="C3698" s="135"/>
      <c r="D3698" s="137"/>
      <c r="E3698" s="137"/>
      <c r="F3698" s="138"/>
      <c r="G3698" s="137"/>
      <c r="H3698" s="137"/>
      <c r="I3698" s="137"/>
      <c r="J3698" s="137"/>
      <c r="K3698" s="137"/>
      <c r="L3698" s="273"/>
      <c r="M3698" s="138"/>
      <c r="N3698" s="138"/>
      <c r="O3698" s="139"/>
    </row>
    <row r="3699" spans="1:15" ht="15.6">
      <c r="A3699" s="134"/>
      <c r="B3699" s="553"/>
      <c r="C3699" s="135"/>
      <c r="D3699" s="137"/>
      <c r="E3699" s="137"/>
      <c r="F3699" s="138"/>
      <c r="G3699" s="137"/>
      <c r="H3699" s="137"/>
      <c r="I3699" s="137"/>
      <c r="J3699" s="137"/>
      <c r="K3699" s="137"/>
      <c r="L3699" s="273"/>
      <c r="M3699" s="138"/>
      <c r="N3699" s="138"/>
      <c r="O3699" s="139"/>
    </row>
    <row r="3700" spans="1:15" ht="15.6">
      <c r="A3700" s="134"/>
      <c r="B3700" s="553"/>
      <c r="C3700" s="135"/>
      <c r="D3700" s="137"/>
      <c r="E3700" s="137"/>
      <c r="F3700" s="138"/>
      <c r="G3700" s="137"/>
      <c r="H3700" s="137"/>
      <c r="I3700" s="137"/>
      <c r="J3700" s="137"/>
      <c r="K3700" s="137"/>
      <c r="L3700" s="273"/>
      <c r="M3700" s="138"/>
      <c r="N3700" s="138"/>
      <c r="O3700" s="139"/>
    </row>
    <row r="3701" spans="1:15" ht="15.6">
      <c r="A3701" s="134"/>
      <c r="B3701" s="553"/>
      <c r="C3701" s="135"/>
      <c r="D3701" s="137"/>
      <c r="E3701" s="137"/>
      <c r="F3701" s="138"/>
      <c r="G3701" s="137"/>
      <c r="H3701" s="137"/>
      <c r="I3701" s="137"/>
      <c r="J3701" s="137"/>
      <c r="K3701" s="137"/>
      <c r="L3701" s="273"/>
      <c r="M3701" s="138"/>
      <c r="N3701" s="138"/>
      <c r="O3701" s="139"/>
    </row>
    <row r="3702" spans="1:15" ht="15.6">
      <c r="A3702" s="134"/>
      <c r="B3702" s="553"/>
      <c r="C3702" s="135"/>
      <c r="D3702" s="137"/>
      <c r="E3702" s="137"/>
      <c r="F3702" s="138"/>
      <c r="G3702" s="137"/>
      <c r="H3702" s="137"/>
      <c r="I3702" s="137"/>
      <c r="J3702" s="137"/>
      <c r="K3702" s="137"/>
      <c r="L3702" s="273"/>
      <c r="M3702" s="138"/>
      <c r="N3702" s="138"/>
      <c r="O3702" s="139"/>
    </row>
    <row r="3703" spans="1:15" ht="15.6">
      <c r="A3703" s="134"/>
      <c r="B3703" s="553"/>
      <c r="C3703" s="135"/>
      <c r="D3703" s="137"/>
      <c r="E3703" s="137"/>
      <c r="F3703" s="138"/>
      <c r="G3703" s="137"/>
      <c r="H3703" s="137"/>
      <c r="I3703" s="137"/>
      <c r="J3703" s="137"/>
      <c r="K3703" s="137"/>
      <c r="L3703" s="273"/>
      <c r="M3703" s="138"/>
      <c r="N3703" s="138"/>
      <c r="O3703" s="139"/>
    </row>
    <row r="3704" spans="1:15" ht="15.6">
      <c r="A3704" s="134"/>
      <c r="B3704" s="553"/>
      <c r="C3704" s="135"/>
      <c r="D3704" s="137"/>
      <c r="E3704" s="137"/>
      <c r="F3704" s="138"/>
      <c r="G3704" s="137"/>
      <c r="H3704" s="137"/>
      <c r="I3704" s="137"/>
      <c r="J3704" s="137"/>
      <c r="K3704" s="137"/>
      <c r="L3704" s="273"/>
      <c r="M3704" s="138"/>
      <c r="N3704" s="138"/>
      <c r="O3704" s="139"/>
    </row>
    <row r="3705" spans="1:15" ht="15.6">
      <c r="A3705" s="134"/>
      <c r="B3705" s="553"/>
      <c r="C3705" s="135"/>
      <c r="D3705" s="137"/>
      <c r="E3705" s="137"/>
      <c r="F3705" s="138"/>
      <c r="G3705" s="137"/>
      <c r="H3705" s="137"/>
      <c r="I3705" s="137"/>
      <c r="J3705" s="137"/>
      <c r="K3705" s="137"/>
      <c r="L3705" s="273"/>
      <c r="M3705" s="138"/>
      <c r="N3705" s="138"/>
      <c r="O3705" s="139"/>
    </row>
    <row r="3706" spans="1:15" ht="15.6">
      <c r="A3706" s="134"/>
      <c r="B3706" s="553"/>
      <c r="C3706" s="135"/>
      <c r="D3706" s="137"/>
      <c r="E3706" s="137"/>
      <c r="F3706" s="138"/>
      <c r="G3706" s="137"/>
      <c r="H3706" s="137"/>
      <c r="I3706" s="137"/>
      <c r="J3706" s="137"/>
      <c r="K3706" s="137"/>
      <c r="L3706" s="273"/>
      <c r="M3706" s="138"/>
      <c r="N3706" s="138"/>
      <c r="O3706" s="139"/>
    </row>
    <row r="3707" spans="1:15" ht="15.6">
      <c r="A3707" s="134"/>
      <c r="B3707" s="553"/>
      <c r="C3707" s="135"/>
      <c r="D3707" s="137"/>
      <c r="E3707" s="137"/>
      <c r="F3707" s="138"/>
      <c r="G3707" s="137"/>
      <c r="H3707" s="137"/>
      <c r="I3707" s="137"/>
      <c r="J3707" s="137"/>
      <c r="K3707" s="137"/>
      <c r="L3707" s="273"/>
      <c r="M3707" s="138"/>
      <c r="N3707" s="138"/>
      <c r="O3707" s="139"/>
    </row>
    <row r="3708" spans="1:15" ht="15.6">
      <c r="A3708" s="134"/>
      <c r="B3708" s="553"/>
      <c r="C3708" s="135"/>
      <c r="D3708" s="137"/>
      <c r="E3708" s="137"/>
      <c r="F3708" s="138"/>
      <c r="G3708" s="137"/>
      <c r="H3708" s="137"/>
      <c r="I3708" s="137"/>
      <c r="J3708" s="137"/>
      <c r="K3708" s="137"/>
      <c r="L3708" s="273"/>
      <c r="M3708" s="138"/>
      <c r="N3708" s="138"/>
      <c r="O3708" s="139"/>
    </row>
    <row r="3709" spans="1:15" ht="15.6">
      <c r="A3709" s="134"/>
      <c r="B3709" s="553"/>
      <c r="C3709" s="135"/>
      <c r="D3709" s="137"/>
      <c r="E3709" s="137"/>
      <c r="F3709" s="138"/>
      <c r="G3709" s="137"/>
      <c r="H3709" s="137"/>
      <c r="I3709" s="137"/>
      <c r="J3709" s="137"/>
      <c r="K3709" s="137"/>
      <c r="L3709" s="273"/>
      <c r="M3709" s="138"/>
      <c r="N3709" s="138"/>
      <c r="O3709" s="139"/>
    </row>
    <row r="3710" spans="1:15" ht="15.6">
      <c r="A3710" s="134"/>
      <c r="B3710" s="553"/>
      <c r="C3710" s="135"/>
      <c r="D3710" s="137"/>
      <c r="E3710" s="137"/>
      <c r="F3710" s="138"/>
      <c r="G3710" s="137"/>
      <c r="H3710" s="137"/>
      <c r="I3710" s="137"/>
      <c r="J3710" s="137"/>
      <c r="K3710" s="137"/>
      <c r="L3710" s="273"/>
      <c r="M3710" s="138"/>
      <c r="N3710" s="138"/>
      <c r="O3710" s="139"/>
    </row>
    <row r="3711" spans="1:15" ht="15.6">
      <c r="A3711" s="134"/>
      <c r="B3711" s="553"/>
      <c r="C3711" s="135"/>
      <c r="D3711" s="137"/>
      <c r="E3711" s="137"/>
      <c r="F3711" s="138"/>
      <c r="G3711" s="137"/>
      <c r="H3711" s="137"/>
      <c r="I3711" s="137"/>
      <c r="J3711" s="137"/>
      <c r="K3711" s="137"/>
      <c r="L3711" s="273"/>
      <c r="M3711" s="138"/>
      <c r="N3711" s="138"/>
      <c r="O3711" s="139"/>
    </row>
    <row r="3712" spans="1:15" ht="15.6">
      <c r="A3712" s="134"/>
      <c r="B3712" s="553"/>
      <c r="C3712" s="135"/>
      <c r="D3712" s="137"/>
      <c r="E3712" s="137"/>
      <c r="F3712" s="138"/>
      <c r="G3712" s="137"/>
      <c r="H3712" s="137"/>
      <c r="I3712" s="137"/>
      <c r="J3712" s="137"/>
      <c r="K3712" s="137"/>
      <c r="L3712" s="273"/>
      <c r="M3712" s="138"/>
      <c r="N3712" s="138"/>
      <c r="O3712" s="139"/>
    </row>
    <row r="3713" spans="1:15" ht="15.6">
      <c r="A3713" s="134"/>
      <c r="B3713" s="553"/>
      <c r="C3713" s="135"/>
      <c r="D3713" s="137"/>
      <c r="E3713" s="137"/>
      <c r="F3713" s="138"/>
      <c r="G3713" s="137"/>
      <c r="H3713" s="137"/>
      <c r="I3713" s="137"/>
      <c r="J3713" s="137"/>
      <c r="K3713" s="137"/>
      <c r="L3713" s="273"/>
      <c r="M3713" s="138"/>
      <c r="N3713" s="138"/>
      <c r="O3713" s="139"/>
    </row>
    <row r="3714" spans="1:15" ht="15.6">
      <c r="A3714" s="134"/>
      <c r="B3714" s="553"/>
      <c r="C3714" s="135"/>
      <c r="D3714" s="137"/>
      <c r="E3714" s="137"/>
      <c r="F3714" s="138"/>
      <c r="G3714" s="137"/>
      <c r="H3714" s="137"/>
      <c r="I3714" s="137"/>
      <c r="J3714" s="137"/>
      <c r="K3714" s="137"/>
      <c r="L3714" s="273"/>
      <c r="M3714" s="138"/>
      <c r="N3714" s="138"/>
      <c r="O3714" s="139"/>
    </row>
    <row r="3715" spans="1:15" ht="15.6">
      <c r="A3715" s="134"/>
      <c r="B3715" s="553"/>
      <c r="C3715" s="135"/>
      <c r="D3715" s="137"/>
      <c r="E3715" s="137"/>
      <c r="F3715" s="138"/>
      <c r="G3715" s="137"/>
      <c r="H3715" s="137"/>
      <c r="I3715" s="137"/>
      <c r="J3715" s="137"/>
      <c r="K3715" s="137"/>
      <c r="L3715" s="273"/>
      <c r="M3715" s="138"/>
      <c r="N3715" s="138"/>
      <c r="O3715" s="139"/>
    </row>
    <row r="3716" spans="1:15" ht="15.6">
      <c r="A3716" s="134"/>
      <c r="B3716" s="553"/>
      <c r="C3716" s="135"/>
      <c r="D3716" s="137"/>
      <c r="E3716" s="137"/>
      <c r="F3716" s="138"/>
      <c r="G3716" s="137"/>
      <c r="H3716" s="137"/>
      <c r="I3716" s="137"/>
      <c r="J3716" s="137"/>
      <c r="K3716" s="137"/>
      <c r="L3716" s="273"/>
      <c r="M3716" s="138"/>
      <c r="N3716" s="138"/>
      <c r="O3716" s="139"/>
    </row>
    <row r="3717" spans="1:15" ht="15.6">
      <c r="A3717" s="134"/>
      <c r="B3717" s="553"/>
      <c r="C3717" s="135"/>
      <c r="D3717" s="137"/>
      <c r="E3717" s="137"/>
      <c r="F3717" s="138"/>
      <c r="G3717" s="137"/>
      <c r="H3717" s="137"/>
      <c r="I3717" s="137"/>
      <c r="J3717" s="137"/>
      <c r="K3717" s="137"/>
      <c r="L3717" s="273"/>
      <c r="M3717" s="138"/>
      <c r="N3717" s="138"/>
      <c r="O3717" s="139"/>
    </row>
    <row r="3718" spans="1:15" ht="15.6">
      <c r="A3718" s="134"/>
      <c r="B3718" s="553"/>
      <c r="C3718" s="135"/>
      <c r="D3718" s="137"/>
      <c r="E3718" s="137"/>
      <c r="F3718" s="138"/>
      <c r="G3718" s="137"/>
      <c r="H3718" s="137"/>
      <c r="I3718" s="137"/>
      <c r="J3718" s="137"/>
      <c r="K3718" s="137"/>
      <c r="L3718" s="273"/>
      <c r="M3718" s="138"/>
      <c r="N3718" s="138"/>
      <c r="O3718" s="139"/>
    </row>
    <row r="3719" spans="1:15" ht="15.6">
      <c r="A3719" s="134"/>
      <c r="B3719" s="553"/>
      <c r="C3719" s="135"/>
      <c r="D3719" s="137"/>
      <c r="E3719" s="137"/>
      <c r="F3719" s="138"/>
      <c r="G3719" s="137"/>
      <c r="H3719" s="137"/>
      <c r="I3719" s="137"/>
      <c r="J3719" s="137"/>
      <c r="K3719" s="137"/>
      <c r="L3719" s="273"/>
      <c r="M3719" s="138"/>
      <c r="N3719" s="138"/>
      <c r="O3719" s="139"/>
    </row>
    <row r="3720" spans="1:15" ht="15.6">
      <c r="A3720" s="134"/>
      <c r="B3720" s="553"/>
      <c r="C3720" s="135"/>
      <c r="D3720" s="137"/>
      <c r="E3720" s="137"/>
      <c r="F3720" s="138"/>
      <c r="G3720" s="137"/>
      <c r="H3720" s="137"/>
      <c r="I3720" s="137"/>
      <c r="J3720" s="137"/>
      <c r="K3720" s="137"/>
      <c r="L3720" s="273"/>
      <c r="M3720" s="138"/>
      <c r="N3720" s="138"/>
      <c r="O3720" s="139"/>
    </row>
    <row r="3721" spans="1:15" ht="15.6">
      <c r="A3721" s="134"/>
      <c r="B3721" s="553"/>
      <c r="C3721" s="135"/>
      <c r="D3721" s="137"/>
      <c r="E3721" s="137"/>
      <c r="F3721" s="138"/>
      <c r="G3721" s="137"/>
      <c r="H3721" s="137"/>
      <c r="I3721" s="137"/>
      <c r="J3721" s="137"/>
      <c r="K3721" s="137"/>
      <c r="L3721" s="273"/>
      <c r="M3721" s="138"/>
      <c r="N3721" s="138"/>
      <c r="O3721" s="139"/>
    </row>
    <row r="3722" spans="1:15" ht="15.6">
      <c r="A3722" s="134"/>
      <c r="B3722" s="553"/>
      <c r="C3722" s="135"/>
      <c r="D3722" s="137"/>
      <c r="E3722" s="137"/>
      <c r="F3722" s="137"/>
      <c r="G3722" s="137"/>
      <c r="H3722" s="137"/>
      <c r="I3722" s="137"/>
      <c r="J3722" s="137"/>
      <c r="K3722" s="137"/>
      <c r="L3722" s="273"/>
      <c r="M3722" s="138"/>
      <c r="N3722" s="138"/>
      <c r="O3722" s="139"/>
    </row>
    <row r="3723" spans="1:15" ht="15.6">
      <c r="A3723" s="134"/>
      <c r="B3723" s="553"/>
      <c r="C3723" s="135"/>
      <c r="D3723" s="137"/>
      <c r="E3723" s="137"/>
      <c r="F3723" s="137"/>
      <c r="G3723" s="137"/>
      <c r="H3723" s="137"/>
      <c r="I3723" s="137"/>
      <c r="J3723" s="137"/>
      <c r="K3723" s="137"/>
      <c r="L3723" s="273"/>
      <c r="M3723" s="138"/>
      <c r="N3723" s="138"/>
      <c r="O3723" s="139"/>
    </row>
    <row r="3724" spans="1:15" ht="15.6">
      <c r="A3724" s="134"/>
      <c r="B3724" s="553"/>
      <c r="C3724" s="135"/>
      <c r="D3724" s="137"/>
      <c r="E3724" s="137"/>
      <c r="F3724" s="137"/>
      <c r="G3724" s="137"/>
      <c r="H3724" s="137"/>
      <c r="I3724" s="137"/>
      <c r="J3724" s="137"/>
      <c r="K3724" s="137"/>
      <c r="L3724" s="273"/>
      <c r="M3724" s="138"/>
      <c r="N3724" s="138"/>
      <c r="O3724" s="139"/>
    </row>
    <row r="3725" spans="1:15" ht="15.6">
      <c r="A3725" s="134"/>
      <c r="B3725" s="553"/>
      <c r="C3725" s="135"/>
      <c r="D3725" s="137"/>
      <c r="E3725" s="137"/>
      <c r="F3725" s="137"/>
      <c r="G3725" s="137"/>
      <c r="H3725" s="137"/>
      <c r="I3725" s="137"/>
      <c r="J3725" s="137"/>
      <c r="K3725" s="137"/>
      <c r="L3725" s="273"/>
      <c r="M3725" s="138"/>
      <c r="N3725" s="138"/>
      <c r="O3725" s="139"/>
    </row>
    <row r="3726" spans="1:15" ht="15.6">
      <c r="A3726" s="134"/>
      <c r="B3726" s="553"/>
      <c r="C3726" s="135"/>
      <c r="D3726" s="137"/>
      <c r="E3726" s="137"/>
      <c r="F3726" s="137"/>
      <c r="G3726" s="137"/>
      <c r="H3726" s="137"/>
      <c r="I3726" s="137"/>
      <c r="J3726" s="137"/>
      <c r="K3726" s="137"/>
      <c r="L3726" s="273"/>
      <c r="M3726" s="138"/>
      <c r="N3726" s="138"/>
      <c r="O3726" s="139"/>
    </row>
    <row r="3727" spans="1:15" ht="15.6">
      <c r="A3727" s="134"/>
      <c r="B3727" s="553"/>
      <c r="C3727" s="135"/>
      <c r="D3727" s="137"/>
      <c r="E3727" s="137"/>
      <c r="F3727" s="137"/>
      <c r="G3727" s="137"/>
      <c r="H3727" s="137"/>
      <c r="I3727" s="137"/>
      <c r="J3727" s="137"/>
      <c r="K3727" s="137"/>
      <c r="L3727" s="273"/>
      <c r="M3727" s="138"/>
      <c r="N3727" s="138"/>
      <c r="O3727" s="139"/>
    </row>
    <row r="3728" spans="1:15" ht="15.6">
      <c r="A3728" s="134"/>
      <c r="B3728" s="553"/>
      <c r="C3728" s="135"/>
      <c r="D3728" s="137"/>
      <c r="E3728" s="137"/>
      <c r="F3728" s="137"/>
      <c r="G3728" s="137"/>
      <c r="H3728" s="137"/>
      <c r="I3728" s="137"/>
      <c r="J3728" s="137"/>
      <c r="K3728" s="137"/>
      <c r="L3728" s="273"/>
      <c r="M3728" s="138"/>
      <c r="N3728" s="138"/>
      <c r="O3728" s="139"/>
    </row>
    <row r="3729" spans="1:15" ht="15.6">
      <c r="A3729" s="134"/>
      <c r="B3729" s="553"/>
      <c r="C3729" s="135"/>
      <c r="D3729" s="137"/>
      <c r="E3729" s="137"/>
      <c r="F3729" s="137"/>
      <c r="G3729" s="137"/>
      <c r="H3729" s="137"/>
      <c r="I3729" s="137"/>
      <c r="J3729" s="137"/>
      <c r="K3729" s="137"/>
      <c r="L3729" s="273"/>
      <c r="M3729" s="138"/>
      <c r="N3729" s="138"/>
      <c r="O3729" s="139"/>
    </row>
    <row r="3730" spans="1:15" ht="15.6">
      <c r="A3730" s="134"/>
      <c r="B3730" s="553"/>
      <c r="C3730" s="135"/>
      <c r="D3730" s="137"/>
      <c r="E3730" s="137"/>
      <c r="F3730" s="137"/>
      <c r="G3730" s="137"/>
      <c r="H3730" s="137"/>
      <c r="I3730" s="137"/>
      <c r="J3730" s="137"/>
      <c r="K3730" s="137"/>
      <c r="L3730" s="273"/>
      <c r="M3730" s="138"/>
      <c r="N3730" s="138"/>
      <c r="O3730" s="139"/>
    </row>
    <row r="3731" spans="1:15" ht="15.6">
      <c r="A3731" s="134"/>
      <c r="B3731" s="553"/>
      <c r="C3731" s="135"/>
      <c r="D3731" s="137"/>
      <c r="E3731" s="137"/>
      <c r="F3731" s="137"/>
      <c r="G3731" s="137"/>
      <c r="H3731" s="137"/>
      <c r="I3731" s="137"/>
      <c r="J3731" s="137"/>
      <c r="K3731" s="137"/>
      <c r="L3731" s="273"/>
      <c r="M3731" s="138"/>
      <c r="N3731" s="138"/>
      <c r="O3731" s="139"/>
    </row>
    <row r="3732" spans="1:15" ht="15.6">
      <c r="A3732" s="134"/>
      <c r="B3732" s="553"/>
      <c r="C3732" s="135"/>
      <c r="D3732" s="137"/>
      <c r="E3732" s="137"/>
      <c r="F3732" s="137"/>
      <c r="G3732" s="137"/>
      <c r="H3732" s="137"/>
      <c r="I3732" s="137"/>
      <c r="J3732" s="137"/>
      <c r="K3732" s="137"/>
      <c r="L3732" s="273"/>
      <c r="M3732" s="138"/>
      <c r="N3732" s="138"/>
      <c r="O3732" s="139"/>
    </row>
    <row r="3733" spans="1:15" ht="15.6">
      <c r="A3733" s="134"/>
      <c r="B3733" s="553"/>
      <c r="C3733" s="135"/>
      <c r="D3733" s="137"/>
      <c r="E3733" s="137"/>
      <c r="F3733" s="137"/>
      <c r="G3733" s="137"/>
      <c r="H3733" s="137"/>
      <c r="I3733" s="137"/>
      <c r="J3733" s="137"/>
      <c r="K3733" s="137"/>
      <c r="L3733" s="273"/>
      <c r="M3733" s="138"/>
      <c r="N3733" s="138"/>
      <c r="O3733" s="139"/>
    </row>
    <row r="3734" spans="1:15" ht="15.6">
      <c r="A3734" s="134"/>
      <c r="B3734" s="553"/>
      <c r="C3734" s="135"/>
      <c r="D3734" s="137"/>
      <c r="E3734" s="137"/>
      <c r="F3734" s="137"/>
      <c r="G3734" s="137"/>
      <c r="H3734" s="137"/>
      <c r="I3734" s="137"/>
      <c r="J3734" s="137"/>
      <c r="K3734" s="137"/>
      <c r="L3734" s="273"/>
      <c r="M3734" s="138"/>
      <c r="N3734" s="138"/>
      <c r="O3734" s="139"/>
    </row>
    <row r="3735" spans="1:15" ht="15.6">
      <c r="A3735" s="134"/>
      <c r="B3735" s="553"/>
      <c r="C3735" s="135"/>
      <c r="D3735" s="137"/>
      <c r="E3735" s="137"/>
      <c r="F3735" s="137"/>
      <c r="G3735" s="137"/>
      <c r="H3735" s="137"/>
      <c r="I3735" s="137"/>
      <c r="J3735" s="137"/>
      <c r="K3735" s="137"/>
      <c r="L3735" s="273"/>
      <c r="M3735" s="138"/>
      <c r="N3735" s="138"/>
      <c r="O3735" s="139"/>
    </row>
    <row r="3736" spans="1:15" ht="15.6">
      <c r="A3736" s="134"/>
      <c r="B3736" s="553"/>
      <c r="C3736" s="135"/>
      <c r="D3736" s="137"/>
      <c r="E3736" s="137"/>
      <c r="F3736" s="137"/>
      <c r="G3736" s="137"/>
      <c r="H3736" s="137"/>
      <c r="I3736" s="137"/>
      <c r="J3736" s="137"/>
      <c r="K3736" s="137"/>
      <c r="L3736" s="273"/>
      <c r="M3736" s="138"/>
      <c r="N3736" s="138"/>
      <c r="O3736" s="139"/>
    </row>
    <row r="3737" spans="1:15" ht="15.6">
      <c r="A3737" s="134"/>
      <c r="B3737" s="553"/>
      <c r="C3737" s="135"/>
      <c r="D3737" s="137"/>
      <c r="E3737" s="137"/>
      <c r="F3737" s="137"/>
      <c r="G3737" s="137"/>
      <c r="H3737" s="137"/>
      <c r="I3737" s="137"/>
      <c r="J3737" s="137"/>
      <c r="K3737" s="137"/>
      <c r="L3737" s="273"/>
      <c r="M3737" s="138"/>
      <c r="N3737" s="138"/>
      <c r="O3737" s="139"/>
    </row>
    <row r="3738" spans="1:15" ht="15.6">
      <c r="A3738" s="134"/>
      <c r="B3738" s="553"/>
      <c r="C3738" s="135"/>
      <c r="D3738" s="137"/>
      <c r="E3738" s="137"/>
      <c r="F3738" s="137"/>
      <c r="G3738" s="137"/>
      <c r="H3738" s="137"/>
      <c r="I3738" s="137"/>
      <c r="J3738" s="137"/>
      <c r="K3738" s="137"/>
      <c r="L3738" s="273"/>
      <c r="M3738" s="138"/>
      <c r="N3738" s="138"/>
      <c r="O3738" s="139"/>
    </row>
    <row r="3739" spans="1:15" ht="15.6">
      <c r="A3739" s="134"/>
      <c r="B3739" s="553"/>
      <c r="C3739" s="135"/>
      <c r="D3739" s="137"/>
      <c r="E3739" s="137"/>
      <c r="F3739" s="137"/>
      <c r="G3739" s="137"/>
      <c r="H3739" s="137"/>
      <c r="I3739" s="137"/>
      <c r="J3739" s="137"/>
      <c r="K3739" s="137"/>
      <c r="L3739" s="273"/>
      <c r="M3739" s="138"/>
      <c r="N3739" s="138"/>
      <c r="O3739" s="139"/>
    </row>
    <row r="3740" spans="1:15" ht="15.6">
      <c r="A3740" s="134"/>
      <c r="B3740" s="553"/>
      <c r="C3740" s="135"/>
      <c r="D3740" s="137"/>
      <c r="E3740" s="137"/>
      <c r="F3740" s="137"/>
      <c r="G3740" s="137"/>
      <c r="H3740" s="137"/>
      <c r="I3740" s="137"/>
      <c r="J3740" s="137"/>
      <c r="K3740" s="137"/>
      <c r="L3740" s="273"/>
      <c r="M3740" s="138"/>
      <c r="N3740" s="138"/>
      <c r="O3740" s="139"/>
    </row>
    <row r="3741" spans="1:15" ht="15.6">
      <c r="A3741" s="134"/>
      <c r="B3741" s="553"/>
      <c r="C3741" s="135"/>
      <c r="D3741" s="137"/>
      <c r="E3741" s="137"/>
      <c r="F3741" s="137"/>
      <c r="G3741" s="137"/>
      <c r="H3741" s="137"/>
      <c r="I3741" s="137"/>
      <c r="J3741" s="137"/>
      <c r="K3741" s="137"/>
      <c r="L3741" s="273"/>
      <c r="M3741" s="138"/>
      <c r="N3741" s="138"/>
      <c r="O3741" s="139"/>
    </row>
    <row r="3742" spans="1:15" ht="15.6">
      <c r="A3742" s="134"/>
      <c r="B3742" s="553"/>
      <c r="C3742" s="135"/>
      <c r="D3742" s="137"/>
      <c r="E3742" s="137"/>
      <c r="F3742" s="137"/>
      <c r="G3742" s="137"/>
      <c r="H3742" s="137"/>
      <c r="I3742" s="137"/>
      <c r="J3742" s="137"/>
      <c r="K3742" s="137"/>
      <c r="L3742" s="273"/>
      <c r="M3742" s="138"/>
      <c r="N3742" s="138"/>
      <c r="O3742" s="139"/>
    </row>
    <row r="3743" spans="1:15" ht="15.6">
      <c r="A3743" s="134"/>
      <c r="B3743" s="553"/>
      <c r="C3743" s="135"/>
      <c r="D3743" s="137"/>
      <c r="E3743" s="137"/>
      <c r="F3743" s="137"/>
      <c r="G3743" s="137"/>
      <c r="H3743" s="137"/>
      <c r="I3743" s="137"/>
      <c r="J3743" s="137"/>
      <c r="K3743" s="137"/>
      <c r="L3743" s="273"/>
      <c r="M3743" s="138"/>
      <c r="N3743" s="138"/>
      <c r="O3743" s="139"/>
    </row>
    <row r="3744" spans="1:15" ht="15.6">
      <c r="A3744" s="134"/>
      <c r="B3744" s="553"/>
      <c r="C3744" s="135"/>
      <c r="D3744" s="137"/>
      <c r="E3744" s="137"/>
      <c r="F3744" s="137"/>
      <c r="G3744" s="137"/>
      <c r="H3744" s="137"/>
      <c r="I3744" s="137"/>
      <c r="J3744" s="137"/>
      <c r="K3744" s="137"/>
      <c r="L3744" s="273"/>
      <c r="M3744" s="138"/>
      <c r="N3744" s="138"/>
      <c r="O3744" s="139"/>
    </row>
    <row r="3745" spans="1:15" ht="15.6">
      <c r="A3745" s="134"/>
      <c r="B3745" s="553"/>
      <c r="C3745" s="135"/>
      <c r="D3745" s="137"/>
      <c r="E3745" s="137"/>
      <c r="F3745" s="137"/>
      <c r="G3745" s="137"/>
      <c r="H3745" s="137"/>
      <c r="I3745" s="137"/>
      <c r="J3745" s="137"/>
      <c r="K3745" s="137"/>
      <c r="L3745" s="273"/>
      <c r="M3745" s="138"/>
      <c r="N3745" s="138"/>
      <c r="O3745" s="139"/>
    </row>
    <row r="3746" spans="1:15" ht="15.6">
      <c r="A3746" s="134"/>
      <c r="B3746" s="553"/>
      <c r="C3746" s="135"/>
      <c r="D3746" s="137"/>
      <c r="E3746" s="137"/>
      <c r="F3746" s="137"/>
      <c r="G3746" s="137"/>
      <c r="H3746" s="137"/>
      <c r="I3746" s="137"/>
      <c r="J3746" s="137"/>
      <c r="K3746" s="137"/>
      <c r="L3746" s="273"/>
      <c r="M3746" s="138"/>
      <c r="N3746" s="138"/>
      <c r="O3746" s="139"/>
    </row>
    <row r="3747" spans="1:15" ht="15.6">
      <c r="A3747" s="134"/>
      <c r="B3747" s="553"/>
      <c r="C3747" s="135"/>
      <c r="D3747" s="137"/>
      <c r="E3747" s="137"/>
      <c r="F3747" s="137"/>
      <c r="G3747" s="137"/>
      <c r="H3747" s="137"/>
      <c r="I3747" s="137"/>
      <c r="J3747" s="137"/>
      <c r="K3747" s="137"/>
      <c r="L3747" s="273"/>
      <c r="M3747" s="138"/>
      <c r="N3747" s="138"/>
      <c r="O3747" s="139"/>
    </row>
    <row r="3748" spans="1:15" ht="15.6">
      <c r="A3748" s="134"/>
      <c r="B3748" s="553"/>
      <c r="C3748" s="135"/>
      <c r="D3748" s="137"/>
      <c r="E3748" s="137"/>
      <c r="F3748" s="137"/>
      <c r="G3748" s="137"/>
      <c r="H3748" s="137"/>
      <c r="I3748" s="137"/>
      <c r="J3748" s="137"/>
      <c r="K3748" s="137"/>
      <c r="L3748" s="273"/>
      <c r="M3748" s="138"/>
      <c r="N3748" s="138"/>
      <c r="O3748" s="139"/>
    </row>
    <row r="3749" spans="1:15" ht="15.6">
      <c r="A3749" s="134"/>
      <c r="B3749" s="553"/>
      <c r="C3749" s="135"/>
      <c r="D3749" s="137"/>
      <c r="E3749" s="137"/>
      <c r="F3749" s="137"/>
      <c r="G3749" s="137"/>
      <c r="H3749" s="137"/>
      <c r="I3749" s="137"/>
      <c r="J3749" s="137"/>
      <c r="K3749" s="137"/>
      <c r="L3749" s="273"/>
      <c r="M3749" s="138"/>
      <c r="N3749" s="138"/>
      <c r="O3749" s="139"/>
    </row>
    <row r="3750" spans="1:15" ht="15.6">
      <c r="A3750" s="134"/>
      <c r="B3750" s="553"/>
      <c r="C3750" s="135"/>
      <c r="D3750" s="137"/>
      <c r="E3750" s="137"/>
      <c r="F3750" s="137"/>
      <c r="G3750" s="137"/>
      <c r="H3750" s="137"/>
      <c r="I3750" s="137"/>
      <c r="J3750" s="137"/>
      <c r="K3750" s="137"/>
      <c r="L3750" s="273"/>
      <c r="M3750" s="138"/>
      <c r="N3750" s="138"/>
      <c r="O3750" s="139"/>
    </row>
    <row r="3751" spans="1:15" ht="15.6">
      <c r="A3751" s="134"/>
      <c r="B3751" s="553"/>
      <c r="C3751" s="135"/>
      <c r="D3751" s="137"/>
      <c r="E3751" s="137"/>
      <c r="F3751" s="137"/>
      <c r="G3751" s="137"/>
      <c r="H3751" s="137"/>
      <c r="I3751" s="137"/>
      <c r="J3751" s="137"/>
      <c r="K3751" s="137"/>
      <c r="L3751" s="273"/>
      <c r="M3751" s="138"/>
      <c r="N3751" s="138"/>
      <c r="O3751" s="139"/>
    </row>
    <row r="3752" spans="1:15" ht="15.6">
      <c r="A3752" s="134"/>
      <c r="B3752" s="553"/>
      <c r="C3752" s="135"/>
      <c r="D3752" s="137"/>
      <c r="E3752" s="137"/>
      <c r="F3752" s="137"/>
      <c r="G3752" s="137"/>
      <c r="H3752" s="137"/>
      <c r="I3752" s="137"/>
      <c r="J3752" s="137"/>
      <c r="K3752" s="137"/>
      <c r="L3752" s="273"/>
      <c r="M3752" s="138"/>
      <c r="N3752" s="138"/>
      <c r="O3752" s="139"/>
    </row>
    <row r="3753" spans="1:15" ht="15.6">
      <c r="A3753" s="134"/>
      <c r="B3753" s="553"/>
      <c r="C3753" s="135"/>
      <c r="D3753" s="137"/>
      <c r="E3753" s="137"/>
      <c r="F3753" s="137"/>
      <c r="G3753" s="137"/>
      <c r="H3753" s="137"/>
      <c r="I3753" s="137"/>
      <c r="J3753" s="137"/>
      <c r="K3753" s="137"/>
      <c r="L3753" s="273"/>
      <c r="M3753" s="138"/>
      <c r="N3753" s="138"/>
      <c r="O3753" s="139"/>
    </row>
    <row r="3754" spans="1:15" ht="15.6">
      <c r="A3754" s="134"/>
      <c r="B3754" s="553"/>
      <c r="C3754" s="135"/>
      <c r="D3754" s="137"/>
      <c r="E3754" s="137"/>
      <c r="F3754" s="137"/>
      <c r="G3754" s="137"/>
      <c r="H3754" s="137"/>
      <c r="I3754" s="137"/>
      <c r="J3754" s="137"/>
      <c r="K3754" s="137"/>
      <c r="L3754" s="273"/>
      <c r="M3754" s="138"/>
      <c r="N3754" s="138"/>
      <c r="O3754" s="139"/>
    </row>
    <row r="3755" spans="1:15" ht="15.6">
      <c r="A3755" s="134"/>
      <c r="B3755" s="553"/>
      <c r="C3755" s="135"/>
      <c r="D3755" s="137"/>
      <c r="E3755" s="137"/>
      <c r="F3755" s="137"/>
      <c r="G3755" s="137"/>
      <c r="H3755" s="137"/>
      <c r="I3755" s="137"/>
      <c r="J3755" s="137"/>
      <c r="K3755" s="137"/>
      <c r="L3755" s="273"/>
      <c r="M3755" s="138"/>
      <c r="N3755" s="138"/>
      <c r="O3755" s="139"/>
    </row>
    <row r="3756" spans="1:15" ht="15.6">
      <c r="A3756" s="134"/>
      <c r="B3756" s="553"/>
      <c r="C3756" s="135"/>
      <c r="D3756" s="137"/>
      <c r="E3756" s="137"/>
      <c r="F3756" s="137"/>
      <c r="G3756" s="137"/>
      <c r="H3756" s="137"/>
      <c r="I3756" s="137"/>
      <c r="J3756" s="137"/>
      <c r="K3756" s="137"/>
      <c r="L3756" s="273"/>
      <c r="M3756" s="138"/>
      <c r="N3756" s="138"/>
      <c r="O3756" s="139"/>
    </row>
    <row r="3757" spans="1:15" ht="15.6">
      <c r="A3757" s="134"/>
      <c r="B3757" s="553"/>
      <c r="C3757" s="135"/>
      <c r="D3757" s="137"/>
      <c r="E3757" s="137"/>
      <c r="F3757" s="137"/>
      <c r="G3757" s="137"/>
      <c r="H3757" s="137"/>
      <c r="I3757" s="137"/>
      <c r="J3757" s="137"/>
      <c r="K3757" s="137"/>
      <c r="L3757" s="273"/>
      <c r="M3757" s="138"/>
      <c r="N3757" s="138"/>
      <c r="O3757" s="139"/>
    </row>
    <row r="3758" spans="1:15" ht="15.6">
      <c r="A3758" s="134"/>
      <c r="B3758" s="553"/>
      <c r="C3758" s="135"/>
      <c r="D3758" s="137"/>
      <c r="E3758" s="137"/>
      <c r="F3758" s="137"/>
      <c r="G3758" s="137"/>
      <c r="H3758" s="137"/>
      <c r="I3758" s="137"/>
      <c r="J3758" s="137"/>
      <c r="K3758" s="137"/>
      <c r="L3758" s="273"/>
      <c r="M3758" s="138"/>
      <c r="N3758" s="138"/>
      <c r="O3758" s="139"/>
    </row>
    <row r="3759" spans="1:15" ht="15.6">
      <c r="A3759" s="134"/>
      <c r="B3759" s="553"/>
      <c r="C3759" s="135"/>
      <c r="D3759" s="137"/>
      <c r="E3759" s="137"/>
      <c r="F3759" s="137"/>
      <c r="G3759" s="137"/>
      <c r="H3759" s="137"/>
      <c r="I3759" s="137"/>
      <c r="J3759" s="137"/>
      <c r="K3759" s="137"/>
      <c r="L3759" s="273"/>
      <c r="M3759" s="138"/>
      <c r="N3759" s="138"/>
      <c r="O3759" s="139"/>
    </row>
    <row r="3760" spans="1:15" ht="15.6">
      <c r="A3760" s="134"/>
      <c r="B3760" s="553"/>
      <c r="C3760" s="135"/>
      <c r="D3760" s="137"/>
      <c r="E3760" s="137"/>
      <c r="F3760" s="137"/>
      <c r="G3760" s="137"/>
      <c r="H3760" s="137"/>
      <c r="I3760" s="137"/>
      <c r="J3760" s="137"/>
      <c r="K3760" s="137"/>
      <c r="L3760" s="273"/>
      <c r="M3760" s="138"/>
      <c r="N3760" s="138"/>
      <c r="O3760" s="139"/>
    </row>
    <row r="3761" spans="1:15" ht="15.6">
      <c r="A3761" s="134"/>
      <c r="B3761" s="553"/>
      <c r="C3761" s="135"/>
      <c r="D3761" s="137"/>
      <c r="E3761" s="137"/>
      <c r="F3761" s="137"/>
      <c r="G3761" s="137"/>
      <c r="H3761" s="137"/>
      <c r="I3761" s="137"/>
      <c r="J3761" s="137"/>
      <c r="K3761" s="137"/>
      <c r="L3761" s="273"/>
      <c r="M3761" s="138"/>
      <c r="N3761" s="138"/>
      <c r="O3761" s="139"/>
    </row>
    <row r="3762" spans="1:15" ht="15.6">
      <c r="A3762" s="134"/>
      <c r="B3762" s="553"/>
      <c r="C3762" s="135"/>
      <c r="D3762" s="137"/>
      <c r="E3762" s="137"/>
      <c r="F3762" s="137"/>
      <c r="G3762" s="137"/>
      <c r="H3762" s="137"/>
      <c r="I3762" s="137"/>
      <c r="J3762" s="137"/>
      <c r="K3762" s="137"/>
      <c r="L3762" s="273"/>
      <c r="M3762" s="138"/>
      <c r="N3762" s="138"/>
      <c r="O3762" s="139"/>
    </row>
    <row r="3763" spans="1:15" ht="15.6">
      <c r="A3763" s="134"/>
      <c r="B3763" s="553"/>
      <c r="C3763" s="135"/>
      <c r="D3763" s="137"/>
      <c r="E3763" s="137"/>
      <c r="F3763" s="137"/>
      <c r="G3763" s="137"/>
      <c r="H3763" s="137"/>
      <c r="I3763" s="137"/>
      <c r="J3763" s="137"/>
      <c r="K3763" s="137"/>
      <c r="L3763" s="273"/>
      <c r="M3763" s="138"/>
      <c r="N3763" s="138"/>
      <c r="O3763" s="139"/>
    </row>
    <row r="3764" spans="1:15" ht="15.6">
      <c r="A3764" s="134"/>
      <c r="B3764" s="553"/>
      <c r="C3764" s="135"/>
      <c r="D3764" s="137"/>
      <c r="E3764" s="137"/>
      <c r="F3764" s="137"/>
      <c r="G3764" s="137"/>
      <c r="H3764" s="137"/>
      <c r="I3764" s="137"/>
      <c r="J3764" s="137"/>
      <c r="K3764" s="137"/>
      <c r="L3764" s="273"/>
      <c r="M3764" s="138"/>
      <c r="N3764" s="138"/>
      <c r="O3764" s="139"/>
    </row>
    <row r="3765" spans="1:15" ht="15.6">
      <c r="A3765" s="134"/>
      <c r="B3765" s="553"/>
      <c r="C3765" s="135"/>
      <c r="D3765" s="137"/>
      <c r="E3765" s="137"/>
      <c r="F3765" s="137"/>
      <c r="G3765" s="137"/>
      <c r="H3765" s="137"/>
      <c r="I3765" s="137"/>
      <c r="J3765" s="137"/>
      <c r="K3765" s="137"/>
      <c r="L3765" s="273"/>
      <c r="M3765" s="138"/>
      <c r="N3765" s="138"/>
      <c r="O3765" s="139"/>
    </row>
    <row r="3766" spans="1:15" ht="15.6">
      <c r="A3766" s="134"/>
      <c r="B3766" s="553"/>
      <c r="C3766" s="135"/>
      <c r="D3766" s="137"/>
      <c r="E3766" s="137"/>
      <c r="F3766" s="137"/>
      <c r="G3766" s="137"/>
      <c r="H3766" s="137"/>
      <c r="I3766" s="137"/>
      <c r="J3766" s="137"/>
      <c r="K3766" s="137"/>
      <c r="L3766" s="273"/>
      <c r="M3766" s="138"/>
      <c r="N3766" s="138"/>
      <c r="O3766" s="139"/>
    </row>
    <row r="3767" spans="1:15" ht="15.6">
      <c r="A3767" s="134"/>
      <c r="B3767" s="553"/>
      <c r="C3767" s="135"/>
      <c r="D3767" s="137"/>
      <c r="E3767" s="137"/>
      <c r="F3767" s="137"/>
      <c r="G3767" s="137"/>
      <c r="H3767" s="137"/>
      <c r="I3767" s="137"/>
      <c r="J3767" s="137"/>
      <c r="K3767" s="137"/>
      <c r="L3767" s="273"/>
      <c r="M3767" s="138"/>
      <c r="N3767" s="138"/>
      <c r="O3767" s="139"/>
    </row>
    <row r="3768" spans="1:15" ht="15.6">
      <c r="A3768" s="134"/>
      <c r="B3768" s="553"/>
      <c r="C3768" s="135"/>
      <c r="D3768" s="137"/>
      <c r="E3768" s="137"/>
      <c r="F3768" s="137"/>
      <c r="G3768" s="137"/>
      <c r="H3768" s="137"/>
      <c r="I3768" s="137"/>
      <c r="J3768" s="137"/>
      <c r="K3768" s="137"/>
      <c r="L3768" s="273"/>
      <c r="M3768" s="138"/>
      <c r="N3768" s="138"/>
      <c r="O3768" s="139"/>
    </row>
    <row r="3769" spans="1:15" ht="15.6">
      <c r="A3769" s="134"/>
      <c r="B3769" s="553"/>
      <c r="C3769" s="135"/>
      <c r="D3769" s="137"/>
      <c r="E3769" s="137"/>
      <c r="F3769" s="137"/>
      <c r="G3769" s="137"/>
      <c r="H3769" s="137"/>
      <c r="I3769" s="137"/>
      <c r="J3769" s="137"/>
      <c r="K3769" s="137"/>
      <c r="L3769" s="273"/>
      <c r="M3769" s="138"/>
      <c r="N3769" s="138"/>
      <c r="O3769" s="139"/>
    </row>
    <row r="3770" spans="1:15" ht="15.6">
      <c r="A3770" s="134"/>
      <c r="B3770" s="553"/>
      <c r="C3770" s="135"/>
      <c r="D3770" s="137"/>
      <c r="E3770" s="137"/>
      <c r="F3770" s="137"/>
      <c r="G3770" s="137"/>
      <c r="H3770" s="137"/>
      <c r="I3770" s="137"/>
      <c r="J3770" s="137"/>
      <c r="K3770" s="137"/>
      <c r="L3770" s="273"/>
      <c r="M3770" s="138"/>
      <c r="N3770" s="138"/>
      <c r="O3770" s="139"/>
    </row>
    <row r="3771" spans="1:15" ht="15.6">
      <c r="A3771" s="134"/>
      <c r="B3771" s="553"/>
      <c r="C3771" s="135"/>
      <c r="D3771" s="137"/>
      <c r="E3771" s="137"/>
      <c r="F3771" s="137"/>
      <c r="G3771" s="137"/>
      <c r="H3771" s="137"/>
      <c r="I3771" s="137"/>
      <c r="J3771" s="137"/>
      <c r="K3771" s="137"/>
      <c r="L3771" s="273"/>
      <c r="M3771" s="138"/>
      <c r="N3771" s="138"/>
      <c r="O3771" s="139"/>
    </row>
    <row r="3772" spans="1:15" ht="15.6">
      <c r="A3772" s="134"/>
      <c r="B3772" s="553"/>
      <c r="C3772" s="135"/>
      <c r="D3772" s="137"/>
      <c r="E3772" s="137"/>
      <c r="F3772" s="137"/>
      <c r="G3772" s="137"/>
      <c r="H3772" s="137"/>
      <c r="I3772" s="137"/>
      <c r="J3772" s="137"/>
      <c r="K3772" s="137"/>
      <c r="L3772" s="273"/>
      <c r="M3772" s="138"/>
      <c r="N3772" s="138"/>
      <c r="O3772" s="139"/>
    </row>
    <row r="3773" spans="1:15" ht="15.6">
      <c r="A3773" s="134"/>
      <c r="B3773" s="553"/>
      <c r="C3773" s="135"/>
      <c r="D3773" s="137"/>
      <c r="E3773" s="137"/>
      <c r="F3773" s="137"/>
      <c r="G3773" s="137"/>
      <c r="H3773" s="137"/>
      <c r="I3773" s="137"/>
      <c r="J3773" s="137"/>
      <c r="K3773" s="137"/>
      <c r="L3773" s="273"/>
      <c r="M3773" s="138"/>
      <c r="N3773" s="138"/>
      <c r="O3773" s="139"/>
    </row>
    <row r="3774" spans="1:15" ht="15.6">
      <c r="A3774" s="134"/>
      <c r="B3774" s="553"/>
      <c r="C3774" s="135"/>
      <c r="D3774" s="137"/>
      <c r="E3774" s="137"/>
      <c r="F3774" s="137"/>
      <c r="G3774" s="137"/>
      <c r="H3774" s="137"/>
      <c r="I3774" s="137"/>
      <c r="J3774" s="137"/>
      <c r="K3774" s="137"/>
      <c r="L3774" s="273"/>
      <c r="M3774" s="138"/>
      <c r="N3774" s="138"/>
      <c r="O3774" s="139"/>
    </row>
    <row r="3775" spans="1:15" ht="15.6">
      <c r="A3775" s="134"/>
      <c r="B3775" s="553"/>
      <c r="C3775" s="135"/>
      <c r="D3775" s="137"/>
      <c r="E3775" s="137"/>
      <c r="F3775" s="137"/>
      <c r="G3775" s="137"/>
      <c r="H3775" s="137"/>
      <c r="I3775" s="137"/>
      <c r="J3775" s="137"/>
      <c r="K3775" s="137"/>
      <c r="L3775" s="273"/>
      <c r="M3775" s="138"/>
      <c r="N3775" s="138"/>
      <c r="O3775" s="139"/>
    </row>
    <row r="3776" spans="1:15" ht="15.6">
      <c r="A3776" s="134"/>
      <c r="B3776" s="553"/>
      <c r="C3776" s="135"/>
      <c r="D3776" s="137"/>
      <c r="E3776" s="137"/>
      <c r="F3776" s="137"/>
      <c r="G3776" s="137"/>
      <c r="H3776" s="137"/>
      <c r="I3776" s="137"/>
      <c r="J3776" s="137"/>
      <c r="K3776" s="137"/>
      <c r="L3776" s="273"/>
      <c r="M3776" s="138"/>
      <c r="N3776" s="138"/>
      <c r="O3776" s="139"/>
    </row>
    <row r="3777" spans="1:15" ht="15.6">
      <c r="A3777" s="134"/>
      <c r="B3777" s="553"/>
      <c r="C3777" s="135"/>
      <c r="D3777" s="137"/>
      <c r="E3777" s="137"/>
      <c r="F3777" s="137"/>
      <c r="G3777" s="137"/>
      <c r="H3777" s="137"/>
      <c r="I3777" s="137"/>
      <c r="J3777" s="137"/>
      <c r="K3777" s="137"/>
      <c r="L3777" s="273"/>
      <c r="M3777" s="138"/>
      <c r="N3777" s="138"/>
      <c r="O3777" s="139"/>
    </row>
    <row r="3778" spans="1:15" ht="15.6">
      <c r="A3778" s="134"/>
      <c r="B3778" s="553"/>
      <c r="C3778" s="135"/>
      <c r="D3778" s="137"/>
      <c r="E3778" s="137"/>
      <c r="F3778" s="137"/>
      <c r="G3778" s="137"/>
      <c r="H3778" s="137"/>
      <c r="I3778" s="137"/>
      <c r="J3778" s="137"/>
      <c r="K3778" s="137"/>
      <c r="L3778" s="273"/>
      <c r="M3778" s="138"/>
      <c r="N3778" s="138"/>
      <c r="O3778" s="139"/>
    </row>
    <row r="3779" spans="1:15" ht="15.6">
      <c r="A3779" s="134"/>
      <c r="B3779" s="553"/>
      <c r="C3779" s="135"/>
      <c r="D3779" s="137"/>
      <c r="E3779" s="137"/>
      <c r="F3779" s="137"/>
      <c r="G3779" s="137"/>
      <c r="H3779" s="137"/>
      <c r="I3779" s="137"/>
      <c r="J3779" s="137"/>
      <c r="K3779" s="137"/>
      <c r="L3779" s="273"/>
      <c r="M3779" s="138"/>
      <c r="N3779" s="138"/>
      <c r="O3779" s="139"/>
    </row>
    <row r="3780" spans="1:15" ht="15.6">
      <c r="A3780" s="134"/>
      <c r="B3780" s="553"/>
      <c r="C3780" s="135"/>
      <c r="D3780" s="137"/>
      <c r="E3780" s="137"/>
      <c r="F3780" s="137"/>
      <c r="G3780" s="137"/>
      <c r="H3780" s="137"/>
      <c r="I3780" s="137"/>
      <c r="J3780" s="137"/>
      <c r="K3780" s="137"/>
      <c r="L3780" s="273"/>
      <c r="M3780" s="138"/>
      <c r="N3780" s="138"/>
      <c r="O3780" s="139"/>
    </row>
    <row r="3781" spans="1:15" ht="15.6">
      <c r="A3781" s="134"/>
      <c r="B3781" s="553"/>
      <c r="C3781" s="135"/>
      <c r="D3781" s="137"/>
      <c r="E3781" s="137"/>
      <c r="F3781" s="137"/>
      <c r="G3781" s="137"/>
      <c r="H3781" s="137"/>
      <c r="I3781" s="137"/>
      <c r="J3781" s="137"/>
      <c r="K3781" s="137"/>
      <c r="L3781" s="273"/>
      <c r="M3781" s="138"/>
      <c r="N3781" s="138"/>
      <c r="O3781" s="139"/>
    </row>
    <row r="3782" spans="1:15" ht="15.6">
      <c r="A3782" s="134"/>
      <c r="B3782" s="553"/>
      <c r="C3782" s="135"/>
      <c r="D3782" s="137"/>
      <c r="E3782" s="137"/>
      <c r="F3782" s="137"/>
      <c r="G3782" s="137"/>
      <c r="H3782" s="137"/>
      <c r="I3782" s="137"/>
      <c r="J3782" s="137"/>
      <c r="K3782" s="137"/>
      <c r="L3782" s="273"/>
      <c r="M3782" s="138"/>
      <c r="N3782" s="138"/>
      <c r="O3782" s="139"/>
    </row>
    <row r="3783" spans="1:15" ht="15.6">
      <c r="A3783" s="134"/>
      <c r="B3783" s="553"/>
      <c r="C3783" s="135"/>
      <c r="D3783" s="137"/>
      <c r="E3783" s="137"/>
      <c r="F3783" s="137"/>
      <c r="G3783" s="137"/>
      <c r="H3783" s="137"/>
      <c r="I3783" s="137"/>
      <c r="J3783" s="137"/>
      <c r="K3783" s="137"/>
      <c r="L3783" s="273"/>
      <c r="M3783" s="138"/>
      <c r="N3783" s="138"/>
      <c r="O3783" s="139"/>
    </row>
    <row r="3784" spans="1:15" ht="15.6">
      <c r="A3784" s="134"/>
      <c r="B3784" s="553"/>
      <c r="C3784" s="135"/>
      <c r="D3784" s="137"/>
      <c r="E3784" s="137"/>
      <c r="F3784" s="137"/>
      <c r="G3784" s="137"/>
      <c r="H3784" s="137"/>
      <c r="I3784" s="137"/>
      <c r="J3784" s="137"/>
      <c r="K3784" s="137"/>
      <c r="L3784" s="273"/>
      <c r="M3784" s="138"/>
      <c r="N3784" s="138"/>
      <c r="O3784" s="139"/>
    </row>
    <row r="3785" spans="1:15" ht="15.6">
      <c r="A3785" s="134"/>
      <c r="B3785" s="553"/>
      <c r="C3785" s="135"/>
      <c r="D3785" s="137"/>
      <c r="E3785" s="137"/>
      <c r="F3785" s="137"/>
      <c r="G3785" s="137"/>
      <c r="H3785" s="137"/>
      <c r="I3785" s="137"/>
      <c r="J3785" s="137"/>
      <c r="K3785" s="137"/>
      <c r="L3785" s="273"/>
      <c r="M3785" s="138"/>
      <c r="N3785" s="138"/>
      <c r="O3785" s="139"/>
    </row>
    <row r="3786" spans="1:15" ht="15.6">
      <c r="A3786" s="134"/>
      <c r="B3786" s="553"/>
      <c r="C3786" s="135"/>
      <c r="D3786" s="137"/>
      <c r="E3786" s="137"/>
      <c r="F3786" s="137"/>
      <c r="G3786" s="137"/>
      <c r="H3786" s="137"/>
      <c r="I3786" s="137"/>
      <c r="J3786" s="137"/>
      <c r="K3786" s="137"/>
      <c r="L3786" s="273"/>
      <c r="M3786" s="138"/>
      <c r="N3786" s="138"/>
      <c r="O3786" s="139"/>
    </row>
    <row r="3787" spans="1:15" ht="15.6">
      <c r="A3787" s="134"/>
      <c r="B3787" s="553"/>
      <c r="C3787" s="135"/>
      <c r="D3787" s="137"/>
      <c r="E3787" s="137"/>
      <c r="F3787" s="137"/>
      <c r="G3787" s="137"/>
      <c r="H3787" s="137"/>
      <c r="I3787" s="137"/>
      <c r="J3787" s="137"/>
      <c r="K3787" s="137"/>
      <c r="L3787" s="273"/>
      <c r="M3787" s="138"/>
      <c r="N3787" s="138"/>
      <c r="O3787" s="139"/>
    </row>
    <row r="3788" spans="1:15" ht="15.6">
      <c r="A3788" s="134"/>
      <c r="B3788" s="553"/>
      <c r="C3788" s="135"/>
      <c r="D3788" s="137"/>
      <c r="E3788" s="137"/>
      <c r="F3788" s="137"/>
      <c r="G3788" s="137"/>
      <c r="H3788" s="137"/>
      <c r="I3788" s="137"/>
      <c r="J3788" s="137"/>
      <c r="K3788" s="137"/>
      <c r="L3788" s="273"/>
      <c r="M3788" s="138"/>
      <c r="N3788" s="138"/>
      <c r="O3788" s="139"/>
    </row>
    <row r="3789" spans="1:15" ht="15.6">
      <c r="A3789" s="134"/>
      <c r="B3789" s="553"/>
      <c r="C3789" s="135"/>
      <c r="D3789" s="137"/>
      <c r="E3789" s="137"/>
      <c r="F3789" s="137"/>
      <c r="G3789" s="137"/>
      <c r="H3789" s="137"/>
      <c r="I3789" s="137"/>
      <c r="J3789" s="137"/>
      <c r="K3789" s="137"/>
      <c r="L3789" s="273"/>
      <c r="M3789" s="138"/>
      <c r="N3789" s="138"/>
      <c r="O3789" s="139"/>
    </row>
    <row r="3790" spans="1:15" ht="15.6">
      <c r="A3790" s="134"/>
      <c r="B3790" s="553"/>
      <c r="C3790" s="135"/>
      <c r="D3790" s="137"/>
      <c r="E3790" s="137"/>
      <c r="F3790" s="137"/>
      <c r="G3790" s="137"/>
      <c r="H3790" s="137"/>
      <c r="I3790" s="137"/>
      <c r="J3790" s="137"/>
      <c r="K3790" s="137"/>
      <c r="L3790" s="273"/>
      <c r="M3790" s="138"/>
      <c r="N3790" s="138"/>
      <c r="O3790" s="139"/>
    </row>
    <row r="3791" spans="1:15" ht="15.6">
      <c r="A3791" s="134"/>
      <c r="B3791" s="553"/>
      <c r="C3791" s="135"/>
      <c r="D3791" s="137"/>
      <c r="E3791" s="137"/>
      <c r="F3791" s="137"/>
      <c r="G3791" s="137"/>
      <c r="H3791" s="137"/>
      <c r="I3791" s="137"/>
      <c r="J3791" s="137"/>
      <c r="K3791" s="137"/>
      <c r="L3791" s="273"/>
      <c r="M3791" s="138"/>
      <c r="N3791" s="138"/>
      <c r="O3791" s="139"/>
    </row>
    <row r="3792" spans="1:15" ht="15.6">
      <c r="A3792" s="134"/>
      <c r="B3792" s="553"/>
      <c r="C3792" s="135"/>
      <c r="D3792" s="137"/>
      <c r="E3792" s="137"/>
      <c r="F3792" s="137"/>
      <c r="G3792" s="137"/>
      <c r="H3792" s="137"/>
      <c r="I3792" s="137"/>
      <c r="J3792" s="137"/>
      <c r="K3792" s="137"/>
      <c r="L3792" s="273"/>
      <c r="M3792" s="138"/>
      <c r="N3792" s="138"/>
      <c r="O3792" s="139"/>
    </row>
    <row r="3793" spans="1:15" ht="15.6">
      <c r="A3793" s="134"/>
      <c r="B3793" s="553"/>
      <c r="C3793" s="135"/>
      <c r="D3793" s="137"/>
      <c r="E3793" s="137"/>
      <c r="F3793" s="137"/>
      <c r="G3793" s="137"/>
      <c r="H3793" s="137"/>
      <c r="I3793" s="137"/>
      <c r="J3793" s="137"/>
      <c r="K3793" s="137"/>
      <c r="L3793" s="273"/>
      <c r="M3793" s="138"/>
      <c r="N3793" s="138"/>
      <c r="O3793" s="139"/>
    </row>
    <row r="3794" spans="1:15" ht="15.6">
      <c r="A3794" s="134"/>
      <c r="B3794" s="553"/>
      <c r="C3794" s="135"/>
      <c r="D3794" s="137"/>
      <c r="E3794" s="137"/>
      <c r="F3794" s="137"/>
      <c r="G3794" s="137"/>
      <c r="H3794" s="137"/>
      <c r="I3794" s="137"/>
      <c r="J3794" s="137"/>
      <c r="K3794" s="137"/>
      <c r="L3794" s="273"/>
      <c r="M3794" s="138"/>
      <c r="N3794" s="138"/>
      <c r="O3794" s="139"/>
    </row>
    <row r="3795" spans="1:15" ht="15.6">
      <c r="A3795" s="134"/>
      <c r="B3795" s="553"/>
      <c r="C3795" s="135"/>
      <c r="D3795" s="137"/>
      <c r="E3795" s="137"/>
      <c r="F3795" s="137"/>
      <c r="G3795" s="137"/>
      <c r="H3795" s="137"/>
      <c r="I3795" s="137"/>
      <c r="J3795" s="137"/>
      <c r="K3795" s="137"/>
      <c r="L3795" s="273"/>
      <c r="M3795" s="138"/>
      <c r="N3795" s="138"/>
      <c r="O3795" s="139"/>
    </row>
    <row r="3796" spans="1:15" ht="15.6">
      <c r="A3796" s="134"/>
      <c r="B3796" s="553"/>
      <c r="C3796" s="135"/>
      <c r="D3796" s="137"/>
      <c r="E3796" s="137"/>
      <c r="F3796" s="137"/>
      <c r="G3796" s="137"/>
      <c r="H3796" s="137"/>
      <c r="I3796" s="137"/>
      <c r="J3796" s="137"/>
      <c r="K3796" s="137"/>
      <c r="L3796" s="273"/>
      <c r="M3796" s="138"/>
      <c r="N3796" s="138"/>
      <c r="O3796" s="139"/>
    </row>
    <row r="3797" spans="1:15" ht="15.6">
      <c r="A3797" s="134"/>
      <c r="B3797" s="553"/>
      <c r="C3797" s="135"/>
      <c r="D3797" s="137"/>
      <c r="E3797" s="137"/>
      <c r="F3797" s="137"/>
      <c r="G3797" s="137"/>
      <c r="H3797" s="137"/>
      <c r="I3797" s="137"/>
      <c r="J3797" s="137"/>
      <c r="K3797" s="137"/>
      <c r="L3797" s="273"/>
      <c r="M3797" s="138"/>
      <c r="N3797" s="138"/>
      <c r="O3797" s="139"/>
    </row>
    <row r="3798" spans="1:15" ht="15.6">
      <c r="A3798" s="134"/>
      <c r="B3798" s="553"/>
      <c r="C3798" s="135"/>
      <c r="D3798" s="137"/>
      <c r="E3798" s="137"/>
      <c r="F3798" s="137"/>
      <c r="G3798" s="137"/>
      <c r="H3798" s="137"/>
      <c r="I3798" s="137"/>
      <c r="J3798" s="137"/>
      <c r="K3798" s="137"/>
      <c r="L3798" s="273"/>
      <c r="M3798" s="138"/>
      <c r="N3798" s="138"/>
      <c r="O3798" s="139"/>
    </row>
    <row r="3799" spans="1:15" ht="15.6">
      <c r="A3799" s="134"/>
      <c r="B3799" s="553"/>
      <c r="C3799" s="135"/>
      <c r="D3799" s="137"/>
      <c r="E3799" s="137"/>
      <c r="F3799" s="137"/>
      <c r="G3799" s="137"/>
      <c r="H3799" s="137"/>
      <c r="I3799" s="137"/>
      <c r="J3799" s="137"/>
      <c r="K3799" s="137"/>
      <c r="L3799" s="273"/>
      <c r="M3799" s="138"/>
      <c r="N3799" s="138"/>
      <c r="O3799" s="139"/>
    </row>
    <row r="3800" spans="1:15" ht="15.6">
      <c r="A3800" s="134"/>
      <c r="B3800" s="553"/>
      <c r="C3800" s="135"/>
      <c r="D3800" s="137"/>
      <c r="E3800" s="137"/>
      <c r="F3800" s="137"/>
      <c r="G3800" s="137"/>
      <c r="H3800" s="137"/>
      <c r="I3800" s="137"/>
      <c r="J3800" s="137"/>
      <c r="K3800" s="137"/>
      <c r="L3800" s="273"/>
      <c r="M3800" s="138"/>
      <c r="N3800" s="138"/>
      <c r="O3800" s="139"/>
    </row>
    <row r="3801" spans="1:15" ht="15.6">
      <c r="A3801" s="134"/>
      <c r="B3801" s="553"/>
      <c r="C3801" s="135"/>
      <c r="D3801" s="137"/>
      <c r="E3801" s="137"/>
      <c r="F3801" s="137"/>
      <c r="G3801" s="137"/>
      <c r="H3801" s="137"/>
      <c r="I3801" s="137"/>
      <c r="J3801" s="137"/>
      <c r="K3801" s="137"/>
      <c r="L3801" s="273"/>
      <c r="M3801" s="138"/>
      <c r="N3801" s="138"/>
      <c r="O3801" s="139"/>
    </row>
    <row r="3802" spans="1:15" ht="15.6">
      <c r="A3802" s="134"/>
      <c r="B3802" s="553"/>
      <c r="C3802" s="135"/>
      <c r="D3802" s="137"/>
      <c r="E3802" s="137"/>
      <c r="F3802" s="137"/>
      <c r="G3802" s="137"/>
      <c r="H3802" s="137"/>
      <c r="I3802" s="137"/>
      <c r="J3802" s="137"/>
      <c r="K3802" s="137"/>
      <c r="L3802" s="273"/>
      <c r="M3802" s="138"/>
      <c r="N3802" s="138"/>
      <c r="O3802" s="139"/>
    </row>
    <row r="3803" spans="1:15" ht="15.6">
      <c r="A3803" s="134"/>
      <c r="B3803" s="553"/>
      <c r="C3803" s="135"/>
      <c r="D3803" s="137"/>
      <c r="E3803" s="137"/>
      <c r="F3803" s="137"/>
      <c r="G3803" s="137"/>
      <c r="H3803" s="137"/>
      <c r="I3803" s="137"/>
      <c r="J3803" s="137"/>
      <c r="K3803" s="137"/>
      <c r="L3803" s="273"/>
      <c r="M3803" s="138"/>
      <c r="N3803" s="138"/>
      <c r="O3803" s="139"/>
    </row>
    <row r="3804" spans="1:15" ht="15.6">
      <c r="A3804" s="134"/>
      <c r="B3804" s="553"/>
      <c r="C3804" s="135"/>
      <c r="D3804" s="137"/>
      <c r="E3804" s="137"/>
      <c r="F3804" s="137"/>
      <c r="G3804" s="137"/>
      <c r="H3804" s="137"/>
      <c r="I3804" s="137"/>
      <c r="J3804" s="137"/>
      <c r="K3804" s="137"/>
      <c r="L3804" s="273"/>
      <c r="M3804" s="138"/>
      <c r="N3804" s="138"/>
      <c r="O3804" s="139"/>
    </row>
    <row r="3805" spans="1:15" ht="15.6">
      <c r="A3805" s="134"/>
      <c r="B3805" s="553"/>
      <c r="C3805" s="135"/>
      <c r="D3805" s="137"/>
      <c r="E3805" s="137"/>
      <c r="F3805" s="137"/>
      <c r="G3805" s="137"/>
      <c r="H3805" s="137"/>
      <c r="I3805" s="137"/>
      <c r="J3805" s="137"/>
      <c r="K3805" s="137"/>
      <c r="L3805" s="273"/>
      <c r="M3805" s="138"/>
      <c r="N3805" s="138"/>
      <c r="O3805" s="139"/>
    </row>
    <row r="3806" spans="1:15" ht="15.6">
      <c r="A3806" s="134"/>
      <c r="B3806" s="553"/>
      <c r="C3806" s="135"/>
      <c r="D3806" s="137"/>
      <c r="E3806" s="137"/>
      <c r="F3806" s="137"/>
      <c r="G3806" s="137"/>
      <c r="H3806" s="137"/>
      <c r="I3806" s="137"/>
      <c r="J3806" s="137"/>
      <c r="K3806" s="137"/>
      <c r="L3806" s="273"/>
      <c r="M3806" s="138"/>
      <c r="N3806" s="138"/>
      <c r="O3806" s="139"/>
    </row>
    <row r="3807" spans="1:15" ht="15.6">
      <c r="A3807" s="134"/>
      <c r="B3807" s="553"/>
      <c r="C3807" s="135"/>
      <c r="D3807" s="137"/>
      <c r="E3807" s="137"/>
      <c r="F3807" s="137"/>
      <c r="G3807" s="137"/>
      <c r="H3807" s="137"/>
      <c r="I3807" s="137"/>
      <c r="J3807" s="137"/>
      <c r="K3807" s="137"/>
      <c r="L3807" s="273"/>
      <c r="M3807" s="138"/>
      <c r="N3807" s="138"/>
      <c r="O3807" s="139"/>
    </row>
    <row r="3808" spans="1:15" ht="15.6">
      <c r="A3808" s="134"/>
      <c r="B3808" s="553"/>
      <c r="C3808" s="135"/>
      <c r="D3808" s="137"/>
      <c r="E3808" s="137"/>
      <c r="F3808" s="137"/>
      <c r="G3808" s="137"/>
      <c r="H3808" s="137"/>
      <c r="I3808" s="137"/>
      <c r="J3808" s="137"/>
      <c r="K3808" s="137"/>
      <c r="L3808" s="273"/>
      <c r="M3808" s="138"/>
      <c r="N3808" s="138"/>
      <c r="O3808" s="139"/>
    </row>
    <row r="3809" spans="1:15" ht="15.6">
      <c r="A3809" s="134"/>
      <c r="B3809" s="553"/>
      <c r="C3809" s="135"/>
      <c r="D3809" s="137"/>
      <c r="E3809" s="137"/>
      <c r="F3809" s="137"/>
      <c r="G3809" s="137"/>
      <c r="H3809" s="137"/>
      <c r="I3809" s="137"/>
      <c r="J3809" s="137"/>
      <c r="K3809" s="137"/>
      <c r="L3809" s="273"/>
      <c r="M3809" s="138"/>
      <c r="N3809" s="138"/>
      <c r="O3809" s="139"/>
    </row>
    <row r="3810" spans="1:15" ht="15.6">
      <c r="A3810" s="134"/>
      <c r="B3810" s="553"/>
      <c r="C3810" s="135"/>
      <c r="D3810" s="137"/>
      <c r="E3810" s="137"/>
      <c r="F3810" s="137"/>
      <c r="G3810" s="137"/>
      <c r="H3810" s="137"/>
      <c r="I3810" s="137"/>
      <c r="J3810" s="137"/>
      <c r="K3810" s="137"/>
      <c r="L3810" s="273"/>
      <c r="M3810" s="138"/>
      <c r="N3810" s="138"/>
      <c r="O3810" s="139"/>
    </row>
    <row r="3811" spans="1:15" ht="15.6">
      <c r="A3811" s="134"/>
      <c r="B3811" s="553"/>
      <c r="C3811" s="135"/>
      <c r="D3811" s="137"/>
      <c r="E3811" s="137"/>
      <c r="F3811" s="137"/>
      <c r="G3811" s="137"/>
      <c r="H3811" s="137"/>
      <c r="I3811" s="137"/>
      <c r="J3811" s="137"/>
      <c r="K3811" s="137"/>
      <c r="L3811" s="273"/>
      <c r="M3811" s="138"/>
      <c r="N3811" s="138"/>
      <c r="O3811" s="139"/>
    </row>
    <row r="3812" spans="1:15" ht="15.6">
      <c r="A3812" s="134"/>
      <c r="B3812" s="553"/>
      <c r="C3812" s="135"/>
      <c r="D3812" s="137"/>
      <c r="E3812" s="137"/>
      <c r="F3812" s="137"/>
      <c r="G3812" s="137"/>
      <c r="H3812" s="137"/>
      <c r="I3812" s="137"/>
      <c r="J3812" s="137"/>
      <c r="K3812" s="137"/>
      <c r="L3812" s="273"/>
      <c r="M3812" s="138"/>
      <c r="N3812" s="138"/>
      <c r="O3812" s="139"/>
    </row>
    <row r="3813" spans="1:15" ht="15.6">
      <c r="A3813" s="134"/>
      <c r="B3813" s="553"/>
      <c r="C3813" s="135"/>
      <c r="D3813" s="137"/>
      <c r="E3813" s="137"/>
      <c r="F3813" s="137"/>
      <c r="G3813" s="137"/>
      <c r="H3813" s="137"/>
      <c r="I3813" s="137"/>
      <c r="J3813" s="137"/>
      <c r="K3813" s="137"/>
      <c r="L3813" s="273"/>
      <c r="M3813" s="138"/>
      <c r="N3813" s="138"/>
      <c r="O3813" s="139"/>
    </row>
    <row r="3814" spans="1:15" ht="15.6">
      <c r="A3814" s="134"/>
      <c r="B3814" s="553"/>
      <c r="C3814" s="135"/>
      <c r="D3814" s="137"/>
      <c r="E3814" s="137"/>
      <c r="F3814" s="137"/>
      <c r="G3814" s="137"/>
      <c r="H3814" s="137"/>
      <c r="I3814" s="137"/>
      <c r="J3814" s="137"/>
      <c r="K3814" s="137"/>
      <c r="L3814" s="273"/>
      <c r="M3814" s="138"/>
      <c r="N3814" s="138"/>
      <c r="O3814" s="139"/>
    </row>
    <row r="3815" spans="1:15" ht="15.6">
      <c r="A3815" s="134"/>
      <c r="B3815" s="553"/>
      <c r="C3815" s="135"/>
      <c r="D3815" s="137"/>
      <c r="E3815" s="137"/>
      <c r="F3815" s="137"/>
      <c r="G3815" s="137"/>
      <c r="H3815" s="137"/>
      <c r="I3815" s="137"/>
      <c r="J3815" s="137"/>
      <c r="K3815" s="137"/>
      <c r="L3815" s="273"/>
      <c r="M3815" s="138"/>
      <c r="N3815" s="138"/>
      <c r="O3815" s="139"/>
    </row>
    <row r="3816" spans="1:15" ht="15.6">
      <c r="A3816" s="134"/>
      <c r="B3816" s="553"/>
      <c r="C3816" s="135"/>
      <c r="D3816" s="137"/>
      <c r="E3816" s="137"/>
      <c r="F3816" s="137"/>
      <c r="G3816" s="137"/>
      <c r="H3816" s="137"/>
      <c r="I3816" s="137"/>
      <c r="J3816" s="137"/>
      <c r="K3816" s="137"/>
      <c r="L3816" s="273"/>
      <c r="M3816" s="138"/>
      <c r="N3816" s="138"/>
      <c r="O3816" s="139"/>
    </row>
    <row r="3817" spans="1:15" ht="15.6">
      <c r="A3817" s="134"/>
      <c r="B3817" s="553"/>
      <c r="C3817" s="135"/>
      <c r="D3817" s="137"/>
      <c r="E3817" s="137"/>
      <c r="F3817" s="137"/>
      <c r="G3817" s="137"/>
      <c r="H3817" s="137"/>
      <c r="I3817" s="137"/>
      <c r="J3817" s="137"/>
      <c r="K3817" s="137"/>
      <c r="L3817" s="273"/>
      <c r="M3817" s="138"/>
      <c r="N3817" s="138"/>
      <c r="O3817" s="139"/>
    </row>
    <row r="3818" spans="1:15" ht="15.6">
      <c r="A3818" s="134"/>
      <c r="B3818" s="553"/>
      <c r="C3818" s="135"/>
      <c r="D3818" s="137"/>
      <c r="E3818" s="137"/>
      <c r="F3818" s="137"/>
      <c r="G3818" s="137"/>
      <c r="H3818" s="137"/>
      <c r="I3818" s="137"/>
      <c r="J3818" s="137"/>
      <c r="K3818" s="137"/>
      <c r="L3818" s="273"/>
      <c r="M3818" s="138"/>
      <c r="N3818" s="138"/>
      <c r="O3818" s="139"/>
    </row>
    <row r="3819" spans="1:15" ht="15.6">
      <c r="A3819" s="134"/>
      <c r="B3819" s="553"/>
      <c r="C3819" s="135"/>
      <c r="D3819" s="137"/>
      <c r="E3819" s="137"/>
      <c r="F3819" s="137"/>
      <c r="G3819" s="137"/>
      <c r="H3819" s="137"/>
      <c r="I3819" s="137"/>
      <c r="J3819" s="137"/>
      <c r="K3819" s="137"/>
      <c r="L3819" s="273"/>
      <c r="M3819" s="138"/>
      <c r="N3819" s="138"/>
      <c r="O3819" s="139"/>
    </row>
    <row r="3820" spans="1:15" ht="15.6">
      <c r="A3820" s="134"/>
      <c r="B3820" s="553"/>
      <c r="C3820" s="135"/>
      <c r="D3820" s="137"/>
      <c r="E3820" s="137"/>
      <c r="F3820" s="137"/>
      <c r="G3820" s="137"/>
      <c r="H3820" s="137"/>
      <c r="I3820" s="137"/>
      <c r="J3820" s="137"/>
      <c r="K3820" s="137"/>
      <c r="L3820" s="273"/>
      <c r="M3820" s="138"/>
      <c r="N3820" s="138"/>
      <c r="O3820" s="139"/>
    </row>
    <row r="3821" spans="1:15" ht="15.6">
      <c r="A3821" s="134"/>
      <c r="B3821" s="553"/>
      <c r="C3821" s="135"/>
      <c r="D3821" s="137"/>
      <c r="E3821" s="137"/>
      <c r="F3821" s="137"/>
      <c r="G3821" s="137"/>
      <c r="H3821" s="137"/>
      <c r="I3821" s="137"/>
      <c r="J3821" s="137"/>
      <c r="K3821" s="137"/>
      <c r="L3821" s="273"/>
      <c r="M3821" s="138"/>
      <c r="N3821" s="138"/>
      <c r="O3821" s="139"/>
    </row>
    <row r="3822" spans="1:15" ht="15.6">
      <c r="A3822" s="134"/>
      <c r="B3822" s="553"/>
      <c r="C3822" s="135"/>
      <c r="D3822" s="137"/>
      <c r="E3822" s="137"/>
      <c r="F3822" s="137"/>
      <c r="G3822" s="137"/>
      <c r="H3822" s="137"/>
      <c r="I3822" s="137"/>
      <c r="J3822" s="137"/>
      <c r="K3822" s="137"/>
      <c r="L3822" s="273"/>
      <c r="M3822" s="138"/>
      <c r="N3822" s="138"/>
      <c r="O3822" s="139"/>
    </row>
    <row r="3823" spans="1:15" ht="15.6">
      <c r="A3823" s="134"/>
      <c r="B3823" s="553"/>
      <c r="C3823" s="135"/>
      <c r="D3823" s="137"/>
      <c r="E3823" s="137"/>
      <c r="F3823" s="137"/>
      <c r="G3823" s="137"/>
      <c r="H3823" s="137"/>
      <c r="I3823" s="137"/>
      <c r="J3823" s="137"/>
      <c r="K3823" s="137"/>
      <c r="L3823" s="273"/>
      <c r="M3823" s="138"/>
      <c r="N3823" s="138"/>
      <c r="O3823" s="139"/>
    </row>
    <row r="3824" spans="1:15" ht="15.6">
      <c r="A3824" s="134"/>
      <c r="B3824" s="553"/>
      <c r="C3824" s="135"/>
      <c r="D3824" s="137"/>
      <c r="E3824" s="137"/>
      <c r="F3824" s="137"/>
      <c r="G3824" s="137"/>
      <c r="H3824" s="137"/>
      <c r="I3824" s="137"/>
      <c r="J3824" s="137"/>
      <c r="K3824" s="137"/>
      <c r="L3824" s="273"/>
      <c r="M3824" s="138"/>
      <c r="N3824" s="138"/>
      <c r="O3824" s="139"/>
    </row>
    <row r="3825" spans="1:15" ht="15.6">
      <c r="A3825" s="134"/>
      <c r="B3825" s="553"/>
      <c r="C3825" s="135"/>
      <c r="D3825" s="137"/>
      <c r="E3825" s="137"/>
      <c r="F3825" s="137"/>
      <c r="G3825" s="137"/>
      <c r="H3825" s="137"/>
      <c r="I3825" s="137"/>
      <c r="J3825" s="137"/>
      <c r="K3825" s="137"/>
      <c r="L3825" s="273"/>
      <c r="M3825" s="138"/>
      <c r="N3825" s="138"/>
      <c r="O3825" s="139"/>
    </row>
    <row r="3826" spans="1:15" ht="15.6">
      <c r="A3826" s="134"/>
      <c r="B3826" s="553"/>
      <c r="C3826" s="135"/>
      <c r="D3826" s="137"/>
      <c r="E3826" s="137"/>
      <c r="F3826" s="137"/>
      <c r="G3826" s="137"/>
      <c r="H3826" s="137"/>
      <c r="I3826" s="137"/>
      <c r="J3826" s="137"/>
      <c r="K3826" s="137"/>
      <c r="L3826" s="273"/>
      <c r="M3826" s="138"/>
      <c r="N3826" s="138"/>
      <c r="O3826" s="139"/>
    </row>
    <row r="3827" spans="1:15" ht="15.6">
      <c r="A3827" s="134"/>
      <c r="B3827" s="553"/>
      <c r="C3827" s="135"/>
      <c r="D3827" s="137"/>
      <c r="E3827" s="137"/>
      <c r="F3827" s="137"/>
      <c r="G3827" s="137"/>
      <c r="H3827" s="137"/>
      <c r="I3827" s="137"/>
      <c r="J3827" s="137"/>
      <c r="K3827" s="137"/>
      <c r="L3827" s="273"/>
      <c r="M3827" s="138"/>
      <c r="N3827" s="138"/>
      <c r="O3827" s="139"/>
    </row>
    <row r="3828" spans="1:15" ht="15.6">
      <c r="A3828" s="134"/>
      <c r="B3828" s="553"/>
      <c r="C3828" s="135"/>
      <c r="D3828" s="137"/>
      <c r="E3828" s="137"/>
      <c r="F3828" s="137"/>
      <c r="G3828" s="137"/>
      <c r="H3828" s="137"/>
      <c r="I3828" s="137"/>
      <c r="J3828" s="137"/>
      <c r="K3828" s="137"/>
      <c r="L3828" s="273"/>
      <c r="M3828" s="138"/>
      <c r="N3828" s="138"/>
      <c r="O3828" s="139"/>
    </row>
    <row r="3829" spans="1:15" ht="15.6">
      <c r="A3829" s="134"/>
      <c r="B3829" s="553"/>
      <c r="C3829" s="135"/>
      <c r="D3829" s="137"/>
      <c r="E3829" s="137"/>
      <c r="F3829" s="137"/>
      <c r="G3829" s="137"/>
      <c r="H3829" s="137"/>
      <c r="I3829" s="137"/>
      <c r="J3829" s="137"/>
      <c r="K3829" s="137"/>
      <c r="L3829" s="273"/>
      <c r="M3829" s="138"/>
      <c r="N3829" s="138"/>
      <c r="O3829" s="139"/>
    </row>
    <row r="3830" spans="1:15" ht="15.6">
      <c r="A3830" s="134"/>
      <c r="B3830" s="553"/>
      <c r="C3830" s="135"/>
      <c r="D3830" s="137"/>
      <c r="E3830" s="137"/>
      <c r="F3830" s="137"/>
      <c r="G3830" s="137"/>
      <c r="H3830" s="137"/>
      <c r="I3830" s="137"/>
      <c r="J3830" s="137"/>
      <c r="K3830" s="137"/>
      <c r="L3830" s="273"/>
      <c r="M3830" s="138"/>
      <c r="N3830" s="138"/>
      <c r="O3830" s="139"/>
    </row>
    <row r="3831" spans="1:15" ht="15.6">
      <c r="A3831" s="134"/>
      <c r="B3831" s="553"/>
      <c r="C3831" s="135"/>
      <c r="D3831" s="137"/>
      <c r="E3831" s="137"/>
      <c r="F3831" s="137"/>
      <c r="G3831" s="137"/>
      <c r="H3831" s="137"/>
      <c r="I3831" s="137"/>
      <c r="J3831" s="137"/>
      <c r="K3831" s="137"/>
      <c r="L3831" s="273"/>
      <c r="M3831" s="138"/>
      <c r="N3831" s="138"/>
      <c r="O3831" s="139"/>
    </row>
    <row r="3832" spans="1:15" ht="15.6">
      <c r="A3832" s="134"/>
      <c r="B3832" s="553"/>
      <c r="C3832" s="135"/>
      <c r="D3832" s="137"/>
      <c r="E3832" s="137"/>
      <c r="F3832" s="137"/>
      <c r="G3832" s="137"/>
      <c r="H3832" s="137"/>
      <c r="I3832" s="137"/>
      <c r="J3832" s="137"/>
      <c r="K3832" s="137"/>
      <c r="L3832" s="273"/>
      <c r="M3832" s="138"/>
      <c r="N3832" s="138"/>
      <c r="O3832" s="139"/>
    </row>
    <row r="3833" spans="1:15" ht="15.6">
      <c r="A3833" s="134"/>
      <c r="B3833" s="553"/>
      <c r="C3833" s="135"/>
      <c r="D3833" s="137"/>
      <c r="E3833" s="137"/>
      <c r="F3833" s="137"/>
      <c r="G3833" s="137"/>
      <c r="H3833" s="137"/>
      <c r="I3833" s="137"/>
      <c r="J3833" s="137"/>
      <c r="K3833" s="137"/>
      <c r="L3833" s="273"/>
      <c r="M3833" s="138"/>
      <c r="N3833" s="138"/>
      <c r="O3833" s="139"/>
    </row>
    <row r="3834" spans="1:15" ht="15.6">
      <c r="A3834" s="134"/>
      <c r="B3834" s="553"/>
      <c r="C3834" s="135"/>
      <c r="D3834" s="137"/>
      <c r="E3834" s="137"/>
      <c r="F3834" s="137"/>
      <c r="G3834" s="137"/>
      <c r="H3834" s="137"/>
      <c r="I3834" s="137"/>
      <c r="J3834" s="137"/>
      <c r="K3834" s="137"/>
      <c r="L3834" s="273"/>
      <c r="M3834" s="138"/>
      <c r="N3834" s="138"/>
      <c r="O3834" s="139"/>
    </row>
    <row r="3835" spans="1:15" ht="15.6">
      <c r="A3835" s="134"/>
      <c r="B3835" s="553"/>
      <c r="C3835" s="135"/>
      <c r="D3835" s="137"/>
      <c r="E3835" s="137"/>
      <c r="F3835" s="137"/>
      <c r="G3835" s="137"/>
      <c r="H3835" s="137"/>
      <c r="I3835" s="137"/>
      <c r="J3835" s="137"/>
      <c r="K3835" s="137"/>
      <c r="L3835" s="273"/>
      <c r="M3835" s="138"/>
      <c r="N3835" s="138"/>
      <c r="O3835" s="139"/>
    </row>
    <row r="3836" spans="1:15" ht="15.6">
      <c r="A3836" s="134"/>
      <c r="B3836" s="553"/>
      <c r="C3836" s="135"/>
      <c r="D3836" s="137"/>
      <c r="E3836" s="137"/>
      <c r="F3836" s="137"/>
      <c r="G3836" s="137"/>
      <c r="H3836" s="137"/>
      <c r="I3836" s="137"/>
      <c r="J3836" s="137"/>
      <c r="K3836" s="137"/>
      <c r="L3836" s="273"/>
      <c r="M3836" s="138"/>
      <c r="N3836" s="138"/>
      <c r="O3836" s="139"/>
    </row>
    <row r="3837" spans="1:15" ht="15.6">
      <c r="A3837" s="134"/>
      <c r="B3837" s="553"/>
      <c r="C3837" s="135"/>
      <c r="D3837" s="137"/>
      <c r="E3837" s="137"/>
      <c r="F3837" s="137"/>
      <c r="G3837" s="137"/>
      <c r="H3837" s="137"/>
      <c r="I3837" s="137"/>
      <c r="J3837" s="137"/>
      <c r="K3837" s="137"/>
      <c r="L3837" s="273"/>
      <c r="M3837" s="138"/>
      <c r="N3837" s="138"/>
      <c r="O3837" s="139"/>
    </row>
    <row r="3838" spans="1:15" ht="15.6">
      <c r="A3838" s="134"/>
      <c r="B3838" s="553"/>
      <c r="C3838" s="135"/>
      <c r="D3838" s="137"/>
      <c r="E3838" s="137"/>
      <c r="F3838" s="137"/>
      <c r="G3838" s="137"/>
      <c r="H3838" s="137"/>
      <c r="I3838" s="137"/>
      <c r="J3838" s="137"/>
      <c r="K3838" s="137"/>
      <c r="L3838" s="273"/>
      <c r="M3838" s="138"/>
      <c r="N3838" s="138"/>
      <c r="O3838" s="139"/>
    </row>
    <row r="3839" spans="1:15" ht="15.6">
      <c r="A3839" s="134"/>
      <c r="B3839" s="553"/>
      <c r="C3839" s="135"/>
      <c r="D3839" s="137"/>
      <c r="E3839" s="137"/>
      <c r="F3839" s="137"/>
      <c r="G3839" s="137"/>
      <c r="H3839" s="137"/>
      <c r="I3839" s="137"/>
      <c r="J3839" s="137"/>
      <c r="K3839" s="137"/>
      <c r="L3839" s="273"/>
      <c r="M3839" s="138"/>
      <c r="N3839" s="138"/>
      <c r="O3839" s="139"/>
    </row>
    <row r="3840" spans="1:15" ht="15.6">
      <c r="A3840" s="134"/>
      <c r="B3840" s="553"/>
      <c r="C3840" s="135"/>
      <c r="D3840" s="137"/>
      <c r="E3840" s="137"/>
      <c r="F3840" s="137"/>
      <c r="G3840" s="137"/>
      <c r="H3840" s="137"/>
      <c r="I3840" s="137"/>
      <c r="J3840" s="137"/>
      <c r="K3840" s="137"/>
      <c r="L3840" s="273"/>
      <c r="M3840" s="138"/>
      <c r="N3840" s="138"/>
      <c r="O3840" s="139"/>
    </row>
    <row r="3841" spans="1:15" ht="15.6">
      <c r="A3841" s="134"/>
      <c r="B3841" s="553"/>
      <c r="C3841" s="135"/>
      <c r="D3841" s="137"/>
      <c r="E3841" s="137"/>
      <c r="F3841" s="137"/>
      <c r="G3841" s="137"/>
      <c r="H3841" s="137"/>
      <c r="I3841" s="137"/>
      <c r="J3841" s="137"/>
      <c r="K3841" s="137"/>
      <c r="L3841" s="273"/>
      <c r="M3841" s="138"/>
      <c r="N3841" s="138"/>
      <c r="O3841" s="139"/>
    </row>
    <row r="3842" spans="1:15" ht="15.6">
      <c r="A3842" s="134"/>
      <c r="B3842" s="553"/>
      <c r="C3842" s="135"/>
      <c r="D3842" s="137"/>
      <c r="E3842" s="137"/>
      <c r="F3842" s="137"/>
      <c r="G3842" s="137"/>
      <c r="H3842" s="137"/>
      <c r="I3842" s="137"/>
      <c r="J3842" s="137"/>
      <c r="K3842" s="137"/>
      <c r="L3842" s="273"/>
      <c r="M3842" s="138"/>
      <c r="N3842" s="138"/>
      <c r="O3842" s="139"/>
    </row>
    <row r="3843" spans="1:15" ht="15.6">
      <c r="A3843" s="134"/>
      <c r="B3843" s="553"/>
      <c r="C3843" s="135"/>
      <c r="D3843" s="137"/>
      <c r="E3843" s="137"/>
      <c r="F3843" s="137"/>
      <c r="G3843" s="137"/>
      <c r="H3843" s="137"/>
      <c r="I3843" s="137"/>
      <c r="J3843" s="137"/>
      <c r="K3843" s="137"/>
      <c r="L3843" s="273"/>
      <c r="M3843" s="138"/>
      <c r="N3843" s="138"/>
      <c r="O3843" s="139"/>
    </row>
    <row r="3844" spans="1:15" ht="15.6">
      <c r="A3844" s="134"/>
      <c r="B3844" s="553"/>
      <c r="C3844" s="135"/>
      <c r="D3844" s="137"/>
      <c r="E3844" s="137"/>
      <c r="F3844" s="137"/>
      <c r="G3844" s="137"/>
      <c r="H3844" s="137"/>
      <c r="I3844" s="137"/>
      <c r="J3844" s="137"/>
      <c r="K3844" s="137"/>
      <c r="L3844" s="273"/>
      <c r="M3844" s="138"/>
      <c r="N3844" s="138"/>
      <c r="O3844" s="139"/>
    </row>
    <row r="3845" spans="1:15" ht="15.6">
      <c r="A3845" s="134"/>
      <c r="B3845" s="553"/>
      <c r="C3845" s="135"/>
      <c r="D3845" s="137"/>
      <c r="E3845" s="137"/>
      <c r="F3845" s="137"/>
      <c r="G3845" s="137"/>
      <c r="H3845" s="137"/>
      <c r="I3845" s="137"/>
      <c r="J3845" s="137"/>
      <c r="K3845" s="137"/>
      <c r="L3845" s="273"/>
      <c r="M3845" s="138"/>
      <c r="N3845" s="138"/>
      <c r="O3845" s="139"/>
    </row>
    <row r="3846" spans="1:15" ht="15.6">
      <c r="A3846" s="134"/>
      <c r="B3846" s="553"/>
      <c r="C3846" s="135"/>
      <c r="D3846" s="137"/>
      <c r="E3846" s="137"/>
      <c r="F3846" s="137"/>
      <c r="G3846" s="137"/>
      <c r="H3846" s="137"/>
      <c r="I3846" s="137"/>
      <c r="J3846" s="137"/>
      <c r="K3846" s="137"/>
      <c r="L3846" s="273"/>
      <c r="M3846" s="138"/>
      <c r="N3846" s="138"/>
      <c r="O3846" s="139"/>
    </row>
    <row r="3847" spans="1:15" ht="15.6">
      <c r="A3847" s="134"/>
      <c r="B3847" s="553"/>
      <c r="C3847" s="135"/>
      <c r="D3847" s="137"/>
      <c r="E3847" s="137"/>
      <c r="F3847" s="137"/>
      <c r="G3847" s="137"/>
      <c r="H3847" s="137"/>
      <c r="I3847" s="137"/>
      <c r="J3847" s="137"/>
      <c r="K3847" s="137"/>
      <c r="L3847" s="273"/>
      <c r="M3847" s="138"/>
      <c r="N3847" s="138"/>
      <c r="O3847" s="139"/>
    </row>
    <row r="3848" spans="1:15" ht="15.6">
      <c r="A3848" s="134"/>
      <c r="B3848" s="553"/>
      <c r="C3848" s="135"/>
      <c r="D3848" s="137"/>
      <c r="E3848" s="137"/>
      <c r="F3848" s="137"/>
      <c r="G3848" s="137"/>
      <c r="H3848" s="137"/>
      <c r="I3848" s="137"/>
      <c r="J3848" s="137"/>
      <c r="K3848" s="137"/>
      <c r="L3848" s="273"/>
      <c r="M3848" s="138"/>
      <c r="N3848" s="138"/>
      <c r="O3848" s="139"/>
    </row>
    <row r="3849" spans="1:15" ht="15.6">
      <c r="A3849" s="134"/>
      <c r="B3849" s="553"/>
      <c r="C3849" s="135"/>
      <c r="D3849" s="137"/>
      <c r="E3849" s="137"/>
      <c r="F3849" s="137"/>
      <c r="G3849" s="137"/>
      <c r="H3849" s="137"/>
      <c r="I3849" s="137"/>
      <c r="J3849" s="137"/>
      <c r="K3849" s="137"/>
      <c r="L3849" s="273"/>
      <c r="M3849" s="138"/>
      <c r="N3849" s="138"/>
      <c r="O3849" s="139"/>
    </row>
    <row r="3850" spans="1:15" ht="15.6">
      <c r="A3850" s="134"/>
      <c r="B3850" s="553"/>
      <c r="C3850" s="135"/>
      <c r="D3850" s="137"/>
      <c r="E3850" s="137"/>
      <c r="F3850" s="137"/>
      <c r="G3850" s="137"/>
      <c r="H3850" s="137"/>
      <c r="I3850" s="137"/>
      <c r="J3850" s="137"/>
      <c r="K3850" s="137"/>
      <c r="L3850" s="273"/>
      <c r="M3850" s="138"/>
      <c r="N3850" s="138"/>
      <c r="O3850" s="139"/>
    </row>
    <row r="3851" spans="1:15" ht="15.6">
      <c r="A3851" s="134"/>
      <c r="B3851" s="553"/>
      <c r="C3851" s="135"/>
      <c r="D3851" s="137"/>
      <c r="E3851" s="137"/>
      <c r="F3851" s="137"/>
      <c r="G3851" s="137"/>
      <c r="H3851" s="137"/>
      <c r="I3851" s="137"/>
      <c r="J3851" s="137"/>
      <c r="K3851" s="137"/>
      <c r="L3851" s="273"/>
      <c r="M3851" s="138"/>
      <c r="N3851" s="138"/>
      <c r="O3851" s="139"/>
    </row>
    <row r="3852" spans="1:15" ht="15.6">
      <c r="A3852" s="134"/>
      <c r="B3852" s="553"/>
      <c r="C3852" s="135"/>
      <c r="D3852" s="137"/>
      <c r="E3852" s="137"/>
      <c r="F3852" s="137"/>
      <c r="G3852" s="137"/>
      <c r="H3852" s="137"/>
      <c r="I3852" s="137"/>
      <c r="J3852" s="137"/>
      <c r="K3852" s="137"/>
      <c r="L3852" s="273"/>
      <c r="M3852" s="138"/>
      <c r="N3852" s="138"/>
      <c r="O3852" s="139"/>
    </row>
    <row r="3853" spans="1:15" ht="15.6">
      <c r="A3853" s="134"/>
      <c r="B3853" s="553"/>
      <c r="C3853" s="135"/>
      <c r="D3853" s="137"/>
      <c r="E3853" s="137"/>
      <c r="F3853" s="137"/>
      <c r="G3853" s="137"/>
      <c r="H3853" s="137"/>
      <c r="I3853" s="137"/>
      <c r="J3853" s="137"/>
      <c r="K3853" s="137"/>
      <c r="L3853" s="273"/>
      <c r="M3853" s="138"/>
      <c r="N3853" s="138"/>
      <c r="O3853" s="139"/>
    </row>
    <row r="3854" spans="1:15" ht="15.6">
      <c r="A3854" s="134"/>
      <c r="B3854" s="553"/>
      <c r="C3854" s="135"/>
      <c r="D3854" s="137"/>
      <c r="E3854" s="137"/>
      <c r="F3854" s="137"/>
      <c r="G3854" s="137"/>
      <c r="H3854" s="137"/>
      <c r="I3854" s="137"/>
      <c r="J3854" s="137"/>
      <c r="K3854" s="137"/>
      <c r="L3854" s="273"/>
      <c r="M3854" s="138"/>
      <c r="N3854" s="138"/>
      <c r="O3854" s="139"/>
    </row>
    <row r="3855" spans="1:15" ht="15.6">
      <c r="A3855" s="134"/>
      <c r="B3855" s="553"/>
      <c r="C3855" s="135"/>
      <c r="D3855" s="137"/>
      <c r="E3855" s="137"/>
      <c r="F3855" s="137"/>
      <c r="G3855" s="137"/>
      <c r="H3855" s="137"/>
      <c r="I3855" s="137"/>
      <c r="J3855" s="137"/>
      <c r="K3855" s="137"/>
      <c r="L3855" s="273"/>
      <c r="M3855" s="138"/>
      <c r="N3855" s="138"/>
      <c r="O3855" s="139"/>
    </row>
    <row r="3856" spans="1:15" ht="15.6">
      <c r="A3856" s="134"/>
      <c r="B3856" s="553"/>
      <c r="C3856" s="135"/>
      <c r="D3856" s="137"/>
      <c r="E3856" s="137"/>
      <c r="F3856" s="137"/>
      <c r="G3856" s="137"/>
      <c r="H3856" s="137"/>
      <c r="I3856" s="137"/>
      <c r="J3856" s="137"/>
      <c r="K3856" s="137"/>
      <c r="L3856" s="273"/>
      <c r="M3856" s="138"/>
      <c r="N3856" s="138"/>
      <c r="O3856" s="139"/>
    </row>
    <row r="3857" spans="1:15" ht="15.6">
      <c r="A3857" s="134"/>
      <c r="B3857" s="553"/>
      <c r="C3857" s="135"/>
      <c r="D3857" s="137"/>
      <c r="E3857" s="137"/>
      <c r="F3857" s="137"/>
      <c r="G3857" s="137"/>
      <c r="H3857" s="137"/>
      <c r="I3857" s="137"/>
      <c r="J3857" s="137"/>
      <c r="K3857" s="137"/>
      <c r="L3857" s="273"/>
      <c r="M3857" s="138"/>
      <c r="N3857" s="138"/>
      <c r="O3857" s="139"/>
    </row>
    <row r="3858" spans="1:15" ht="15.6">
      <c r="A3858" s="134"/>
      <c r="B3858" s="553"/>
      <c r="C3858" s="135"/>
      <c r="D3858" s="137"/>
      <c r="E3858" s="137"/>
      <c r="F3858" s="137"/>
      <c r="G3858" s="137"/>
      <c r="H3858" s="137"/>
      <c r="I3858" s="137"/>
      <c r="J3858" s="137"/>
      <c r="K3858" s="137"/>
      <c r="L3858" s="273"/>
      <c r="M3858" s="138"/>
      <c r="N3858" s="138"/>
      <c r="O3858" s="139"/>
    </row>
    <row r="3859" spans="1:15" ht="15.6">
      <c r="A3859" s="134"/>
      <c r="B3859" s="553"/>
      <c r="C3859" s="135"/>
      <c r="D3859" s="137"/>
      <c r="E3859" s="137"/>
      <c r="F3859" s="137"/>
      <c r="G3859" s="137"/>
      <c r="H3859" s="137"/>
      <c r="I3859" s="137"/>
      <c r="J3859" s="137"/>
      <c r="K3859" s="137"/>
      <c r="L3859" s="273"/>
      <c r="M3859" s="138"/>
      <c r="N3859" s="138"/>
      <c r="O3859" s="139"/>
    </row>
    <row r="3860" spans="1:15" ht="15.6">
      <c r="A3860" s="134"/>
      <c r="B3860" s="553"/>
      <c r="C3860" s="135"/>
      <c r="D3860" s="137"/>
      <c r="E3860" s="137"/>
      <c r="F3860" s="137"/>
      <c r="G3860" s="137"/>
      <c r="H3860" s="137"/>
      <c r="I3860" s="137"/>
      <c r="J3860" s="137"/>
      <c r="K3860" s="137"/>
      <c r="L3860" s="273"/>
      <c r="M3860" s="138"/>
      <c r="N3860" s="138"/>
      <c r="O3860" s="139"/>
    </row>
    <row r="3861" spans="1:15" ht="15.6">
      <c r="A3861" s="134"/>
      <c r="B3861" s="553"/>
      <c r="C3861" s="135"/>
      <c r="D3861" s="137"/>
      <c r="E3861" s="137"/>
      <c r="F3861" s="137"/>
      <c r="G3861" s="137"/>
      <c r="H3861" s="137"/>
      <c r="I3861" s="137"/>
      <c r="J3861" s="137"/>
      <c r="K3861" s="137"/>
      <c r="L3861" s="273"/>
      <c r="M3861" s="138"/>
      <c r="N3861" s="138"/>
      <c r="O3861" s="139"/>
    </row>
    <row r="3862" spans="1:15" ht="15.6">
      <c r="A3862" s="134"/>
      <c r="B3862" s="553"/>
      <c r="C3862" s="135"/>
      <c r="D3862" s="137"/>
      <c r="E3862" s="137"/>
      <c r="F3862" s="137"/>
      <c r="G3862" s="137"/>
      <c r="H3862" s="137"/>
      <c r="I3862" s="137"/>
      <c r="J3862" s="137"/>
      <c r="K3862" s="137"/>
      <c r="L3862" s="273"/>
      <c r="M3862" s="138"/>
      <c r="N3862" s="138"/>
      <c r="O3862" s="139"/>
    </row>
    <row r="3863" spans="1:15" ht="15.6">
      <c r="A3863" s="134"/>
      <c r="B3863" s="553"/>
      <c r="C3863" s="135"/>
      <c r="D3863" s="137"/>
      <c r="E3863" s="137"/>
      <c r="F3863" s="137"/>
      <c r="G3863" s="137"/>
      <c r="H3863" s="137"/>
      <c r="I3863" s="137"/>
      <c r="J3863" s="137"/>
      <c r="K3863" s="137"/>
      <c r="L3863" s="273"/>
      <c r="M3863" s="138"/>
      <c r="N3863" s="138"/>
      <c r="O3863" s="139"/>
    </row>
    <row r="3864" spans="1:15" ht="15.6">
      <c r="A3864" s="134"/>
      <c r="B3864" s="553"/>
      <c r="C3864" s="135"/>
      <c r="D3864" s="137"/>
      <c r="E3864" s="137"/>
      <c r="F3864" s="137"/>
      <c r="G3864" s="137"/>
      <c r="H3864" s="137"/>
      <c r="I3864" s="137"/>
      <c r="J3864" s="137"/>
      <c r="K3864" s="137"/>
      <c r="L3864" s="273"/>
      <c r="M3864" s="138"/>
      <c r="N3864" s="138"/>
      <c r="O3864" s="139"/>
    </row>
    <row r="3865" spans="1:15" ht="15.6">
      <c r="A3865" s="134"/>
      <c r="B3865" s="553"/>
      <c r="C3865" s="135"/>
      <c r="D3865" s="137"/>
      <c r="E3865" s="137"/>
      <c r="F3865" s="137"/>
      <c r="G3865" s="137"/>
      <c r="H3865" s="137"/>
      <c r="I3865" s="137"/>
      <c r="J3865" s="137"/>
      <c r="K3865" s="137"/>
      <c r="L3865" s="273"/>
      <c r="M3865" s="138"/>
      <c r="N3865" s="138"/>
      <c r="O3865" s="139"/>
    </row>
    <row r="3866" spans="1:15" ht="15.6">
      <c r="A3866" s="134"/>
      <c r="B3866" s="553"/>
      <c r="C3866" s="135"/>
      <c r="D3866" s="137"/>
      <c r="E3866" s="137"/>
      <c r="F3866" s="137"/>
      <c r="G3866" s="137"/>
      <c r="H3866" s="137"/>
      <c r="I3866" s="137"/>
      <c r="J3866" s="137"/>
      <c r="K3866" s="137"/>
      <c r="L3866" s="273"/>
      <c r="M3866" s="138"/>
      <c r="N3866" s="138"/>
      <c r="O3866" s="139"/>
    </row>
    <row r="3867" spans="1:15" ht="15.6">
      <c r="A3867" s="134"/>
      <c r="B3867" s="553"/>
      <c r="C3867" s="135"/>
      <c r="D3867" s="137"/>
      <c r="E3867" s="137"/>
      <c r="F3867" s="137"/>
      <c r="G3867" s="137"/>
      <c r="H3867" s="137"/>
      <c r="I3867" s="137"/>
      <c r="J3867" s="137"/>
      <c r="K3867" s="137"/>
      <c r="L3867" s="273"/>
      <c r="M3867" s="138"/>
      <c r="N3867" s="138"/>
      <c r="O3867" s="139"/>
    </row>
    <row r="3868" spans="1:15" ht="15.6">
      <c r="A3868" s="134"/>
      <c r="B3868" s="553"/>
      <c r="C3868" s="135"/>
      <c r="D3868" s="137"/>
      <c r="E3868" s="137"/>
      <c r="F3868" s="137"/>
      <c r="G3868" s="137"/>
      <c r="H3868" s="137"/>
      <c r="I3868" s="137"/>
      <c r="J3868" s="137"/>
      <c r="K3868" s="137"/>
      <c r="L3868" s="273"/>
      <c r="M3868" s="138"/>
      <c r="N3868" s="138"/>
      <c r="O3868" s="139"/>
    </row>
    <row r="3869" spans="1:15" ht="15.6">
      <c r="A3869" s="134"/>
      <c r="B3869" s="553"/>
      <c r="C3869" s="135"/>
      <c r="D3869" s="137"/>
      <c r="E3869" s="137"/>
      <c r="F3869" s="137"/>
      <c r="G3869" s="137"/>
      <c r="H3869" s="137"/>
      <c r="I3869" s="137"/>
      <c r="J3869" s="137"/>
      <c r="K3869" s="137"/>
      <c r="L3869" s="273"/>
      <c r="M3869" s="138"/>
      <c r="N3869" s="138"/>
      <c r="O3869" s="139"/>
    </row>
    <row r="3870" spans="1:15" ht="15.6">
      <c r="A3870" s="134"/>
      <c r="B3870" s="553"/>
      <c r="C3870" s="135"/>
      <c r="D3870" s="137"/>
      <c r="E3870" s="137"/>
      <c r="F3870" s="137"/>
      <c r="G3870" s="137"/>
      <c r="H3870" s="137"/>
      <c r="I3870" s="137"/>
      <c r="J3870" s="137"/>
      <c r="K3870" s="137"/>
      <c r="L3870" s="273"/>
      <c r="M3870" s="138"/>
      <c r="N3870" s="138"/>
      <c r="O3870" s="139"/>
    </row>
    <row r="3871" spans="1:15" ht="15.6">
      <c r="A3871" s="134"/>
      <c r="B3871" s="553"/>
      <c r="C3871" s="135"/>
      <c r="D3871" s="137"/>
      <c r="E3871" s="137"/>
      <c r="F3871" s="137"/>
      <c r="G3871" s="137"/>
      <c r="H3871" s="137"/>
      <c r="I3871" s="137"/>
      <c r="J3871" s="137"/>
      <c r="K3871" s="137"/>
      <c r="L3871" s="273"/>
      <c r="M3871" s="138"/>
      <c r="N3871" s="138"/>
      <c r="O3871" s="139"/>
    </row>
    <row r="3872" spans="1:15" ht="15.6">
      <c r="A3872" s="134"/>
      <c r="B3872" s="553"/>
      <c r="C3872" s="135"/>
      <c r="D3872" s="137"/>
      <c r="E3872" s="137"/>
      <c r="F3872" s="137"/>
      <c r="G3872" s="137"/>
      <c r="H3872" s="137"/>
      <c r="I3872" s="137"/>
      <c r="J3872" s="137"/>
      <c r="K3872" s="137"/>
      <c r="L3872" s="273"/>
      <c r="M3872" s="138"/>
      <c r="N3872" s="138"/>
      <c r="O3872" s="139"/>
    </row>
    <row r="3873" spans="1:15" ht="15.6">
      <c r="A3873" s="134"/>
      <c r="B3873" s="553"/>
      <c r="C3873" s="135"/>
      <c r="D3873" s="137"/>
      <c r="E3873" s="137"/>
      <c r="F3873" s="137"/>
      <c r="G3873" s="137"/>
      <c r="H3873" s="137"/>
      <c r="I3873" s="137"/>
      <c r="J3873" s="137"/>
      <c r="K3873" s="137"/>
      <c r="L3873" s="273"/>
      <c r="M3873" s="138"/>
      <c r="N3873" s="138"/>
      <c r="O3873" s="139"/>
    </row>
    <row r="3874" spans="1:15" ht="15.6">
      <c r="A3874" s="134"/>
      <c r="B3874" s="553"/>
      <c r="C3874" s="135"/>
      <c r="D3874" s="137"/>
      <c r="E3874" s="137"/>
      <c r="F3874" s="137"/>
      <c r="G3874" s="137"/>
      <c r="H3874" s="137"/>
      <c r="I3874" s="137"/>
      <c r="J3874" s="137"/>
      <c r="K3874" s="137"/>
      <c r="L3874" s="273"/>
      <c r="M3874" s="138"/>
      <c r="N3874" s="138"/>
      <c r="O3874" s="139"/>
    </row>
    <row r="3875" spans="1:15" ht="15.6">
      <c r="A3875" s="134"/>
      <c r="B3875" s="553"/>
      <c r="C3875" s="135"/>
      <c r="D3875" s="137"/>
      <c r="E3875" s="137"/>
      <c r="F3875" s="137"/>
      <c r="G3875" s="137"/>
      <c r="H3875" s="137"/>
      <c r="I3875" s="137"/>
      <c r="J3875" s="137"/>
      <c r="K3875" s="137"/>
      <c r="L3875" s="273"/>
      <c r="M3875" s="138"/>
      <c r="N3875" s="138"/>
      <c r="O3875" s="139"/>
    </row>
    <row r="3876" spans="1:15" ht="15.6">
      <c r="A3876" s="134"/>
      <c r="B3876" s="553"/>
      <c r="C3876" s="135"/>
      <c r="D3876" s="137"/>
      <c r="E3876" s="137"/>
      <c r="F3876" s="137"/>
      <c r="G3876" s="137"/>
      <c r="H3876" s="137"/>
      <c r="I3876" s="137"/>
      <c r="J3876" s="137"/>
      <c r="K3876" s="137"/>
      <c r="L3876" s="273"/>
      <c r="M3876" s="138"/>
      <c r="N3876" s="138"/>
      <c r="O3876" s="139"/>
    </row>
    <row r="3877" spans="1:15" ht="15.6">
      <c r="A3877" s="134"/>
      <c r="B3877" s="553"/>
      <c r="C3877" s="135"/>
      <c r="D3877" s="137"/>
      <c r="E3877" s="137"/>
      <c r="F3877" s="137"/>
      <c r="G3877" s="137"/>
      <c r="H3877" s="137"/>
      <c r="I3877" s="137"/>
      <c r="J3877" s="137"/>
      <c r="K3877" s="137"/>
      <c r="L3877" s="273"/>
      <c r="M3877" s="138"/>
      <c r="N3877" s="138"/>
      <c r="O3877" s="139"/>
    </row>
    <row r="3878" spans="1:15" ht="15.6">
      <c r="A3878" s="134"/>
      <c r="B3878" s="553"/>
      <c r="C3878" s="135"/>
      <c r="D3878" s="137"/>
      <c r="E3878" s="137"/>
      <c r="F3878" s="137"/>
      <c r="G3878" s="137"/>
      <c r="H3878" s="137"/>
      <c r="I3878" s="137"/>
      <c r="J3878" s="137"/>
      <c r="K3878" s="137"/>
      <c r="L3878" s="273"/>
      <c r="M3878" s="138"/>
      <c r="N3878" s="138"/>
      <c r="O3878" s="139"/>
    </row>
    <row r="3879" spans="1:15" ht="15.6">
      <c r="A3879" s="134"/>
      <c r="B3879" s="553"/>
      <c r="C3879" s="135"/>
      <c r="D3879" s="137"/>
      <c r="E3879" s="137"/>
      <c r="F3879" s="137"/>
      <c r="G3879" s="137"/>
      <c r="H3879" s="137"/>
      <c r="I3879" s="137"/>
      <c r="J3879" s="137"/>
      <c r="K3879" s="137"/>
      <c r="L3879" s="273"/>
      <c r="M3879" s="138"/>
      <c r="N3879" s="138"/>
      <c r="O3879" s="139"/>
    </row>
    <row r="3880" spans="1:15" ht="15.6">
      <c r="A3880" s="134"/>
      <c r="B3880" s="553"/>
      <c r="C3880" s="135"/>
      <c r="D3880" s="137"/>
      <c r="E3880" s="137"/>
      <c r="F3880" s="137"/>
      <c r="G3880" s="137"/>
      <c r="H3880" s="137"/>
      <c r="I3880" s="137"/>
      <c r="J3880" s="137"/>
      <c r="K3880" s="137"/>
      <c r="L3880" s="273"/>
      <c r="M3880" s="138"/>
      <c r="N3880" s="138"/>
      <c r="O3880" s="139"/>
    </row>
    <row r="3881" spans="1:15" ht="15.6">
      <c r="A3881" s="134"/>
      <c r="B3881" s="553"/>
      <c r="C3881" s="135"/>
      <c r="D3881" s="137"/>
      <c r="E3881" s="137"/>
      <c r="F3881" s="137"/>
      <c r="G3881" s="137"/>
      <c r="H3881" s="137"/>
      <c r="I3881" s="137"/>
      <c r="J3881" s="137"/>
      <c r="K3881" s="137"/>
      <c r="L3881" s="273"/>
      <c r="M3881" s="138"/>
      <c r="N3881" s="138"/>
      <c r="O3881" s="139"/>
    </row>
    <row r="3882" spans="1:15" ht="15.6">
      <c r="A3882" s="134"/>
      <c r="B3882" s="553"/>
      <c r="C3882" s="135"/>
      <c r="D3882" s="137"/>
      <c r="E3882" s="137"/>
      <c r="F3882" s="137"/>
      <c r="G3882" s="137"/>
      <c r="H3882" s="137"/>
      <c r="I3882" s="137"/>
      <c r="J3882" s="137"/>
      <c r="K3882" s="137"/>
      <c r="L3882" s="273"/>
      <c r="M3882" s="138"/>
      <c r="N3882" s="138"/>
      <c r="O3882" s="139"/>
    </row>
    <row r="3883" spans="1:15" ht="15.6">
      <c r="A3883" s="134"/>
      <c r="B3883" s="553"/>
      <c r="C3883" s="135"/>
      <c r="D3883" s="137"/>
      <c r="E3883" s="137"/>
      <c r="F3883" s="137"/>
      <c r="G3883" s="137"/>
      <c r="H3883" s="137"/>
      <c r="I3883" s="137"/>
      <c r="J3883" s="137"/>
      <c r="K3883" s="137"/>
      <c r="L3883" s="273"/>
      <c r="M3883" s="138"/>
      <c r="N3883" s="138"/>
      <c r="O3883" s="139"/>
    </row>
    <row r="3884" spans="1:15" ht="15.6">
      <c r="A3884" s="134"/>
      <c r="B3884" s="553"/>
      <c r="C3884" s="135"/>
      <c r="D3884" s="137"/>
      <c r="E3884" s="137"/>
      <c r="F3884" s="137"/>
      <c r="G3884" s="137"/>
      <c r="H3884" s="137"/>
      <c r="I3884" s="137"/>
      <c r="J3884" s="137"/>
      <c r="K3884" s="137"/>
      <c r="L3884" s="273"/>
      <c r="M3884" s="138"/>
      <c r="N3884" s="138"/>
      <c r="O3884" s="139"/>
    </row>
    <row r="3885" spans="1:15" ht="15.6">
      <c r="A3885" s="134"/>
      <c r="B3885" s="553"/>
      <c r="C3885" s="135"/>
      <c r="D3885" s="137"/>
      <c r="E3885" s="137"/>
      <c r="F3885" s="137"/>
      <c r="G3885" s="137"/>
      <c r="H3885" s="137"/>
      <c r="I3885" s="137"/>
      <c r="J3885" s="137"/>
      <c r="K3885" s="137"/>
      <c r="L3885" s="273"/>
      <c r="M3885" s="138"/>
      <c r="N3885" s="138"/>
      <c r="O3885" s="139"/>
    </row>
    <row r="3886" spans="1:15" ht="15.6">
      <c r="A3886" s="134"/>
      <c r="B3886" s="553"/>
      <c r="C3886" s="135"/>
      <c r="D3886" s="137"/>
      <c r="E3886" s="137"/>
      <c r="F3886" s="137"/>
      <c r="G3886" s="137"/>
      <c r="H3886" s="137"/>
      <c r="I3886" s="137"/>
      <c r="J3886" s="137"/>
      <c r="K3886" s="137"/>
      <c r="L3886" s="273"/>
      <c r="M3886" s="138"/>
      <c r="N3886" s="138"/>
      <c r="O3886" s="139"/>
    </row>
    <row r="3887" spans="1:15" ht="15.6">
      <c r="A3887" s="134"/>
      <c r="B3887" s="553"/>
      <c r="C3887" s="135"/>
      <c r="D3887" s="137"/>
      <c r="E3887" s="137"/>
      <c r="F3887" s="137"/>
      <c r="G3887" s="137"/>
      <c r="H3887" s="137"/>
      <c r="I3887" s="137"/>
      <c r="J3887" s="137"/>
      <c r="K3887" s="137"/>
      <c r="L3887" s="273"/>
      <c r="M3887" s="138"/>
      <c r="N3887" s="138"/>
      <c r="O3887" s="139"/>
    </row>
    <row r="3888" spans="1:15" ht="15.6">
      <c r="A3888" s="134"/>
      <c r="B3888" s="553"/>
      <c r="C3888" s="135"/>
      <c r="D3888" s="137"/>
      <c r="E3888" s="137"/>
      <c r="F3888" s="137"/>
      <c r="G3888" s="137"/>
      <c r="H3888" s="137"/>
      <c r="I3888" s="137"/>
      <c r="J3888" s="137"/>
      <c r="K3888" s="137"/>
      <c r="L3888" s="273"/>
      <c r="M3888" s="138"/>
      <c r="N3888" s="138"/>
      <c r="O3888" s="139"/>
    </row>
    <row r="3889" spans="1:15" ht="15.6">
      <c r="A3889" s="134"/>
      <c r="B3889" s="553"/>
      <c r="C3889" s="135"/>
      <c r="D3889" s="137"/>
      <c r="E3889" s="137"/>
      <c r="F3889" s="137"/>
      <c r="G3889" s="137"/>
      <c r="H3889" s="137"/>
      <c r="I3889" s="137"/>
      <c r="J3889" s="137"/>
      <c r="K3889" s="137"/>
      <c r="L3889" s="273"/>
      <c r="M3889" s="138"/>
      <c r="N3889" s="138"/>
      <c r="O3889" s="139"/>
    </row>
    <row r="3890" spans="1:15" ht="15.6">
      <c r="A3890" s="134"/>
      <c r="B3890" s="553"/>
      <c r="C3890" s="135"/>
      <c r="D3890" s="137"/>
      <c r="E3890" s="137"/>
      <c r="F3890" s="137"/>
      <c r="G3890" s="137"/>
      <c r="H3890" s="137"/>
      <c r="I3890" s="137"/>
      <c r="J3890" s="137"/>
      <c r="K3890" s="137"/>
      <c r="L3890" s="273"/>
      <c r="M3890" s="138"/>
      <c r="N3890" s="138"/>
      <c r="O3890" s="139"/>
    </row>
    <row r="3891" spans="1:15" ht="15.6">
      <c r="A3891" s="134"/>
      <c r="B3891" s="553"/>
      <c r="C3891" s="135"/>
      <c r="D3891" s="137"/>
      <c r="E3891" s="137"/>
      <c r="F3891" s="137"/>
      <c r="G3891" s="137"/>
      <c r="H3891" s="137"/>
      <c r="I3891" s="137"/>
      <c r="J3891" s="137"/>
      <c r="K3891" s="137"/>
      <c r="L3891" s="273"/>
      <c r="M3891" s="138"/>
      <c r="N3891" s="138"/>
      <c r="O3891" s="139"/>
    </row>
    <row r="3892" spans="1:15" ht="15.6">
      <c r="A3892" s="134"/>
      <c r="B3892" s="553"/>
      <c r="C3892" s="135"/>
      <c r="D3892" s="137"/>
      <c r="E3892" s="137"/>
      <c r="F3892" s="137"/>
      <c r="G3892" s="137"/>
      <c r="H3892" s="137"/>
      <c r="I3892" s="137"/>
      <c r="J3892" s="137"/>
      <c r="K3892" s="137"/>
      <c r="L3892" s="273"/>
      <c r="M3892" s="138"/>
      <c r="N3892" s="138"/>
      <c r="O3892" s="139"/>
    </row>
    <row r="3893" spans="1:15" ht="15.6">
      <c r="A3893" s="134"/>
      <c r="B3893" s="553"/>
      <c r="C3893" s="135"/>
      <c r="D3893" s="137"/>
      <c r="E3893" s="137"/>
      <c r="F3893" s="137"/>
      <c r="G3893" s="137"/>
      <c r="H3893" s="137"/>
      <c r="I3893" s="137"/>
      <c r="J3893" s="137"/>
      <c r="K3893" s="137"/>
      <c r="L3893" s="273"/>
      <c r="M3893" s="138"/>
      <c r="N3893" s="138"/>
      <c r="O3893" s="139"/>
    </row>
    <row r="3894" spans="1:15" ht="15.6">
      <c r="A3894" s="134"/>
      <c r="B3894" s="553"/>
      <c r="C3894" s="135"/>
      <c r="D3894" s="137"/>
      <c r="E3894" s="137"/>
      <c r="F3894" s="137"/>
      <c r="G3894" s="137"/>
      <c r="H3894" s="137"/>
      <c r="I3894" s="137"/>
      <c r="J3894" s="137"/>
      <c r="K3894" s="137"/>
      <c r="L3894" s="273"/>
      <c r="M3894" s="138"/>
      <c r="N3894" s="138"/>
      <c r="O3894" s="139"/>
    </row>
    <row r="3895" spans="1:15" ht="15.6">
      <c r="A3895" s="134"/>
      <c r="B3895" s="553"/>
      <c r="C3895" s="135"/>
      <c r="D3895" s="137"/>
      <c r="E3895" s="137"/>
      <c r="F3895" s="137"/>
      <c r="G3895" s="137"/>
      <c r="H3895" s="137"/>
      <c r="I3895" s="137"/>
      <c r="J3895" s="137"/>
      <c r="K3895" s="137"/>
      <c r="L3895" s="273"/>
      <c r="M3895" s="138"/>
      <c r="N3895" s="138"/>
      <c r="O3895" s="139"/>
    </row>
    <row r="3896" spans="1:15" ht="15.6">
      <c r="A3896" s="134"/>
      <c r="B3896" s="553"/>
      <c r="C3896" s="135"/>
      <c r="D3896" s="137"/>
      <c r="E3896" s="137"/>
      <c r="F3896" s="137"/>
      <c r="G3896" s="137"/>
      <c r="H3896" s="137"/>
      <c r="I3896" s="137"/>
      <c r="J3896" s="137"/>
      <c r="K3896" s="137"/>
      <c r="L3896" s="273"/>
      <c r="M3896" s="138"/>
      <c r="N3896" s="138"/>
      <c r="O3896" s="139"/>
    </row>
    <row r="3897" spans="1:15" ht="15.6">
      <c r="A3897" s="134"/>
      <c r="B3897" s="553"/>
      <c r="C3897" s="135"/>
      <c r="D3897" s="137"/>
      <c r="E3897" s="137"/>
      <c r="F3897" s="137"/>
      <c r="G3897" s="137"/>
      <c r="H3897" s="137"/>
      <c r="I3897" s="137"/>
      <c r="J3897" s="137"/>
      <c r="K3897" s="137"/>
      <c r="L3897" s="273"/>
      <c r="M3897" s="138"/>
      <c r="N3897" s="138"/>
      <c r="O3897" s="139"/>
    </row>
    <row r="3898" spans="1:15" ht="15.6">
      <c r="A3898" s="134"/>
      <c r="B3898" s="553"/>
      <c r="C3898" s="135"/>
      <c r="D3898" s="137"/>
      <c r="E3898" s="137"/>
      <c r="F3898" s="137"/>
      <c r="G3898" s="137"/>
      <c r="H3898" s="137"/>
      <c r="I3898" s="137"/>
      <c r="J3898" s="137"/>
      <c r="K3898" s="137"/>
      <c r="L3898" s="273"/>
      <c r="M3898" s="138"/>
      <c r="N3898" s="138"/>
      <c r="O3898" s="139"/>
    </row>
    <row r="3899" spans="1:15" ht="15.6">
      <c r="A3899" s="134"/>
      <c r="B3899" s="553"/>
      <c r="C3899" s="135"/>
      <c r="D3899" s="137"/>
      <c r="E3899" s="137"/>
      <c r="F3899" s="137"/>
      <c r="G3899" s="137"/>
      <c r="H3899" s="137"/>
      <c r="I3899" s="137"/>
      <c r="J3899" s="137"/>
      <c r="K3899" s="137"/>
      <c r="L3899" s="273"/>
      <c r="M3899" s="138"/>
      <c r="N3899" s="138"/>
      <c r="O3899" s="139"/>
    </row>
    <row r="3900" spans="1:15" ht="15.6">
      <c r="A3900" s="134"/>
      <c r="B3900" s="553"/>
      <c r="C3900" s="135"/>
      <c r="D3900" s="137"/>
      <c r="E3900" s="137"/>
      <c r="F3900" s="137"/>
      <c r="G3900" s="137"/>
      <c r="H3900" s="137"/>
      <c r="I3900" s="137"/>
      <c r="J3900" s="137"/>
      <c r="K3900" s="137"/>
      <c r="L3900" s="273"/>
      <c r="M3900" s="138"/>
      <c r="N3900" s="138"/>
      <c r="O3900" s="139"/>
    </row>
    <row r="3901" spans="1:15" ht="15.6">
      <c r="A3901" s="134"/>
      <c r="B3901" s="553"/>
      <c r="C3901" s="135"/>
      <c r="D3901" s="137"/>
      <c r="E3901" s="137"/>
      <c r="F3901" s="137"/>
      <c r="G3901" s="137"/>
      <c r="H3901" s="137"/>
      <c r="I3901" s="137"/>
      <c r="J3901" s="137"/>
      <c r="K3901" s="137"/>
      <c r="L3901" s="273"/>
      <c r="M3901" s="138"/>
      <c r="N3901" s="138"/>
      <c r="O3901" s="139"/>
    </row>
    <row r="3902" spans="1:15" ht="15.6">
      <c r="A3902" s="134"/>
      <c r="B3902" s="553"/>
      <c r="C3902" s="135"/>
      <c r="D3902" s="137"/>
      <c r="E3902" s="137"/>
      <c r="F3902" s="137"/>
      <c r="G3902" s="137"/>
      <c r="H3902" s="137"/>
      <c r="I3902" s="137"/>
      <c r="J3902" s="137"/>
      <c r="K3902" s="137"/>
      <c r="L3902" s="273"/>
      <c r="M3902" s="138"/>
      <c r="N3902" s="138"/>
      <c r="O3902" s="139"/>
    </row>
    <row r="3903" spans="1:15" ht="15.6">
      <c r="A3903" s="134"/>
      <c r="B3903" s="553"/>
      <c r="C3903" s="135"/>
      <c r="D3903" s="137"/>
      <c r="E3903" s="137"/>
      <c r="F3903" s="137"/>
      <c r="G3903" s="137"/>
      <c r="H3903" s="137"/>
      <c r="I3903" s="137"/>
      <c r="J3903" s="137"/>
      <c r="K3903" s="137"/>
      <c r="L3903" s="273"/>
      <c r="M3903" s="138"/>
      <c r="N3903" s="138"/>
      <c r="O3903" s="139"/>
    </row>
    <row r="3904" spans="1:15" ht="15.6">
      <c r="A3904" s="134"/>
      <c r="B3904" s="553"/>
      <c r="C3904" s="135"/>
      <c r="D3904" s="137"/>
      <c r="E3904" s="137"/>
      <c r="F3904" s="137"/>
      <c r="G3904" s="137"/>
      <c r="H3904" s="137"/>
      <c r="I3904" s="137"/>
      <c r="J3904" s="137"/>
      <c r="K3904" s="137"/>
      <c r="L3904" s="273"/>
      <c r="M3904" s="138"/>
      <c r="N3904" s="138"/>
      <c r="O3904" s="139"/>
    </row>
    <row r="3905" spans="1:15" ht="15.6">
      <c r="A3905" s="134"/>
      <c r="B3905" s="553"/>
      <c r="C3905" s="135"/>
      <c r="D3905" s="137"/>
      <c r="E3905" s="137"/>
      <c r="F3905" s="137"/>
      <c r="G3905" s="137"/>
      <c r="H3905" s="137"/>
      <c r="I3905" s="137"/>
      <c r="J3905" s="137"/>
      <c r="K3905" s="137"/>
      <c r="L3905" s="273"/>
      <c r="M3905" s="138"/>
      <c r="N3905" s="138"/>
      <c r="O3905" s="139"/>
    </row>
    <row r="3906" spans="1:15" ht="15.6">
      <c r="A3906" s="134"/>
      <c r="B3906" s="553"/>
      <c r="C3906" s="135"/>
      <c r="D3906" s="137"/>
      <c r="E3906" s="137"/>
      <c r="F3906" s="137"/>
      <c r="G3906" s="137"/>
      <c r="H3906" s="137"/>
      <c r="I3906" s="137"/>
      <c r="J3906" s="137"/>
      <c r="K3906" s="137"/>
      <c r="L3906" s="273"/>
      <c r="M3906" s="138"/>
      <c r="N3906" s="138"/>
      <c r="O3906" s="139"/>
    </row>
    <row r="3907" spans="1:15" ht="15.6">
      <c r="A3907" s="134"/>
      <c r="B3907" s="553"/>
      <c r="C3907" s="135"/>
      <c r="D3907" s="137"/>
      <c r="E3907" s="137"/>
      <c r="F3907" s="137"/>
      <c r="G3907" s="137"/>
      <c r="H3907" s="137"/>
      <c r="I3907" s="137"/>
      <c r="J3907" s="137"/>
      <c r="K3907" s="137"/>
      <c r="L3907" s="273"/>
      <c r="M3907" s="138"/>
      <c r="N3907" s="138"/>
      <c r="O3907" s="139"/>
    </row>
    <row r="3908" spans="1:15" ht="15.6">
      <c r="A3908" s="134"/>
      <c r="B3908" s="553"/>
      <c r="C3908" s="135"/>
      <c r="D3908" s="137"/>
      <c r="E3908" s="137"/>
      <c r="F3908" s="137"/>
      <c r="G3908" s="137"/>
      <c r="H3908" s="137"/>
      <c r="I3908" s="137"/>
      <c r="J3908" s="137"/>
      <c r="K3908" s="137"/>
      <c r="L3908" s="273"/>
      <c r="M3908" s="138"/>
      <c r="N3908" s="138"/>
      <c r="O3908" s="139"/>
    </row>
    <row r="3909" spans="1:15" ht="15.6">
      <c r="A3909" s="134"/>
      <c r="B3909" s="553"/>
      <c r="C3909" s="135"/>
      <c r="D3909" s="137"/>
      <c r="E3909" s="137"/>
      <c r="F3909" s="137"/>
      <c r="G3909" s="137"/>
      <c r="H3909" s="137"/>
      <c r="I3909" s="137"/>
      <c r="J3909" s="137"/>
      <c r="K3909" s="137"/>
      <c r="L3909" s="273"/>
      <c r="M3909" s="138"/>
      <c r="N3909" s="138"/>
      <c r="O3909" s="139"/>
    </row>
    <row r="3910" spans="1:15" ht="15.6">
      <c r="A3910" s="134"/>
      <c r="B3910" s="553"/>
      <c r="C3910" s="135"/>
      <c r="D3910" s="137"/>
      <c r="E3910" s="137"/>
      <c r="F3910" s="137"/>
      <c r="G3910" s="137"/>
      <c r="H3910" s="137"/>
      <c r="I3910" s="137"/>
      <c r="J3910" s="137"/>
      <c r="K3910" s="137"/>
      <c r="L3910" s="273"/>
      <c r="M3910" s="138"/>
      <c r="N3910" s="138"/>
      <c r="O3910" s="139"/>
    </row>
    <row r="3911" spans="1:15" ht="15.6">
      <c r="A3911" s="134"/>
      <c r="B3911" s="553"/>
      <c r="C3911" s="135"/>
      <c r="D3911" s="137"/>
      <c r="E3911" s="137"/>
      <c r="F3911" s="137"/>
      <c r="G3911" s="137"/>
      <c r="H3911" s="137"/>
      <c r="I3911" s="137"/>
      <c r="J3911" s="137"/>
      <c r="K3911" s="137"/>
      <c r="L3911" s="273"/>
      <c r="M3911" s="138"/>
      <c r="N3911" s="138"/>
      <c r="O3911" s="139"/>
    </row>
    <row r="3912" spans="1:15" ht="15.6">
      <c r="A3912" s="134"/>
      <c r="B3912" s="553"/>
      <c r="C3912" s="135"/>
      <c r="D3912" s="137"/>
      <c r="E3912" s="137"/>
      <c r="F3912" s="137"/>
      <c r="G3912" s="137"/>
      <c r="H3912" s="137"/>
      <c r="I3912" s="137"/>
      <c r="J3912" s="137"/>
      <c r="K3912" s="137"/>
      <c r="L3912" s="273"/>
      <c r="M3912" s="138"/>
      <c r="N3912" s="138"/>
      <c r="O3912" s="139"/>
    </row>
    <row r="3913" spans="1:15" ht="15.6">
      <c r="A3913" s="134"/>
      <c r="B3913" s="553"/>
      <c r="C3913" s="135"/>
      <c r="D3913" s="137"/>
      <c r="E3913" s="137"/>
      <c r="F3913" s="137"/>
      <c r="G3913" s="137"/>
      <c r="H3913" s="137"/>
      <c r="I3913" s="137"/>
      <c r="J3913" s="137"/>
      <c r="K3913" s="137"/>
      <c r="L3913" s="273"/>
      <c r="M3913" s="138"/>
      <c r="N3913" s="138"/>
      <c r="O3913" s="139"/>
    </row>
    <row r="3914" spans="1:15" ht="15.6">
      <c r="A3914" s="134"/>
      <c r="B3914" s="553"/>
      <c r="C3914" s="135"/>
      <c r="D3914" s="137"/>
      <c r="E3914" s="137"/>
      <c r="F3914" s="137"/>
      <c r="G3914" s="137"/>
      <c r="H3914" s="137"/>
      <c r="I3914" s="137"/>
      <c r="J3914" s="137"/>
      <c r="K3914" s="137"/>
      <c r="L3914" s="273"/>
      <c r="M3914" s="138"/>
      <c r="N3914" s="138"/>
      <c r="O3914" s="139"/>
    </row>
    <row r="3915" spans="1:15" ht="15.6">
      <c r="A3915" s="134"/>
      <c r="B3915" s="553"/>
      <c r="C3915" s="135"/>
      <c r="D3915" s="137"/>
      <c r="E3915" s="137"/>
      <c r="F3915" s="137"/>
      <c r="G3915" s="137"/>
      <c r="H3915" s="137"/>
      <c r="I3915" s="137"/>
      <c r="J3915" s="137"/>
      <c r="K3915" s="137"/>
      <c r="L3915" s="273"/>
      <c r="M3915" s="138"/>
      <c r="N3915" s="138"/>
      <c r="O3915" s="139"/>
    </row>
    <row r="3916" spans="1:15" ht="15.6">
      <c r="A3916" s="134"/>
      <c r="B3916" s="553"/>
      <c r="C3916" s="135"/>
      <c r="D3916" s="137"/>
      <c r="E3916" s="137"/>
      <c r="F3916" s="137"/>
      <c r="G3916" s="137"/>
      <c r="H3916" s="137"/>
      <c r="I3916" s="137"/>
      <c r="J3916" s="137"/>
      <c r="K3916" s="137"/>
      <c r="L3916" s="273"/>
      <c r="M3916" s="138"/>
      <c r="N3916" s="138"/>
      <c r="O3916" s="139"/>
    </row>
    <row r="3917" spans="1:15" ht="15.6">
      <c r="A3917" s="134"/>
      <c r="B3917" s="553"/>
      <c r="C3917" s="135"/>
      <c r="D3917" s="137"/>
      <c r="E3917" s="137"/>
      <c r="F3917" s="137"/>
      <c r="G3917" s="137"/>
      <c r="H3917" s="137"/>
      <c r="I3917" s="137"/>
      <c r="J3917" s="137"/>
      <c r="K3917" s="137"/>
      <c r="L3917" s="273"/>
      <c r="M3917" s="138"/>
      <c r="N3917" s="138"/>
      <c r="O3917" s="139"/>
    </row>
    <row r="3918" spans="1:15" ht="15.6">
      <c r="A3918" s="134"/>
      <c r="B3918" s="553"/>
      <c r="C3918" s="135"/>
      <c r="D3918" s="137"/>
      <c r="E3918" s="137"/>
      <c r="F3918" s="137"/>
      <c r="G3918" s="137"/>
      <c r="H3918" s="137"/>
      <c r="I3918" s="137"/>
      <c r="J3918" s="137"/>
      <c r="K3918" s="137"/>
      <c r="L3918" s="273"/>
      <c r="M3918" s="138"/>
      <c r="N3918" s="138"/>
      <c r="O3918" s="139"/>
    </row>
    <row r="3919" spans="1:15" ht="15.6">
      <c r="A3919" s="134"/>
      <c r="B3919" s="553"/>
      <c r="C3919" s="135"/>
      <c r="D3919" s="137"/>
      <c r="E3919" s="137"/>
      <c r="F3919" s="137"/>
      <c r="G3919" s="137"/>
      <c r="H3919" s="137"/>
      <c r="I3919" s="137"/>
      <c r="J3919" s="137"/>
      <c r="K3919" s="137"/>
      <c r="L3919" s="273"/>
      <c r="M3919" s="138"/>
      <c r="N3919" s="138"/>
      <c r="O3919" s="139"/>
    </row>
    <row r="3920" spans="1:15" ht="15.6">
      <c r="A3920" s="134"/>
      <c r="B3920" s="553"/>
      <c r="C3920" s="135"/>
      <c r="D3920" s="137"/>
      <c r="E3920" s="137"/>
      <c r="F3920" s="137"/>
      <c r="G3920" s="137"/>
      <c r="H3920" s="137"/>
      <c r="I3920" s="137"/>
      <c r="J3920" s="137"/>
      <c r="K3920" s="137"/>
      <c r="L3920" s="273"/>
      <c r="M3920" s="138"/>
      <c r="N3920" s="138"/>
      <c r="O3920" s="139"/>
    </row>
    <row r="3921" spans="1:15" ht="15.6">
      <c r="A3921" s="134"/>
      <c r="B3921" s="553"/>
      <c r="C3921" s="135"/>
      <c r="D3921" s="137"/>
      <c r="E3921" s="137"/>
      <c r="F3921" s="137"/>
      <c r="G3921" s="137"/>
      <c r="H3921" s="137"/>
      <c r="I3921" s="137"/>
      <c r="J3921" s="137"/>
      <c r="K3921" s="137"/>
      <c r="L3921" s="273"/>
      <c r="M3921" s="138"/>
      <c r="N3921" s="138"/>
      <c r="O3921" s="139"/>
    </row>
    <row r="3922" spans="1:15" ht="15.6">
      <c r="A3922" s="134"/>
      <c r="B3922" s="553"/>
      <c r="C3922" s="135"/>
      <c r="D3922" s="137"/>
      <c r="E3922" s="137"/>
      <c r="F3922" s="137"/>
      <c r="G3922" s="137"/>
      <c r="H3922" s="137"/>
      <c r="I3922" s="137"/>
      <c r="J3922" s="137"/>
      <c r="K3922" s="137"/>
      <c r="L3922" s="273"/>
      <c r="M3922" s="138"/>
      <c r="N3922" s="138"/>
      <c r="O3922" s="139"/>
    </row>
    <row r="3923" spans="1:15" ht="15.6">
      <c r="A3923" s="134"/>
      <c r="B3923" s="553"/>
      <c r="C3923" s="135"/>
      <c r="D3923" s="137"/>
      <c r="E3923" s="137"/>
      <c r="F3923" s="137"/>
      <c r="G3923" s="137"/>
      <c r="H3923" s="137"/>
      <c r="I3923" s="137"/>
      <c r="J3923" s="137"/>
      <c r="K3923" s="137"/>
      <c r="L3923" s="273"/>
      <c r="M3923" s="138"/>
      <c r="N3923" s="138"/>
      <c r="O3923" s="139"/>
    </row>
    <row r="3924" spans="1:15" ht="15.6">
      <c r="A3924" s="134"/>
      <c r="B3924" s="553"/>
      <c r="C3924" s="135"/>
      <c r="D3924" s="137"/>
      <c r="E3924" s="137"/>
      <c r="F3924" s="137"/>
      <c r="G3924" s="137"/>
      <c r="H3924" s="137"/>
      <c r="I3924" s="137"/>
      <c r="J3924" s="137"/>
      <c r="K3924" s="137"/>
      <c r="L3924" s="273"/>
      <c r="M3924" s="138"/>
      <c r="N3924" s="138"/>
      <c r="O3924" s="139"/>
    </row>
    <row r="3925" spans="1:15" ht="15.6">
      <c r="A3925" s="134"/>
      <c r="B3925" s="553"/>
      <c r="C3925" s="135"/>
      <c r="D3925" s="137"/>
      <c r="E3925" s="137"/>
      <c r="F3925" s="137"/>
      <c r="G3925" s="137"/>
      <c r="H3925" s="137"/>
      <c r="I3925" s="137"/>
      <c r="J3925" s="137"/>
      <c r="K3925" s="137"/>
      <c r="L3925" s="273"/>
      <c r="M3925" s="138"/>
      <c r="N3925" s="138"/>
      <c r="O3925" s="139"/>
    </row>
    <row r="3926" spans="1:15" ht="15.6">
      <c r="A3926" s="134"/>
      <c r="B3926" s="553"/>
      <c r="C3926" s="135"/>
      <c r="D3926" s="137"/>
      <c r="E3926" s="137"/>
      <c r="F3926" s="137"/>
      <c r="G3926" s="137"/>
      <c r="H3926" s="137"/>
      <c r="I3926" s="137"/>
      <c r="J3926" s="137"/>
      <c r="K3926" s="137"/>
      <c r="L3926" s="273"/>
      <c r="M3926" s="138"/>
      <c r="N3926" s="138"/>
      <c r="O3926" s="139"/>
    </row>
    <row r="3927" spans="1:15" ht="15.6">
      <c r="A3927" s="134"/>
      <c r="B3927" s="553"/>
      <c r="C3927" s="135"/>
      <c r="D3927" s="137"/>
      <c r="E3927" s="137"/>
      <c r="F3927" s="137"/>
      <c r="G3927" s="137"/>
      <c r="H3927" s="137"/>
      <c r="I3927" s="137"/>
      <c r="J3927" s="137"/>
      <c r="K3927" s="137"/>
      <c r="L3927" s="273"/>
      <c r="M3927" s="138"/>
      <c r="N3927" s="138"/>
      <c r="O3927" s="139"/>
    </row>
    <row r="3928" spans="1:15" ht="15.6">
      <c r="A3928" s="134"/>
      <c r="B3928" s="553"/>
      <c r="C3928" s="135"/>
      <c r="D3928" s="137"/>
      <c r="E3928" s="137"/>
      <c r="F3928" s="137"/>
      <c r="G3928" s="137"/>
      <c r="H3928" s="137"/>
      <c r="I3928" s="137"/>
      <c r="J3928" s="137"/>
      <c r="K3928" s="137"/>
      <c r="L3928" s="273"/>
      <c r="M3928" s="138"/>
      <c r="N3928" s="138"/>
      <c r="O3928" s="139"/>
    </row>
    <row r="3929" spans="1:15" ht="15.6">
      <c r="A3929" s="134"/>
      <c r="B3929" s="553"/>
      <c r="C3929" s="135"/>
      <c r="D3929" s="137"/>
      <c r="E3929" s="137"/>
      <c r="F3929" s="137"/>
      <c r="G3929" s="137"/>
      <c r="H3929" s="137"/>
      <c r="I3929" s="137"/>
      <c r="J3929" s="137"/>
      <c r="K3929" s="137"/>
      <c r="L3929" s="273"/>
      <c r="M3929" s="138"/>
      <c r="N3929" s="138"/>
      <c r="O3929" s="139"/>
    </row>
    <row r="3930" spans="1:15" ht="15.6">
      <c r="A3930" s="134"/>
      <c r="B3930" s="553"/>
      <c r="C3930" s="135"/>
      <c r="D3930" s="137"/>
      <c r="E3930" s="137"/>
      <c r="F3930" s="137"/>
      <c r="G3930" s="137"/>
      <c r="H3930" s="137"/>
      <c r="I3930" s="137"/>
      <c r="J3930" s="137"/>
      <c r="K3930" s="137"/>
      <c r="L3930" s="273"/>
      <c r="M3930" s="138"/>
      <c r="N3930" s="138"/>
      <c r="O3930" s="139"/>
    </row>
    <row r="3931" spans="1:15" ht="15.6">
      <c r="A3931" s="134"/>
      <c r="B3931" s="553"/>
      <c r="C3931" s="135"/>
      <c r="D3931" s="137"/>
      <c r="E3931" s="137"/>
      <c r="F3931" s="137"/>
      <c r="G3931" s="137"/>
      <c r="H3931" s="137"/>
      <c r="I3931" s="137"/>
      <c r="J3931" s="137"/>
      <c r="K3931" s="137"/>
      <c r="L3931" s="273"/>
      <c r="M3931" s="138"/>
      <c r="N3931" s="138"/>
      <c r="O3931" s="139"/>
    </row>
    <row r="3932" spans="1:15" ht="15.6">
      <c r="A3932" s="134"/>
      <c r="B3932" s="553"/>
      <c r="C3932" s="135"/>
      <c r="D3932" s="137"/>
      <c r="E3932" s="137"/>
      <c r="F3932" s="137"/>
      <c r="G3932" s="137"/>
      <c r="H3932" s="137"/>
      <c r="I3932" s="137"/>
      <c r="J3932" s="137"/>
      <c r="K3932" s="137"/>
      <c r="L3932" s="273"/>
      <c r="M3932" s="138"/>
      <c r="N3932" s="138"/>
      <c r="O3932" s="139"/>
    </row>
    <row r="3933" spans="1:15" ht="15.6">
      <c r="A3933" s="134"/>
      <c r="B3933" s="553"/>
      <c r="C3933" s="135"/>
      <c r="D3933" s="137"/>
      <c r="E3933" s="137"/>
      <c r="F3933" s="137"/>
      <c r="G3933" s="137"/>
      <c r="H3933" s="137"/>
      <c r="I3933" s="137"/>
      <c r="J3933" s="137"/>
      <c r="K3933" s="137"/>
      <c r="L3933" s="273"/>
      <c r="M3933" s="138"/>
      <c r="N3933" s="138"/>
      <c r="O3933" s="139"/>
    </row>
    <row r="3934" spans="1:15" ht="15.6">
      <c r="A3934" s="134"/>
      <c r="B3934" s="553"/>
      <c r="C3934" s="135"/>
      <c r="D3934" s="137"/>
      <c r="E3934" s="137"/>
      <c r="F3934" s="137"/>
      <c r="G3934" s="137"/>
      <c r="H3934" s="137"/>
      <c r="I3934" s="137"/>
      <c r="J3934" s="137"/>
      <c r="K3934" s="137"/>
      <c r="L3934" s="273"/>
      <c r="M3934" s="138"/>
      <c r="N3934" s="138"/>
      <c r="O3934" s="139"/>
    </row>
    <row r="3935" spans="1:15" ht="15.6">
      <c r="A3935" s="134"/>
      <c r="B3935" s="553"/>
      <c r="C3935" s="135"/>
      <c r="D3935" s="137"/>
      <c r="E3935" s="137"/>
      <c r="F3935" s="137"/>
      <c r="G3935" s="137"/>
      <c r="H3935" s="137"/>
      <c r="I3935" s="137"/>
      <c r="J3935" s="137"/>
      <c r="K3935" s="137"/>
      <c r="L3935" s="273"/>
      <c r="M3935" s="138"/>
      <c r="N3935" s="138"/>
      <c r="O3935" s="139"/>
    </row>
    <row r="3936" spans="1:15" ht="15.6">
      <c r="A3936" s="134"/>
      <c r="B3936" s="553"/>
      <c r="C3936" s="135"/>
      <c r="D3936" s="137"/>
      <c r="E3936" s="137"/>
      <c r="F3936" s="137"/>
      <c r="G3936" s="137"/>
      <c r="H3936" s="137"/>
      <c r="I3936" s="137"/>
      <c r="J3936" s="137"/>
      <c r="K3936" s="137"/>
      <c r="L3936" s="273"/>
      <c r="M3936" s="138"/>
      <c r="N3936" s="138"/>
      <c r="O3936" s="139"/>
    </row>
    <row r="3937" spans="1:15" ht="15.6">
      <c r="A3937" s="134"/>
      <c r="B3937" s="553"/>
      <c r="C3937" s="135"/>
      <c r="D3937" s="137"/>
      <c r="E3937" s="137"/>
      <c r="F3937" s="137"/>
      <c r="G3937" s="137"/>
      <c r="H3937" s="137"/>
      <c r="I3937" s="137"/>
      <c r="J3937" s="137"/>
      <c r="K3937" s="137"/>
      <c r="L3937" s="273"/>
      <c r="M3937" s="138"/>
      <c r="N3937" s="138"/>
      <c r="O3937" s="139"/>
    </row>
    <row r="3938" spans="1:15" ht="15.6">
      <c r="A3938" s="134"/>
      <c r="B3938" s="553"/>
      <c r="C3938" s="135"/>
      <c r="D3938" s="137"/>
      <c r="E3938" s="137"/>
      <c r="F3938" s="137"/>
      <c r="G3938" s="137"/>
      <c r="H3938" s="137"/>
      <c r="I3938" s="137"/>
      <c r="J3938" s="137"/>
      <c r="K3938" s="137"/>
      <c r="L3938" s="273"/>
      <c r="M3938" s="138"/>
      <c r="N3938" s="138"/>
      <c r="O3938" s="139"/>
    </row>
    <row r="3939" spans="1:15" ht="15.6">
      <c r="A3939" s="134"/>
      <c r="B3939" s="553"/>
      <c r="C3939" s="135"/>
      <c r="D3939" s="137"/>
      <c r="E3939" s="137"/>
      <c r="F3939" s="137"/>
      <c r="G3939" s="137"/>
      <c r="H3939" s="137"/>
      <c r="I3939" s="137"/>
      <c r="J3939" s="137"/>
      <c r="K3939" s="137"/>
      <c r="L3939" s="273"/>
      <c r="M3939" s="138"/>
      <c r="N3939" s="138"/>
      <c r="O3939" s="139"/>
    </row>
    <row r="3940" spans="1:15" ht="15.6">
      <c r="A3940" s="134"/>
      <c r="B3940" s="553"/>
      <c r="C3940" s="135"/>
      <c r="D3940" s="137"/>
      <c r="E3940" s="137"/>
      <c r="F3940" s="137"/>
      <c r="G3940" s="137"/>
      <c r="H3940" s="137"/>
      <c r="I3940" s="137"/>
      <c r="J3940" s="137"/>
      <c r="K3940" s="137"/>
      <c r="L3940" s="273"/>
      <c r="M3940" s="138"/>
      <c r="N3940" s="138"/>
      <c r="O3940" s="139"/>
    </row>
    <row r="3941" spans="1:15" ht="15.6">
      <c r="A3941" s="134"/>
      <c r="B3941" s="553"/>
      <c r="C3941" s="135"/>
      <c r="D3941" s="137"/>
      <c r="E3941" s="137"/>
      <c r="F3941" s="137"/>
      <c r="G3941" s="137"/>
      <c r="H3941" s="137"/>
      <c r="I3941" s="137"/>
      <c r="J3941" s="137"/>
      <c r="K3941" s="137"/>
      <c r="L3941" s="273"/>
      <c r="M3941" s="138"/>
      <c r="N3941" s="138"/>
      <c r="O3941" s="139"/>
    </row>
    <row r="3942" spans="1:15" ht="15.6">
      <c r="A3942" s="134"/>
      <c r="B3942" s="553"/>
      <c r="C3942" s="135"/>
      <c r="D3942" s="137"/>
      <c r="E3942" s="137"/>
      <c r="F3942" s="137"/>
      <c r="G3942" s="137"/>
      <c r="H3942" s="137"/>
      <c r="I3942" s="137"/>
      <c r="J3942" s="137"/>
      <c r="K3942" s="137"/>
      <c r="L3942" s="273"/>
      <c r="M3942" s="138"/>
      <c r="N3942" s="138"/>
      <c r="O3942" s="139"/>
    </row>
    <row r="3943" spans="1:15" ht="15.6">
      <c r="A3943" s="134"/>
      <c r="B3943" s="553"/>
      <c r="C3943" s="135"/>
      <c r="D3943" s="137"/>
      <c r="E3943" s="137"/>
      <c r="F3943" s="137"/>
      <c r="G3943" s="137"/>
      <c r="H3943" s="137"/>
      <c r="I3943" s="137"/>
      <c r="J3943" s="137"/>
      <c r="K3943" s="137"/>
      <c r="L3943" s="273"/>
      <c r="M3943" s="138"/>
      <c r="N3943" s="138"/>
      <c r="O3943" s="139"/>
    </row>
    <row r="3944" spans="1:15" ht="15.6">
      <c r="A3944" s="134"/>
      <c r="B3944" s="553"/>
      <c r="C3944" s="135"/>
      <c r="D3944" s="137"/>
      <c r="E3944" s="137"/>
      <c r="F3944" s="137"/>
      <c r="G3944" s="137"/>
      <c r="H3944" s="137"/>
      <c r="I3944" s="137"/>
      <c r="J3944" s="137"/>
      <c r="K3944" s="137"/>
      <c r="L3944" s="273"/>
      <c r="M3944" s="138"/>
      <c r="N3944" s="138"/>
      <c r="O3944" s="139"/>
    </row>
    <row r="3945" spans="1:15" ht="15.6">
      <c r="A3945" s="134"/>
      <c r="B3945" s="553"/>
      <c r="C3945" s="135"/>
      <c r="D3945" s="137"/>
      <c r="E3945" s="137"/>
      <c r="F3945" s="137"/>
      <c r="G3945" s="137"/>
      <c r="H3945" s="137"/>
      <c r="I3945" s="137"/>
      <c r="J3945" s="137"/>
      <c r="K3945" s="137"/>
      <c r="L3945" s="273"/>
      <c r="M3945" s="138"/>
      <c r="N3945" s="138"/>
      <c r="O3945" s="139"/>
    </row>
    <row r="3946" spans="1:15" ht="15.6">
      <c r="A3946" s="134"/>
      <c r="B3946" s="553"/>
      <c r="C3946" s="135"/>
      <c r="D3946" s="137"/>
      <c r="E3946" s="137"/>
      <c r="F3946" s="137"/>
      <c r="G3946" s="137"/>
      <c r="H3946" s="137"/>
      <c r="I3946" s="137"/>
      <c r="J3946" s="137"/>
      <c r="K3946" s="137"/>
      <c r="L3946" s="273"/>
      <c r="M3946" s="138"/>
      <c r="N3946" s="138"/>
      <c r="O3946" s="139"/>
    </row>
    <row r="3947" spans="1:15" ht="15.6">
      <c r="A3947" s="134"/>
      <c r="B3947" s="553"/>
      <c r="C3947" s="135"/>
      <c r="D3947" s="137"/>
      <c r="E3947" s="137"/>
      <c r="F3947" s="137"/>
      <c r="G3947" s="137"/>
      <c r="H3947" s="137"/>
      <c r="I3947" s="137"/>
      <c r="J3947" s="137"/>
      <c r="K3947" s="137"/>
      <c r="L3947" s="273"/>
      <c r="M3947" s="138"/>
      <c r="N3947" s="138"/>
      <c r="O3947" s="139"/>
    </row>
    <row r="3948" spans="1:15" ht="15.6">
      <c r="A3948" s="134"/>
      <c r="B3948" s="553"/>
      <c r="C3948" s="135"/>
      <c r="D3948" s="137"/>
      <c r="E3948" s="137"/>
      <c r="F3948" s="137"/>
      <c r="G3948" s="137"/>
      <c r="H3948" s="137"/>
      <c r="I3948" s="137"/>
      <c r="J3948" s="137"/>
      <c r="K3948" s="137"/>
      <c r="L3948" s="273"/>
      <c r="M3948" s="138"/>
      <c r="N3948" s="138"/>
      <c r="O3948" s="139"/>
    </row>
    <row r="3949" spans="1:15" ht="15.6">
      <c r="A3949" s="134"/>
      <c r="B3949" s="553"/>
      <c r="C3949" s="135"/>
      <c r="D3949" s="137"/>
      <c r="E3949" s="137"/>
      <c r="F3949" s="137"/>
      <c r="G3949" s="137"/>
      <c r="H3949" s="137"/>
      <c r="I3949" s="137"/>
      <c r="J3949" s="137"/>
      <c r="K3949" s="137"/>
      <c r="L3949" s="273"/>
      <c r="M3949" s="138"/>
      <c r="N3949" s="138"/>
      <c r="O3949" s="139"/>
    </row>
    <row r="3950" spans="1:15" ht="15.6">
      <c r="A3950" s="134"/>
      <c r="B3950" s="553"/>
      <c r="C3950" s="135"/>
      <c r="D3950" s="137"/>
      <c r="E3950" s="137"/>
      <c r="F3950" s="137"/>
      <c r="G3950" s="137"/>
      <c r="H3950" s="137"/>
      <c r="I3950" s="137"/>
      <c r="J3950" s="137"/>
      <c r="K3950" s="137"/>
      <c r="L3950" s="273"/>
      <c r="M3950" s="138"/>
      <c r="N3950" s="138"/>
      <c r="O3950" s="139"/>
    </row>
    <row r="3951" spans="1:15" ht="15.6">
      <c r="A3951" s="134"/>
      <c r="B3951" s="553"/>
      <c r="C3951" s="135"/>
      <c r="D3951" s="137"/>
      <c r="E3951" s="137"/>
      <c r="F3951" s="137"/>
      <c r="G3951" s="137"/>
      <c r="H3951" s="137"/>
      <c r="I3951" s="137"/>
      <c r="J3951" s="137"/>
      <c r="K3951" s="137"/>
      <c r="L3951" s="273"/>
      <c r="M3951" s="138"/>
      <c r="N3951" s="138"/>
      <c r="O3951" s="139"/>
    </row>
    <row r="3952" spans="1:15" ht="15.6">
      <c r="A3952" s="134"/>
      <c r="B3952" s="553"/>
      <c r="C3952" s="135"/>
      <c r="D3952" s="137"/>
      <c r="E3952" s="137"/>
      <c r="F3952" s="137"/>
      <c r="G3952" s="137"/>
      <c r="H3952" s="137"/>
      <c r="I3952" s="137"/>
      <c r="J3952" s="137"/>
      <c r="K3952" s="137"/>
      <c r="L3952" s="273"/>
      <c r="M3952" s="138"/>
      <c r="N3952" s="138"/>
      <c r="O3952" s="139"/>
    </row>
    <row r="3953" spans="1:15" ht="15.6">
      <c r="A3953" s="134"/>
      <c r="B3953" s="553"/>
      <c r="C3953" s="135"/>
      <c r="D3953" s="137"/>
      <c r="E3953" s="137"/>
      <c r="F3953" s="137"/>
      <c r="G3953" s="137"/>
      <c r="H3953" s="137"/>
      <c r="I3953" s="137"/>
      <c r="J3953" s="137"/>
      <c r="K3953" s="137"/>
      <c r="L3953" s="273"/>
      <c r="M3953" s="138"/>
      <c r="N3953" s="138"/>
      <c r="O3953" s="139"/>
    </row>
    <row r="3954" spans="1:15" ht="15.6">
      <c r="A3954" s="134"/>
      <c r="B3954" s="553"/>
      <c r="C3954" s="135"/>
      <c r="D3954" s="137"/>
      <c r="E3954" s="137"/>
      <c r="F3954" s="137"/>
      <c r="G3954" s="137"/>
      <c r="H3954" s="137"/>
      <c r="I3954" s="137"/>
      <c r="J3954" s="137"/>
      <c r="K3954" s="137"/>
      <c r="L3954" s="273"/>
      <c r="M3954" s="138"/>
      <c r="N3954" s="138"/>
      <c r="O3954" s="139"/>
    </row>
    <row r="3955" spans="1:15" ht="15.6">
      <c r="A3955" s="134"/>
      <c r="B3955" s="553"/>
      <c r="C3955" s="135"/>
      <c r="D3955" s="137"/>
      <c r="E3955" s="137"/>
      <c r="F3955" s="137"/>
      <c r="G3955" s="137"/>
      <c r="H3955" s="137"/>
      <c r="I3955" s="137"/>
      <c r="J3955" s="137"/>
      <c r="K3955" s="137"/>
      <c r="L3955" s="273"/>
      <c r="M3955" s="138"/>
      <c r="N3955" s="138"/>
      <c r="O3955" s="139"/>
    </row>
    <row r="3956" spans="1:15" ht="15.6">
      <c r="A3956" s="134"/>
      <c r="B3956" s="553"/>
      <c r="C3956" s="135"/>
      <c r="D3956" s="137"/>
      <c r="E3956" s="137"/>
      <c r="F3956" s="137"/>
      <c r="G3956" s="137"/>
      <c r="H3956" s="137"/>
      <c r="I3956" s="137"/>
      <c r="J3956" s="137"/>
      <c r="K3956" s="137"/>
      <c r="L3956" s="273"/>
      <c r="M3956" s="138"/>
      <c r="N3956" s="138"/>
      <c r="O3956" s="139"/>
    </row>
    <row r="3957" spans="1:15" ht="15.6">
      <c r="A3957" s="134"/>
      <c r="B3957" s="553"/>
      <c r="C3957" s="135"/>
      <c r="D3957" s="137"/>
      <c r="E3957" s="137"/>
      <c r="F3957" s="137"/>
      <c r="G3957" s="137"/>
      <c r="H3957" s="137"/>
      <c r="I3957" s="137"/>
      <c r="J3957" s="137"/>
      <c r="K3957" s="137"/>
      <c r="L3957" s="273"/>
      <c r="M3957" s="138"/>
      <c r="N3957" s="138"/>
      <c r="O3957" s="139"/>
    </row>
    <row r="3958" spans="1:15" ht="15.6">
      <c r="A3958" s="134"/>
      <c r="B3958" s="553"/>
      <c r="C3958" s="135"/>
      <c r="D3958" s="137"/>
      <c r="E3958" s="137"/>
      <c r="F3958" s="137"/>
      <c r="G3958" s="137"/>
      <c r="H3958" s="137"/>
      <c r="I3958" s="137"/>
      <c r="J3958" s="137"/>
      <c r="K3958" s="137"/>
      <c r="L3958" s="273"/>
      <c r="M3958" s="138"/>
      <c r="N3958" s="138"/>
      <c r="O3958" s="139"/>
    </row>
    <row r="3959" spans="1:15" ht="15.6">
      <c r="A3959" s="134"/>
      <c r="B3959" s="553"/>
      <c r="C3959" s="135"/>
      <c r="D3959" s="137"/>
      <c r="E3959" s="137"/>
      <c r="F3959" s="137"/>
      <c r="G3959" s="137"/>
      <c r="H3959" s="137"/>
      <c r="I3959" s="137"/>
      <c r="J3959" s="137"/>
      <c r="K3959" s="137"/>
      <c r="L3959" s="273"/>
      <c r="M3959" s="138"/>
      <c r="N3959" s="138"/>
      <c r="O3959" s="139"/>
    </row>
    <row r="3960" spans="1:15" ht="15.6">
      <c r="A3960" s="134"/>
      <c r="B3960" s="553"/>
      <c r="C3960" s="135"/>
      <c r="D3960" s="137"/>
      <c r="E3960" s="137"/>
      <c r="F3960" s="137"/>
      <c r="G3960" s="137"/>
      <c r="H3960" s="137"/>
      <c r="I3960" s="137"/>
      <c r="J3960" s="137"/>
      <c r="K3960" s="137"/>
      <c r="L3960" s="273"/>
      <c r="M3960" s="138"/>
      <c r="N3960" s="138"/>
      <c r="O3960" s="139"/>
    </row>
    <row r="3961" spans="1:15" ht="15.6">
      <c r="A3961" s="134"/>
      <c r="B3961" s="553"/>
      <c r="C3961" s="135"/>
      <c r="D3961" s="137"/>
      <c r="E3961" s="137"/>
      <c r="F3961" s="137"/>
      <c r="G3961" s="137"/>
      <c r="H3961" s="137"/>
      <c r="I3961" s="137"/>
      <c r="J3961" s="137"/>
      <c r="K3961" s="137"/>
      <c r="L3961" s="273"/>
      <c r="M3961" s="138"/>
      <c r="N3961" s="138"/>
      <c r="O3961" s="139"/>
    </row>
    <row r="3962" spans="1:15" ht="15.6">
      <c r="A3962" s="134"/>
      <c r="B3962" s="553"/>
      <c r="C3962" s="135"/>
      <c r="D3962" s="137"/>
      <c r="E3962" s="137"/>
      <c r="F3962" s="137"/>
      <c r="G3962" s="137"/>
      <c r="H3962" s="137"/>
      <c r="I3962" s="137"/>
      <c r="J3962" s="137"/>
      <c r="K3962" s="137"/>
      <c r="L3962" s="273"/>
      <c r="M3962" s="138"/>
      <c r="N3962" s="138"/>
      <c r="O3962" s="139"/>
    </row>
    <row r="3963" spans="1:15" ht="15.6">
      <c r="A3963" s="134"/>
      <c r="B3963" s="553"/>
      <c r="C3963" s="135"/>
      <c r="D3963" s="137"/>
      <c r="E3963" s="137"/>
      <c r="F3963" s="137"/>
      <c r="G3963" s="137"/>
      <c r="H3963" s="137"/>
      <c r="I3963" s="137"/>
      <c r="J3963" s="137"/>
      <c r="K3963" s="137"/>
      <c r="L3963" s="273"/>
      <c r="M3963" s="138"/>
      <c r="N3963" s="138"/>
      <c r="O3963" s="139"/>
    </row>
    <row r="3964" spans="1:15" ht="15.6">
      <c r="A3964" s="134"/>
      <c r="B3964" s="553"/>
      <c r="C3964" s="135"/>
      <c r="D3964" s="137"/>
      <c r="E3964" s="137"/>
      <c r="F3964" s="137"/>
      <c r="G3964" s="137"/>
      <c r="H3964" s="137"/>
      <c r="I3964" s="137"/>
      <c r="J3964" s="137"/>
      <c r="K3964" s="137"/>
      <c r="L3964" s="273"/>
      <c r="M3964" s="138"/>
      <c r="N3964" s="138"/>
      <c r="O3964" s="139"/>
    </row>
    <row r="3965" spans="1:15" ht="15.6">
      <c r="A3965" s="134"/>
      <c r="B3965" s="553"/>
      <c r="C3965" s="135"/>
      <c r="D3965" s="137"/>
      <c r="E3965" s="137"/>
      <c r="F3965" s="137"/>
      <c r="G3965" s="137"/>
      <c r="H3965" s="137"/>
      <c r="I3965" s="137"/>
      <c r="J3965" s="137"/>
      <c r="K3965" s="137"/>
      <c r="L3965" s="273"/>
      <c r="M3965" s="138"/>
      <c r="N3965" s="138"/>
      <c r="O3965" s="139"/>
    </row>
    <row r="3966" spans="1:15" ht="15.6">
      <c r="A3966" s="134"/>
      <c r="B3966" s="553"/>
      <c r="C3966" s="135"/>
      <c r="D3966" s="137"/>
      <c r="E3966" s="137"/>
      <c r="F3966" s="137"/>
      <c r="G3966" s="137"/>
      <c r="H3966" s="137"/>
      <c r="I3966" s="137"/>
      <c r="J3966" s="137"/>
      <c r="K3966" s="137"/>
      <c r="L3966" s="273"/>
      <c r="M3966" s="138"/>
      <c r="N3966" s="138"/>
      <c r="O3966" s="139"/>
    </row>
    <row r="3967" spans="1:15" ht="15.6">
      <c r="A3967" s="134"/>
      <c r="B3967" s="553"/>
      <c r="C3967" s="135"/>
      <c r="D3967" s="137"/>
      <c r="E3967" s="137"/>
      <c r="F3967" s="137"/>
      <c r="G3967" s="137"/>
      <c r="H3967" s="137"/>
      <c r="I3967" s="137"/>
      <c r="J3967" s="137"/>
      <c r="K3967" s="137"/>
      <c r="L3967" s="273"/>
      <c r="M3967" s="138"/>
      <c r="N3967" s="138"/>
      <c r="O3967" s="139"/>
    </row>
    <row r="3968" spans="1:15" ht="15.6">
      <c r="A3968" s="134"/>
      <c r="B3968" s="553"/>
      <c r="C3968" s="135"/>
      <c r="D3968" s="137"/>
      <c r="E3968" s="137"/>
      <c r="F3968" s="137"/>
      <c r="G3968" s="137"/>
      <c r="H3968" s="137"/>
      <c r="I3968" s="137"/>
      <c r="J3968" s="137"/>
      <c r="K3968" s="137"/>
      <c r="L3968" s="273"/>
      <c r="M3968" s="138"/>
      <c r="N3968" s="138"/>
      <c r="O3968" s="139"/>
    </row>
    <row r="3969" spans="1:15" ht="15.6">
      <c r="A3969" s="134"/>
      <c r="B3969" s="553"/>
      <c r="C3969" s="135"/>
      <c r="D3969" s="137"/>
      <c r="E3969" s="137"/>
      <c r="F3969" s="137"/>
      <c r="G3969" s="137"/>
      <c r="H3969" s="137"/>
      <c r="I3969" s="137"/>
      <c r="J3969" s="137"/>
      <c r="K3969" s="137"/>
      <c r="L3969" s="273"/>
      <c r="M3969" s="138"/>
      <c r="N3969" s="138"/>
      <c r="O3969" s="139"/>
    </row>
    <row r="3970" spans="1:15" ht="15.6">
      <c r="A3970" s="134"/>
      <c r="B3970" s="553"/>
      <c r="C3970" s="135"/>
      <c r="D3970" s="137"/>
      <c r="E3970" s="137"/>
      <c r="F3970" s="137"/>
      <c r="G3970" s="137"/>
      <c r="H3970" s="137"/>
      <c r="I3970" s="137"/>
      <c r="J3970" s="137"/>
      <c r="K3970" s="137"/>
      <c r="L3970" s="273"/>
      <c r="M3970" s="138"/>
      <c r="N3970" s="138"/>
      <c r="O3970" s="139"/>
    </row>
    <row r="3971" spans="1:15" ht="15.6">
      <c r="A3971" s="134"/>
      <c r="B3971" s="553"/>
      <c r="C3971" s="135"/>
      <c r="D3971" s="137"/>
      <c r="E3971" s="137"/>
      <c r="F3971" s="137"/>
      <c r="G3971" s="137"/>
      <c r="H3971" s="137"/>
      <c r="I3971" s="137"/>
      <c r="J3971" s="137"/>
      <c r="K3971" s="137"/>
      <c r="L3971" s="273"/>
      <c r="M3971" s="138"/>
      <c r="N3971" s="138"/>
      <c r="O3971" s="139"/>
    </row>
    <row r="3972" spans="1:15" ht="15.6">
      <c r="A3972" s="134"/>
      <c r="B3972" s="553"/>
      <c r="C3972" s="135"/>
      <c r="D3972" s="137"/>
      <c r="E3972" s="137"/>
      <c r="F3972" s="137"/>
      <c r="G3972" s="137"/>
      <c r="H3972" s="137"/>
      <c r="I3972" s="137"/>
      <c r="J3972" s="137"/>
      <c r="K3972" s="137"/>
      <c r="L3972" s="273"/>
      <c r="M3972" s="138"/>
      <c r="N3972" s="138"/>
      <c r="O3972" s="139"/>
    </row>
    <row r="3973" spans="1:15" ht="15.6">
      <c r="A3973" s="134"/>
      <c r="B3973" s="553"/>
      <c r="C3973" s="135"/>
      <c r="D3973" s="137"/>
      <c r="E3973" s="137"/>
      <c r="F3973" s="137"/>
      <c r="G3973" s="137"/>
      <c r="H3973" s="137"/>
      <c r="I3973" s="137"/>
      <c r="J3973" s="137"/>
      <c r="K3973" s="137"/>
      <c r="L3973" s="273"/>
      <c r="M3973" s="138"/>
      <c r="N3973" s="138"/>
      <c r="O3973" s="139"/>
    </row>
    <row r="3974" spans="1:15" ht="15.6">
      <c r="A3974" s="134"/>
      <c r="B3974" s="553"/>
      <c r="C3974" s="135"/>
      <c r="D3974" s="137"/>
      <c r="E3974" s="137"/>
      <c r="F3974" s="137"/>
      <c r="G3974" s="137"/>
      <c r="H3974" s="137"/>
      <c r="I3974" s="137"/>
      <c r="J3974" s="137"/>
      <c r="K3974" s="137"/>
      <c r="L3974" s="273"/>
      <c r="M3974" s="138"/>
      <c r="N3974" s="138"/>
      <c r="O3974" s="139"/>
    </row>
    <row r="3975" spans="1:15" ht="15.6">
      <c r="A3975" s="134"/>
      <c r="B3975" s="553"/>
      <c r="C3975" s="135"/>
      <c r="D3975" s="137"/>
      <c r="E3975" s="137"/>
      <c r="F3975" s="137"/>
      <c r="G3975" s="137"/>
      <c r="H3975" s="137"/>
      <c r="I3975" s="137"/>
      <c r="J3975" s="137"/>
      <c r="K3975" s="137"/>
      <c r="L3975" s="273"/>
      <c r="M3975" s="138"/>
      <c r="N3975" s="138"/>
      <c r="O3975" s="139"/>
    </row>
    <row r="3976" spans="1:15" ht="15.6">
      <c r="A3976" s="134"/>
      <c r="B3976" s="553"/>
      <c r="C3976" s="135"/>
      <c r="D3976" s="137"/>
      <c r="E3976" s="137"/>
      <c r="F3976" s="137"/>
      <c r="G3976" s="137"/>
      <c r="H3976" s="137"/>
      <c r="I3976" s="137"/>
      <c r="J3976" s="137"/>
      <c r="K3976" s="137"/>
      <c r="L3976" s="273"/>
      <c r="M3976" s="138"/>
      <c r="N3976" s="138"/>
      <c r="O3976" s="139"/>
    </row>
    <row r="3977" spans="1:15" ht="15.6">
      <c r="A3977" s="134"/>
      <c r="B3977" s="553"/>
      <c r="C3977" s="135"/>
      <c r="D3977" s="137"/>
      <c r="E3977" s="137"/>
      <c r="F3977" s="137"/>
      <c r="G3977" s="137"/>
      <c r="H3977" s="137"/>
      <c r="I3977" s="137"/>
      <c r="J3977" s="137"/>
      <c r="K3977" s="137"/>
      <c r="L3977" s="273"/>
      <c r="M3977" s="138"/>
      <c r="N3977" s="138"/>
      <c r="O3977" s="139"/>
    </row>
    <row r="3978" spans="1:15" ht="15.6">
      <c r="A3978" s="134"/>
      <c r="B3978" s="553"/>
      <c r="C3978" s="135"/>
      <c r="D3978" s="137"/>
      <c r="E3978" s="137"/>
      <c r="F3978" s="137"/>
      <c r="G3978" s="137"/>
      <c r="H3978" s="137"/>
      <c r="I3978" s="137"/>
      <c r="J3978" s="137"/>
      <c r="K3978" s="137"/>
      <c r="L3978" s="273"/>
      <c r="M3978" s="138"/>
      <c r="N3978" s="138"/>
      <c r="O3978" s="139"/>
    </row>
    <row r="3979" spans="1:15" ht="15.6">
      <c r="A3979" s="134"/>
      <c r="B3979" s="553"/>
      <c r="C3979" s="135"/>
      <c r="D3979" s="137"/>
      <c r="E3979" s="137"/>
      <c r="F3979" s="137"/>
      <c r="G3979" s="137"/>
      <c r="H3979" s="137"/>
      <c r="I3979" s="137"/>
      <c r="J3979" s="137"/>
      <c r="K3979" s="137"/>
      <c r="L3979" s="273"/>
      <c r="M3979" s="138"/>
      <c r="N3979" s="138"/>
      <c r="O3979" s="139"/>
    </row>
    <row r="3980" spans="1:15" ht="15.6">
      <c r="A3980" s="134"/>
      <c r="B3980" s="553"/>
      <c r="C3980" s="135"/>
      <c r="D3980" s="137"/>
      <c r="E3980" s="137"/>
      <c r="F3980" s="137"/>
      <c r="G3980" s="137"/>
      <c r="H3980" s="137"/>
      <c r="I3980" s="137"/>
      <c r="J3980" s="137"/>
      <c r="K3980" s="137"/>
      <c r="L3980" s="273"/>
      <c r="M3980" s="138"/>
      <c r="N3980" s="138"/>
      <c r="O3980" s="139"/>
    </row>
    <row r="3981" spans="1:15" ht="15.6">
      <c r="A3981" s="134"/>
      <c r="B3981" s="553"/>
      <c r="C3981" s="135"/>
      <c r="D3981" s="137"/>
      <c r="E3981" s="137"/>
      <c r="F3981" s="137"/>
      <c r="G3981" s="137"/>
      <c r="H3981" s="137"/>
      <c r="I3981" s="137"/>
      <c r="J3981" s="137"/>
      <c r="K3981" s="137"/>
      <c r="L3981" s="273"/>
      <c r="M3981" s="138"/>
      <c r="N3981" s="138"/>
      <c r="O3981" s="139"/>
    </row>
    <row r="3982" spans="1:15" ht="15.6">
      <c r="A3982" s="134"/>
      <c r="B3982" s="553"/>
      <c r="C3982" s="135"/>
      <c r="D3982" s="137"/>
      <c r="E3982" s="137"/>
      <c r="F3982" s="137"/>
      <c r="G3982" s="137"/>
      <c r="H3982" s="137"/>
      <c r="I3982" s="137"/>
      <c r="J3982" s="137"/>
      <c r="K3982" s="137"/>
      <c r="L3982" s="273"/>
      <c r="M3982" s="138"/>
      <c r="N3982" s="138"/>
      <c r="O3982" s="139"/>
    </row>
    <row r="3983" spans="1:15" ht="15.6">
      <c r="A3983" s="134"/>
      <c r="B3983" s="553"/>
      <c r="C3983" s="135"/>
      <c r="D3983" s="137"/>
      <c r="E3983" s="137"/>
      <c r="F3983" s="137"/>
      <c r="G3983" s="137"/>
      <c r="H3983" s="137"/>
      <c r="I3983" s="137"/>
      <c r="J3983" s="137"/>
      <c r="K3983" s="137"/>
      <c r="L3983" s="273"/>
      <c r="M3983" s="138"/>
      <c r="N3983" s="138"/>
      <c r="O3983" s="139"/>
    </row>
    <row r="3984" spans="1:15" ht="15.6">
      <c r="A3984" s="134"/>
      <c r="B3984" s="553"/>
      <c r="C3984" s="135"/>
      <c r="D3984" s="137"/>
      <c r="E3984" s="137"/>
      <c r="F3984" s="137"/>
      <c r="G3984" s="137"/>
      <c r="H3984" s="137"/>
      <c r="I3984" s="137"/>
      <c r="J3984" s="137"/>
      <c r="K3984" s="137"/>
      <c r="L3984" s="273"/>
      <c r="M3984" s="138"/>
      <c r="N3984" s="138"/>
      <c r="O3984" s="139"/>
    </row>
    <row r="3985" spans="1:15" ht="15.6">
      <c r="A3985" s="134"/>
      <c r="B3985" s="553"/>
      <c r="C3985" s="135"/>
      <c r="D3985" s="137"/>
      <c r="E3985" s="137"/>
      <c r="F3985" s="137"/>
      <c r="G3985" s="137"/>
      <c r="H3985" s="137"/>
      <c r="I3985" s="137"/>
      <c r="J3985" s="137"/>
      <c r="K3985" s="137"/>
      <c r="L3985" s="273"/>
      <c r="M3985" s="138"/>
      <c r="N3985" s="138"/>
      <c r="O3985" s="139"/>
    </row>
    <row r="3986" spans="1:15" ht="15.6">
      <c r="A3986" s="134"/>
      <c r="B3986" s="553"/>
      <c r="C3986" s="135"/>
      <c r="D3986" s="137"/>
      <c r="E3986" s="137"/>
      <c r="F3986" s="137"/>
      <c r="G3986" s="137"/>
      <c r="H3986" s="137"/>
      <c r="I3986" s="137"/>
      <c r="J3986" s="137"/>
      <c r="K3986" s="137"/>
      <c r="L3986" s="273"/>
      <c r="M3986" s="138"/>
      <c r="N3986" s="138"/>
      <c r="O3986" s="139"/>
    </row>
    <row r="3987" spans="1:15" ht="15.6">
      <c r="A3987" s="134"/>
      <c r="B3987" s="553"/>
      <c r="C3987" s="135"/>
      <c r="D3987" s="137"/>
      <c r="E3987" s="137"/>
      <c r="F3987" s="137"/>
      <c r="G3987" s="137"/>
      <c r="H3987" s="137"/>
      <c r="I3987" s="137"/>
      <c r="J3987" s="137"/>
      <c r="K3987" s="137"/>
      <c r="L3987" s="273"/>
      <c r="M3987" s="138"/>
      <c r="N3987" s="138"/>
      <c r="O3987" s="139"/>
    </row>
    <row r="3988" spans="1:15" ht="15.6">
      <c r="A3988" s="134"/>
      <c r="B3988" s="553"/>
      <c r="C3988" s="135"/>
      <c r="D3988" s="137"/>
      <c r="E3988" s="137"/>
      <c r="F3988" s="137"/>
      <c r="G3988" s="137"/>
      <c r="H3988" s="137"/>
      <c r="I3988" s="137"/>
      <c r="J3988" s="137"/>
      <c r="K3988" s="137"/>
      <c r="L3988" s="273"/>
      <c r="M3988" s="138"/>
      <c r="N3988" s="138"/>
      <c r="O3988" s="139"/>
    </row>
    <row r="3989" spans="1:15" ht="15.6">
      <c r="A3989" s="134"/>
      <c r="B3989" s="553"/>
      <c r="C3989" s="135"/>
      <c r="D3989" s="137"/>
      <c r="E3989" s="137"/>
      <c r="F3989" s="137"/>
      <c r="G3989" s="137"/>
      <c r="H3989" s="137"/>
      <c r="I3989" s="137"/>
      <c r="J3989" s="137"/>
      <c r="K3989" s="137"/>
      <c r="L3989" s="273"/>
      <c r="M3989" s="138"/>
      <c r="N3989" s="138"/>
      <c r="O3989" s="139"/>
    </row>
    <row r="3990" spans="1:15" ht="15.6">
      <c r="A3990" s="134"/>
      <c r="B3990" s="553"/>
      <c r="C3990" s="135"/>
      <c r="D3990" s="137"/>
      <c r="E3990" s="137"/>
      <c r="F3990" s="137"/>
      <c r="G3990" s="137"/>
      <c r="H3990" s="137"/>
      <c r="I3990" s="137"/>
      <c r="J3990" s="137"/>
      <c r="K3990" s="137"/>
      <c r="L3990" s="273"/>
      <c r="M3990" s="138"/>
      <c r="N3990" s="138"/>
      <c r="O3990" s="139"/>
    </row>
    <row r="3991" spans="1:15" ht="15.6">
      <c r="A3991" s="134"/>
      <c r="B3991" s="553"/>
      <c r="C3991" s="135"/>
      <c r="D3991" s="137"/>
      <c r="E3991" s="137"/>
      <c r="F3991" s="137"/>
      <c r="G3991" s="137"/>
      <c r="H3991" s="137"/>
      <c r="I3991" s="137"/>
      <c r="J3991" s="137"/>
      <c r="K3991" s="137"/>
      <c r="L3991" s="273"/>
      <c r="M3991" s="138"/>
      <c r="N3991" s="138"/>
      <c r="O3991" s="139"/>
    </row>
    <row r="3992" spans="1:15" ht="15.6">
      <c r="A3992" s="134"/>
      <c r="B3992" s="553"/>
      <c r="C3992" s="135"/>
      <c r="D3992" s="137"/>
      <c r="E3992" s="137"/>
      <c r="F3992" s="137"/>
      <c r="G3992" s="137"/>
      <c r="H3992" s="137"/>
      <c r="I3992" s="137"/>
      <c r="J3992" s="137"/>
      <c r="K3992" s="137"/>
      <c r="L3992" s="273"/>
      <c r="M3992" s="138"/>
      <c r="N3992" s="138"/>
      <c r="O3992" s="139"/>
    </row>
    <row r="3993" spans="1:15" ht="15.6">
      <c r="A3993" s="134"/>
      <c r="B3993" s="553"/>
      <c r="C3993" s="135"/>
      <c r="D3993" s="137"/>
      <c r="E3993" s="137"/>
      <c r="F3993" s="137"/>
      <c r="G3993" s="137"/>
      <c r="H3993" s="137"/>
      <c r="I3993" s="137"/>
      <c r="J3993" s="137"/>
      <c r="K3993" s="137"/>
      <c r="L3993" s="273"/>
      <c r="M3993" s="138"/>
      <c r="N3993" s="138"/>
      <c r="O3993" s="139"/>
    </row>
    <row r="3994" spans="1:15" ht="15.6">
      <c r="A3994" s="134"/>
      <c r="B3994" s="553"/>
      <c r="C3994" s="135"/>
      <c r="D3994" s="137"/>
      <c r="E3994" s="137"/>
      <c r="F3994" s="137"/>
      <c r="G3994" s="137"/>
      <c r="H3994" s="137"/>
      <c r="I3994" s="137"/>
      <c r="J3994" s="137"/>
      <c r="K3994" s="137"/>
      <c r="L3994" s="273"/>
      <c r="M3994" s="138"/>
      <c r="N3994" s="138"/>
      <c r="O3994" s="139"/>
    </row>
    <row r="3995" spans="1:15" ht="15.6">
      <c r="A3995" s="134"/>
      <c r="B3995" s="553"/>
      <c r="C3995" s="135"/>
      <c r="D3995" s="137"/>
      <c r="E3995" s="137"/>
      <c r="F3995" s="137"/>
      <c r="G3995" s="137"/>
      <c r="H3995" s="137"/>
      <c r="I3995" s="137"/>
      <c r="J3995" s="137"/>
      <c r="K3995" s="137"/>
      <c r="L3995" s="273"/>
      <c r="M3995" s="138"/>
      <c r="N3995" s="138"/>
      <c r="O3995" s="139"/>
    </row>
    <row r="3996" spans="1:15" ht="15.6">
      <c r="A3996" s="134"/>
      <c r="B3996" s="553"/>
      <c r="C3996" s="135"/>
      <c r="D3996" s="137"/>
      <c r="E3996" s="137"/>
      <c r="F3996" s="137"/>
      <c r="G3996" s="137"/>
      <c r="H3996" s="137"/>
      <c r="I3996" s="137"/>
      <c r="J3996" s="137"/>
      <c r="K3996" s="137"/>
      <c r="L3996" s="273"/>
      <c r="M3996" s="138"/>
      <c r="N3996" s="138"/>
      <c r="O3996" s="139"/>
    </row>
    <row r="3997" spans="1:15" ht="15.6">
      <c r="A3997" s="134"/>
      <c r="B3997" s="553"/>
      <c r="C3997" s="135"/>
      <c r="D3997" s="137"/>
      <c r="E3997" s="137"/>
      <c r="F3997" s="137"/>
      <c r="G3997" s="137"/>
      <c r="H3997" s="137"/>
      <c r="I3997" s="137"/>
      <c r="J3997" s="137"/>
      <c r="K3997" s="137"/>
      <c r="L3997" s="273"/>
      <c r="M3997" s="138"/>
      <c r="N3997" s="138"/>
      <c r="O3997" s="139"/>
    </row>
    <row r="3998" spans="1:15" ht="15.6">
      <c r="A3998" s="134"/>
      <c r="B3998" s="553"/>
      <c r="C3998" s="135"/>
      <c r="D3998" s="137"/>
      <c r="E3998" s="137"/>
      <c r="F3998" s="137"/>
      <c r="G3998" s="137"/>
      <c r="H3998" s="137"/>
      <c r="I3998" s="137"/>
      <c r="J3998" s="137"/>
      <c r="K3998" s="137"/>
      <c r="L3998" s="273"/>
      <c r="M3998" s="138"/>
      <c r="N3998" s="138"/>
      <c r="O3998" s="139"/>
    </row>
    <row r="3999" spans="1:15" ht="15.6">
      <c r="A3999" s="134"/>
      <c r="B3999" s="553"/>
      <c r="C3999" s="135"/>
      <c r="D3999" s="137"/>
      <c r="E3999" s="137"/>
      <c r="F3999" s="137"/>
      <c r="G3999" s="137"/>
      <c r="H3999" s="137"/>
      <c r="I3999" s="137"/>
      <c r="J3999" s="137"/>
      <c r="K3999" s="137"/>
      <c r="L3999" s="273"/>
      <c r="M3999" s="138"/>
      <c r="N3999" s="138"/>
      <c r="O3999" s="139"/>
    </row>
    <row r="4000" spans="1:15" ht="15.6">
      <c r="A4000" s="134"/>
      <c r="B4000" s="553"/>
      <c r="C4000" s="135"/>
      <c r="D4000" s="137"/>
      <c r="E4000" s="137"/>
      <c r="F4000" s="137"/>
      <c r="G4000" s="137"/>
      <c r="H4000" s="137"/>
      <c r="I4000" s="137"/>
      <c r="J4000" s="137"/>
      <c r="K4000" s="137"/>
      <c r="L4000" s="273"/>
      <c r="M4000" s="138"/>
      <c r="N4000" s="138"/>
      <c r="O4000" s="139"/>
    </row>
    <row r="4001" spans="1:15" ht="15.6">
      <c r="A4001" s="134"/>
      <c r="B4001" s="553"/>
      <c r="C4001" s="135"/>
      <c r="D4001" s="137"/>
      <c r="E4001" s="137"/>
      <c r="F4001" s="137"/>
      <c r="G4001" s="137"/>
      <c r="H4001" s="137"/>
      <c r="I4001" s="137"/>
      <c r="J4001" s="137"/>
      <c r="K4001" s="137"/>
      <c r="L4001" s="273"/>
      <c r="M4001" s="138"/>
      <c r="N4001" s="138"/>
      <c r="O4001" s="139"/>
    </row>
    <row r="4002" spans="1:15" ht="15.6">
      <c r="A4002" s="134"/>
      <c r="B4002" s="553"/>
      <c r="C4002" s="135"/>
      <c r="D4002" s="137"/>
      <c r="E4002" s="137"/>
      <c r="F4002" s="137"/>
      <c r="G4002" s="137"/>
      <c r="H4002" s="137"/>
      <c r="I4002" s="137"/>
      <c r="J4002" s="137"/>
      <c r="K4002" s="137"/>
      <c r="L4002" s="273"/>
      <c r="M4002" s="138"/>
      <c r="N4002" s="138"/>
      <c r="O4002" s="139"/>
    </row>
    <row r="4003" spans="1:15" ht="15.6">
      <c r="A4003" s="134"/>
      <c r="B4003" s="553"/>
      <c r="C4003" s="135"/>
      <c r="D4003" s="137"/>
      <c r="E4003" s="137"/>
      <c r="F4003" s="137"/>
      <c r="G4003" s="137"/>
      <c r="H4003" s="137"/>
      <c r="I4003" s="137"/>
      <c r="J4003" s="137"/>
      <c r="K4003" s="137"/>
      <c r="L4003" s="273"/>
      <c r="M4003" s="138"/>
      <c r="N4003" s="138"/>
      <c r="O4003" s="139"/>
    </row>
    <row r="4004" spans="1:15" ht="15.6">
      <c r="A4004" s="134"/>
      <c r="B4004" s="553"/>
      <c r="C4004" s="135"/>
      <c r="D4004" s="137"/>
      <c r="E4004" s="137"/>
      <c r="F4004" s="137"/>
      <c r="G4004" s="137"/>
      <c r="H4004" s="137"/>
      <c r="I4004" s="137"/>
      <c r="J4004" s="137"/>
      <c r="K4004" s="137"/>
      <c r="L4004" s="273"/>
      <c r="M4004" s="138"/>
      <c r="N4004" s="138"/>
      <c r="O4004" s="139"/>
    </row>
    <row r="4005" spans="1:15" ht="15.6">
      <c r="A4005" s="134"/>
      <c r="B4005" s="553"/>
      <c r="C4005" s="135"/>
      <c r="D4005" s="137"/>
      <c r="E4005" s="137"/>
      <c r="F4005" s="137"/>
      <c r="G4005" s="137"/>
      <c r="H4005" s="137"/>
      <c r="I4005" s="137"/>
      <c r="J4005" s="137"/>
      <c r="K4005" s="137"/>
      <c r="L4005" s="273"/>
      <c r="M4005" s="138"/>
      <c r="N4005" s="138"/>
      <c r="O4005" s="139"/>
    </row>
    <row r="4006" spans="1:15" ht="15.6">
      <c r="A4006" s="134"/>
      <c r="B4006" s="553"/>
      <c r="C4006" s="135"/>
      <c r="D4006" s="137"/>
      <c r="E4006" s="137"/>
      <c r="F4006" s="137"/>
      <c r="G4006" s="137"/>
      <c r="H4006" s="137"/>
      <c r="I4006" s="137"/>
      <c r="J4006" s="137"/>
      <c r="K4006" s="137"/>
      <c r="L4006" s="273"/>
      <c r="M4006" s="138"/>
      <c r="N4006" s="138"/>
      <c r="O4006" s="139"/>
    </row>
    <row r="4007" spans="1:15" ht="15.6">
      <c r="A4007" s="134"/>
      <c r="B4007" s="553"/>
      <c r="C4007" s="135"/>
      <c r="D4007" s="137"/>
      <c r="E4007" s="137"/>
      <c r="F4007" s="137"/>
      <c r="G4007" s="137"/>
      <c r="H4007" s="137"/>
      <c r="I4007" s="137"/>
      <c r="J4007" s="137"/>
      <c r="K4007" s="137"/>
      <c r="L4007" s="273"/>
      <c r="M4007" s="138"/>
      <c r="N4007" s="138"/>
      <c r="O4007" s="139"/>
    </row>
    <row r="4008" spans="1:15" ht="15.6">
      <c r="A4008" s="134"/>
      <c r="B4008" s="553"/>
      <c r="C4008" s="135"/>
      <c r="D4008" s="137"/>
      <c r="E4008" s="137"/>
      <c r="F4008" s="137"/>
      <c r="G4008" s="137"/>
      <c r="H4008" s="137"/>
      <c r="I4008" s="137"/>
      <c r="J4008" s="137"/>
      <c r="K4008" s="137"/>
      <c r="L4008" s="273"/>
      <c r="M4008" s="138"/>
      <c r="N4008" s="138"/>
      <c r="O4008" s="139"/>
    </row>
    <row r="4009" spans="1:15" ht="15.6">
      <c r="A4009" s="134"/>
      <c r="B4009" s="553"/>
      <c r="C4009" s="135"/>
      <c r="D4009" s="137"/>
      <c r="E4009" s="137"/>
      <c r="F4009" s="137"/>
      <c r="G4009" s="137"/>
      <c r="H4009" s="137"/>
      <c r="I4009" s="137"/>
      <c r="J4009" s="137"/>
      <c r="K4009" s="137"/>
      <c r="L4009" s="273"/>
      <c r="M4009" s="138"/>
      <c r="N4009" s="138"/>
      <c r="O4009" s="139"/>
    </row>
    <row r="4010" spans="1:15" ht="15.6">
      <c r="A4010" s="134"/>
      <c r="B4010" s="553"/>
      <c r="C4010" s="135"/>
      <c r="D4010" s="137"/>
      <c r="E4010" s="137"/>
      <c r="F4010" s="137"/>
      <c r="G4010" s="137"/>
      <c r="H4010" s="137"/>
      <c r="I4010" s="137"/>
      <c r="J4010" s="137"/>
      <c r="K4010" s="137"/>
      <c r="L4010" s="273"/>
      <c r="M4010" s="138"/>
      <c r="N4010" s="138"/>
      <c r="O4010" s="139"/>
    </row>
    <row r="4011" spans="1:15" ht="15.6">
      <c r="A4011" s="134"/>
      <c r="B4011" s="553"/>
      <c r="C4011" s="135"/>
      <c r="D4011" s="137"/>
      <c r="E4011" s="137"/>
      <c r="F4011" s="137"/>
      <c r="G4011" s="137"/>
      <c r="H4011" s="137"/>
      <c r="I4011" s="137"/>
      <c r="J4011" s="137"/>
      <c r="K4011" s="137"/>
      <c r="L4011" s="273"/>
      <c r="M4011" s="138"/>
      <c r="N4011" s="138"/>
      <c r="O4011" s="139"/>
    </row>
    <row r="4012" spans="1:15" ht="15.6">
      <c r="A4012" s="134"/>
      <c r="B4012" s="553"/>
      <c r="C4012" s="135"/>
      <c r="D4012" s="137"/>
      <c r="E4012" s="137"/>
      <c r="F4012" s="137"/>
      <c r="G4012" s="137"/>
      <c r="H4012" s="137"/>
      <c r="I4012" s="137"/>
      <c r="J4012" s="137"/>
      <c r="K4012" s="137"/>
      <c r="L4012" s="273"/>
      <c r="M4012" s="138"/>
      <c r="N4012" s="138"/>
      <c r="O4012" s="139"/>
    </row>
    <row r="4013" spans="1:15" ht="15.6">
      <c r="A4013" s="134"/>
      <c r="B4013" s="553"/>
      <c r="C4013" s="135"/>
      <c r="D4013" s="137"/>
      <c r="E4013" s="137"/>
      <c r="F4013" s="137"/>
      <c r="G4013" s="137"/>
      <c r="H4013" s="137"/>
      <c r="I4013" s="137"/>
      <c r="J4013" s="137"/>
      <c r="K4013" s="137"/>
      <c r="L4013" s="273"/>
      <c r="M4013" s="138"/>
      <c r="N4013" s="138"/>
      <c r="O4013" s="139"/>
    </row>
    <row r="4014" spans="1:15" ht="15.6">
      <c r="A4014" s="134"/>
      <c r="B4014" s="553"/>
      <c r="C4014" s="135"/>
      <c r="D4014" s="137"/>
      <c r="E4014" s="137"/>
      <c r="F4014" s="137"/>
      <c r="G4014" s="137"/>
      <c r="H4014" s="137"/>
      <c r="I4014" s="137"/>
      <c r="J4014" s="137"/>
      <c r="K4014" s="137"/>
      <c r="L4014" s="273"/>
      <c r="M4014" s="138"/>
      <c r="N4014" s="138"/>
      <c r="O4014" s="139"/>
    </row>
    <row r="4015" spans="1:15" ht="15.6">
      <c r="A4015" s="134"/>
      <c r="B4015" s="553"/>
      <c r="C4015" s="135"/>
      <c r="D4015" s="137"/>
      <c r="E4015" s="137"/>
      <c r="F4015" s="137"/>
      <c r="G4015" s="137"/>
      <c r="H4015" s="137"/>
      <c r="I4015" s="137"/>
      <c r="J4015" s="137"/>
      <c r="K4015" s="137"/>
      <c r="L4015" s="273"/>
      <c r="M4015" s="138"/>
      <c r="N4015" s="138"/>
      <c r="O4015" s="139"/>
    </row>
    <row r="4016" spans="1:15" ht="15.6">
      <c r="A4016" s="134"/>
      <c r="B4016" s="553"/>
      <c r="C4016" s="135"/>
      <c r="D4016" s="137"/>
      <c r="E4016" s="137"/>
      <c r="F4016" s="137"/>
      <c r="G4016" s="137"/>
      <c r="H4016" s="137"/>
      <c r="I4016" s="137"/>
      <c r="J4016" s="137"/>
      <c r="K4016" s="137"/>
      <c r="L4016" s="273"/>
      <c r="M4016" s="138"/>
      <c r="N4016" s="138"/>
      <c r="O4016" s="139"/>
    </row>
    <row r="4017" spans="1:15" ht="15.6">
      <c r="A4017" s="134"/>
      <c r="B4017" s="553"/>
      <c r="C4017" s="135"/>
      <c r="D4017" s="137"/>
      <c r="E4017" s="137"/>
      <c r="F4017" s="137"/>
      <c r="G4017" s="137"/>
      <c r="H4017" s="137"/>
      <c r="I4017" s="137"/>
      <c r="J4017" s="137"/>
      <c r="K4017" s="137"/>
      <c r="L4017" s="273"/>
      <c r="M4017" s="138"/>
      <c r="N4017" s="138"/>
      <c r="O4017" s="139"/>
    </row>
    <row r="4018" spans="1:15" ht="15.6">
      <c r="A4018" s="134"/>
      <c r="B4018" s="553"/>
      <c r="C4018" s="135"/>
      <c r="D4018" s="137"/>
      <c r="E4018" s="137"/>
      <c r="F4018" s="137"/>
      <c r="G4018" s="137"/>
      <c r="H4018" s="137"/>
      <c r="I4018" s="137"/>
      <c r="J4018" s="137"/>
      <c r="K4018" s="137"/>
      <c r="L4018" s="273"/>
      <c r="M4018" s="138"/>
      <c r="N4018" s="138"/>
      <c r="O4018" s="139"/>
    </row>
    <row r="4019" spans="1:15" ht="15.6">
      <c r="A4019" s="134"/>
      <c r="B4019" s="553"/>
      <c r="C4019" s="135"/>
      <c r="D4019" s="137"/>
      <c r="E4019" s="137"/>
      <c r="F4019" s="137"/>
      <c r="G4019" s="137"/>
      <c r="H4019" s="137"/>
      <c r="I4019" s="137"/>
      <c r="J4019" s="137"/>
      <c r="K4019" s="137"/>
      <c r="L4019" s="273"/>
      <c r="M4019" s="138"/>
      <c r="N4019" s="138"/>
      <c r="O4019" s="139"/>
    </row>
    <row r="4020" spans="1:15" ht="15.6">
      <c r="A4020" s="134"/>
      <c r="B4020" s="553"/>
      <c r="C4020" s="135"/>
      <c r="D4020" s="137"/>
      <c r="E4020" s="137"/>
      <c r="F4020" s="137"/>
      <c r="G4020" s="137"/>
      <c r="H4020" s="137"/>
      <c r="I4020" s="137"/>
      <c r="J4020" s="137"/>
      <c r="K4020" s="137"/>
      <c r="L4020" s="273"/>
      <c r="M4020" s="138"/>
      <c r="N4020" s="138"/>
      <c r="O4020" s="139"/>
    </row>
    <row r="4021" spans="1:15" ht="15.6">
      <c r="A4021" s="134"/>
      <c r="B4021" s="553"/>
      <c r="C4021" s="135"/>
      <c r="D4021" s="137"/>
      <c r="E4021" s="137"/>
      <c r="F4021" s="137"/>
      <c r="G4021" s="137"/>
      <c r="H4021" s="137"/>
      <c r="I4021" s="137"/>
      <c r="J4021" s="137"/>
      <c r="K4021" s="137"/>
      <c r="L4021" s="273"/>
      <c r="M4021" s="138"/>
      <c r="N4021" s="138"/>
      <c r="O4021" s="139"/>
    </row>
    <row r="4022" spans="1:15" ht="15.6">
      <c r="A4022" s="134"/>
      <c r="B4022" s="553"/>
      <c r="C4022" s="135"/>
      <c r="D4022" s="137"/>
      <c r="E4022" s="137"/>
      <c r="F4022" s="137"/>
      <c r="G4022" s="137"/>
      <c r="H4022" s="137"/>
      <c r="I4022" s="137"/>
      <c r="J4022" s="137"/>
      <c r="K4022" s="137"/>
      <c r="L4022" s="273"/>
      <c r="M4022" s="138"/>
      <c r="N4022" s="138"/>
      <c r="O4022" s="139"/>
    </row>
    <row r="4023" spans="1:15" ht="15.6">
      <c r="A4023" s="134"/>
      <c r="B4023" s="553"/>
      <c r="C4023" s="135"/>
      <c r="D4023" s="137"/>
      <c r="E4023" s="137"/>
      <c r="F4023" s="137"/>
      <c r="G4023" s="137"/>
      <c r="H4023" s="137"/>
      <c r="I4023" s="137"/>
      <c r="J4023" s="137"/>
      <c r="K4023" s="137"/>
      <c r="L4023" s="273"/>
      <c r="M4023" s="138"/>
      <c r="N4023" s="138"/>
      <c r="O4023" s="139"/>
    </row>
    <row r="4024" spans="1:15" ht="15.6">
      <c r="A4024" s="134"/>
      <c r="B4024" s="553"/>
      <c r="C4024" s="135"/>
      <c r="D4024" s="137"/>
      <c r="E4024" s="137"/>
      <c r="F4024" s="137"/>
      <c r="G4024" s="137"/>
      <c r="H4024" s="137"/>
      <c r="I4024" s="137"/>
      <c r="J4024" s="137"/>
      <c r="K4024" s="137"/>
      <c r="L4024" s="273"/>
      <c r="M4024" s="138"/>
      <c r="N4024" s="138"/>
      <c r="O4024" s="139"/>
    </row>
    <row r="4025" spans="1:15" ht="15.6">
      <c r="A4025" s="134"/>
      <c r="B4025" s="553"/>
      <c r="C4025" s="135"/>
      <c r="D4025" s="137"/>
      <c r="E4025" s="137"/>
      <c r="F4025" s="137"/>
      <c r="G4025" s="137"/>
      <c r="H4025" s="137"/>
      <c r="I4025" s="137"/>
      <c r="J4025" s="137"/>
      <c r="K4025" s="137"/>
      <c r="L4025" s="273"/>
      <c r="M4025" s="138"/>
      <c r="N4025" s="138"/>
      <c r="O4025" s="139"/>
    </row>
    <row r="4026" spans="1:15" ht="15.6">
      <c r="A4026" s="134"/>
      <c r="B4026" s="553"/>
      <c r="C4026" s="135"/>
      <c r="D4026" s="137"/>
      <c r="E4026" s="137"/>
      <c r="F4026" s="137"/>
      <c r="G4026" s="137"/>
      <c r="H4026" s="137"/>
      <c r="I4026" s="137"/>
      <c r="J4026" s="137"/>
      <c r="K4026" s="137"/>
      <c r="L4026" s="273"/>
      <c r="M4026" s="138"/>
      <c r="N4026" s="138"/>
      <c r="O4026" s="139"/>
    </row>
    <row r="4027" spans="1:15" ht="15.6">
      <c r="A4027" s="134"/>
      <c r="B4027" s="553"/>
      <c r="C4027" s="135"/>
      <c r="D4027" s="137"/>
      <c r="E4027" s="137"/>
      <c r="F4027" s="137"/>
      <c r="G4027" s="137"/>
      <c r="H4027" s="137"/>
      <c r="I4027" s="137"/>
      <c r="J4027" s="137"/>
      <c r="K4027" s="137"/>
      <c r="L4027" s="273"/>
      <c r="M4027" s="138"/>
      <c r="N4027" s="138"/>
      <c r="O4027" s="139"/>
    </row>
    <row r="4028" spans="1:15" ht="15.6">
      <c r="A4028" s="134"/>
      <c r="B4028" s="553"/>
      <c r="C4028" s="135"/>
      <c r="D4028" s="137"/>
      <c r="E4028" s="137"/>
      <c r="F4028" s="137"/>
      <c r="G4028" s="137"/>
      <c r="H4028" s="137"/>
      <c r="I4028" s="137"/>
      <c r="J4028" s="137"/>
      <c r="K4028" s="137"/>
      <c r="L4028" s="273"/>
      <c r="M4028" s="138"/>
      <c r="N4028" s="138"/>
      <c r="O4028" s="139"/>
    </row>
    <row r="4029" spans="1:15" ht="15.6">
      <c r="A4029" s="134"/>
      <c r="B4029" s="553"/>
      <c r="C4029" s="135"/>
      <c r="D4029" s="137"/>
      <c r="E4029" s="137"/>
      <c r="F4029" s="137"/>
      <c r="G4029" s="137"/>
      <c r="H4029" s="137"/>
      <c r="I4029" s="137"/>
      <c r="J4029" s="137"/>
      <c r="K4029" s="137"/>
      <c r="L4029" s="273"/>
      <c r="M4029" s="138"/>
      <c r="N4029" s="138"/>
      <c r="O4029" s="139"/>
    </row>
    <row r="4030" spans="1:15" ht="15.6">
      <c r="A4030" s="134"/>
      <c r="B4030" s="553"/>
      <c r="C4030" s="135"/>
      <c r="D4030" s="137"/>
      <c r="E4030" s="137"/>
      <c r="F4030" s="137"/>
      <c r="G4030" s="137"/>
      <c r="H4030" s="137"/>
      <c r="I4030" s="137"/>
      <c r="J4030" s="137"/>
      <c r="K4030" s="137"/>
      <c r="L4030" s="273"/>
      <c r="M4030" s="138"/>
      <c r="N4030" s="138"/>
      <c r="O4030" s="139"/>
    </row>
    <row r="4031" spans="1:15" ht="15.6">
      <c r="A4031" s="134"/>
      <c r="B4031" s="553"/>
      <c r="C4031" s="135"/>
      <c r="D4031" s="137"/>
      <c r="E4031" s="137"/>
      <c r="F4031" s="137"/>
      <c r="G4031" s="137"/>
      <c r="H4031" s="137"/>
      <c r="I4031" s="137"/>
      <c r="J4031" s="137"/>
      <c r="K4031" s="137"/>
      <c r="L4031" s="273"/>
      <c r="M4031" s="138"/>
      <c r="N4031" s="138"/>
      <c r="O4031" s="139"/>
    </row>
    <row r="4032" spans="1:15" ht="15.6">
      <c r="A4032" s="134"/>
      <c r="B4032" s="553"/>
      <c r="C4032" s="135"/>
      <c r="D4032" s="137"/>
      <c r="E4032" s="137"/>
      <c r="F4032" s="137"/>
      <c r="G4032" s="137"/>
      <c r="H4032" s="137"/>
      <c r="I4032" s="137"/>
      <c r="J4032" s="137"/>
      <c r="K4032" s="137"/>
      <c r="L4032" s="273"/>
      <c r="M4032" s="138"/>
      <c r="N4032" s="138"/>
      <c r="O4032" s="139"/>
    </row>
    <row r="4033" spans="1:15" ht="15.6">
      <c r="A4033" s="134"/>
      <c r="B4033" s="553"/>
      <c r="C4033" s="135"/>
      <c r="D4033" s="137"/>
      <c r="E4033" s="137"/>
      <c r="F4033" s="137"/>
      <c r="G4033" s="137"/>
      <c r="H4033" s="137"/>
      <c r="I4033" s="137"/>
      <c r="J4033" s="137"/>
      <c r="K4033" s="137"/>
      <c r="L4033" s="273"/>
      <c r="M4033" s="138"/>
      <c r="N4033" s="138"/>
      <c r="O4033" s="139"/>
    </row>
    <row r="4034" spans="1:15" ht="15.6">
      <c r="A4034" s="134"/>
      <c r="B4034" s="553"/>
      <c r="C4034" s="135"/>
      <c r="D4034" s="137"/>
      <c r="E4034" s="137"/>
      <c r="F4034" s="137"/>
      <c r="G4034" s="137"/>
      <c r="H4034" s="137"/>
      <c r="I4034" s="137"/>
      <c r="J4034" s="137"/>
      <c r="K4034" s="137"/>
      <c r="L4034" s="273"/>
      <c r="M4034" s="138"/>
      <c r="N4034" s="138"/>
      <c r="O4034" s="139"/>
    </row>
    <row r="4035" spans="1:15" ht="15.6">
      <c r="A4035" s="134"/>
      <c r="B4035" s="553"/>
      <c r="C4035" s="135"/>
      <c r="D4035" s="137"/>
      <c r="E4035" s="137"/>
      <c r="F4035" s="137"/>
      <c r="G4035" s="137"/>
      <c r="H4035" s="137"/>
      <c r="I4035" s="137"/>
      <c r="J4035" s="137"/>
      <c r="K4035" s="137"/>
      <c r="L4035" s="273"/>
      <c r="M4035" s="138"/>
      <c r="N4035" s="138"/>
      <c r="O4035" s="139"/>
    </row>
    <row r="4036" spans="1:15" ht="15.6">
      <c r="A4036" s="134"/>
      <c r="B4036" s="553"/>
      <c r="C4036" s="135"/>
      <c r="D4036" s="137"/>
      <c r="E4036" s="137"/>
      <c r="F4036" s="137"/>
      <c r="G4036" s="137"/>
      <c r="H4036" s="137"/>
      <c r="I4036" s="137"/>
      <c r="J4036" s="137"/>
      <c r="K4036" s="137"/>
      <c r="L4036" s="273"/>
      <c r="M4036" s="138"/>
      <c r="N4036" s="138"/>
      <c r="O4036" s="139"/>
    </row>
    <row r="4037" spans="1:15" ht="15.6">
      <c r="A4037" s="134"/>
      <c r="B4037" s="553"/>
      <c r="C4037" s="135"/>
      <c r="D4037" s="137"/>
      <c r="E4037" s="137"/>
      <c r="F4037" s="137"/>
      <c r="G4037" s="137"/>
      <c r="H4037" s="137"/>
      <c r="I4037" s="137"/>
      <c r="J4037" s="137"/>
      <c r="K4037" s="137"/>
      <c r="L4037" s="273"/>
      <c r="M4037" s="138"/>
      <c r="N4037" s="138"/>
      <c r="O4037" s="139"/>
    </row>
    <row r="4038" spans="1:15" ht="15.6">
      <c r="A4038" s="134"/>
      <c r="B4038" s="553"/>
      <c r="C4038" s="135"/>
      <c r="D4038" s="137"/>
      <c r="E4038" s="137"/>
      <c r="F4038" s="137"/>
      <c r="G4038" s="137"/>
      <c r="H4038" s="137"/>
      <c r="I4038" s="137"/>
      <c r="J4038" s="137"/>
      <c r="K4038" s="137"/>
      <c r="L4038" s="273"/>
      <c r="M4038" s="138"/>
      <c r="N4038" s="138"/>
      <c r="O4038" s="139"/>
    </row>
    <row r="4039" spans="1:15" ht="15.6">
      <c r="A4039" s="134"/>
      <c r="B4039" s="553"/>
      <c r="C4039" s="135"/>
      <c r="D4039" s="137"/>
      <c r="E4039" s="137"/>
      <c r="F4039" s="137"/>
      <c r="G4039" s="137"/>
      <c r="H4039" s="137"/>
      <c r="I4039" s="137"/>
      <c r="J4039" s="137"/>
      <c r="K4039" s="137"/>
      <c r="L4039" s="273"/>
      <c r="M4039" s="138"/>
      <c r="N4039" s="138"/>
      <c r="O4039" s="139"/>
    </row>
    <row r="4040" spans="1:15" ht="15.6">
      <c r="A4040" s="134"/>
      <c r="B4040" s="553"/>
      <c r="C4040" s="135"/>
      <c r="D4040" s="137"/>
      <c r="E4040" s="137"/>
      <c r="F4040" s="137"/>
      <c r="G4040" s="137"/>
      <c r="H4040" s="137"/>
      <c r="I4040" s="137"/>
      <c r="J4040" s="137"/>
      <c r="K4040" s="137"/>
      <c r="L4040" s="273"/>
      <c r="M4040" s="138"/>
      <c r="N4040" s="138"/>
      <c r="O4040" s="139"/>
    </row>
    <row r="4041" spans="1:15" ht="15.6">
      <c r="A4041" s="134"/>
      <c r="B4041" s="553"/>
      <c r="C4041" s="135"/>
      <c r="D4041" s="137"/>
      <c r="E4041" s="137"/>
      <c r="F4041" s="137"/>
      <c r="G4041" s="137"/>
      <c r="H4041" s="137"/>
      <c r="I4041" s="137"/>
      <c r="J4041" s="137"/>
      <c r="K4041" s="137"/>
      <c r="L4041" s="273"/>
      <c r="M4041" s="138"/>
      <c r="N4041" s="138"/>
      <c r="O4041" s="139"/>
    </row>
    <row r="4042" spans="1:15" ht="15.6">
      <c r="A4042" s="134"/>
      <c r="B4042" s="553"/>
      <c r="C4042" s="135"/>
      <c r="D4042" s="137"/>
      <c r="E4042" s="137"/>
      <c r="F4042" s="137"/>
      <c r="G4042" s="137"/>
      <c r="H4042" s="137"/>
      <c r="I4042" s="137"/>
      <c r="J4042" s="137"/>
      <c r="K4042" s="137"/>
      <c r="L4042" s="273"/>
      <c r="M4042" s="138"/>
      <c r="N4042" s="138"/>
      <c r="O4042" s="139"/>
    </row>
    <row r="4043" spans="1:15" ht="15.6">
      <c r="A4043" s="134"/>
      <c r="B4043" s="553"/>
      <c r="C4043" s="135"/>
      <c r="D4043" s="137"/>
      <c r="E4043" s="137"/>
      <c r="F4043" s="137"/>
      <c r="G4043" s="137"/>
      <c r="H4043" s="137"/>
      <c r="I4043" s="137"/>
      <c r="J4043" s="137"/>
      <c r="K4043" s="137"/>
      <c r="L4043" s="273"/>
      <c r="M4043" s="138"/>
      <c r="N4043" s="138"/>
      <c r="O4043" s="139"/>
    </row>
    <row r="4044" spans="1:15" ht="15.6">
      <c r="A4044" s="134"/>
      <c r="B4044" s="553"/>
      <c r="C4044" s="135"/>
      <c r="D4044" s="137"/>
      <c r="E4044" s="137"/>
      <c r="F4044" s="137"/>
      <c r="G4044" s="137"/>
      <c r="H4044" s="137"/>
      <c r="I4044" s="137"/>
      <c r="J4044" s="137"/>
      <c r="K4044" s="137"/>
      <c r="L4044" s="273"/>
      <c r="M4044" s="138"/>
      <c r="N4044" s="138"/>
      <c r="O4044" s="139"/>
    </row>
    <row r="4045" spans="1:15" ht="15.6">
      <c r="A4045" s="134"/>
      <c r="B4045" s="553"/>
      <c r="C4045" s="135"/>
      <c r="D4045" s="137"/>
      <c r="E4045" s="137"/>
      <c r="F4045" s="137"/>
      <c r="G4045" s="137"/>
      <c r="H4045" s="137"/>
      <c r="I4045" s="137"/>
      <c r="J4045" s="137"/>
      <c r="K4045" s="137"/>
      <c r="L4045" s="273"/>
      <c r="M4045" s="138"/>
      <c r="N4045" s="138"/>
      <c r="O4045" s="139"/>
    </row>
    <row r="4046" spans="1:15" ht="15.6">
      <c r="A4046" s="134"/>
      <c r="B4046" s="553"/>
      <c r="C4046" s="135"/>
      <c r="D4046" s="137"/>
      <c r="E4046" s="137"/>
      <c r="F4046" s="137"/>
      <c r="G4046" s="137"/>
      <c r="H4046" s="137"/>
      <c r="I4046" s="137"/>
      <c r="J4046" s="137"/>
      <c r="K4046" s="137"/>
      <c r="L4046" s="273"/>
      <c r="M4046" s="138"/>
      <c r="N4046" s="138"/>
      <c r="O4046" s="139"/>
    </row>
    <row r="4047" spans="1:15" ht="15.6">
      <c r="A4047" s="134"/>
      <c r="B4047" s="553"/>
      <c r="C4047" s="135"/>
      <c r="D4047" s="137"/>
      <c r="E4047" s="137"/>
      <c r="F4047" s="137"/>
      <c r="G4047" s="137"/>
      <c r="H4047" s="137"/>
      <c r="I4047" s="137"/>
      <c r="J4047" s="137"/>
      <c r="K4047" s="137"/>
      <c r="L4047" s="273"/>
      <c r="M4047" s="138"/>
      <c r="N4047" s="138"/>
      <c r="O4047" s="139"/>
    </row>
    <row r="4048" spans="1:15" ht="15.6">
      <c r="A4048" s="134"/>
      <c r="B4048" s="553"/>
      <c r="C4048" s="135"/>
      <c r="D4048" s="137"/>
      <c r="E4048" s="137"/>
      <c r="F4048" s="137"/>
      <c r="G4048" s="137"/>
      <c r="H4048" s="137"/>
      <c r="I4048" s="137"/>
      <c r="J4048" s="137"/>
      <c r="K4048" s="137"/>
      <c r="L4048" s="273"/>
      <c r="M4048" s="138"/>
      <c r="N4048" s="138"/>
      <c r="O4048" s="139"/>
    </row>
    <row r="4049" spans="1:15" ht="15.6">
      <c r="A4049" s="134"/>
      <c r="B4049" s="553"/>
      <c r="C4049" s="135"/>
      <c r="D4049" s="137"/>
      <c r="E4049" s="137"/>
      <c r="F4049" s="137"/>
      <c r="G4049" s="137"/>
      <c r="H4049" s="137"/>
      <c r="I4049" s="137"/>
      <c r="J4049" s="137"/>
      <c r="K4049" s="137"/>
      <c r="L4049" s="273"/>
      <c r="M4049" s="138"/>
      <c r="N4049" s="138"/>
      <c r="O4049" s="139"/>
    </row>
    <row r="4050" spans="1:15" ht="15.6">
      <c r="A4050" s="134"/>
      <c r="B4050" s="553"/>
      <c r="C4050" s="135"/>
      <c r="D4050" s="137"/>
      <c r="E4050" s="137"/>
      <c r="F4050" s="137"/>
      <c r="G4050" s="137"/>
      <c r="H4050" s="137"/>
      <c r="I4050" s="137"/>
      <c r="J4050" s="137"/>
      <c r="K4050" s="137"/>
      <c r="L4050" s="273"/>
      <c r="M4050" s="138"/>
      <c r="N4050" s="138"/>
      <c r="O4050" s="139"/>
    </row>
    <row r="4051" spans="1:15" ht="15.6">
      <c r="A4051" s="134"/>
      <c r="B4051" s="553"/>
      <c r="C4051" s="135"/>
      <c r="D4051" s="137"/>
      <c r="E4051" s="137"/>
      <c r="F4051" s="137"/>
      <c r="G4051" s="137"/>
      <c r="H4051" s="137"/>
      <c r="I4051" s="137"/>
      <c r="J4051" s="137"/>
      <c r="K4051" s="137"/>
      <c r="L4051" s="273"/>
      <c r="M4051" s="138"/>
      <c r="N4051" s="138"/>
      <c r="O4051" s="139"/>
    </row>
    <row r="4052" spans="1:15" ht="15.6">
      <c r="A4052" s="134"/>
      <c r="B4052" s="553"/>
      <c r="C4052" s="135"/>
      <c r="D4052" s="137"/>
      <c r="E4052" s="137"/>
      <c r="F4052" s="137"/>
      <c r="G4052" s="137"/>
      <c r="H4052" s="137"/>
      <c r="I4052" s="137"/>
      <c r="J4052" s="137"/>
      <c r="K4052" s="137"/>
      <c r="L4052" s="273"/>
      <c r="M4052" s="138"/>
      <c r="N4052" s="138"/>
      <c r="O4052" s="139"/>
    </row>
    <row r="4053" spans="1:15" ht="15.6">
      <c r="A4053" s="134"/>
      <c r="B4053" s="553"/>
      <c r="C4053" s="135"/>
      <c r="D4053" s="137"/>
      <c r="E4053" s="137"/>
      <c r="F4053" s="137"/>
      <c r="G4053" s="137"/>
      <c r="H4053" s="137"/>
      <c r="I4053" s="137"/>
      <c r="J4053" s="137"/>
      <c r="K4053" s="137"/>
      <c r="L4053" s="273"/>
      <c r="M4053" s="138"/>
      <c r="N4053" s="138"/>
      <c r="O4053" s="139"/>
    </row>
    <row r="4054" spans="1:15" ht="15.6">
      <c r="A4054" s="134"/>
      <c r="B4054" s="553"/>
      <c r="C4054" s="135"/>
      <c r="D4054" s="137"/>
      <c r="E4054" s="137"/>
      <c r="F4054" s="137"/>
      <c r="G4054" s="137"/>
      <c r="H4054" s="137"/>
      <c r="I4054" s="137"/>
      <c r="J4054" s="137"/>
      <c r="K4054" s="137"/>
      <c r="L4054" s="273"/>
      <c r="M4054" s="138"/>
      <c r="N4054" s="138"/>
      <c r="O4054" s="139"/>
    </row>
    <row r="4055" spans="1:15" ht="15.6">
      <c r="A4055" s="134"/>
      <c r="B4055" s="553"/>
      <c r="C4055" s="135"/>
      <c r="D4055" s="137"/>
      <c r="E4055" s="137"/>
      <c r="F4055" s="137"/>
      <c r="G4055" s="137"/>
      <c r="H4055" s="137"/>
      <c r="I4055" s="137"/>
      <c r="J4055" s="137"/>
      <c r="K4055" s="137"/>
      <c r="L4055" s="273"/>
      <c r="M4055" s="138"/>
      <c r="N4055" s="138"/>
      <c r="O4055" s="139"/>
    </row>
    <row r="4056" spans="1:15" ht="15.6">
      <c r="A4056" s="134"/>
      <c r="B4056" s="553"/>
      <c r="C4056" s="135"/>
      <c r="D4056" s="137"/>
      <c r="E4056" s="137"/>
      <c r="F4056" s="137"/>
      <c r="G4056" s="137"/>
      <c r="H4056" s="137"/>
      <c r="I4056" s="137"/>
      <c r="J4056" s="137"/>
      <c r="K4056" s="137"/>
      <c r="L4056" s="273"/>
      <c r="M4056" s="138"/>
      <c r="N4056" s="138"/>
      <c r="O4056" s="139"/>
    </row>
    <row r="4057" spans="1:15" ht="15.6">
      <c r="A4057" s="134"/>
      <c r="B4057" s="553"/>
      <c r="C4057" s="135"/>
      <c r="D4057" s="137"/>
      <c r="E4057" s="137"/>
      <c r="F4057" s="137"/>
      <c r="G4057" s="137"/>
      <c r="H4057" s="137"/>
      <c r="I4057" s="137"/>
      <c r="J4057" s="137"/>
      <c r="K4057" s="137"/>
      <c r="L4057" s="273"/>
      <c r="M4057" s="138"/>
      <c r="N4057" s="138"/>
      <c r="O4057" s="139"/>
    </row>
    <row r="4058" spans="1:15" ht="15.6">
      <c r="A4058" s="134"/>
      <c r="B4058" s="553"/>
      <c r="C4058" s="135"/>
      <c r="D4058" s="137"/>
      <c r="E4058" s="137"/>
      <c r="F4058" s="137"/>
      <c r="G4058" s="137"/>
      <c r="H4058" s="137"/>
      <c r="I4058" s="137"/>
      <c r="J4058" s="137"/>
      <c r="K4058" s="137"/>
      <c r="L4058" s="273"/>
      <c r="M4058" s="138"/>
      <c r="N4058" s="138"/>
      <c r="O4058" s="139"/>
    </row>
    <row r="4059" spans="1:15" ht="15.6">
      <c r="A4059" s="134"/>
      <c r="B4059" s="553"/>
      <c r="C4059" s="135"/>
      <c r="D4059" s="137"/>
      <c r="E4059" s="137"/>
      <c r="F4059" s="137"/>
      <c r="G4059" s="137"/>
      <c r="H4059" s="137"/>
      <c r="I4059" s="137"/>
      <c r="J4059" s="137"/>
      <c r="K4059" s="137"/>
      <c r="L4059" s="273"/>
      <c r="M4059" s="138"/>
      <c r="N4059" s="138"/>
      <c r="O4059" s="139"/>
    </row>
    <row r="4060" spans="1:15" ht="15.6">
      <c r="A4060" s="134"/>
      <c r="B4060" s="553"/>
      <c r="C4060" s="135"/>
      <c r="D4060" s="137"/>
      <c r="E4060" s="137"/>
      <c r="F4060" s="137"/>
      <c r="G4060" s="137"/>
      <c r="H4060" s="137"/>
      <c r="I4060" s="137"/>
      <c r="J4060" s="137"/>
      <c r="K4060" s="137"/>
      <c r="L4060" s="273"/>
      <c r="M4060" s="138"/>
      <c r="N4060" s="138"/>
      <c r="O4060" s="139"/>
    </row>
    <row r="4061" spans="1:15" ht="15.6">
      <c r="A4061" s="134"/>
      <c r="B4061" s="553"/>
      <c r="C4061" s="135"/>
      <c r="D4061" s="137"/>
      <c r="E4061" s="137"/>
      <c r="F4061" s="137"/>
      <c r="G4061" s="137"/>
      <c r="H4061" s="137"/>
      <c r="I4061" s="137"/>
      <c r="J4061" s="137"/>
      <c r="K4061" s="137"/>
      <c r="L4061" s="273"/>
      <c r="M4061" s="138"/>
      <c r="N4061" s="138"/>
      <c r="O4061" s="139"/>
    </row>
    <row r="4062" spans="1:15" ht="15.6">
      <c r="A4062" s="134"/>
      <c r="B4062" s="553"/>
      <c r="C4062" s="135"/>
      <c r="D4062" s="137"/>
      <c r="E4062" s="137"/>
      <c r="F4062" s="137"/>
      <c r="G4062" s="137"/>
      <c r="H4062" s="137"/>
      <c r="I4062" s="137"/>
      <c r="J4062" s="137"/>
      <c r="K4062" s="137"/>
      <c r="L4062" s="273"/>
      <c r="M4062" s="138"/>
      <c r="N4062" s="138"/>
      <c r="O4062" s="139"/>
    </row>
    <row r="4063" spans="1:15" ht="15.6">
      <c r="A4063" s="134"/>
      <c r="B4063" s="553"/>
      <c r="C4063" s="135"/>
      <c r="D4063" s="137"/>
      <c r="E4063" s="137"/>
      <c r="F4063" s="137"/>
      <c r="G4063" s="137"/>
      <c r="H4063" s="137"/>
      <c r="I4063" s="137"/>
      <c r="J4063" s="137"/>
      <c r="K4063" s="137"/>
      <c r="L4063" s="273"/>
      <c r="M4063" s="138"/>
      <c r="N4063" s="138"/>
      <c r="O4063" s="139"/>
    </row>
    <row r="4064" spans="1:15" ht="15.6">
      <c r="A4064" s="134"/>
      <c r="B4064" s="553"/>
      <c r="C4064" s="135"/>
      <c r="D4064" s="137"/>
      <c r="E4064" s="137"/>
      <c r="F4064" s="137"/>
      <c r="G4064" s="137"/>
      <c r="H4064" s="137"/>
      <c r="I4064" s="137"/>
      <c r="J4064" s="137"/>
      <c r="K4064" s="137"/>
      <c r="L4064" s="273"/>
      <c r="M4064" s="138"/>
      <c r="N4064" s="138"/>
      <c r="O4064" s="139"/>
    </row>
    <row r="4065" spans="1:15" ht="15.6">
      <c r="A4065" s="134"/>
      <c r="B4065" s="553"/>
      <c r="C4065" s="135"/>
      <c r="D4065" s="137"/>
      <c r="E4065" s="137"/>
      <c r="F4065" s="137"/>
      <c r="G4065" s="137"/>
      <c r="H4065" s="137"/>
      <c r="I4065" s="137"/>
      <c r="J4065" s="137"/>
      <c r="K4065" s="137"/>
      <c r="L4065" s="273"/>
      <c r="M4065" s="138"/>
      <c r="N4065" s="138"/>
      <c r="O4065" s="139"/>
    </row>
    <row r="4066" spans="1:15" ht="15.6">
      <c r="A4066" s="134"/>
      <c r="B4066" s="553"/>
      <c r="C4066" s="135"/>
      <c r="D4066" s="137"/>
      <c r="E4066" s="137"/>
      <c r="F4066" s="137"/>
      <c r="G4066" s="137"/>
      <c r="H4066" s="137"/>
      <c r="I4066" s="137"/>
      <c r="J4066" s="137"/>
      <c r="K4066" s="137"/>
      <c r="L4066" s="273"/>
      <c r="M4066" s="138"/>
      <c r="N4066" s="138"/>
      <c r="O4066" s="139"/>
    </row>
    <row r="4067" spans="1:15" ht="15.6">
      <c r="A4067" s="134"/>
      <c r="B4067" s="553"/>
      <c r="C4067" s="135"/>
      <c r="D4067" s="137"/>
      <c r="E4067" s="137"/>
      <c r="F4067" s="137"/>
      <c r="G4067" s="137"/>
      <c r="H4067" s="137"/>
      <c r="I4067" s="137"/>
      <c r="J4067" s="137"/>
      <c r="K4067" s="137"/>
      <c r="L4067" s="273"/>
      <c r="M4067" s="138"/>
      <c r="N4067" s="138"/>
      <c r="O4067" s="139"/>
    </row>
    <row r="4068" spans="1:15" ht="15.6">
      <c r="A4068" s="134"/>
      <c r="B4068" s="553"/>
      <c r="C4068" s="135"/>
      <c r="D4068" s="137"/>
      <c r="E4068" s="137"/>
      <c r="F4068" s="137"/>
      <c r="G4068" s="137"/>
      <c r="H4068" s="137"/>
      <c r="I4068" s="137"/>
      <c r="J4068" s="137"/>
      <c r="K4068" s="137"/>
      <c r="L4068" s="273"/>
      <c r="M4068" s="138"/>
      <c r="N4068" s="138"/>
      <c r="O4068" s="139"/>
    </row>
    <row r="4069" spans="1:15" ht="15.6">
      <c r="A4069" s="134"/>
      <c r="B4069" s="553"/>
      <c r="C4069" s="135"/>
      <c r="D4069" s="137"/>
      <c r="E4069" s="137"/>
      <c r="F4069" s="137"/>
      <c r="G4069" s="137"/>
      <c r="H4069" s="137"/>
      <c r="I4069" s="137"/>
      <c r="J4069" s="137"/>
      <c r="K4069" s="137"/>
      <c r="L4069" s="273"/>
      <c r="M4069" s="138"/>
      <c r="N4069" s="138"/>
      <c r="O4069" s="139"/>
    </row>
    <row r="4070" spans="1:15" ht="15.6">
      <c r="A4070" s="134"/>
      <c r="B4070" s="553"/>
      <c r="C4070" s="135"/>
      <c r="D4070" s="137"/>
      <c r="E4070" s="137"/>
      <c r="F4070" s="137"/>
      <c r="G4070" s="137"/>
      <c r="H4070" s="137"/>
      <c r="I4070" s="137"/>
      <c r="J4070" s="137"/>
      <c r="K4070" s="137"/>
      <c r="L4070" s="273"/>
      <c r="M4070" s="138"/>
      <c r="N4070" s="138"/>
      <c r="O4070" s="139"/>
    </row>
    <row r="4071" spans="1:15" ht="15.6">
      <c r="A4071" s="134"/>
      <c r="B4071" s="553"/>
      <c r="C4071" s="135"/>
      <c r="D4071" s="137"/>
      <c r="E4071" s="137"/>
      <c r="F4071" s="137"/>
      <c r="G4071" s="137"/>
      <c r="H4071" s="137"/>
      <c r="I4071" s="137"/>
      <c r="J4071" s="137"/>
      <c r="K4071" s="137"/>
      <c r="L4071" s="273"/>
      <c r="M4071" s="138"/>
      <c r="N4071" s="138"/>
      <c r="O4071" s="139"/>
    </row>
    <row r="4072" spans="1:15" ht="15.6">
      <c r="A4072" s="134"/>
      <c r="B4072" s="553"/>
      <c r="C4072" s="135"/>
      <c r="D4072" s="137"/>
      <c r="E4072" s="137"/>
      <c r="F4072" s="137"/>
      <c r="G4072" s="137"/>
      <c r="H4072" s="137"/>
      <c r="I4072" s="137"/>
      <c r="J4072" s="137"/>
      <c r="K4072" s="137"/>
      <c r="L4072" s="273"/>
      <c r="M4072" s="138"/>
      <c r="N4072" s="138"/>
      <c r="O4072" s="139"/>
    </row>
    <row r="4073" spans="1:15" ht="15.6">
      <c r="A4073" s="134"/>
      <c r="B4073" s="553"/>
      <c r="C4073" s="135"/>
      <c r="D4073" s="137"/>
      <c r="E4073" s="137"/>
      <c r="F4073" s="137"/>
      <c r="G4073" s="137"/>
      <c r="H4073" s="137"/>
      <c r="I4073" s="137"/>
      <c r="J4073" s="137"/>
      <c r="K4073" s="137"/>
      <c r="L4073" s="273"/>
      <c r="M4073" s="138"/>
      <c r="N4073" s="138"/>
      <c r="O4073" s="139"/>
    </row>
    <row r="4074" spans="1:15" ht="15.6">
      <c r="A4074" s="134"/>
      <c r="B4074" s="553"/>
      <c r="C4074" s="135"/>
      <c r="D4074" s="137"/>
      <c r="E4074" s="137"/>
      <c r="F4074" s="137"/>
      <c r="G4074" s="137"/>
      <c r="H4074" s="137"/>
      <c r="I4074" s="137"/>
      <c r="J4074" s="137"/>
      <c r="K4074" s="137"/>
      <c r="L4074" s="273"/>
      <c r="M4074" s="138"/>
      <c r="N4074" s="138"/>
      <c r="O4074" s="139"/>
    </row>
    <row r="4075" spans="1:15" ht="15.6">
      <c r="A4075" s="134"/>
      <c r="B4075" s="553"/>
      <c r="C4075" s="135"/>
      <c r="D4075" s="137"/>
      <c r="E4075" s="137"/>
      <c r="F4075" s="137"/>
      <c r="G4075" s="137"/>
      <c r="H4075" s="137"/>
      <c r="I4075" s="137"/>
      <c r="J4075" s="137"/>
      <c r="K4075" s="137"/>
      <c r="L4075" s="273"/>
      <c r="M4075" s="138"/>
      <c r="N4075" s="138"/>
      <c r="O4075" s="139"/>
    </row>
    <row r="4076" spans="1:15" ht="15.6">
      <c r="A4076" s="134"/>
      <c r="B4076" s="553"/>
      <c r="C4076" s="135"/>
      <c r="D4076" s="137"/>
      <c r="E4076" s="137"/>
      <c r="F4076" s="137"/>
      <c r="G4076" s="137"/>
      <c r="H4076" s="137"/>
      <c r="I4076" s="137"/>
      <c r="J4076" s="137"/>
      <c r="K4076" s="137"/>
      <c r="L4076" s="273"/>
      <c r="M4076" s="138"/>
      <c r="N4076" s="138"/>
      <c r="O4076" s="139"/>
    </row>
    <row r="4077" spans="1:15" ht="15.6">
      <c r="A4077" s="134"/>
      <c r="B4077" s="553"/>
      <c r="C4077" s="135"/>
      <c r="D4077" s="137"/>
      <c r="E4077" s="137"/>
      <c r="F4077" s="137"/>
      <c r="G4077" s="137"/>
      <c r="H4077" s="137"/>
      <c r="I4077" s="137"/>
      <c r="J4077" s="137"/>
      <c r="K4077" s="137"/>
      <c r="L4077" s="273"/>
      <c r="M4077" s="138"/>
      <c r="N4077" s="138"/>
      <c r="O4077" s="139"/>
    </row>
    <row r="4078" spans="1:15" ht="15.6">
      <c r="A4078" s="134"/>
      <c r="B4078" s="553"/>
      <c r="C4078" s="135"/>
      <c r="D4078" s="137"/>
      <c r="E4078" s="137"/>
      <c r="F4078" s="137"/>
      <c r="G4078" s="137"/>
      <c r="H4078" s="137"/>
      <c r="I4078" s="137"/>
      <c r="J4078" s="137"/>
      <c r="K4078" s="137"/>
      <c r="L4078" s="273"/>
      <c r="M4078" s="138"/>
      <c r="N4078" s="138"/>
      <c r="O4078" s="139"/>
    </row>
    <row r="4079" spans="1:15" ht="15.6">
      <c r="A4079" s="134"/>
      <c r="B4079" s="553"/>
      <c r="C4079" s="135"/>
      <c r="D4079" s="137"/>
      <c r="E4079" s="137"/>
      <c r="F4079" s="137"/>
      <c r="G4079" s="137"/>
      <c r="H4079" s="137"/>
      <c r="I4079" s="137"/>
      <c r="J4079" s="137"/>
      <c r="K4079" s="137"/>
      <c r="L4079" s="273"/>
      <c r="M4079" s="138"/>
      <c r="N4079" s="138"/>
      <c r="O4079" s="139"/>
    </row>
    <row r="4080" spans="1:15" ht="15.6">
      <c r="A4080" s="134"/>
      <c r="B4080" s="553"/>
      <c r="C4080" s="135"/>
      <c r="D4080" s="137"/>
      <c r="E4080" s="137"/>
      <c r="F4080" s="137"/>
      <c r="G4080" s="137"/>
      <c r="H4080" s="137"/>
      <c r="I4080" s="137"/>
      <c r="J4080" s="137"/>
      <c r="K4080" s="137"/>
      <c r="L4080" s="273"/>
      <c r="M4080" s="138"/>
      <c r="N4080" s="138"/>
      <c r="O4080" s="139"/>
    </row>
    <row r="4081" spans="1:15" ht="15.6">
      <c r="A4081" s="134"/>
      <c r="B4081" s="553"/>
      <c r="C4081" s="135"/>
      <c r="D4081" s="137"/>
      <c r="E4081" s="137"/>
      <c r="F4081" s="137"/>
      <c r="G4081" s="137"/>
      <c r="H4081" s="137"/>
      <c r="I4081" s="137"/>
      <c r="J4081" s="137"/>
      <c r="K4081" s="137"/>
      <c r="L4081" s="273"/>
      <c r="M4081" s="138"/>
      <c r="N4081" s="138"/>
      <c r="O4081" s="139"/>
    </row>
    <row r="4082" spans="1:15" ht="15.6">
      <c r="A4082" s="134"/>
      <c r="B4082" s="553"/>
      <c r="C4082" s="135"/>
      <c r="D4082" s="137"/>
      <c r="E4082" s="137"/>
      <c r="F4082" s="137"/>
      <c r="G4082" s="137"/>
      <c r="H4082" s="137"/>
      <c r="I4082" s="137"/>
      <c r="J4082" s="137"/>
      <c r="K4082" s="137"/>
      <c r="L4082" s="273"/>
      <c r="M4082" s="138"/>
      <c r="N4082" s="138"/>
      <c r="O4082" s="139"/>
    </row>
    <row r="4083" spans="1:15" ht="15.6">
      <c r="A4083" s="134"/>
      <c r="B4083" s="553"/>
      <c r="C4083" s="135"/>
      <c r="D4083" s="137"/>
      <c r="E4083" s="137"/>
      <c r="F4083" s="137"/>
      <c r="G4083" s="137"/>
      <c r="H4083" s="137"/>
      <c r="I4083" s="137"/>
      <c r="J4083" s="137"/>
      <c r="K4083" s="137"/>
      <c r="L4083" s="273"/>
      <c r="M4083" s="138"/>
      <c r="N4083" s="138"/>
      <c r="O4083" s="139"/>
    </row>
    <row r="4084" spans="1:15" ht="15.6">
      <c r="A4084" s="134"/>
      <c r="B4084" s="553"/>
      <c r="C4084" s="135"/>
      <c r="D4084" s="137"/>
      <c r="E4084" s="137"/>
      <c r="F4084" s="137"/>
      <c r="G4084" s="137"/>
      <c r="H4084" s="137"/>
      <c r="I4084" s="137"/>
      <c r="J4084" s="137"/>
      <c r="K4084" s="137"/>
      <c r="L4084" s="273"/>
      <c r="M4084" s="138"/>
      <c r="N4084" s="138"/>
      <c r="O4084" s="139"/>
    </row>
    <row r="4085" spans="1:15" ht="15.6">
      <c r="A4085" s="134"/>
      <c r="B4085" s="553"/>
      <c r="C4085" s="135"/>
      <c r="D4085" s="137"/>
      <c r="E4085" s="137"/>
      <c r="F4085" s="137"/>
      <c r="G4085" s="137"/>
      <c r="H4085" s="137"/>
      <c r="I4085" s="137"/>
      <c r="J4085" s="137"/>
      <c r="K4085" s="137"/>
      <c r="L4085" s="273"/>
      <c r="M4085" s="138"/>
      <c r="N4085" s="138"/>
      <c r="O4085" s="139"/>
    </row>
    <row r="4086" spans="1:15" ht="15.6">
      <c r="A4086" s="134"/>
      <c r="B4086" s="553"/>
      <c r="C4086" s="135"/>
      <c r="D4086" s="137"/>
      <c r="E4086" s="137"/>
      <c r="F4086" s="137"/>
      <c r="G4086" s="137"/>
      <c r="H4086" s="137"/>
      <c r="I4086" s="137"/>
      <c r="J4086" s="137"/>
      <c r="K4086" s="137"/>
      <c r="L4086" s="273"/>
      <c r="M4086" s="138"/>
      <c r="N4086" s="138"/>
      <c r="O4086" s="139"/>
    </row>
    <row r="4087" spans="1:15" ht="15.6">
      <c r="A4087" s="134"/>
      <c r="B4087" s="553"/>
      <c r="C4087" s="135"/>
      <c r="D4087" s="137"/>
      <c r="E4087" s="137"/>
      <c r="F4087" s="137"/>
      <c r="G4087" s="137"/>
      <c r="H4087" s="137"/>
      <c r="I4087" s="137"/>
      <c r="J4087" s="137"/>
      <c r="K4087" s="137"/>
      <c r="L4087" s="273"/>
      <c r="M4087" s="138"/>
      <c r="N4087" s="138"/>
      <c r="O4087" s="139"/>
    </row>
    <row r="4088" spans="1:15" ht="15.6">
      <c r="A4088" s="134"/>
      <c r="B4088" s="553"/>
      <c r="C4088" s="135"/>
      <c r="D4088" s="137"/>
      <c r="E4088" s="137"/>
      <c r="F4088" s="137"/>
      <c r="G4088" s="137"/>
      <c r="H4088" s="137"/>
      <c r="I4088" s="137"/>
      <c r="J4088" s="137"/>
      <c r="K4088" s="137"/>
      <c r="L4088" s="273"/>
      <c r="M4088" s="138"/>
      <c r="N4088" s="138"/>
      <c r="O4088" s="139"/>
    </row>
    <row r="4089" spans="1:15" ht="15.6">
      <c r="A4089" s="134"/>
      <c r="B4089" s="553"/>
      <c r="C4089" s="135"/>
      <c r="D4089" s="137"/>
      <c r="E4089" s="137"/>
      <c r="F4089" s="137"/>
      <c r="G4089" s="137"/>
      <c r="H4089" s="137"/>
      <c r="I4089" s="137"/>
      <c r="J4089" s="137"/>
      <c r="K4089" s="137"/>
      <c r="L4089" s="273"/>
      <c r="M4089" s="138"/>
      <c r="N4089" s="138"/>
      <c r="O4089" s="139"/>
    </row>
    <row r="4090" spans="1:15" ht="15.6">
      <c r="A4090" s="134"/>
      <c r="B4090" s="553"/>
      <c r="C4090" s="135"/>
      <c r="D4090" s="137"/>
      <c r="E4090" s="137"/>
      <c r="F4090" s="137"/>
      <c r="G4090" s="137"/>
      <c r="H4090" s="137"/>
      <c r="I4090" s="137"/>
      <c r="J4090" s="137"/>
      <c r="K4090" s="137"/>
      <c r="L4090" s="273"/>
      <c r="M4090" s="138"/>
      <c r="N4090" s="138"/>
      <c r="O4090" s="139"/>
    </row>
    <row r="4091" spans="1:15" ht="15.6">
      <c r="A4091" s="134"/>
      <c r="B4091" s="553"/>
      <c r="C4091" s="135"/>
      <c r="D4091" s="137"/>
      <c r="E4091" s="137"/>
      <c r="F4091" s="137"/>
      <c r="G4091" s="137"/>
      <c r="H4091" s="137"/>
      <c r="I4091" s="137"/>
      <c r="J4091" s="137"/>
      <c r="K4091" s="137"/>
      <c r="L4091" s="273"/>
      <c r="M4091" s="138"/>
      <c r="N4091" s="138"/>
      <c r="O4091" s="139"/>
    </row>
    <row r="4092" spans="1:15" ht="15.6">
      <c r="A4092" s="134"/>
      <c r="B4092" s="553"/>
      <c r="C4092" s="135"/>
      <c r="D4092" s="137"/>
      <c r="E4092" s="137"/>
      <c r="F4092" s="137"/>
      <c r="G4092" s="137"/>
      <c r="H4092" s="137"/>
      <c r="I4092" s="137"/>
      <c r="J4092" s="137"/>
      <c r="K4092" s="137"/>
      <c r="L4092" s="273"/>
      <c r="M4092" s="138"/>
      <c r="N4092" s="138"/>
      <c r="O4092" s="139"/>
    </row>
    <row r="4093" spans="1:15" ht="15.6">
      <c r="A4093" s="134"/>
      <c r="B4093" s="553"/>
      <c r="C4093" s="135"/>
      <c r="D4093" s="137"/>
      <c r="E4093" s="137"/>
      <c r="F4093" s="137"/>
      <c r="G4093" s="137"/>
      <c r="H4093" s="137"/>
      <c r="I4093" s="137"/>
      <c r="J4093" s="137"/>
      <c r="K4093" s="137"/>
      <c r="L4093" s="273"/>
      <c r="M4093" s="138"/>
      <c r="N4093" s="138"/>
      <c r="O4093" s="139"/>
    </row>
    <row r="4094" spans="1:15" ht="15.6">
      <c r="A4094" s="134"/>
      <c r="B4094" s="553"/>
      <c r="C4094" s="135"/>
      <c r="D4094" s="137"/>
      <c r="E4094" s="137"/>
      <c r="F4094" s="137"/>
      <c r="G4094" s="137"/>
      <c r="H4094" s="137"/>
      <c r="I4094" s="137"/>
      <c r="J4094" s="137"/>
      <c r="K4094" s="137"/>
      <c r="L4094" s="273"/>
      <c r="M4094" s="138"/>
      <c r="N4094" s="138"/>
      <c r="O4094" s="139"/>
    </row>
    <row r="4095" spans="1:15" ht="15.6">
      <c r="A4095" s="134"/>
      <c r="B4095" s="553"/>
      <c r="C4095" s="135"/>
      <c r="D4095" s="137"/>
      <c r="E4095" s="137"/>
      <c r="F4095" s="137"/>
      <c r="G4095" s="137"/>
      <c r="H4095" s="137"/>
      <c r="I4095" s="137"/>
      <c r="J4095" s="137"/>
      <c r="K4095" s="137"/>
      <c r="L4095" s="273"/>
      <c r="M4095" s="138"/>
      <c r="N4095" s="138"/>
      <c r="O4095" s="139"/>
    </row>
    <row r="4096" spans="1:15" ht="15.6">
      <c r="A4096" s="134"/>
      <c r="B4096" s="553"/>
      <c r="C4096" s="135"/>
      <c r="D4096" s="137"/>
      <c r="E4096" s="137"/>
      <c r="F4096" s="137"/>
      <c r="G4096" s="137"/>
      <c r="H4096" s="137"/>
      <c r="I4096" s="137"/>
      <c r="J4096" s="137"/>
      <c r="K4096" s="137"/>
      <c r="L4096" s="273"/>
      <c r="M4096" s="138"/>
      <c r="N4096" s="138"/>
      <c r="O4096" s="139"/>
    </row>
    <row r="4097" spans="1:15" ht="15.6">
      <c r="A4097" s="134"/>
      <c r="B4097" s="553"/>
      <c r="C4097" s="135"/>
      <c r="D4097" s="137"/>
      <c r="E4097" s="137"/>
      <c r="F4097" s="137"/>
      <c r="G4097" s="137"/>
      <c r="H4097" s="137"/>
      <c r="I4097" s="137"/>
      <c r="J4097" s="137"/>
      <c r="K4097" s="137"/>
      <c r="L4097" s="273"/>
      <c r="M4097" s="138"/>
      <c r="N4097" s="138"/>
      <c r="O4097" s="139"/>
    </row>
    <row r="4098" spans="1:15" ht="15.6">
      <c r="A4098" s="134"/>
      <c r="B4098" s="553"/>
      <c r="C4098" s="135"/>
      <c r="D4098" s="137"/>
      <c r="E4098" s="137"/>
      <c r="F4098" s="137"/>
      <c r="G4098" s="137"/>
      <c r="H4098" s="137"/>
      <c r="I4098" s="137"/>
      <c r="J4098" s="137"/>
      <c r="K4098" s="137"/>
      <c r="L4098" s="273"/>
      <c r="M4098" s="138"/>
      <c r="N4098" s="138"/>
      <c r="O4098" s="139"/>
    </row>
    <row r="4099" spans="1:15" ht="15.6">
      <c r="A4099" s="134"/>
      <c r="B4099" s="553"/>
      <c r="C4099" s="135"/>
      <c r="D4099" s="137"/>
      <c r="E4099" s="137"/>
      <c r="F4099" s="137"/>
      <c r="G4099" s="137"/>
      <c r="H4099" s="137"/>
      <c r="I4099" s="137"/>
      <c r="J4099" s="137"/>
      <c r="K4099" s="137"/>
      <c r="L4099" s="273"/>
      <c r="M4099" s="138"/>
      <c r="N4099" s="138"/>
      <c r="O4099" s="139"/>
    </row>
    <row r="4100" spans="1:15" ht="15.6">
      <c r="A4100" s="134"/>
      <c r="B4100" s="553"/>
      <c r="C4100" s="135"/>
      <c r="D4100" s="137"/>
      <c r="E4100" s="137"/>
      <c r="F4100" s="137"/>
      <c r="G4100" s="137"/>
      <c r="H4100" s="137"/>
      <c r="I4100" s="137"/>
      <c r="J4100" s="137"/>
      <c r="K4100" s="137"/>
      <c r="L4100" s="273"/>
      <c r="M4100" s="138"/>
      <c r="N4100" s="138"/>
      <c r="O4100" s="139"/>
    </row>
    <row r="4101" spans="1:15" ht="15.6">
      <c r="A4101" s="134"/>
      <c r="B4101" s="553"/>
      <c r="C4101" s="135"/>
      <c r="D4101" s="137"/>
      <c r="E4101" s="137"/>
      <c r="F4101" s="137"/>
      <c r="G4101" s="137"/>
      <c r="H4101" s="137"/>
      <c r="I4101" s="137"/>
      <c r="J4101" s="137"/>
      <c r="K4101" s="137"/>
      <c r="L4101" s="273"/>
      <c r="M4101" s="138"/>
      <c r="N4101" s="138"/>
      <c r="O4101" s="139"/>
    </row>
    <row r="4102" spans="1:15" ht="15.6">
      <c r="A4102" s="134"/>
      <c r="B4102" s="553"/>
      <c r="C4102" s="135"/>
      <c r="D4102" s="137"/>
      <c r="E4102" s="137"/>
      <c r="F4102" s="137"/>
      <c r="G4102" s="137"/>
      <c r="H4102" s="137"/>
      <c r="I4102" s="137"/>
      <c r="J4102" s="137"/>
      <c r="K4102" s="137"/>
      <c r="L4102" s="273"/>
      <c r="M4102" s="138"/>
      <c r="N4102" s="138"/>
      <c r="O4102" s="139"/>
    </row>
    <row r="4103" spans="1:15" ht="15.6">
      <c r="A4103" s="134"/>
      <c r="B4103" s="553"/>
      <c r="C4103" s="135"/>
      <c r="D4103" s="137"/>
      <c r="E4103" s="137"/>
      <c r="F4103" s="137"/>
      <c r="G4103" s="137"/>
      <c r="H4103" s="137"/>
      <c r="I4103" s="137"/>
      <c r="J4103" s="137"/>
      <c r="K4103" s="137"/>
      <c r="L4103" s="273"/>
      <c r="M4103" s="138"/>
      <c r="N4103" s="138"/>
      <c r="O4103" s="139"/>
    </row>
    <row r="4104" spans="1:15" ht="15.6">
      <c r="A4104" s="134"/>
      <c r="B4104" s="553"/>
      <c r="C4104" s="135"/>
      <c r="D4104" s="137"/>
      <c r="E4104" s="137"/>
      <c r="F4104" s="137"/>
      <c r="G4104" s="137"/>
      <c r="H4104" s="137"/>
      <c r="I4104" s="137"/>
      <c r="J4104" s="137"/>
      <c r="K4104" s="137"/>
      <c r="L4104" s="273"/>
      <c r="M4104" s="138"/>
      <c r="N4104" s="138"/>
      <c r="O4104" s="139"/>
    </row>
    <row r="4105" spans="1:15" ht="15.6">
      <c r="A4105" s="134"/>
      <c r="B4105" s="553"/>
      <c r="C4105" s="135"/>
      <c r="D4105" s="137"/>
      <c r="E4105" s="137"/>
      <c r="F4105" s="137"/>
      <c r="G4105" s="137"/>
      <c r="H4105" s="137"/>
      <c r="I4105" s="137"/>
      <c r="J4105" s="137"/>
      <c r="K4105" s="137"/>
      <c r="L4105" s="273"/>
      <c r="M4105" s="138"/>
      <c r="N4105" s="138"/>
      <c r="O4105" s="139"/>
    </row>
    <row r="4106" spans="1:15" ht="15.6">
      <c r="A4106" s="134"/>
      <c r="B4106" s="553"/>
      <c r="C4106" s="135"/>
      <c r="D4106" s="137"/>
      <c r="E4106" s="137"/>
      <c r="F4106" s="137"/>
      <c r="G4106" s="137"/>
      <c r="H4106" s="137"/>
      <c r="I4106" s="137"/>
      <c r="J4106" s="137"/>
      <c r="K4106" s="137"/>
      <c r="L4106" s="273"/>
      <c r="M4106" s="138"/>
      <c r="N4106" s="138"/>
      <c r="O4106" s="139"/>
    </row>
    <row r="4107" spans="1:15" ht="15.6">
      <c r="A4107" s="134"/>
      <c r="B4107" s="553"/>
      <c r="C4107" s="135"/>
      <c r="D4107" s="137"/>
      <c r="E4107" s="137"/>
      <c r="F4107" s="137"/>
      <c r="G4107" s="137"/>
      <c r="H4107" s="137"/>
      <c r="I4107" s="137"/>
      <c r="J4107" s="137"/>
      <c r="K4107" s="137"/>
      <c r="L4107" s="273"/>
      <c r="M4107" s="138"/>
      <c r="N4107" s="138"/>
      <c r="O4107" s="139"/>
    </row>
    <row r="4108" spans="1:15" ht="15.6">
      <c r="A4108" s="134"/>
      <c r="B4108" s="553"/>
      <c r="C4108" s="135"/>
      <c r="D4108" s="137"/>
      <c r="E4108" s="137"/>
      <c r="F4108" s="137"/>
      <c r="G4108" s="137"/>
      <c r="H4108" s="137"/>
      <c r="I4108" s="137"/>
      <c r="J4108" s="137"/>
      <c r="K4108" s="137"/>
      <c r="L4108" s="273"/>
      <c r="M4108" s="138"/>
      <c r="N4108" s="138"/>
      <c r="O4108" s="139"/>
    </row>
    <row r="4109" spans="1:15" ht="15.6">
      <c r="A4109" s="134"/>
      <c r="B4109" s="553"/>
      <c r="C4109" s="135"/>
      <c r="D4109" s="137"/>
      <c r="E4109" s="137"/>
      <c r="F4109" s="137"/>
      <c r="G4109" s="137"/>
      <c r="H4109" s="137"/>
      <c r="I4109" s="137"/>
      <c r="J4109" s="137"/>
      <c r="K4109" s="137"/>
      <c r="L4109" s="273"/>
      <c r="M4109" s="138"/>
      <c r="N4109" s="138"/>
      <c r="O4109" s="139"/>
    </row>
    <row r="4110" spans="1:15" ht="15.6">
      <c r="A4110" s="134"/>
      <c r="B4110" s="553"/>
      <c r="C4110" s="135"/>
      <c r="D4110" s="137"/>
      <c r="E4110" s="137"/>
      <c r="F4110" s="137"/>
      <c r="G4110" s="137"/>
      <c r="H4110" s="137"/>
      <c r="I4110" s="137"/>
      <c r="J4110" s="137"/>
      <c r="K4110" s="137"/>
      <c r="L4110" s="273"/>
      <c r="M4110" s="138"/>
      <c r="N4110" s="138"/>
      <c r="O4110" s="139"/>
    </row>
    <row r="4111" spans="1:15" ht="15.6">
      <c r="A4111" s="134"/>
      <c r="B4111" s="553"/>
      <c r="C4111" s="135"/>
      <c r="D4111" s="137"/>
      <c r="E4111" s="137"/>
      <c r="F4111" s="137"/>
      <c r="G4111" s="137"/>
      <c r="H4111" s="137"/>
      <c r="I4111" s="137"/>
      <c r="J4111" s="137"/>
      <c r="K4111" s="137"/>
      <c r="L4111" s="273"/>
      <c r="M4111" s="138"/>
      <c r="N4111" s="138"/>
      <c r="O4111" s="139"/>
    </row>
    <row r="4112" spans="1:15" ht="15.6">
      <c r="A4112" s="134"/>
      <c r="B4112" s="553"/>
      <c r="C4112" s="135"/>
      <c r="D4112" s="137"/>
      <c r="E4112" s="137"/>
      <c r="F4112" s="137"/>
      <c r="G4112" s="137"/>
      <c r="H4112" s="137"/>
      <c r="I4112" s="137"/>
      <c r="J4112" s="137"/>
      <c r="K4112" s="137"/>
      <c r="L4112" s="273"/>
      <c r="M4112" s="138"/>
      <c r="N4112" s="138"/>
      <c r="O4112" s="139"/>
    </row>
    <row r="4113" spans="1:15" ht="15.6">
      <c r="A4113" s="134"/>
      <c r="B4113" s="553"/>
      <c r="C4113" s="135"/>
      <c r="D4113" s="137"/>
      <c r="E4113" s="137"/>
      <c r="F4113" s="137"/>
      <c r="G4113" s="137"/>
      <c r="H4113" s="137"/>
      <c r="I4113" s="137"/>
      <c r="J4113" s="137"/>
      <c r="K4113" s="137"/>
      <c r="L4113" s="273"/>
      <c r="M4113" s="138"/>
      <c r="N4113" s="138"/>
      <c r="O4113" s="139"/>
    </row>
    <row r="4114" spans="1:15" ht="15.6">
      <c r="A4114" s="134"/>
      <c r="B4114" s="553"/>
      <c r="C4114" s="135"/>
      <c r="D4114" s="137"/>
      <c r="E4114" s="137"/>
      <c r="F4114" s="137"/>
      <c r="G4114" s="137"/>
      <c r="H4114" s="137"/>
      <c r="I4114" s="137"/>
      <c r="J4114" s="137"/>
      <c r="K4114" s="137"/>
      <c r="L4114" s="273"/>
      <c r="M4114" s="138"/>
      <c r="N4114" s="138"/>
      <c r="O4114" s="139"/>
    </row>
    <row r="4115" spans="1:15" ht="15.6">
      <c r="A4115" s="134"/>
      <c r="B4115" s="553"/>
      <c r="C4115" s="135"/>
      <c r="D4115" s="137"/>
      <c r="E4115" s="137"/>
      <c r="F4115" s="137"/>
      <c r="G4115" s="137"/>
      <c r="H4115" s="137"/>
      <c r="I4115" s="137"/>
      <c r="J4115" s="137"/>
      <c r="K4115" s="137"/>
      <c r="L4115" s="273"/>
      <c r="M4115" s="138"/>
      <c r="N4115" s="138"/>
      <c r="O4115" s="139"/>
    </row>
    <row r="4116" spans="1:15" ht="15.6">
      <c r="A4116" s="134"/>
      <c r="B4116" s="553"/>
      <c r="C4116" s="135"/>
      <c r="D4116" s="137"/>
      <c r="E4116" s="137"/>
      <c r="F4116" s="137"/>
      <c r="G4116" s="137"/>
      <c r="H4116" s="137"/>
      <c r="I4116" s="137"/>
      <c r="J4116" s="137"/>
      <c r="K4116" s="137"/>
      <c r="L4116" s="273"/>
      <c r="M4116" s="138"/>
      <c r="N4116" s="138"/>
      <c r="O4116" s="139"/>
    </row>
    <row r="4117" spans="1:15" ht="15.6">
      <c r="A4117" s="134"/>
      <c r="B4117" s="553"/>
      <c r="C4117" s="135"/>
      <c r="D4117" s="137"/>
      <c r="E4117" s="137"/>
      <c r="F4117" s="137"/>
      <c r="G4117" s="137"/>
      <c r="H4117" s="137"/>
      <c r="I4117" s="137"/>
      <c r="J4117" s="137"/>
      <c r="K4117" s="137"/>
      <c r="L4117" s="273"/>
      <c r="M4117" s="138"/>
      <c r="N4117" s="138"/>
      <c r="O4117" s="139"/>
    </row>
    <row r="4118" spans="1:15" ht="15.6">
      <c r="A4118" s="134"/>
      <c r="B4118" s="553"/>
      <c r="C4118" s="135"/>
      <c r="D4118" s="137"/>
      <c r="E4118" s="137"/>
      <c r="F4118" s="137"/>
      <c r="G4118" s="137"/>
      <c r="H4118" s="137"/>
      <c r="I4118" s="137"/>
      <c r="J4118" s="137"/>
      <c r="K4118" s="137"/>
      <c r="L4118" s="273"/>
      <c r="M4118" s="138"/>
      <c r="N4118" s="138"/>
      <c r="O4118" s="139"/>
    </row>
    <row r="4119" spans="1:15" ht="15.6">
      <c r="A4119" s="134"/>
      <c r="B4119" s="553"/>
      <c r="C4119" s="135"/>
      <c r="D4119" s="137"/>
      <c r="E4119" s="137"/>
      <c r="F4119" s="137"/>
      <c r="G4119" s="137"/>
      <c r="H4119" s="137"/>
      <c r="I4119" s="137"/>
      <c r="J4119" s="137"/>
      <c r="K4119" s="137"/>
      <c r="L4119" s="273"/>
      <c r="M4119" s="138"/>
      <c r="N4119" s="138"/>
      <c r="O4119" s="139"/>
    </row>
    <row r="4120" spans="1:15" ht="15.6">
      <c r="A4120" s="134"/>
      <c r="B4120" s="553"/>
      <c r="C4120" s="135"/>
      <c r="D4120" s="137"/>
      <c r="E4120" s="137"/>
      <c r="F4120" s="137"/>
      <c r="G4120" s="137"/>
      <c r="H4120" s="137"/>
      <c r="I4120" s="137"/>
      <c r="J4120" s="137"/>
      <c r="K4120" s="137"/>
      <c r="L4120" s="273"/>
      <c r="M4120" s="138"/>
      <c r="N4120" s="138"/>
      <c r="O4120" s="139"/>
    </row>
    <row r="4121" spans="1:15" ht="15.6">
      <c r="A4121" s="134"/>
      <c r="B4121" s="553"/>
      <c r="C4121" s="135"/>
      <c r="D4121" s="137"/>
      <c r="E4121" s="137"/>
      <c r="F4121" s="137"/>
      <c r="G4121" s="137"/>
      <c r="H4121" s="137"/>
      <c r="I4121" s="137"/>
      <c r="J4121" s="137"/>
      <c r="K4121" s="137"/>
      <c r="L4121" s="273"/>
      <c r="M4121" s="138"/>
      <c r="N4121" s="138"/>
      <c r="O4121" s="139"/>
    </row>
    <row r="4122" spans="1:15" ht="15.6">
      <c r="A4122" s="134"/>
      <c r="B4122" s="553"/>
      <c r="C4122" s="135"/>
      <c r="D4122" s="137"/>
      <c r="E4122" s="137"/>
      <c r="F4122" s="137"/>
      <c r="G4122" s="137"/>
      <c r="H4122" s="137"/>
      <c r="I4122" s="137"/>
      <c r="J4122" s="137"/>
      <c r="K4122" s="137"/>
      <c r="L4122" s="273"/>
      <c r="M4122" s="138"/>
      <c r="N4122" s="138"/>
      <c r="O4122" s="139"/>
    </row>
    <row r="4123" spans="1:15" ht="15.6">
      <c r="A4123" s="134"/>
      <c r="B4123" s="553"/>
      <c r="C4123" s="135"/>
      <c r="D4123" s="137"/>
      <c r="E4123" s="137"/>
      <c r="F4123" s="137"/>
      <c r="G4123" s="137"/>
      <c r="H4123" s="137"/>
      <c r="I4123" s="137"/>
      <c r="J4123" s="137"/>
      <c r="K4123" s="137"/>
      <c r="L4123" s="273"/>
      <c r="M4123" s="138"/>
      <c r="N4123" s="138"/>
      <c r="O4123" s="139"/>
    </row>
    <row r="4124" spans="1:15" ht="15.6">
      <c r="A4124" s="134"/>
      <c r="B4124" s="553"/>
      <c r="C4124" s="135"/>
      <c r="D4124" s="137"/>
      <c r="E4124" s="137"/>
      <c r="F4124" s="137"/>
      <c r="G4124" s="137"/>
      <c r="H4124" s="137"/>
      <c r="I4124" s="137"/>
      <c r="J4124" s="137"/>
      <c r="K4124" s="137"/>
      <c r="L4124" s="273"/>
      <c r="M4124" s="138"/>
      <c r="N4124" s="138"/>
      <c r="O4124" s="139"/>
    </row>
    <row r="4125" spans="1:15" ht="15.6">
      <c r="A4125" s="134"/>
      <c r="B4125" s="553"/>
      <c r="C4125" s="135"/>
      <c r="D4125" s="137"/>
      <c r="E4125" s="137"/>
      <c r="F4125" s="137"/>
      <c r="G4125" s="137"/>
      <c r="H4125" s="137"/>
      <c r="I4125" s="137"/>
      <c r="J4125" s="137"/>
      <c r="K4125" s="137"/>
      <c r="L4125" s="273"/>
      <c r="M4125" s="138"/>
      <c r="N4125" s="138"/>
      <c r="O4125" s="139"/>
    </row>
    <row r="4126" spans="1:15" ht="15.6">
      <c r="A4126" s="134"/>
      <c r="B4126" s="553"/>
      <c r="C4126" s="135"/>
      <c r="D4126" s="137"/>
      <c r="E4126" s="137"/>
      <c r="F4126" s="137"/>
      <c r="G4126" s="137"/>
      <c r="H4126" s="137"/>
      <c r="I4126" s="137"/>
      <c r="J4126" s="137"/>
      <c r="K4126" s="137"/>
      <c r="L4126" s="273"/>
      <c r="M4126" s="138"/>
      <c r="N4126" s="138"/>
      <c r="O4126" s="139"/>
    </row>
    <row r="4127" spans="1:15" ht="15.6">
      <c r="A4127" s="134"/>
      <c r="B4127" s="553"/>
      <c r="C4127" s="135"/>
      <c r="D4127" s="137"/>
      <c r="E4127" s="137"/>
      <c r="F4127" s="137"/>
      <c r="G4127" s="137"/>
      <c r="H4127" s="137"/>
      <c r="I4127" s="137"/>
      <c r="J4127" s="137"/>
      <c r="K4127" s="137"/>
      <c r="L4127" s="273"/>
      <c r="M4127" s="138"/>
      <c r="N4127" s="138"/>
      <c r="O4127" s="139"/>
    </row>
    <row r="4128" spans="1:15" ht="15.6">
      <c r="A4128" s="134"/>
      <c r="B4128" s="553"/>
      <c r="C4128" s="135"/>
      <c r="D4128" s="137"/>
      <c r="E4128" s="137"/>
      <c r="F4128" s="137"/>
      <c r="G4128" s="137"/>
      <c r="H4128" s="137"/>
      <c r="I4128" s="137"/>
      <c r="J4128" s="137"/>
      <c r="K4128" s="137"/>
      <c r="L4128" s="273"/>
      <c r="M4128" s="138"/>
      <c r="N4128" s="138"/>
      <c r="O4128" s="139"/>
    </row>
    <row r="4129" spans="1:15" ht="15.6">
      <c r="A4129" s="134"/>
      <c r="B4129" s="553"/>
      <c r="C4129" s="135"/>
      <c r="D4129" s="137"/>
      <c r="E4129" s="137"/>
      <c r="F4129" s="137"/>
      <c r="G4129" s="137"/>
      <c r="H4129" s="137"/>
      <c r="I4129" s="137"/>
      <c r="J4129" s="137"/>
      <c r="K4129" s="137"/>
      <c r="L4129" s="273"/>
      <c r="M4129" s="138"/>
      <c r="N4129" s="138"/>
      <c r="O4129" s="139"/>
    </row>
    <row r="4130" spans="1:15" ht="15.6">
      <c r="A4130" s="134"/>
      <c r="B4130" s="553"/>
      <c r="C4130" s="135"/>
      <c r="D4130" s="137"/>
      <c r="E4130" s="137"/>
      <c r="F4130" s="137"/>
      <c r="G4130" s="137"/>
      <c r="H4130" s="137"/>
      <c r="I4130" s="137"/>
      <c r="J4130" s="137"/>
      <c r="K4130" s="137"/>
      <c r="L4130" s="273"/>
      <c r="M4130" s="138"/>
      <c r="N4130" s="138"/>
      <c r="O4130" s="139"/>
    </row>
    <row r="4131" spans="1:15" ht="15.6">
      <c r="A4131" s="134"/>
      <c r="B4131" s="553"/>
      <c r="C4131" s="135"/>
      <c r="D4131" s="137"/>
      <c r="E4131" s="137"/>
      <c r="F4131" s="137"/>
      <c r="G4131" s="137"/>
      <c r="H4131" s="137"/>
      <c r="I4131" s="137"/>
      <c r="J4131" s="137"/>
      <c r="K4131" s="137"/>
      <c r="L4131" s="273"/>
      <c r="M4131" s="138"/>
      <c r="N4131" s="138"/>
      <c r="O4131" s="139"/>
    </row>
    <row r="4132" spans="1:15" ht="15.6">
      <c r="A4132" s="134"/>
      <c r="B4132" s="553"/>
      <c r="C4132" s="135"/>
      <c r="D4132" s="137"/>
      <c r="E4132" s="137"/>
      <c r="F4132" s="137"/>
      <c r="G4132" s="137"/>
      <c r="H4132" s="137"/>
      <c r="I4132" s="137"/>
      <c r="J4132" s="137"/>
      <c r="K4132" s="137"/>
      <c r="L4132" s="273"/>
      <c r="M4132" s="138"/>
      <c r="N4132" s="138"/>
      <c r="O4132" s="139"/>
    </row>
    <row r="4133" spans="1:15" ht="15.6">
      <c r="A4133" s="134"/>
      <c r="B4133" s="553"/>
      <c r="C4133" s="135"/>
      <c r="D4133" s="137"/>
      <c r="E4133" s="137"/>
      <c r="F4133" s="137"/>
      <c r="G4133" s="137"/>
      <c r="H4133" s="137"/>
      <c r="I4133" s="137"/>
      <c r="J4133" s="137"/>
      <c r="K4133" s="137"/>
      <c r="L4133" s="273"/>
      <c r="M4133" s="138"/>
      <c r="N4133" s="138"/>
      <c r="O4133" s="139"/>
    </row>
    <row r="4134" spans="1:15" ht="15.6">
      <c r="A4134" s="134"/>
      <c r="B4134" s="553"/>
      <c r="C4134" s="135"/>
      <c r="D4134" s="137"/>
      <c r="E4134" s="137"/>
      <c r="F4134" s="137"/>
      <c r="G4134" s="137"/>
      <c r="H4134" s="137"/>
      <c r="I4134" s="137"/>
      <c r="J4134" s="137"/>
      <c r="K4134" s="137"/>
      <c r="L4134" s="273"/>
      <c r="M4134" s="138"/>
      <c r="N4134" s="138"/>
      <c r="O4134" s="139"/>
    </row>
    <row r="4135" spans="1:15" ht="15.6">
      <c r="A4135" s="134"/>
      <c r="B4135" s="553"/>
      <c r="C4135" s="135"/>
      <c r="D4135" s="137"/>
      <c r="E4135" s="137"/>
      <c r="F4135" s="137"/>
      <c r="G4135" s="137"/>
      <c r="H4135" s="137"/>
      <c r="I4135" s="137"/>
      <c r="J4135" s="137"/>
      <c r="K4135" s="137"/>
      <c r="L4135" s="273"/>
      <c r="M4135" s="138"/>
      <c r="N4135" s="138"/>
      <c r="O4135" s="139"/>
    </row>
    <row r="4136" spans="1:15" ht="15.6">
      <c r="A4136" s="134"/>
      <c r="B4136" s="553"/>
      <c r="C4136" s="135"/>
      <c r="D4136" s="137"/>
      <c r="E4136" s="137"/>
      <c r="F4136" s="137"/>
      <c r="G4136" s="137"/>
      <c r="H4136" s="137"/>
      <c r="I4136" s="137"/>
      <c r="J4136" s="137"/>
      <c r="K4136" s="137"/>
      <c r="L4136" s="273"/>
      <c r="M4136" s="138"/>
      <c r="N4136" s="138"/>
      <c r="O4136" s="139"/>
    </row>
    <row r="4137" spans="1:15" ht="15.6">
      <c r="A4137" s="134"/>
      <c r="B4137" s="553"/>
      <c r="C4137" s="135"/>
      <c r="D4137" s="137"/>
      <c r="E4137" s="137"/>
      <c r="F4137" s="137"/>
      <c r="G4137" s="137"/>
      <c r="H4137" s="137"/>
      <c r="I4137" s="137"/>
      <c r="J4137" s="137"/>
      <c r="K4137" s="137"/>
      <c r="L4137" s="273"/>
      <c r="M4137" s="138"/>
      <c r="N4137" s="138"/>
      <c r="O4137" s="139"/>
    </row>
    <row r="4138" spans="1:15" ht="15.6">
      <c r="A4138" s="134"/>
      <c r="B4138" s="553"/>
      <c r="C4138" s="135"/>
      <c r="D4138" s="137"/>
      <c r="E4138" s="137"/>
      <c r="F4138" s="137"/>
      <c r="G4138" s="137"/>
      <c r="H4138" s="137"/>
      <c r="I4138" s="137"/>
      <c r="J4138" s="137"/>
      <c r="K4138" s="137"/>
      <c r="L4138" s="273"/>
      <c r="M4138" s="138"/>
      <c r="N4138" s="138"/>
      <c r="O4138" s="139"/>
    </row>
    <row r="4139" spans="1:15" ht="15.6">
      <c r="A4139" s="134"/>
      <c r="B4139" s="553"/>
      <c r="C4139" s="135"/>
      <c r="D4139" s="137"/>
      <c r="E4139" s="137"/>
      <c r="F4139" s="137"/>
      <c r="G4139" s="137"/>
      <c r="H4139" s="137"/>
      <c r="I4139" s="137"/>
      <c r="J4139" s="137"/>
      <c r="K4139" s="137"/>
      <c r="L4139" s="273"/>
      <c r="M4139" s="138"/>
      <c r="N4139" s="138"/>
      <c r="O4139" s="139"/>
    </row>
    <row r="4140" spans="1:15" ht="15.6">
      <c r="A4140" s="134"/>
      <c r="B4140" s="553"/>
      <c r="C4140" s="135"/>
      <c r="D4140" s="137"/>
      <c r="E4140" s="137"/>
      <c r="F4140" s="137"/>
      <c r="G4140" s="137"/>
      <c r="H4140" s="137"/>
      <c r="I4140" s="137"/>
      <c r="J4140" s="137"/>
      <c r="K4140" s="137"/>
      <c r="L4140" s="273"/>
      <c r="M4140" s="138"/>
      <c r="N4140" s="138"/>
      <c r="O4140" s="139"/>
    </row>
    <row r="4141" spans="1:15" ht="15.6">
      <c r="A4141" s="134"/>
      <c r="B4141" s="553"/>
      <c r="C4141" s="135"/>
      <c r="D4141" s="137"/>
      <c r="E4141" s="137"/>
      <c r="F4141" s="137"/>
      <c r="G4141" s="137"/>
      <c r="H4141" s="137"/>
      <c r="I4141" s="137"/>
      <c r="J4141" s="137"/>
      <c r="K4141" s="137"/>
      <c r="L4141" s="273"/>
      <c r="M4141" s="138"/>
      <c r="N4141" s="138"/>
      <c r="O4141" s="139"/>
    </row>
    <row r="4142" spans="1:15" ht="15.6">
      <c r="A4142" s="134"/>
      <c r="B4142" s="553"/>
      <c r="C4142" s="135"/>
      <c r="D4142" s="137"/>
      <c r="E4142" s="137"/>
      <c r="F4142" s="137"/>
      <c r="G4142" s="137"/>
      <c r="H4142" s="137"/>
      <c r="I4142" s="137"/>
      <c r="J4142" s="137"/>
      <c r="K4142" s="137"/>
      <c r="L4142" s="273"/>
      <c r="M4142" s="138"/>
      <c r="N4142" s="138"/>
      <c r="O4142" s="139"/>
    </row>
    <row r="4143" spans="1:15" ht="15.6">
      <c r="A4143" s="134"/>
      <c r="B4143" s="553"/>
      <c r="C4143" s="135"/>
      <c r="D4143" s="137"/>
      <c r="E4143" s="137"/>
      <c r="F4143" s="137"/>
      <c r="G4143" s="137"/>
      <c r="H4143" s="137"/>
      <c r="I4143" s="137"/>
      <c r="J4143" s="137"/>
      <c r="K4143" s="137"/>
      <c r="L4143" s="273"/>
      <c r="M4143" s="138"/>
      <c r="N4143" s="138"/>
      <c r="O4143" s="139"/>
    </row>
    <row r="4144" spans="1:15" ht="15.6">
      <c r="A4144" s="134"/>
      <c r="B4144" s="553"/>
      <c r="C4144" s="135"/>
      <c r="D4144" s="137"/>
      <c r="E4144" s="137"/>
      <c r="F4144" s="137"/>
      <c r="G4144" s="137"/>
      <c r="H4144" s="137"/>
      <c r="I4144" s="137"/>
      <c r="J4144" s="137"/>
      <c r="K4144" s="137"/>
      <c r="L4144" s="273"/>
      <c r="M4144" s="138"/>
      <c r="N4144" s="138"/>
      <c r="O4144" s="139"/>
    </row>
    <row r="4145" spans="1:15" ht="15.6">
      <c r="A4145" s="134"/>
      <c r="B4145" s="553"/>
      <c r="C4145" s="135"/>
      <c r="D4145" s="137"/>
      <c r="E4145" s="137"/>
      <c r="F4145" s="137"/>
      <c r="G4145" s="137"/>
      <c r="H4145" s="137"/>
      <c r="I4145" s="137"/>
      <c r="J4145" s="137"/>
      <c r="K4145" s="137"/>
      <c r="L4145" s="273"/>
      <c r="M4145" s="138"/>
      <c r="N4145" s="138"/>
      <c r="O4145" s="139"/>
    </row>
    <row r="4146" spans="1:15" ht="15.6">
      <c r="A4146" s="134"/>
      <c r="B4146" s="553"/>
      <c r="C4146" s="135"/>
      <c r="D4146" s="137"/>
      <c r="E4146" s="137"/>
      <c r="F4146" s="137"/>
      <c r="G4146" s="137"/>
      <c r="H4146" s="137"/>
      <c r="I4146" s="137"/>
      <c r="J4146" s="137"/>
      <c r="K4146" s="137"/>
      <c r="L4146" s="273"/>
      <c r="M4146" s="138"/>
      <c r="N4146" s="138"/>
      <c r="O4146" s="139"/>
    </row>
    <row r="4147" spans="1:15" ht="15.6">
      <c r="A4147" s="134"/>
      <c r="B4147" s="553"/>
      <c r="C4147" s="135"/>
      <c r="D4147" s="137"/>
      <c r="E4147" s="137"/>
      <c r="F4147" s="137"/>
      <c r="G4147" s="137"/>
      <c r="H4147" s="137"/>
      <c r="I4147" s="137"/>
      <c r="J4147" s="137"/>
      <c r="K4147" s="137"/>
      <c r="L4147" s="273"/>
      <c r="M4147" s="138"/>
      <c r="N4147" s="138"/>
      <c r="O4147" s="139"/>
    </row>
    <row r="4148" spans="1:15" ht="15.6">
      <c r="A4148" s="134"/>
      <c r="B4148" s="553"/>
      <c r="C4148" s="135"/>
      <c r="D4148" s="137"/>
      <c r="E4148" s="137"/>
      <c r="F4148" s="137"/>
      <c r="G4148" s="137"/>
      <c r="H4148" s="137"/>
      <c r="I4148" s="137"/>
      <c r="J4148" s="137"/>
      <c r="K4148" s="137"/>
      <c r="L4148" s="273"/>
      <c r="M4148" s="138"/>
      <c r="N4148" s="138"/>
      <c r="O4148" s="139"/>
    </row>
    <row r="4149" spans="1:15" ht="15.6">
      <c r="A4149" s="134"/>
      <c r="B4149" s="553"/>
      <c r="C4149" s="135"/>
      <c r="D4149" s="137"/>
      <c r="E4149" s="137"/>
      <c r="F4149" s="137"/>
      <c r="G4149" s="137"/>
      <c r="H4149" s="137"/>
      <c r="I4149" s="137"/>
      <c r="J4149" s="137"/>
      <c r="K4149" s="137"/>
      <c r="L4149" s="273"/>
      <c r="M4149" s="138"/>
      <c r="N4149" s="138"/>
      <c r="O4149" s="139"/>
    </row>
    <row r="4150" spans="1:15" ht="15.6">
      <c r="A4150" s="134"/>
      <c r="B4150" s="553"/>
      <c r="C4150" s="135"/>
      <c r="D4150" s="137"/>
      <c r="E4150" s="137"/>
      <c r="F4150" s="137"/>
      <c r="G4150" s="137"/>
      <c r="H4150" s="137"/>
      <c r="I4150" s="137"/>
      <c r="J4150" s="137"/>
      <c r="K4150" s="137"/>
      <c r="L4150" s="273"/>
      <c r="M4150" s="138"/>
      <c r="N4150" s="138"/>
      <c r="O4150" s="139"/>
    </row>
    <row r="4151" spans="1:15" ht="15.6">
      <c r="A4151" s="134"/>
      <c r="B4151" s="553"/>
      <c r="C4151" s="135"/>
      <c r="D4151" s="137"/>
      <c r="E4151" s="137"/>
      <c r="F4151" s="137"/>
      <c r="G4151" s="137"/>
      <c r="H4151" s="137"/>
      <c r="I4151" s="137"/>
      <c r="J4151" s="137"/>
      <c r="K4151" s="137"/>
      <c r="L4151" s="273"/>
      <c r="M4151" s="138"/>
      <c r="N4151" s="138"/>
      <c r="O4151" s="139"/>
    </row>
    <row r="4152" spans="1:15" ht="15.6">
      <c r="A4152" s="134"/>
      <c r="B4152" s="553"/>
      <c r="C4152" s="135"/>
      <c r="D4152" s="137"/>
      <c r="E4152" s="137"/>
      <c r="F4152" s="137"/>
      <c r="G4152" s="137"/>
      <c r="H4152" s="137"/>
      <c r="I4152" s="137"/>
      <c r="J4152" s="137"/>
      <c r="K4152" s="137"/>
      <c r="L4152" s="273"/>
      <c r="M4152" s="138"/>
      <c r="N4152" s="138"/>
      <c r="O4152" s="139"/>
    </row>
    <row r="4153" spans="1:15" ht="15.6">
      <c r="A4153" s="134"/>
      <c r="B4153" s="553"/>
      <c r="C4153" s="135"/>
      <c r="D4153" s="137"/>
      <c r="E4153" s="137"/>
      <c r="F4153" s="137"/>
      <c r="G4153" s="137"/>
      <c r="H4153" s="137"/>
      <c r="I4153" s="137"/>
      <c r="J4153" s="137"/>
      <c r="K4153" s="137"/>
      <c r="L4153" s="273"/>
      <c r="M4153" s="138"/>
      <c r="N4153" s="138"/>
      <c r="O4153" s="139"/>
    </row>
    <row r="4154" spans="1:15" ht="15.6">
      <c r="A4154" s="134"/>
      <c r="B4154" s="553"/>
      <c r="C4154" s="135"/>
      <c r="D4154" s="137"/>
      <c r="E4154" s="137"/>
      <c r="F4154" s="137"/>
      <c r="G4154" s="137"/>
      <c r="H4154" s="137"/>
      <c r="I4154" s="137"/>
      <c r="J4154" s="137"/>
      <c r="K4154" s="137"/>
      <c r="L4154" s="273"/>
      <c r="M4154" s="138"/>
      <c r="N4154" s="138"/>
      <c r="O4154" s="139"/>
    </row>
    <row r="4155" spans="1:15" ht="15.6">
      <c r="A4155" s="134"/>
      <c r="B4155" s="553"/>
      <c r="C4155" s="135"/>
      <c r="D4155" s="137"/>
      <c r="E4155" s="137"/>
      <c r="F4155" s="137"/>
      <c r="G4155" s="137"/>
      <c r="H4155" s="137"/>
      <c r="I4155" s="137"/>
      <c r="J4155" s="137"/>
      <c r="K4155" s="137"/>
      <c r="L4155" s="273"/>
      <c r="M4155" s="138"/>
      <c r="N4155" s="138"/>
      <c r="O4155" s="139"/>
    </row>
    <row r="4156" spans="1:15" ht="15.6">
      <c r="A4156" s="134"/>
      <c r="B4156" s="553"/>
      <c r="C4156" s="135"/>
      <c r="D4156" s="137"/>
      <c r="E4156" s="137"/>
      <c r="F4156" s="137"/>
      <c r="G4156" s="137"/>
      <c r="H4156" s="137"/>
      <c r="I4156" s="137"/>
      <c r="J4156" s="137"/>
      <c r="K4156" s="137"/>
      <c r="L4156" s="273"/>
      <c r="M4156" s="138"/>
      <c r="N4156" s="138"/>
      <c r="O4156" s="139"/>
    </row>
    <row r="4157" spans="1:15" ht="15.6">
      <c r="A4157" s="134"/>
      <c r="B4157" s="553"/>
      <c r="C4157" s="135"/>
      <c r="D4157" s="137"/>
      <c r="E4157" s="137"/>
      <c r="F4157" s="137"/>
      <c r="G4157" s="137"/>
      <c r="H4157" s="137"/>
      <c r="I4157" s="137"/>
      <c r="J4157" s="137"/>
      <c r="K4157" s="137"/>
      <c r="L4157" s="273"/>
      <c r="M4157" s="138"/>
      <c r="N4157" s="138"/>
      <c r="O4157" s="139"/>
    </row>
    <row r="4158" spans="1:15" ht="15.6">
      <c r="A4158" s="134"/>
      <c r="B4158" s="553"/>
      <c r="C4158" s="135"/>
      <c r="D4158" s="137"/>
      <c r="E4158" s="137"/>
      <c r="F4158" s="137"/>
      <c r="G4158" s="137"/>
      <c r="H4158" s="137"/>
      <c r="I4158" s="137"/>
      <c r="J4158" s="137"/>
      <c r="K4158" s="137"/>
      <c r="L4158" s="273"/>
      <c r="M4158" s="138"/>
      <c r="N4158" s="138"/>
      <c r="O4158" s="139"/>
    </row>
    <row r="4159" spans="1:15" ht="15.6">
      <c r="A4159" s="134"/>
      <c r="B4159" s="553"/>
      <c r="C4159" s="135"/>
      <c r="D4159" s="137"/>
      <c r="E4159" s="137"/>
      <c r="F4159" s="137"/>
      <c r="G4159" s="137"/>
      <c r="H4159" s="137"/>
      <c r="I4159" s="137"/>
      <c r="J4159" s="137"/>
      <c r="K4159" s="137"/>
      <c r="L4159" s="273"/>
      <c r="M4159" s="138"/>
      <c r="N4159" s="138"/>
      <c r="O4159" s="139"/>
    </row>
    <row r="4160" spans="1:15" ht="15.6">
      <c r="A4160" s="134"/>
      <c r="B4160" s="553"/>
      <c r="C4160" s="135"/>
      <c r="D4160" s="137"/>
      <c r="E4160" s="137"/>
      <c r="F4160" s="137"/>
      <c r="G4160" s="137"/>
      <c r="H4160" s="137"/>
      <c r="I4160" s="137"/>
      <c r="J4160" s="137"/>
      <c r="K4160" s="137"/>
      <c r="L4160" s="273"/>
      <c r="M4160" s="138"/>
      <c r="N4160" s="138"/>
      <c r="O4160" s="139"/>
    </row>
    <row r="4161" spans="1:15" ht="15.6">
      <c r="A4161" s="134"/>
      <c r="B4161" s="553"/>
      <c r="C4161" s="135"/>
      <c r="D4161" s="137"/>
      <c r="E4161" s="137"/>
      <c r="F4161" s="137"/>
      <c r="G4161" s="137"/>
      <c r="H4161" s="137"/>
      <c r="I4161" s="137"/>
      <c r="J4161" s="137"/>
      <c r="K4161" s="137"/>
      <c r="L4161" s="273"/>
      <c r="M4161" s="138"/>
      <c r="N4161" s="138"/>
      <c r="O4161" s="139"/>
    </row>
    <row r="4162" spans="1:15" ht="15.6">
      <c r="A4162" s="134"/>
      <c r="B4162" s="553"/>
      <c r="C4162" s="135"/>
      <c r="D4162" s="137"/>
      <c r="E4162" s="137"/>
      <c r="F4162" s="137"/>
      <c r="G4162" s="137"/>
      <c r="H4162" s="137"/>
      <c r="I4162" s="137"/>
      <c r="J4162" s="137"/>
      <c r="K4162" s="137"/>
      <c r="L4162" s="273"/>
      <c r="M4162" s="138"/>
      <c r="N4162" s="138"/>
      <c r="O4162" s="139"/>
    </row>
    <row r="4163" spans="1:15" ht="15.6">
      <c r="A4163" s="134"/>
      <c r="B4163" s="553"/>
      <c r="C4163" s="135"/>
      <c r="D4163" s="137"/>
      <c r="E4163" s="137"/>
      <c r="F4163" s="137"/>
      <c r="G4163" s="137"/>
      <c r="H4163" s="137"/>
      <c r="I4163" s="137"/>
      <c r="J4163" s="137"/>
      <c r="K4163" s="137"/>
      <c r="L4163" s="273"/>
      <c r="M4163" s="138"/>
      <c r="N4163" s="138"/>
      <c r="O4163" s="139"/>
    </row>
    <row r="4164" spans="1:15" ht="15.6">
      <c r="A4164" s="134"/>
      <c r="B4164" s="553"/>
      <c r="C4164" s="135"/>
      <c r="D4164" s="137"/>
      <c r="E4164" s="137"/>
      <c r="F4164" s="137"/>
      <c r="G4164" s="137"/>
      <c r="H4164" s="137"/>
      <c r="I4164" s="137"/>
      <c r="J4164" s="137"/>
      <c r="K4164" s="137"/>
      <c r="L4164" s="273"/>
      <c r="M4164" s="138"/>
      <c r="N4164" s="138"/>
      <c r="O4164" s="139"/>
    </row>
    <row r="4165" spans="1:15" ht="15.6">
      <c r="A4165" s="134"/>
      <c r="B4165" s="553"/>
      <c r="C4165" s="135"/>
      <c r="D4165" s="137"/>
      <c r="E4165" s="137"/>
      <c r="F4165" s="137"/>
      <c r="G4165" s="137"/>
      <c r="H4165" s="137"/>
      <c r="I4165" s="137"/>
      <c r="J4165" s="137"/>
      <c r="K4165" s="137"/>
      <c r="L4165" s="273"/>
      <c r="M4165" s="138"/>
      <c r="N4165" s="138"/>
      <c r="O4165" s="139"/>
    </row>
    <row r="4166" spans="1:15" ht="15.6">
      <c r="A4166" s="134"/>
      <c r="B4166" s="553"/>
      <c r="C4166" s="135"/>
      <c r="D4166" s="137"/>
      <c r="E4166" s="137"/>
      <c r="F4166" s="137"/>
      <c r="G4166" s="137"/>
      <c r="H4166" s="137"/>
      <c r="I4166" s="137"/>
      <c r="J4166" s="137"/>
      <c r="K4166" s="137"/>
      <c r="L4166" s="273"/>
      <c r="M4166" s="138"/>
      <c r="N4166" s="138"/>
      <c r="O4166" s="139"/>
    </row>
    <row r="4167" spans="1:15" ht="15.6">
      <c r="A4167" s="134"/>
      <c r="B4167" s="553"/>
      <c r="C4167" s="135"/>
      <c r="D4167" s="137"/>
      <c r="E4167" s="137"/>
      <c r="F4167" s="137"/>
      <c r="G4167" s="137"/>
      <c r="H4167" s="137"/>
      <c r="I4167" s="137"/>
      <c r="J4167" s="137"/>
      <c r="K4167" s="137"/>
      <c r="L4167" s="273"/>
      <c r="M4167" s="138"/>
      <c r="N4167" s="138"/>
      <c r="O4167" s="139"/>
    </row>
    <row r="4168" spans="1:15" ht="15.6">
      <c r="A4168" s="134"/>
      <c r="B4168" s="553"/>
      <c r="C4168" s="135"/>
      <c r="D4168" s="137"/>
      <c r="E4168" s="137"/>
      <c r="F4168" s="137"/>
      <c r="G4168" s="137"/>
      <c r="H4168" s="137"/>
      <c r="I4168" s="137"/>
      <c r="J4168" s="137"/>
      <c r="K4168" s="137"/>
      <c r="L4168" s="273"/>
      <c r="M4168" s="138"/>
      <c r="N4168" s="138"/>
      <c r="O4168" s="139"/>
    </row>
    <row r="4169" spans="1:15" ht="15.6">
      <c r="A4169" s="134"/>
      <c r="B4169" s="553"/>
      <c r="C4169" s="135"/>
      <c r="D4169" s="137"/>
      <c r="E4169" s="137"/>
      <c r="F4169" s="137"/>
      <c r="G4169" s="137"/>
      <c r="H4169" s="137"/>
      <c r="I4169" s="137"/>
      <c r="J4169" s="137"/>
      <c r="K4169" s="137"/>
      <c r="L4169" s="273"/>
      <c r="M4169" s="138"/>
      <c r="N4169" s="138"/>
      <c r="O4169" s="139"/>
    </row>
    <row r="4170" spans="1:15" ht="15.6">
      <c r="A4170" s="134"/>
      <c r="B4170" s="553"/>
      <c r="C4170" s="135"/>
      <c r="D4170" s="137"/>
      <c r="E4170" s="137"/>
      <c r="F4170" s="137"/>
      <c r="G4170" s="137"/>
      <c r="H4170" s="137"/>
      <c r="I4170" s="137"/>
      <c r="J4170" s="137"/>
      <c r="K4170" s="137"/>
      <c r="L4170" s="273"/>
      <c r="M4170" s="138"/>
      <c r="N4170" s="138"/>
      <c r="O4170" s="139"/>
    </row>
    <row r="4171" spans="1:15" ht="15.6">
      <c r="A4171" s="134"/>
      <c r="B4171" s="553"/>
      <c r="C4171" s="135"/>
      <c r="D4171" s="137"/>
      <c r="E4171" s="137"/>
      <c r="F4171" s="137"/>
      <c r="G4171" s="137"/>
      <c r="H4171" s="137"/>
      <c r="I4171" s="137"/>
      <c r="J4171" s="137"/>
      <c r="K4171" s="137"/>
      <c r="L4171" s="273"/>
      <c r="M4171" s="138"/>
      <c r="N4171" s="138"/>
      <c r="O4171" s="139"/>
    </row>
    <row r="4172" spans="1:15" ht="15.6">
      <c r="A4172" s="134"/>
      <c r="B4172" s="553"/>
      <c r="C4172" s="135"/>
      <c r="D4172" s="137"/>
      <c r="E4172" s="137"/>
      <c r="F4172" s="137"/>
      <c r="G4172" s="137"/>
      <c r="H4172" s="137"/>
      <c r="I4172" s="137"/>
      <c r="J4172" s="137"/>
      <c r="K4172" s="137"/>
      <c r="L4172" s="273"/>
      <c r="M4172" s="138"/>
      <c r="N4172" s="138"/>
      <c r="O4172" s="139"/>
    </row>
    <row r="4173" spans="1:15" ht="15.6">
      <c r="A4173" s="134"/>
      <c r="B4173" s="553"/>
      <c r="C4173" s="135"/>
      <c r="D4173" s="137"/>
      <c r="E4173" s="137"/>
      <c r="F4173" s="137"/>
      <c r="G4173" s="137"/>
      <c r="H4173" s="137"/>
      <c r="I4173" s="137"/>
      <c r="J4173" s="137"/>
      <c r="K4173" s="137"/>
      <c r="L4173" s="273"/>
      <c r="M4173" s="138"/>
      <c r="N4173" s="138"/>
      <c r="O4173" s="139"/>
    </row>
    <row r="4174" spans="1:15" ht="15.6">
      <c r="A4174" s="134"/>
      <c r="B4174" s="553"/>
      <c r="C4174" s="135"/>
      <c r="D4174" s="137"/>
      <c r="E4174" s="137"/>
      <c r="F4174" s="137"/>
      <c r="G4174" s="137"/>
      <c r="H4174" s="137"/>
      <c r="I4174" s="137"/>
      <c r="J4174" s="137"/>
      <c r="K4174" s="137"/>
      <c r="L4174" s="273"/>
      <c r="M4174" s="138"/>
      <c r="N4174" s="138"/>
      <c r="O4174" s="139"/>
    </row>
    <row r="4175" spans="1:15" ht="15.6">
      <c r="A4175" s="134"/>
      <c r="B4175" s="553"/>
      <c r="C4175" s="135"/>
      <c r="D4175" s="137"/>
      <c r="E4175" s="137"/>
      <c r="F4175" s="137"/>
      <c r="G4175" s="137"/>
      <c r="H4175" s="137"/>
      <c r="I4175" s="137"/>
      <c r="J4175" s="137"/>
      <c r="K4175" s="137"/>
      <c r="L4175" s="273"/>
      <c r="M4175" s="138"/>
      <c r="N4175" s="138"/>
      <c r="O4175" s="139"/>
    </row>
    <row r="4176" spans="1:15" ht="15.6">
      <c r="A4176" s="134"/>
      <c r="B4176" s="553"/>
      <c r="C4176" s="135"/>
      <c r="D4176" s="137"/>
      <c r="E4176" s="137"/>
      <c r="F4176" s="137"/>
      <c r="G4176" s="137"/>
      <c r="H4176" s="137"/>
      <c r="I4176" s="137"/>
      <c r="J4176" s="137"/>
      <c r="K4176" s="137"/>
      <c r="L4176" s="273"/>
      <c r="M4176" s="138"/>
      <c r="N4176" s="138"/>
      <c r="O4176" s="139"/>
    </row>
    <row r="4177" spans="1:15" ht="15.6">
      <c r="A4177" s="134"/>
      <c r="B4177" s="553"/>
      <c r="C4177" s="135"/>
      <c r="D4177" s="137"/>
      <c r="E4177" s="137"/>
      <c r="F4177" s="137"/>
      <c r="G4177" s="137"/>
      <c r="H4177" s="137"/>
      <c r="I4177" s="137"/>
      <c r="J4177" s="137"/>
      <c r="K4177" s="137"/>
      <c r="L4177" s="273"/>
      <c r="M4177" s="138"/>
      <c r="N4177" s="138"/>
      <c r="O4177" s="139"/>
    </row>
    <row r="4178" spans="1:15" ht="15.6">
      <c r="A4178" s="134"/>
      <c r="B4178" s="553"/>
      <c r="C4178" s="135"/>
      <c r="D4178" s="137"/>
      <c r="E4178" s="137"/>
      <c r="F4178" s="137"/>
      <c r="G4178" s="137"/>
      <c r="H4178" s="137"/>
      <c r="I4178" s="137"/>
      <c r="J4178" s="137"/>
      <c r="K4178" s="137"/>
      <c r="L4178" s="273"/>
      <c r="M4178" s="138"/>
      <c r="N4178" s="138"/>
      <c r="O4178" s="139"/>
    </row>
    <row r="4179" spans="1:15" ht="15.6">
      <c r="A4179" s="134"/>
      <c r="B4179" s="553"/>
      <c r="C4179" s="135"/>
      <c r="D4179" s="137"/>
      <c r="E4179" s="137"/>
      <c r="F4179" s="137"/>
      <c r="G4179" s="137"/>
      <c r="H4179" s="137"/>
      <c r="I4179" s="137"/>
      <c r="J4179" s="137"/>
      <c r="K4179" s="137"/>
      <c r="L4179" s="273"/>
      <c r="M4179" s="138"/>
      <c r="N4179" s="138"/>
      <c r="O4179" s="139"/>
    </row>
    <row r="4180" spans="1:15" ht="15.6">
      <c r="A4180" s="134"/>
      <c r="B4180" s="553"/>
      <c r="C4180" s="135"/>
      <c r="D4180" s="137"/>
      <c r="E4180" s="137"/>
      <c r="F4180" s="137"/>
      <c r="G4180" s="137"/>
      <c r="H4180" s="137"/>
      <c r="I4180" s="137"/>
      <c r="J4180" s="137"/>
      <c r="K4180" s="137"/>
      <c r="L4180" s="273"/>
      <c r="M4180" s="138"/>
      <c r="N4180" s="138"/>
      <c r="O4180" s="139"/>
    </row>
    <row r="4181" spans="1:15" ht="15.6">
      <c r="A4181" s="134"/>
      <c r="B4181" s="553"/>
      <c r="C4181" s="135"/>
      <c r="D4181" s="137"/>
      <c r="E4181" s="137"/>
      <c r="F4181" s="137"/>
      <c r="G4181" s="137"/>
      <c r="H4181" s="137"/>
      <c r="I4181" s="137"/>
      <c r="J4181" s="137"/>
      <c r="K4181" s="137"/>
      <c r="L4181" s="273"/>
      <c r="M4181" s="138"/>
      <c r="N4181" s="138"/>
      <c r="O4181" s="139"/>
    </row>
    <row r="4182" spans="1:15" ht="15.6">
      <c r="A4182" s="134"/>
      <c r="B4182" s="553"/>
      <c r="C4182" s="135"/>
      <c r="D4182" s="137"/>
      <c r="E4182" s="137"/>
      <c r="F4182" s="137"/>
      <c r="G4182" s="137"/>
      <c r="H4182" s="137"/>
      <c r="I4182" s="137"/>
      <c r="J4182" s="137"/>
      <c r="K4182" s="137"/>
      <c r="L4182" s="273"/>
      <c r="M4182" s="138"/>
      <c r="N4182" s="138"/>
      <c r="O4182" s="139"/>
    </row>
    <row r="4183" spans="1:15" ht="15.6">
      <c r="A4183" s="134"/>
      <c r="B4183" s="553"/>
      <c r="C4183" s="135"/>
      <c r="D4183" s="137"/>
      <c r="E4183" s="137"/>
      <c r="F4183" s="137"/>
      <c r="G4183" s="137"/>
      <c r="H4183" s="137"/>
      <c r="I4183" s="137"/>
      <c r="J4183" s="137"/>
      <c r="K4183" s="137"/>
      <c r="L4183" s="273"/>
      <c r="M4183" s="138"/>
      <c r="N4183" s="138"/>
      <c r="O4183" s="139"/>
    </row>
    <row r="4184" spans="1:15" ht="15.6">
      <c r="A4184" s="134"/>
      <c r="B4184" s="553"/>
      <c r="C4184" s="135"/>
      <c r="D4184" s="137"/>
      <c r="E4184" s="137"/>
      <c r="F4184" s="137"/>
      <c r="G4184" s="137"/>
      <c r="H4184" s="137"/>
      <c r="I4184" s="137"/>
      <c r="J4184" s="137"/>
      <c r="K4184" s="137"/>
      <c r="L4184" s="273"/>
      <c r="M4184" s="138"/>
      <c r="N4184" s="138"/>
      <c r="O4184" s="139"/>
    </row>
    <row r="4185" spans="1:15" ht="15.6">
      <c r="A4185" s="134"/>
      <c r="B4185" s="553"/>
      <c r="C4185" s="135"/>
      <c r="D4185" s="137"/>
      <c r="E4185" s="137"/>
      <c r="F4185" s="137"/>
      <c r="G4185" s="137"/>
      <c r="H4185" s="137"/>
      <c r="I4185" s="137"/>
      <c r="J4185" s="137"/>
      <c r="K4185" s="137"/>
      <c r="L4185" s="273"/>
      <c r="M4185" s="138"/>
      <c r="N4185" s="138"/>
      <c r="O4185" s="139"/>
    </row>
    <row r="4186" spans="1:15" ht="15.6">
      <c r="A4186" s="134"/>
      <c r="B4186" s="553"/>
      <c r="C4186" s="135"/>
      <c r="D4186" s="137"/>
      <c r="E4186" s="137"/>
      <c r="F4186" s="137"/>
      <c r="G4186" s="137"/>
      <c r="H4186" s="137"/>
      <c r="I4186" s="137"/>
      <c r="J4186" s="137"/>
      <c r="K4186" s="137"/>
      <c r="L4186" s="273"/>
      <c r="M4186" s="138"/>
      <c r="N4186" s="138"/>
      <c r="O4186" s="139"/>
    </row>
    <row r="4187" spans="1:15" ht="15.6">
      <c r="A4187" s="134"/>
      <c r="B4187" s="553"/>
      <c r="C4187" s="135"/>
      <c r="D4187" s="137"/>
      <c r="E4187" s="137"/>
      <c r="F4187" s="137"/>
      <c r="G4187" s="137"/>
      <c r="H4187" s="137"/>
      <c r="I4187" s="137"/>
      <c r="J4187" s="137"/>
      <c r="K4187" s="137"/>
      <c r="L4187" s="273"/>
      <c r="M4187" s="138"/>
      <c r="N4187" s="138"/>
      <c r="O4187" s="139"/>
    </row>
    <row r="4188" spans="1:15" ht="15.6">
      <c r="A4188" s="134"/>
      <c r="B4188" s="553"/>
      <c r="C4188" s="135"/>
      <c r="D4188" s="137"/>
      <c r="E4188" s="137"/>
      <c r="F4188" s="137"/>
      <c r="G4188" s="137"/>
      <c r="H4188" s="137"/>
      <c r="I4188" s="137"/>
      <c r="J4188" s="137"/>
      <c r="K4188" s="137"/>
      <c r="L4188" s="273"/>
      <c r="M4188" s="138"/>
      <c r="N4188" s="138"/>
      <c r="O4188" s="139"/>
    </row>
    <row r="4189" spans="1:15" ht="15.6">
      <c r="A4189" s="134"/>
      <c r="B4189" s="553"/>
      <c r="C4189" s="135"/>
      <c r="D4189" s="137"/>
      <c r="E4189" s="137"/>
      <c r="F4189" s="137"/>
      <c r="G4189" s="137"/>
      <c r="H4189" s="137"/>
      <c r="I4189" s="137"/>
      <c r="J4189" s="137"/>
      <c r="K4189" s="137"/>
      <c r="L4189" s="273"/>
      <c r="M4189" s="138"/>
      <c r="N4189" s="138"/>
      <c r="O4189" s="139"/>
    </row>
    <row r="4190" spans="1:15" ht="15.6">
      <c r="A4190" s="134"/>
      <c r="B4190" s="553"/>
      <c r="C4190" s="135"/>
      <c r="D4190" s="137"/>
      <c r="E4190" s="137"/>
      <c r="F4190" s="137"/>
      <c r="G4190" s="137"/>
      <c r="H4190" s="137"/>
      <c r="I4190" s="137"/>
      <c r="J4190" s="137"/>
      <c r="K4190" s="137"/>
      <c r="L4190" s="273"/>
      <c r="M4190" s="138"/>
      <c r="N4190" s="138"/>
      <c r="O4190" s="139"/>
    </row>
    <row r="4191" spans="1:15" ht="15.6">
      <c r="A4191" s="134"/>
      <c r="B4191" s="553"/>
      <c r="C4191" s="135"/>
      <c r="D4191" s="137"/>
      <c r="E4191" s="137"/>
      <c r="F4191" s="137"/>
      <c r="G4191" s="137"/>
      <c r="H4191" s="137"/>
      <c r="I4191" s="137"/>
      <c r="J4191" s="137"/>
      <c r="K4191" s="137"/>
      <c r="L4191" s="273"/>
      <c r="M4191" s="138"/>
      <c r="N4191" s="138"/>
      <c r="O4191" s="139"/>
    </row>
    <row r="4192" spans="1:15" ht="15.6">
      <c r="A4192" s="134"/>
      <c r="B4192" s="553"/>
      <c r="C4192" s="135"/>
      <c r="D4192" s="137"/>
      <c r="E4192" s="137"/>
      <c r="F4192" s="137"/>
      <c r="G4192" s="137"/>
      <c r="H4192" s="137"/>
      <c r="I4192" s="137"/>
      <c r="J4192" s="137"/>
      <c r="K4192" s="137"/>
      <c r="L4192" s="273"/>
      <c r="M4192" s="138"/>
      <c r="N4192" s="138"/>
      <c r="O4192" s="139"/>
    </row>
    <row r="4193" spans="1:15" ht="15.6">
      <c r="A4193" s="134"/>
      <c r="B4193" s="553"/>
      <c r="C4193" s="135"/>
      <c r="D4193" s="137"/>
      <c r="E4193" s="137"/>
      <c r="F4193" s="137"/>
      <c r="G4193" s="137"/>
      <c r="H4193" s="137"/>
      <c r="I4193" s="137"/>
      <c r="J4193" s="137"/>
      <c r="K4193" s="137"/>
      <c r="L4193" s="273"/>
      <c r="M4193" s="138"/>
      <c r="N4193" s="138"/>
      <c r="O4193" s="139"/>
    </row>
    <row r="4194" spans="1:15" ht="15.6">
      <c r="A4194" s="134"/>
      <c r="B4194" s="553"/>
      <c r="C4194" s="135"/>
      <c r="D4194" s="137"/>
      <c r="E4194" s="137"/>
      <c r="F4194" s="137"/>
      <c r="G4194" s="137"/>
      <c r="H4194" s="137"/>
      <c r="I4194" s="137"/>
      <c r="J4194" s="137"/>
      <c r="K4194" s="137"/>
      <c r="L4194" s="273"/>
      <c r="M4194" s="138"/>
      <c r="N4194" s="138"/>
      <c r="O4194" s="139"/>
    </row>
    <row r="4195" spans="1:15" ht="15.6">
      <c r="A4195" s="134"/>
      <c r="B4195" s="553"/>
      <c r="C4195" s="135"/>
      <c r="D4195" s="137"/>
      <c r="E4195" s="137"/>
      <c r="F4195" s="137"/>
      <c r="G4195" s="137"/>
      <c r="H4195" s="137"/>
      <c r="I4195" s="137"/>
      <c r="J4195" s="137"/>
      <c r="K4195" s="137"/>
      <c r="L4195" s="273"/>
      <c r="M4195" s="138"/>
      <c r="N4195" s="138"/>
      <c r="O4195" s="139"/>
    </row>
    <row r="4196" spans="1:15" ht="15.6">
      <c r="A4196" s="134"/>
      <c r="B4196" s="553"/>
      <c r="C4196" s="135"/>
      <c r="D4196" s="137"/>
      <c r="E4196" s="137"/>
      <c r="F4196" s="137"/>
      <c r="G4196" s="137"/>
      <c r="H4196" s="137"/>
      <c r="I4196" s="137"/>
      <c r="J4196" s="137"/>
      <c r="K4196" s="137"/>
      <c r="L4196" s="273"/>
      <c r="M4196" s="138"/>
      <c r="N4196" s="138"/>
      <c r="O4196" s="139"/>
    </row>
    <row r="4197" spans="1:15" ht="15.6">
      <c r="A4197" s="134"/>
      <c r="B4197" s="553"/>
      <c r="C4197" s="135"/>
      <c r="D4197" s="137"/>
      <c r="E4197" s="137"/>
      <c r="F4197" s="137"/>
      <c r="G4197" s="137"/>
      <c r="H4197" s="137"/>
      <c r="I4197" s="137"/>
      <c r="J4197" s="137"/>
      <c r="K4197" s="137"/>
      <c r="L4197" s="273"/>
      <c r="M4197" s="138"/>
      <c r="N4197" s="138"/>
      <c r="O4197" s="139"/>
    </row>
    <row r="4198" spans="1:15" ht="15.6">
      <c r="A4198" s="134"/>
      <c r="B4198" s="553"/>
      <c r="C4198" s="135"/>
      <c r="D4198" s="137"/>
      <c r="E4198" s="137"/>
      <c r="F4198" s="137"/>
      <c r="G4198" s="137"/>
      <c r="H4198" s="137"/>
      <c r="I4198" s="137"/>
      <c r="J4198" s="137"/>
      <c r="K4198" s="137"/>
      <c r="L4198" s="273"/>
      <c r="M4198" s="138"/>
      <c r="N4198" s="138"/>
      <c r="O4198" s="139"/>
    </row>
    <row r="4199" spans="1:15" ht="15.6">
      <c r="A4199" s="134"/>
      <c r="B4199" s="553"/>
      <c r="C4199" s="135"/>
      <c r="D4199" s="137"/>
      <c r="E4199" s="137"/>
      <c r="F4199" s="137"/>
      <c r="G4199" s="137"/>
      <c r="H4199" s="137"/>
      <c r="I4199" s="137"/>
      <c r="J4199" s="137"/>
      <c r="K4199" s="137"/>
      <c r="L4199" s="273"/>
      <c r="M4199" s="138"/>
      <c r="N4199" s="138"/>
      <c r="O4199" s="139"/>
    </row>
    <row r="4200" spans="1:15" ht="15.6">
      <c r="A4200" s="134"/>
      <c r="B4200" s="553"/>
      <c r="C4200" s="135"/>
      <c r="D4200" s="137"/>
      <c r="E4200" s="137"/>
      <c r="F4200" s="137"/>
      <c r="G4200" s="137"/>
      <c r="H4200" s="137"/>
      <c r="I4200" s="137"/>
      <c r="J4200" s="137"/>
      <c r="K4200" s="137"/>
      <c r="L4200" s="273"/>
      <c r="M4200" s="138"/>
      <c r="N4200" s="138"/>
      <c r="O4200" s="139"/>
    </row>
    <row r="4201" spans="1:15" ht="15.6">
      <c r="A4201" s="134"/>
      <c r="B4201" s="553"/>
      <c r="C4201" s="135"/>
      <c r="D4201" s="137"/>
      <c r="E4201" s="137"/>
      <c r="F4201" s="137"/>
      <c r="G4201" s="137"/>
      <c r="H4201" s="137"/>
      <c r="I4201" s="137"/>
      <c r="J4201" s="137"/>
      <c r="K4201" s="137"/>
      <c r="L4201" s="273"/>
      <c r="M4201" s="138"/>
      <c r="N4201" s="138"/>
      <c r="O4201" s="139"/>
    </row>
    <row r="4202" spans="1:15" ht="15.6">
      <c r="A4202" s="134"/>
      <c r="B4202" s="553"/>
      <c r="C4202" s="135"/>
      <c r="D4202" s="137"/>
      <c r="E4202" s="137"/>
      <c r="F4202" s="137"/>
      <c r="G4202" s="137"/>
      <c r="H4202" s="137"/>
      <c r="I4202" s="137"/>
      <c r="J4202" s="137"/>
      <c r="K4202" s="137"/>
      <c r="L4202" s="273"/>
      <c r="M4202" s="138"/>
      <c r="N4202" s="138"/>
      <c r="O4202" s="139"/>
    </row>
    <row r="4203" spans="1:15" ht="15.6">
      <c r="A4203" s="134"/>
      <c r="B4203" s="553"/>
      <c r="C4203" s="135"/>
      <c r="D4203" s="137"/>
      <c r="E4203" s="137"/>
      <c r="F4203" s="137"/>
      <c r="G4203" s="137"/>
      <c r="H4203" s="137"/>
      <c r="I4203" s="137"/>
      <c r="J4203" s="137"/>
      <c r="K4203" s="137"/>
      <c r="L4203" s="273"/>
      <c r="M4203" s="138"/>
      <c r="N4203" s="138"/>
      <c r="O4203" s="139"/>
    </row>
    <row r="4204" spans="1:15" ht="15.6">
      <c r="A4204" s="134"/>
      <c r="B4204" s="553"/>
      <c r="C4204" s="135"/>
      <c r="D4204" s="137"/>
      <c r="E4204" s="137"/>
      <c r="F4204" s="137"/>
      <c r="G4204" s="137"/>
      <c r="H4204" s="137"/>
      <c r="I4204" s="137"/>
      <c r="J4204" s="137"/>
      <c r="K4204" s="137"/>
      <c r="L4204" s="273"/>
      <c r="M4204" s="138"/>
      <c r="N4204" s="138"/>
      <c r="O4204" s="139"/>
    </row>
    <row r="4205" spans="1:15" ht="15.6">
      <c r="A4205" s="134"/>
      <c r="B4205" s="553"/>
      <c r="C4205" s="135"/>
      <c r="D4205" s="137"/>
      <c r="E4205" s="137"/>
      <c r="F4205" s="137"/>
      <c r="G4205" s="137"/>
      <c r="H4205" s="137"/>
      <c r="I4205" s="137"/>
      <c r="J4205" s="137"/>
      <c r="K4205" s="137"/>
      <c r="L4205" s="273"/>
      <c r="M4205" s="138"/>
      <c r="N4205" s="138"/>
      <c r="O4205" s="139"/>
    </row>
    <row r="4206" spans="1:15" ht="15.6">
      <c r="A4206" s="134"/>
      <c r="B4206" s="553"/>
      <c r="C4206" s="135"/>
      <c r="D4206" s="137"/>
      <c r="E4206" s="137"/>
      <c r="F4206" s="137"/>
      <c r="G4206" s="137"/>
      <c r="H4206" s="137"/>
      <c r="I4206" s="137"/>
      <c r="J4206" s="137"/>
      <c r="K4206" s="137"/>
      <c r="L4206" s="273"/>
      <c r="M4206" s="138"/>
      <c r="N4206" s="138"/>
      <c r="O4206" s="139"/>
    </row>
    <row r="4207" spans="1:15" ht="15.6">
      <c r="A4207" s="134"/>
      <c r="B4207" s="553"/>
      <c r="C4207" s="135"/>
      <c r="D4207" s="137"/>
      <c r="E4207" s="137"/>
      <c r="F4207" s="137"/>
      <c r="G4207" s="137"/>
      <c r="H4207" s="137"/>
      <c r="I4207" s="137"/>
      <c r="J4207" s="137"/>
      <c r="K4207" s="137"/>
      <c r="L4207" s="273"/>
      <c r="M4207" s="138"/>
      <c r="N4207" s="138"/>
      <c r="O4207" s="139"/>
    </row>
    <row r="4208" spans="1:15" ht="15.6">
      <c r="A4208" s="134"/>
      <c r="B4208" s="553"/>
      <c r="C4208" s="135"/>
      <c r="D4208" s="137"/>
      <c r="E4208" s="137"/>
      <c r="F4208" s="137"/>
      <c r="G4208" s="137"/>
      <c r="H4208" s="137"/>
      <c r="I4208" s="137"/>
      <c r="J4208" s="137"/>
      <c r="K4208" s="137"/>
      <c r="L4208" s="273"/>
      <c r="M4208" s="138"/>
      <c r="N4208" s="138"/>
      <c r="O4208" s="139"/>
    </row>
    <row r="4209" spans="1:15" ht="15.6">
      <c r="A4209" s="134"/>
      <c r="B4209" s="553"/>
      <c r="C4209" s="135"/>
      <c r="D4209" s="137"/>
      <c r="E4209" s="137"/>
      <c r="F4209" s="137"/>
      <c r="G4209" s="137"/>
      <c r="H4209" s="137"/>
      <c r="I4209" s="137"/>
      <c r="J4209" s="137"/>
      <c r="K4209" s="137"/>
      <c r="L4209" s="273"/>
      <c r="M4209" s="138"/>
      <c r="N4209" s="138"/>
      <c r="O4209" s="139"/>
    </row>
    <row r="4210" spans="1:15" ht="15.6">
      <c r="A4210" s="134"/>
      <c r="B4210" s="553"/>
      <c r="C4210" s="135"/>
      <c r="D4210" s="137"/>
      <c r="E4210" s="137"/>
      <c r="F4210" s="137"/>
      <c r="G4210" s="137"/>
      <c r="H4210" s="137"/>
      <c r="I4210" s="137"/>
      <c r="J4210" s="137"/>
      <c r="K4210" s="137"/>
      <c r="L4210" s="273"/>
      <c r="M4210" s="138"/>
      <c r="N4210" s="138"/>
      <c r="O4210" s="139"/>
    </row>
    <row r="4211" spans="1:15" ht="15.6">
      <c r="A4211" s="134"/>
      <c r="B4211" s="553"/>
      <c r="C4211" s="135"/>
      <c r="D4211" s="137"/>
      <c r="E4211" s="137"/>
      <c r="F4211" s="137"/>
      <c r="G4211" s="137"/>
      <c r="H4211" s="137"/>
      <c r="I4211" s="137"/>
      <c r="J4211" s="137"/>
      <c r="K4211" s="137"/>
      <c r="L4211" s="273"/>
      <c r="M4211" s="138"/>
      <c r="N4211" s="138"/>
      <c r="O4211" s="139"/>
    </row>
    <row r="4212" spans="1:15" ht="15.6">
      <c r="A4212" s="134"/>
      <c r="B4212" s="553"/>
      <c r="C4212" s="135"/>
      <c r="D4212" s="137"/>
      <c r="E4212" s="137"/>
      <c r="F4212" s="137"/>
      <c r="G4212" s="137"/>
      <c r="H4212" s="137"/>
      <c r="I4212" s="137"/>
      <c r="J4212" s="137"/>
      <c r="K4212" s="137"/>
      <c r="L4212" s="273"/>
      <c r="M4212" s="138"/>
      <c r="N4212" s="138"/>
      <c r="O4212" s="139"/>
    </row>
    <row r="4213" spans="1:15" ht="15.6">
      <c r="A4213" s="134"/>
      <c r="B4213" s="553"/>
      <c r="C4213" s="135"/>
      <c r="D4213" s="137"/>
      <c r="E4213" s="137"/>
      <c r="F4213" s="137"/>
      <c r="G4213" s="137"/>
      <c r="H4213" s="137"/>
      <c r="I4213" s="137"/>
      <c r="J4213" s="137"/>
      <c r="K4213" s="137"/>
      <c r="L4213" s="273"/>
      <c r="M4213" s="138"/>
      <c r="N4213" s="138"/>
      <c r="O4213" s="139"/>
    </row>
    <row r="4214" spans="1:15" ht="15.6">
      <c r="A4214" s="134"/>
      <c r="B4214" s="553"/>
      <c r="C4214" s="135"/>
      <c r="D4214" s="137"/>
      <c r="E4214" s="137"/>
      <c r="F4214" s="137"/>
      <c r="G4214" s="137"/>
      <c r="H4214" s="137"/>
      <c r="I4214" s="137"/>
      <c r="J4214" s="137"/>
      <c r="K4214" s="137"/>
      <c r="L4214" s="273"/>
      <c r="M4214" s="138"/>
      <c r="N4214" s="138"/>
      <c r="O4214" s="139"/>
    </row>
    <row r="4215" spans="1:15" ht="15.6">
      <c r="A4215" s="134"/>
      <c r="B4215" s="553"/>
      <c r="C4215" s="135"/>
      <c r="D4215" s="137"/>
      <c r="E4215" s="137"/>
      <c r="F4215" s="137"/>
      <c r="G4215" s="137"/>
      <c r="H4215" s="137"/>
      <c r="I4215" s="137"/>
      <c r="J4215" s="137"/>
      <c r="K4215" s="137"/>
      <c r="L4215" s="273"/>
      <c r="M4215" s="138"/>
      <c r="N4215" s="138"/>
      <c r="O4215" s="139"/>
    </row>
    <row r="4216" spans="1:15" ht="15.6">
      <c r="A4216" s="134"/>
      <c r="B4216" s="553"/>
      <c r="C4216" s="135"/>
      <c r="D4216" s="137"/>
      <c r="E4216" s="137"/>
      <c r="F4216" s="137"/>
      <c r="G4216" s="137"/>
      <c r="H4216" s="137"/>
      <c r="I4216" s="137"/>
      <c r="J4216" s="137"/>
      <c r="K4216" s="137"/>
      <c r="L4216" s="273"/>
      <c r="M4216" s="138"/>
      <c r="N4216" s="138"/>
      <c r="O4216" s="139"/>
    </row>
    <row r="4217" spans="1:15" ht="15.6">
      <c r="A4217" s="134"/>
      <c r="B4217" s="553"/>
      <c r="C4217" s="135"/>
      <c r="D4217" s="137"/>
      <c r="E4217" s="137"/>
      <c r="F4217" s="137"/>
      <c r="G4217" s="137"/>
      <c r="H4217" s="137"/>
      <c r="I4217" s="137"/>
      <c r="J4217" s="137"/>
      <c r="K4217" s="137"/>
      <c r="L4217" s="273"/>
      <c r="M4217" s="138"/>
      <c r="N4217" s="138"/>
      <c r="O4217" s="139"/>
    </row>
    <row r="4218" spans="1:15" ht="15.6">
      <c r="A4218" s="134"/>
      <c r="B4218" s="553"/>
      <c r="C4218" s="135"/>
      <c r="D4218" s="137"/>
      <c r="E4218" s="137"/>
      <c r="F4218" s="137"/>
      <c r="G4218" s="137"/>
      <c r="H4218" s="137"/>
      <c r="I4218" s="137"/>
      <c r="J4218" s="137"/>
      <c r="K4218" s="137"/>
      <c r="L4218" s="273"/>
      <c r="M4218" s="138"/>
      <c r="N4218" s="138"/>
      <c r="O4218" s="139"/>
    </row>
    <row r="4219" spans="1:15" ht="15.6">
      <c r="A4219" s="134"/>
      <c r="B4219" s="553"/>
      <c r="C4219" s="135"/>
      <c r="D4219" s="137"/>
      <c r="E4219" s="137"/>
      <c r="F4219" s="137"/>
      <c r="G4219" s="137"/>
      <c r="H4219" s="137"/>
      <c r="I4219" s="137"/>
      <c r="J4219" s="137"/>
      <c r="K4219" s="137"/>
      <c r="L4219" s="273"/>
      <c r="M4219" s="138"/>
      <c r="N4219" s="138"/>
      <c r="O4219" s="139"/>
    </row>
    <row r="4220" spans="1:15" ht="15.6">
      <c r="A4220" s="134"/>
      <c r="B4220" s="553"/>
      <c r="C4220" s="135"/>
      <c r="D4220" s="137"/>
      <c r="E4220" s="137"/>
      <c r="F4220" s="137"/>
      <c r="G4220" s="137"/>
      <c r="H4220" s="137"/>
      <c r="I4220" s="137"/>
      <c r="J4220" s="137"/>
      <c r="K4220" s="137"/>
      <c r="L4220" s="273"/>
      <c r="M4220" s="138"/>
      <c r="N4220" s="138"/>
      <c r="O4220" s="139"/>
    </row>
    <row r="4221" spans="1:15" ht="15.6">
      <c r="A4221" s="134"/>
      <c r="B4221" s="553"/>
      <c r="C4221" s="135"/>
      <c r="D4221" s="137"/>
      <c r="E4221" s="137"/>
      <c r="F4221" s="137"/>
      <c r="G4221" s="137"/>
      <c r="H4221" s="137"/>
      <c r="I4221" s="137"/>
      <c r="J4221" s="137"/>
      <c r="K4221" s="137"/>
      <c r="L4221" s="273"/>
      <c r="M4221" s="138"/>
      <c r="N4221" s="138"/>
      <c r="O4221" s="139"/>
    </row>
    <row r="4222" spans="1:15" ht="15.6">
      <c r="A4222" s="134"/>
      <c r="B4222" s="553"/>
      <c r="C4222" s="135"/>
      <c r="D4222" s="137"/>
      <c r="E4222" s="137"/>
      <c r="F4222" s="137"/>
      <c r="G4222" s="137"/>
      <c r="H4222" s="137"/>
      <c r="I4222" s="137"/>
      <c r="J4222" s="137"/>
      <c r="K4222" s="137"/>
      <c r="L4222" s="273"/>
      <c r="M4222" s="138"/>
      <c r="N4222" s="138"/>
      <c r="O4222" s="139"/>
    </row>
    <row r="4223" spans="1:15" ht="15.6">
      <c r="A4223" s="134"/>
      <c r="B4223" s="553"/>
      <c r="C4223" s="135"/>
      <c r="D4223" s="137"/>
      <c r="E4223" s="137"/>
      <c r="F4223" s="137"/>
      <c r="G4223" s="137"/>
      <c r="H4223" s="137"/>
      <c r="I4223" s="137"/>
      <c r="J4223" s="137"/>
      <c r="K4223" s="137"/>
      <c r="L4223" s="273"/>
      <c r="M4223" s="138"/>
      <c r="N4223" s="138"/>
      <c r="O4223" s="139"/>
    </row>
    <row r="4224" spans="1:15" ht="15.6">
      <c r="A4224" s="134"/>
      <c r="B4224" s="553"/>
      <c r="C4224" s="135"/>
      <c r="D4224" s="137"/>
      <c r="E4224" s="137"/>
      <c r="F4224" s="137"/>
      <c r="G4224" s="137"/>
      <c r="H4224" s="137"/>
      <c r="I4224" s="137"/>
      <c r="J4224" s="137"/>
      <c r="K4224" s="137"/>
      <c r="L4224" s="273"/>
      <c r="M4224" s="138"/>
      <c r="N4224" s="138"/>
      <c r="O4224" s="139"/>
    </row>
    <row r="4225" spans="1:15" ht="15.6">
      <c r="A4225" s="134"/>
      <c r="B4225" s="553"/>
      <c r="C4225" s="135"/>
      <c r="D4225" s="137"/>
      <c r="E4225" s="137"/>
      <c r="F4225" s="137"/>
      <c r="G4225" s="137"/>
      <c r="H4225" s="137"/>
      <c r="I4225" s="137"/>
      <c r="J4225" s="137"/>
      <c r="K4225" s="137"/>
      <c r="L4225" s="273"/>
      <c r="M4225" s="138"/>
      <c r="N4225" s="138"/>
      <c r="O4225" s="139"/>
    </row>
    <row r="4226" spans="1:15" ht="15.6">
      <c r="A4226" s="134"/>
      <c r="B4226" s="553"/>
      <c r="C4226" s="135"/>
      <c r="D4226" s="137"/>
      <c r="E4226" s="137"/>
      <c r="F4226" s="137"/>
      <c r="G4226" s="137"/>
      <c r="H4226" s="137"/>
      <c r="I4226" s="137"/>
      <c r="J4226" s="137"/>
      <c r="K4226" s="137"/>
      <c r="L4226" s="273"/>
      <c r="M4226" s="138"/>
      <c r="N4226" s="138"/>
      <c r="O4226" s="139"/>
    </row>
    <row r="4227" spans="1:15" ht="15.6">
      <c r="A4227" s="134"/>
      <c r="B4227" s="553"/>
      <c r="C4227" s="135"/>
      <c r="D4227" s="137"/>
      <c r="E4227" s="137"/>
      <c r="F4227" s="137"/>
      <c r="G4227" s="137"/>
      <c r="H4227" s="137"/>
      <c r="I4227" s="137"/>
      <c r="J4227" s="137"/>
      <c r="K4227" s="137"/>
      <c r="L4227" s="273"/>
      <c r="M4227" s="138"/>
      <c r="N4227" s="138"/>
      <c r="O4227" s="139"/>
    </row>
    <row r="4228" spans="1:15" ht="15.6">
      <c r="A4228" s="134"/>
      <c r="B4228" s="553"/>
      <c r="C4228" s="135"/>
      <c r="D4228" s="137"/>
      <c r="E4228" s="137"/>
      <c r="F4228" s="137"/>
      <c r="G4228" s="137"/>
      <c r="H4228" s="137"/>
      <c r="I4228" s="137"/>
      <c r="J4228" s="137"/>
      <c r="K4228" s="137"/>
      <c r="L4228" s="273"/>
      <c r="M4228" s="138"/>
      <c r="N4228" s="138"/>
      <c r="O4228" s="139"/>
    </row>
    <row r="4229" spans="1:15" ht="15.6">
      <c r="A4229" s="134"/>
      <c r="B4229" s="553"/>
      <c r="C4229" s="135"/>
      <c r="D4229" s="137"/>
      <c r="E4229" s="137"/>
      <c r="F4229" s="137"/>
      <c r="G4229" s="137"/>
      <c r="H4229" s="137"/>
      <c r="I4229" s="137"/>
      <c r="J4229" s="137"/>
      <c r="K4229" s="137"/>
      <c r="L4229" s="273"/>
      <c r="M4229" s="138"/>
      <c r="N4229" s="138"/>
      <c r="O4229" s="139"/>
    </row>
    <row r="4230" spans="1:15" ht="15.6">
      <c r="A4230" s="134"/>
      <c r="B4230" s="553"/>
      <c r="C4230" s="135"/>
      <c r="D4230" s="137"/>
      <c r="E4230" s="137"/>
      <c r="F4230" s="137"/>
      <c r="G4230" s="137"/>
      <c r="H4230" s="137"/>
      <c r="I4230" s="137"/>
      <c r="J4230" s="137"/>
      <c r="K4230" s="137"/>
      <c r="L4230" s="273"/>
      <c r="M4230" s="138"/>
      <c r="N4230" s="138"/>
      <c r="O4230" s="139"/>
    </row>
    <row r="4231" spans="1:15" ht="15.6">
      <c r="A4231" s="134"/>
      <c r="B4231" s="553"/>
      <c r="C4231" s="135"/>
      <c r="D4231" s="137"/>
      <c r="E4231" s="137"/>
      <c r="F4231" s="137"/>
      <c r="G4231" s="137"/>
      <c r="H4231" s="137"/>
      <c r="I4231" s="137"/>
      <c r="J4231" s="137"/>
      <c r="K4231" s="137"/>
      <c r="L4231" s="273"/>
      <c r="M4231" s="138"/>
      <c r="N4231" s="138"/>
      <c r="O4231" s="139"/>
    </row>
    <row r="4232" spans="1:15" ht="15.6">
      <c r="A4232" s="134"/>
      <c r="B4232" s="553"/>
      <c r="C4232" s="135"/>
      <c r="D4232" s="137"/>
      <c r="E4232" s="137"/>
      <c r="F4232" s="137"/>
      <c r="G4232" s="137"/>
      <c r="H4232" s="137"/>
      <c r="I4232" s="137"/>
      <c r="J4232" s="137"/>
      <c r="K4232" s="137"/>
      <c r="L4232" s="273"/>
      <c r="M4232" s="138"/>
      <c r="N4232" s="138"/>
      <c r="O4232" s="139"/>
    </row>
    <row r="4233" spans="1:15" ht="15.6">
      <c r="A4233" s="134"/>
      <c r="B4233" s="553"/>
      <c r="C4233" s="135"/>
      <c r="D4233" s="137"/>
      <c r="E4233" s="137"/>
      <c r="F4233" s="137"/>
      <c r="G4233" s="137"/>
      <c r="H4233" s="137"/>
      <c r="I4233" s="137"/>
      <c r="J4233" s="137"/>
      <c r="K4233" s="137"/>
      <c r="L4233" s="273"/>
      <c r="M4233" s="138"/>
      <c r="N4233" s="138"/>
      <c r="O4233" s="139"/>
    </row>
    <row r="4234" spans="1:15" ht="15.6">
      <c r="A4234" s="134"/>
      <c r="B4234" s="553"/>
      <c r="C4234" s="135"/>
      <c r="D4234" s="137"/>
      <c r="E4234" s="137"/>
      <c r="F4234" s="137"/>
      <c r="G4234" s="137"/>
      <c r="H4234" s="137"/>
      <c r="I4234" s="137"/>
      <c r="J4234" s="137"/>
      <c r="K4234" s="137"/>
      <c r="L4234" s="273"/>
      <c r="M4234" s="138"/>
      <c r="N4234" s="138"/>
      <c r="O4234" s="139"/>
    </row>
    <row r="4235" spans="1:15" ht="15.6">
      <c r="A4235" s="134"/>
      <c r="B4235" s="553"/>
      <c r="C4235" s="135"/>
      <c r="D4235" s="137"/>
      <c r="E4235" s="137"/>
      <c r="F4235" s="137"/>
      <c r="G4235" s="137"/>
      <c r="H4235" s="137"/>
      <c r="I4235" s="137"/>
      <c r="J4235" s="137"/>
      <c r="K4235" s="137"/>
      <c r="L4235" s="273"/>
      <c r="M4235" s="138"/>
      <c r="N4235" s="138"/>
      <c r="O4235" s="139"/>
    </row>
    <row r="4236" spans="1:15" ht="15.6">
      <c r="A4236" s="134"/>
      <c r="B4236" s="553"/>
      <c r="C4236" s="135"/>
      <c r="D4236" s="137"/>
      <c r="E4236" s="137"/>
      <c r="F4236" s="137"/>
      <c r="G4236" s="137"/>
      <c r="H4236" s="137"/>
      <c r="I4236" s="137"/>
      <c r="J4236" s="137"/>
      <c r="K4236" s="137"/>
      <c r="L4236" s="273"/>
      <c r="M4236" s="138"/>
      <c r="N4236" s="138"/>
      <c r="O4236" s="139"/>
    </row>
    <row r="4237" spans="1:15" ht="15.6">
      <c r="A4237" s="134"/>
      <c r="B4237" s="553"/>
      <c r="C4237" s="135"/>
      <c r="D4237" s="137"/>
      <c r="E4237" s="137"/>
      <c r="F4237" s="137"/>
      <c r="G4237" s="137"/>
      <c r="H4237" s="137"/>
      <c r="I4237" s="137"/>
      <c r="J4237" s="137"/>
      <c r="K4237" s="137"/>
      <c r="L4237" s="273"/>
      <c r="M4237" s="138"/>
      <c r="N4237" s="138"/>
      <c r="O4237" s="139"/>
    </row>
    <row r="4238" spans="1:15" ht="15.6">
      <c r="A4238" s="134"/>
      <c r="B4238" s="553"/>
      <c r="C4238" s="135"/>
      <c r="D4238" s="137"/>
      <c r="E4238" s="137"/>
      <c r="F4238" s="137"/>
      <c r="G4238" s="137"/>
      <c r="H4238" s="137"/>
      <c r="I4238" s="137"/>
      <c r="J4238" s="137"/>
      <c r="K4238" s="137"/>
      <c r="L4238" s="273"/>
      <c r="M4238" s="138"/>
      <c r="N4238" s="138"/>
      <c r="O4238" s="139"/>
    </row>
    <row r="4239" spans="1:15" ht="15.6">
      <c r="A4239" s="134"/>
      <c r="B4239" s="553"/>
      <c r="C4239" s="135"/>
      <c r="D4239" s="137"/>
      <c r="E4239" s="137"/>
      <c r="F4239" s="137"/>
      <c r="G4239" s="137"/>
      <c r="H4239" s="137"/>
      <c r="I4239" s="137"/>
      <c r="J4239" s="137"/>
      <c r="K4239" s="137"/>
      <c r="L4239" s="273"/>
      <c r="M4239" s="138"/>
      <c r="N4239" s="138"/>
      <c r="O4239" s="139"/>
    </row>
    <row r="4240" spans="1:15" ht="15.6">
      <c r="A4240" s="134"/>
      <c r="B4240" s="553"/>
      <c r="C4240" s="135"/>
      <c r="D4240" s="137"/>
      <c r="E4240" s="137"/>
      <c r="F4240" s="137"/>
      <c r="G4240" s="137"/>
      <c r="H4240" s="137"/>
      <c r="I4240" s="137"/>
      <c r="J4240" s="137"/>
      <c r="K4240" s="137"/>
      <c r="L4240" s="273"/>
      <c r="M4240" s="138"/>
      <c r="N4240" s="138"/>
      <c r="O4240" s="139"/>
    </row>
    <row r="4241" spans="1:15" ht="15.6">
      <c r="A4241" s="134"/>
      <c r="B4241" s="553"/>
      <c r="C4241" s="135"/>
      <c r="D4241" s="137"/>
      <c r="E4241" s="137"/>
      <c r="F4241" s="137"/>
      <c r="G4241" s="137"/>
      <c r="H4241" s="137"/>
      <c r="I4241" s="137"/>
      <c r="J4241" s="137"/>
      <c r="K4241" s="137"/>
      <c r="L4241" s="273"/>
      <c r="M4241" s="138"/>
      <c r="N4241" s="138"/>
      <c r="O4241" s="139"/>
    </row>
    <row r="4242" spans="1:15" ht="15.6">
      <c r="A4242" s="134"/>
      <c r="B4242" s="553"/>
      <c r="C4242" s="135"/>
      <c r="D4242" s="137"/>
      <c r="E4242" s="137"/>
      <c r="F4242" s="137"/>
      <c r="G4242" s="137"/>
      <c r="H4242" s="137"/>
      <c r="I4242" s="137"/>
      <c r="J4242" s="137"/>
      <c r="K4242" s="137"/>
      <c r="L4242" s="273"/>
      <c r="M4242" s="138"/>
      <c r="N4242" s="138"/>
      <c r="O4242" s="139"/>
    </row>
    <row r="4243" spans="1:15" ht="15.6">
      <c r="A4243" s="134"/>
      <c r="B4243" s="553"/>
      <c r="C4243" s="135"/>
      <c r="D4243" s="137"/>
      <c r="E4243" s="137"/>
      <c r="F4243" s="137"/>
      <c r="G4243" s="137"/>
      <c r="H4243" s="137"/>
      <c r="I4243" s="137"/>
      <c r="J4243" s="137"/>
      <c r="K4243" s="137"/>
      <c r="L4243" s="273"/>
      <c r="M4243" s="138"/>
      <c r="N4243" s="138"/>
      <c r="O4243" s="139"/>
    </row>
    <row r="4244" spans="1:15" ht="15.6">
      <c r="A4244" s="134"/>
      <c r="B4244" s="553"/>
      <c r="C4244" s="135"/>
      <c r="D4244" s="137"/>
      <c r="E4244" s="137"/>
      <c r="F4244" s="137"/>
      <c r="G4244" s="137"/>
      <c r="H4244" s="137"/>
      <c r="I4244" s="137"/>
      <c r="J4244" s="137"/>
      <c r="K4244" s="137"/>
      <c r="L4244" s="273"/>
      <c r="M4244" s="138"/>
      <c r="N4244" s="138"/>
      <c r="O4244" s="139"/>
    </row>
    <row r="4245" spans="1:15" ht="15.6">
      <c r="A4245" s="134"/>
      <c r="B4245" s="553"/>
      <c r="C4245" s="135"/>
      <c r="D4245" s="137"/>
      <c r="E4245" s="137"/>
      <c r="F4245" s="137"/>
      <c r="G4245" s="137"/>
      <c r="H4245" s="137"/>
      <c r="I4245" s="137"/>
      <c r="J4245" s="137"/>
      <c r="K4245" s="137"/>
      <c r="L4245" s="273"/>
      <c r="M4245" s="138"/>
      <c r="N4245" s="138"/>
      <c r="O4245" s="139"/>
    </row>
    <row r="4246" spans="1:15" ht="15.6">
      <c r="A4246" s="134"/>
      <c r="B4246" s="553"/>
      <c r="C4246" s="135"/>
      <c r="D4246" s="137"/>
      <c r="E4246" s="137"/>
      <c r="F4246" s="137"/>
      <c r="G4246" s="137"/>
      <c r="H4246" s="137"/>
      <c r="I4246" s="137"/>
      <c r="J4246" s="137"/>
      <c r="K4246" s="137"/>
      <c r="L4246" s="273"/>
      <c r="M4246" s="138"/>
      <c r="N4246" s="138"/>
      <c r="O4246" s="139"/>
    </row>
    <row r="4247" spans="1:15" ht="15.6">
      <c r="A4247" s="134"/>
      <c r="B4247" s="553"/>
      <c r="C4247" s="135"/>
      <c r="D4247" s="137"/>
      <c r="E4247" s="137"/>
      <c r="F4247" s="137"/>
      <c r="G4247" s="137"/>
      <c r="H4247" s="137"/>
      <c r="I4247" s="137"/>
      <c r="J4247" s="137"/>
      <c r="K4247" s="137"/>
      <c r="L4247" s="273"/>
      <c r="M4247" s="138"/>
      <c r="N4247" s="138"/>
      <c r="O4247" s="139"/>
    </row>
    <row r="4248" spans="1:15" ht="15.6">
      <c r="A4248" s="134"/>
      <c r="B4248" s="553"/>
      <c r="C4248" s="135"/>
      <c r="D4248" s="137"/>
      <c r="E4248" s="137"/>
      <c r="F4248" s="137"/>
      <c r="G4248" s="137"/>
      <c r="H4248" s="137"/>
      <c r="I4248" s="137"/>
      <c r="J4248" s="137"/>
      <c r="K4248" s="137"/>
      <c r="L4248" s="273"/>
      <c r="M4248" s="138"/>
      <c r="N4248" s="138"/>
      <c r="O4248" s="139"/>
    </row>
    <row r="4249" spans="1:15" ht="15.6">
      <c r="A4249" s="134"/>
      <c r="B4249" s="553"/>
      <c r="C4249" s="135"/>
      <c r="D4249" s="137"/>
      <c r="E4249" s="137"/>
      <c r="F4249" s="137"/>
      <c r="G4249" s="137"/>
      <c r="H4249" s="137"/>
      <c r="I4249" s="137"/>
      <c r="J4249" s="137"/>
      <c r="K4249" s="137"/>
      <c r="L4249" s="273"/>
      <c r="M4249" s="138"/>
      <c r="N4249" s="138"/>
      <c r="O4249" s="139"/>
    </row>
    <row r="4250" spans="1:15" ht="15.6">
      <c r="A4250" s="134"/>
      <c r="B4250" s="553"/>
      <c r="C4250" s="135"/>
      <c r="D4250" s="137"/>
      <c r="E4250" s="137"/>
      <c r="F4250" s="137"/>
      <c r="G4250" s="137"/>
      <c r="H4250" s="137"/>
      <c r="I4250" s="137"/>
      <c r="J4250" s="137"/>
      <c r="K4250" s="137"/>
      <c r="L4250" s="273"/>
      <c r="M4250" s="138"/>
      <c r="N4250" s="138"/>
      <c r="O4250" s="139"/>
    </row>
    <row r="4251" spans="1:15" ht="15.6">
      <c r="A4251" s="134"/>
      <c r="B4251" s="553"/>
      <c r="C4251" s="135"/>
      <c r="D4251" s="137"/>
      <c r="E4251" s="137"/>
      <c r="F4251" s="137"/>
      <c r="G4251" s="137"/>
      <c r="H4251" s="137"/>
      <c r="I4251" s="137"/>
      <c r="J4251" s="137"/>
      <c r="K4251" s="137"/>
      <c r="L4251" s="273"/>
      <c r="M4251" s="138"/>
      <c r="N4251" s="138"/>
      <c r="O4251" s="139"/>
    </row>
    <row r="4252" spans="1:15" ht="15.6">
      <c r="A4252" s="134"/>
      <c r="B4252" s="553"/>
      <c r="C4252" s="135"/>
      <c r="D4252" s="137"/>
      <c r="E4252" s="137"/>
      <c r="F4252" s="137"/>
      <c r="G4252" s="137"/>
      <c r="H4252" s="137"/>
      <c r="I4252" s="137"/>
      <c r="J4252" s="137"/>
      <c r="K4252" s="137"/>
      <c r="L4252" s="273"/>
      <c r="M4252" s="138"/>
      <c r="N4252" s="138"/>
      <c r="O4252" s="139"/>
    </row>
    <row r="4253" spans="1:15" ht="15.6">
      <c r="A4253" s="134"/>
      <c r="B4253" s="553"/>
      <c r="C4253" s="135"/>
      <c r="D4253" s="137"/>
      <c r="E4253" s="137"/>
      <c r="F4253" s="137"/>
      <c r="G4253" s="137"/>
      <c r="H4253" s="137"/>
      <c r="I4253" s="137"/>
      <c r="J4253" s="137"/>
      <c r="K4253" s="137"/>
      <c r="L4253" s="273"/>
      <c r="M4253" s="138"/>
      <c r="N4253" s="138"/>
      <c r="O4253" s="139"/>
    </row>
    <row r="4254" spans="1:15" ht="15.6">
      <c r="A4254" s="134"/>
      <c r="B4254" s="553"/>
      <c r="C4254" s="135"/>
      <c r="D4254" s="137"/>
      <c r="E4254" s="137"/>
      <c r="F4254" s="137"/>
      <c r="G4254" s="137"/>
      <c r="H4254" s="137"/>
      <c r="I4254" s="137"/>
      <c r="J4254" s="137"/>
      <c r="K4254" s="137"/>
      <c r="L4254" s="273"/>
      <c r="M4254" s="138"/>
      <c r="N4254" s="138"/>
      <c r="O4254" s="139"/>
    </row>
    <row r="4255" spans="1:15" ht="15.6">
      <c r="A4255" s="134"/>
      <c r="B4255" s="553"/>
      <c r="C4255" s="135"/>
      <c r="D4255" s="137"/>
      <c r="E4255" s="137"/>
      <c r="F4255" s="137"/>
      <c r="G4255" s="137"/>
      <c r="H4255" s="137"/>
      <c r="I4255" s="137"/>
      <c r="J4255" s="137"/>
      <c r="K4255" s="137"/>
      <c r="L4255" s="273"/>
      <c r="M4255" s="138"/>
      <c r="N4255" s="138"/>
      <c r="O4255" s="139"/>
    </row>
    <row r="4256" spans="1:15" ht="15.6">
      <c r="A4256" s="134"/>
      <c r="B4256" s="553"/>
      <c r="C4256" s="135"/>
      <c r="D4256" s="137"/>
      <c r="E4256" s="137"/>
      <c r="F4256" s="137"/>
      <c r="G4256" s="137"/>
      <c r="H4256" s="137"/>
      <c r="I4256" s="137"/>
      <c r="J4256" s="137"/>
      <c r="K4256" s="137"/>
      <c r="L4256" s="273"/>
      <c r="M4256" s="138"/>
      <c r="N4256" s="138"/>
      <c r="O4256" s="139"/>
    </row>
    <row r="4257" spans="1:15" ht="15.6">
      <c r="A4257" s="134"/>
      <c r="B4257" s="553"/>
      <c r="C4257" s="135"/>
      <c r="D4257" s="137"/>
      <c r="E4257" s="137"/>
      <c r="F4257" s="137"/>
      <c r="G4257" s="137"/>
      <c r="H4257" s="137"/>
      <c r="I4257" s="137"/>
      <c r="J4257" s="137"/>
      <c r="K4257" s="137"/>
      <c r="L4257" s="273"/>
      <c r="M4257" s="138"/>
      <c r="N4257" s="138"/>
      <c r="O4257" s="139"/>
    </row>
    <row r="4258" spans="1:15" ht="15.6">
      <c r="A4258" s="134"/>
      <c r="B4258" s="553"/>
      <c r="C4258" s="135"/>
      <c r="D4258" s="137"/>
      <c r="E4258" s="137"/>
      <c r="F4258" s="137"/>
      <c r="G4258" s="137"/>
      <c r="H4258" s="137"/>
      <c r="I4258" s="137"/>
      <c r="J4258" s="137"/>
      <c r="K4258" s="137"/>
      <c r="L4258" s="273"/>
      <c r="M4258" s="138"/>
      <c r="N4258" s="138"/>
      <c r="O4258" s="139"/>
    </row>
    <row r="4259" spans="1:15" ht="15.6">
      <c r="A4259" s="134"/>
      <c r="B4259" s="553"/>
      <c r="C4259" s="135"/>
      <c r="D4259" s="137"/>
      <c r="E4259" s="137"/>
      <c r="F4259" s="137"/>
      <c r="G4259" s="137"/>
      <c r="H4259" s="137"/>
      <c r="I4259" s="137"/>
      <c r="J4259" s="137"/>
      <c r="K4259" s="137"/>
      <c r="L4259" s="273"/>
      <c r="M4259" s="138"/>
      <c r="N4259" s="138"/>
      <c r="O4259" s="139"/>
    </row>
    <row r="4260" spans="1:15" ht="15.6">
      <c r="A4260" s="134"/>
      <c r="B4260" s="553"/>
      <c r="C4260" s="135"/>
      <c r="D4260" s="137"/>
      <c r="E4260" s="137"/>
      <c r="F4260" s="137"/>
      <c r="G4260" s="137"/>
      <c r="H4260" s="137"/>
      <c r="I4260" s="137"/>
      <c r="J4260" s="137"/>
      <c r="K4260" s="137"/>
      <c r="L4260" s="273"/>
      <c r="M4260" s="138"/>
      <c r="N4260" s="138"/>
      <c r="O4260" s="139"/>
    </row>
    <row r="4261" spans="1:15" ht="15.6">
      <c r="A4261" s="134"/>
      <c r="B4261" s="553"/>
      <c r="C4261" s="135"/>
      <c r="D4261" s="137"/>
      <c r="E4261" s="137"/>
      <c r="F4261" s="137"/>
      <c r="G4261" s="137"/>
      <c r="H4261" s="137"/>
      <c r="I4261" s="137"/>
      <c r="J4261" s="137"/>
      <c r="K4261" s="137"/>
      <c r="L4261" s="273"/>
      <c r="M4261" s="138"/>
      <c r="N4261" s="138"/>
      <c r="O4261" s="139"/>
    </row>
    <row r="4262" spans="1:15" ht="15.6">
      <c r="A4262" s="134"/>
      <c r="B4262" s="553"/>
      <c r="C4262" s="135"/>
      <c r="D4262" s="137"/>
      <c r="E4262" s="137"/>
      <c r="F4262" s="137"/>
      <c r="G4262" s="137"/>
      <c r="H4262" s="137"/>
      <c r="I4262" s="137"/>
      <c r="J4262" s="137"/>
      <c r="K4262" s="137"/>
      <c r="L4262" s="273"/>
      <c r="M4262" s="138"/>
      <c r="N4262" s="138"/>
      <c r="O4262" s="139"/>
    </row>
    <row r="4263" spans="1:15" ht="15.6">
      <c r="A4263" s="134"/>
      <c r="B4263" s="553"/>
      <c r="C4263" s="135"/>
      <c r="D4263" s="137"/>
      <c r="E4263" s="137"/>
      <c r="F4263" s="137"/>
      <c r="G4263" s="137"/>
      <c r="H4263" s="137"/>
      <c r="I4263" s="137"/>
      <c r="J4263" s="137"/>
      <c r="K4263" s="137"/>
      <c r="L4263" s="273"/>
      <c r="M4263" s="138"/>
      <c r="N4263" s="138"/>
      <c r="O4263" s="139"/>
    </row>
    <row r="4264" spans="1:15" ht="15.6">
      <c r="A4264" s="134"/>
      <c r="B4264" s="553"/>
      <c r="C4264" s="135"/>
      <c r="D4264" s="137"/>
      <c r="E4264" s="137"/>
      <c r="F4264" s="137"/>
      <c r="G4264" s="137"/>
      <c r="H4264" s="137"/>
      <c r="I4264" s="137"/>
      <c r="J4264" s="137"/>
      <c r="K4264" s="137"/>
      <c r="L4264" s="273"/>
      <c r="M4264" s="138"/>
      <c r="N4264" s="138"/>
      <c r="O4264" s="139"/>
    </row>
    <row r="4265" spans="1:15" ht="15.6">
      <c r="A4265" s="134"/>
      <c r="B4265" s="553"/>
      <c r="C4265" s="135"/>
      <c r="D4265" s="137"/>
      <c r="E4265" s="137"/>
      <c r="F4265" s="137"/>
      <c r="G4265" s="137"/>
      <c r="H4265" s="137"/>
      <c r="I4265" s="137"/>
      <c r="J4265" s="137"/>
      <c r="K4265" s="137"/>
      <c r="L4265" s="273"/>
      <c r="M4265" s="138"/>
      <c r="N4265" s="138"/>
      <c r="O4265" s="139"/>
    </row>
    <row r="4266" spans="1:15" ht="15.6">
      <c r="A4266" s="134"/>
      <c r="B4266" s="553"/>
      <c r="C4266" s="135"/>
      <c r="D4266" s="137"/>
      <c r="E4266" s="137"/>
      <c r="F4266" s="137"/>
      <c r="G4266" s="137"/>
      <c r="H4266" s="137"/>
      <c r="I4266" s="137"/>
      <c r="J4266" s="137"/>
      <c r="K4266" s="137"/>
      <c r="L4266" s="273"/>
      <c r="M4266" s="138"/>
      <c r="N4266" s="138"/>
      <c r="O4266" s="139"/>
    </row>
    <row r="4267" spans="1:15" ht="15.6">
      <c r="A4267" s="134"/>
      <c r="B4267" s="553"/>
      <c r="C4267" s="135"/>
      <c r="D4267" s="137"/>
      <c r="E4267" s="137"/>
      <c r="F4267" s="137"/>
      <c r="G4267" s="137"/>
      <c r="H4267" s="137"/>
      <c r="I4267" s="137"/>
      <c r="J4267" s="137"/>
      <c r="K4267" s="137"/>
      <c r="L4267" s="273"/>
      <c r="M4267" s="138"/>
      <c r="N4267" s="138"/>
      <c r="O4267" s="139"/>
    </row>
    <row r="4268" spans="1:15" ht="15.6">
      <c r="A4268" s="134"/>
      <c r="B4268" s="553"/>
      <c r="C4268" s="135"/>
      <c r="D4268" s="137"/>
      <c r="E4268" s="137"/>
      <c r="F4268" s="137"/>
      <c r="G4268" s="137"/>
      <c r="H4268" s="137"/>
      <c r="I4268" s="137"/>
      <c r="J4268" s="137"/>
      <c r="K4268" s="137"/>
      <c r="L4268" s="273"/>
      <c r="M4268" s="138"/>
      <c r="N4268" s="138"/>
      <c r="O4268" s="139"/>
    </row>
    <row r="4269" spans="1:15" ht="15.6">
      <c r="A4269" s="134"/>
      <c r="B4269" s="553"/>
      <c r="C4269" s="135"/>
      <c r="D4269" s="137"/>
      <c r="E4269" s="137"/>
      <c r="F4269" s="137"/>
      <c r="G4269" s="137"/>
      <c r="H4269" s="137"/>
      <c r="I4269" s="137"/>
      <c r="J4269" s="137"/>
      <c r="K4269" s="137"/>
      <c r="L4269" s="273"/>
      <c r="M4269" s="138"/>
      <c r="N4269" s="138"/>
      <c r="O4269" s="139"/>
    </row>
    <row r="4270" spans="1:15" ht="15.6">
      <c r="A4270" s="134"/>
      <c r="B4270" s="553"/>
      <c r="C4270" s="135"/>
      <c r="D4270" s="137"/>
      <c r="E4270" s="137"/>
      <c r="F4270" s="137"/>
      <c r="G4270" s="137"/>
      <c r="H4270" s="137"/>
      <c r="I4270" s="137"/>
      <c r="J4270" s="137"/>
      <c r="K4270" s="137"/>
      <c r="L4270" s="273"/>
      <c r="M4270" s="138"/>
      <c r="N4270" s="138"/>
      <c r="O4270" s="139"/>
    </row>
    <row r="4271" spans="1:15" ht="15.6">
      <c r="A4271" s="134"/>
      <c r="B4271" s="553"/>
      <c r="C4271" s="135"/>
      <c r="D4271" s="137"/>
      <c r="E4271" s="137"/>
      <c r="F4271" s="137"/>
      <c r="G4271" s="137"/>
      <c r="H4271" s="137"/>
      <c r="I4271" s="137"/>
      <c r="J4271" s="137"/>
      <c r="K4271" s="137"/>
      <c r="L4271" s="273"/>
      <c r="M4271" s="138"/>
      <c r="N4271" s="138"/>
      <c r="O4271" s="139"/>
    </row>
    <row r="4272" spans="1:15" ht="15.6">
      <c r="A4272" s="134"/>
      <c r="B4272" s="553"/>
      <c r="C4272" s="135"/>
      <c r="D4272" s="137"/>
      <c r="E4272" s="137"/>
      <c r="F4272" s="137"/>
      <c r="G4272" s="137"/>
      <c r="H4272" s="137"/>
      <c r="I4272" s="137"/>
      <c r="J4272" s="137"/>
      <c r="K4272" s="137"/>
      <c r="L4272" s="273"/>
      <c r="M4272" s="138"/>
      <c r="N4272" s="138"/>
      <c r="O4272" s="139"/>
    </row>
    <row r="4273" spans="1:15" ht="15.6">
      <c r="A4273" s="134"/>
      <c r="B4273" s="553"/>
      <c r="C4273" s="135"/>
      <c r="D4273" s="137"/>
      <c r="E4273" s="137"/>
      <c r="F4273" s="137"/>
      <c r="G4273" s="137"/>
      <c r="H4273" s="137"/>
      <c r="I4273" s="137"/>
      <c r="J4273" s="137"/>
      <c r="K4273" s="137"/>
      <c r="L4273" s="273"/>
      <c r="M4273" s="138"/>
      <c r="N4273" s="138"/>
      <c r="O4273" s="139"/>
    </row>
    <row r="4274" spans="1:15" ht="15.6">
      <c r="A4274" s="134"/>
      <c r="B4274" s="553"/>
      <c r="C4274" s="135"/>
      <c r="D4274" s="137"/>
      <c r="E4274" s="137"/>
      <c r="F4274" s="137"/>
      <c r="G4274" s="137"/>
      <c r="H4274" s="137"/>
      <c r="I4274" s="137"/>
      <c r="J4274" s="137"/>
      <c r="K4274" s="137"/>
      <c r="L4274" s="273"/>
      <c r="M4274" s="138"/>
      <c r="N4274" s="138"/>
      <c r="O4274" s="139"/>
    </row>
    <row r="4275" spans="1:15" ht="15.6">
      <c r="A4275" s="134"/>
      <c r="B4275" s="553"/>
      <c r="C4275" s="135"/>
      <c r="D4275" s="137"/>
      <c r="E4275" s="137"/>
      <c r="F4275" s="137"/>
      <c r="G4275" s="137"/>
      <c r="H4275" s="137"/>
      <c r="I4275" s="137"/>
      <c r="J4275" s="137"/>
      <c r="K4275" s="137"/>
      <c r="L4275" s="273"/>
      <c r="M4275" s="138"/>
      <c r="N4275" s="138"/>
      <c r="O4275" s="139"/>
    </row>
    <row r="4276" spans="1:15" ht="15.6">
      <c r="A4276" s="134"/>
      <c r="B4276" s="553"/>
      <c r="C4276" s="135"/>
      <c r="D4276" s="137"/>
      <c r="E4276" s="137"/>
      <c r="F4276" s="137"/>
      <c r="G4276" s="137"/>
      <c r="H4276" s="137"/>
      <c r="I4276" s="137"/>
      <c r="J4276" s="137"/>
      <c r="K4276" s="137"/>
      <c r="L4276" s="273"/>
      <c r="M4276" s="138"/>
      <c r="N4276" s="138"/>
      <c r="O4276" s="139"/>
    </row>
    <row r="4277" spans="1:15" ht="15.6">
      <c r="A4277" s="134"/>
      <c r="B4277" s="553"/>
      <c r="C4277" s="135"/>
      <c r="D4277" s="137"/>
      <c r="E4277" s="137"/>
      <c r="F4277" s="137"/>
      <c r="G4277" s="137"/>
      <c r="H4277" s="137"/>
      <c r="I4277" s="137"/>
      <c r="J4277" s="137"/>
      <c r="K4277" s="137"/>
      <c r="L4277" s="273"/>
      <c r="M4277" s="138"/>
      <c r="N4277" s="138"/>
      <c r="O4277" s="139"/>
    </row>
    <row r="4278" spans="1:15" ht="15.6">
      <c r="A4278" s="134"/>
      <c r="B4278" s="553"/>
      <c r="C4278" s="135"/>
      <c r="D4278" s="137"/>
      <c r="E4278" s="137"/>
      <c r="F4278" s="137"/>
      <c r="G4278" s="137"/>
      <c r="H4278" s="137"/>
      <c r="I4278" s="137"/>
      <c r="J4278" s="137"/>
      <c r="K4278" s="137"/>
      <c r="L4278" s="273"/>
      <c r="M4278" s="138"/>
      <c r="N4278" s="138"/>
      <c r="O4278" s="139"/>
    </row>
    <row r="4279" spans="1:15" ht="15.6">
      <c r="A4279" s="134"/>
      <c r="B4279" s="553"/>
      <c r="C4279" s="135"/>
      <c r="D4279" s="137"/>
      <c r="E4279" s="137"/>
      <c r="F4279" s="137"/>
      <c r="G4279" s="137"/>
      <c r="H4279" s="137"/>
      <c r="I4279" s="137"/>
      <c r="J4279" s="137"/>
      <c r="K4279" s="137"/>
      <c r="L4279" s="273"/>
      <c r="M4279" s="138"/>
      <c r="N4279" s="138"/>
      <c r="O4279" s="139"/>
    </row>
    <row r="4280" spans="1:15" ht="15.6">
      <c r="A4280" s="134"/>
      <c r="B4280" s="553"/>
      <c r="C4280" s="135"/>
      <c r="D4280" s="137"/>
      <c r="E4280" s="137"/>
      <c r="F4280" s="137"/>
      <c r="G4280" s="137"/>
      <c r="H4280" s="137"/>
      <c r="I4280" s="137"/>
      <c r="J4280" s="137"/>
      <c r="K4280" s="137"/>
      <c r="L4280" s="273"/>
      <c r="M4280" s="138"/>
      <c r="N4280" s="138"/>
      <c r="O4280" s="139"/>
    </row>
    <row r="4281" spans="1:15" ht="15.6">
      <c r="A4281" s="134"/>
      <c r="B4281" s="553"/>
      <c r="C4281" s="135"/>
      <c r="D4281" s="137"/>
      <c r="E4281" s="137"/>
      <c r="F4281" s="137"/>
      <c r="G4281" s="137"/>
      <c r="H4281" s="137"/>
      <c r="I4281" s="137"/>
      <c r="J4281" s="137"/>
      <c r="K4281" s="137"/>
      <c r="L4281" s="273"/>
      <c r="M4281" s="138"/>
      <c r="N4281" s="138"/>
      <c r="O4281" s="139"/>
    </row>
    <row r="4282" spans="1:15" ht="15.6">
      <c r="A4282" s="134"/>
      <c r="B4282" s="553"/>
      <c r="C4282" s="135"/>
      <c r="D4282" s="137"/>
      <c r="E4282" s="137"/>
      <c r="F4282" s="137"/>
      <c r="G4282" s="137"/>
      <c r="H4282" s="137"/>
      <c r="I4282" s="137"/>
      <c r="J4282" s="137"/>
      <c r="K4282" s="137"/>
      <c r="L4282" s="273"/>
      <c r="M4282" s="138"/>
      <c r="N4282" s="138"/>
      <c r="O4282" s="139"/>
    </row>
    <row r="4283" spans="1:15" ht="15.6">
      <c r="A4283" s="134"/>
      <c r="B4283" s="553"/>
      <c r="C4283" s="135"/>
      <c r="D4283" s="137"/>
      <c r="E4283" s="137"/>
      <c r="F4283" s="137"/>
      <c r="G4283" s="137"/>
      <c r="H4283" s="137"/>
      <c r="I4283" s="137"/>
      <c r="J4283" s="137"/>
      <c r="K4283" s="137"/>
      <c r="L4283" s="273"/>
      <c r="M4283" s="138"/>
      <c r="N4283" s="138"/>
      <c r="O4283" s="139"/>
    </row>
    <row r="4284" spans="1:15" ht="15.6">
      <c r="A4284" s="134"/>
      <c r="B4284" s="553"/>
      <c r="C4284" s="135"/>
      <c r="D4284" s="137"/>
      <c r="E4284" s="137"/>
      <c r="F4284" s="137"/>
      <c r="G4284" s="137"/>
      <c r="H4284" s="137"/>
      <c r="I4284" s="137"/>
      <c r="J4284" s="137"/>
      <c r="K4284" s="137"/>
      <c r="L4284" s="273"/>
      <c r="M4284" s="138"/>
      <c r="N4284" s="138"/>
      <c r="O4284" s="139"/>
    </row>
    <row r="4285" spans="1:15" ht="15.6">
      <c r="A4285" s="134"/>
      <c r="B4285" s="553"/>
      <c r="C4285" s="135"/>
      <c r="D4285" s="137"/>
      <c r="E4285" s="137"/>
      <c r="F4285" s="137"/>
      <c r="G4285" s="137"/>
      <c r="H4285" s="137"/>
      <c r="I4285" s="137"/>
      <c r="J4285" s="137"/>
      <c r="K4285" s="137"/>
      <c r="L4285" s="273"/>
      <c r="M4285" s="138"/>
      <c r="N4285" s="138"/>
      <c r="O4285" s="139"/>
    </row>
    <row r="4286" spans="1:15" ht="15.6">
      <c r="A4286" s="134"/>
      <c r="B4286" s="553"/>
      <c r="C4286" s="135"/>
      <c r="D4286" s="137"/>
      <c r="E4286" s="137"/>
      <c r="F4286" s="137"/>
      <c r="G4286" s="137"/>
      <c r="H4286" s="137"/>
      <c r="I4286" s="137"/>
      <c r="J4286" s="137"/>
      <c r="K4286" s="137"/>
      <c r="L4286" s="273"/>
      <c r="M4286" s="138"/>
      <c r="N4286" s="138"/>
      <c r="O4286" s="139"/>
    </row>
    <row r="4287" spans="1:15" ht="15.6">
      <c r="A4287" s="134"/>
      <c r="B4287" s="553"/>
      <c r="C4287" s="135"/>
      <c r="D4287" s="137"/>
      <c r="E4287" s="137"/>
      <c r="F4287" s="137"/>
      <c r="G4287" s="137"/>
      <c r="H4287" s="137"/>
      <c r="I4287" s="137"/>
      <c r="J4287" s="137"/>
      <c r="K4287" s="137"/>
      <c r="L4287" s="273"/>
      <c r="M4287" s="138"/>
      <c r="N4287" s="138"/>
      <c r="O4287" s="139"/>
    </row>
    <row r="4288" spans="1:15" ht="15.6">
      <c r="A4288" s="134"/>
      <c r="B4288" s="553"/>
      <c r="C4288" s="135"/>
      <c r="D4288" s="137"/>
      <c r="E4288" s="137"/>
      <c r="F4288" s="137"/>
      <c r="G4288" s="137"/>
      <c r="H4288" s="137"/>
      <c r="I4288" s="137"/>
      <c r="J4288" s="137"/>
      <c r="K4288" s="137"/>
      <c r="L4288" s="273"/>
      <c r="M4288" s="138"/>
      <c r="N4288" s="138"/>
      <c r="O4288" s="139"/>
    </row>
    <row r="4289" spans="1:15" ht="15.6">
      <c r="A4289" s="134"/>
      <c r="B4289" s="553"/>
      <c r="C4289" s="135"/>
      <c r="D4289" s="137"/>
      <c r="E4289" s="137"/>
      <c r="F4289" s="137"/>
      <c r="G4289" s="137"/>
      <c r="H4289" s="137"/>
      <c r="I4289" s="137"/>
      <c r="J4289" s="137"/>
      <c r="K4289" s="137"/>
      <c r="L4289" s="273"/>
      <c r="M4289" s="138"/>
      <c r="N4289" s="138"/>
      <c r="O4289" s="139"/>
    </row>
    <row r="4290" spans="1:15" ht="15.6">
      <c r="A4290" s="134"/>
      <c r="B4290" s="553"/>
      <c r="C4290" s="135"/>
      <c r="D4290" s="137"/>
      <c r="E4290" s="137"/>
      <c r="F4290" s="137"/>
      <c r="G4290" s="137"/>
      <c r="H4290" s="137"/>
      <c r="I4290" s="137"/>
      <c r="J4290" s="137"/>
      <c r="K4290" s="137"/>
      <c r="L4290" s="273"/>
      <c r="M4290" s="138"/>
      <c r="N4290" s="138"/>
      <c r="O4290" s="139"/>
    </row>
    <row r="4291" spans="1:15" ht="15.6">
      <c r="A4291" s="134"/>
      <c r="B4291" s="553"/>
      <c r="C4291" s="135"/>
      <c r="D4291" s="137"/>
      <c r="E4291" s="137"/>
      <c r="F4291" s="137"/>
      <c r="G4291" s="137"/>
      <c r="H4291" s="137"/>
      <c r="I4291" s="137"/>
      <c r="J4291" s="137"/>
      <c r="K4291" s="137"/>
      <c r="L4291" s="273"/>
      <c r="M4291" s="138"/>
      <c r="N4291" s="138"/>
      <c r="O4291" s="139"/>
    </row>
    <row r="4292" spans="1:15" ht="15.6">
      <c r="A4292" s="134"/>
      <c r="B4292" s="553"/>
      <c r="C4292" s="135"/>
      <c r="D4292" s="137"/>
      <c r="E4292" s="137"/>
      <c r="F4292" s="137"/>
      <c r="G4292" s="137"/>
      <c r="H4292" s="137"/>
      <c r="I4292" s="137"/>
      <c r="J4292" s="137"/>
      <c r="K4292" s="137"/>
      <c r="L4292" s="273"/>
      <c r="M4292" s="138"/>
      <c r="N4292" s="138"/>
      <c r="O4292" s="139"/>
    </row>
    <row r="4293" spans="1:15" ht="15.6">
      <c r="A4293" s="134"/>
      <c r="B4293" s="553"/>
      <c r="C4293" s="135"/>
      <c r="D4293" s="137"/>
      <c r="E4293" s="137"/>
      <c r="F4293" s="137"/>
      <c r="G4293" s="137"/>
      <c r="H4293" s="137"/>
      <c r="I4293" s="137"/>
      <c r="J4293" s="137"/>
      <c r="K4293" s="137"/>
      <c r="L4293" s="273"/>
      <c r="M4293" s="138"/>
      <c r="N4293" s="138"/>
      <c r="O4293" s="139"/>
    </row>
    <row r="4294" spans="1:15" ht="15.6">
      <c r="A4294" s="134"/>
      <c r="B4294" s="553"/>
      <c r="C4294" s="135"/>
      <c r="D4294" s="137"/>
      <c r="E4294" s="137"/>
      <c r="F4294" s="137"/>
      <c r="G4294" s="137"/>
      <c r="H4294" s="137"/>
      <c r="I4294" s="137"/>
      <c r="J4294" s="137"/>
      <c r="K4294" s="137"/>
      <c r="L4294" s="273"/>
      <c r="M4294" s="138"/>
      <c r="N4294" s="138"/>
      <c r="O4294" s="139"/>
    </row>
    <row r="4295" spans="1:15" ht="15.6">
      <c r="A4295" s="134"/>
      <c r="B4295" s="553"/>
      <c r="C4295" s="135"/>
      <c r="D4295" s="137"/>
      <c r="E4295" s="137"/>
      <c r="F4295" s="137"/>
      <c r="G4295" s="137"/>
      <c r="H4295" s="137"/>
      <c r="I4295" s="137"/>
      <c r="J4295" s="137"/>
      <c r="K4295" s="137"/>
      <c r="L4295" s="273"/>
      <c r="M4295" s="138"/>
      <c r="N4295" s="138"/>
      <c r="O4295" s="139"/>
    </row>
    <row r="4296" spans="1:15" ht="15.6">
      <c r="A4296" s="134"/>
      <c r="B4296" s="553"/>
      <c r="C4296" s="135"/>
      <c r="D4296" s="137"/>
      <c r="E4296" s="137"/>
      <c r="F4296" s="137"/>
      <c r="G4296" s="137"/>
      <c r="H4296" s="137"/>
      <c r="I4296" s="137"/>
      <c r="J4296" s="137"/>
      <c r="K4296" s="137"/>
      <c r="L4296" s="273"/>
      <c r="M4296" s="138"/>
      <c r="N4296" s="138"/>
      <c r="O4296" s="139"/>
    </row>
    <row r="4297" spans="1:15" ht="15.6">
      <c r="A4297" s="134"/>
      <c r="B4297" s="553"/>
      <c r="C4297" s="135"/>
      <c r="D4297" s="137"/>
      <c r="E4297" s="137"/>
      <c r="F4297" s="137"/>
      <c r="G4297" s="137"/>
      <c r="H4297" s="137"/>
      <c r="I4297" s="137"/>
      <c r="J4297" s="137"/>
      <c r="K4297" s="137"/>
      <c r="L4297" s="273"/>
      <c r="M4297" s="138"/>
      <c r="N4297" s="138"/>
      <c r="O4297" s="139"/>
    </row>
    <row r="4298" spans="1:15" ht="15.6">
      <c r="A4298" s="134"/>
      <c r="B4298" s="553"/>
      <c r="C4298" s="135"/>
      <c r="D4298" s="137"/>
      <c r="E4298" s="137"/>
      <c r="F4298" s="137"/>
      <c r="G4298" s="137"/>
      <c r="H4298" s="137"/>
      <c r="I4298" s="137"/>
      <c r="J4298" s="137"/>
      <c r="K4298" s="137"/>
      <c r="L4298" s="273"/>
      <c r="M4298" s="138"/>
      <c r="N4298" s="138"/>
      <c r="O4298" s="139"/>
    </row>
    <row r="4299" spans="1:15" ht="15.6">
      <c r="A4299" s="134"/>
      <c r="B4299" s="553"/>
      <c r="C4299" s="135"/>
      <c r="D4299" s="137"/>
      <c r="E4299" s="137"/>
      <c r="F4299" s="137"/>
      <c r="G4299" s="137"/>
      <c r="H4299" s="137"/>
      <c r="I4299" s="137"/>
      <c r="J4299" s="137"/>
      <c r="K4299" s="137"/>
      <c r="L4299" s="273"/>
      <c r="M4299" s="138"/>
      <c r="N4299" s="138"/>
      <c r="O4299" s="139"/>
    </row>
    <row r="4300" spans="1:15" ht="15.6">
      <c r="A4300" s="134"/>
      <c r="B4300" s="553"/>
      <c r="C4300" s="135"/>
      <c r="D4300" s="137"/>
      <c r="E4300" s="137"/>
      <c r="F4300" s="137"/>
      <c r="G4300" s="137"/>
      <c r="H4300" s="137"/>
      <c r="I4300" s="137"/>
      <c r="J4300" s="137"/>
      <c r="K4300" s="137"/>
      <c r="L4300" s="273"/>
      <c r="M4300" s="138"/>
      <c r="N4300" s="138"/>
      <c r="O4300" s="139"/>
    </row>
    <row r="4301" spans="1:15" ht="15.6">
      <c r="A4301" s="134"/>
      <c r="B4301" s="553"/>
      <c r="C4301" s="135"/>
      <c r="D4301" s="137"/>
      <c r="E4301" s="137"/>
      <c r="F4301" s="137"/>
      <c r="G4301" s="137"/>
      <c r="H4301" s="137"/>
      <c r="I4301" s="137"/>
      <c r="J4301" s="137"/>
      <c r="K4301" s="137"/>
      <c r="L4301" s="273"/>
      <c r="M4301" s="138"/>
      <c r="N4301" s="138"/>
      <c r="O4301" s="139"/>
    </row>
    <row r="4302" spans="1:15" ht="15.6">
      <c r="A4302" s="134"/>
      <c r="B4302" s="553"/>
      <c r="C4302" s="135"/>
      <c r="D4302" s="137"/>
      <c r="E4302" s="137"/>
      <c r="F4302" s="137"/>
      <c r="G4302" s="137"/>
      <c r="H4302" s="137"/>
      <c r="I4302" s="137"/>
      <c r="J4302" s="137"/>
      <c r="K4302" s="137"/>
      <c r="L4302" s="273"/>
      <c r="M4302" s="138"/>
      <c r="N4302" s="138"/>
      <c r="O4302" s="139"/>
    </row>
    <row r="4303" spans="1:15" ht="15.6">
      <c r="A4303" s="134"/>
      <c r="B4303" s="553"/>
      <c r="C4303" s="135"/>
      <c r="D4303" s="137"/>
      <c r="E4303" s="137"/>
      <c r="F4303" s="137"/>
      <c r="G4303" s="137"/>
      <c r="H4303" s="137"/>
      <c r="I4303" s="137"/>
      <c r="J4303" s="137"/>
      <c r="K4303" s="137"/>
      <c r="L4303" s="273"/>
      <c r="M4303" s="138"/>
      <c r="N4303" s="138"/>
      <c r="O4303" s="139"/>
    </row>
    <row r="4304" spans="1:15" ht="15.6">
      <c r="A4304" s="134"/>
      <c r="B4304" s="553"/>
      <c r="C4304" s="135"/>
      <c r="D4304" s="137"/>
      <c r="E4304" s="137"/>
      <c r="F4304" s="137"/>
      <c r="G4304" s="137"/>
      <c r="H4304" s="137"/>
      <c r="I4304" s="137"/>
      <c r="J4304" s="137"/>
      <c r="K4304" s="137"/>
      <c r="L4304" s="273"/>
      <c r="M4304" s="138"/>
      <c r="N4304" s="138"/>
      <c r="O4304" s="139"/>
    </row>
    <row r="4305" spans="1:15" ht="15.6">
      <c r="A4305" s="134"/>
      <c r="B4305" s="553"/>
      <c r="C4305" s="135"/>
      <c r="D4305" s="137"/>
      <c r="E4305" s="137"/>
      <c r="F4305" s="137"/>
      <c r="G4305" s="137"/>
      <c r="H4305" s="137"/>
      <c r="I4305" s="137"/>
      <c r="J4305" s="137"/>
      <c r="K4305" s="137"/>
      <c r="L4305" s="273"/>
      <c r="M4305" s="138"/>
      <c r="N4305" s="138"/>
      <c r="O4305" s="139"/>
    </row>
    <row r="4306" spans="1:15" ht="15.6">
      <c r="A4306" s="134"/>
      <c r="B4306" s="553"/>
      <c r="C4306" s="135"/>
      <c r="D4306" s="137"/>
      <c r="E4306" s="137"/>
      <c r="F4306" s="137"/>
      <c r="G4306" s="137"/>
      <c r="H4306" s="137"/>
      <c r="I4306" s="137"/>
      <c r="J4306" s="137"/>
      <c r="K4306" s="137"/>
      <c r="L4306" s="273"/>
      <c r="M4306" s="138"/>
      <c r="N4306" s="138"/>
      <c r="O4306" s="139"/>
    </row>
    <row r="4307" spans="1:15" ht="15.6">
      <c r="A4307" s="134"/>
      <c r="B4307" s="553"/>
      <c r="C4307" s="135"/>
      <c r="D4307" s="137"/>
      <c r="E4307" s="137"/>
      <c r="F4307" s="137"/>
      <c r="G4307" s="137"/>
      <c r="H4307" s="137"/>
      <c r="I4307" s="137"/>
      <c r="J4307" s="137"/>
      <c r="K4307" s="137"/>
      <c r="L4307" s="273"/>
      <c r="M4307" s="138"/>
      <c r="N4307" s="138"/>
      <c r="O4307" s="139"/>
    </row>
    <row r="4308" spans="1:15" ht="15.6">
      <c r="A4308" s="134"/>
      <c r="B4308" s="553"/>
      <c r="C4308" s="135"/>
      <c r="D4308" s="137"/>
      <c r="E4308" s="137"/>
      <c r="F4308" s="137"/>
      <c r="G4308" s="137"/>
      <c r="H4308" s="137"/>
      <c r="I4308" s="137"/>
      <c r="J4308" s="137"/>
      <c r="K4308" s="137"/>
      <c r="L4308" s="273"/>
      <c r="M4308" s="138"/>
      <c r="N4308" s="138"/>
      <c r="O4308" s="139"/>
    </row>
    <row r="4309" spans="1:15" ht="15.6">
      <c r="A4309" s="134"/>
      <c r="B4309" s="553"/>
      <c r="C4309" s="135"/>
      <c r="D4309" s="137"/>
      <c r="E4309" s="137"/>
      <c r="F4309" s="137"/>
      <c r="G4309" s="137"/>
      <c r="H4309" s="137"/>
      <c r="I4309" s="137"/>
      <c r="J4309" s="137"/>
      <c r="K4309" s="137"/>
      <c r="L4309" s="273"/>
      <c r="M4309" s="138"/>
      <c r="N4309" s="138"/>
      <c r="O4309" s="139"/>
    </row>
    <row r="4310" spans="1:15" ht="15.6">
      <c r="A4310" s="134"/>
      <c r="B4310" s="553"/>
      <c r="C4310" s="135"/>
      <c r="D4310" s="137"/>
      <c r="E4310" s="137"/>
      <c r="F4310" s="137"/>
      <c r="G4310" s="137"/>
      <c r="H4310" s="137"/>
      <c r="I4310" s="137"/>
      <c r="J4310" s="137"/>
      <c r="K4310" s="137"/>
      <c r="L4310" s="273"/>
      <c r="M4310" s="138"/>
      <c r="N4310" s="138"/>
      <c r="O4310" s="139"/>
    </row>
    <row r="4311" spans="1:15" ht="15.6">
      <c r="A4311" s="134"/>
      <c r="B4311" s="553"/>
      <c r="C4311" s="135"/>
      <c r="D4311" s="137"/>
      <c r="E4311" s="137"/>
      <c r="F4311" s="137"/>
      <c r="G4311" s="137"/>
      <c r="H4311" s="137"/>
      <c r="I4311" s="137"/>
      <c r="J4311" s="137"/>
      <c r="K4311" s="137"/>
      <c r="L4311" s="273"/>
      <c r="M4311" s="138"/>
      <c r="N4311" s="138"/>
      <c r="O4311" s="139"/>
    </row>
    <row r="4312" spans="1:15" ht="15.6">
      <c r="A4312" s="134"/>
      <c r="B4312" s="553"/>
      <c r="C4312" s="135"/>
      <c r="D4312" s="137"/>
      <c r="E4312" s="137"/>
      <c r="F4312" s="137"/>
      <c r="G4312" s="137"/>
      <c r="H4312" s="137"/>
      <c r="I4312" s="137"/>
      <c r="J4312" s="137"/>
      <c r="K4312" s="137"/>
      <c r="L4312" s="273"/>
      <c r="M4312" s="138"/>
      <c r="N4312" s="138"/>
      <c r="O4312" s="139"/>
    </row>
    <row r="4313" spans="1:15" ht="15.6">
      <c r="A4313" s="134"/>
      <c r="B4313" s="553"/>
      <c r="C4313" s="135"/>
      <c r="D4313" s="137"/>
      <c r="E4313" s="137"/>
      <c r="F4313" s="137"/>
      <c r="G4313" s="137"/>
      <c r="H4313" s="137"/>
      <c r="I4313" s="137"/>
      <c r="J4313" s="137"/>
      <c r="K4313" s="137"/>
      <c r="L4313" s="273"/>
      <c r="M4313" s="138"/>
      <c r="N4313" s="138"/>
      <c r="O4313" s="139"/>
    </row>
    <row r="4314" spans="1:15" ht="15.6">
      <c r="A4314" s="134"/>
      <c r="B4314" s="553"/>
      <c r="C4314" s="135"/>
      <c r="D4314" s="137"/>
      <c r="E4314" s="137"/>
      <c r="F4314" s="137"/>
      <c r="G4314" s="137"/>
      <c r="H4314" s="137"/>
      <c r="I4314" s="137"/>
      <c r="J4314" s="137"/>
      <c r="K4314" s="137"/>
      <c r="L4314" s="273"/>
      <c r="M4314" s="138"/>
      <c r="N4314" s="138"/>
      <c r="O4314" s="139"/>
    </row>
    <row r="4315" spans="1:15" ht="15.6">
      <c r="A4315" s="134"/>
      <c r="B4315" s="553"/>
      <c r="C4315" s="135"/>
      <c r="D4315" s="137"/>
      <c r="E4315" s="137"/>
      <c r="F4315" s="137"/>
      <c r="G4315" s="137"/>
      <c r="H4315" s="137"/>
      <c r="I4315" s="137"/>
      <c r="J4315" s="137"/>
      <c r="K4315" s="137"/>
      <c r="L4315" s="273"/>
      <c r="M4315" s="138"/>
      <c r="N4315" s="138"/>
      <c r="O4315" s="139"/>
    </row>
    <row r="4316" spans="1:15" ht="15.6">
      <c r="A4316" s="134"/>
      <c r="B4316" s="553"/>
      <c r="C4316" s="135"/>
      <c r="D4316" s="137"/>
      <c r="E4316" s="137"/>
      <c r="F4316" s="137"/>
      <c r="G4316" s="137"/>
      <c r="H4316" s="137"/>
      <c r="I4316" s="137"/>
      <c r="J4316" s="137"/>
      <c r="K4316" s="137"/>
      <c r="L4316" s="273"/>
      <c r="M4316" s="138"/>
      <c r="N4316" s="138"/>
      <c r="O4316" s="139"/>
    </row>
    <row r="4317" spans="1:15" ht="15.6">
      <c r="A4317" s="134"/>
      <c r="B4317" s="553"/>
      <c r="C4317" s="135"/>
      <c r="D4317" s="137"/>
      <c r="E4317" s="137"/>
      <c r="F4317" s="137"/>
      <c r="G4317" s="137"/>
      <c r="H4317" s="137"/>
      <c r="I4317" s="137"/>
      <c r="J4317" s="137"/>
      <c r="K4317" s="137"/>
      <c r="L4317" s="273"/>
      <c r="M4317" s="138"/>
      <c r="N4317" s="138"/>
      <c r="O4317" s="139"/>
    </row>
    <row r="4318" spans="1:15" ht="15.6">
      <c r="A4318" s="134"/>
      <c r="B4318" s="553"/>
      <c r="C4318" s="135"/>
      <c r="D4318" s="137"/>
      <c r="E4318" s="137"/>
      <c r="F4318" s="137"/>
      <c r="G4318" s="137"/>
      <c r="H4318" s="137"/>
      <c r="I4318" s="137"/>
      <c r="J4318" s="137"/>
      <c r="K4318" s="137"/>
      <c r="L4318" s="273"/>
      <c r="M4318" s="138"/>
      <c r="N4318" s="138"/>
      <c r="O4318" s="139"/>
    </row>
    <row r="4319" spans="1:15" ht="15.6">
      <c r="A4319" s="134"/>
      <c r="B4319" s="553"/>
      <c r="C4319" s="135"/>
      <c r="D4319" s="137"/>
      <c r="E4319" s="137"/>
      <c r="F4319" s="137"/>
      <c r="G4319" s="137"/>
      <c r="H4319" s="137"/>
      <c r="I4319" s="137"/>
      <c r="J4319" s="137"/>
      <c r="K4319" s="137"/>
      <c r="L4319" s="273"/>
      <c r="M4319" s="138"/>
      <c r="N4319" s="138"/>
      <c r="O4319" s="139"/>
    </row>
    <row r="4320" spans="1:15" ht="15.6">
      <c r="A4320" s="134"/>
      <c r="B4320" s="553"/>
      <c r="C4320" s="135"/>
      <c r="D4320" s="137"/>
      <c r="E4320" s="137"/>
      <c r="F4320" s="137"/>
      <c r="G4320" s="137"/>
      <c r="H4320" s="137"/>
      <c r="I4320" s="137"/>
      <c r="J4320" s="137"/>
      <c r="K4320" s="137"/>
      <c r="L4320" s="273"/>
      <c r="M4320" s="138"/>
      <c r="N4320" s="138"/>
      <c r="O4320" s="139"/>
    </row>
    <row r="4321" spans="1:15" ht="15.6">
      <c r="A4321" s="134"/>
      <c r="B4321" s="553"/>
      <c r="C4321" s="135"/>
      <c r="D4321" s="137"/>
      <c r="E4321" s="137"/>
      <c r="F4321" s="137"/>
      <c r="G4321" s="137"/>
      <c r="H4321" s="137"/>
      <c r="I4321" s="137"/>
      <c r="J4321" s="137"/>
      <c r="K4321" s="137"/>
      <c r="L4321" s="273"/>
      <c r="M4321" s="138"/>
      <c r="N4321" s="138"/>
      <c r="O4321" s="139"/>
    </row>
    <row r="4322" spans="1:15" ht="15.6">
      <c r="A4322" s="134"/>
      <c r="B4322" s="553"/>
      <c r="C4322" s="135"/>
      <c r="D4322" s="137"/>
      <c r="E4322" s="137"/>
      <c r="F4322" s="137"/>
      <c r="G4322" s="137"/>
      <c r="H4322" s="137"/>
      <c r="I4322" s="137"/>
      <c r="J4322" s="137"/>
      <c r="K4322" s="137"/>
      <c r="L4322" s="273"/>
      <c r="M4322" s="138"/>
      <c r="N4322" s="138"/>
      <c r="O4322" s="139"/>
    </row>
    <row r="4323" spans="1:15" ht="15.6">
      <c r="A4323" s="134"/>
      <c r="B4323" s="553"/>
      <c r="C4323" s="135"/>
      <c r="D4323" s="137"/>
      <c r="E4323" s="137"/>
      <c r="F4323" s="137"/>
      <c r="G4323" s="137"/>
      <c r="H4323" s="137"/>
      <c r="I4323" s="137"/>
      <c r="J4323" s="137"/>
      <c r="K4323" s="137"/>
      <c r="L4323" s="273"/>
      <c r="M4323" s="138"/>
      <c r="N4323" s="138"/>
      <c r="O4323" s="139"/>
    </row>
    <row r="4324" spans="1:15" ht="15.6">
      <c r="A4324" s="134"/>
      <c r="B4324" s="553"/>
      <c r="C4324" s="135"/>
      <c r="D4324" s="137"/>
      <c r="E4324" s="137"/>
      <c r="F4324" s="137"/>
      <c r="G4324" s="137"/>
      <c r="H4324" s="137"/>
      <c r="I4324" s="137"/>
      <c r="J4324" s="137"/>
      <c r="K4324" s="137"/>
      <c r="L4324" s="273"/>
      <c r="M4324" s="138"/>
      <c r="N4324" s="138"/>
      <c r="O4324" s="139"/>
    </row>
    <row r="4325" spans="1:15" ht="15.6">
      <c r="A4325" s="134"/>
      <c r="B4325" s="553"/>
      <c r="C4325" s="135"/>
      <c r="D4325" s="137"/>
      <c r="E4325" s="137"/>
      <c r="F4325" s="137"/>
      <c r="G4325" s="137"/>
      <c r="H4325" s="137"/>
      <c r="I4325" s="137"/>
      <c r="J4325" s="137"/>
      <c r="K4325" s="137"/>
      <c r="L4325" s="273"/>
      <c r="M4325" s="138"/>
      <c r="N4325" s="138"/>
      <c r="O4325" s="139"/>
    </row>
    <row r="4326" spans="1:15" ht="15.6">
      <c r="A4326" s="134"/>
      <c r="B4326" s="553"/>
      <c r="C4326" s="135"/>
      <c r="D4326" s="137"/>
      <c r="E4326" s="137"/>
      <c r="F4326" s="137"/>
      <c r="G4326" s="137"/>
      <c r="H4326" s="137"/>
      <c r="I4326" s="137"/>
      <c r="J4326" s="137"/>
      <c r="K4326" s="137"/>
      <c r="L4326" s="273"/>
      <c r="M4326" s="138"/>
      <c r="N4326" s="138"/>
      <c r="O4326" s="139"/>
    </row>
    <row r="4327" spans="1:15" ht="15.6">
      <c r="A4327" s="134"/>
      <c r="B4327" s="553"/>
      <c r="C4327" s="135"/>
      <c r="D4327" s="137"/>
      <c r="E4327" s="137"/>
      <c r="F4327" s="137"/>
      <c r="G4327" s="137"/>
      <c r="H4327" s="137"/>
      <c r="I4327" s="137"/>
      <c r="J4327" s="137"/>
      <c r="K4327" s="137"/>
      <c r="L4327" s="273"/>
      <c r="M4327" s="138"/>
      <c r="N4327" s="138"/>
      <c r="O4327" s="139"/>
    </row>
    <row r="4328" spans="1:15" ht="15.6">
      <c r="A4328" s="134"/>
      <c r="B4328" s="553"/>
      <c r="C4328" s="135"/>
      <c r="D4328" s="137"/>
      <c r="E4328" s="137"/>
      <c r="F4328" s="137"/>
      <c r="G4328" s="137"/>
      <c r="H4328" s="137"/>
      <c r="I4328" s="137"/>
      <c r="J4328" s="137"/>
      <c r="K4328" s="137"/>
      <c r="L4328" s="273"/>
      <c r="M4328" s="138"/>
      <c r="N4328" s="138"/>
      <c r="O4328" s="139"/>
    </row>
    <row r="4329" spans="1:15" ht="15.6">
      <c r="A4329" s="134"/>
      <c r="B4329" s="553"/>
      <c r="C4329" s="135"/>
      <c r="D4329" s="137"/>
      <c r="E4329" s="137"/>
      <c r="F4329" s="137"/>
      <c r="G4329" s="137"/>
      <c r="H4329" s="137"/>
      <c r="I4329" s="137"/>
      <c r="J4329" s="137"/>
      <c r="K4329" s="137"/>
      <c r="L4329" s="273"/>
      <c r="M4329" s="138"/>
      <c r="N4329" s="138"/>
      <c r="O4329" s="139"/>
    </row>
    <row r="4330" spans="1:15" ht="15.6">
      <c r="A4330" s="134"/>
      <c r="B4330" s="553"/>
      <c r="C4330" s="135"/>
      <c r="D4330" s="137"/>
      <c r="E4330" s="137"/>
      <c r="F4330" s="137"/>
      <c r="G4330" s="137"/>
      <c r="H4330" s="137"/>
      <c r="I4330" s="137"/>
      <c r="J4330" s="137"/>
      <c r="K4330" s="137"/>
      <c r="L4330" s="273"/>
      <c r="M4330" s="138"/>
      <c r="N4330" s="138"/>
      <c r="O4330" s="139"/>
    </row>
    <row r="4331" spans="1:15" ht="15.6">
      <c r="A4331" s="134"/>
      <c r="B4331" s="553"/>
      <c r="C4331" s="135"/>
      <c r="D4331" s="137"/>
      <c r="E4331" s="137"/>
      <c r="F4331" s="137"/>
      <c r="G4331" s="137"/>
      <c r="H4331" s="137"/>
      <c r="I4331" s="137"/>
      <c r="J4331" s="137"/>
      <c r="K4331" s="137"/>
      <c r="L4331" s="273"/>
      <c r="M4331" s="138"/>
      <c r="N4331" s="138"/>
      <c r="O4331" s="139"/>
    </row>
    <row r="4332" spans="1:15" ht="15.6">
      <c r="A4332" s="134"/>
      <c r="B4332" s="553"/>
      <c r="C4332" s="135"/>
      <c r="D4332" s="137"/>
      <c r="E4332" s="137"/>
      <c r="F4332" s="137"/>
      <c r="G4332" s="137"/>
      <c r="H4332" s="137"/>
      <c r="I4332" s="137"/>
      <c r="J4332" s="137"/>
      <c r="K4332" s="137"/>
      <c r="L4332" s="273"/>
      <c r="M4332" s="138"/>
      <c r="N4332" s="138"/>
      <c r="O4332" s="139"/>
    </row>
    <row r="4333" spans="1:15" ht="15.6">
      <c r="A4333" s="134"/>
      <c r="B4333" s="553"/>
      <c r="C4333" s="135"/>
      <c r="D4333" s="137"/>
      <c r="E4333" s="137"/>
      <c r="F4333" s="137"/>
      <c r="G4333" s="137"/>
      <c r="H4333" s="137"/>
      <c r="I4333" s="137"/>
      <c r="J4333" s="137"/>
      <c r="K4333" s="137"/>
      <c r="L4333" s="273"/>
      <c r="M4333" s="138"/>
      <c r="N4333" s="138"/>
      <c r="O4333" s="139"/>
    </row>
    <row r="4334" spans="1:15" ht="15.6">
      <c r="A4334" s="134"/>
      <c r="B4334" s="553"/>
      <c r="C4334" s="135"/>
      <c r="D4334" s="137"/>
      <c r="E4334" s="137"/>
      <c r="F4334" s="137"/>
      <c r="G4334" s="137"/>
      <c r="H4334" s="137"/>
      <c r="I4334" s="137"/>
      <c r="J4334" s="137"/>
      <c r="K4334" s="137"/>
      <c r="L4334" s="273"/>
      <c r="M4334" s="138"/>
      <c r="N4334" s="138"/>
      <c r="O4334" s="139"/>
    </row>
    <row r="4335" spans="1:15" ht="15.6">
      <c r="A4335" s="134"/>
      <c r="B4335" s="553"/>
      <c r="C4335" s="135"/>
      <c r="D4335" s="137"/>
      <c r="E4335" s="137"/>
      <c r="F4335" s="137"/>
      <c r="G4335" s="137"/>
      <c r="H4335" s="137"/>
      <c r="I4335" s="137"/>
      <c r="J4335" s="137"/>
      <c r="K4335" s="137"/>
      <c r="L4335" s="273"/>
      <c r="M4335" s="138"/>
      <c r="N4335" s="138"/>
      <c r="O4335" s="139"/>
    </row>
    <row r="4336" spans="1:15" ht="15.6">
      <c r="A4336" s="134"/>
      <c r="B4336" s="553"/>
      <c r="C4336" s="135"/>
      <c r="D4336" s="137"/>
      <c r="E4336" s="137"/>
      <c r="F4336" s="137"/>
      <c r="G4336" s="137"/>
      <c r="H4336" s="137"/>
      <c r="I4336" s="137"/>
      <c r="J4336" s="137"/>
      <c r="K4336" s="137"/>
      <c r="L4336" s="273"/>
      <c r="M4336" s="138"/>
      <c r="N4336" s="138"/>
      <c r="O4336" s="139"/>
    </row>
    <row r="4337" spans="1:15" ht="15.6">
      <c r="A4337" s="134"/>
      <c r="B4337" s="553"/>
      <c r="C4337" s="135"/>
      <c r="D4337" s="137"/>
      <c r="E4337" s="137"/>
      <c r="F4337" s="137"/>
      <c r="G4337" s="137"/>
      <c r="H4337" s="137"/>
      <c r="I4337" s="137"/>
      <c r="J4337" s="137"/>
      <c r="K4337" s="137"/>
      <c r="L4337" s="273"/>
      <c r="M4337" s="138"/>
      <c r="N4337" s="138"/>
      <c r="O4337" s="139"/>
    </row>
    <row r="4338" spans="1:15" ht="15.6">
      <c r="A4338" s="134"/>
      <c r="B4338" s="553"/>
      <c r="C4338" s="135"/>
      <c r="D4338" s="137"/>
      <c r="E4338" s="137"/>
      <c r="F4338" s="137"/>
      <c r="G4338" s="137"/>
      <c r="H4338" s="137"/>
      <c r="I4338" s="137"/>
      <c r="J4338" s="137"/>
      <c r="K4338" s="137"/>
      <c r="L4338" s="273"/>
      <c r="M4338" s="138"/>
      <c r="N4338" s="138"/>
      <c r="O4338" s="139"/>
    </row>
    <row r="4339" spans="1:15" ht="15.6">
      <c r="A4339" s="134"/>
      <c r="B4339" s="553"/>
      <c r="C4339" s="135"/>
      <c r="D4339" s="137"/>
      <c r="E4339" s="137"/>
      <c r="F4339" s="137"/>
      <c r="G4339" s="137"/>
      <c r="H4339" s="137"/>
      <c r="I4339" s="137"/>
      <c r="J4339" s="137"/>
      <c r="K4339" s="137"/>
      <c r="L4339" s="273"/>
      <c r="M4339" s="138"/>
      <c r="N4339" s="138"/>
      <c r="O4339" s="139"/>
    </row>
    <row r="4340" spans="1:15" ht="15.6">
      <c r="A4340" s="134"/>
      <c r="B4340" s="553"/>
      <c r="C4340" s="135"/>
      <c r="D4340" s="137"/>
      <c r="E4340" s="137"/>
      <c r="F4340" s="137"/>
      <c r="G4340" s="137"/>
      <c r="H4340" s="137"/>
      <c r="I4340" s="137"/>
      <c r="J4340" s="137"/>
      <c r="K4340" s="137"/>
      <c r="L4340" s="273"/>
      <c r="M4340" s="138"/>
      <c r="N4340" s="138"/>
      <c r="O4340" s="139"/>
    </row>
    <row r="4341" spans="1:15" ht="15.6">
      <c r="A4341" s="134"/>
      <c r="B4341" s="553"/>
      <c r="C4341" s="135"/>
      <c r="D4341" s="137"/>
      <c r="E4341" s="137"/>
      <c r="F4341" s="137"/>
      <c r="G4341" s="137"/>
      <c r="H4341" s="137"/>
      <c r="I4341" s="137"/>
      <c r="J4341" s="137"/>
      <c r="K4341" s="137"/>
      <c r="L4341" s="273"/>
      <c r="M4341" s="138"/>
      <c r="N4341" s="138"/>
      <c r="O4341" s="139"/>
    </row>
    <row r="4342" spans="1:15" ht="15.6">
      <c r="A4342" s="134"/>
      <c r="B4342" s="553"/>
      <c r="C4342" s="135"/>
      <c r="D4342" s="137"/>
      <c r="E4342" s="137"/>
      <c r="F4342" s="137"/>
      <c r="G4342" s="137"/>
      <c r="H4342" s="137"/>
      <c r="I4342" s="137"/>
      <c r="J4342" s="137"/>
      <c r="K4342" s="137"/>
      <c r="L4342" s="273"/>
      <c r="M4342" s="138"/>
      <c r="N4342" s="138"/>
      <c r="O4342" s="139"/>
    </row>
    <row r="4343" spans="1:15" ht="15.6">
      <c r="A4343" s="134"/>
      <c r="B4343" s="553"/>
      <c r="C4343" s="135"/>
      <c r="D4343" s="137"/>
      <c r="E4343" s="137"/>
      <c r="F4343" s="137"/>
      <c r="G4343" s="137"/>
      <c r="H4343" s="137"/>
      <c r="I4343" s="137"/>
      <c r="J4343" s="137"/>
      <c r="K4343" s="137"/>
      <c r="L4343" s="273"/>
      <c r="M4343" s="138"/>
      <c r="N4343" s="138"/>
      <c r="O4343" s="139"/>
    </row>
    <row r="4344" spans="1:15" ht="15.6">
      <c r="A4344" s="134"/>
      <c r="B4344" s="553"/>
      <c r="C4344" s="135"/>
      <c r="D4344" s="137"/>
      <c r="E4344" s="137"/>
      <c r="F4344" s="137"/>
      <c r="G4344" s="137"/>
      <c r="H4344" s="137"/>
      <c r="I4344" s="137"/>
      <c r="J4344" s="137"/>
      <c r="K4344" s="137"/>
      <c r="L4344" s="273"/>
      <c r="M4344" s="138"/>
      <c r="N4344" s="138"/>
      <c r="O4344" s="139"/>
    </row>
    <row r="4345" spans="1:15" ht="15.6">
      <c r="A4345" s="134"/>
      <c r="B4345" s="553"/>
      <c r="C4345" s="135"/>
      <c r="D4345" s="137"/>
      <c r="E4345" s="137"/>
      <c r="F4345" s="137"/>
      <c r="G4345" s="137"/>
      <c r="H4345" s="137"/>
      <c r="I4345" s="137"/>
      <c r="J4345" s="137"/>
      <c r="K4345" s="137"/>
      <c r="L4345" s="273"/>
      <c r="M4345" s="138"/>
      <c r="N4345" s="138"/>
      <c r="O4345" s="139"/>
    </row>
    <row r="4346" spans="1:15" ht="15.6">
      <c r="A4346" s="134"/>
      <c r="B4346" s="553"/>
      <c r="C4346" s="135"/>
      <c r="D4346" s="137"/>
      <c r="E4346" s="137"/>
      <c r="F4346" s="137"/>
      <c r="G4346" s="137"/>
      <c r="H4346" s="137"/>
      <c r="I4346" s="137"/>
      <c r="J4346" s="137"/>
      <c r="K4346" s="137"/>
      <c r="L4346" s="273"/>
      <c r="M4346" s="138"/>
      <c r="N4346" s="138"/>
      <c r="O4346" s="139"/>
    </row>
    <row r="4347" spans="1:15" ht="15.6">
      <c r="A4347" s="134"/>
      <c r="B4347" s="553"/>
      <c r="C4347" s="135"/>
      <c r="D4347" s="137"/>
      <c r="E4347" s="137"/>
      <c r="F4347" s="137"/>
      <c r="G4347" s="137"/>
      <c r="H4347" s="137"/>
      <c r="I4347" s="137"/>
      <c r="J4347" s="137"/>
      <c r="K4347" s="137"/>
      <c r="L4347" s="273"/>
      <c r="M4347" s="138"/>
      <c r="N4347" s="138"/>
      <c r="O4347" s="139"/>
    </row>
    <row r="4348" spans="1:15" ht="15.6">
      <c r="A4348" s="134"/>
      <c r="B4348" s="553"/>
      <c r="C4348" s="135"/>
      <c r="D4348" s="137"/>
      <c r="E4348" s="137"/>
      <c r="F4348" s="137"/>
      <c r="G4348" s="137"/>
      <c r="H4348" s="137"/>
      <c r="I4348" s="137"/>
      <c r="J4348" s="137"/>
      <c r="K4348" s="137"/>
      <c r="L4348" s="273"/>
      <c r="M4348" s="138"/>
      <c r="N4348" s="138"/>
      <c r="O4348" s="139"/>
    </row>
    <row r="4349" spans="1:15" ht="15.6">
      <c r="A4349" s="134"/>
      <c r="B4349" s="553"/>
      <c r="C4349" s="135"/>
      <c r="D4349" s="137"/>
      <c r="E4349" s="137"/>
      <c r="F4349" s="137"/>
      <c r="G4349" s="137"/>
      <c r="H4349" s="137"/>
      <c r="I4349" s="137"/>
      <c r="J4349" s="137"/>
      <c r="K4349" s="137"/>
      <c r="L4349" s="273"/>
      <c r="M4349" s="138"/>
      <c r="N4349" s="138"/>
      <c r="O4349" s="139"/>
    </row>
    <row r="4350" spans="1:15" ht="15.6">
      <c r="A4350" s="134"/>
      <c r="B4350" s="553"/>
      <c r="C4350" s="135"/>
      <c r="D4350" s="137"/>
      <c r="E4350" s="137"/>
      <c r="F4350" s="137"/>
      <c r="G4350" s="137"/>
      <c r="H4350" s="137"/>
      <c r="I4350" s="137"/>
      <c r="J4350" s="137"/>
      <c r="K4350" s="137"/>
      <c r="L4350" s="273"/>
      <c r="M4350" s="138"/>
      <c r="N4350" s="138"/>
      <c r="O4350" s="139"/>
    </row>
    <row r="4351" spans="1:15" ht="15.6">
      <c r="A4351" s="134"/>
      <c r="B4351" s="553"/>
      <c r="C4351" s="135"/>
      <c r="D4351" s="137"/>
      <c r="E4351" s="137"/>
      <c r="F4351" s="137"/>
      <c r="G4351" s="137"/>
      <c r="H4351" s="137"/>
      <c r="I4351" s="137"/>
      <c r="J4351" s="137"/>
      <c r="K4351" s="137"/>
      <c r="L4351" s="273"/>
      <c r="M4351" s="138"/>
      <c r="N4351" s="138"/>
      <c r="O4351" s="139"/>
    </row>
    <row r="4352" spans="1:15" ht="15.6">
      <c r="A4352" s="134"/>
      <c r="B4352" s="553"/>
      <c r="C4352" s="135"/>
      <c r="D4352" s="137"/>
      <c r="E4352" s="137"/>
      <c r="F4352" s="137"/>
      <c r="G4352" s="137"/>
      <c r="H4352" s="137"/>
      <c r="I4352" s="137"/>
      <c r="J4352" s="137"/>
      <c r="K4352" s="137"/>
      <c r="L4352" s="273"/>
      <c r="M4352" s="138"/>
      <c r="N4352" s="138"/>
      <c r="O4352" s="139"/>
    </row>
    <row r="4353" spans="1:15" ht="15.6">
      <c r="A4353" s="134"/>
      <c r="B4353" s="553"/>
      <c r="C4353" s="135"/>
      <c r="D4353" s="137"/>
      <c r="E4353" s="137"/>
      <c r="F4353" s="137"/>
      <c r="G4353" s="137"/>
      <c r="H4353" s="137"/>
      <c r="I4353" s="137"/>
      <c r="J4353" s="137"/>
      <c r="K4353" s="137"/>
      <c r="L4353" s="273"/>
      <c r="M4353" s="138"/>
      <c r="N4353" s="138"/>
      <c r="O4353" s="139"/>
    </row>
    <row r="4354" spans="1:15" ht="15.6">
      <c r="A4354" s="134"/>
      <c r="B4354" s="553"/>
      <c r="C4354" s="135"/>
      <c r="D4354" s="137"/>
      <c r="E4354" s="137"/>
      <c r="F4354" s="137"/>
      <c r="G4354" s="137"/>
      <c r="H4354" s="137"/>
      <c r="I4354" s="137"/>
      <c r="J4354" s="137"/>
      <c r="K4354" s="137"/>
      <c r="L4354" s="273"/>
      <c r="M4354" s="138"/>
      <c r="N4354" s="138"/>
      <c r="O4354" s="139"/>
    </row>
    <row r="4355" spans="1:15" ht="15.6">
      <c r="A4355" s="134"/>
      <c r="B4355" s="553"/>
      <c r="C4355" s="135"/>
      <c r="D4355" s="137"/>
      <c r="E4355" s="137"/>
      <c r="F4355" s="137"/>
      <c r="G4355" s="137"/>
      <c r="H4355" s="137"/>
      <c r="I4355" s="137"/>
      <c r="J4355" s="137"/>
      <c r="K4355" s="137"/>
      <c r="L4355" s="273"/>
      <c r="M4355" s="138"/>
      <c r="N4355" s="138"/>
      <c r="O4355" s="139"/>
    </row>
    <row r="4356" spans="1:15" ht="15.6">
      <c r="A4356" s="134"/>
      <c r="B4356" s="553"/>
      <c r="C4356" s="135"/>
      <c r="D4356" s="137"/>
      <c r="E4356" s="137"/>
      <c r="F4356" s="137"/>
      <c r="G4356" s="137"/>
      <c r="H4356" s="137"/>
      <c r="I4356" s="137"/>
      <c r="J4356" s="137"/>
      <c r="K4356" s="137"/>
      <c r="L4356" s="273"/>
      <c r="M4356" s="138"/>
      <c r="N4356" s="138"/>
      <c r="O4356" s="139"/>
    </row>
    <row r="4357" spans="1:15" ht="15.6">
      <c r="A4357" s="134"/>
      <c r="B4357" s="553"/>
      <c r="C4357" s="135"/>
      <c r="D4357" s="137"/>
      <c r="E4357" s="137"/>
      <c r="F4357" s="137"/>
      <c r="G4357" s="137"/>
      <c r="H4357" s="137"/>
      <c r="I4357" s="137"/>
      <c r="J4357" s="137"/>
      <c r="K4357" s="137"/>
      <c r="L4357" s="273"/>
      <c r="M4357" s="138"/>
      <c r="N4357" s="138"/>
      <c r="O4357" s="139"/>
    </row>
    <row r="4358" spans="1:15" ht="15.6">
      <c r="A4358" s="134"/>
      <c r="B4358" s="553"/>
      <c r="C4358" s="135"/>
      <c r="D4358" s="137"/>
      <c r="E4358" s="137"/>
      <c r="F4358" s="137"/>
      <c r="G4358" s="137"/>
      <c r="H4358" s="137"/>
      <c r="I4358" s="137"/>
      <c r="J4358" s="137"/>
      <c r="K4358" s="137"/>
      <c r="L4358" s="273"/>
      <c r="M4358" s="138"/>
      <c r="N4358" s="138"/>
      <c r="O4358" s="139"/>
    </row>
    <row r="4359" spans="1:15" ht="15.6">
      <c r="A4359" s="134"/>
      <c r="B4359" s="553"/>
      <c r="C4359" s="135"/>
      <c r="D4359" s="137"/>
      <c r="E4359" s="137"/>
      <c r="F4359" s="137"/>
      <c r="G4359" s="137"/>
      <c r="H4359" s="137"/>
      <c r="I4359" s="137"/>
      <c r="J4359" s="137"/>
      <c r="K4359" s="137"/>
      <c r="L4359" s="273"/>
      <c r="M4359" s="138"/>
      <c r="N4359" s="138"/>
      <c r="O4359" s="139"/>
    </row>
    <row r="4360" spans="1:15" ht="15.6">
      <c r="A4360" s="134"/>
      <c r="B4360" s="553"/>
      <c r="C4360" s="135"/>
      <c r="D4360" s="137"/>
      <c r="E4360" s="137"/>
      <c r="F4360" s="137"/>
      <c r="G4360" s="137"/>
      <c r="H4360" s="137"/>
      <c r="I4360" s="137"/>
      <c r="J4360" s="137"/>
      <c r="K4360" s="137"/>
      <c r="L4360" s="273"/>
      <c r="M4360" s="138"/>
      <c r="N4360" s="138"/>
      <c r="O4360" s="139"/>
    </row>
    <row r="4361" spans="1:15" ht="15.6">
      <c r="A4361" s="134"/>
      <c r="B4361" s="553"/>
      <c r="C4361" s="135"/>
      <c r="D4361" s="137"/>
      <c r="E4361" s="137"/>
      <c r="F4361" s="137"/>
      <c r="G4361" s="137"/>
      <c r="H4361" s="137"/>
      <c r="I4361" s="137"/>
      <c r="J4361" s="137"/>
      <c r="K4361" s="137"/>
      <c r="L4361" s="273"/>
      <c r="M4361" s="138"/>
      <c r="N4361" s="138"/>
      <c r="O4361" s="139"/>
    </row>
    <row r="4362" spans="1:15" ht="15.6">
      <c r="A4362" s="134"/>
      <c r="B4362" s="553"/>
      <c r="C4362" s="135"/>
      <c r="D4362" s="137"/>
      <c r="E4362" s="137"/>
      <c r="F4362" s="137"/>
      <c r="G4362" s="137"/>
      <c r="H4362" s="137"/>
      <c r="I4362" s="137"/>
      <c r="J4362" s="137"/>
      <c r="K4362" s="137"/>
      <c r="L4362" s="273"/>
      <c r="M4362" s="138"/>
      <c r="N4362" s="138"/>
      <c r="O4362" s="139"/>
    </row>
    <row r="4363" spans="1:15" ht="15.6">
      <c r="A4363" s="134"/>
      <c r="B4363" s="553"/>
      <c r="C4363" s="135"/>
      <c r="D4363" s="137"/>
      <c r="E4363" s="137"/>
      <c r="F4363" s="137"/>
      <c r="G4363" s="137"/>
      <c r="H4363" s="137"/>
      <c r="I4363" s="137"/>
      <c r="J4363" s="137"/>
      <c r="K4363" s="137"/>
      <c r="L4363" s="273"/>
      <c r="M4363" s="138"/>
      <c r="N4363" s="138"/>
      <c r="O4363" s="139"/>
    </row>
    <row r="4364" spans="1:15" ht="15.6">
      <c r="A4364" s="134"/>
      <c r="B4364" s="553"/>
      <c r="C4364" s="135"/>
      <c r="D4364" s="137"/>
      <c r="E4364" s="137"/>
      <c r="F4364" s="137"/>
      <c r="G4364" s="137"/>
      <c r="H4364" s="137"/>
      <c r="I4364" s="137"/>
      <c r="J4364" s="137"/>
      <c r="K4364" s="137"/>
      <c r="L4364" s="273"/>
      <c r="M4364" s="138"/>
      <c r="N4364" s="138"/>
      <c r="O4364" s="139"/>
    </row>
    <row r="4365" spans="1:15" ht="15.6">
      <c r="A4365" s="134"/>
      <c r="B4365" s="553"/>
      <c r="C4365" s="135"/>
      <c r="D4365" s="137"/>
      <c r="E4365" s="137"/>
      <c r="F4365" s="137"/>
      <c r="G4365" s="137"/>
      <c r="H4365" s="137"/>
      <c r="I4365" s="137"/>
      <c r="J4365" s="137"/>
      <c r="K4365" s="137"/>
      <c r="L4365" s="273"/>
      <c r="M4365" s="138"/>
      <c r="N4365" s="138"/>
      <c r="O4365" s="139"/>
    </row>
    <row r="4366" spans="1:15" ht="15.6">
      <c r="A4366" s="134"/>
      <c r="B4366" s="553"/>
      <c r="C4366" s="135"/>
      <c r="D4366" s="137"/>
      <c r="E4366" s="137"/>
      <c r="F4366" s="137"/>
      <c r="G4366" s="137"/>
      <c r="H4366" s="137"/>
      <c r="I4366" s="137"/>
      <c r="J4366" s="137"/>
      <c r="K4366" s="137"/>
      <c r="L4366" s="273"/>
      <c r="M4366" s="138"/>
      <c r="N4366" s="138"/>
      <c r="O4366" s="139"/>
    </row>
    <row r="4367" spans="1:15" ht="15.6">
      <c r="A4367" s="134"/>
      <c r="B4367" s="553"/>
      <c r="C4367" s="135"/>
      <c r="D4367" s="137"/>
      <c r="E4367" s="137"/>
      <c r="F4367" s="137"/>
      <c r="G4367" s="137"/>
      <c r="H4367" s="137"/>
      <c r="I4367" s="137"/>
      <c r="J4367" s="137"/>
      <c r="K4367" s="137"/>
      <c r="L4367" s="273"/>
      <c r="M4367" s="138"/>
      <c r="N4367" s="138"/>
      <c r="O4367" s="139"/>
    </row>
    <row r="4368" spans="1:15" ht="15.6">
      <c r="A4368" s="134"/>
      <c r="B4368" s="553"/>
      <c r="C4368" s="135"/>
      <c r="D4368" s="137"/>
      <c r="E4368" s="137"/>
      <c r="F4368" s="137"/>
      <c r="G4368" s="137"/>
      <c r="H4368" s="137"/>
      <c r="I4368" s="137"/>
      <c r="J4368" s="137"/>
      <c r="K4368" s="137"/>
      <c r="L4368" s="273"/>
      <c r="M4368" s="138"/>
      <c r="N4368" s="138"/>
      <c r="O4368" s="139"/>
    </row>
    <row r="4369" spans="1:15" ht="15.6">
      <c r="A4369" s="134"/>
      <c r="B4369" s="553"/>
      <c r="C4369" s="135"/>
      <c r="D4369" s="137"/>
      <c r="E4369" s="137"/>
      <c r="F4369" s="137"/>
      <c r="G4369" s="137"/>
      <c r="H4369" s="137"/>
      <c r="I4369" s="137"/>
      <c r="J4369" s="137"/>
      <c r="K4369" s="137"/>
      <c r="L4369" s="273"/>
      <c r="M4369" s="138"/>
      <c r="N4369" s="138"/>
      <c r="O4369" s="139"/>
    </row>
    <row r="4370" spans="1:15" ht="15.6">
      <c r="A4370" s="134"/>
      <c r="B4370" s="553"/>
      <c r="C4370" s="135"/>
      <c r="D4370" s="137"/>
      <c r="E4370" s="137"/>
      <c r="F4370" s="137"/>
      <c r="G4370" s="137"/>
      <c r="H4370" s="137"/>
      <c r="I4370" s="137"/>
      <c r="J4370" s="137"/>
      <c r="K4370" s="137"/>
      <c r="L4370" s="273"/>
      <c r="M4370" s="138"/>
      <c r="N4370" s="138"/>
      <c r="O4370" s="139"/>
    </row>
    <row r="4371" spans="1:15" ht="15.6">
      <c r="A4371" s="134"/>
      <c r="B4371" s="553"/>
      <c r="C4371" s="135"/>
      <c r="D4371" s="137"/>
      <c r="E4371" s="137"/>
      <c r="F4371" s="137"/>
      <c r="G4371" s="137"/>
      <c r="H4371" s="137"/>
      <c r="I4371" s="137"/>
      <c r="J4371" s="137"/>
      <c r="K4371" s="137"/>
      <c r="L4371" s="273"/>
      <c r="M4371" s="138"/>
      <c r="N4371" s="138"/>
      <c r="O4371" s="139"/>
    </row>
    <row r="4372" spans="1:15" ht="15.6">
      <c r="A4372" s="134"/>
      <c r="B4372" s="553"/>
      <c r="C4372" s="135"/>
      <c r="D4372" s="137"/>
      <c r="E4372" s="137"/>
      <c r="F4372" s="137"/>
      <c r="G4372" s="137"/>
      <c r="H4372" s="137"/>
      <c r="I4372" s="137"/>
      <c r="J4372" s="137"/>
      <c r="K4372" s="137"/>
      <c r="L4372" s="273"/>
      <c r="M4372" s="138"/>
      <c r="N4372" s="138"/>
      <c r="O4372" s="139"/>
    </row>
    <row r="4373" spans="1:15" ht="15.6">
      <c r="A4373" s="134"/>
      <c r="B4373" s="553"/>
      <c r="C4373" s="135"/>
      <c r="D4373" s="137"/>
      <c r="E4373" s="137"/>
      <c r="F4373" s="137"/>
      <c r="G4373" s="137"/>
      <c r="H4373" s="137"/>
      <c r="I4373" s="137"/>
      <c r="J4373" s="137"/>
      <c r="K4373" s="137"/>
      <c r="L4373" s="273"/>
      <c r="M4373" s="138"/>
      <c r="N4373" s="138"/>
      <c r="O4373" s="139"/>
    </row>
    <row r="4374" spans="1:15" ht="15.6">
      <c r="A4374" s="134"/>
      <c r="B4374" s="553"/>
      <c r="C4374" s="135"/>
      <c r="D4374" s="137"/>
      <c r="E4374" s="137"/>
      <c r="F4374" s="137"/>
      <c r="G4374" s="137"/>
      <c r="H4374" s="137"/>
      <c r="I4374" s="137"/>
      <c r="J4374" s="137"/>
      <c r="K4374" s="137"/>
      <c r="L4374" s="273"/>
      <c r="M4374" s="138"/>
      <c r="N4374" s="138"/>
      <c r="O4374" s="139"/>
    </row>
    <row r="4375" spans="1:15" ht="15.6">
      <c r="A4375" s="134"/>
      <c r="B4375" s="553"/>
      <c r="C4375" s="135"/>
      <c r="D4375" s="137"/>
      <c r="E4375" s="137"/>
      <c r="F4375" s="137"/>
      <c r="G4375" s="137"/>
      <c r="H4375" s="137"/>
      <c r="I4375" s="137"/>
      <c r="J4375" s="137"/>
      <c r="K4375" s="137"/>
      <c r="L4375" s="273"/>
      <c r="M4375" s="138"/>
      <c r="N4375" s="138"/>
      <c r="O4375" s="139"/>
    </row>
    <row r="4376" spans="1:15" ht="15.6">
      <c r="A4376" s="134"/>
      <c r="B4376" s="553"/>
      <c r="C4376" s="135"/>
      <c r="D4376" s="137"/>
      <c r="E4376" s="137"/>
      <c r="F4376" s="137"/>
      <c r="G4376" s="137"/>
      <c r="H4376" s="137"/>
      <c r="I4376" s="137"/>
      <c r="J4376" s="137"/>
      <c r="K4376" s="137"/>
      <c r="L4376" s="273"/>
      <c r="M4376" s="138"/>
      <c r="N4376" s="138"/>
      <c r="O4376" s="139"/>
    </row>
    <row r="4377" spans="1:15" ht="15.6">
      <c r="A4377" s="134"/>
      <c r="B4377" s="553"/>
      <c r="C4377" s="135"/>
      <c r="D4377" s="137"/>
      <c r="E4377" s="137"/>
      <c r="F4377" s="137"/>
      <c r="G4377" s="137"/>
      <c r="H4377" s="137"/>
      <c r="I4377" s="137"/>
      <c r="J4377" s="137"/>
      <c r="K4377" s="137"/>
      <c r="L4377" s="273"/>
      <c r="M4377" s="138"/>
      <c r="N4377" s="138"/>
      <c r="O4377" s="139"/>
    </row>
    <row r="4378" spans="1:15" ht="15.6">
      <c r="A4378" s="134"/>
      <c r="B4378" s="553"/>
      <c r="C4378" s="135"/>
      <c r="D4378" s="137"/>
      <c r="E4378" s="137"/>
      <c r="F4378" s="137"/>
      <c r="G4378" s="137"/>
      <c r="H4378" s="137"/>
      <c r="I4378" s="137"/>
      <c r="J4378" s="137"/>
      <c r="K4378" s="137"/>
      <c r="L4378" s="273"/>
      <c r="M4378" s="138"/>
      <c r="N4378" s="138"/>
      <c r="O4378" s="139"/>
    </row>
    <row r="4379" spans="1:15" ht="15.6">
      <c r="A4379" s="134"/>
      <c r="B4379" s="553"/>
      <c r="C4379" s="135"/>
      <c r="D4379" s="137"/>
      <c r="E4379" s="137"/>
      <c r="F4379" s="137"/>
      <c r="G4379" s="137"/>
      <c r="H4379" s="137"/>
      <c r="I4379" s="137"/>
      <c r="J4379" s="137"/>
      <c r="K4379" s="137"/>
      <c r="L4379" s="273"/>
      <c r="M4379" s="138"/>
      <c r="N4379" s="138"/>
      <c r="O4379" s="139"/>
    </row>
    <row r="4380" spans="1:15" ht="15.6">
      <c r="A4380" s="134"/>
      <c r="B4380" s="553"/>
      <c r="C4380" s="135"/>
      <c r="D4380" s="137"/>
      <c r="E4380" s="137"/>
      <c r="F4380" s="137"/>
      <c r="G4380" s="137"/>
      <c r="H4380" s="137"/>
      <c r="I4380" s="137"/>
      <c r="J4380" s="137"/>
      <c r="K4380" s="137"/>
      <c r="L4380" s="273"/>
      <c r="M4380" s="138"/>
      <c r="N4380" s="138"/>
      <c r="O4380" s="139"/>
    </row>
    <row r="4381" spans="1:15" ht="15.6">
      <c r="A4381" s="134"/>
      <c r="B4381" s="553"/>
      <c r="C4381" s="135"/>
      <c r="D4381" s="137"/>
      <c r="E4381" s="137"/>
      <c r="F4381" s="137"/>
      <c r="G4381" s="137"/>
      <c r="H4381" s="137"/>
      <c r="I4381" s="137"/>
      <c r="J4381" s="137"/>
      <c r="K4381" s="137"/>
      <c r="L4381" s="273"/>
      <c r="M4381" s="138"/>
      <c r="N4381" s="138"/>
      <c r="O4381" s="139"/>
    </row>
    <row r="4382" spans="1:15" ht="15.6">
      <c r="A4382" s="134"/>
      <c r="B4382" s="553"/>
      <c r="C4382" s="135"/>
      <c r="D4382" s="137"/>
      <c r="E4382" s="137"/>
      <c r="F4382" s="137"/>
      <c r="G4382" s="137"/>
      <c r="H4382" s="137"/>
      <c r="I4382" s="137"/>
      <c r="J4382" s="137"/>
      <c r="K4382" s="137"/>
      <c r="L4382" s="273"/>
      <c r="M4382" s="138"/>
      <c r="N4382" s="138"/>
      <c r="O4382" s="139"/>
    </row>
    <row r="4383" spans="1:15" ht="15.6">
      <c r="A4383" s="134"/>
      <c r="B4383" s="553"/>
      <c r="C4383" s="135"/>
      <c r="D4383" s="137"/>
      <c r="E4383" s="137"/>
      <c r="F4383" s="137"/>
      <c r="G4383" s="137"/>
      <c r="H4383" s="137"/>
      <c r="I4383" s="137"/>
      <c r="J4383" s="137"/>
      <c r="K4383" s="137"/>
      <c r="L4383" s="273"/>
      <c r="M4383" s="138"/>
      <c r="N4383" s="138"/>
      <c r="O4383" s="139"/>
    </row>
    <row r="4384" spans="1:15" ht="15.6">
      <c r="A4384" s="134"/>
      <c r="B4384" s="553"/>
      <c r="C4384" s="135"/>
      <c r="D4384" s="137"/>
      <c r="E4384" s="137"/>
      <c r="F4384" s="137"/>
      <c r="G4384" s="137"/>
      <c r="H4384" s="137"/>
      <c r="I4384" s="137"/>
      <c r="J4384" s="137"/>
      <c r="K4384" s="137"/>
      <c r="L4384" s="273"/>
      <c r="M4384" s="138"/>
      <c r="N4384" s="138"/>
      <c r="O4384" s="139"/>
    </row>
    <row r="4385" spans="1:15" ht="15.6">
      <c r="A4385" s="134"/>
      <c r="B4385" s="553"/>
      <c r="C4385" s="135"/>
      <c r="D4385" s="137"/>
      <c r="E4385" s="137"/>
      <c r="F4385" s="137"/>
      <c r="G4385" s="137"/>
      <c r="H4385" s="137"/>
      <c r="I4385" s="137"/>
      <c r="J4385" s="137"/>
      <c r="K4385" s="137"/>
      <c r="L4385" s="273"/>
      <c r="M4385" s="138"/>
      <c r="N4385" s="138"/>
      <c r="O4385" s="139"/>
    </row>
    <row r="4386" spans="1:15" ht="15.6">
      <c r="A4386" s="134"/>
      <c r="B4386" s="553"/>
      <c r="C4386" s="135"/>
      <c r="D4386" s="137"/>
      <c r="E4386" s="137"/>
      <c r="F4386" s="137"/>
      <c r="G4386" s="137"/>
      <c r="H4386" s="137"/>
      <c r="I4386" s="137"/>
      <c r="J4386" s="137"/>
      <c r="K4386" s="137"/>
      <c r="L4386" s="273"/>
      <c r="M4386" s="138"/>
      <c r="N4386" s="138"/>
      <c r="O4386" s="139"/>
    </row>
    <row r="4387" spans="1:15" ht="15.6">
      <c r="A4387" s="134"/>
      <c r="B4387" s="553"/>
      <c r="C4387" s="135"/>
      <c r="D4387" s="137"/>
      <c r="E4387" s="137"/>
      <c r="F4387" s="137"/>
      <c r="G4387" s="137"/>
      <c r="H4387" s="137"/>
      <c r="I4387" s="137"/>
      <c r="J4387" s="137"/>
      <c r="K4387" s="137"/>
      <c r="L4387" s="273"/>
      <c r="M4387" s="138"/>
      <c r="N4387" s="138"/>
      <c r="O4387" s="139"/>
    </row>
    <row r="4388" spans="1:15" ht="15.6">
      <c r="A4388" s="134"/>
      <c r="B4388" s="553"/>
      <c r="C4388" s="135"/>
      <c r="D4388" s="137"/>
      <c r="E4388" s="137"/>
      <c r="F4388" s="137"/>
      <c r="G4388" s="137"/>
      <c r="H4388" s="137"/>
      <c r="I4388" s="137"/>
      <c r="J4388" s="137"/>
      <c r="K4388" s="137"/>
      <c r="L4388" s="273"/>
      <c r="M4388" s="138"/>
      <c r="N4388" s="138"/>
      <c r="O4388" s="139"/>
    </row>
    <row r="4389" spans="1:15" ht="15.6">
      <c r="A4389" s="134"/>
      <c r="B4389" s="553"/>
      <c r="C4389" s="135"/>
      <c r="D4389" s="137"/>
      <c r="E4389" s="137"/>
      <c r="F4389" s="137"/>
      <c r="G4389" s="137"/>
      <c r="H4389" s="137"/>
      <c r="I4389" s="137"/>
      <c r="J4389" s="137"/>
      <c r="K4389" s="137"/>
      <c r="L4389" s="273"/>
      <c r="M4389" s="138"/>
      <c r="N4389" s="138"/>
      <c r="O4389" s="139"/>
    </row>
    <row r="4390" spans="1:15" ht="15.6">
      <c r="A4390" s="134"/>
      <c r="B4390" s="553"/>
      <c r="C4390" s="135"/>
      <c r="D4390" s="137"/>
      <c r="E4390" s="137"/>
      <c r="F4390" s="137"/>
      <c r="G4390" s="137"/>
      <c r="H4390" s="137"/>
      <c r="I4390" s="137"/>
      <c r="J4390" s="137"/>
      <c r="K4390" s="137"/>
      <c r="L4390" s="273"/>
      <c r="M4390" s="138"/>
      <c r="N4390" s="138"/>
      <c r="O4390" s="139"/>
    </row>
    <row r="4391" spans="1:15" ht="15.6">
      <c r="A4391" s="134"/>
      <c r="B4391" s="553"/>
      <c r="C4391" s="135"/>
      <c r="D4391" s="137"/>
      <c r="E4391" s="137"/>
      <c r="F4391" s="137"/>
      <c r="G4391" s="137"/>
      <c r="H4391" s="137"/>
      <c r="I4391" s="137"/>
      <c r="J4391" s="137"/>
      <c r="K4391" s="137"/>
      <c r="L4391" s="273"/>
      <c r="M4391" s="138"/>
      <c r="N4391" s="138"/>
      <c r="O4391" s="139"/>
    </row>
    <row r="4392" spans="1:15" ht="15.6">
      <c r="A4392" s="134"/>
      <c r="B4392" s="553"/>
      <c r="C4392" s="135"/>
      <c r="D4392" s="137"/>
      <c r="E4392" s="137"/>
      <c r="F4392" s="137"/>
      <c r="G4392" s="137"/>
      <c r="H4392" s="137"/>
      <c r="I4392" s="137"/>
      <c r="J4392" s="137"/>
      <c r="K4392" s="137"/>
      <c r="L4392" s="273"/>
      <c r="M4392" s="138"/>
      <c r="N4392" s="138"/>
      <c r="O4392" s="139"/>
    </row>
    <row r="4393" spans="1:15" ht="15.6">
      <c r="A4393" s="134"/>
      <c r="B4393" s="553"/>
      <c r="C4393" s="135"/>
      <c r="D4393" s="137"/>
      <c r="E4393" s="137"/>
      <c r="F4393" s="137"/>
      <c r="G4393" s="137"/>
      <c r="H4393" s="137"/>
      <c r="I4393" s="137"/>
      <c r="J4393" s="137"/>
      <c r="K4393" s="137"/>
      <c r="L4393" s="273"/>
      <c r="M4393" s="138"/>
      <c r="N4393" s="138"/>
      <c r="O4393" s="139"/>
    </row>
    <row r="4394" spans="1:15" ht="15.6">
      <c r="A4394" s="134"/>
      <c r="B4394" s="553"/>
      <c r="C4394" s="135"/>
      <c r="D4394" s="137"/>
      <c r="E4394" s="137"/>
      <c r="F4394" s="137"/>
      <c r="G4394" s="137"/>
      <c r="H4394" s="137"/>
      <c r="I4394" s="137"/>
      <c r="J4394" s="137"/>
      <c r="K4394" s="137"/>
      <c r="L4394" s="273"/>
      <c r="M4394" s="138"/>
      <c r="N4394" s="138"/>
      <c r="O4394" s="139"/>
    </row>
    <row r="4395" spans="1:15" ht="15.6">
      <c r="A4395" s="134"/>
      <c r="B4395" s="553"/>
      <c r="C4395" s="135"/>
      <c r="D4395" s="137"/>
      <c r="E4395" s="137"/>
      <c r="F4395" s="137"/>
      <c r="G4395" s="137"/>
      <c r="H4395" s="137"/>
      <c r="I4395" s="137"/>
      <c r="J4395" s="137"/>
      <c r="K4395" s="137"/>
      <c r="L4395" s="273"/>
      <c r="M4395" s="138"/>
      <c r="N4395" s="138"/>
      <c r="O4395" s="139"/>
    </row>
    <row r="4396" spans="1:15" ht="15.6">
      <c r="A4396" s="134"/>
      <c r="B4396" s="553"/>
      <c r="C4396" s="135"/>
      <c r="D4396" s="137"/>
      <c r="E4396" s="137"/>
      <c r="F4396" s="137"/>
      <c r="G4396" s="137"/>
      <c r="H4396" s="137"/>
      <c r="I4396" s="137"/>
      <c r="J4396" s="137"/>
      <c r="K4396" s="137"/>
      <c r="L4396" s="273"/>
      <c r="M4396" s="138"/>
      <c r="N4396" s="138"/>
      <c r="O4396" s="139"/>
    </row>
    <row r="4397" spans="1:15" ht="15.6">
      <c r="A4397" s="134"/>
      <c r="B4397" s="553"/>
      <c r="C4397" s="135"/>
      <c r="D4397" s="137"/>
      <c r="E4397" s="137"/>
      <c r="F4397" s="137"/>
      <c r="G4397" s="137"/>
      <c r="H4397" s="137"/>
      <c r="I4397" s="137"/>
      <c r="J4397" s="137"/>
      <c r="K4397" s="137"/>
      <c r="L4397" s="273"/>
      <c r="M4397" s="138"/>
      <c r="N4397" s="138"/>
      <c r="O4397" s="139"/>
    </row>
    <row r="4398" spans="1:15" ht="15.6">
      <c r="A4398" s="134"/>
      <c r="B4398" s="553"/>
      <c r="C4398" s="135"/>
      <c r="D4398" s="137"/>
      <c r="E4398" s="137"/>
      <c r="F4398" s="137"/>
      <c r="G4398" s="137"/>
      <c r="H4398" s="137"/>
      <c r="I4398" s="137"/>
      <c r="J4398" s="137"/>
      <c r="K4398" s="137"/>
      <c r="L4398" s="273"/>
      <c r="M4398" s="138"/>
      <c r="N4398" s="138"/>
      <c r="O4398" s="139"/>
    </row>
    <row r="4399" spans="1:15" ht="15.6">
      <c r="A4399" s="134"/>
      <c r="B4399" s="553"/>
      <c r="C4399" s="135"/>
      <c r="D4399" s="137"/>
      <c r="E4399" s="137"/>
      <c r="F4399" s="137"/>
      <c r="G4399" s="137"/>
      <c r="H4399" s="137"/>
      <c r="I4399" s="137"/>
      <c r="J4399" s="137"/>
      <c r="K4399" s="137"/>
      <c r="L4399" s="273"/>
      <c r="M4399" s="138"/>
      <c r="N4399" s="138"/>
      <c r="O4399" s="139"/>
    </row>
    <row r="4400" spans="1:15" ht="15.6">
      <c r="A4400" s="134"/>
      <c r="B4400" s="553"/>
      <c r="C4400" s="135"/>
      <c r="D4400" s="137"/>
      <c r="E4400" s="137"/>
      <c r="F4400" s="137"/>
      <c r="G4400" s="137"/>
      <c r="H4400" s="137"/>
      <c r="I4400" s="137"/>
      <c r="J4400" s="137"/>
      <c r="K4400" s="137"/>
      <c r="L4400" s="273"/>
      <c r="M4400" s="138"/>
      <c r="N4400" s="138"/>
      <c r="O4400" s="139"/>
    </row>
    <row r="4401" spans="1:15" ht="15.6">
      <c r="A4401" s="134"/>
      <c r="B4401" s="553"/>
      <c r="C4401" s="135"/>
      <c r="D4401" s="137"/>
      <c r="E4401" s="137"/>
      <c r="F4401" s="137"/>
      <c r="G4401" s="137"/>
      <c r="H4401" s="137"/>
      <c r="I4401" s="137"/>
      <c r="J4401" s="137"/>
      <c r="K4401" s="137"/>
      <c r="L4401" s="273"/>
      <c r="M4401" s="138"/>
      <c r="N4401" s="138"/>
      <c r="O4401" s="139"/>
    </row>
    <row r="4402" spans="1:15" ht="15.6">
      <c r="A4402" s="134"/>
      <c r="B4402" s="553"/>
      <c r="C4402" s="135"/>
      <c r="D4402" s="137"/>
      <c r="E4402" s="137"/>
      <c r="F4402" s="137"/>
      <c r="G4402" s="137"/>
      <c r="H4402" s="137"/>
      <c r="I4402" s="137"/>
      <c r="J4402" s="137"/>
      <c r="K4402" s="137"/>
      <c r="L4402" s="273"/>
      <c r="M4402" s="138"/>
      <c r="N4402" s="138"/>
      <c r="O4402" s="139"/>
    </row>
    <row r="4403" spans="1:15" ht="15.6">
      <c r="A4403" s="134"/>
      <c r="B4403" s="553"/>
      <c r="C4403" s="135"/>
      <c r="D4403" s="137"/>
      <c r="E4403" s="137"/>
      <c r="F4403" s="137"/>
      <c r="G4403" s="137"/>
      <c r="H4403" s="137"/>
      <c r="I4403" s="137"/>
      <c r="J4403" s="137"/>
      <c r="K4403" s="137"/>
      <c r="L4403" s="273"/>
      <c r="M4403" s="138"/>
      <c r="N4403" s="138"/>
      <c r="O4403" s="139"/>
    </row>
    <row r="4404" spans="1:15" ht="15.6">
      <c r="A4404" s="134"/>
      <c r="B4404" s="553"/>
      <c r="C4404" s="135"/>
      <c r="D4404" s="137"/>
      <c r="E4404" s="137"/>
      <c r="F4404" s="137"/>
      <c r="G4404" s="137"/>
      <c r="H4404" s="137"/>
      <c r="I4404" s="137"/>
      <c r="J4404" s="137"/>
      <c r="K4404" s="137"/>
      <c r="L4404" s="273"/>
      <c r="M4404" s="138"/>
      <c r="N4404" s="138"/>
      <c r="O4404" s="139"/>
    </row>
    <row r="4405" spans="1:15" ht="15.6">
      <c r="A4405" s="134"/>
      <c r="B4405" s="553"/>
      <c r="C4405" s="135"/>
      <c r="D4405" s="137"/>
      <c r="E4405" s="137"/>
      <c r="F4405" s="137"/>
      <c r="G4405" s="137"/>
      <c r="H4405" s="137"/>
      <c r="I4405" s="137"/>
      <c r="J4405" s="137"/>
      <c r="K4405" s="137"/>
      <c r="L4405" s="273"/>
      <c r="M4405" s="138"/>
      <c r="N4405" s="138"/>
      <c r="O4405" s="139"/>
    </row>
    <row r="4406" spans="1:15" ht="15.6">
      <c r="A4406" s="134"/>
      <c r="B4406" s="553"/>
      <c r="C4406" s="135"/>
      <c r="D4406" s="137"/>
      <c r="E4406" s="137"/>
      <c r="F4406" s="137"/>
      <c r="G4406" s="137"/>
      <c r="H4406" s="137"/>
      <c r="I4406" s="137"/>
      <c r="J4406" s="137"/>
      <c r="K4406" s="137"/>
      <c r="L4406" s="273"/>
      <c r="M4406" s="138"/>
      <c r="N4406" s="138"/>
      <c r="O4406" s="139"/>
    </row>
    <row r="4407" spans="1:15" ht="15.6">
      <c r="A4407" s="134"/>
      <c r="B4407" s="553"/>
      <c r="C4407" s="135"/>
      <c r="D4407" s="137"/>
      <c r="E4407" s="137"/>
      <c r="F4407" s="137"/>
      <c r="G4407" s="137"/>
      <c r="H4407" s="137"/>
      <c r="I4407" s="137"/>
      <c r="J4407" s="137"/>
      <c r="K4407" s="137"/>
      <c r="L4407" s="273"/>
      <c r="M4407" s="138"/>
      <c r="N4407" s="138"/>
      <c r="O4407" s="139"/>
    </row>
    <row r="4408" spans="1:15" ht="15.6">
      <c r="A4408" s="134"/>
      <c r="B4408" s="553"/>
      <c r="C4408" s="135"/>
      <c r="D4408" s="137"/>
      <c r="E4408" s="137"/>
      <c r="F4408" s="137"/>
      <c r="G4408" s="137"/>
      <c r="H4408" s="137"/>
      <c r="I4408" s="137"/>
      <c r="J4408" s="137"/>
      <c r="K4408" s="137"/>
      <c r="L4408" s="273"/>
      <c r="M4408" s="138"/>
      <c r="N4408" s="138"/>
      <c r="O4408" s="139"/>
    </row>
    <row r="4409" spans="1:15" ht="15.6">
      <c r="A4409" s="134"/>
      <c r="B4409" s="553"/>
      <c r="C4409" s="135"/>
      <c r="D4409" s="137"/>
      <c r="E4409" s="137"/>
      <c r="F4409" s="137"/>
      <c r="G4409" s="137"/>
      <c r="H4409" s="137"/>
      <c r="I4409" s="137"/>
      <c r="J4409" s="137"/>
      <c r="K4409" s="137"/>
      <c r="L4409" s="273"/>
      <c r="M4409" s="138"/>
      <c r="N4409" s="138"/>
      <c r="O4409" s="139"/>
    </row>
    <row r="4410" spans="1:15" ht="15.6">
      <c r="A4410" s="134"/>
      <c r="B4410" s="553"/>
      <c r="C4410" s="135"/>
      <c r="D4410" s="137"/>
      <c r="E4410" s="137"/>
      <c r="F4410" s="137"/>
      <c r="G4410" s="137"/>
      <c r="H4410" s="137"/>
      <c r="I4410" s="137"/>
      <c r="J4410" s="137"/>
      <c r="K4410" s="137"/>
      <c r="L4410" s="273"/>
      <c r="M4410" s="138"/>
      <c r="N4410" s="138"/>
      <c r="O4410" s="139"/>
    </row>
    <row r="4411" spans="1:15" ht="15.6">
      <c r="A4411" s="134"/>
      <c r="B4411" s="553"/>
      <c r="C4411" s="135"/>
      <c r="D4411" s="137"/>
      <c r="E4411" s="137"/>
      <c r="F4411" s="137"/>
      <c r="G4411" s="137"/>
      <c r="H4411" s="137"/>
      <c r="I4411" s="137"/>
      <c r="J4411" s="137"/>
      <c r="K4411" s="137"/>
      <c r="L4411" s="273"/>
      <c r="M4411" s="138"/>
      <c r="N4411" s="138"/>
      <c r="O4411" s="139"/>
    </row>
    <row r="4412" spans="1:15" ht="15.6">
      <c r="A4412" s="134"/>
      <c r="B4412" s="553"/>
      <c r="C4412" s="135"/>
      <c r="D4412" s="137"/>
      <c r="E4412" s="137"/>
      <c r="F4412" s="137"/>
      <c r="G4412" s="137"/>
      <c r="H4412" s="137"/>
      <c r="I4412" s="137"/>
      <c r="J4412" s="137"/>
      <c r="K4412" s="137"/>
      <c r="L4412" s="273"/>
      <c r="M4412" s="138"/>
      <c r="N4412" s="138"/>
      <c r="O4412" s="139"/>
    </row>
    <row r="4413" spans="1:15" ht="15.6">
      <c r="A4413" s="134"/>
      <c r="B4413" s="553"/>
      <c r="C4413" s="135"/>
      <c r="D4413" s="137"/>
      <c r="E4413" s="137"/>
      <c r="F4413" s="137"/>
      <c r="G4413" s="137"/>
      <c r="H4413" s="137"/>
      <c r="I4413" s="137"/>
      <c r="J4413" s="137"/>
      <c r="K4413" s="137"/>
      <c r="L4413" s="273"/>
      <c r="M4413" s="138"/>
      <c r="N4413" s="138"/>
      <c r="O4413" s="139"/>
    </row>
    <row r="4414" spans="1:15" ht="15.6">
      <c r="A4414" s="134"/>
      <c r="B4414" s="553"/>
      <c r="C4414" s="135"/>
      <c r="D4414" s="137"/>
      <c r="E4414" s="137"/>
      <c r="F4414" s="137"/>
      <c r="G4414" s="137"/>
      <c r="H4414" s="137"/>
      <c r="I4414" s="137"/>
      <c r="J4414" s="137"/>
      <c r="K4414" s="137"/>
      <c r="L4414" s="273"/>
      <c r="M4414" s="138"/>
      <c r="N4414" s="138"/>
      <c r="O4414" s="139"/>
    </row>
    <row r="4415" spans="1:15" ht="15.6">
      <c r="A4415" s="134"/>
      <c r="B4415" s="553"/>
      <c r="C4415" s="135"/>
      <c r="D4415" s="137"/>
      <c r="E4415" s="137"/>
      <c r="F4415" s="137"/>
      <c r="G4415" s="137"/>
      <c r="H4415" s="137"/>
      <c r="I4415" s="137"/>
      <c r="J4415" s="137"/>
      <c r="K4415" s="137"/>
      <c r="L4415" s="273"/>
      <c r="M4415" s="138"/>
      <c r="N4415" s="138"/>
      <c r="O4415" s="139"/>
    </row>
    <row r="4416" spans="1:15" ht="15.6">
      <c r="A4416" s="134"/>
      <c r="B4416" s="553"/>
      <c r="C4416" s="135"/>
      <c r="D4416" s="137"/>
      <c r="E4416" s="137"/>
      <c r="F4416" s="137"/>
      <c r="G4416" s="137"/>
      <c r="H4416" s="137"/>
      <c r="I4416" s="137"/>
      <c r="J4416" s="137"/>
      <c r="K4416" s="137"/>
      <c r="L4416" s="273"/>
      <c r="M4416" s="138"/>
      <c r="N4416" s="138"/>
      <c r="O4416" s="139"/>
    </row>
    <row r="4417" spans="1:15" ht="15.6">
      <c r="A4417" s="134"/>
      <c r="B4417" s="553"/>
      <c r="C4417" s="135"/>
      <c r="D4417" s="137"/>
      <c r="E4417" s="137"/>
      <c r="F4417" s="137"/>
      <c r="G4417" s="137"/>
      <c r="H4417" s="137"/>
      <c r="I4417" s="137"/>
      <c r="J4417" s="137"/>
      <c r="K4417" s="137"/>
      <c r="L4417" s="273"/>
      <c r="M4417" s="138"/>
      <c r="N4417" s="138"/>
      <c r="O4417" s="139"/>
    </row>
    <row r="4418" spans="1:15" ht="15.6">
      <c r="A4418" s="134"/>
      <c r="B4418" s="553"/>
      <c r="C4418" s="135"/>
      <c r="D4418" s="137"/>
      <c r="E4418" s="137"/>
      <c r="F4418" s="137"/>
      <c r="G4418" s="137"/>
      <c r="H4418" s="137"/>
      <c r="I4418" s="137"/>
      <c r="J4418" s="137"/>
      <c r="K4418" s="137"/>
      <c r="L4418" s="273"/>
      <c r="M4418" s="138"/>
      <c r="N4418" s="138"/>
      <c r="O4418" s="139"/>
    </row>
    <row r="4419" spans="1:15" ht="15.6">
      <c r="A4419" s="134"/>
      <c r="B4419" s="553"/>
      <c r="C4419" s="135"/>
      <c r="D4419" s="137"/>
      <c r="E4419" s="137"/>
      <c r="F4419" s="137"/>
      <c r="G4419" s="137"/>
      <c r="H4419" s="137"/>
      <c r="I4419" s="137"/>
      <c r="J4419" s="137"/>
      <c r="K4419" s="137"/>
      <c r="L4419" s="273"/>
      <c r="M4419" s="138"/>
      <c r="N4419" s="138"/>
      <c r="O4419" s="139"/>
    </row>
    <row r="4420" spans="1:15" ht="15.6">
      <c r="A4420" s="134"/>
      <c r="B4420" s="553"/>
      <c r="C4420" s="135"/>
      <c r="D4420" s="137"/>
      <c r="E4420" s="137"/>
      <c r="F4420" s="137"/>
      <c r="G4420" s="137"/>
      <c r="H4420" s="137"/>
      <c r="I4420" s="137"/>
      <c r="J4420" s="137"/>
      <c r="K4420" s="137"/>
      <c r="L4420" s="273"/>
      <c r="M4420" s="138"/>
      <c r="N4420" s="138"/>
      <c r="O4420" s="139"/>
    </row>
    <row r="4421" spans="1:15" ht="15.6">
      <c r="A4421" s="134"/>
      <c r="B4421" s="553"/>
      <c r="C4421" s="135"/>
      <c r="D4421" s="137"/>
      <c r="E4421" s="137"/>
      <c r="F4421" s="137"/>
      <c r="G4421" s="137"/>
      <c r="H4421" s="137"/>
      <c r="I4421" s="137"/>
      <c r="J4421" s="137"/>
      <c r="K4421" s="137"/>
      <c r="L4421" s="273"/>
      <c r="M4421" s="138"/>
      <c r="N4421" s="138"/>
      <c r="O4421" s="139"/>
    </row>
    <row r="4422" spans="1:15" ht="15.6">
      <c r="A4422" s="134"/>
      <c r="B4422" s="553"/>
      <c r="C4422" s="135"/>
      <c r="D4422" s="137"/>
      <c r="E4422" s="137"/>
      <c r="F4422" s="137"/>
      <c r="G4422" s="137"/>
      <c r="H4422" s="137"/>
      <c r="I4422" s="137"/>
      <c r="J4422" s="137"/>
      <c r="K4422" s="137"/>
      <c r="L4422" s="273"/>
      <c r="M4422" s="138"/>
      <c r="N4422" s="138"/>
      <c r="O4422" s="139"/>
    </row>
    <row r="4423" spans="1:15" ht="15.6">
      <c r="A4423" s="134"/>
      <c r="B4423" s="553"/>
      <c r="C4423" s="135"/>
      <c r="D4423" s="137"/>
      <c r="E4423" s="137"/>
      <c r="F4423" s="137"/>
      <c r="G4423" s="137"/>
      <c r="H4423" s="137"/>
      <c r="I4423" s="137"/>
      <c r="J4423" s="137"/>
      <c r="K4423" s="137"/>
      <c r="L4423" s="273"/>
      <c r="M4423" s="138"/>
      <c r="N4423" s="138"/>
      <c r="O4423" s="139"/>
    </row>
    <row r="4424" spans="1:15" ht="15.6">
      <c r="A4424" s="134"/>
      <c r="B4424" s="553"/>
      <c r="C4424" s="135"/>
      <c r="D4424" s="137"/>
      <c r="E4424" s="137"/>
      <c r="F4424" s="137"/>
      <c r="G4424" s="137"/>
      <c r="H4424" s="137"/>
      <c r="I4424" s="137"/>
      <c r="J4424" s="137"/>
      <c r="K4424" s="137"/>
      <c r="L4424" s="273"/>
      <c r="M4424" s="138"/>
      <c r="N4424" s="138"/>
      <c r="O4424" s="139"/>
    </row>
    <row r="4425" spans="1:15" ht="15.6">
      <c r="A4425" s="134"/>
      <c r="B4425" s="553"/>
      <c r="C4425" s="135"/>
      <c r="D4425" s="137"/>
      <c r="E4425" s="137"/>
      <c r="F4425" s="137"/>
      <c r="G4425" s="137"/>
      <c r="H4425" s="137"/>
      <c r="I4425" s="137"/>
      <c r="J4425" s="137"/>
      <c r="K4425" s="137"/>
      <c r="L4425" s="273"/>
      <c r="M4425" s="138"/>
      <c r="N4425" s="138"/>
      <c r="O4425" s="139"/>
    </row>
    <row r="4426" spans="1:15" ht="15.6">
      <c r="A4426" s="134"/>
      <c r="B4426" s="553"/>
      <c r="C4426" s="135"/>
      <c r="D4426" s="137"/>
      <c r="E4426" s="137"/>
      <c r="F4426" s="137"/>
      <c r="G4426" s="137"/>
      <c r="H4426" s="137"/>
      <c r="I4426" s="137"/>
      <c r="J4426" s="137"/>
      <c r="K4426" s="137"/>
      <c r="L4426" s="273"/>
      <c r="M4426" s="138"/>
      <c r="N4426" s="138"/>
      <c r="O4426" s="139"/>
    </row>
    <row r="4427" spans="1:15" ht="15.6">
      <c r="A4427" s="134"/>
      <c r="B4427" s="553"/>
      <c r="C4427" s="135"/>
      <c r="D4427" s="137"/>
      <c r="E4427" s="137"/>
      <c r="F4427" s="137"/>
      <c r="G4427" s="137"/>
      <c r="H4427" s="137"/>
      <c r="I4427" s="137"/>
      <c r="J4427" s="137"/>
      <c r="K4427" s="137"/>
      <c r="L4427" s="273"/>
      <c r="M4427" s="138"/>
      <c r="N4427" s="138"/>
      <c r="O4427" s="139"/>
    </row>
    <row r="4428" spans="1:15" ht="15.6">
      <c r="A4428" s="134"/>
      <c r="B4428" s="553"/>
      <c r="C4428" s="135"/>
      <c r="D4428" s="137"/>
      <c r="E4428" s="137"/>
      <c r="F4428" s="137"/>
      <c r="G4428" s="137"/>
      <c r="H4428" s="137"/>
      <c r="I4428" s="137"/>
      <c r="J4428" s="137"/>
      <c r="K4428" s="137"/>
      <c r="L4428" s="273"/>
      <c r="M4428" s="138"/>
      <c r="N4428" s="138"/>
      <c r="O4428" s="139"/>
    </row>
    <row r="4429" spans="1:15" ht="15.6">
      <c r="A4429" s="134"/>
      <c r="B4429" s="553"/>
      <c r="C4429" s="135"/>
      <c r="D4429" s="137"/>
      <c r="E4429" s="137"/>
      <c r="F4429" s="137"/>
      <c r="G4429" s="137"/>
      <c r="H4429" s="137"/>
      <c r="I4429" s="137"/>
      <c r="J4429" s="137"/>
      <c r="K4429" s="137"/>
      <c r="L4429" s="273"/>
      <c r="M4429" s="138"/>
      <c r="N4429" s="138"/>
      <c r="O4429" s="139"/>
    </row>
    <row r="4430" spans="1:15" ht="15.6">
      <c r="A4430" s="134"/>
      <c r="B4430" s="553"/>
      <c r="C4430" s="135"/>
      <c r="D4430" s="137"/>
      <c r="E4430" s="137"/>
      <c r="F4430" s="137"/>
      <c r="G4430" s="137"/>
      <c r="H4430" s="137"/>
      <c r="I4430" s="137"/>
      <c r="J4430" s="137"/>
      <c r="K4430" s="137"/>
      <c r="L4430" s="273"/>
      <c r="M4430" s="138"/>
      <c r="N4430" s="138"/>
      <c r="O4430" s="139"/>
    </row>
    <row r="4431" spans="1:15" ht="15.6">
      <c r="A4431" s="134"/>
      <c r="B4431" s="553"/>
      <c r="C4431" s="135"/>
      <c r="D4431" s="137"/>
      <c r="E4431" s="137"/>
      <c r="F4431" s="137"/>
      <c r="G4431" s="137"/>
      <c r="H4431" s="137"/>
      <c r="I4431" s="137"/>
      <c r="J4431" s="137"/>
      <c r="K4431" s="137"/>
      <c r="L4431" s="273"/>
      <c r="M4431" s="138"/>
      <c r="N4431" s="138"/>
      <c r="O4431" s="139"/>
    </row>
    <row r="4432" spans="1:15" ht="15.6">
      <c r="A4432" s="134"/>
      <c r="B4432" s="553"/>
      <c r="C4432" s="135"/>
      <c r="D4432" s="137"/>
      <c r="E4432" s="137"/>
      <c r="F4432" s="137"/>
      <c r="G4432" s="137"/>
      <c r="H4432" s="137"/>
      <c r="I4432" s="137"/>
      <c r="J4432" s="137"/>
      <c r="K4432" s="137"/>
      <c r="L4432" s="273"/>
      <c r="M4432" s="138"/>
      <c r="N4432" s="138"/>
      <c r="O4432" s="139"/>
    </row>
    <row r="4433" spans="1:15" ht="15.6">
      <c r="A4433" s="134"/>
      <c r="B4433" s="553"/>
      <c r="C4433" s="135"/>
      <c r="D4433" s="137"/>
      <c r="E4433" s="137"/>
      <c r="F4433" s="137"/>
      <c r="G4433" s="137"/>
      <c r="H4433" s="137"/>
      <c r="I4433" s="137"/>
      <c r="J4433" s="137"/>
      <c r="K4433" s="137"/>
      <c r="L4433" s="273"/>
      <c r="M4433" s="138"/>
      <c r="N4433" s="138"/>
      <c r="O4433" s="139"/>
    </row>
    <row r="4434" spans="1:15" ht="15.6">
      <c r="A4434" s="134"/>
      <c r="B4434" s="553"/>
      <c r="C4434" s="135"/>
      <c r="D4434" s="137"/>
      <c r="E4434" s="137"/>
      <c r="F4434" s="137"/>
      <c r="G4434" s="137"/>
      <c r="H4434" s="137"/>
      <c r="I4434" s="137"/>
      <c r="J4434" s="137"/>
      <c r="K4434" s="137"/>
      <c r="L4434" s="273"/>
      <c r="M4434" s="138"/>
      <c r="N4434" s="138"/>
      <c r="O4434" s="139"/>
    </row>
    <row r="4435" spans="1:15" ht="15.6">
      <c r="A4435" s="134"/>
      <c r="B4435" s="553"/>
      <c r="C4435" s="135"/>
      <c r="D4435" s="137"/>
      <c r="E4435" s="137"/>
      <c r="F4435" s="137"/>
      <c r="G4435" s="137"/>
      <c r="H4435" s="137"/>
      <c r="I4435" s="137"/>
      <c r="J4435" s="137"/>
      <c r="K4435" s="137"/>
      <c r="L4435" s="273"/>
      <c r="M4435" s="138"/>
      <c r="N4435" s="138"/>
      <c r="O4435" s="139"/>
    </row>
    <row r="4436" spans="1:15" ht="15.6">
      <c r="A4436" s="134"/>
      <c r="B4436" s="553"/>
      <c r="C4436" s="135"/>
      <c r="D4436" s="137"/>
      <c r="E4436" s="137"/>
      <c r="F4436" s="137"/>
      <c r="G4436" s="137"/>
      <c r="H4436" s="137"/>
      <c r="I4436" s="137"/>
      <c r="J4436" s="137"/>
      <c r="K4436" s="137"/>
      <c r="L4436" s="273"/>
      <c r="M4436" s="138"/>
      <c r="N4436" s="138"/>
      <c r="O4436" s="139"/>
    </row>
    <row r="4437" spans="1:15" ht="15.6">
      <c r="A4437" s="134"/>
      <c r="B4437" s="553"/>
      <c r="C4437" s="135"/>
      <c r="D4437" s="137"/>
      <c r="E4437" s="137"/>
      <c r="F4437" s="137"/>
      <c r="G4437" s="137"/>
      <c r="H4437" s="137"/>
      <c r="I4437" s="137"/>
      <c r="J4437" s="137"/>
      <c r="K4437" s="137"/>
      <c r="L4437" s="273"/>
      <c r="M4437" s="138"/>
      <c r="N4437" s="138"/>
      <c r="O4437" s="139"/>
    </row>
    <row r="4438" spans="1:15" ht="15.6">
      <c r="A4438" s="134"/>
      <c r="B4438" s="553"/>
      <c r="C4438" s="135"/>
      <c r="D4438" s="137"/>
      <c r="E4438" s="137"/>
      <c r="F4438" s="137"/>
      <c r="G4438" s="137"/>
      <c r="H4438" s="137"/>
      <c r="I4438" s="137"/>
      <c r="J4438" s="137"/>
      <c r="K4438" s="137"/>
      <c r="L4438" s="273"/>
      <c r="M4438" s="138"/>
      <c r="N4438" s="138"/>
      <c r="O4438" s="139"/>
    </row>
    <row r="4439" spans="1:15" ht="15.6">
      <c r="A4439" s="134"/>
      <c r="B4439" s="553"/>
      <c r="C4439" s="135"/>
      <c r="D4439" s="137"/>
      <c r="E4439" s="137"/>
      <c r="F4439" s="137"/>
      <c r="G4439" s="137"/>
      <c r="H4439" s="137"/>
      <c r="I4439" s="137"/>
      <c r="J4439" s="137"/>
      <c r="K4439" s="137"/>
      <c r="L4439" s="273"/>
      <c r="M4439" s="138"/>
      <c r="N4439" s="138"/>
      <c r="O4439" s="139"/>
    </row>
    <row r="4440" spans="1:15" ht="15.6">
      <c r="A4440" s="134"/>
      <c r="B4440" s="553"/>
      <c r="C4440" s="135"/>
      <c r="D4440" s="137"/>
      <c r="E4440" s="137"/>
      <c r="F4440" s="137"/>
      <c r="G4440" s="137"/>
      <c r="H4440" s="137"/>
      <c r="I4440" s="137"/>
      <c r="J4440" s="137"/>
      <c r="K4440" s="137"/>
      <c r="L4440" s="273"/>
      <c r="M4440" s="138"/>
      <c r="N4440" s="138"/>
      <c r="O4440" s="139"/>
    </row>
    <row r="4441" spans="1:15" ht="15.6">
      <c r="A4441" s="134"/>
      <c r="B4441" s="553"/>
      <c r="C4441" s="135"/>
      <c r="D4441" s="137"/>
      <c r="E4441" s="137"/>
      <c r="F4441" s="137"/>
      <c r="G4441" s="137"/>
      <c r="H4441" s="137"/>
      <c r="I4441" s="137"/>
      <c r="J4441" s="137"/>
      <c r="K4441" s="137"/>
      <c r="L4441" s="273"/>
      <c r="M4441" s="138"/>
      <c r="N4441" s="138"/>
      <c r="O4441" s="139"/>
    </row>
    <row r="4442" spans="1:15" ht="15.6">
      <c r="A4442" s="134"/>
      <c r="B4442" s="553"/>
      <c r="C4442" s="135"/>
      <c r="D4442" s="137"/>
      <c r="E4442" s="137"/>
      <c r="F4442" s="137"/>
      <c r="G4442" s="137"/>
      <c r="H4442" s="137"/>
      <c r="I4442" s="137"/>
      <c r="J4442" s="137"/>
      <c r="K4442" s="137"/>
      <c r="L4442" s="273"/>
      <c r="M4442" s="138"/>
      <c r="N4442" s="138"/>
      <c r="O4442" s="139"/>
    </row>
    <row r="4443" spans="1:15" ht="15.6">
      <c r="A4443" s="134"/>
      <c r="B4443" s="553"/>
      <c r="C4443" s="135"/>
      <c r="D4443" s="137"/>
      <c r="E4443" s="137"/>
      <c r="F4443" s="137"/>
      <c r="G4443" s="137"/>
      <c r="H4443" s="137"/>
      <c r="I4443" s="137"/>
      <c r="J4443" s="137"/>
      <c r="K4443" s="137"/>
      <c r="L4443" s="273"/>
      <c r="M4443" s="138"/>
      <c r="N4443" s="138"/>
      <c r="O4443" s="139"/>
    </row>
    <row r="4444" spans="1:15" ht="15.6">
      <c r="A4444" s="134"/>
      <c r="B4444" s="553"/>
      <c r="C4444" s="135"/>
      <c r="D4444" s="281"/>
      <c r="E4444" s="137"/>
      <c r="F4444" s="281"/>
      <c r="G4444" s="281"/>
      <c r="H4444" s="281"/>
      <c r="I4444" s="281"/>
      <c r="J4444" s="281"/>
      <c r="K4444" s="137"/>
      <c r="L4444" s="296"/>
      <c r="M4444" s="297"/>
      <c r="N4444" s="297"/>
      <c r="O4444" s="139"/>
    </row>
    <row r="4445" spans="1:15" s="105" customFormat="1" ht="15.6">
      <c r="A4445" s="134"/>
      <c r="B4445" s="553"/>
      <c r="C4445" s="135"/>
      <c r="D4445" s="138"/>
      <c r="E4445" s="137"/>
      <c r="F4445" s="138"/>
      <c r="G4445" s="138"/>
      <c r="H4445" s="138"/>
      <c r="I4445" s="138"/>
      <c r="J4445" s="138"/>
      <c r="K4445" s="138"/>
      <c r="L4445" s="293"/>
      <c r="M4445" s="138"/>
      <c r="N4445" s="138"/>
      <c r="O4445" s="138"/>
    </row>
    <row r="4446" spans="1:15" s="105" customFormat="1" ht="15.6">
      <c r="A4446" s="134"/>
      <c r="B4446" s="553"/>
      <c r="C4446" s="135"/>
      <c r="D4446" s="138"/>
      <c r="E4446" s="137"/>
      <c r="F4446" s="138"/>
      <c r="G4446" s="138"/>
      <c r="H4446" s="138"/>
      <c r="I4446" s="138"/>
      <c r="J4446" s="138"/>
      <c r="K4446" s="138"/>
      <c r="L4446" s="293"/>
      <c r="M4446" s="138"/>
      <c r="N4446" s="138"/>
      <c r="O4446" s="138"/>
    </row>
    <row r="4447" spans="1:15" s="105" customFormat="1" ht="15.6">
      <c r="A4447" s="134"/>
      <c r="B4447" s="553"/>
      <c r="C4447" s="135"/>
      <c r="D4447" s="138"/>
      <c r="E4447" s="137"/>
      <c r="F4447" s="138"/>
      <c r="G4447" s="138"/>
      <c r="H4447" s="138"/>
      <c r="I4447" s="138"/>
      <c r="J4447" s="138"/>
      <c r="K4447" s="138"/>
      <c r="L4447" s="293"/>
      <c r="M4447" s="138"/>
      <c r="N4447" s="138"/>
      <c r="O4447" s="138"/>
    </row>
    <row r="4448" spans="1:15" s="105" customFormat="1" ht="15.6">
      <c r="A4448" s="134"/>
      <c r="B4448" s="553"/>
      <c r="C4448" s="135"/>
      <c r="D4448" s="138"/>
      <c r="E4448" s="137"/>
      <c r="F4448" s="138"/>
      <c r="G4448" s="138"/>
      <c r="H4448" s="138"/>
      <c r="I4448" s="138"/>
      <c r="J4448" s="138"/>
      <c r="K4448" s="138"/>
      <c r="L4448" s="293"/>
      <c r="M4448" s="138"/>
      <c r="N4448" s="138"/>
      <c r="O4448" s="138"/>
    </row>
    <row r="4449" spans="1:15" s="105" customFormat="1" ht="15.6">
      <c r="A4449" s="134"/>
      <c r="B4449" s="553"/>
      <c r="C4449" s="135"/>
      <c r="D4449" s="138"/>
      <c r="E4449" s="137"/>
      <c r="F4449" s="138"/>
      <c r="G4449" s="138"/>
      <c r="H4449" s="138"/>
      <c r="I4449" s="138"/>
      <c r="J4449" s="138"/>
      <c r="K4449" s="138"/>
      <c r="L4449" s="293"/>
      <c r="M4449" s="138"/>
      <c r="N4449" s="138"/>
      <c r="O4449" s="138"/>
    </row>
    <row r="4450" spans="1:15" s="105" customFormat="1" ht="15.6">
      <c r="A4450" s="134"/>
      <c r="B4450" s="553"/>
      <c r="C4450" s="135"/>
      <c r="D4450" s="138"/>
      <c r="E4450" s="137"/>
      <c r="F4450" s="138"/>
      <c r="G4450" s="138"/>
      <c r="H4450" s="138"/>
      <c r="I4450" s="138"/>
      <c r="J4450" s="138"/>
      <c r="K4450" s="138"/>
      <c r="L4450" s="293"/>
      <c r="M4450" s="138"/>
      <c r="N4450" s="138"/>
      <c r="O4450" s="138"/>
    </row>
    <row r="4451" spans="1:15" s="105" customFormat="1" ht="15.6">
      <c r="A4451" s="134"/>
      <c r="B4451" s="553"/>
      <c r="C4451" s="135"/>
      <c r="D4451" s="138"/>
      <c r="E4451" s="137"/>
      <c r="F4451" s="138"/>
      <c r="G4451" s="138"/>
      <c r="H4451" s="138"/>
      <c r="I4451" s="138"/>
      <c r="J4451" s="138"/>
      <c r="K4451" s="138"/>
      <c r="L4451" s="293"/>
      <c r="M4451" s="138"/>
      <c r="N4451" s="138"/>
      <c r="O4451" s="138"/>
    </row>
    <row r="4452" spans="1:15" s="105" customFormat="1" ht="15.6">
      <c r="A4452" s="134"/>
      <c r="B4452" s="553"/>
      <c r="C4452" s="135"/>
      <c r="D4452" s="138"/>
      <c r="E4452" s="137"/>
      <c r="F4452" s="138"/>
      <c r="G4452" s="138"/>
      <c r="H4452" s="138"/>
      <c r="I4452" s="138"/>
      <c r="J4452" s="138"/>
      <c r="K4452" s="138"/>
      <c r="L4452" s="293"/>
      <c r="M4452" s="138"/>
      <c r="N4452" s="138"/>
      <c r="O4452" s="138"/>
    </row>
    <row r="4453" spans="1:15" s="105" customFormat="1" ht="15.6">
      <c r="A4453" s="134"/>
      <c r="B4453" s="553"/>
      <c r="C4453" s="135"/>
      <c r="D4453" s="138"/>
      <c r="E4453" s="137"/>
      <c r="F4453" s="138"/>
      <c r="G4453" s="138"/>
      <c r="H4453" s="138"/>
      <c r="I4453" s="138"/>
      <c r="J4453" s="138"/>
      <c r="K4453" s="138"/>
      <c r="L4453" s="293"/>
      <c r="M4453" s="138"/>
      <c r="N4453" s="138"/>
      <c r="O4453" s="138"/>
    </row>
    <row r="4454" spans="1:15" s="105" customFormat="1" ht="15.6">
      <c r="A4454" s="134"/>
      <c r="B4454" s="553"/>
      <c r="C4454" s="135"/>
      <c r="D4454" s="138"/>
      <c r="E4454" s="137"/>
      <c r="F4454" s="138"/>
      <c r="G4454" s="138"/>
      <c r="H4454" s="138"/>
      <c r="I4454" s="138"/>
      <c r="J4454" s="138"/>
      <c r="K4454" s="138"/>
      <c r="L4454" s="293"/>
      <c r="M4454" s="138"/>
      <c r="N4454" s="138"/>
      <c r="O4454" s="138"/>
    </row>
    <row r="4455" spans="1:15" s="105" customFormat="1" ht="15.6">
      <c r="A4455" s="134"/>
      <c r="B4455" s="553"/>
      <c r="C4455" s="135"/>
      <c r="D4455" s="138"/>
      <c r="E4455" s="137"/>
      <c r="F4455" s="138"/>
      <c r="G4455" s="138"/>
      <c r="H4455" s="138"/>
      <c r="I4455" s="138"/>
      <c r="J4455" s="138"/>
      <c r="K4455" s="138"/>
      <c r="L4455" s="293"/>
      <c r="M4455" s="138"/>
      <c r="N4455" s="138"/>
      <c r="O4455" s="138"/>
    </row>
    <row r="4456" spans="1:15" s="105" customFormat="1" ht="15.6">
      <c r="A4456" s="134"/>
      <c r="B4456" s="553"/>
      <c r="C4456" s="135"/>
      <c r="D4456" s="138"/>
      <c r="E4456" s="137"/>
      <c r="F4456" s="138"/>
      <c r="G4456" s="138"/>
      <c r="H4456" s="138"/>
      <c r="I4456" s="138"/>
      <c r="J4456" s="138"/>
      <c r="K4456" s="138"/>
      <c r="L4456" s="293"/>
      <c r="M4456" s="138"/>
      <c r="N4456" s="138"/>
      <c r="O4456" s="138"/>
    </row>
    <row r="4457" spans="1:15" s="105" customFormat="1" ht="15.6">
      <c r="A4457" s="134"/>
      <c r="B4457" s="553"/>
      <c r="C4457" s="135"/>
      <c r="D4457" s="138"/>
      <c r="E4457" s="137"/>
      <c r="F4457" s="138"/>
      <c r="G4457" s="138"/>
      <c r="H4457" s="138"/>
      <c r="I4457" s="138"/>
      <c r="J4457" s="138"/>
      <c r="K4457" s="138"/>
      <c r="L4457" s="293"/>
      <c r="M4457" s="138"/>
      <c r="N4457" s="138"/>
      <c r="O4457" s="138"/>
    </row>
    <row r="4458" spans="1:15" s="105" customFormat="1" ht="15.6">
      <c r="A4458" s="134"/>
      <c r="B4458" s="553"/>
      <c r="C4458" s="135"/>
      <c r="D4458" s="138"/>
      <c r="E4458" s="137"/>
      <c r="F4458" s="138"/>
      <c r="G4458" s="138"/>
      <c r="H4458" s="138"/>
      <c r="I4458" s="138"/>
      <c r="J4458" s="138"/>
      <c r="K4458" s="138"/>
      <c r="L4458" s="293"/>
      <c r="M4458" s="138"/>
      <c r="N4458" s="138"/>
      <c r="O4458" s="138"/>
    </row>
    <row r="4459" spans="1:15" s="105" customFormat="1" ht="15.6">
      <c r="A4459" s="134"/>
      <c r="B4459" s="553"/>
      <c r="C4459" s="135"/>
      <c r="D4459" s="138"/>
      <c r="E4459" s="137"/>
      <c r="F4459" s="138"/>
      <c r="G4459" s="138"/>
      <c r="H4459" s="138"/>
      <c r="I4459" s="138"/>
      <c r="J4459" s="138"/>
      <c r="K4459" s="138"/>
      <c r="L4459" s="293"/>
      <c r="M4459" s="138"/>
      <c r="N4459" s="138"/>
      <c r="O4459" s="138"/>
    </row>
    <row r="4460" spans="1:15" s="105" customFormat="1" ht="15.6">
      <c r="A4460" s="134"/>
      <c r="B4460" s="553"/>
      <c r="C4460" s="135"/>
      <c r="D4460" s="138"/>
      <c r="E4460" s="137"/>
      <c r="F4460" s="138"/>
      <c r="G4460" s="138"/>
      <c r="H4460" s="138"/>
      <c r="I4460" s="138"/>
      <c r="J4460" s="138"/>
      <c r="K4460" s="138"/>
      <c r="L4460" s="293"/>
      <c r="M4460" s="138"/>
      <c r="N4460" s="138"/>
      <c r="O4460" s="138"/>
    </row>
    <row r="4461" spans="1:15" s="105" customFormat="1" ht="15.6">
      <c r="A4461" s="134"/>
      <c r="B4461" s="553"/>
      <c r="C4461" s="135"/>
      <c r="D4461" s="138"/>
      <c r="E4461" s="137"/>
      <c r="F4461" s="138"/>
      <c r="G4461" s="138"/>
      <c r="H4461" s="138"/>
      <c r="I4461" s="138"/>
      <c r="J4461" s="138"/>
      <c r="K4461" s="138"/>
      <c r="L4461" s="293"/>
      <c r="M4461" s="138"/>
      <c r="N4461" s="138"/>
      <c r="O4461" s="138"/>
    </row>
    <row r="4462" spans="1:15" s="105" customFormat="1" ht="15.6">
      <c r="A4462" s="134"/>
      <c r="B4462" s="553"/>
      <c r="C4462" s="135"/>
      <c r="D4462" s="138"/>
      <c r="E4462" s="137"/>
      <c r="F4462" s="138"/>
      <c r="G4462" s="138"/>
      <c r="H4462" s="138"/>
      <c r="I4462" s="138"/>
      <c r="J4462" s="138"/>
      <c r="K4462" s="138"/>
      <c r="L4462" s="293"/>
      <c r="M4462" s="138"/>
      <c r="N4462" s="138"/>
      <c r="O4462" s="138"/>
    </row>
    <row r="4463" spans="1:15" s="105" customFormat="1" ht="15.6">
      <c r="A4463" s="134"/>
      <c r="B4463" s="553"/>
      <c r="C4463" s="135"/>
      <c r="D4463" s="138"/>
      <c r="E4463" s="137"/>
      <c r="F4463" s="138"/>
      <c r="G4463" s="138"/>
      <c r="H4463" s="138"/>
      <c r="I4463" s="138"/>
      <c r="J4463" s="138"/>
      <c r="K4463" s="138"/>
      <c r="L4463" s="293"/>
      <c r="M4463" s="138"/>
      <c r="N4463" s="138"/>
      <c r="O4463" s="138"/>
    </row>
    <row r="4464" spans="1:15" s="105" customFormat="1" ht="15.6">
      <c r="A4464" s="134"/>
      <c r="B4464" s="553"/>
      <c r="C4464" s="135"/>
      <c r="D4464" s="138"/>
      <c r="E4464" s="137"/>
      <c r="F4464" s="138"/>
      <c r="G4464" s="138"/>
      <c r="H4464" s="138"/>
      <c r="I4464" s="138"/>
      <c r="J4464" s="138"/>
      <c r="K4464" s="138"/>
      <c r="L4464" s="293"/>
      <c r="M4464" s="138"/>
      <c r="N4464" s="138"/>
      <c r="O4464" s="138"/>
    </row>
    <row r="4465" spans="1:15" s="105" customFormat="1" ht="15.6">
      <c r="A4465" s="134"/>
      <c r="B4465" s="553"/>
      <c r="C4465" s="135"/>
      <c r="D4465" s="138"/>
      <c r="E4465" s="137"/>
      <c r="F4465" s="138"/>
      <c r="G4465" s="138"/>
      <c r="H4465" s="138"/>
      <c r="I4465" s="138"/>
      <c r="J4465" s="138"/>
      <c r="K4465" s="138"/>
      <c r="L4465" s="293"/>
      <c r="M4465" s="138"/>
      <c r="N4465" s="138"/>
      <c r="O4465" s="138"/>
    </row>
    <row r="4466" spans="1:15" s="105" customFormat="1" ht="15.6">
      <c r="A4466" s="134"/>
      <c r="B4466" s="553"/>
      <c r="C4466" s="135"/>
      <c r="D4466" s="138"/>
      <c r="E4466" s="137"/>
      <c r="F4466" s="138"/>
      <c r="G4466" s="138"/>
      <c r="H4466" s="138"/>
      <c r="I4466" s="138"/>
      <c r="J4466" s="138"/>
      <c r="K4466" s="138"/>
      <c r="L4466" s="293"/>
      <c r="M4466" s="138"/>
      <c r="N4466" s="138"/>
      <c r="O4466" s="138"/>
    </row>
    <row r="4467" spans="1:15" s="105" customFormat="1" ht="15.6">
      <c r="A4467" s="134"/>
      <c r="B4467" s="553"/>
      <c r="C4467" s="135"/>
      <c r="D4467" s="138"/>
      <c r="E4467" s="137"/>
      <c r="F4467" s="138"/>
      <c r="G4467" s="138"/>
      <c r="H4467" s="138"/>
      <c r="I4467" s="138"/>
      <c r="J4467" s="138"/>
      <c r="K4467" s="138"/>
      <c r="L4467" s="293"/>
      <c r="M4467" s="138"/>
      <c r="N4467" s="138"/>
      <c r="O4467" s="138"/>
    </row>
    <row r="4468" spans="1:15" s="105" customFormat="1" ht="15.6">
      <c r="A4468" s="134"/>
      <c r="B4468" s="553"/>
      <c r="C4468" s="135"/>
      <c r="D4468" s="138"/>
      <c r="E4468" s="137"/>
      <c r="F4468" s="138"/>
      <c r="G4468" s="138"/>
      <c r="H4468" s="138"/>
      <c r="I4468" s="138"/>
      <c r="J4468" s="138"/>
      <c r="K4468" s="138"/>
      <c r="L4468" s="293"/>
      <c r="M4468" s="138"/>
      <c r="N4468" s="138"/>
      <c r="O4468" s="138"/>
    </row>
    <row r="4469" spans="1:15" s="105" customFormat="1" ht="15.6">
      <c r="A4469" s="134"/>
      <c r="B4469" s="553"/>
      <c r="C4469" s="135"/>
      <c r="D4469" s="138"/>
      <c r="E4469" s="137"/>
      <c r="F4469" s="138"/>
      <c r="G4469" s="138"/>
      <c r="H4469" s="138"/>
      <c r="I4469" s="138"/>
      <c r="J4469" s="138"/>
      <c r="K4469" s="138"/>
      <c r="L4469" s="293"/>
      <c r="M4469" s="138"/>
      <c r="N4469" s="138"/>
      <c r="O4469" s="138"/>
    </row>
    <row r="4470" spans="1:15" s="105" customFormat="1" ht="15.6">
      <c r="A4470" s="134"/>
      <c r="B4470" s="553"/>
      <c r="C4470" s="135"/>
      <c r="D4470" s="138"/>
      <c r="E4470" s="137"/>
      <c r="F4470" s="138"/>
      <c r="G4470" s="138"/>
      <c r="H4470" s="138"/>
      <c r="I4470" s="138"/>
      <c r="J4470" s="138"/>
      <c r="K4470" s="138"/>
      <c r="L4470" s="293"/>
      <c r="M4470" s="138"/>
      <c r="N4470" s="138"/>
      <c r="O4470" s="138"/>
    </row>
    <row r="4471" spans="1:15" s="105" customFormat="1" ht="15.6">
      <c r="A4471" s="134"/>
      <c r="B4471" s="553"/>
      <c r="C4471" s="135"/>
      <c r="D4471" s="138"/>
      <c r="E4471" s="137"/>
      <c r="F4471" s="138"/>
      <c r="G4471" s="138"/>
      <c r="H4471" s="138"/>
      <c r="I4471" s="138"/>
      <c r="J4471" s="138"/>
      <c r="K4471" s="138"/>
      <c r="L4471" s="293"/>
      <c r="M4471" s="138"/>
      <c r="N4471" s="138"/>
      <c r="O4471" s="138"/>
    </row>
    <row r="4472" spans="1:15" s="105" customFormat="1" ht="15.6">
      <c r="A4472" s="134"/>
      <c r="B4472" s="553"/>
      <c r="C4472" s="135"/>
      <c r="D4472" s="138"/>
      <c r="E4472" s="137"/>
      <c r="F4472" s="138"/>
      <c r="G4472" s="138"/>
      <c r="H4472" s="138"/>
      <c r="I4472" s="138"/>
      <c r="J4472" s="138"/>
      <c r="K4472" s="138"/>
      <c r="L4472" s="293"/>
      <c r="M4472" s="138"/>
      <c r="N4472" s="138"/>
      <c r="O4472" s="138"/>
    </row>
    <row r="4473" spans="1:15" s="105" customFormat="1" ht="15.6">
      <c r="A4473" s="134"/>
      <c r="B4473" s="553"/>
      <c r="C4473" s="135"/>
      <c r="D4473" s="138"/>
      <c r="E4473" s="137"/>
      <c r="F4473" s="138"/>
      <c r="G4473" s="138"/>
      <c r="H4473" s="138"/>
      <c r="I4473" s="138"/>
      <c r="J4473" s="138"/>
      <c r="K4473" s="138"/>
      <c r="L4473" s="293"/>
      <c r="M4473" s="138"/>
      <c r="N4473" s="138"/>
      <c r="O4473" s="138"/>
    </row>
    <row r="4474" spans="1:15" s="105" customFormat="1" ht="15.6">
      <c r="A4474" s="134"/>
      <c r="B4474" s="553"/>
      <c r="C4474" s="135"/>
      <c r="D4474" s="138"/>
      <c r="E4474" s="137"/>
      <c r="F4474" s="138"/>
      <c r="G4474" s="138"/>
      <c r="H4474" s="138"/>
      <c r="I4474" s="138"/>
      <c r="J4474" s="138"/>
      <c r="K4474" s="138"/>
      <c r="L4474" s="293"/>
      <c r="M4474" s="138"/>
      <c r="N4474" s="138"/>
      <c r="O4474" s="138"/>
    </row>
    <row r="4475" spans="1:15" s="105" customFormat="1" ht="15.6">
      <c r="A4475" s="134"/>
      <c r="B4475" s="553"/>
      <c r="C4475" s="135"/>
      <c r="D4475" s="138"/>
      <c r="E4475" s="137"/>
      <c r="F4475" s="138"/>
      <c r="G4475" s="138"/>
      <c r="H4475" s="138"/>
      <c r="I4475" s="138"/>
      <c r="J4475" s="138"/>
      <c r="K4475" s="138"/>
      <c r="L4475" s="293"/>
      <c r="M4475" s="138"/>
      <c r="N4475" s="138"/>
      <c r="O4475" s="138"/>
    </row>
    <row r="4476" spans="1:15" s="105" customFormat="1" ht="15.6">
      <c r="A4476" s="134"/>
      <c r="B4476" s="553"/>
      <c r="C4476" s="135"/>
      <c r="D4476" s="138"/>
      <c r="E4476" s="137"/>
      <c r="F4476" s="138"/>
      <c r="G4476" s="138"/>
      <c r="H4476" s="138"/>
      <c r="I4476" s="138"/>
      <c r="J4476" s="138"/>
      <c r="K4476" s="138"/>
      <c r="L4476" s="293"/>
      <c r="M4476" s="138"/>
      <c r="N4476" s="138"/>
      <c r="O4476" s="138"/>
    </row>
    <row r="4477" spans="1:15" s="105" customFormat="1" ht="15.6">
      <c r="A4477" s="134"/>
      <c r="B4477" s="553"/>
      <c r="C4477" s="135"/>
      <c r="D4477" s="138"/>
      <c r="E4477" s="137"/>
      <c r="F4477" s="138"/>
      <c r="G4477" s="138"/>
      <c r="H4477" s="138"/>
      <c r="I4477" s="138"/>
      <c r="J4477" s="138"/>
      <c r="K4477" s="138"/>
      <c r="L4477" s="293"/>
      <c r="M4477" s="138"/>
      <c r="N4477" s="138"/>
      <c r="O4477" s="138"/>
    </row>
    <row r="4478" spans="1:15" s="105" customFormat="1" ht="15.6">
      <c r="A4478" s="134"/>
      <c r="B4478" s="553"/>
      <c r="C4478" s="135"/>
      <c r="D4478" s="138"/>
      <c r="E4478" s="137"/>
      <c r="F4478" s="138"/>
      <c r="G4478" s="138"/>
      <c r="H4478" s="138"/>
      <c r="I4478" s="138"/>
      <c r="J4478" s="138"/>
      <c r="K4478" s="138"/>
      <c r="L4478" s="293"/>
      <c r="M4478" s="138"/>
      <c r="N4478" s="138"/>
      <c r="O4478" s="138"/>
    </row>
    <row r="4479" spans="1:15" s="105" customFormat="1" ht="15.6">
      <c r="A4479" s="134"/>
      <c r="B4479" s="553"/>
      <c r="C4479" s="135"/>
      <c r="D4479" s="138"/>
      <c r="E4479" s="137"/>
      <c r="F4479" s="138"/>
      <c r="G4479" s="138"/>
      <c r="H4479" s="138"/>
      <c r="I4479" s="138"/>
      <c r="J4479" s="138"/>
      <c r="K4479" s="138"/>
      <c r="L4479" s="293"/>
      <c r="M4479" s="138"/>
      <c r="N4479" s="138"/>
      <c r="O4479" s="138"/>
    </row>
    <row r="4480" spans="1:15" s="105" customFormat="1" ht="15.6">
      <c r="A4480" s="134"/>
      <c r="B4480" s="553"/>
      <c r="C4480" s="135"/>
      <c r="D4480" s="138"/>
      <c r="E4480" s="137"/>
      <c r="F4480" s="138"/>
      <c r="G4480" s="138"/>
      <c r="H4480" s="138"/>
      <c r="I4480" s="138"/>
      <c r="J4480" s="138"/>
      <c r="K4480" s="138"/>
      <c r="L4480" s="293"/>
      <c r="M4480" s="138"/>
      <c r="N4480" s="138"/>
      <c r="O4480" s="138"/>
    </row>
    <row r="4481" spans="1:15" s="105" customFormat="1" ht="15.6">
      <c r="A4481" s="134"/>
      <c r="B4481" s="553"/>
      <c r="C4481" s="135"/>
      <c r="D4481" s="138"/>
      <c r="E4481" s="137"/>
      <c r="F4481" s="138"/>
      <c r="G4481" s="138"/>
      <c r="H4481" s="138"/>
      <c r="I4481" s="138"/>
      <c r="J4481" s="138"/>
      <c r="K4481" s="138"/>
      <c r="L4481" s="293"/>
      <c r="M4481" s="138"/>
      <c r="N4481" s="138"/>
      <c r="O4481" s="138"/>
    </row>
    <row r="4482" spans="1:15" s="105" customFormat="1" ht="15.6">
      <c r="A4482" s="134"/>
      <c r="B4482" s="553"/>
      <c r="C4482" s="135"/>
      <c r="D4482" s="138"/>
      <c r="E4482" s="137"/>
      <c r="F4482" s="138"/>
      <c r="G4482" s="138"/>
      <c r="H4482" s="138"/>
      <c r="I4482" s="138"/>
      <c r="J4482" s="138"/>
      <c r="K4482" s="138"/>
      <c r="L4482" s="293"/>
      <c r="M4482" s="138"/>
      <c r="N4482" s="138"/>
      <c r="O4482" s="138"/>
    </row>
    <row r="4483" spans="1:15" s="105" customFormat="1" ht="15.6">
      <c r="A4483" s="134"/>
      <c r="B4483" s="553"/>
      <c r="C4483" s="135"/>
      <c r="D4483" s="138"/>
      <c r="E4483" s="137"/>
      <c r="F4483" s="138"/>
      <c r="G4483" s="138"/>
      <c r="H4483" s="138"/>
      <c r="I4483" s="138"/>
      <c r="J4483" s="138"/>
      <c r="K4483" s="138"/>
      <c r="L4483" s="293"/>
      <c r="M4483" s="138"/>
      <c r="N4483" s="138"/>
      <c r="O4483" s="138"/>
    </row>
    <row r="4484" spans="1:15" s="105" customFormat="1" ht="15.6">
      <c r="A4484" s="134"/>
      <c r="B4484" s="553"/>
      <c r="C4484" s="135"/>
      <c r="D4484" s="138"/>
      <c r="E4484" s="137"/>
      <c r="F4484" s="138"/>
      <c r="G4484" s="138"/>
      <c r="H4484" s="138"/>
      <c r="I4484" s="138"/>
      <c r="J4484" s="138"/>
      <c r="K4484" s="138"/>
      <c r="L4484" s="293"/>
      <c r="M4484" s="138"/>
      <c r="N4484" s="138"/>
      <c r="O4484" s="138"/>
    </row>
    <row r="4485" spans="1:15" s="105" customFormat="1" ht="15.6">
      <c r="A4485" s="134"/>
      <c r="B4485" s="553"/>
      <c r="C4485" s="135"/>
      <c r="D4485" s="138"/>
      <c r="E4485" s="137"/>
      <c r="F4485" s="138"/>
      <c r="G4485" s="138"/>
      <c r="H4485" s="138"/>
      <c r="I4485" s="138"/>
      <c r="J4485" s="138"/>
      <c r="K4485" s="138"/>
      <c r="L4485" s="293"/>
      <c r="M4485" s="138"/>
      <c r="N4485" s="138"/>
      <c r="O4485" s="138"/>
    </row>
    <row r="4486" spans="1:15" s="105" customFormat="1" ht="15.6">
      <c r="A4486" s="134"/>
      <c r="B4486" s="553"/>
      <c r="C4486" s="135"/>
      <c r="D4486" s="138"/>
      <c r="E4486" s="137"/>
      <c r="F4486" s="138"/>
      <c r="G4486" s="138"/>
      <c r="H4486" s="138"/>
      <c r="I4486" s="138"/>
      <c r="J4486" s="138"/>
      <c r="K4486" s="138"/>
      <c r="L4486" s="293"/>
      <c r="M4486" s="138"/>
      <c r="N4486" s="138"/>
      <c r="O4486" s="138"/>
    </row>
    <row r="4487" spans="1:15" s="105" customFormat="1" ht="15.6">
      <c r="A4487" s="134"/>
      <c r="B4487" s="553"/>
      <c r="C4487" s="135"/>
      <c r="D4487" s="138"/>
      <c r="E4487" s="137"/>
      <c r="F4487" s="138"/>
      <c r="G4487" s="138"/>
      <c r="H4487" s="138"/>
      <c r="I4487" s="138"/>
      <c r="J4487" s="138"/>
      <c r="K4487" s="138"/>
      <c r="L4487" s="293"/>
      <c r="M4487" s="138"/>
      <c r="N4487" s="138"/>
      <c r="O4487" s="138"/>
    </row>
    <row r="4488" spans="1:15" s="105" customFormat="1" ht="15.6">
      <c r="A4488" s="134"/>
      <c r="B4488" s="553"/>
      <c r="C4488" s="135"/>
      <c r="D4488" s="138"/>
      <c r="E4488" s="137"/>
      <c r="F4488" s="138"/>
      <c r="G4488" s="138"/>
      <c r="H4488" s="138"/>
      <c r="I4488" s="138"/>
      <c r="J4488" s="138"/>
      <c r="K4488" s="138"/>
      <c r="L4488" s="293"/>
      <c r="M4488" s="138"/>
      <c r="N4488" s="138"/>
      <c r="O4488" s="138"/>
    </row>
    <row r="4489" spans="1:15" s="105" customFormat="1" ht="15.6">
      <c r="A4489" s="134"/>
      <c r="B4489" s="553"/>
      <c r="C4489" s="135"/>
      <c r="D4489" s="138"/>
      <c r="E4489" s="137"/>
      <c r="F4489" s="138"/>
      <c r="G4489" s="138"/>
      <c r="H4489" s="138"/>
      <c r="I4489" s="138"/>
      <c r="J4489" s="138"/>
      <c r="K4489" s="138"/>
      <c r="L4489" s="293"/>
      <c r="M4489" s="138"/>
      <c r="N4489" s="138"/>
      <c r="O4489" s="138"/>
    </row>
    <row r="4490" spans="1:15" s="105" customFormat="1" ht="15.6">
      <c r="A4490" s="134"/>
      <c r="B4490" s="553"/>
      <c r="C4490" s="135"/>
      <c r="D4490" s="138"/>
      <c r="E4490" s="137"/>
      <c r="F4490" s="138"/>
      <c r="G4490" s="138"/>
      <c r="H4490" s="138"/>
      <c r="I4490" s="138"/>
      <c r="J4490" s="138"/>
      <c r="K4490" s="138"/>
      <c r="L4490" s="293"/>
      <c r="M4490" s="138"/>
      <c r="N4490" s="138"/>
      <c r="O4490" s="138"/>
    </row>
    <row r="4491" spans="1:15" s="105" customFormat="1" ht="15.6">
      <c r="A4491" s="134"/>
      <c r="B4491" s="553"/>
      <c r="C4491" s="135"/>
      <c r="D4491" s="138"/>
      <c r="E4491" s="137"/>
      <c r="F4491" s="138"/>
      <c r="G4491" s="138"/>
      <c r="H4491" s="138"/>
      <c r="I4491" s="138"/>
      <c r="J4491" s="138"/>
      <c r="K4491" s="138"/>
      <c r="L4491" s="293"/>
      <c r="M4491" s="138"/>
      <c r="N4491" s="138"/>
      <c r="O4491" s="138"/>
    </row>
    <row r="4492" spans="1:15" s="105" customFormat="1" ht="15.6">
      <c r="A4492" s="134"/>
      <c r="B4492" s="553"/>
      <c r="C4492" s="135"/>
      <c r="D4492" s="138"/>
      <c r="E4492" s="137"/>
      <c r="F4492" s="138"/>
      <c r="G4492" s="138"/>
      <c r="H4492" s="138"/>
      <c r="I4492" s="138"/>
      <c r="J4492" s="138"/>
      <c r="K4492" s="138"/>
      <c r="L4492" s="293"/>
      <c r="M4492" s="138"/>
      <c r="N4492" s="138"/>
      <c r="O4492" s="138"/>
    </row>
    <row r="4493" spans="1:15" s="105" customFormat="1" ht="15.6">
      <c r="A4493" s="134"/>
      <c r="B4493" s="553"/>
      <c r="C4493" s="135"/>
      <c r="D4493" s="138"/>
      <c r="E4493" s="137"/>
      <c r="F4493" s="138"/>
      <c r="G4493" s="138"/>
      <c r="H4493" s="138"/>
      <c r="I4493" s="138"/>
      <c r="J4493" s="138"/>
      <c r="K4493" s="138"/>
      <c r="L4493" s="293"/>
      <c r="M4493" s="138"/>
      <c r="N4493" s="138"/>
      <c r="O4493" s="138"/>
    </row>
    <row r="4494" spans="1:15" s="105" customFormat="1" ht="15.6">
      <c r="A4494" s="134"/>
      <c r="B4494" s="553"/>
      <c r="C4494" s="135"/>
      <c r="D4494" s="138"/>
      <c r="E4494" s="137"/>
      <c r="F4494" s="138"/>
      <c r="G4494" s="138"/>
      <c r="H4494" s="138"/>
      <c r="I4494" s="138"/>
      <c r="J4494" s="138"/>
      <c r="K4494" s="138"/>
      <c r="L4494" s="293"/>
      <c r="M4494" s="138"/>
      <c r="N4494" s="138"/>
      <c r="O4494" s="138"/>
    </row>
    <row r="4495" spans="1:15" s="105" customFormat="1" ht="15.6">
      <c r="A4495" s="134"/>
      <c r="B4495" s="553"/>
      <c r="C4495" s="135"/>
      <c r="D4495" s="138"/>
      <c r="E4495" s="137"/>
      <c r="F4495" s="138"/>
      <c r="G4495" s="138"/>
      <c r="H4495" s="138"/>
      <c r="I4495" s="138"/>
      <c r="J4495" s="138"/>
      <c r="K4495" s="138"/>
      <c r="L4495" s="293"/>
      <c r="M4495" s="138"/>
      <c r="N4495" s="138"/>
      <c r="O4495" s="138"/>
    </row>
    <row r="4496" spans="1:15" s="105" customFormat="1" ht="15.6">
      <c r="A4496" s="134"/>
      <c r="B4496" s="553"/>
      <c r="C4496" s="135"/>
      <c r="D4496" s="138"/>
      <c r="E4496" s="137"/>
      <c r="F4496" s="138"/>
      <c r="G4496" s="138"/>
      <c r="H4496" s="138"/>
      <c r="I4496" s="138"/>
      <c r="J4496" s="138"/>
      <c r="K4496" s="138"/>
      <c r="L4496" s="293"/>
      <c r="M4496" s="138"/>
      <c r="N4496" s="138"/>
      <c r="O4496" s="138"/>
    </row>
    <row r="4497" spans="1:15" s="105" customFormat="1" ht="15.6">
      <c r="A4497" s="134"/>
      <c r="B4497" s="553"/>
      <c r="C4497" s="135"/>
      <c r="D4497" s="138"/>
      <c r="E4497" s="137"/>
      <c r="F4497" s="138"/>
      <c r="G4497" s="138"/>
      <c r="H4497" s="138"/>
      <c r="I4497" s="138"/>
      <c r="J4497" s="138"/>
      <c r="K4497" s="138"/>
      <c r="L4497" s="293"/>
      <c r="M4497" s="138"/>
      <c r="N4497" s="138"/>
      <c r="O4497" s="138"/>
    </row>
    <row r="4498" spans="1:15" s="105" customFormat="1" ht="15.6">
      <c r="A4498" s="134"/>
      <c r="B4498" s="553"/>
      <c r="C4498" s="135"/>
      <c r="D4498" s="138"/>
      <c r="E4498" s="137"/>
      <c r="F4498" s="138"/>
      <c r="G4498" s="138"/>
      <c r="H4498" s="138"/>
      <c r="I4498" s="138"/>
      <c r="J4498" s="138"/>
      <c r="K4498" s="138"/>
      <c r="L4498" s="293"/>
      <c r="M4498" s="138"/>
      <c r="N4498" s="138"/>
      <c r="O4498" s="138"/>
    </row>
    <row r="4499" spans="1:15" s="105" customFormat="1" ht="15.6">
      <c r="A4499" s="134"/>
      <c r="B4499" s="553"/>
      <c r="C4499" s="135"/>
      <c r="D4499" s="138"/>
      <c r="E4499" s="137"/>
      <c r="F4499" s="138"/>
      <c r="G4499" s="138"/>
      <c r="H4499" s="138"/>
      <c r="I4499" s="138"/>
      <c r="J4499" s="138"/>
      <c r="K4499" s="138"/>
      <c r="L4499" s="293"/>
      <c r="M4499" s="138"/>
      <c r="N4499" s="138"/>
      <c r="O4499" s="138"/>
    </row>
    <row r="4500" spans="1:15" s="105" customFormat="1" ht="15.6">
      <c r="A4500" s="134"/>
      <c r="B4500" s="553"/>
      <c r="C4500" s="135"/>
      <c r="D4500" s="138"/>
      <c r="E4500" s="137"/>
      <c r="F4500" s="138"/>
      <c r="G4500" s="138"/>
      <c r="H4500" s="138"/>
      <c r="I4500" s="138"/>
      <c r="J4500" s="138"/>
      <c r="K4500" s="138"/>
      <c r="L4500" s="293"/>
      <c r="M4500" s="138"/>
      <c r="N4500" s="138"/>
      <c r="O4500" s="138"/>
    </row>
    <row r="4501" spans="1:15" s="105" customFormat="1" ht="15.6">
      <c r="A4501" s="134"/>
      <c r="B4501" s="553"/>
      <c r="C4501" s="135"/>
      <c r="D4501" s="138"/>
      <c r="E4501" s="137"/>
      <c r="F4501" s="138"/>
      <c r="G4501" s="138"/>
      <c r="H4501" s="138"/>
      <c r="I4501" s="138"/>
      <c r="J4501" s="138"/>
      <c r="K4501" s="138"/>
      <c r="L4501" s="293"/>
      <c r="M4501" s="138"/>
      <c r="N4501" s="138"/>
      <c r="O4501" s="138"/>
    </row>
    <row r="4502" spans="1:15" s="105" customFormat="1" ht="15.6">
      <c r="A4502" s="134"/>
      <c r="B4502" s="553"/>
      <c r="C4502" s="135"/>
      <c r="D4502" s="138"/>
      <c r="E4502" s="137"/>
      <c r="F4502" s="138"/>
      <c r="G4502" s="138"/>
      <c r="H4502" s="138"/>
      <c r="I4502" s="138"/>
      <c r="J4502" s="138"/>
      <c r="K4502" s="138"/>
      <c r="L4502" s="293"/>
      <c r="M4502" s="138"/>
      <c r="N4502" s="138"/>
      <c r="O4502" s="138"/>
    </row>
    <row r="4503" spans="1:15" s="105" customFormat="1" ht="15.6">
      <c r="A4503" s="134"/>
      <c r="B4503" s="553"/>
      <c r="C4503" s="135"/>
      <c r="D4503" s="138"/>
      <c r="E4503" s="137"/>
      <c r="F4503" s="138"/>
      <c r="G4503" s="138"/>
      <c r="H4503" s="138"/>
      <c r="I4503" s="138"/>
      <c r="J4503" s="138"/>
      <c r="K4503" s="138"/>
      <c r="L4503" s="293"/>
      <c r="M4503" s="138"/>
      <c r="N4503" s="138"/>
      <c r="O4503" s="138"/>
    </row>
    <row r="4504" spans="1:15" s="105" customFormat="1" ht="15.6">
      <c r="A4504" s="134"/>
      <c r="B4504" s="553"/>
      <c r="C4504" s="135"/>
      <c r="D4504" s="138"/>
      <c r="E4504" s="137"/>
      <c r="F4504" s="138"/>
      <c r="G4504" s="138"/>
      <c r="H4504" s="138"/>
      <c r="I4504" s="138"/>
      <c r="J4504" s="138"/>
      <c r="K4504" s="138"/>
      <c r="L4504" s="293"/>
      <c r="M4504" s="138"/>
      <c r="N4504" s="138"/>
      <c r="O4504" s="138"/>
    </row>
    <row r="4505" spans="1:15" s="105" customFormat="1" ht="15.6">
      <c r="A4505" s="134"/>
      <c r="B4505" s="553"/>
      <c r="C4505" s="135"/>
      <c r="D4505" s="138"/>
      <c r="E4505" s="137"/>
      <c r="F4505" s="138"/>
      <c r="G4505" s="138"/>
      <c r="H4505" s="138"/>
      <c r="I4505" s="138"/>
      <c r="J4505" s="138"/>
      <c r="K4505" s="138"/>
      <c r="L4505" s="293"/>
      <c r="M4505" s="138"/>
      <c r="N4505" s="138"/>
      <c r="O4505" s="138"/>
    </row>
    <row r="4506" spans="1:15" s="105" customFormat="1" ht="15.6">
      <c r="A4506" s="134"/>
      <c r="B4506" s="553"/>
      <c r="C4506" s="135"/>
      <c r="D4506" s="138"/>
      <c r="E4506" s="137"/>
      <c r="F4506" s="138"/>
      <c r="G4506" s="138"/>
      <c r="H4506" s="138"/>
      <c r="I4506" s="138"/>
      <c r="J4506" s="138"/>
      <c r="K4506" s="138"/>
      <c r="L4506" s="293"/>
      <c r="M4506" s="138"/>
      <c r="N4506" s="138"/>
      <c r="O4506" s="138"/>
    </row>
    <row r="4507" spans="1:15" s="105" customFormat="1" ht="15.6">
      <c r="A4507" s="134"/>
      <c r="B4507" s="553"/>
      <c r="C4507" s="135"/>
      <c r="D4507" s="138"/>
      <c r="E4507" s="137"/>
      <c r="F4507" s="138"/>
      <c r="G4507" s="138"/>
      <c r="H4507" s="138"/>
      <c r="I4507" s="138"/>
      <c r="J4507" s="138"/>
      <c r="K4507" s="138"/>
      <c r="L4507" s="293"/>
      <c r="M4507" s="138"/>
      <c r="N4507" s="138"/>
      <c r="O4507" s="138"/>
    </row>
    <row r="4508" spans="1:15" s="105" customFormat="1" ht="15.6">
      <c r="A4508" s="134"/>
      <c r="B4508" s="553"/>
      <c r="C4508" s="135"/>
      <c r="D4508" s="138"/>
      <c r="E4508" s="137"/>
      <c r="F4508" s="138"/>
      <c r="G4508" s="138"/>
      <c r="H4508" s="138"/>
      <c r="I4508" s="138"/>
      <c r="J4508" s="138"/>
      <c r="K4508" s="138"/>
      <c r="L4508" s="293"/>
      <c r="M4508" s="138"/>
      <c r="N4508" s="138"/>
      <c r="O4508" s="138"/>
    </row>
    <row r="4509" spans="1:15" s="105" customFormat="1" ht="15.6">
      <c r="A4509" s="134"/>
      <c r="B4509" s="553"/>
      <c r="C4509" s="135"/>
      <c r="D4509" s="138"/>
      <c r="E4509" s="137"/>
      <c r="F4509" s="138"/>
      <c r="G4509" s="138"/>
      <c r="H4509" s="138"/>
      <c r="I4509" s="138"/>
      <c r="J4509" s="138"/>
      <c r="K4509" s="138"/>
      <c r="L4509" s="293"/>
      <c r="M4509" s="138"/>
      <c r="N4509" s="138"/>
      <c r="O4509" s="138"/>
    </row>
    <row r="4510" spans="1:15" s="105" customFormat="1" ht="15.6">
      <c r="A4510" s="134"/>
      <c r="B4510" s="553"/>
      <c r="C4510" s="135"/>
      <c r="D4510" s="138"/>
      <c r="E4510" s="137"/>
      <c r="F4510" s="138"/>
      <c r="G4510" s="138"/>
      <c r="H4510" s="138"/>
      <c r="I4510" s="138"/>
      <c r="J4510" s="138"/>
      <c r="K4510" s="138"/>
      <c r="L4510" s="293"/>
      <c r="M4510" s="138"/>
      <c r="N4510" s="138"/>
      <c r="O4510" s="138"/>
    </row>
    <row r="4511" spans="1:15" s="105" customFormat="1" ht="15.6">
      <c r="A4511" s="134"/>
      <c r="B4511" s="553"/>
      <c r="C4511" s="135"/>
      <c r="D4511" s="138"/>
      <c r="E4511" s="137"/>
      <c r="F4511" s="138"/>
      <c r="G4511" s="138"/>
      <c r="H4511" s="138"/>
      <c r="I4511" s="138"/>
      <c r="J4511" s="138"/>
      <c r="K4511" s="138"/>
      <c r="L4511" s="293"/>
      <c r="M4511" s="138"/>
      <c r="N4511" s="138"/>
      <c r="O4511" s="138"/>
    </row>
    <row r="4512" spans="1:15" s="105" customFormat="1" ht="15.6">
      <c r="A4512" s="134"/>
      <c r="B4512" s="553"/>
      <c r="C4512" s="135"/>
      <c r="D4512" s="138"/>
      <c r="E4512" s="137"/>
      <c r="F4512" s="138"/>
      <c r="G4512" s="138"/>
      <c r="H4512" s="138"/>
      <c r="I4512" s="138"/>
      <c r="J4512" s="138"/>
      <c r="K4512" s="138"/>
      <c r="L4512" s="293"/>
      <c r="M4512" s="138"/>
      <c r="N4512" s="138"/>
      <c r="O4512" s="138"/>
    </row>
    <row r="4513" spans="1:15" s="105" customFormat="1" ht="15.6">
      <c r="A4513" s="134"/>
      <c r="B4513" s="553"/>
      <c r="C4513" s="135"/>
      <c r="D4513" s="138"/>
      <c r="E4513" s="137"/>
      <c r="F4513" s="138"/>
      <c r="G4513" s="138"/>
      <c r="H4513" s="138"/>
      <c r="I4513" s="138"/>
      <c r="J4513" s="138"/>
      <c r="K4513" s="138"/>
      <c r="L4513" s="293"/>
      <c r="M4513" s="138"/>
      <c r="N4513" s="138"/>
      <c r="O4513" s="138"/>
    </row>
    <row r="4514" spans="1:15" s="105" customFormat="1" ht="15.6">
      <c r="A4514" s="134"/>
      <c r="B4514" s="553"/>
      <c r="C4514" s="135"/>
      <c r="D4514" s="138"/>
      <c r="E4514" s="137"/>
      <c r="F4514" s="138"/>
      <c r="G4514" s="138"/>
      <c r="H4514" s="138"/>
      <c r="I4514" s="138"/>
      <c r="J4514" s="138"/>
      <c r="K4514" s="138"/>
      <c r="L4514" s="293"/>
      <c r="M4514" s="138"/>
      <c r="N4514" s="138"/>
      <c r="O4514" s="138"/>
    </row>
    <row r="4515" spans="1:15" s="105" customFormat="1" ht="15.6">
      <c r="A4515" s="134"/>
      <c r="B4515" s="553"/>
      <c r="C4515" s="135"/>
      <c r="D4515" s="138"/>
      <c r="E4515" s="137"/>
      <c r="F4515" s="138"/>
      <c r="G4515" s="138"/>
      <c r="H4515" s="138"/>
      <c r="I4515" s="138"/>
      <c r="J4515" s="138"/>
      <c r="K4515" s="138"/>
      <c r="L4515" s="293"/>
      <c r="M4515" s="138"/>
      <c r="N4515" s="138"/>
      <c r="O4515" s="138"/>
    </row>
    <row r="4516" spans="1:15" s="105" customFormat="1" ht="15.6">
      <c r="A4516" s="134"/>
      <c r="B4516" s="553"/>
      <c r="C4516" s="135"/>
      <c r="D4516" s="138"/>
      <c r="E4516" s="137"/>
      <c r="F4516" s="138"/>
      <c r="G4516" s="138"/>
      <c r="H4516" s="138"/>
      <c r="I4516" s="138"/>
      <c r="J4516" s="138"/>
      <c r="K4516" s="138"/>
      <c r="L4516" s="293"/>
      <c r="M4516" s="138"/>
      <c r="N4516" s="138"/>
      <c r="O4516" s="138"/>
    </row>
    <row r="4517" spans="1:15" s="105" customFormat="1" ht="15.6">
      <c r="A4517" s="134"/>
      <c r="B4517" s="553"/>
      <c r="C4517" s="135"/>
      <c r="D4517" s="138"/>
      <c r="E4517" s="137"/>
      <c r="F4517" s="138"/>
      <c r="G4517" s="138"/>
      <c r="H4517" s="138"/>
      <c r="I4517" s="138"/>
      <c r="J4517" s="138"/>
      <c r="K4517" s="138"/>
      <c r="L4517" s="293"/>
      <c r="M4517" s="138"/>
      <c r="N4517" s="138"/>
      <c r="O4517" s="138"/>
    </row>
    <row r="4518" spans="1:15" s="105" customFormat="1" ht="15.6">
      <c r="A4518" s="134"/>
      <c r="B4518" s="553"/>
      <c r="C4518" s="135"/>
      <c r="D4518" s="138"/>
      <c r="E4518" s="137"/>
      <c r="F4518" s="138"/>
      <c r="G4518" s="138"/>
      <c r="H4518" s="138"/>
      <c r="I4518" s="138"/>
      <c r="J4518" s="138"/>
      <c r="K4518" s="138"/>
      <c r="L4518" s="293"/>
      <c r="M4518" s="138"/>
      <c r="N4518" s="138"/>
      <c r="O4518" s="138"/>
    </row>
    <row r="4519" spans="1:15" s="105" customFormat="1" ht="15.6">
      <c r="A4519" s="134"/>
      <c r="B4519" s="553"/>
      <c r="C4519" s="135"/>
      <c r="D4519" s="138"/>
      <c r="E4519" s="137"/>
      <c r="F4519" s="138"/>
      <c r="G4519" s="138"/>
      <c r="H4519" s="138"/>
      <c r="I4519" s="138"/>
      <c r="J4519" s="138"/>
      <c r="K4519" s="138"/>
      <c r="L4519" s="293"/>
      <c r="M4519" s="138"/>
      <c r="N4519" s="138"/>
      <c r="O4519" s="138"/>
    </row>
    <row r="4520" spans="1:15" s="105" customFormat="1" ht="15.6">
      <c r="A4520" s="134"/>
      <c r="B4520" s="553"/>
      <c r="C4520" s="135"/>
      <c r="D4520" s="138"/>
      <c r="E4520" s="137"/>
      <c r="F4520" s="138"/>
      <c r="G4520" s="138"/>
      <c r="H4520" s="138"/>
      <c r="I4520" s="138"/>
      <c r="J4520" s="138"/>
      <c r="K4520" s="138"/>
      <c r="L4520" s="293"/>
      <c r="M4520" s="138"/>
      <c r="N4520" s="138"/>
      <c r="O4520" s="138"/>
    </row>
    <row r="4521" spans="1:15" s="105" customFormat="1" ht="15.6">
      <c r="A4521" s="134"/>
      <c r="B4521" s="553"/>
      <c r="C4521" s="135"/>
      <c r="D4521" s="138"/>
      <c r="E4521" s="137"/>
      <c r="F4521" s="138"/>
      <c r="G4521" s="138"/>
      <c r="H4521" s="138"/>
      <c r="I4521" s="138"/>
      <c r="J4521" s="138"/>
      <c r="K4521" s="138"/>
      <c r="L4521" s="293"/>
      <c r="M4521" s="138"/>
      <c r="N4521" s="138"/>
      <c r="O4521" s="138"/>
    </row>
    <row r="4522" spans="1:15" s="105" customFormat="1" ht="15.6">
      <c r="A4522" s="134"/>
      <c r="B4522" s="553"/>
      <c r="C4522" s="135"/>
      <c r="D4522" s="138"/>
      <c r="E4522" s="137"/>
      <c r="F4522" s="138"/>
      <c r="G4522" s="138"/>
      <c r="H4522" s="138"/>
      <c r="I4522" s="138"/>
      <c r="J4522" s="138"/>
      <c r="K4522" s="138"/>
      <c r="L4522" s="293"/>
      <c r="M4522" s="138"/>
      <c r="N4522" s="138"/>
      <c r="O4522" s="138"/>
    </row>
    <row r="4523" spans="1:15" s="105" customFormat="1" ht="15.6">
      <c r="A4523" s="134"/>
      <c r="B4523" s="553"/>
      <c r="C4523" s="135"/>
      <c r="D4523" s="138"/>
      <c r="E4523" s="137"/>
      <c r="F4523" s="138"/>
      <c r="G4523" s="138"/>
      <c r="H4523" s="138"/>
      <c r="I4523" s="138"/>
      <c r="J4523" s="138"/>
      <c r="K4523" s="138"/>
      <c r="L4523" s="293"/>
      <c r="M4523" s="138"/>
      <c r="N4523" s="138"/>
      <c r="O4523" s="138"/>
    </row>
    <row r="4524" spans="1:15" s="105" customFormat="1" ht="15.6">
      <c r="A4524" s="134"/>
      <c r="B4524" s="553"/>
      <c r="C4524" s="135"/>
      <c r="D4524" s="138"/>
      <c r="E4524" s="137"/>
      <c r="F4524" s="138"/>
      <c r="G4524" s="138"/>
      <c r="H4524" s="138"/>
      <c r="I4524" s="138"/>
      <c r="J4524" s="138"/>
      <c r="K4524" s="138"/>
      <c r="L4524" s="293"/>
      <c r="M4524" s="138"/>
      <c r="N4524" s="138"/>
      <c r="O4524" s="138"/>
    </row>
    <row r="4525" spans="1:15" s="105" customFormat="1" ht="15.6">
      <c r="A4525" s="134"/>
      <c r="B4525" s="553"/>
      <c r="C4525" s="135"/>
      <c r="D4525" s="138"/>
      <c r="E4525" s="137"/>
      <c r="F4525" s="138"/>
      <c r="G4525" s="138"/>
      <c r="H4525" s="138"/>
      <c r="I4525" s="138"/>
      <c r="J4525" s="138"/>
      <c r="K4525" s="138"/>
      <c r="L4525" s="293"/>
      <c r="M4525" s="138"/>
      <c r="N4525" s="138"/>
      <c r="O4525" s="138"/>
    </row>
    <row r="4526" spans="1:15" s="105" customFormat="1" ht="15.6">
      <c r="A4526" s="134"/>
      <c r="B4526" s="553"/>
      <c r="C4526" s="135"/>
      <c r="D4526" s="138"/>
      <c r="E4526" s="137"/>
      <c r="F4526" s="138"/>
      <c r="G4526" s="138"/>
      <c r="H4526" s="138"/>
      <c r="I4526" s="138"/>
      <c r="J4526" s="138"/>
      <c r="K4526" s="138"/>
      <c r="L4526" s="293"/>
      <c r="M4526" s="138"/>
      <c r="N4526" s="138"/>
      <c r="O4526" s="138"/>
    </row>
    <row r="4527" spans="1:15" s="105" customFormat="1" ht="15.6">
      <c r="A4527" s="134"/>
      <c r="B4527" s="553"/>
      <c r="C4527" s="135"/>
      <c r="D4527" s="138"/>
      <c r="E4527" s="137"/>
      <c r="F4527" s="138"/>
      <c r="G4527" s="138"/>
      <c r="H4527" s="138"/>
      <c r="I4527" s="138"/>
      <c r="J4527" s="138"/>
      <c r="K4527" s="138"/>
      <c r="L4527" s="293"/>
      <c r="M4527" s="138"/>
      <c r="N4527" s="138"/>
      <c r="O4527" s="138"/>
    </row>
    <row r="4528" spans="1:15" s="105" customFormat="1" ht="15.6">
      <c r="A4528" s="134"/>
      <c r="B4528" s="553"/>
      <c r="C4528" s="135"/>
      <c r="D4528" s="138"/>
      <c r="E4528" s="137"/>
      <c r="F4528" s="138"/>
      <c r="G4528" s="138"/>
      <c r="H4528" s="138"/>
      <c r="I4528" s="138"/>
      <c r="J4528" s="138"/>
      <c r="K4528" s="138"/>
      <c r="L4528" s="293"/>
      <c r="M4528" s="138"/>
      <c r="N4528" s="138"/>
      <c r="O4528" s="138"/>
    </row>
    <row r="4529" spans="1:15" s="105" customFormat="1" ht="15.6">
      <c r="A4529" s="134"/>
      <c r="B4529" s="553"/>
      <c r="C4529" s="135"/>
      <c r="D4529" s="138"/>
      <c r="E4529" s="137"/>
      <c r="F4529" s="138"/>
      <c r="G4529" s="138"/>
      <c r="H4529" s="138"/>
      <c r="I4529" s="138"/>
      <c r="J4529" s="138"/>
      <c r="K4529" s="138"/>
      <c r="L4529" s="293"/>
      <c r="M4529" s="138"/>
      <c r="N4529" s="138"/>
      <c r="O4529" s="138"/>
    </row>
    <row r="4530" spans="1:15" s="105" customFormat="1" ht="15.6">
      <c r="A4530" s="134"/>
      <c r="B4530" s="553"/>
      <c r="C4530" s="135"/>
      <c r="D4530" s="138"/>
      <c r="E4530" s="137"/>
      <c r="F4530" s="138"/>
      <c r="G4530" s="138"/>
      <c r="H4530" s="138"/>
      <c r="I4530" s="138"/>
      <c r="J4530" s="138"/>
      <c r="K4530" s="138"/>
      <c r="L4530" s="293"/>
      <c r="M4530" s="138"/>
      <c r="N4530" s="138"/>
      <c r="O4530" s="138"/>
    </row>
    <row r="4531" spans="1:15" s="105" customFormat="1" ht="15.6">
      <c r="A4531" s="134"/>
      <c r="B4531" s="553"/>
      <c r="C4531" s="135"/>
      <c r="D4531" s="138"/>
      <c r="E4531" s="137"/>
      <c r="F4531" s="138"/>
      <c r="G4531" s="138"/>
      <c r="H4531" s="138"/>
      <c r="I4531" s="138"/>
      <c r="J4531" s="138"/>
      <c r="K4531" s="138"/>
      <c r="L4531" s="293"/>
      <c r="M4531" s="138"/>
      <c r="N4531" s="138"/>
      <c r="O4531" s="138"/>
    </row>
    <row r="4532" spans="1:15" s="105" customFormat="1" ht="15.6">
      <c r="A4532" s="134"/>
      <c r="B4532" s="553"/>
      <c r="C4532" s="135"/>
      <c r="D4532" s="138"/>
      <c r="E4532" s="137"/>
      <c r="F4532" s="138"/>
      <c r="G4532" s="138"/>
      <c r="H4532" s="138"/>
      <c r="I4532" s="138"/>
      <c r="J4532" s="138"/>
      <c r="K4532" s="138"/>
      <c r="L4532" s="293"/>
      <c r="M4532" s="138"/>
      <c r="N4532" s="138"/>
      <c r="O4532" s="138"/>
    </row>
    <row r="4533" spans="1:15" s="105" customFormat="1" ht="15.6">
      <c r="A4533" s="134"/>
      <c r="B4533" s="553"/>
      <c r="C4533" s="135"/>
      <c r="D4533" s="138"/>
      <c r="E4533" s="137"/>
      <c r="F4533" s="138"/>
      <c r="G4533" s="138"/>
      <c r="H4533" s="138"/>
      <c r="I4533" s="138"/>
      <c r="J4533" s="138"/>
      <c r="K4533" s="138"/>
      <c r="L4533" s="293"/>
      <c r="M4533" s="138"/>
      <c r="N4533" s="138"/>
      <c r="O4533" s="138"/>
    </row>
    <row r="4534" spans="1:15" s="105" customFormat="1" ht="15.6">
      <c r="A4534" s="134"/>
      <c r="B4534" s="553"/>
      <c r="C4534" s="135"/>
      <c r="D4534" s="138"/>
      <c r="E4534" s="137"/>
      <c r="F4534" s="138"/>
      <c r="G4534" s="138"/>
      <c r="H4534" s="138"/>
      <c r="I4534" s="138"/>
      <c r="J4534" s="138"/>
      <c r="K4534" s="138"/>
      <c r="L4534" s="293"/>
      <c r="M4534" s="138"/>
      <c r="N4534" s="138"/>
      <c r="O4534" s="138"/>
    </row>
    <row r="4535" spans="1:15" s="105" customFormat="1" ht="15.6">
      <c r="A4535" s="134"/>
      <c r="B4535" s="553"/>
      <c r="C4535" s="135"/>
      <c r="D4535" s="138"/>
      <c r="E4535" s="137"/>
      <c r="F4535" s="138"/>
      <c r="G4535" s="138"/>
      <c r="H4535" s="138"/>
      <c r="I4535" s="138"/>
      <c r="J4535" s="138"/>
      <c r="K4535" s="138"/>
      <c r="L4535" s="293"/>
      <c r="M4535" s="138"/>
      <c r="N4535" s="138"/>
      <c r="O4535" s="138"/>
    </row>
    <row r="4536" spans="1:15" s="105" customFormat="1" ht="15.6">
      <c r="A4536" s="134"/>
      <c r="B4536" s="553"/>
      <c r="C4536" s="135"/>
      <c r="D4536" s="138"/>
      <c r="E4536" s="137"/>
      <c r="F4536" s="138"/>
      <c r="G4536" s="138"/>
      <c r="H4536" s="138"/>
      <c r="I4536" s="138"/>
      <c r="J4536" s="138"/>
      <c r="K4536" s="138"/>
      <c r="L4536" s="293"/>
      <c r="M4536" s="138"/>
      <c r="N4536" s="138"/>
      <c r="O4536" s="138"/>
    </row>
    <row r="4537" spans="1:15" s="105" customFormat="1" ht="15.6">
      <c r="A4537" s="134"/>
      <c r="B4537" s="553"/>
      <c r="C4537" s="135"/>
      <c r="D4537" s="138"/>
      <c r="E4537" s="137"/>
      <c r="F4537" s="138"/>
      <c r="G4537" s="138"/>
      <c r="H4537" s="138"/>
      <c r="I4537" s="138"/>
      <c r="J4537" s="138"/>
      <c r="K4537" s="138"/>
      <c r="L4537" s="293"/>
      <c r="M4537" s="138"/>
      <c r="N4537" s="138"/>
      <c r="O4537" s="138"/>
    </row>
    <row r="4538" spans="1:15" s="105" customFormat="1" ht="15.6">
      <c r="A4538" s="134"/>
      <c r="B4538" s="553"/>
      <c r="C4538" s="135"/>
      <c r="D4538" s="138"/>
      <c r="E4538" s="137"/>
      <c r="F4538" s="138"/>
      <c r="G4538" s="138"/>
      <c r="H4538" s="138"/>
      <c r="I4538" s="138"/>
      <c r="J4538" s="138"/>
      <c r="K4538" s="138"/>
      <c r="L4538" s="293"/>
      <c r="M4538" s="138"/>
      <c r="N4538" s="138"/>
      <c r="O4538" s="138"/>
    </row>
    <row r="4539" spans="1:15" s="105" customFormat="1" ht="15.6">
      <c r="A4539" s="134"/>
      <c r="B4539" s="553"/>
      <c r="C4539" s="135"/>
      <c r="D4539" s="138"/>
      <c r="E4539" s="137"/>
      <c r="F4539" s="138"/>
      <c r="G4539" s="138"/>
      <c r="H4539" s="138"/>
      <c r="I4539" s="138"/>
      <c r="J4539" s="138"/>
      <c r="K4539" s="138"/>
      <c r="L4539" s="293"/>
      <c r="M4539" s="138"/>
      <c r="N4539" s="138"/>
      <c r="O4539" s="138"/>
    </row>
    <row r="4540" spans="1:15" s="105" customFormat="1" ht="15.6">
      <c r="A4540" s="134"/>
      <c r="B4540" s="553"/>
      <c r="C4540" s="135"/>
      <c r="D4540" s="138"/>
      <c r="E4540" s="137"/>
      <c r="F4540" s="138"/>
      <c r="G4540" s="138"/>
      <c r="H4540" s="138"/>
      <c r="I4540" s="138"/>
      <c r="J4540" s="138"/>
      <c r="K4540" s="138"/>
      <c r="L4540" s="293"/>
      <c r="M4540" s="138"/>
      <c r="N4540" s="138"/>
      <c r="O4540" s="138"/>
    </row>
    <row r="4541" spans="1:15" s="105" customFormat="1" ht="15.6">
      <c r="A4541" s="134"/>
      <c r="B4541" s="553"/>
      <c r="C4541" s="135"/>
      <c r="D4541" s="138"/>
      <c r="E4541" s="137"/>
      <c r="F4541" s="138"/>
      <c r="G4541" s="138"/>
      <c r="H4541" s="138"/>
      <c r="I4541" s="138"/>
      <c r="J4541" s="138"/>
      <c r="K4541" s="138"/>
      <c r="L4541" s="293"/>
      <c r="M4541" s="138"/>
      <c r="N4541" s="138"/>
      <c r="O4541" s="138"/>
    </row>
    <row r="4542" spans="1:15" s="105" customFormat="1" ht="15.6">
      <c r="A4542" s="134"/>
      <c r="B4542" s="553"/>
      <c r="C4542" s="135"/>
      <c r="D4542" s="138"/>
      <c r="E4542" s="137"/>
      <c r="F4542" s="138"/>
      <c r="G4542" s="138"/>
      <c r="H4542" s="138"/>
      <c r="I4542" s="138"/>
      <c r="J4542" s="138"/>
      <c r="K4542" s="138"/>
      <c r="L4542" s="293"/>
      <c r="M4542" s="138"/>
      <c r="N4542" s="138"/>
      <c r="O4542" s="138"/>
    </row>
    <row r="4543" spans="1:15" s="105" customFormat="1" ht="15.6">
      <c r="A4543" s="134"/>
      <c r="B4543" s="553"/>
      <c r="C4543" s="135"/>
      <c r="D4543" s="138"/>
      <c r="E4543" s="137"/>
      <c r="F4543" s="138"/>
      <c r="G4543" s="138"/>
      <c r="H4543" s="138"/>
      <c r="I4543" s="138"/>
      <c r="J4543" s="138"/>
      <c r="K4543" s="138"/>
      <c r="L4543" s="293"/>
      <c r="M4543" s="138"/>
      <c r="N4543" s="138"/>
      <c r="O4543" s="138"/>
    </row>
    <row r="4544" spans="1:15" s="105" customFormat="1" ht="15.6">
      <c r="A4544" s="134"/>
      <c r="B4544" s="553"/>
      <c r="C4544" s="135"/>
      <c r="D4544" s="138"/>
      <c r="E4544" s="137"/>
      <c r="F4544" s="138"/>
      <c r="G4544" s="138"/>
      <c r="H4544" s="138"/>
      <c r="I4544" s="138"/>
      <c r="J4544" s="138"/>
      <c r="K4544" s="138"/>
      <c r="L4544" s="293"/>
      <c r="M4544" s="138"/>
      <c r="N4544" s="138"/>
      <c r="O4544" s="138"/>
    </row>
    <row r="4545" spans="1:15" s="105" customFormat="1" ht="15.6">
      <c r="A4545" s="134"/>
      <c r="B4545" s="553"/>
      <c r="C4545" s="135"/>
      <c r="D4545" s="138"/>
      <c r="E4545" s="137"/>
      <c r="F4545" s="138"/>
      <c r="G4545" s="138"/>
      <c r="H4545" s="138"/>
      <c r="I4545" s="138"/>
      <c r="J4545" s="138"/>
      <c r="K4545" s="138"/>
      <c r="L4545" s="293"/>
      <c r="M4545" s="138"/>
      <c r="N4545" s="138"/>
      <c r="O4545" s="138"/>
    </row>
    <row r="4546" spans="1:15" s="105" customFormat="1" ht="15.6">
      <c r="A4546" s="134"/>
      <c r="B4546" s="553"/>
      <c r="C4546" s="135"/>
      <c r="D4546" s="138"/>
      <c r="E4546" s="137"/>
      <c r="F4546" s="138"/>
      <c r="G4546" s="138"/>
      <c r="H4546" s="138"/>
      <c r="I4546" s="138"/>
      <c r="J4546" s="138"/>
      <c r="K4546" s="138"/>
      <c r="L4546" s="293"/>
      <c r="M4546" s="138"/>
      <c r="N4546" s="138"/>
      <c r="O4546" s="138"/>
    </row>
    <row r="4547" spans="1:15" s="105" customFormat="1" ht="15.6">
      <c r="A4547" s="134"/>
      <c r="B4547" s="553"/>
      <c r="C4547" s="135"/>
      <c r="D4547" s="138"/>
      <c r="E4547" s="137"/>
      <c r="F4547" s="138"/>
      <c r="G4547" s="138"/>
      <c r="H4547" s="138"/>
      <c r="I4547" s="138"/>
      <c r="J4547" s="138"/>
      <c r="K4547" s="138"/>
      <c r="L4547" s="293"/>
      <c r="M4547" s="138"/>
      <c r="N4547" s="138"/>
      <c r="O4547" s="138"/>
    </row>
    <row r="4548" spans="1:15" s="105" customFormat="1" ht="15.6">
      <c r="A4548" s="134"/>
      <c r="B4548" s="553"/>
      <c r="C4548" s="135"/>
      <c r="D4548" s="138"/>
      <c r="E4548" s="137"/>
      <c r="F4548" s="138"/>
      <c r="G4548" s="138"/>
      <c r="H4548" s="138"/>
      <c r="I4548" s="138"/>
      <c r="J4548" s="138"/>
      <c r="K4548" s="138"/>
      <c r="L4548" s="293"/>
      <c r="M4548" s="138"/>
      <c r="N4548" s="138"/>
      <c r="O4548" s="138"/>
    </row>
    <row r="4549" spans="1:15" s="105" customFormat="1" ht="15.6">
      <c r="A4549" s="134"/>
      <c r="B4549" s="553"/>
      <c r="C4549" s="135"/>
      <c r="D4549" s="138"/>
      <c r="E4549" s="137"/>
      <c r="F4549" s="138"/>
      <c r="G4549" s="138"/>
      <c r="H4549" s="138"/>
      <c r="I4549" s="138"/>
      <c r="J4549" s="138"/>
      <c r="K4549" s="138"/>
      <c r="L4549" s="293"/>
      <c r="M4549" s="138"/>
      <c r="N4549" s="138"/>
      <c r="O4549" s="138"/>
    </row>
    <row r="4550" spans="1:15" s="105" customFormat="1" ht="15.6">
      <c r="A4550" s="134"/>
      <c r="B4550" s="553"/>
      <c r="C4550" s="135"/>
      <c r="D4550" s="138"/>
      <c r="E4550" s="137"/>
      <c r="F4550" s="138"/>
      <c r="G4550" s="138"/>
      <c r="H4550" s="138"/>
      <c r="I4550" s="138"/>
      <c r="J4550" s="138"/>
      <c r="K4550" s="138"/>
      <c r="L4550" s="293"/>
      <c r="M4550" s="138"/>
      <c r="N4550" s="138"/>
      <c r="O4550" s="138"/>
    </row>
    <row r="4551" spans="1:15" s="105" customFormat="1" ht="15.6">
      <c r="A4551" s="134"/>
      <c r="B4551" s="553"/>
      <c r="C4551" s="135"/>
      <c r="D4551" s="138"/>
      <c r="E4551" s="137"/>
      <c r="F4551" s="138"/>
      <c r="G4551" s="138"/>
      <c r="H4551" s="138"/>
      <c r="I4551" s="138"/>
      <c r="J4551" s="138"/>
      <c r="K4551" s="138"/>
      <c r="L4551" s="293"/>
      <c r="M4551" s="138"/>
      <c r="N4551" s="138"/>
      <c r="O4551" s="138"/>
    </row>
    <row r="4552" spans="1:15" s="105" customFormat="1" ht="15.6">
      <c r="A4552" s="134"/>
      <c r="B4552" s="553"/>
      <c r="C4552" s="135"/>
      <c r="D4552" s="138"/>
      <c r="E4552" s="137"/>
      <c r="F4552" s="138"/>
      <c r="G4552" s="138"/>
      <c r="H4552" s="138"/>
      <c r="I4552" s="138"/>
      <c r="J4552" s="138"/>
      <c r="K4552" s="138"/>
      <c r="L4552" s="293"/>
      <c r="M4552" s="138"/>
      <c r="N4552" s="138"/>
      <c r="O4552" s="138"/>
    </row>
    <row r="4553" spans="1:15" s="105" customFormat="1" ht="15.6">
      <c r="A4553" s="134"/>
      <c r="B4553" s="553"/>
      <c r="C4553" s="135"/>
      <c r="D4553" s="138"/>
      <c r="E4553" s="137"/>
      <c r="F4553" s="138"/>
      <c r="G4553" s="138"/>
      <c r="H4553" s="138"/>
      <c r="I4553" s="138"/>
      <c r="J4553" s="138"/>
      <c r="K4553" s="138"/>
      <c r="L4553" s="293"/>
      <c r="M4553" s="138"/>
      <c r="N4553" s="138"/>
      <c r="O4553" s="138"/>
    </row>
    <row r="4554" spans="1:15" s="105" customFormat="1" ht="15.6">
      <c r="A4554" s="134"/>
      <c r="B4554" s="553"/>
      <c r="C4554" s="135"/>
      <c r="D4554" s="138"/>
      <c r="E4554" s="137"/>
      <c r="F4554" s="138"/>
      <c r="G4554" s="138"/>
      <c r="H4554" s="138"/>
      <c r="I4554" s="138"/>
      <c r="J4554" s="138"/>
      <c r="K4554" s="138"/>
      <c r="L4554" s="293"/>
      <c r="M4554" s="138"/>
      <c r="N4554" s="138"/>
      <c r="O4554" s="138"/>
    </row>
    <row r="4555" spans="1:15" s="105" customFormat="1" ht="15.6">
      <c r="A4555" s="134"/>
      <c r="B4555" s="553"/>
      <c r="C4555" s="135"/>
      <c r="D4555" s="138"/>
      <c r="E4555" s="137"/>
      <c r="F4555" s="138"/>
      <c r="G4555" s="138"/>
      <c r="H4555" s="138"/>
      <c r="I4555" s="138"/>
      <c r="J4555" s="138"/>
      <c r="K4555" s="138"/>
      <c r="L4555" s="293"/>
      <c r="M4555" s="138"/>
      <c r="N4555" s="138"/>
      <c r="O4555" s="138"/>
    </row>
    <row r="4556" spans="1:15" s="105" customFormat="1" ht="15.6">
      <c r="A4556" s="134"/>
      <c r="B4556" s="553"/>
      <c r="C4556" s="135"/>
      <c r="D4556" s="138"/>
      <c r="E4556" s="137"/>
      <c r="F4556" s="138"/>
      <c r="G4556" s="138"/>
      <c r="H4556" s="138"/>
      <c r="I4556" s="138"/>
      <c r="J4556" s="138"/>
      <c r="K4556" s="138"/>
      <c r="L4556" s="293"/>
      <c r="M4556" s="138"/>
      <c r="N4556" s="138"/>
      <c r="O4556" s="138"/>
    </row>
    <row r="4557" spans="1:15" s="105" customFormat="1" ht="15.6">
      <c r="A4557" s="134"/>
      <c r="B4557" s="553"/>
      <c r="C4557" s="135"/>
      <c r="D4557" s="138"/>
      <c r="E4557" s="137"/>
      <c r="F4557" s="138"/>
      <c r="G4557" s="138"/>
      <c r="H4557" s="138"/>
      <c r="I4557" s="138"/>
      <c r="J4557" s="138"/>
      <c r="K4557" s="138"/>
      <c r="L4557" s="293"/>
      <c r="M4557" s="138"/>
      <c r="N4557" s="138"/>
      <c r="O4557" s="138"/>
    </row>
    <row r="4558" spans="1:15" s="105" customFormat="1" ht="15.6">
      <c r="A4558" s="134"/>
      <c r="B4558" s="553"/>
      <c r="C4558" s="135"/>
      <c r="D4558" s="138"/>
      <c r="E4558" s="137"/>
      <c r="F4558" s="138"/>
      <c r="G4558" s="138"/>
      <c r="H4558" s="138"/>
      <c r="I4558" s="138"/>
      <c r="J4558" s="138"/>
      <c r="K4558" s="138"/>
      <c r="L4558" s="293"/>
      <c r="M4558" s="138"/>
      <c r="N4558" s="138"/>
      <c r="O4558" s="138"/>
    </row>
    <row r="4559" spans="1:15" s="105" customFormat="1" ht="15.6">
      <c r="A4559" s="134"/>
      <c r="B4559" s="553"/>
      <c r="C4559" s="135"/>
      <c r="D4559" s="138"/>
      <c r="E4559" s="137"/>
      <c r="F4559" s="138"/>
      <c r="G4559" s="138"/>
      <c r="H4559" s="138"/>
      <c r="I4559" s="138"/>
      <c r="J4559" s="138"/>
      <c r="K4559" s="138"/>
      <c r="L4559" s="293"/>
      <c r="M4559" s="138"/>
      <c r="N4559" s="138"/>
      <c r="O4559" s="138"/>
    </row>
    <row r="4560" spans="1:15" s="105" customFormat="1" ht="15.6">
      <c r="A4560" s="134"/>
      <c r="B4560" s="553"/>
      <c r="C4560" s="135"/>
      <c r="D4560" s="138"/>
      <c r="E4560" s="137"/>
      <c r="F4560" s="138"/>
      <c r="G4560" s="138"/>
      <c r="H4560" s="138"/>
      <c r="I4560" s="138"/>
      <c r="J4560" s="138"/>
      <c r="K4560" s="138"/>
      <c r="L4560" s="293"/>
      <c r="M4560" s="138"/>
      <c r="N4560" s="138"/>
      <c r="O4560" s="138"/>
    </row>
    <row r="4561" spans="1:15" s="105" customFormat="1" ht="15.6">
      <c r="A4561" s="134"/>
      <c r="B4561" s="553"/>
      <c r="C4561" s="135"/>
      <c r="D4561" s="138"/>
      <c r="E4561" s="137"/>
      <c r="F4561" s="138"/>
      <c r="G4561" s="138"/>
      <c r="H4561" s="138"/>
      <c r="I4561" s="138"/>
      <c r="J4561" s="138"/>
      <c r="K4561" s="138"/>
      <c r="L4561" s="293"/>
      <c r="M4561" s="138"/>
      <c r="N4561" s="138"/>
      <c r="O4561" s="138"/>
    </row>
    <row r="4562" spans="1:15" s="105" customFormat="1" ht="15.6">
      <c r="A4562" s="134"/>
      <c r="B4562" s="553"/>
      <c r="C4562" s="135"/>
      <c r="D4562" s="138"/>
      <c r="E4562" s="137"/>
      <c r="F4562" s="138"/>
      <c r="G4562" s="138"/>
      <c r="H4562" s="138"/>
      <c r="I4562" s="138"/>
      <c r="J4562" s="138"/>
      <c r="K4562" s="138"/>
      <c r="L4562" s="293"/>
      <c r="M4562" s="138"/>
      <c r="N4562" s="138"/>
      <c r="O4562" s="138"/>
    </row>
    <row r="4563" spans="1:15" s="105" customFormat="1" ht="15.6">
      <c r="A4563" s="134"/>
      <c r="B4563" s="553"/>
      <c r="C4563" s="135"/>
      <c r="D4563" s="138"/>
      <c r="E4563" s="137"/>
      <c r="F4563" s="138"/>
      <c r="G4563" s="138"/>
      <c r="H4563" s="138"/>
      <c r="I4563" s="138"/>
      <c r="J4563" s="138"/>
      <c r="K4563" s="138"/>
      <c r="L4563" s="293"/>
      <c r="M4563" s="138"/>
      <c r="N4563" s="138"/>
      <c r="O4563" s="138"/>
    </row>
    <row r="4564" spans="1:15" s="105" customFormat="1" ht="15.6">
      <c r="A4564" s="134"/>
      <c r="B4564" s="553"/>
      <c r="C4564" s="135"/>
      <c r="D4564" s="138"/>
      <c r="E4564" s="137"/>
      <c r="F4564" s="138"/>
      <c r="G4564" s="138"/>
      <c r="H4564" s="138"/>
      <c r="I4564" s="138"/>
      <c r="J4564" s="138"/>
      <c r="K4564" s="138"/>
      <c r="L4564" s="293"/>
      <c r="M4564" s="138"/>
      <c r="N4564" s="138"/>
      <c r="O4564" s="138"/>
    </row>
    <row r="4565" spans="1:15" s="105" customFormat="1" ht="15.6">
      <c r="A4565" s="134"/>
      <c r="B4565" s="553"/>
      <c r="C4565" s="135"/>
      <c r="D4565" s="138"/>
      <c r="E4565" s="137"/>
      <c r="F4565" s="138"/>
      <c r="G4565" s="138"/>
      <c r="H4565" s="138"/>
      <c r="I4565" s="138"/>
      <c r="J4565" s="138"/>
      <c r="K4565" s="138"/>
      <c r="L4565" s="293"/>
      <c r="M4565" s="138"/>
      <c r="N4565" s="138"/>
      <c r="O4565" s="138"/>
    </row>
    <row r="4566" spans="1:15" s="105" customFormat="1" ht="15.6">
      <c r="A4566" s="134"/>
      <c r="B4566" s="553"/>
      <c r="C4566" s="135"/>
      <c r="D4566" s="138"/>
      <c r="E4566" s="137"/>
      <c r="F4566" s="138"/>
      <c r="G4566" s="138"/>
      <c r="H4566" s="138"/>
      <c r="I4566" s="138"/>
      <c r="J4566" s="138"/>
      <c r="K4566" s="138"/>
      <c r="L4566" s="293"/>
      <c r="M4566" s="138"/>
      <c r="N4566" s="138"/>
      <c r="O4566" s="138"/>
    </row>
    <row r="4567" spans="1:15" s="105" customFormat="1" ht="15.6">
      <c r="A4567" s="134"/>
      <c r="B4567" s="553"/>
      <c r="C4567" s="135"/>
      <c r="D4567" s="138"/>
      <c r="E4567" s="137"/>
      <c r="F4567" s="138"/>
      <c r="G4567" s="138"/>
      <c r="H4567" s="138"/>
      <c r="I4567" s="138"/>
      <c r="J4567" s="138"/>
      <c r="K4567" s="138"/>
      <c r="L4567" s="293"/>
      <c r="M4567" s="138"/>
      <c r="N4567" s="138"/>
      <c r="O4567" s="138"/>
    </row>
    <row r="4568" spans="1:15" s="105" customFormat="1" ht="15.6">
      <c r="A4568" s="134"/>
      <c r="B4568" s="553"/>
      <c r="C4568" s="135"/>
      <c r="D4568" s="138"/>
      <c r="E4568" s="137"/>
      <c r="F4568" s="138"/>
      <c r="G4568" s="138"/>
      <c r="H4568" s="138"/>
      <c r="I4568" s="138"/>
      <c r="J4568" s="138"/>
      <c r="K4568" s="138"/>
      <c r="L4568" s="293"/>
      <c r="M4568" s="138"/>
      <c r="N4568" s="138"/>
      <c r="O4568" s="138"/>
    </row>
    <row r="4569" spans="1:15" s="105" customFormat="1" ht="15.6">
      <c r="A4569" s="134"/>
      <c r="B4569" s="553"/>
      <c r="C4569" s="135"/>
      <c r="D4569" s="138"/>
      <c r="E4569" s="137"/>
      <c r="F4569" s="138"/>
      <c r="G4569" s="138"/>
      <c r="H4569" s="138"/>
      <c r="I4569" s="138"/>
      <c r="J4569" s="138"/>
      <c r="K4569" s="138"/>
      <c r="L4569" s="293"/>
      <c r="M4569" s="138"/>
      <c r="N4569" s="138"/>
      <c r="O4569" s="138"/>
    </row>
    <row r="4570" spans="1:15" s="105" customFormat="1" ht="15.6">
      <c r="A4570" s="134"/>
      <c r="B4570" s="553"/>
      <c r="C4570" s="135"/>
      <c r="D4570" s="138"/>
      <c r="E4570" s="137"/>
      <c r="F4570" s="138"/>
      <c r="G4570" s="138"/>
      <c r="H4570" s="138"/>
      <c r="I4570" s="138"/>
      <c r="J4570" s="138"/>
      <c r="K4570" s="138"/>
      <c r="L4570" s="293"/>
      <c r="M4570" s="138"/>
      <c r="N4570" s="138"/>
      <c r="O4570" s="138"/>
    </row>
    <row r="4571" spans="1:15" s="105" customFormat="1" ht="15.6">
      <c r="A4571" s="134"/>
      <c r="B4571" s="553"/>
      <c r="C4571" s="135"/>
      <c r="D4571" s="138"/>
      <c r="E4571" s="137"/>
      <c r="F4571" s="138"/>
      <c r="G4571" s="138"/>
      <c r="H4571" s="138"/>
      <c r="I4571" s="138"/>
      <c r="J4571" s="138"/>
      <c r="K4571" s="138"/>
      <c r="L4571" s="293"/>
      <c r="M4571" s="138"/>
      <c r="N4571" s="138"/>
      <c r="O4571" s="138"/>
    </row>
    <row r="4572" spans="1:15" s="105" customFormat="1" ht="15.6">
      <c r="A4572" s="134"/>
      <c r="B4572" s="553"/>
      <c r="C4572" s="135"/>
      <c r="D4572" s="138"/>
      <c r="E4572" s="137"/>
      <c r="F4572" s="138"/>
      <c r="G4572" s="138"/>
      <c r="H4572" s="138"/>
      <c r="I4572" s="138"/>
      <c r="J4572" s="138"/>
      <c r="K4572" s="138"/>
      <c r="L4572" s="293"/>
      <c r="M4572" s="138"/>
      <c r="N4572" s="138"/>
      <c r="O4572" s="138"/>
    </row>
    <row r="4573" spans="1:15" s="105" customFormat="1" ht="15.6">
      <c r="A4573" s="134"/>
      <c r="B4573" s="553"/>
      <c r="C4573" s="135"/>
      <c r="D4573" s="138"/>
      <c r="E4573" s="137"/>
      <c r="F4573" s="138"/>
      <c r="G4573" s="138"/>
      <c r="H4573" s="138"/>
      <c r="I4573" s="138"/>
      <c r="J4573" s="138"/>
      <c r="K4573" s="138"/>
      <c r="L4573" s="293"/>
      <c r="M4573" s="138"/>
      <c r="N4573" s="138"/>
      <c r="O4573" s="138"/>
    </row>
    <row r="4574" spans="1:15" s="105" customFormat="1" ht="15.6">
      <c r="A4574" s="134"/>
      <c r="B4574" s="553"/>
      <c r="C4574" s="135"/>
      <c r="D4574" s="138"/>
      <c r="E4574" s="137"/>
      <c r="F4574" s="138"/>
      <c r="G4574" s="138"/>
      <c r="H4574" s="138"/>
      <c r="I4574" s="138"/>
      <c r="J4574" s="138"/>
      <c r="K4574" s="138"/>
      <c r="L4574" s="293"/>
      <c r="M4574" s="138"/>
      <c r="N4574" s="138"/>
      <c r="O4574" s="138"/>
    </row>
    <row r="4575" spans="1:15" s="105" customFormat="1" ht="15.6">
      <c r="A4575" s="134"/>
      <c r="B4575" s="553"/>
      <c r="C4575" s="135"/>
      <c r="D4575" s="138"/>
      <c r="E4575" s="137"/>
      <c r="F4575" s="138"/>
      <c r="G4575" s="138"/>
      <c r="H4575" s="138"/>
      <c r="I4575" s="138"/>
      <c r="J4575" s="138"/>
      <c r="K4575" s="138"/>
      <c r="L4575" s="293"/>
      <c r="M4575" s="138"/>
      <c r="N4575" s="138"/>
      <c r="O4575" s="138"/>
    </row>
    <row r="4576" spans="1:15" s="105" customFormat="1" ht="15.6">
      <c r="A4576" s="134"/>
      <c r="B4576" s="553"/>
      <c r="C4576" s="135"/>
      <c r="D4576" s="138"/>
      <c r="E4576" s="137"/>
      <c r="F4576" s="138"/>
      <c r="G4576" s="138"/>
      <c r="H4576" s="138"/>
      <c r="I4576" s="138"/>
      <c r="J4576" s="138"/>
      <c r="K4576" s="138"/>
      <c r="L4576" s="293"/>
      <c r="M4576" s="138"/>
      <c r="N4576" s="138"/>
      <c r="O4576" s="138"/>
    </row>
    <row r="4577" spans="1:15" s="105" customFormat="1" ht="15.6">
      <c r="A4577" s="134"/>
      <c r="B4577" s="553"/>
      <c r="C4577" s="135"/>
      <c r="D4577" s="138"/>
      <c r="E4577" s="137"/>
      <c r="F4577" s="138"/>
      <c r="G4577" s="138"/>
      <c r="H4577" s="138"/>
      <c r="I4577" s="138"/>
      <c r="J4577" s="138"/>
      <c r="K4577" s="138"/>
      <c r="L4577" s="293"/>
      <c r="M4577" s="138"/>
      <c r="N4577" s="138"/>
      <c r="O4577" s="138"/>
    </row>
    <row r="4578" spans="1:15" s="105" customFormat="1" ht="15.6">
      <c r="A4578" s="134"/>
      <c r="B4578" s="553"/>
      <c r="C4578" s="135"/>
      <c r="D4578" s="138"/>
      <c r="E4578" s="137"/>
      <c r="F4578" s="138"/>
      <c r="G4578" s="138"/>
      <c r="H4578" s="138"/>
      <c r="I4578" s="138"/>
      <c r="J4578" s="138"/>
      <c r="K4578" s="138"/>
      <c r="L4578" s="293"/>
      <c r="M4578" s="138"/>
      <c r="N4578" s="138"/>
      <c r="O4578" s="138"/>
    </row>
    <row r="4579" spans="1:15" s="105" customFormat="1" ht="15.6">
      <c r="A4579" s="134"/>
      <c r="B4579" s="553"/>
      <c r="C4579" s="135"/>
      <c r="D4579" s="138"/>
      <c r="E4579" s="137"/>
      <c r="F4579" s="138"/>
      <c r="G4579" s="138"/>
      <c r="H4579" s="138"/>
      <c r="I4579" s="138"/>
      <c r="J4579" s="138"/>
      <c r="K4579" s="138"/>
      <c r="L4579" s="293"/>
      <c r="M4579" s="138"/>
      <c r="N4579" s="138"/>
      <c r="O4579" s="138"/>
    </row>
    <row r="4580" spans="1:15" s="105" customFormat="1" ht="15.6">
      <c r="A4580" s="134"/>
      <c r="B4580" s="553"/>
      <c r="C4580" s="135"/>
      <c r="D4580" s="138"/>
      <c r="E4580" s="137"/>
      <c r="F4580" s="138"/>
      <c r="G4580" s="138"/>
      <c r="H4580" s="138"/>
      <c r="I4580" s="138"/>
      <c r="J4580" s="138"/>
      <c r="K4580" s="138"/>
      <c r="L4580" s="293"/>
      <c r="M4580" s="138"/>
      <c r="N4580" s="138"/>
      <c r="O4580" s="138"/>
    </row>
    <row r="4581" spans="1:15" s="105" customFormat="1" ht="15.6">
      <c r="A4581" s="134"/>
      <c r="B4581" s="553"/>
      <c r="C4581" s="135"/>
      <c r="D4581" s="138"/>
      <c r="E4581" s="137"/>
      <c r="F4581" s="138"/>
      <c r="G4581" s="138"/>
      <c r="H4581" s="138"/>
      <c r="I4581" s="138"/>
      <c r="J4581" s="138"/>
      <c r="K4581" s="138"/>
      <c r="L4581" s="293"/>
      <c r="M4581" s="138"/>
      <c r="N4581" s="138"/>
      <c r="O4581" s="138"/>
    </row>
    <row r="4582" spans="1:15" s="105" customFormat="1" ht="15.6">
      <c r="A4582" s="134"/>
      <c r="B4582" s="553"/>
      <c r="C4582" s="135"/>
      <c r="D4582" s="138"/>
      <c r="E4582" s="137"/>
      <c r="F4582" s="138"/>
      <c r="G4582" s="138"/>
      <c r="H4582" s="138"/>
      <c r="I4582" s="138"/>
      <c r="J4582" s="138"/>
      <c r="K4582" s="138"/>
      <c r="L4582" s="293"/>
      <c r="M4582" s="138"/>
      <c r="N4582" s="138"/>
      <c r="O4582" s="138"/>
    </row>
    <row r="4583" spans="1:15" s="105" customFormat="1" ht="15.6">
      <c r="A4583" s="134"/>
      <c r="B4583" s="553"/>
      <c r="C4583" s="135"/>
      <c r="D4583" s="138"/>
      <c r="E4583" s="137"/>
      <c r="F4583" s="138"/>
      <c r="G4583" s="138"/>
      <c r="H4583" s="138"/>
      <c r="I4583" s="138"/>
      <c r="J4583" s="138"/>
      <c r="K4583" s="138"/>
      <c r="L4583" s="293"/>
      <c r="M4583" s="138"/>
      <c r="N4583" s="138"/>
      <c r="O4583" s="138"/>
    </row>
    <row r="4584" spans="1:15" s="105" customFormat="1" ht="15.6">
      <c r="A4584" s="134"/>
      <c r="B4584" s="553"/>
      <c r="C4584" s="135"/>
      <c r="D4584" s="138"/>
      <c r="E4584" s="137"/>
      <c r="F4584" s="138"/>
      <c r="G4584" s="138"/>
      <c r="H4584" s="138"/>
      <c r="I4584" s="138"/>
      <c r="J4584" s="138"/>
      <c r="K4584" s="138"/>
      <c r="L4584" s="293"/>
      <c r="M4584" s="138"/>
      <c r="N4584" s="138"/>
      <c r="O4584" s="138"/>
    </row>
    <row r="4585" spans="1:15" s="105" customFormat="1" ht="15.6">
      <c r="A4585" s="134"/>
      <c r="B4585" s="553"/>
      <c r="C4585" s="135"/>
      <c r="D4585" s="138"/>
      <c r="E4585" s="137"/>
      <c r="F4585" s="138"/>
      <c r="G4585" s="138"/>
      <c r="H4585" s="138"/>
      <c r="I4585" s="138"/>
      <c r="J4585" s="138"/>
      <c r="K4585" s="138"/>
      <c r="L4585" s="293"/>
      <c r="M4585" s="138"/>
      <c r="N4585" s="138"/>
      <c r="O4585" s="138"/>
    </row>
    <row r="4586" spans="1:15" s="105" customFormat="1" ht="15.6">
      <c r="A4586" s="134"/>
      <c r="B4586" s="553"/>
      <c r="C4586" s="135"/>
      <c r="D4586" s="138"/>
      <c r="E4586" s="137"/>
      <c r="F4586" s="138"/>
      <c r="G4586" s="138"/>
      <c r="H4586" s="138"/>
      <c r="I4586" s="138"/>
      <c r="J4586" s="138"/>
      <c r="K4586" s="138"/>
      <c r="L4586" s="293"/>
      <c r="M4586" s="138"/>
      <c r="N4586" s="138"/>
      <c r="O4586" s="138"/>
    </row>
    <row r="4587" spans="1:15" s="105" customFormat="1" ht="15.6">
      <c r="A4587" s="134"/>
      <c r="B4587" s="553"/>
      <c r="C4587" s="135"/>
      <c r="D4587" s="138"/>
      <c r="E4587" s="137"/>
      <c r="F4587" s="138"/>
      <c r="G4587" s="138"/>
      <c r="H4587" s="138"/>
      <c r="I4587" s="138"/>
      <c r="J4587" s="138"/>
      <c r="K4587" s="138"/>
      <c r="L4587" s="293"/>
      <c r="M4587" s="138"/>
      <c r="N4587" s="138"/>
      <c r="O4587" s="138"/>
    </row>
    <row r="4588" spans="1:15" s="105" customFormat="1" ht="15.6">
      <c r="A4588" s="134"/>
      <c r="B4588" s="553"/>
      <c r="C4588" s="135"/>
      <c r="D4588" s="138"/>
      <c r="E4588" s="137"/>
      <c r="F4588" s="138"/>
      <c r="G4588" s="138"/>
      <c r="H4588" s="138"/>
      <c r="I4588" s="138"/>
      <c r="J4588" s="138"/>
      <c r="K4588" s="138"/>
      <c r="L4588" s="293"/>
      <c r="M4588" s="138"/>
      <c r="N4588" s="138"/>
      <c r="O4588" s="138"/>
    </row>
    <row r="4589" spans="1:15" s="105" customFormat="1" ht="15.6">
      <c r="A4589" s="134"/>
      <c r="B4589" s="553"/>
      <c r="C4589" s="135"/>
      <c r="D4589" s="138"/>
      <c r="E4589" s="137"/>
      <c r="F4589" s="138"/>
      <c r="G4589" s="138"/>
      <c r="H4589" s="138"/>
      <c r="I4589" s="138"/>
      <c r="J4589" s="138"/>
      <c r="K4589" s="138"/>
      <c r="L4589" s="293"/>
      <c r="M4589" s="138"/>
      <c r="N4589" s="138"/>
      <c r="O4589" s="138"/>
    </row>
    <row r="4590" spans="1:15" s="105" customFormat="1" ht="15.6">
      <c r="A4590" s="134"/>
      <c r="B4590" s="553"/>
      <c r="C4590" s="135"/>
      <c r="D4590" s="138"/>
      <c r="E4590" s="137"/>
      <c r="F4590" s="138"/>
      <c r="G4590" s="138"/>
      <c r="H4590" s="138"/>
      <c r="I4590" s="138"/>
      <c r="J4590" s="138"/>
      <c r="K4590" s="138"/>
      <c r="L4590" s="293"/>
      <c r="M4590" s="138"/>
      <c r="N4590" s="138"/>
      <c r="O4590" s="138"/>
    </row>
    <row r="4591" spans="1:15" s="105" customFormat="1" ht="15.6">
      <c r="A4591" s="134"/>
      <c r="B4591" s="553"/>
      <c r="C4591" s="135"/>
      <c r="D4591" s="138"/>
      <c r="E4591" s="137"/>
      <c r="F4591" s="138"/>
      <c r="G4591" s="138"/>
      <c r="H4591" s="138"/>
      <c r="I4591" s="138"/>
      <c r="J4591" s="138"/>
      <c r="K4591" s="138"/>
      <c r="L4591" s="293"/>
      <c r="M4591" s="138"/>
      <c r="N4591" s="138"/>
      <c r="O4591" s="138"/>
    </row>
    <row r="4592" spans="1:15" s="105" customFormat="1" ht="15.6">
      <c r="A4592" s="134"/>
      <c r="B4592" s="553"/>
      <c r="C4592" s="135"/>
      <c r="D4592" s="138"/>
      <c r="E4592" s="137"/>
      <c r="F4592" s="138"/>
      <c r="G4592" s="138"/>
      <c r="H4592" s="138"/>
      <c r="I4592" s="138"/>
      <c r="J4592" s="138"/>
      <c r="K4592" s="138"/>
      <c r="L4592" s="293"/>
      <c r="M4592" s="138"/>
      <c r="N4592" s="138"/>
      <c r="O4592" s="138"/>
    </row>
    <row r="4593" spans="1:15" s="105" customFormat="1" ht="15.6">
      <c r="A4593" s="134"/>
      <c r="B4593" s="553"/>
      <c r="C4593" s="135"/>
      <c r="D4593" s="138"/>
      <c r="E4593" s="137"/>
      <c r="F4593" s="138"/>
      <c r="G4593" s="138"/>
      <c r="H4593" s="138"/>
      <c r="I4593" s="138"/>
      <c r="J4593" s="138"/>
      <c r="K4593" s="138"/>
      <c r="L4593" s="293"/>
      <c r="M4593" s="138"/>
      <c r="N4593" s="138"/>
      <c r="O4593" s="138"/>
    </row>
    <row r="4594" spans="1:15" s="105" customFormat="1" ht="15.6">
      <c r="A4594" s="134"/>
      <c r="B4594" s="553"/>
      <c r="C4594" s="135"/>
      <c r="D4594" s="138"/>
      <c r="E4594" s="137"/>
      <c r="F4594" s="138"/>
      <c r="G4594" s="138"/>
      <c r="H4594" s="138"/>
      <c r="I4594" s="138"/>
      <c r="J4594" s="138"/>
      <c r="K4594" s="138"/>
      <c r="L4594" s="293"/>
      <c r="M4594" s="138"/>
      <c r="N4594" s="138"/>
      <c r="O4594" s="138"/>
    </row>
    <row r="4595" spans="1:15" s="105" customFormat="1" ht="15.6">
      <c r="A4595" s="134"/>
      <c r="B4595" s="553"/>
      <c r="C4595" s="135"/>
      <c r="D4595" s="138"/>
      <c r="E4595" s="137"/>
      <c r="F4595" s="138"/>
      <c r="G4595" s="138"/>
      <c r="H4595" s="138"/>
      <c r="I4595" s="138"/>
      <c r="J4595" s="138"/>
      <c r="K4595" s="138"/>
      <c r="L4595" s="293"/>
      <c r="M4595" s="138"/>
      <c r="N4595" s="138"/>
      <c r="O4595" s="138"/>
    </row>
    <row r="4596" spans="1:15" s="105" customFormat="1" ht="15.6">
      <c r="A4596" s="134"/>
      <c r="B4596" s="553"/>
      <c r="C4596" s="135"/>
      <c r="D4596" s="138"/>
      <c r="E4596" s="137"/>
      <c r="F4596" s="138"/>
      <c r="G4596" s="138"/>
      <c r="H4596" s="138"/>
      <c r="I4596" s="138"/>
      <c r="J4596" s="138"/>
      <c r="K4596" s="138"/>
      <c r="L4596" s="293"/>
      <c r="M4596" s="138"/>
      <c r="N4596" s="138"/>
      <c r="O4596" s="138"/>
    </row>
    <row r="4597" spans="1:15" s="105" customFormat="1" ht="15.6">
      <c r="A4597" s="134"/>
      <c r="B4597" s="553"/>
      <c r="C4597" s="135"/>
      <c r="D4597" s="138"/>
      <c r="E4597" s="137"/>
      <c r="F4597" s="138"/>
      <c r="G4597" s="138"/>
      <c r="H4597" s="138"/>
      <c r="I4597" s="138"/>
      <c r="J4597" s="138"/>
      <c r="K4597" s="138"/>
      <c r="L4597" s="293"/>
      <c r="M4597" s="138"/>
      <c r="N4597" s="138"/>
      <c r="O4597" s="138"/>
    </row>
    <row r="4598" spans="1:15" s="105" customFormat="1" ht="15.6">
      <c r="A4598" s="134"/>
      <c r="B4598" s="553"/>
      <c r="C4598" s="135"/>
      <c r="D4598" s="138"/>
      <c r="E4598" s="137"/>
      <c r="F4598" s="138"/>
      <c r="G4598" s="138"/>
      <c r="H4598" s="138"/>
      <c r="I4598" s="138"/>
      <c r="J4598" s="138"/>
      <c r="K4598" s="138"/>
      <c r="L4598" s="293"/>
      <c r="M4598" s="138"/>
      <c r="N4598" s="138"/>
      <c r="O4598" s="138"/>
    </row>
    <row r="4599" spans="1:15" s="105" customFormat="1" ht="15.6">
      <c r="A4599" s="134"/>
      <c r="B4599" s="553"/>
      <c r="C4599" s="135"/>
      <c r="D4599" s="138"/>
      <c r="E4599" s="137"/>
      <c r="F4599" s="138"/>
      <c r="G4599" s="138"/>
      <c r="H4599" s="138"/>
      <c r="I4599" s="138"/>
      <c r="J4599" s="138"/>
      <c r="K4599" s="138"/>
      <c r="L4599" s="293"/>
      <c r="M4599" s="138"/>
      <c r="N4599" s="138"/>
      <c r="O4599" s="138"/>
    </row>
    <row r="4600" spans="1:15" s="105" customFormat="1" ht="15.6">
      <c r="A4600" s="134"/>
      <c r="B4600" s="553"/>
      <c r="C4600" s="135"/>
      <c r="D4600" s="138"/>
      <c r="E4600" s="137"/>
      <c r="F4600" s="138"/>
      <c r="G4600" s="138"/>
      <c r="H4600" s="138"/>
      <c r="I4600" s="138"/>
      <c r="J4600" s="138"/>
      <c r="K4600" s="138"/>
      <c r="L4600" s="293"/>
      <c r="M4600" s="138"/>
      <c r="N4600" s="138"/>
      <c r="O4600" s="138"/>
    </row>
    <row r="4601" spans="1:15" s="105" customFormat="1" ht="15.6">
      <c r="A4601" s="134"/>
      <c r="B4601" s="553"/>
      <c r="C4601" s="135"/>
      <c r="D4601" s="138"/>
      <c r="E4601" s="137"/>
      <c r="F4601" s="138"/>
      <c r="G4601" s="138"/>
      <c r="H4601" s="138"/>
      <c r="I4601" s="138"/>
      <c r="J4601" s="138"/>
      <c r="K4601" s="138"/>
      <c r="L4601" s="293"/>
      <c r="M4601" s="138"/>
      <c r="N4601" s="138"/>
      <c r="O4601" s="138"/>
    </row>
    <row r="4602" spans="1:15" s="105" customFormat="1" ht="15.6">
      <c r="A4602" s="134"/>
      <c r="B4602" s="553"/>
      <c r="C4602" s="135"/>
      <c r="D4602" s="138"/>
      <c r="E4602" s="137"/>
      <c r="F4602" s="138"/>
      <c r="G4602" s="138"/>
      <c r="H4602" s="138"/>
      <c r="I4602" s="138"/>
      <c r="J4602" s="138"/>
      <c r="K4602" s="138"/>
      <c r="L4602" s="293"/>
      <c r="M4602" s="138"/>
      <c r="N4602" s="138"/>
      <c r="O4602" s="138"/>
    </row>
    <row r="4603" spans="1:15" s="105" customFormat="1" ht="15.6">
      <c r="A4603" s="134"/>
      <c r="B4603" s="553"/>
      <c r="C4603" s="135"/>
      <c r="D4603" s="138"/>
      <c r="E4603" s="137"/>
      <c r="F4603" s="138"/>
      <c r="G4603" s="138"/>
      <c r="H4603" s="138"/>
      <c r="I4603" s="138"/>
      <c r="J4603" s="138"/>
      <c r="K4603" s="138"/>
      <c r="L4603" s="293"/>
      <c r="M4603" s="138"/>
      <c r="N4603" s="138"/>
      <c r="O4603" s="138"/>
    </row>
    <row r="4604" spans="1:15" s="105" customFormat="1" ht="15.6">
      <c r="A4604" s="134"/>
      <c r="B4604" s="553"/>
      <c r="C4604" s="135"/>
      <c r="D4604" s="138"/>
      <c r="E4604" s="137"/>
      <c r="F4604" s="138"/>
      <c r="G4604" s="138"/>
      <c r="H4604" s="138"/>
      <c r="I4604" s="138"/>
      <c r="J4604" s="138"/>
      <c r="K4604" s="138"/>
      <c r="L4604" s="293"/>
      <c r="M4604" s="138"/>
      <c r="N4604" s="138"/>
      <c r="O4604" s="138"/>
    </row>
    <row r="4605" spans="1:15" s="105" customFormat="1" ht="15.6">
      <c r="A4605" s="134"/>
      <c r="B4605" s="553"/>
      <c r="C4605" s="135"/>
      <c r="D4605" s="138"/>
      <c r="E4605" s="137"/>
      <c r="F4605" s="138"/>
      <c r="G4605" s="138"/>
      <c r="H4605" s="138"/>
      <c r="I4605" s="138"/>
      <c r="J4605" s="138"/>
      <c r="K4605" s="138"/>
      <c r="L4605" s="293"/>
      <c r="M4605" s="138"/>
      <c r="N4605" s="138"/>
      <c r="O4605" s="138"/>
    </row>
    <row r="4606" spans="1:15" s="105" customFormat="1" ht="15.6">
      <c r="A4606" s="134"/>
      <c r="B4606" s="553"/>
      <c r="C4606" s="135"/>
      <c r="D4606" s="138"/>
      <c r="E4606" s="137"/>
      <c r="F4606" s="138"/>
      <c r="G4606" s="138"/>
      <c r="H4606" s="138"/>
      <c r="I4606" s="138"/>
      <c r="J4606" s="138"/>
      <c r="K4606" s="138"/>
      <c r="L4606" s="293"/>
      <c r="M4606" s="138"/>
      <c r="N4606" s="138"/>
      <c r="O4606" s="138"/>
    </row>
    <row r="4607" spans="1:15" s="105" customFormat="1" ht="15.6">
      <c r="A4607" s="134"/>
      <c r="B4607" s="553"/>
      <c r="C4607" s="135"/>
      <c r="D4607" s="138"/>
      <c r="E4607" s="137"/>
      <c r="F4607" s="138"/>
      <c r="G4607" s="138"/>
      <c r="H4607" s="138"/>
      <c r="I4607" s="138"/>
      <c r="J4607" s="138"/>
      <c r="K4607" s="138"/>
      <c r="L4607" s="293"/>
      <c r="M4607" s="138"/>
      <c r="N4607" s="138"/>
      <c r="O4607" s="138"/>
    </row>
    <row r="4608" spans="1:15" s="105" customFormat="1" ht="15.6">
      <c r="A4608" s="134"/>
      <c r="B4608" s="553"/>
      <c r="C4608" s="135"/>
      <c r="D4608" s="138"/>
      <c r="E4608" s="137"/>
      <c r="F4608" s="138"/>
      <c r="G4608" s="138"/>
      <c r="H4608" s="138"/>
      <c r="I4608" s="138"/>
      <c r="J4608" s="138"/>
      <c r="K4608" s="138"/>
      <c r="L4608" s="293"/>
      <c r="M4608" s="138"/>
      <c r="N4608" s="138"/>
      <c r="O4608" s="138"/>
    </row>
    <row r="4609" spans="1:15" s="105" customFormat="1" ht="15.6">
      <c r="A4609" s="134"/>
      <c r="B4609" s="553"/>
      <c r="C4609" s="135"/>
      <c r="D4609" s="138"/>
      <c r="E4609" s="137"/>
      <c r="F4609" s="138"/>
      <c r="G4609" s="138"/>
      <c r="H4609" s="138"/>
      <c r="I4609" s="138"/>
      <c r="J4609" s="138"/>
      <c r="K4609" s="138"/>
      <c r="L4609" s="293"/>
      <c r="M4609" s="138"/>
      <c r="N4609" s="138"/>
      <c r="O4609" s="138"/>
    </row>
    <row r="4610" spans="1:15" s="105" customFormat="1" ht="15.6">
      <c r="A4610" s="134"/>
      <c r="B4610" s="553"/>
      <c r="C4610" s="135"/>
      <c r="D4610" s="138"/>
      <c r="E4610" s="137"/>
      <c r="F4610" s="138"/>
      <c r="G4610" s="138"/>
      <c r="H4610" s="138"/>
      <c r="I4610" s="138"/>
      <c r="J4610" s="138"/>
      <c r="K4610" s="138"/>
      <c r="L4610" s="293"/>
      <c r="M4610" s="138"/>
      <c r="N4610" s="138"/>
      <c r="O4610" s="138"/>
    </row>
    <row r="4611" spans="1:15" s="105" customFormat="1" ht="15.6">
      <c r="A4611" s="134"/>
      <c r="B4611" s="553"/>
      <c r="C4611" s="135"/>
      <c r="D4611" s="138"/>
      <c r="E4611" s="137"/>
      <c r="F4611" s="138"/>
      <c r="G4611" s="138"/>
      <c r="H4611" s="138"/>
      <c r="I4611" s="138"/>
      <c r="J4611" s="138"/>
      <c r="K4611" s="138"/>
      <c r="L4611" s="293"/>
      <c r="M4611" s="138"/>
      <c r="N4611" s="138"/>
      <c r="O4611" s="138"/>
    </row>
    <row r="4612" spans="1:15" s="105" customFormat="1" ht="15.6">
      <c r="A4612" s="134"/>
      <c r="B4612" s="553"/>
      <c r="C4612" s="135"/>
      <c r="D4612" s="138"/>
      <c r="E4612" s="137"/>
      <c r="F4612" s="138"/>
      <c r="G4612" s="138"/>
      <c r="H4612" s="138"/>
      <c r="I4612" s="138"/>
      <c r="J4612" s="138"/>
      <c r="K4612" s="138"/>
      <c r="L4612" s="293"/>
      <c r="M4612" s="138"/>
      <c r="N4612" s="138"/>
      <c r="O4612" s="138"/>
    </row>
    <row r="4613" spans="1:15" s="105" customFormat="1" ht="15.6">
      <c r="A4613" s="134"/>
      <c r="B4613" s="553"/>
      <c r="C4613" s="135"/>
      <c r="D4613" s="138"/>
      <c r="E4613" s="137"/>
      <c r="F4613" s="138"/>
      <c r="G4613" s="138"/>
      <c r="H4613" s="138"/>
      <c r="I4613" s="138"/>
      <c r="J4613" s="138"/>
      <c r="K4613" s="138"/>
      <c r="L4613" s="293"/>
      <c r="M4613" s="138"/>
      <c r="N4613" s="138"/>
      <c r="O4613" s="138"/>
    </row>
    <row r="4614" spans="1:15" s="105" customFormat="1" ht="15.6">
      <c r="A4614" s="134"/>
      <c r="B4614" s="553"/>
      <c r="C4614" s="135"/>
      <c r="D4614" s="138"/>
      <c r="E4614" s="137"/>
      <c r="F4614" s="138"/>
      <c r="G4614" s="138"/>
      <c r="H4614" s="138"/>
      <c r="I4614" s="138"/>
      <c r="J4614" s="138"/>
      <c r="K4614" s="138"/>
      <c r="L4614" s="293"/>
      <c r="M4614" s="138"/>
      <c r="N4614" s="138"/>
      <c r="O4614" s="138"/>
    </row>
    <row r="4615" spans="1:15" s="105" customFormat="1" ht="15.6">
      <c r="A4615" s="134"/>
      <c r="B4615" s="553"/>
      <c r="C4615" s="135"/>
      <c r="D4615" s="138"/>
      <c r="E4615" s="137"/>
      <c r="F4615" s="138"/>
      <c r="G4615" s="138"/>
      <c r="H4615" s="138"/>
      <c r="I4615" s="138"/>
      <c r="J4615" s="138"/>
      <c r="K4615" s="138"/>
      <c r="L4615" s="293"/>
      <c r="M4615" s="138"/>
      <c r="N4615" s="138"/>
      <c r="O4615" s="138"/>
    </row>
    <row r="4616" spans="1:15" s="105" customFormat="1" ht="15.6">
      <c r="A4616" s="134"/>
      <c r="B4616" s="553"/>
      <c r="C4616" s="135"/>
      <c r="D4616" s="138"/>
      <c r="E4616" s="137"/>
      <c r="F4616" s="138"/>
      <c r="G4616" s="138"/>
      <c r="H4616" s="138"/>
      <c r="I4616" s="138"/>
      <c r="J4616" s="138"/>
      <c r="K4616" s="138"/>
      <c r="L4616" s="293"/>
      <c r="M4616" s="138"/>
      <c r="N4616" s="138"/>
      <c r="O4616" s="138"/>
    </row>
    <row r="4617" spans="1:15" s="105" customFormat="1" ht="15.6">
      <c r="A4617" s="134"/>
      <c r="B4617" s="553"/>
      <c r="C4617" s="135"/>
      <c r="D4617" s="138"/>
      <c r="E4617" s="137"/>
      <c r="F4617" s="138"/>
      <c r="G4617" s="138"/>
      <c r="H4617" s="138"/>
      <c r="I4617" s="138"/>
      <c r="J4617" s="138"/>
      <c r="K4617" s="138"/>
      <c r="L4617" s="293"/>
      <c r="M4617" s="138"/>
      <c r="N4617" s="138"/>
      <c r="O4617" s="138"/>
    </row>
    <row r="4618" spans="1:15" s="105" customFormat="1" ht="15.6">
      <c r="A4618" s="134"/>
      <c r="B4618" s="553"/>
      <c r="C4618" s="135"/>
      <c r="D4618" s="138"/>
      <c r="E4618" s="137"/>
      <c r="F4618" s="138"/>
      <c r="G4618" s="138"/>
      <c r="H4618" s="138"/>
      <c r="I4618" s="138"/>
      <c r="J4618" s="138"/>
      <c r="K4618" s="138"/>
      <c r="L4618" s="293"/>
      <c r="M4618" s="138"/>
      <c r="N4618" s="138"/>
      <c r="O4618" s="138"/>
    </row>
    <row r="4619" spans="1:15" s="105" customFormat="1" ht="15.6">
      <c r="A4619" s="134"/>
      <c r="B4619" s="553"/>
      <c r="C4619" s="135"/>
      <c r="D4619" s="138"/>
      <c r="E4619" s="137"/>
      <c r="F4619" s="138"/>
      <c r="G4619" s="138"/>
      <c r="H4619" s="138"/>
      <c r="I4619" s="138"/>
      <c r="J4619" s="138"/>
      <c r="K4619" s="138"/>
      <c r="L4619" s="293"/>
      <c r="M4619" s="138"/>
      <c r="N4619" s="138"/>
      <c r="O4619" s="138"/>
    </row>
    <row r="4620" spans="1:15" s="105" customFormat="1" ht="15.6">
      <c r="A4620" s="134"/>
      <c r="B4620" s="553"/>
      <c r="C4620" s="135"/>
      <c r="D4620" s="138"/>
      <c r="E4620" s="137"/>
      <c r="F4620" s="138"/>
      <c r="G4620" s="138"/>
      <c r="H4620" s="138"/>
      <c r="I4620" s="138"/>
      <c r="J4620" s="138"/>
      <c r="K4620" s="138"/>
      <c r="L4620" s="293"/>
      <c r="M4620" s="138"/>
      <c r="N4620" s="138"/>
      <c r="O4620" s="138"/>
    </row>
    <row r="4621" spans="1:15" s="105" customFormat="1" ht="15.6">
      <c r="A4621" s="134"/>
      <c r="B4621" s="553"/>
      <c r="C4621" s="135"/>
      <c r="D4621" s="138"/>
      <c r="E4621" s="137"/>
      <c r="F4621" s="138"/>
      <c r="G4621" s="138"/>
      <c r="H4621" s="138"/>
      <c r="I4621" s="138"/>
      <c r="J4621" s="138"/>
      <c r="K4621" s="138"/>
      <c r="L4621" s="293"/>
      <c r="M4621" s="138"/>
      <c r="N4621" s="138"/>
      <c r="O4621" s="138"/>
    </row>
    <row r="4622" spans="1:15" s="105" customFormat="1" ht="15.6">
      <c r="A4622" s="134"/>
      <c r="B4622" s="553"/>
      <c r="C4622" s="135"/>
      <c r="D4622" s="138"/>
      <c r="E4622" s="137"/>
      <c r="F4622" s="138"/>
      <c r="G4622" s="138"/>
      <c r="H4622" s="138"/>
      <c r="I4622" s="138"/>
      <c r="J4622" s="138"/>
      <c r="K4622" s="138"/>
      <c r="L4622" s="293"/>
      <c r="M4622" s="138"/>
      <c r="N4622" s="138"/>
      <c r="O4622" s="138"/>
    </row>
    <row r="4623" spans="1:15" s="105" customFormat="1" ht="15.6">
      <c r="A4623" s="134"/>
      <c r="B4623" s="553"/>
      <c r="C4623" s="135"/>
      <c r="D4623" s="138"/>
      <c r="E4623" s="137"/>
      <c r="F4623" s="138"/>
      <c r="G4623" s="138"/>
      <c r="H4623" s="138"/>
      <c r="I4623" s="138"/>
      <c r="J4623" s="138"/>
      <c r="K4623" s="138"/>
      <c r="L4623" s="293"/>
      <c r="M4623" s="138"/>
      <c r="N4623" s="138"/>
      <c r="O4623" s="138"/>
    </row>
    <row r="4624" spans="1:15" s="105" customFormat="1" ht="15.6">
      <c r="A4624" s="134"/>
      <c r="B4624" s="553"/>
      <c r="C4624" s="135"/>
      <c r="D4624" s="138"/>
      <c r="E4624" s="137"/>
      <c r="F4624" s="138"/>
      <c r="G4624" s="138"/>
      <c r="H4624" s="138"/>
      <c r="I4624" s="138"/>
      <c r="J4624" s="138"/>
      <c r="K4624" s="138"/>
      <c r="L4624" s="293"/>
      <c r="M4624" s="138"/>
      <c r="N4624" s="138"/>
      <c r="O4624" s="138"/>
    </row>
    <row r="4625" spans="1:15" s="105" customFormat="1" ht="15.6">
      <c r="A4625" s="134"/>
      <c r="B4625" s="553"/>
      <c r="C4625" s="135"/>
      <c r="D4625" s="138"/>
      <c r="E4625" s="137"/>
      <c r="F4625" s="138"/>
      <c r="G4625" s="138"/>
      <c r="H4625" s="138"/>
      <c r="I4625" s="138"/>
      <c r="J4625" s="138"/>
      <c r="K4625" s="138"/>
      <c r="L4625" s="293"/>
      <c r="M4625" s="138"/>
      <c r="N4625" s="138"/>
      <c r="O4625" s="138"/>
    </row>
    <row r="4626" spans="1:15" s="105" customFormat="1" ht="15.6">
      <c r="A4626" s="134"/>
      <c r="B4626" s="553"/>
      <c r="C4626" s="135"/>
      <c r="D4626" s="138"/>
      <c r="E4626" s="137"/>
      <c r="F4626" s="138"/>
      <c r="G4626" s="138"/>
      <c r="H4626" s="138"/>
      <c r="I4626" s="138"/>
      <c r="J4626" s="138"/>
      <c r="K4626" s="138"/>
      <c r="L4626" s="293"/>
      <c r="M4626" s="138"/>
      <c r="N4626" s="138"/>
      <c r="O4626" s="138"/>
    </row>
    <row r="4627" spans="1:15" s="105" customFormat="1" ht="15.6">
      <c r="A4627" s="134"/>
      <c r="B4627" s="553"/>
      <c r="C4627" s="135"/>
      <c r="D4627" s="138"/>
      <c r="E4627" s="137"/>
      <c r="F4627" s="138"/>
      <c r="G4627" s="138"/>
      <c r="H4627" s="138"/>
      <c r="I4627" s="138"/>
      <c r="J4627" s="138"/>
      <c r="K4627" s="138"/>
      <c r="L4627" s="293"/>
      <c r="M4627" s="138"/>
      <c r="N4627" s="138"/>
      <c r="O4627" s="138"/>
    </row>
    <row r="4628" spans="1:15" s="105" customFormat="1" ht="15.6">
      <c r="A4628" s="134"/>
      <c r="B4628" s="553"/>
      <c r="C4628" s="135"/>
      <c r="D4628" s="138"/>
      <c r="E4628" s="137"/>
      <c r="F4628" s="138"/>
      <c r="G4628" s="138"/>
      <c r="H4628" s="138"/>
      <c r="I4628" s="138"/>
      <c r="J4628" s="138"/>
      <c r="K4628" s="138"/>
      <c r="L4628" s="293"/>
      <c r="M4628" s="138"/>
      <c r="N4628" s="138"/>
      <c r="O4628" s="138"/>
    </row>
    <row r="4629" spans="1:15" s="105" customFormat="1" ht="15.6">
      <c r="A4629" s="134"/>
      <c r="B4629" s="553"/>
      <c r="C4629" s="135"/>
      <c r="D4629" s="138"/>
      <c r="E4629" s="137"/>
      <c r="F4629" s="138"/>
      <c r="G4629" s="138"/>
      <c r="H4629" s="138"/>
      <c r="I4629" s="138"/>
      <c r="J4629" s="138"/>
      <c r="K4629" s="138"/>
      <c r="L4629" s="293"/>
      <c r="M4629" s="138"/>
      <c r="N4629" s="138"/>
      <c r="O4629" s="138"/>
    </row>
    <row r="4630" spans="1:15" s="105" customFormat="1" ht="15.6">
      <c r="A4630" s="134"/>
      <c r="B4630" s="553"/>
      <c r="C4630" s="135"/>
      <c r="D4630" s="138"/>
      <c r="E4630" s="137"/>
      <c r="F4630" s="138"/>
      <c r="G4630" s="138"/>
      <c r="H4630" s="138"/>
      <c r="I4630" s="138"/>
      <c r="J4630" s="138"/>
      <c r="K4630" s="138"/>
      <c r="L4630" s="293"/>
      <c r="M4630" s="138"/>
      <c r="N4630" s="138"/>
      <c r="O4630" s="138"/>
    </row>
    <row r="4631" spans="1:15" s="105" customFormat="1" ht="15.6">
      <c r="A4631" s="134"/>
      <c r="B4631" s="553"/>
      <c r="C4631" s="135"/>
      <c r="D4631" s="138"/>
      <c r="E4631" s="137"/>
      <c r="F4631" s="138"/>
      <c r="G4631" s="138"/>
      <c r="H4631" s="138"/>
      <c r="I4631" s="138"/>
      <c r="J4631" s="138"/>
      <c r="K4631" s="138"/>
      <c r="L4631" s="293"/>
      <c r="M4631" s="138"/>
      <c r="N4631" s="138"/>
      <c r="O4631" s="138"/>
    </row>
    <row r="4632" spans="1:15" s="105" customFormat="1" ht="15.6">
      <c r="A4632" s="134"/>
      <c r="B4632" s="553"/>
      <c r="C4632" s="135"/>
      <c r="D4632" s="138"/>
      <c r="E4632" s="137"/>
      <c r="F4632" s="138"/>
      <c r="G4632" s="138"/>
      <c r="H4632" s="138"/>
      <c r="I4632" s="138"/>
      <c r="J4632" s="138"/>
      <c r="K4632" s="138"/>
      <c r="L4632" s="293"/>
      <c r="M4632" s="138"/>
      <c r="N4632" s="138"/>
      <c r="O4632" s="138"/>
    </row>
    <row r="4633" spans="1:15" s="105" customFormat="1" ht="15.6">
      <c r="A4633" s="134"/>
      <c r="B4633" s="553"/>
      <c r="C4633" s="135"/>
      <c r="D4633" s="138"/>
      <c r="E4633" s="137"/>
      <c r="F4633" s="138"/>
      <c r="G4633" s="138"/>
      <c r="H4633" s="138"/>
      <c r="I4633" s="138"/>
      <c r="J4633" s="138"/>
      <c r="K4633" s="138"/>
      <c r="L4633" s="293"/>
      <c r="M4633" s="138"/>
      <c r="N4633" s="138"/>
      <c r="O4633" s="138"/>
    </row>
    <row r="4634" spans="1:15" s="105" customFormat="1" ht="15.6">
      <c r="A4634" s="134"/>
      <c r="B4634" s="553"/>
      <c r="C4634" s="135"/>
      <c r="D4634" s="138"/>
      <c r="E4634" s="137"/>
      <c r="F4634" s="138"/>
      <c r="G4634" s="138"/>
      <c r="H4634" s="138"/>
      <c r="I4634" s="138"/>
      <c r="J4634" s="138"/>
      <c r="K4634" s="138"/>
      <c r="L4634" s="293"/>
      <c r="M4634" s="138"/>
      <c r="N4634" s="138"/>
      <c r="O4634" s="138"/>
    </row>
    <row r="4635" spans="1:15" s="105" customFormat="1" ht="15.6">
      <c r="A4635" s="134"/>
      <c r="B4635" s="553"/>
      <c r="C4635" s="135"/>
      <c r="D4635" s="138"/>
      <c r="E4635" s="137"/>
      <c r="F4635" s="138"/>
      <c r="G4635" s="138"/>
      <c r="H4635" s="138"/>
      <c r="I4635" s="138"/>
      <c r="J4635" s="138"/>
      <c r="K4635" s="138"/>
      <c r="L4635" s="293"/>
      <c r="M4635" s="138"/>
      <c r="N4635" s="138"/>
      <c r="O4635" s="138"/>
    </row>
    <row r="4636" spans="1:15" s="105" customFormat="1" ht="15.6">
      <c r="A4636" s="134"/>
      <c r="B4636" s="553"/>
      <c r="C4636" s="135"/>
      <c r="D4636" s="138"/>
      <c r="E4636" s="137"/>
      <c r="F4636" s="138"/>
      <c r="G4636" s="138"/>
      <c r="H4636" s="138"/>
      <c r="I4636" s="138"/>
      <c r="J4636" s="138"/>
      <c r="K4636" s="138"/>
      <c r="L4636" s="293"/>
      <c r="M4636" s="138"/>
      <c r="N4636" s="138"/>
      <c r="O4636" s="138"/>
    </row>
    <row r="4637" spans="1:15" s="105" customFormat="1" ht="15.6">
      <c r="A4637" s="134"/>
      <c r="B4637" s="553"/>
      <c r="C4637" s="135"/>
      <c r="D4637" s="138"/>
      <c r="E4637" s="137"/>
      <c r="F4637" s="138"/>
      <c r="G4637" s="138"/>
      <c r="H4637" s="138"/>
      <c r="I4637" s="138"/>
      <c r="J4637" s="138"/>
      <c r="K4637" s="138"/>
      <c r="L4637" s="293"/>
      <c r="M4637" s="138"/>
      <c r="N4637" s="138"/>
      <c r="O4637" s="138"/>
    </row>
    <row r="4638" spans="1:15" s="105" customFormat="1" ht="15.6">
      <c r="A4638" s="134"/>
      <c r="B4638" s="553"/>
      <c r="C4638" s="135"/>
      <c r="D4638" s="138"/>
      <c r="E4638" s="137"/>
      <c r="F4638" s="138"/>
      <c r="G4638" s="138"/>
      <c r="H4638" s="138"/>
      <c r="I4638" s="138"/>
      <c r="J4638" s="138"/>
      <c r="K4638" s="138"/>
      <c r="L4638" s="293"/>
      <c r="M4638" s="138"/>
      <c r="N4638" s="138"/>
      <c r="O4638" s="138"/>
    </row>
    <row r="4639" spans="1:15" s="105" customFormat="1" ht="15.6">
      <c r="A4639" s="134"/>
      <c r="B4639" s="553"/>
      <c r="C4639" s="135"/>
      <c r="D4639" s="138"/>
      <c r="E4639" s="137"/>
      <c r="F4639" s="138"/>
      <c r="G4639" s="138"/>
      <c r="H4639" s="138"/>
      <c r="I4639" s="138"/>
      <c r="J4639" s="138"/>
      <c r="K4639" s="138"/>
      <c r="L4639" s="293"/>
      <c r="M4639" s="138"/>
      <c r="N4639" s="138"/>
      <c r="O4639" s="138"/>
    </row>
    <row r="4640" spans="1:15" s="105" customFormat="1" ht="15.6">
      <c r="A4640" s="134"/>
      <c r="B4640" s="553"/>
      <c r="C4640" s="135"/>
      <c r="D4640" s="138"/>
      <c r="E4640" s="137"/>
      <c r="F4640" s="138"/>
      <c r="G4640" s="138"/>
      <c r="H4640" s="138"/>
      <c r="I4640" s="138"/>
      <c r="J4640" s="138"/>
      <c r="K4640" s="138"/>
      <c r="L4640" s="293"/>
      <c r="M4640" s="138"/>
      <c r="N4640" s="138"/>
      <c r="O4640" s="138"/>
    </row>
    <row r="4641" spans="1:15" s="105" customFormat="1" ht="15.6">
      <c r="A4641" s="134"/>
      <c r="B4641" s="553"/>
      <c r="C4641" s="135"/>
      <c r="D4641" s="138"/>
      <c r="E4641" s="137"/>
      <c r="F4641" s="138"/>
      <c r="G4641" s="138"/>
      <c r="H4641" s="138"/>
      <c r="I4641" s="138"/>
      <c r="J4641" s="138"/>
      <c r="K4641" s="138"/>
      <c r="L4641" s="293"/>
      <c r="M4641" s="138"/>
      <c r="N4641" s="138"/>
      <c r="O4641" s="138"/>
    </row>
    <row r="4642" spans="1:15" s="105" customFormat="1" ht="15.6">
      <c r="A4642" s="134"/>
      <c r="B4642" s="553"/>
      <c r="C4642" s="135"/>
      <c r="D4642" s="138"/>
      <c r="E4642" s="137"/>
      <c r="F4642" s="138"/>
      <c r="G4642" s="138"/>
      <c r="H4642" s="138"/>
      <c r="I4642" s="138"/>
      <c r="J4642" s="138"/>
      <c r="K4642" s="138"/>
      <c r="L4642" s="293"/>
      <c r="M4642" s="138"/>
      <c r="N4642" s="138"/>
      <c r="O4642" s="138"/>
    </row>
    <row r="4643" spans="1:15" s="105" customFormat="1" ht="15.6">
      <c r="A4643" s="134"/>
      <c r="B4643" s="553"/>
      <c r="C4643" s="135"/>
      <c r="D4643" s="138"/>
      <c r="E4643" s="137"/>
      <c r="F4643" s="138"/>
      <c r="G4643" s="138"/>
      <c r="H4643" s="138"/>
      <c r="I4643" s="138"/>
      <c r="J4643" s="138"/>
      <c r="K4643" s="138"/>
      <c r="L4643" s="293"/>
      <c r="M4643" s="138"/>
      <c r="N4643" s="138"/>
      <c r="O4643" s="138"/>
    </row>
    <row r="4644" spans="1:15" s="105" customFormat="1" ht="15.6">
      <c r="A4644" s="134"/>
      <c r="B4644" s="553"/>
      <c r="C4644" s="135"/>
      <c r="D4644" s="138"/>
      <c r="E4644" s="137"/>
      <c r="F4644" s="138"/>
      <c r="G4644" s="138"/>
      <c r="H4644" s="138"/>
      <c r="I4644" s="138"/>
      <c r="J4644" s="138"/>
      <c r="K4644" s="138"/>
      <c r="L4644" s="293"/>
      <c r="M4644" s="138"/>
      <c r="N4644" s="138"/>
      <c r="O4644" s="138"/>
    </row>
    <row r="4645" spans="1:15" s="105" customFormat="1" ht="15.6">
      <c r="A4645" s="134"/>
      <c r="B4645" s="553"/>
      <c r="C4645" s="135"/>
      <c r="D4645" s="138"/>
      <c r="E4645" s="137"/>
      <c r="F4645" s="138"/>
      <c r="G4645" s="138"/>
      <c r="H4645" s="138"/>
      <c r="I4645" s="138"/>
      <c r="J4645" s="138"/>
      <c r="K4645" s="138"/>
      <c r="L4645" s="293"/>
      <c r="M4645" s="138"/>
      <c r="N4645" s="138"/>
      <c r="O4645" s="138"/>
    </row>
    <row r="4646" spans="1:15" s="105" customFormat="1" ht="15.6">
      <c r="A4646" s="134"/>
      <c r="B4646" s="553"/>
      <c r="C4646" s="135"/>
      <c r="D4646" s="138"/>
      <c r="E4646" s="137"/>
      <c r="F4646" s="138"/>
      <c r="G4646" s="138"/>
      <c r="H4646" s="138"/>
      <c r="I4646" s="138"/>
      <c r="J4646" s="138"/>
      <c r="K4646" s="138"/>
      <c r="L4646" s="293"/>
      <c r="M4646" s="138"/>
      <c r="N4646" s="138"/>
      <c r="O4646" s="138"/>
    </row>
    <row r="4647" spans="1:15" s="105" customFormat="1" ht="15.6">
      <c r="A4647" s="134"/>
      <c r="B4647" s="553"/>
      <c r="C4647" s="135"/>
      <c r="D4647" s="138"/>
      <c r="E4647" s="137"/>
      <c r="F4647" s="138"/>
      <c r="G4647" s="138"/>
      <c r="H4647" s="138"/>
      <c r="I4647" s="138"/>
      <c r="J4647" s="138"/>
      <c r="K4647" s="138"/>
      <c r="L4647" s="293"/>
      <c r="M4647" s="138"/>
      <c r="N4647" s="138"/>
      <c r="O4647" s="138"/>
    </row>
    <row r="4648" spans="1:15" s="105" customFormat="1" ht="15.6">
      <c r="A4648" s="134"/>
      <c r="B4648" s="553"/>
      <c r="C4648" s="135"/>
      <c r="D4648" s="138"/>
      <c r="E4648" s="137"/>
      <c r="F4648" s="138"/>
      <c r="G4648" s="138"/>
      <c r="H4648" s="138"/>
      <c r="I4648" s="138"/>
      <c r="J4648" s="138"/>
      <c r="K4648" s="138"/>
      <c r="L4648" s="293"/>
      <c r="M4648" s="138"/>
      <c r="N4648" s="138"/>
      <c r="O4648" s="138"/>
    </row>
    <row r="4649" spans="1:15" s="105" customFormat="1" ht="15.6">
      <c r="A4649" s="134"/>
      <c r="B4649" s="553"/>
      <c r="C4649" s="135"/>
      <c r="D4649" s="138"/>
      <c r="E4649" s="137"/>
      <c r="F4649" s="138"/>
      <c r="G4649" s="138"/>
      <c r="H4649" s="138"/>
      <c r="I4649" s="138"/>
      <c r="J4649" s="138"/>
      <c r="K4649" s="138"/>
      <c r="L4649" s="293"/>
      <c r="M4649" s="138"/>
      <c r="N4649" s="138"/>
      <c r="O4649" s="138"/>
    </row>
    <row r="4650" spans="1:15" s="105" customFormat="1" ht="15.6">
      <c r="A4650" s="134"/>
      <c r="B4650" s="553"/>
      <c r="C4650" s="135"/>
      <c r="D4650" s="138"/>
      <c r="E4650" s="137"/>
      <c r="F4650" s="138"/>
      <c r="G4650" s="138"/>
      <c r="H4650" s="138"/>
      <c r="I4650" s="138"/>
      <c r="J4650" s="138"/>
      <c r="K4650" s="138"/>
      <c r="L4650" s="293"/>
      <c r="M4650" s="138"/>
      <c r="N4650" s="138"/>
      <c r="O4650" s="138"/>
    </row>
    <row r="4651" spans="1:15" s="105" customFormat="1" ht="15.6">
      <c r="A4651" s="134"/>
      <c r="B4651" s="553"/>
      <c r="C4651" s="135"/>
      <c r="D4651" s="138"/>
      <c r="E4651" s="137"/>
      <c r="F4651" s="138"/>
      <c r="G4651" s="138"/>
      <c r="H4651" s="138"/>
      <c r="I4651" s="138"/>
      <c r="J4651" s="138"/>
      <c r="K4651" s="138"/>
      <c r="L4651" s="293"/>
      <c r="M4651" s="138"/>
      <c r="N4651" s="138"/>
      <c r="O4651" s="138"/>
    </row>
    <row r="4652" spans="1:15" s="105" customFormat="1" ht="15.6">
      <c r="A4652" s="134"/>
      <c r="B4652" s="553"/>
      <c r="C4652" s="135"/>
      <c r="D4652" s="138"/>
      <c r="E4652" s="137"/>
      <c r="F4652" s="138"/>
      <c r="G4652" s="138"/>
      <c r="H4652" s="138"/>
      <c r="I4652" s="138"/>
      <c r="J4652" s="138"/>
      <c r="K4652" s="138"/>
      <c r="L4652" s="293"/>
      <c r="M4652" s="138"/>
      <c r="N4652" s="138"/>
      <c r="O4652" s="138"/>
    </row>
    <row r="4653" spans="1:15" s="105" customFormat="1" ht="15.6">
      <c r="A4653" s="134"/>
      <c r="B4653" s="553"/>
      <c r="C4653" s="135"/>
      <c r="D4653" s="138"/>
      <c r="E4653" s="137"/>
      <c r="F4653" s="138"/>
      <c r="G4653" s="138"/>
      <c r="H4653" s="138"/>
      <c r="I4653" s="138"/>
      <c r="J4653" s="138"/>
      <c r="K4653" s="138"/>
      <c r="L4653" s="293"/>
      <c r="M4653" s="138"/>
      <c r="N4653" s="138"/>
      <c r="O4653" s="138"/>
    </row>
    <row r="4654" spans="1:15" s="105" customFormat="1" ht="15.6">
      <c r="A4654" s="134"/>
      <c r="B4654" s="553"/>
      <c r="C4654" s="135"/>
      <c r="D4654" s="138"/>
      <c r="E4654" s="137"/>
      <c r="F4654" s="138"/>
      <c r="G4654" s="138"/>
      <c r="H4654" s="138"/>
      <c r="I4654" s="138"/>
      <c r="J4654" s="138"/>
      <c r="K4654" s="138"/>
      <c r="L4654" s="293"/>
      <c r="M4654" s="138"/>
      <c r="N4654" s="138"/>
      <c r="O4654" s="138"/>
    </row>
    <row r="4655" spans="1:15" s="105" customFormat="1" ht="15.6">
      <c r="A4655" s="134"/>
      <c r="B4655" s="553"/>
      <c r="C4655" s="135"/>
      <c r="D4655" s="138"/>
      <c r="E4655" s="137"/>
      <c r="F4655" s="138"/>
      <c r="G4655" s="138"/>
      <c r="H4655" s="138"/>
      <c r="I4655" s="138"/>
      <c r="J4655" s="138"/>
      <c r="K4655" s="138"/>
      <c r="L4655" s="293"/>
      <c r="M4655" s="138"/>
      <c r="N4655" s="138"/>
      <c r="O4655" s="138"/>
    </row>
    <row r="4656" spans="1:15" s="105" customFormat="1" ht="15.6">
      <c r="A4656" s="134"/>
      <c r="B4656" s="553"/>
      <c r="C4656" s="135"/>
      <c r="D4656" s="138"/>
      <c r="E4656" s="137"/>
      <c r="F4656" s="138"/>
      <c r="G4656" s="138"/>
      <c r="H4656" s="138"/>
      <c r="I4656" s="138"/>
      <c r="J4656" s="138"/>
      <c r="K4656" s="138"/>
      <c r="L4656" s="293"/>
      <c r="M4656" s="138"/>
      <c r="N4656" s="138"/>
      <c r="O4656" s="138"/>
    </row>
    <row r="4657" spans="1:15" s="105" customFormat="1" ht="15.6">
      <c r="A4657" s="134"/>
      <c r="B4657" s="553"/>
      <c r="C4657" s="135"/>
      <c r="D4657" s="138"/>
      <c r="E4657" s="137"/>
      <c r="F4657" s="138"/>
      <c r="G4657" s="138"/>
      <c r="H4657" s="138"/>
      <c r="I4657" s="138"/>
      <c r="J4657" s="138"/>
      <c r="K4657" s="138"/>
      <c r="L4657" s="293"/>
      <c r="M4657" s="138"/>
      <c r="N4657" s="138"/>
      <c r="O4657" s="138"/>
    </row>
    <row r="4658" spans="1:15" s="105" customFormat="1" ht="15.6">
      <c r="A4658" s="134"/>
      <c r="B4658" s="553"/>
      <c r="C4658" s="135"/>
      <c r="D4658" s="138"/>
      <c r="E4658" s="137"/>
      <c r="F4658" s="138"/>
      <c r="G4658" s="138"/>
      <c r="H4658" s="138"/>
      <c r="I4658" s="138"/>
      <c r="J4658" s="138"/>
      <c r="K4658" s="138"/>
      <c r="L4658" s="293"/>
      <c r="M4658" s="138"/>
      <c r="N4658" s="138"/>
      <c r="O4658" s="138"/>
    </row>
    <row r="4659" spans="1:15" s="105" customFormat="1" ht="15.6">
      <c r="A4659" s="134"/>
      <c r="B4659" s="553"/>
      <c r="C4659" s="135"/>
      <c r="D4659" s="138"/>
      <c r="E4659" s="137"/>
      <c r="F4659" s="138"/>
      <c r="G4659" s="138"/>
      <c r="H4659" s="138"/>
      <c r="I4659" s="138"/>
      <c r="J4659" s="138"/>
      <c r="K4659" s="138"/>
      <c r="L4659" s="293"/>
      <c r="M4659" s="138"/>
      <c r="N4659" s="138"/>
      <c r="O4659" s="138"/>
    </row>
    <row r="4660" spans="1:15" s="105" customFormat="1" ht="15.6">
      <c r="A4660" s="134"/>
      <c r="B4660" s="553"/>
      <c r="C4660" s="135"/>
      <c r="D4660" s="138"/>
      <c r="E4660" s="137"/>
      <c r="F4660" s="138"/>
      <c r="G4660" s="138"/>
      <c r="H4660" s="138"/>
      <c r="I4660" s="138"/>
      <c r="J4660" s="138"/>
      <c r="K4660" s="138"/>
      <c r="L4660" s="293"/>
      <c r="M4660" s="138"/>
      <c r="N4660" s="138"/>
      <c r="O4660" s="138"/>
    </row>
    <row r="4661" spans="1:15" s="105" customFormat="1" ht="15.6">
      <c r="A4661" s="134"/>
      <c r="B4661" s="553"/>
      <c r="C4661" s="135"/>
      <c r="D4661" s="138"/>
      <c r="E4661" s="137"/>
      <c r="F4661" s="138"/>
      <c r="G4661" s="138"/>
      <c r="H4661" s="138"/>
      <c r="I4661" s="138"/>
      <c r="J4661" s="138"/>
      <c r="K4661" s="138"/>
      <c r="L4661" s="293"/>
      <c r="M4661" s="138"/>
      <c r="N4661" s="138"/>
      <c r="O4661" s="138"/>
    </row>
    <row r="4662" spans="1:15" s="105" customFormat="1" ht="15.6">
      <c r="A4662" s="134"/>
      <c r="B4662" s="553"/>
      <c r="C4662" s="135"/>
      <c r="D4662" s="138"/>
      <c r="E4662" s="137"/>
      <c r="F4662" s="138"/>
      <c r="G4662" s="138"/>
      <c r="H4662" s="138"/>
      <c r="I4662" s="138"/>
      <c r="J4662" s="138"/>
      <c r="K4662" s="138"/>
      <c r="L4662" s="293"/>
      <c r="M4662" s="138"/>
      <c r="N4662" s="138"/>
      <c r="O4662" s="138"/>
    </row>
    <row r="4663" spans="1:15" s="105" customFormat="1" ht="15.6">
      <c r="A4663" s="134"/>
      <c r="B4663" s="553"/>
      <c r="C4663" s="135"/>
      <c r="D4663" s="138"/>
      <c r="E4663" s="137"/>
      <c r="F4663" s="138"/>
      <c r="G4663" s="138"/>
      <c r="H4663" s="138"/>
      <c r="I4663" s="138"/>
      <c r="J4663" s="138"/>
      <c r="K4663" s="138"/>
      <c r="L4663" s="293"/>
      <c r="M4663" s="138"/>
      <c r="N4663" s="138"/>
      <c r="O4663" s="138"/>
    </row>
    <row r="4664" spans="1:15" s="105" customFormat="1" ht="15.6">
      <c r="A4664" s="134"/>
      <c r="B4664" s="553"/>
      <c r="C4664" s="135"/>
      <c r="D4664" s="138"/>
      <c r="E4664" s="137"/>
      <c r="F4664" s="138"/>
      <c r="G4664" s="138"/>
      <c r="H4664" s="138"/>
      <c r="I4664" s="138"/>
      <c r="J4664" s="138"/>
      <c r="K4664" s="138"/>
      <c r="L4664" s="293"/>
      <c r="M4664" s="138"/>
      <c r="N4664" s="138"/>
      <c r="O4664" s="138"/>
    </row>
    <row r="4665" spans="1:15" s="105" customFormat="1" ht="15.6">
      <c r="A4665" s="134"/>
      <c r="B4665" s="553"/>
      <c r="C4665" s="135"/>
      <c r="D4665" s="138"/>
      <c r="E4665" s="137"/>
      <c r="F4665" s="138"/>
      <c r="G4665" s="138"/>
      <c r="H4665" s="138"/>
      <c r="I4665" s="138"/>
      <c r="J4665" s="138"/>
      <c r="K4665" s="138"/>
      <c r="L4665" s="293"/>
      <c r="M4665" s="138"/>
      <c r="N4665" s="138"/>
      <c r="O4665" s="138"/>
    </row>
    <row r="4666" spans="1:15" s="105" customFormat="1" ht="15.6">
      <c r="A4666" s="134"/>
      <c r="B4666" s="553"/>
      <c r="C4666" s="135"/>
      <c r="D4666" s="138"/>
      <c r="E4666" s="137"/>
      <c r="F4666" s="138"/>
      <c r="G4666" s="138"/>
      <c r="H4666" s="138"/>
      <c r="I4666" s="138"/>
      <c r="J4666" s="138"/>
      <c r="K4666" s="138"/>
      <c r="L4666" s="293"/>
      <c r="M4666" s="138"/>
      <c r="N4666" s="138"/>
      <c r="O4666" s="138"/>
    </row>
    <row r="4667" spans="1:15" s="105" customFormat="1" ht="15.6">
      <c r="A4667" s="134"/>
      <c r="B4667" s="553"/>
      <c r="C4667" s="135"/>
      <c r="D4667" s="138"/>
      <c r="E4667" s="137"/>
      <c r="F4667" s="138"/>
      <c r="G4667" s="138"/>
      <c r="H4667" s="138"/>
      <c r="I4667" s="138"/>
      <c r="J4667" s="138"/>
      <c r="K4667" s="138"/>
      <c r="L4667" s="293"/>
      <c r="M4667" s="138"/>
      <c r="N4667" s="138"/>
      <c r="O4667" s="138"/>
    </row>
    <row r="4668" spans="1:15" s="105" customFormat="1" ht="15.6">
      <c r="A4668" s="134"/>
      <c r="B4668" s="553"/>
      <c r="C4668" s="135"/>
      <c r="D4668" s="138"/>
      <c r="E4668" s="137"/>
      <c r="F4668" s="138"/>
      <c r="G4668" s="138"/>
      <c r="H4668" s="138"/>
      <c r="I4668" s="138"/>
      <c r="J4668" s="138"/>
      <c r="K4668" s="138"/>
      <c r="L4668" s="293"/>
      <c r="M4668" s="138"/>
      <c r="N4668" s="138"/>
      <c r="O4668" s="138"/>
    </row>
    <row r="4669" spans="1:15" s="105" customFormat="1" ht="15.6">
      <c r="A4669" s="134"/>
      <c r="B4669" s="553"/>
      <c r="C4669" s="135"/>
      <c r="D4669" s="138"/>
      <c r="E4669" s="137"/>
      <c r="F4669" s="138"/>
      <c r="G4669" s="138"/>
      <c r="H4669" s="138"/>
      <c r="I4669" s="138"/>
      <c r="J4669" s="138"/>
      <c r="K4669" s="138"/>
      <c r="L4669" s="293"/>
      <c r="M4669" s="138"/>
      <c r="N4669" s="138"/>
      <c r="O4669" s="138"/>
    </row>
    <row r="4670" spans="1:15" s="105" customFormat="1" ht="15.6">
      <c r="A4670" s="134"/>
      <c r="B4670" s="553"/>
      <c r="C4670" s="135"/>
      <c r="D4670" s="138"/>
      <c r="E4670" s="137"/>
      <c r="F4670" s="138"/>
      <c r="G4670" s="138"/>
      <c r="H4670" s="138"/>
      <c r="I4670" s="138"/>
      <c r="J4670" s="138"/>
      <c r="K4670" s="138"/>
      <c r="L4670" s="293"/>
      <c r="M4670" s="138"/>
      <c r="N4670" s="138"/>
      <c r="O4670" s="138"/>
    </row>
    <row r="4671" spans="1:15" s="105" customFormat="1" ht="15.6">
      <c r="A4671" s="134"/>
      <c r="B4671" s="553"/>
      <c r="C4671" s="135"/>
      <c r="D4671" s="138"/>
      <c r="E4671" s="137"/>
      <c r="F4671" s="138"/>
      <c r="G4671" s="138"/>
      <c r="H4671" s="138"/>
      <c r="I4671" s="138"/>
      <c r="J4671" s="138"/>
      <c r="K4671" s="138"/>
      <c r="L4671" s="293"/>
      <c r="M4671" s="138"/>
      <c r="N4671" s="138"/>
      <c r="O4671" s="138"/>
    </row>
    <row r="4672" spans="1:15" s="105" customFormat="1" ht="15.6">
      <c r="A4672" s="134"/>
      <c r="B4672" s="553"/>
      <c r="C4672" s="135"/>
      <c r="D4672" s="138"/>
      <c r="E4672" s="137"/>
      <c r="F4672" s="138"/>
      <c r="G4672" s="138"/>
      <c r="H4672" s="138"/>
      <c r="I4672" s="138"/>
      <c r="J4672" s="138"/>
      <c r="K4672" s="138"/>
      <c r="L4672" s="293"/>
      <c r="M4672" s="138"/>
      <c r="N4672" s="138"/>
      <c r="O4672" s="138"/>
    </row>
    <row r="4673" spans="1:15" s="105" customFormat="1" ht="15.6">
      <c r="A4673" s="134"/>
      <c r="B4673" s="553"/>
      <c r="C4673" s="135"/>
      <c r="D4673" s="138"/>
      <c r="E4673" s="137"/>
      <c r="F4673" s="138"/>
      <c r="G4673" s="138"/>
      <c r="H4673" s="138"/>
      <c r="I4673" s="138"/>
      <c r="J4673" s="138"/>
      <c r="K4673" s="138"/>
      <c r="L4673" s="293"/>
      <c r="M4673" s="138"/>
      <c r="N4673" s="138"/>
      <c r="O4673" s="138"/>
    </row>
    <row r="4674" spans="1:15" s="105" customFormat="1" ht="15.6">
      <c r="A4674" s="134"/>
      <c r="B4674" s="553"/>
      <c r="C4674" s="135"/>
      <c r="D4674" s="138"/>
      <c r="E4674" s="137"/>
      <c r="F4674" s="138"/>
      <c r="G4674" s="138"/>
      <c r="H4674" s="138"/>
      <c r="I4674" s="138"/>
      <c r="J4674" s="138"/>
      <c r="K4674" s="138"/>
      <c r="L4674" s="293"/>
      <c r="M4674" s="138"/>
      <c r="N4674" s="138"/>
      <c r="O4674" s="138"/>
    </row>
    <row r="4675" spans="1:15" s="105" customFormat="1" ht="15.6">
      <c r="A4675" s="134"/>
      <c r="B4675" s="553"/>
      <c r="C4675" s="135"/>
      <c r="D4675" s="138"/>
      <c r="E4675" s="137"/>
      <c r="F4675" s="138"/>
      <c r="G4675" s="138"/>
      <c r="H4675" s="138"/>
      <c r="I4675" s="138"/>
      <c r="J4675" s="138"/>
      <c r="K4675" s="138"/>
      <c r="L4675" s="293"/>
      <c r="M4675" s="138"/>
      <c r="N4675" s="138"/>
      <c r="O4675" s="138"/>
    </row>
    <row r="4676" spans="1:15" s="105" customFormat="1" ht="15.6">
      <c r="A4676" s="134"/>
      <c r="B4676" s="553"/>
      <c r="C4676" s="135"/>
      <c r="D4676" s="138"/>
      <c r="E4676" s="137"/>
      <c r="F4676" s="138"/>
      <c r="G4676" s="138"/>
      <c r="H4676" s="138"/>
      <c r="I4676" s="138"/>
      <c r="J4676" s="138"/>
      <c r="K4676" s="138"/>
      <c r="L4676" s="293"/>
      <c r="M4676" s="138"/>
      <c r="N4676" s="138"/>
      <c r="O4676" s="138"/>
    </row>
    <row r="4677" spans="1:15" s="105" customFormat="1" ht="15.6">
      <c r="A4677" s="134"/>
      <c r="B4677" s="553"/>
      <c r="C4677" s="135"/>
      <c r="D4677" s="138"/>
      <c r="E4677" s="137"/>
      <c r="F4677" s="138"/>
      <c r="G4677" s="138"/>
      <c r="H4677" s="138"/>
      <c r="I4677" s="138"/>
      <c r="J4677" s="138"/>
      <c r="K4677" s="138"/>
      <c r="L4677" s="293"/>
      <c r="M4677" s="138"/>
      <c r="N4677" s="138"/>
      <c r="O4677" s="138"/>
    </row>
    <row r="4678" spans="1:15" s="105" customFormat="1" ht="15.6">
      <c r="A4678" s="134"/>
      <c r="B4678" s="553"/>
      <c r="C4678" s="135"/>
      <c r="D4678" s="138"/>
      <c r="E4678" s="137"/>
      <c r="F4678" s="138"/>
      <c r="G4678" s="138"/>
      <c r="H4678" s="138"/>
      <c r="I4678" s="138"/>
      <c r="J4678" s="138"/>
      <c r="K4678" s="138"/>
      <c r="L4678" s="293"/>
      <c r="M4678" s="138"/>
      <c r="N4678" s="138"/>
      <c r="O4678" s="138"/>
    </row>
    <row r="4679" spans="1:15" s="105" customFormat="1" ht="15.6">
      <c r="A4679" s="134"/>
      <c r="B4679" s="553"/>
      <c r="C4679" s="135"/>
      <c r="D4679" s="138"/>
      <c r="E4679" s="137"/>
      <c r="F4679" s="138"/>
      <c r="G4679" s="138"/>
      <c r="H4679" s="138"/>
      <c r="I4679" s="138"/>
      <c r="J4679" s="138"/>
      <c r="K4679" s="138"/>
      <c r="L4679" s="293"/>
      <c r="M4679" s="138"/>
      <c r="N4679" s="138"/>
      <c r="O4679" s="138"/>
    </row>
    <row r="4680" spans="1:15" s="105" customFormat="1" ht="15.6">
      <c r="A4680" s="134"/>
      <c r="B4680" s="553"/>
      <c r="C4680" s="135"/>
      <c r="D4680" s="138"/>
      <c r="E4680" s="137"/>
      <c r="F4680" s="138"/>
      <c r="G4680" s="138"/>
      <c r="H4680" s="138"/>
      <c r="I4680" s="138"/>
      <c r="J4680" s="138"/>
      <c r="K4680" s="138"/>
      <c r="L4680" s="293"/>
      <c r="M4680" s="138"/>
      <c r="N4680" s="138"/>
      <c r="O4680" s="138"/>
    </row>
    <row r="4681" spans="1:15" s="105" customFormat="1" ht="15.6">
      <c r="A4681" s="134"/>
      <c r="B4681" s="553"/>
      <c r="C4681" s="135"/>
      <c r="D4681" s="138"/>
      <c r="E4681" s="137"/>
      <c r="F4681" s="138"/>
      <c r="G4681" s="138"/>
      <c r="H4681" s="138"/>
      <c r="I4681" s="138"/>
      <c r="J4681" s="138"/>
      <c r="K4681" s="138"/>
      <c r="L4681" s="293"/>
      <c r="M4681" s="138"/>
      <c r="N4681" s="138"/>
      <c r="O4681" s="138"/>
    </row>
    <row r="4682" spans="1:15" s="105" customFormat="1" ht="15.6">
      <c r="A4682" s="134"/>
      <c r="B4682" s="553"/>
      <c r="C4682" s="135"/>
      <c r="D4682" s="138"/>
      <c r="E4682" s="137"/>
      <c r="F4682" s="138"/>
      <c r="G4682" s="138"/>
      <c r="H4682" s="138"/>
      <c r="I4682" s="138"/>
      <c r="J4682" s="138"/>
      <c r="K4682" s="138"/>
      <c r="L4682" s="293"/>
      <c r="M4682" s="138"/>
      <c r="N4682" s="138"/>
      <c r="O4682" s="138"/>
    </row>
    <row r="4683" spans="1:15" s="105" customFormat="1" ht="15.6">
      <c r="A4683" s="134"/>
      <c r="B4683" s="553"/>
      <c r="C4683" s="135"/>
      <c r="D4683" s="138"/>
      <c r="E4683" s="137"/>
      <c r="F4683" s="138"/>
      <c r="G4683" s="138"/>
      <c r="H4683" s="138"/>
      <c r="I4683" s="138"/>
      <c r="J4683" s="138"/>
      <c r="K4683" s="138"/>
      <c r="L4683" s="293"/>
      <c r="M4683" s="138"/>
      <c r="N4683" s="138"/>
      <c r="O4683" s="138"/>
    </row>
    <row r="4684" spans="1:15" s="105" customFormat="1" ht="15.6">
      <c r="A4684" s="134"/>
      <c r="B4684" s="553"/>
      <c r="C4684" s="135"/>
      <c r="D4684" s="138"/>
      <c r="E4684" s="137"/>
      <c r="F4684" s="138"/>
      <c r="G4684" s="138"/>
      <c r="H4684" s="138"/>
      <c r="I4684" s="138"/>
      <c r="J4684" s="138"/>
      <c r="K4684" s="138"/>
      <c r="L4684" s="293"/>
      <c r="M4684" s="138"/>
      <c r="N4684" s="138"/>
      <c r="O4684" s="138"/>
    </row>
    <row r="4685" spans="1:15" s="105" customFormat="1" ht="15.6">
      <c r="A4685" s="134"/>
      <c r="B4685" s="553"/>
      <c r="C4685" s="135"/>
      <c r="D4685" s="138"/>
      <c r="E4685" s="137"/>
      <c r="F4685" s="138"/>
      <c r="G4685" s="138"/>
      <c r="H4685" s="138"/>
      <c r="I4685" s="138"/>
      <c r="J4685" s="138"/>
      <c r="K4685" s="138"/>
      <c r="L4685" s="293"/>
      <c r="M4685" s="138"/>
      <c r="N4685" s="138"/>
      <c r="O4685" s="138"/>
    </row>
    <row r="4686" spans="1:15" s="105" customFormat="1" ht="15.6">
      <c r="A4686" s="134"/>
      <c r="B4686" s="553"/>
      <c r="C4686" s="135"/>
      <c r="D4686" s="138"/>
      <c r="E4686" s="137"/>
      <c r="F4686" s="138"/>
      <c r="G4686" s="138"/>
      <c r="H4686" s="138"/>
      <c r="I4686" s="138"/>
      <c r="J4686" s="138"/>
      <c r="K4686" s="138"/>
      <c r="L4686" s="293"/>
      <c r="M4686" s="138"/>
      <c r="N4686" s="138"/>
      <c r="O4686" s="138"/>
    </row>
    <row r="4687" spans="1:15" s="105" customFormat="1" ht="15.6">
      <c r="A4687" s="134"/>
      <c r="B4687" s="553"/>
      <c r="C4687" s="135"/>
      <c r="D4687" s="138"/>
      <c r="E4687" s="137"/>
      <c r="F4687" s="138"/>
      <c r="G4687" s="138"/>
      <c r="H4687" s="138"/>
      <c r="I4687" s="138"/>
      <c r="J4687" s="138"/>
      <c r="K4687" s="138"/>
      <c r="L4687" s="293"/>
      <c r="M4687" s="138"/>
      <c r="N4687" s="138"/>
      <c r="O4687" s="138"/>
    </row>
    <row r="4688" spans="1:15" s="105" customFormat="1" ht="15.6">
      <c r="A4688" s="134"/>
      <c r="B4688" s="553"/>
      <c r="C4688" s="135"/>
      <c r="D4688" s="138"/>
      <c r="E4688" s="137"/>
      <c r="F4688" s="138"/>
      <c r="G4688" s="138"/>
      <c r="H4688" s="138"/>
      <c r="I4688" s="138"/>
      <c r="J4688" s="138"/>
      <c r="K4688" s="138"/>
      <c r="L4688" s="293"/>
      <c r="M4688" s="138"/>
      <c r="N4688" s="138"/>
      <c r="O4688" s="138"/>
    </row>
    <row r="4689" spans="1:15" s="105" customFormat="1" ht="15.6">
      <c r="A4689" s="134"/>
      <c r="B4689" s="553"/>
      <c r="C4689" s="135"/>
      <c r="D4689" s="138"/>
      <c r="E4689" s="137"/>
      <c r="F4689" s="138"/>
      <c r="G4689" s="138"/>
      <c r="H4689" s="138"/>
      <c r="I4689" s="138"/>
      <c r="J4689" s="138"/>
      <c r="K4689" s="138"/>
      <c r="L4689" s="293"/>
      <c r="M4689" s="138"/>
      <c r="N4689" s="138"/>
      <c r="O4689" s="138"/>
    </row>
    <row r="4690" spans="1:15" s="105" customFormat="1" ht="15.6">
      <c r="A4690" s="134"/>
      <c r="B4690" s="553"/>
      <c r="C4690" s="135"/>
      <c r="D4690" s="138"/>
      <c r="E4690" s="137"/>
      <c r="F4690" s="138"/>
      <c r="G4690" s="138"/>
      <c r="H4690" s="138"/>
      <c r="I4690" s="138"/>
      <c r="J4690" s="138"/>
      <c r="K4690" s="138"/>
      <c r="L4690" s="293"/>
      <c r="M4690" s="138"/>
      <c r="N4690" s="138"/>
      <c r="O4690" s="138"/>
    </row>
    <row r="4691" spans="1:15" s="105" customFormat="1" ht="15.6">
      <c r="A4691" s="134"/>
      <c r="B4691" s="553"/>
      <c r="C4691" s="135"/>
      <c r="D4691" s="138"/>
      <c r="E4691" s="137"/>
      <c r="F4691" s="138"/>
      <c r="G4691" s="138"/>
      <c r="H4691" s="138"/>
      <c r="I4691" s="138"/>
      <c r="J4691" s="138"/>
      <c r="K4691" s="138"/>
      <c r="L4691" s="293"/>
      <c r="M4691" s="138"/>
      <c r="N4691" s="138"/>
      <c r="O4691" s="138"/>
    </row>
    <row r="4692" spans="1:15" s="105" customFormat="1" ht="15.6">
      <c r="A4692" s="134"/>
      <c r="B4692" s="553"/>
      <c r="C4692" s="135"/>
      <c r="D4692" s="138"/>
      <c r="E4692" s="137"/>
      <c r="F4692" s="138"/>
      <c r="G4692" s="138"/>
      <c r="H4692" s="138"/>
      <c r="I4692" s="138"/>
      <c r="J4692" s="138"/>
      <c r="K4692" s="138"/>
      <c r="L4692" s="293"/>
      <c r="M4692" s="138"/>
      <c r="N4692" s="138"/>
      <c r="O4692" s="138"/>
    </row>
    <row r="4693" spans="1:15" s="105" customFormat="1" ht="15.6">
      <c r="A4693" s="134"/>
      <c r="B4693" s="553"/>
      <c r="C4693" s="135"/>
      <c r="D4693" s="138"/>
      <c r="E4693" s="137"/>
      <c r="F4693" s="138"/>
      <c r="G4693" s="138"/>
      <c r="H4693" s="138"/>
      <c r="I4693" s="138"/>
      <c r="J4693" s="138"/>
      <c r="K4693" s="138"/>
      <c r="L4693" s="293"/>
      <c r="M4693" s="138"/>
      <c r="N4693" s="138"/>
      <c r="O4693" s="138"/>
    </row>
    <row r="4694" spans="1:15" s="105" customFormat="1" ht="15.6">
      <c r="A4694" s="134"/>
      <c r="B4694" s="553"/>
      <c r="C4694" s="135"/>
      <c r="D4694" s="138"/>
      <c r="E4694" s="137"/>
      <c r="F4694" s="138"/>
      <c r="G4694" s="138"/>
      <c r="H4694" s="138"/>
      <c r="I4694" s="138"/>
      <c r="J4694" s="138"/>
      <c r="K4694" s="138"/>
      <c r="L4694" s="293"/>
      <c r="M4694" s="138"/>
      <c r="N4694" s="138"/>
      <c r="O4694" s="138"/>
    </row>
    <row r="4695" spans="1:15" s="105" customFormat="1" ht="15.6">
      <c r="A4695" s="134"/>
      <c r="B4695" s="553"/>
      <c r="C4695" s="135"/>
      <c r="D4695" s="138"/>
      <c r="E4695" s="137"/>
      <c r="F4695" s="138"/>
      <c r="G4695" s="138"/>
      <c r="H4695" s="138"/>
      <c r="I4695" s="138"/>
      <c r="J4695" s="138"/>
      <c r="K4695" s="138"/>
      <c r="L4695" s="293"/>
      <c r="M4695" s="138"/>
      <c r="N4695" s="138"/>
      <c r="O4695" s="138"/>
    </row>
    <row r="4696" spans="1:15" s="105" customFormat="1" ht="15.6">
      <c r="A4696" s="134"/>
      <c r="B4696" s="553"/>
      <c r="C4696" s="135"/>
      <c r="D4696" s="138"/>
      <c r="E4696" s="137"/>
      <c r="F4696" s="138"/>
      <c r="G4696" s="138"/>
      <c r="H4696" s="138"/>
      <c r="I4696" s="138"/>
      <c r="J4696" s="138"/>
      <c r="K4696" s="138"/>
      <c r="L4696" s="293"/>
      <c r="M4696" s="138"/>
      <c r="N4696" s="138"/>
      <c r="O4696" s="138"/>
    </row>
    <row r="4697" spans="1:15" s="105" customFormat="1" ht="15.6">
      <c r="A4697" s="134"/>
      <c r="B4697" s="553"/>
      <c r="C4697" s="135"/>
      <c r="D4697" s="138"/>
      <c r="E4697" s="137"/>
      <c r="F4697" s="138"/>
      <c r="G4697" s="138"/>
      <c r="H4697" s="138"/>
      <c r="I4697" s="138"/>
      <c r="J4697" s="138"/>
      <c r="K4697" s="138"/>
      <c r="L4697" s="293"/>
      <c r="M4697" s="138"/>
      <c r="N4697" s="138"/>
      <c r="O4697" s="138"/>
    </row>
    <row r="4698" spans="1:15" s="105" customFormat="1" ht="15.6">
      <c r="A4698" s="134"/>
      <c r="B4698" s="553"/>
      <c r="C4698" s="135"/>
      <c r="D4698" s="138"/>
      <c r="E4698" s="137"/>
      <c r="F4698" s="138"/>
      <c r="G4698" s="138"/>
      <c r="H4698" s="138"/>
      <c r="I4698" s="138"/>
      <c r="J4698" s="138"/>
      <c r="K4698" s="138"/>
      <c r="L4698" s="293"/>
      <c r="M4698" s="138"/>
      <c r="N4698" s="138"/>
      <c r="O4698" s="138"/>
    </row>
    <row r="4699" spans="1:15" s="105" customFormat="1" ht="15.6">
      <c r="A4699" s="134"/>
      <c r="B4699" s="553"/>
      <c r="C4699" s="135"/>
      <c r="D4699" s="138"/>
      <c r="E4699" s="137"/>
      <c r="F4699" s="138"/>
      <c r="G4699" s="138"/>
      <c r="H4699" s="138"/>
      <c r="I4699" s="138"/>
      <c r="J4699" s="138"/>
      <c r="K4699" s="138"/>
      <c r="L4699" s="293"/>
      <c r="M4699" s="138"/>
      <c r="N4699" s="138"/>
      <c r="O4699" s="138"/>
    </row>
    <row r="4700" spans="1:15" s="105" customFormat="1" ht="15.6">
      <c r="A4700" s="134"/>
      <c r="B4700" s="553"/>
      <c r="C4700" s="135"/>
      <c r="D4700" s="138"/>
      <c r="E4700" s="137"/>
      <c r="F4700" s="138"/>
      <c r="G4700" s="138"/>
      <c r="H4700" s="138"/>
      <c r="I4700" s="138"/>
      <c r="J4700" s="138"/>
      <c r="K4700" s="138"/>
      <c r="L4700" s="293"/>
      <c r="M4700" s="138"/>
      <c r="N4700" s="138"/>
      <c r="O4700" s="138"/>
    </row>
    <row r="4701" spans="1:15" s="105" customFormat="1" ht="15.6">
      <c r="A4701" s="134"/>
      <c r="B4701" s="553"/>
      <c r="C4701" s="135"/>
      <c r="D4701" s="138"/>
      <c r="E4701" s="137"/>
      <c r="F4701" s="138"/>
      <c r="G4701" s="138"/>
      <c r="H4701" s="138"/>
      <c r="I4701" s="138"/>
      <c r="J4701" s="138"/>
      <c r="K4701" s="138"/>
      <c r="L4701" s="293"/>
      <c r="M4701" s="138"/>
      <c r="N4701" s="138"/>
      <c r="O4701" s="138"/>
    </row>
    <row r="4702" spans="1:15" s="105" customFormat="1" ht="15.6">
      <c r="A4702" s="134"/>
      <c r="B4702" s="553"/>
      <c r="C4702" s="135"/>
      <c r="D4702" s="138"/>
      <c r="E4702" s="137"/>
      <c r="F4702" s="138"/>
      <c r="G4702" s="138"/>
      <c r="H4702" s="138"/>
      <c r="I4702" s="138"/>
      <c r="J4702" s="138"/>
      <c r="K4702" s="138"/>
      <c r="L4702" s="293"/>
      <c r="M4702" s="138"/>
      <c r="N4702" s="138"/>
      <c r="O4702" s="138"/>
    </row>
    <row r="4703" spans="1:15" s="105" customFormat="1" ht="15.6">
      <c r="A4703" s="134"/>
      <c r="B4703" s="553"/>
      <c r="C4703" s="135"/>
      <c r="D4703" s="138"/>
      <c r="E4703" s="137"/>
      <c r="F4703" s="138"/>
      <c r="G4703" s="138"/>
      <c r="H4703" s="138"/>
      <c r="I4703" s="138"/>
      <c r="J4703" s="138"/>
      <c r="K4703" s="138"/>
      <c r="L4703" s="293"/>
      <c r="M4703" s="138"/>
      <c r="N4703" s="138"/>
      <c r="O4703" s="138"/>
    </row>
    <row r="4704" spans="1:15" s="105" customFormat="1" ht="15.6">
      <c r="A4704" s="134"/>
      <c r="B4704" s="553"/>
      <c r="C4704" s="135"/>
      <c r="D4704" s="138"/>
      <c r="E4704" s="137"/>
      <c r="F4704" s="138"/>
      <c r="G4704" s="138"/>
      <c r="H4704" s="138"/>
      <c r="I4704" s="138"/>
      <c r="J4704" s="138"/>
      <c r="K4704" s="138"/>
      <c r="L4704" s="293"/>
      <c r="M4704" s="138"/>
      <c r="N4704" s="138"/>
      <c r="O4704" s="138"/>
    </row>
    <row r="4705" spans="1:15" s="105" customFormat="1" ht="15.6">
      <c r="A4705" s="134"/>
      <c r="B4705" s="553"/>
      <c r="C4705" s="135"/>
      <c r="D4705" s="138"/>
      <c r="E4705" s="137"/>
      <c r="F4705" s="138"/>
      <c r="G4705" s="138"/>
      <c r="H4705" s="138"/>
      <c r="I4705" s="138"/>
      <c r="J4705" s="138"/>
      <c r="K4705" s="138"/>
      <c r="L4705" s="293"/>
      <c r="M4705" s="138"/>
      <c r="N4705" s="138"/>
      <c r="O4705" s="138"/>
    </row>
    <row r="4706" spans="1:15" s="105" customFormat="1" ht="15.6">
      <c r="A4706" s="134"/>
      <c r="B4706" s="553"/>
      <c r="C4706" s="135"/>
      <c r="D4706" s="138"/>
      <c r="E4706" s="137"/>
      <c r="F4706" s="138"/>
      <c r="G4706" s="138"/>
      <c r="H4706" s="138"/>
      <c r="I4706" s="138"/>
      <c r="J4706" s="138"/>
      <c r="K4706" s="138"/>
      <c r="L4706" s="293"/>
      <c r="M4706" s="138"/>
      <c r="N4706" s="138"/>
      <c r="O4706" s="138"/>
    </row>
    <row r="4707" spans="1:15" s="105" customFormat="1" ht="15.6">
      <c r="A4707" s="134"/>
      <c r="B4707" s="553"/>
      <c r="C4707" s="135"/>
      <c r="D4707" s="138"/>
      <c r="E4707" s="137"/>
      <c r="F4707" s="138"/>
      <c r="G4707" s="138"/>
      <c r="H4707" s="138"/>
      <c r="I4707" s="138"/>
      <c r="J4707" s="138"/>
      <c r="K4707" s="138"/>
      <c r="L4707" s="293"/>
      <c r="M4707" s="138"/>
      <c r="N4707" s="138"/>
      <c r="O4707" s="138"/>
    </row>
    <row r="4708" spans="1:15" s="105" customFormat="1" ht="15.6">
      <c r="A4708" s="134"/>
      <c r="B4708" s="553"/>
      <c r="C4708" s="135"/>
      <c r="D4708" s="138"/>
      <c r="E4708" s="137"/>
      <c r="F4708" s="138"/>
      <c r="G4708" s="138"/>
      <c r="H4708" s="138"/>
      <c r="I4708" s="138"/>
      <c r="J4708" s="138"/>
      <c r="K4708" s="138"/>
      <c r="L4708" s="293"/>
      <c r="M4708" s="138"/>
      <c r="N4708" s="138"/>
      <c r="O4708" s="138"/>
    </row>
    <row r="4709" spans="1:15" s="105" customFormat="1" ht="15.6">
      <c r="A4709" s="134"/>
      <c r="B4709" s="553"/>
      <c r="C4709" s="135"/>
      <c r="D4709" s="138"/>
      <c r="E4709" s="137"/>
      <c r="F4709" s="138"/>
      <c r="G4709" s="138"/>
      <c r="H4709" s="138"/>
      <c r="I4709" s="138"/>
      <c r="J4709" s="138"/>
      <c r="K4709" s="138"/>
      <c r="L4709" s="293"/>
      <c r="M4709" s="138"/>
      <c r="N4709" s="138"/>
      <c r="O4709" s="138"/>
    </row>
    <row r="4710" spans="1:15" s="105" customFormat="1" ht="15.6">
      <c r="A4710" s="134"/>
      <c r="B4710" s="553"/>
      <c r="C4710" s="135"/>
      <c r="D4710" s="138"/>
      <c r="E4710" s="137"/>
      <c r="F4710" s="138"/>
      <c r="G4710" s="138"/>
      <c r="H4710" s="138"/>
      <c r="I4710" s="138"/>
      <c r="J4710" s="138"/>
      <c r="K4710" s="138"/>
      <c r="L4710" s="293"/>
      <c r="M4710" s="138"/>
      <c r="N4710" s="138"/>
      <c r="O4710" s="138"/>
    </row>
    <row r="4711" spans="1:15" s="105" customFormat="1" ht="15.6">
      <c r="A4711" s="134"/>
      <c r="B4711" s="553"/>
      <c r="C4711" s="135"/>
      <c r="D4711" s="138"/>
      <c r="E4711" s="137"/>
      <c r="F4711" s="138"/>
      <c r="G4711" s="138"/>
      <c r="H4711" s="138"/>
      <c r="I4711" s="138"/>
      <c r="J4711" s="138"/>
      <c r="K4711" s="138"/>
      <c r="L4711" s="293"/>
      <c r="M4711" s="138"/>
      <c r="N4711" s="138"/>
      <c r="O4711" s="138"/>
    </row>
    <row r="4712" spans="1:15" s="105" customFormat="1" ht="15.6">
      <c r="A4712" s="134"/>
      <c r="B4712" s="553"/>
      <c r="C4712" s="135"/>
      <c r="D4712" s="138"/>
      <c r="E4712" s="137"/>
      <c r="F4712" s="138"/>
      <c r="G4712" s="138"/>
      <c r="H4712" s="138"/>
      <c r="I4712" s="138"/>
      <c r="J4712" s="138"/>
      <c r="K4712" s="138"/>
      <c r="L4712" s="293"/>
      <c r="M4712" s="138"/>
      <c r="N4712" s="138"/>
      <c r="O4712" s="138"/>
    </row>
    <row r="4713" spans="1:15" s="105" customFormat="1" ht="15.6">
      <c r="A4713" s="134"/>
      <c r="B4713" s="553"/>
      <c r="C4713" s="135"/>
      <c r="D4713" s="138"/>
      <c r="E4713" s="137"/>
      <c r="F4713" s="138"/>
      <c r="G4713" s="138"/>
      <c r="H4713" s="138"/>
      <c r="I4713" s="138"/>
      <c r="J4713" s="138"/>
      <c r="K4713" s="138"/>
      <c r="L4713" s="293"/>
      <c r="M4713" s="138"/>
      <c r="N4713" s="138"/>
      <c r="O4713" s="138"/>
    </row>
    <row r="4714" spans="1:15" s="105" customFormat="1" ht="15.6">
      <c r="A4714" s="134"/>
      <c r="B4714" s="553"/>
      <c r="C4714" s="135"/>
      <c r="D4714" s="138"/>
      <c r="E4714" s="137"/>
      <c r="F4714" s="138"/>
      <c r="G4714" s="138"/>
      <c r="H4714" s="138"/>
      <c r="I4714" s="138"/>
      <c r="J4714" s="138"/>
      <c r="K4714" s="138"/>
      <c r="L4714" s="293"/>
      <c r="M4714" s="138"/>
      <c r="N4714" s="138"/>
      <c r="O4714" s="138"/>
    </row>
    <row r="4715" spans="1:15" s="105" customFormat="1" ht="15.6">
      <c r="A4715" s="134"/>
      <c r="B4715" s="553"/>
      <c r="C4715" s="135"/>
      <c r="D4715" s="138"/>
      <c r="E4715" s="137"/>
      <c r="F4715" s="138"/>
      <c r="G4715" s="138"/>
      <c r="H4715" s="138"/>
      <c r="I4715" s="138"/>
      <c r="J4715" s="138"/>
      <c r="K4715" s="138"/>
      <c r="L4715" s="293"/>
      <c r="M4715" s="138"/>
      <c r="N4715" s="138"/>
      <c r="O4715" s="138"/>
    </row>
    <row r="4716" spans="1:15" s="105" customFormat="1" ht="15.6">
      <c r="A4716" s="134"/>
      <c r="B4716" s="553"/>
      <c r="C4716" s="135"/>
      <c r="D4716" s="138"/>
      <c r="E4716" s="137"/>
      <c r="F4716" s="138"/>
      <c r="G4716" s="138"/>
      <c r="H4716" s="138"/>
      <c r="I4716" s="138"/>
      <c r="J4716" s="138"/>
      <c r="K4716" s="138"/>
      <c r="L4716" s="293"/>
      <c r="M4716" s="138"/>
      <c r="N4716" s="138"/>
      <c r="O4716" s="138"/>
    </row>
    <row r="4717" spans="1:15" s="105" customFormat="1" ht="15.6">
      <c r="A4717" s="134"/>
      <c r="B4717" s="553"/>
      <c r="C4717" s="135"/>
      <c r="D4717" s="138"/>
      <c r="E4717" s="137"/>
      <c r="F4717" s="138"/>
      <c r="G4717" s="138"/>
      <c r="H4717" s="138"/>
      <c r="I4717" s="138"/>
      <c r="J4717" s="138"/>
      <c r="K4717" s="138"/>
      <c r="L4717" s="293"/>
      <c r="M4717" s="138"/>
      <c r="N4717" s="138"/>
      <c r="O4717" s="138"/>
    </row>
    <row r="4718" spans="1:15" s="105" customFormat="1" ht="15.6">
      <c r="A4718" s="134"/>
      <c r="B4718" s="553"/>
      <c r="C4718" s="135"/>
      <c r="D4718" s="138"/>
      <c r="E4718" s="137"/>
      <c r="F4718" s="138"/>
      <c r="G4718" s="138"/>
      <c r="H4718" s="138"/>
      <c r="I4718" s="138"/>
      <c r="J4718" s="138"/>
      <c r="K4718" s="138"/>
      <c r="L4718" s="293"/>
      <c r="M4718" s="138"/>
      <c r="N4718" s="138"/>
      <c r="O4718" s="138"/>
    </row>
    <row r="4719" spans="1:15" s="105" customFormat="1" ht="15.6">
      <c r="A4719" s="134"/>
      <c r="B4719" s="553"/>
      <c r="C4719" s="135"/>
      <c r="D4719" s="138"/>
      <c r="E4719" s="137"/>
      <c r="F4719" s="138"/>
      <c r="G4719" s="138"/>
      <c r="H4719" s="138"/>
      <c r="I4719" s="138"/>
      <c r="J4719" s="138"/>
      <c r="K4719" s="138"/>
      <c r="L4719" s="293"/>
      <c r="M4719" s="138"/>
      <c r="N4719" s="138"/>
      <c r="O4719" s="138"/>
    </row>
    <row r="4720" spans="1:15" s="105" customFormat="1" ht="15.6">
      <c r="A4720" s="134"/>
      <c r="B4720" s="553"/>
      <c r="C4720" s="135"/>
      <c r="D4720" s="138"/>
      <c r="E4720" s="137"/>
      <c r="F4720" s="138"/>
      <c r="G4720" s="138"/>
      <c r="H4720" s="138"/>
      <c r="I4720" s="138"/>
      <c r="J4720" s="138"/>
      <c r="K4720" s="138"/>
      <c r="L4720" s="293"/>
      <c r="M4720" s="138"/>
      <c r="N4720" s="138"/>
      <c r="O4720" s="138"/>
    </row>
    <row r="4721" spans="1:15" s="105" customFormat="1" ht="15.6">
      <c r="A4721" s="134"/>
      <c r="B4721" s="553"/>
      <c r="C4721" s="135"/>
      <c r="D4721" s="138"/>
      <c r="E4721" s="137"/>
      <c r="F4721" s="138"/>
      <c r="G4721" s="138"/>
      <c r="H4721" s="138"/>
      <c r="I4721" s="138"/>
      <c r="J4721" s="138"/>
      <c r="K4721" s="138"/>
      <c r="L4721" s="293"/>
      <c r="M4721" s="138"/>
      <c r="N4721" s="138"/>
      <c r="O4721" s="138"/>
    </row>
    <row r="4722" spans="1:15" s="105" customFormat="1" ht="15.6">
      <c r="A4722" s="134"/>
      <c r="B4722" s="553"/>
      <c r="C4722" s="135"/>
      <c r="D4722" s="138"/>
      <c r="E4722" s="137"/>
      <c r="F4722" s="138"/>
      <c r="G4722" s="138"/>
      <c r="H4722" s="138"/>
      <c r="I4722" s="138"/>
      <c r="J4722" s="138"/>
      <c r="K4722" s="138"/>
      <c r="L4722" s="293"/>
      <c r="M4722" s="138"/>
      <c r="N4722" s="138"/>
      <c r="O4722" s="138"/>
    </row>
    <row r="4723" spans="1:15" s="105" customFormat="1" ht="15.6">
      <c r="A4723" s="134"/>
      <c r="B4723" s="553"/>
      <c r="C4723" s="135"/>
      <c r="D4723" s="138"/>
      <c r="E4723" s="137"/>
      <c r="F4723" s="138"/>
      <c r="G4723" s="138"/>
      <c r="H4723" s="138"/>
      <c r="I4723" s="138"/>
      <c r="J4723" s="138"/>
      <c r="K4723" s="138"/>
      <c r="L4723" s="293"/>
      <c r="M4723" s="138"/>
      <c r="N4723" s="138"/>
      <c r="O4723" s="138"/>
    </row>
    <row r="4724" spans="1:15" s="105" customFormat="1" ht="15.6">
      <c r="A4724" s="134"/>
      <c r="B4724" s="553"/>
      <c r="C4724" s="135"/>
      <c r="D4724" s="138"/>
      <c r="E4724" s="137"/>
      <c r="F4724" s="138"/>
      <c r="G4724" s="138"/>
      <c r="H4724" s="138"/>
      <c r="I4724" s="138"/>
      <c r="J4724" s="138"/>
      <c r="K4724" s="138"/>
      <c r="L4724" s="293"/>
      <c r="M4724" s="138"/>
      <c r="N4724" s="138"/>
      <c r="O4724" s="138"/>
    </row>
    <row r="4725" spans="1:15" s="105" customFormat="1" ht="15.6">
      <c r="A4725" s="134"/>
      <c r="B4725" s="553"/>
      <c r="C4725" s="135"/>
      <c r="D4725" s="138"/>
      <c r="E4725" s="137"/>
      <c r="F4725" s="138"/>
      <c r="G4725" s="138"/>
      <c r="H4725" s="138"/>
      <c r="I4725" s="138"/>
      <c r="J4725" s="138"/>
      <c r="K4725" s="138"/>
      <c r="L4725" s="293"/>
      <c r="M4725" s="138"/>
      <c r="N4725" s="138"/>
      <c r="O4725" s="138"/>
    </row>
    <row r="4726" spans="1:15" s="105" customFormat="1" ht="15.6">
      <c r="A4726" s="134"/>
      <c r="B4726" s="553"/>
      <c r="C4726" s="135"/>
      <c r="D4726" s="138"/>
      <c r="E4726" s="137"/>
      <c r="F4726" s="138"/>
      <c r="G4726" s="138"/>
      <c r="H4726" s="138"/>
      <c r="I4726" s="138"/>
      <c r="J4726" s="138"/>
      <c r="K4726" s="138"/>
      <c r="L4726" s="293"/>
      <c r="M4726" s="138"/>
      <c r="N4726" s="138"/>
      <c r="O4726" s="138"/>
    </row>
    <row r="4727" spans="1:15" s="105" customFormat="1" ht="15.6">
      <c r="A4727" s="134"/>
      <c r="B4727" s="553"/>
      <c r="C4727" s="135"/>
      <c r="D4727" s="138"/>
      <c r="E4727" s="137"/>
      <c r="F4727" s="138"/>
      <c r="G4727" s="138"/>
      <c r="H4727" s="138"/>
      <c r="I4727" s="138"/>
      <c r="J4727" s="138"/>
      <c r="K4727" s="138"/>
      <c r="L4727" s="293"/>
      <c r="M4727" s="138"/>
      <c r="N4727" s="138"/>
      <c r="O4727" s="138"/>
    </row>
    <row r="4728" spans="1:15" s="105" customFormat="1" ht="15.6">
      <c r="A4728" s="134"/>
      <c r="B4728" s="553"/>
      <c r="C4728" s="135"/>
      <c r="D4728" s="138"/>
      <c r="E4728" s="137"/>
      <c r="F4728" s="138"/>
      <c r="G4728" s="138"/>
      <c r="H4728" s="138"/>
      <c r="I4728" s="138"/>
      <c r="J4728" s="138"/>
      <c r="K4728" s="138"/>
      <c r="L4728" s="293"/>
      <c r="M4728" s="138"/>
      <c r="N4728" s="138"/>
      <c r="O4728" s="138"/>
    </row>
    <row r="4729" spans="1:15" s="105" customFormat="1" ht="15.6">
      <c r="A4729" s="134"/>
      <c r="B4729" s="553"/>
      <c r="C4729" s="135"/>
      <c r="D4729" s="138"/>
      <c r="E4729" s="137"/>
      <c r="F4729" s="138"/>
      <c r="G4729" s="138"/>
      <c r="H4729" s="138"/>
      <c r="I4729" s="138"/>
      <c r="J4729" s="138"/>
      <c r="K4729" s="138"/>
      <c r="L4729" s="293"/>
      <c r="M4729" s="138"/>
      <c r="N4729" s="138"/>
      <c r="O4729" s="138"/>
    </row>
    <row r="4730" spans="1:15" s="105" customFormat="1" ht="15.6">
      <c r="A4730" s="134"/>
      <c r="B4730" s="553"/>
      <c r="C4730" s="135"/>
      <c r="D4730" s="138"/>
      <c r="E4730" s="137"/>
      <c r="F4730" s="138"/>
      <c r="G4730" s="138"/>
      <c r="H4730" s="138"/>
      <c r="I4730" s="138"/>
      <c r="J4730" s="138"/>
      <c r="K4730" s="138"/>
      <c r="L4730" s="293"/>
      <c r="M4730" s="138"/>
      <c r="N4730" s="138"/>
      <c r="O4730" s="138"/>
    </row>
    <row r="4731" spans="1:15" s="105" customFormat="1" ht="15.6">
      <c r="A4731" s="134"/>
      <c r="B4731" s="553"/>
      <c r="C4731" s="135"/>
      <c r="D4731" s="138"/>
      <c r="E4731" s="137"/>
      <c r="F4731" s="138"/>
      <c r="G4731" s="138"/>
      <c r="H4731" s="138"/>
      <c r="I4731" s="138"/>
      <c r="J4731" s="138"/>
      <c r="K4731" s="138"/>
      <c r="L4731" s="293"/>
      <c r="M4731" s="138"/>
      <c r="N4731" s="138"/>
      <c r="O4731" s="138"/>
    </row>
    <row r="4732" spans="1:15" s="105" customFormat="1" ht="15.6">
      <c r="A4732" s="134"/>
      <c r="B4732" s="553"/>
      <c r="C4732" s="135"/>
      <c r="D4732" s="138"/>
      <c r="E4732" s="137"/>
      <c r="F4732" s="138"/>
      <c r="G4732" s="138"/>
      <c r="H4732" s="138"/>
      <c r="I4732" s="138"/>
      <c r="J4732" s="138"/>
      <c r="K4732" s="138"/>
      <c r="L4732" s="293"/>
      <c r="M4732" s="138"/>
      <c r="N4732" s="138"/>
      <c r="O4732" s="138"/>
    </row>
    <row r="4733" spans="1:15" s="105" customFormat="1" ht="15.6">
      <c r="A4733" s="134"/>
      <c r="B4733" s="553"/>
      <c r="C4733" s="135"/>
      <c r="D4733" s="138"/>
      <c r="E4733" s="137"/>
      <c r="F4733" s="138"/>
      <c r="G4733" s="138"/>
      <c r="H4733" s="138"/>
      <c r="I4733" s="138"/>
      <c r="J4733" s="138"/>
      <c r="K4733" s="138"/>
      <c r="L4733" s="293"/>
      <c r="M4733" s="138"/>
      <c r="N4733" s="138"/>
      <c r="O4733" s="138"/>
    </row>
    <row r="4734" spans="1:15" s="105" customFormat="1" ht="15.6">
      <c r="A4734" s="134"/>
      <c r="B4734" s="553"/>
      <c r="C4734" s="135"/>
      <c r="D4734" s="138"/>
      <c r="E4734" s="137"/>
      <c r="F4734" s="138"/>
      <c r="G4734" s="138"/>
      <c r="H4734" s="138"/>
      <c r="I4734" s="138"/>
      <c r="J4734" s="138"/>
      <c r="K4734" s="138"/>
      <c r="L4734" s="293"/>
      <c r="M4734" s="138"/>
      <c r="N4734" s="138"/>
      <c r="O4734" s="138"/>
    </row>
    <row r="4735" spans="1:15" s="105" customFormat="1" ht="15.6">
      <c r="A4735" s="134"/>
      <c r="B4735" s="553"/>
      <c r="C4735" s="135"/>
      <c r="D4735" s="138"/>
      <c r="E4735" s="137"/>
      <c r="F4735" s="138"/>
      <c r="G4735" s="138"/>
      <c r="H4735" s="138"/>
      <c r="I4735" s="138"/>
      <c r="J4735" s="138"/>
      <c r="K4735" s="138"/>
      <c r="L4735" s="293"/>
      <c r="M4735" s="138"/>
      <c r="N4735" s="138"/>
      <c r="O4735" s="138"/>
    </row>
    <row r="4736" spans="1:15" s="105" customFormat="1" ht="15.6">
      <c r="A4736" s="134"/>
      <c r="B4736" s="553"/>
      <c r="C4736" s="135"/>
      <c r="D4736" s="138"/>
      <c r="E4736" s="137"/>
      <c r="F4736" s="138"/>
      <c r="G4736" s="138"/>
      <c r="H4736" s="138"/>
      <c r="I4736" s="138"/>
      <c r="J4736" s="138"/>
      <c r="K4736" s="138"/>
      <c r="L4736" s="293"/>
      <c r="M4736" s="138"/>
      <c r="N4736" s="138"/>
      <c r="O4736" s="138"/>
    </row>
    <row r="4737" spans="1:15" s="105" customFormat="1" ht="15.6">
      <c r="A4737" s="134"/>
      <c r="B4737" s="553"/>
      <c r="C4737" s="135"/>
      <c r="D4737" s="138"/>
      <c r="E4737" s="137"/>
      <c r="F4737" s="138"/>
      <c r="G4737" s="138"/>
      <c r="H4737" s="138"/>
      <c r="I4737" s="138"/>
      <c r="J4737" s="138"/>
      <c r="K4737" s="138"/>
      <c r="L4737" s="293"/>
      <c r="M4737" s="138"/>
      <c r="N4737" s="138"/>
      <c r="O4737" s="138"/>
    </row>
    <row r="4738" spans="1:15" s="105" customFormat="1" ht="15.6">
      <c r="A4738" s="134"/>
      <c r="B4738" s="553"/>
      <c r="C4738" s="135"/>
      <c r="D4738" s="138"/>
      <c r="E4738" s="137"/>
      <c r="F4738" s="138"/>
      <c r="G4738" s="138"/>
      <c r="H4738" s="138"/>
      <c r="I4738" s="138"/>
      <c r="J4738" s="138"/>
      <c r="K4738" s="138"/>
      <c r="L4738" s="293"/>
      <c r="M4738" s="138"/>
      <c r="N4738" s="138"/>
      <c r="O4738" s="138"/>
    </row>
    <row r="4739" spans="1:15" s="105" customFormat="1" ht="15.6">
      <c r="A4739" s="134"/>
      <c r="B4739" s="553"/>
      <c r="C4739" s="135"/>
      <c r="D4739" s="138"/>
      <c r="E4739" s="137"/>
      <c r="F4739" s="138"/>
      <c r="G4739" s="138"/>
      <c r="H4739" s="138"/>
      <c r="I4739" s="138"/>
      <c r="J4739" s="138"/>
      <c r="K4739" s="138"/>
      <c r="L4739" s="293"/>
      <c r="M4739" s="138"/>
      <c r="N4739" s="138"/>
      <c r="O4739" s="138"/>
    </row>
    <row r="4740" spans="1:15" s="105" customFormat="1" ht="15.6">
      <c r="A4740" s="134"/>
      <c r="B4740" s="553"/>
      <c r="C4740" s="135"/>
      <c r="D4740" s="138"/>
      <c r="E4740" s="137"/>
      <c r="F4740" s="138"/>
      <c r="G4740" s="138"/>
      <c r="H4740" s="138"/>
      <c r="I4740" s="138"/>
      <c r="J4740" s="138"/>
      <c r="K4740" s="138"/>
      <c r="L4740" s="293"/>
      <c r="M4740" s="138"/>
      <c r="N4740" s="138"/>
      <c r="O4740" s="138"/>
    </row>
    <row r="4741" spans="1:15" s="105" customFormat="1" ht="15.6">
      <c r="A4741" s="134"/>
      <c r="B4741" s="553"/>
      <c r="C4741" s="135"/>
      <c r="D4741" s="138"/>
      <c r="E4741" s="137"/>
      <c r="F4741" s="138"/>
      <c r="G4741" s="138"/>
      <c r="H4741" s="138"/>
      <c r="I4741" s="138"/>
      <c r="J4741" s="138"/>
      <c r="K4741" s="138"/>
      <c r="L4741" s="293"/>
      <c r="M4741" s="138"/>
      <c r="N4741" s="138"/>
      <c r="O4741" s="138"/>
    </row>
    <row r="4742" spans="1:15" s="105" customFormat="1" ht="15.6">
      <c r="A4742" s="134"/>
      <c r="B4742" s="553"/>
      <c r="C4742" s="135"/>
      <c r="D4742" s="138"/>
      <c r="E4742" s="137"/>
      <c r="F4742" s="138"/>
      <c r="G4742" s="138"/>
      <c r="H4742" s="138"/>
      <c r="I4742" s="138"/>
      <c r="J4742" s="138"/>
      <c r="K4742" s="138"/>
      <c r="L4742" s="293"/>
      <c r="M4742" s="138"/>
      <c r="N4742" s="138"/>
      <c r="O4742" s="138"/>
    </row>
    <row r="4743" spans="1:15" s="105" customFormat="1" ht="15.6">
      <c r="A4743" s="134"/>
      <c r="B4743" s="553"/>
      <c r="C4743" s="135"/>
      <c r="D4743" s="138"/>
      <c r="E4743" s="137"/>
      <c r="F4743" s="138"/>
      <c r="G4743" s="138"/>
      <c r="H4743" s="138"/>
      <c r="I4743" s="138"/>
      <c r="J4743" s="138"/>
      <c r="K4743" s="138"/>
      <c r="L4743" s="293"/>
      <c r="M4743" s="138"/>
      <c r="N4743" s="138"/>
      <c r="O4743" s="138"/>
    </row>
    <row r="4744" spans="1:15" s="105" customFormat="1" ht="15.6">
      <c r="A4744" s="134"/>
      <c r="B4744" s="553"/>
      <c r="C4744" s="135"/>
      <c r="D4744" s="138"/>
      <c r="E4744" s="137"/>
      <c r="F4744" s="138"/>
      <c r="G4744" s="138"/>
      <c r="H4744" s="138"/>
      <c r="I4744" s="138"/>
      <c r="J4744" s="138"/>
      <c r="K4744" s="138"/>
      <c r="L4744" s="293"/>
      <c r="M4744" s="138"/>
      <c r="N4744" s="138"/>
      <c r="O4744" s="138"/>
    </row>
    <row r="4745" spans="1:15" s="105" customFormat="1" ht="15.6">
      <c r="A4745" s="134"/>
      <c r="B4745" s="553"/>
      <c r="C4745" s="135"/>
      <c r="D4745" s="138"/>
      <c r="E4745" s="137"/>
      <c r="F4745" s="138"/>
      <c r="G4745" s="138"/>
      <c r="H4745" s="138"/>
      <c r="I4745" s="138"/>
      <c r="J4745" s="138"/>
      <c r="K4745" s="138"/>
      <c r="L4745" s="293"/>
      <c r="M4745" s="138"/>
      <c r="N4745" s="138"/>
      <c r="O4745" s="138"/>
    </row>
    <row r="4746" spans="1:15" s="105" customFormat="1" ht="15.6">
      <c r="A4746" s="134"/>
      <c r="B4746" s="553"/>
      <c r="C4746" s="135"/>
      <c r="D4746" s="138"/>
      <c r="E4746" s="137"/>
      <c r="F4746" s="138"/>
      <c r="G4746" s="138"/>
      <c r="H4746" s="138"/>
      <c r="I4746" s="138"/>
      <c r="J4746" s="138"/>
      <c r="K4746" s="138"/>
      <c r="L4746" s="293"/>
      <c r="M4746" s="138"/>
      <c r="N4746" s="138"/>
      <c r="O4746" s="138"/>
    </row>
    <row r="4747" spans="1:15" s="105" customFormat="1" ht="15.6">
      <c r="A4747" s="134"/>
      <c r="B4747" s="553"/>
      <c r="C4747" s="135"/>
      <c r="D4747" s="138"/>
      <c r="E4747" s="137"/>
      <c r="F4747" s="138"/>
      <c r="G4747" s="138"/>
      <c r="H4747" s="138"/>
      <c r="I4747" s="138"/>
      <c r="J4747" s="138"/>
      <c r="K4747" s="138"/>
      <c r="L4747" s="293"/>
      <c r="M4747" s="138"/>
      <c r="N4747" s="138"/>
      <c r="O4747" s="138"/>
    </row>
    <row r="4748" spans="1:15" s="105" customFormat="1" ht="15.6">
      <c r="A4748" s="134"/>
      <c r="B4748" s="553"/>
      <c r="C4748" s="135"/>
      <c r="D4748" s="138"/>
      <c r="E4748" s="137"/>
      <c r="F4748" s="138"/>
      <c r="G4748" s="138"/>
      <c r="H4748" s="138"/>
      <c r="I4748" s="138"/>
      <c r="J4748" s="138"/>
      <c r="K4748" s="138"/>
      <c r="L4748" s="293"/>
      <c r="M4748" s="138"/>
      <c r="N4748" s="138"/>
      <c r="O4748" s="138"/>
    </row>
    <row r="4749" spans="1:15" s="105" customFormat="1" ht="15.6">
      <c r="A4749" s="134"/>
      <c r="B4749" s="553"/>
      <c r="C4749" s="135"/>
      <c r="D4749" s="138"/>
      <c r="E4749" s="137"/>
      <c r="F4749" s="138"/>
      <c r="G4749" s="138"/>
      <c r="H4749" s="138"/>
      <c r="I4749" s="138"/>
      <c r="J4749" s="138"/>
      <c r="K4749" s="138"/>
      <c r="L4749" s="293"/>
      <c r="M4749" s="138"/>
      <c r="N4749" s="138"/>
      <c r="O4749" s="138"/>
    </row>
    <row r="4750" spans="1:15" s="105" customFormat="1" ht="15.6">
      <c r="A4750" s="134"/>
      <c r="B4750" s="553"/>
      <c r="C4750" s="135"/>
      <c r="D4750" s="138"/>
      <c r="E4750" s="137"/>
      <c r="F4750" s="138"/>
      <c r="G4750" s="138"/>
      <c r="H4750" s="138"/>
      <c r="I4750" s="138"/>
      <c r="J4750" s="138"/>
      <c r="K4750" s="138"/>
      <c r="L4750" s="293"/>
      <c r="M4750" s="138"/>
      <c r="N4750" s="138"/>
      <c r="O4750" s="138"/>
    </row>
    <row r="4751" spans="1:15" s="105" customFormat="1" ht="15.6">
      <c r="A4751" s="134"/>
      <c r="B4751" s="553"/>
      <c r="C4751" s="135"/>
      <c r="D4751" s="138"/>
      <c r="E4751" s="137"/>
      <c r="F4751" s="138"/>
      <c r="G4751" s="138"/>
      <c r="H4751" s="138"/>
      <c r="I4751" s="138"/>
      <c r="J4751" s="138"/>
      <c r="K4751" s="138"/>
      <c r="L4751" s="293"/>
      <c r="M4751" s="138"/>
      <c r="N4751" s="138"/>
      <c r="O4751" s="138"/>
    </row>
    <row r="4752" spans="1:15" s="105" customFormat="1" ht="15.6">
      <c r="A4752" s="134"/>
      <c r="B4752" s="553"/>
      <c r="C4752" s="135"/>
      <c r="D4752" s="138"/>
      <c r="E4752" s="137"/>
      <c r="F4752" s="138"/>
      <c r="G4752" s="138"/>
      <c r="H4752" s="138"/>
      <c r="I4752" s="138"/>
      <c r="J4752" s="138"/>
      <c r="K4752" s="138"/>
      <c r="L4752" s="293"/>
      <c r="M4752" s="138"/>
      <c r="N4752" s="138"/>
      <c r="O4752" s="138"/>
    </row>
    <row r="4753" spans="1:15" s="105" customFormat="1" ht="15.6">
      <c r="A4753" s="134"/>
      <c r="B4753" s="553"/>
      <c r="C4753" s="135"/>
      <c r="D4753" s="138"/>
      <c r="E4753" s="137"/>
      <c r="F4753" s="138"/>
      <c r="G4753" s="138"/>
      <c r="H4753" s="138"/>
      <c r="I4753" s="138"/>
      <c r="J4753" s="138"/>
      <c r="K4753" s="138"/>
      <c r="L4753" s="293"/>
      <c r="M4753" s="138"/>
      <c r="N4753" s="138"/>
      <c r="O4753" s="138"/>
    </row>
    <row r="4754" spans="1:15" s="105" customFormat="1" ht="15.6">
      <c r="A4754" s="134"/>
      <c r="B4754" s="553"/>
      <c r="C4754" s="135"/>
      <c r="D4754" s="138"/>
      <c r="E4754" s="137"/>
      <c r="F4754" s="138"/>
      <c r="G4754" s="138"/>
      <c r="H4754" s="138"/>
      <c r="I4754" s="138"/>
      <c r="J4754" s="138"/>
      <c r="K4754" s="138"/>
      <c r="L4754" s="293"/>
      <c r="M4754" s="138"/>
      <c r="N4754" s="138"/>
      <c r="O4754" s="138"/>
    </row>
    <row r="4755" spans="1:15" s="105" customFormat="1" ht="15.6">
      <c r="A4755" s="134"/>
      <c r="B4755" s="553"/>
      <c r="C4755" s="135"/>
      <c r="D4755" s="138"/>
      <c r="E4755" s="137"/>
      <c r="F4755" s="138"/>
      <c r="G4755" s="138"/>
      <c r="H4755" s="138"/>
      <c r="I4755" s="138"/>
      <c r="J4755" s="138"/>
      <c r="K4755" s="138"/>
      <c r="L4755" s="293"/>
      <c r="M4755" s="138"/>
      <c r="N4755" s="138"/>
      <c r="O4755" s="138"/>
    </row>
    <row r="4756" spans="1:15" s="105" customFormat="1" ht="15.6">
      <c r="A4756" s="134"/>
      <c r="B4756" s="553"/>
      <c r="C4756" s="135"/>
      <c r="D4756" s="138"/>
      <c r="E4756" s="137"/>
      <c r="F4756" s="138"/>
      <c r="G4756" s="138"/>
      <c r="H4756" s="138"/>
      <c r="I4756" s="138"/>
      <c r="J4756" s="138"/>
      <c r="K4756" s="138"/>
      <c r="L4756" s="293"/>
      <c r="M4756" s="138"/>
      <c r="N4756" s="138"/>
      <c r="O4756" s="138"/>
    </row>
    <row r="4757" spans="1:15" s="105" customFormat="1" ht="15.6">
      <c r="A4757" s="134"/>
      <c r="B4757" s="553"/>
      <c r="C4757" s="135"/>
      <c r="D4757" s="138"/>
      <c r="E4757" s="137"/>
      <c r="F4757" s="138"/>
      <c r="G4757" s="138"/>
      <c r="H4757" s="138"/>
      <c r="I4757" s="138"/>
      <c r="J4757" s="138"/>
      <c r="K4757" s="138"/>
      <c r="L4757" s="293"/>
      <c r="M4757" s="138"/>
      <c r="N4757" s="138"/>
      <c r="O4757" s="138"/>
    </row>
    <row r="4758" spans="1:15" s="105" customFormat="1" ht="15.6">
      <c r="A4758" s="134"/>
      <c r="B4758" s="553"/>
      <c r="C4758" s="135"/>
      <c r="D4758" s="138"/>
      <c r="E4758" s="137"/>
      <c r="F4758" s="138"/>
      <c r="G4758" s="138"/>
      <c r="H4758" s="138"/>
      <c r="I4758" s="138"/>
      <c r="J4758" s="138"/>
      <c r="K4758" s="138"/>
      <c r="L4758" s="293"/>
      <c r="M4758" s="138"/>
      <c r="N4758" s="138"/>
      <c r="O4758" s="138"/>
    </row>
    <row r="4759" spans="1:15" s="105" customFormat="1" ht="15.6">
      <c r="A4759" s="134"/>
      <c r="B4759" s="553"/>
      <c r="C4759" s="135"/>
      <c r="D4759" s="138"/>
      <c r="E4759" s="137"/>
      <c r="F4759" s="138"/>
      <c r="G4759" s="138"/>
      <c r="H4759" s="138"/>
      <c r="I4759" s="138"/>
      <c r="J4759" s="138"/>
      <c r="K4759" s="138"/>
      <c r="L4759" s="293"/>
      <c r="M4759" s="138"/>
      <c r="N4759" s="138"/>
      <c r="O4759" s="138"/>
    </row>
    <row r="4760" spans="1:15" s="105" customFormat="1" ht="15.6">
      <c r="A4760" s="134"/>
      <c r="B4760" s="553"/>
      <c r="C4760" s="135"/>
      <c r="D4760" s="138"/>
      <c r="E4760" s="137"/>
      <c r="F4760" s="138"/>
      <c r="G4760" s="138"/>
      <c r="H4760" s="138"/>
      <c r="I4760" s="138"/>
      <c r="J4760" s="138"/>
      <c r="K4760" s="138"/>
      <c r="L4760" s="293"/>
      <c r="M4760" s="138"/>
      <c r="N4760" s="138"/>
      <c r="O4760" s="138"/>
    </row>
    <row r="4761" spans="1:15" s="105" customFormat="1" ht="15.6">
      <c r="A4761" s="134"/>
      <c r="B4761" s="553"/>
      <c r="C4761" s="135"/>
      <c r="D4761" s="138"/>
      <c r="E4761" s="137"/>
      <c r="F4761" s="138"/>
      <c r="G4761" s="138"/>
      <c r="H4761" s="138"/>
      <c r="I4761" s="138"/>
      <c r="J4761" s="138"/>
      <c r="K4761" s="138"/>
      <c r="L4761" s="293"/>
      <c r="M4761" s="138"/>
      <c r="N4761" s="138"/>
      <c r="O4761" s="138"/>
    </row>
    <row r="4762" spans="1:15" s="105" customFormat="1" ht="15.6">
      <c r="A4762" s="134"/>
      <c r="B4762" s="553"/>
      <c r="C4762" s="135"/>
      <c r="D4762" s="138"/>
      <c r="E4762" s="137"/>
      <c r="F4762" s="138"/>
      <c r="G4762" s="138"/>
      <c r="H4762" s="138"/>
      <c r="I4762" s="138"/>
      <c r="J4762" s="138"/>
      <c r="K4762" s="138"/>
      <c r="L4762" s="293"/>
      <c r="M4762" s="138"/>
      <c r="N4762" s="138"/>
      <c r="O4762" s="138"/>
    </row>
    <row r="4763" spans="1:15" s="105" customFormat="1" ht="15.6">
      <c r="A4763" s="134"/>
      <c r="B4763" s="553"/>
      <c r="C4763" s="135"/>
      <c r="D4763" s="138"/>
      <c r="E4763" s="137"/>
      <c r="F4763" s="138"/>
      <c r="G4763" s="138"/>
      <c r="H4763" s="138"/>
      <c r="I4763" s="138"/>
      <c r="J4763" s="138"/>
      <c r="K4763" s="138"/>
      <c r="L4763" s="293"/>
      <c r="M4763" s="138"/>
      <c r="N4763" s="138"/>
      <c r="O4763" s="138"/>
    </row>
    <row r="4764" spans="1:15" s="105" customFormat="1" ht="15.6">
      <c r="A4764" s="134"/>
      <c r="B4764" s="553"/>
      <c r="C4764" s="135"/>
      <c r="D4764" s="138"/>
      <c r="E4764" s="137"/>
      <c r="F4764" s="138"/>
      <c r="G4764" s="138"/>
      <c r="H4764" s="138"/>
      <c r="I4764" s="138"/>
      <c r="J4764" s="138"/>
      <c r="K4764" s="138"/>
      <c r="L4764" s="293"/>
      <c r="M4764" s="138"/>
      <c r="N4764" s="138"/>
      <c r="O4764" s="138"/>
    </row>
    <row r="4765" spans="1:15" s="105" customFormat="1" ht="15.6">
      <c r="A4765" s="134"/>
      <c r="B4765" s="553"/>
      <c r="C4765" s="135"/>
      <c r="D4765" s="138"/>
      <c r="E4765" s="137"/>
      <c r="F4765" s="138"/>
      <c r="G4765" s="138"/>
      <c r="H4765" s="138"/>
      <c r="I4765" s="138"/>
      <c r="J4765" s="138"/>
      <c r="K4765" s="138"/>
      <c r="L4765" s="293"/>
      <c r="M4765" s="138"/>
      <c r="N4765" s="138"/>
      <c r="O4765" s="138"/>
    </row>
    <row r="4766" spans="1:15" s="105" customFormat="1" ht="15.6">
      <c r="A4766" s="134"/>
      <c r="B4766" s="553"/>
      <c r="C4766" s="135"/>
      <c r="D4766" s="138"/>
      <c r="E4766" s="137"/>
      <c r="F4766" s="138"/>
      <c r="G4766" s="138"/>
      <c r="H4766" s="138"/>
      <c r="I4766" s="138"/>
      <c r="J4766" s="138"/>
      <c r="K4766" s="138"/>
      <c r="L4766" s="293"/>
      <c r="M4766" s="138"/>
      <c r="N4766" s="138"/>
      <c r="O4766" s="138"/>
    </row>
    <row r="4767" spans="1:15" s="105" customFormat="1" ht="15.6">
      <c r="A4767" s="134"/>
      <c r="B4767" s="553"/>
      <c r="C4767" s="135"/>
      <c r="D4767" s="138"/>
      <c r="E4767" s="137"/>
      <c r="F4767" s="138"/>
      <c r="G4767" s="138"/>
      <c r="H4767" s="138"/>
      <c r="I4767" s="138"/>
      <c r="J4767" s="138"/>
      <c r="K4767" s="138"/>
      <c r="L4767" s="293"/>
      <c r="M4767" s="138"/>
      <c r="N4767" s="138"/>
      <c r="O4767" s="138"/>
    </row>
    <row r="4768" spans="1:15" s="105" customFormat="1" ht="15.6">
      <c r="A4768" s="134"/>
      <c r="B4768" s="553"/>
      <c r="C4768" s="135"/>
      <c r="D4768" s="138"/>
      <c r="E4768" s="137"/>
      <c r="F4768" s="138"/>
      <c r="G4768" s="138"/>
      <c r="H4768" s="138"/>
      <c r="I4768" s="138"/>
      <c r="J4768" s="138"/>
      <c r="K4768" s="138"/>
      <c r="L4768" s="293"/>
      <c r="M4768" s="138"/>
      <c r="N4768" s="138"/>
      <c r="O4768" s="138"/>
    </row>
    <row r="4769" spans="1:15" s="105" customFormat="1" ht="15.6">
      <c r="A4769" s="134"/>
      <c r="B4769" s="553"/>
      <c r="C4769" s="135"/>
      <c r="D4769" s="138"/>
      <c r="E4769" s="137"/>
      <c r="F4769" s="138"/>
      <c r="G4769" s="138"/>
      <c r="H4769" s="138"/>
      <c r="I4769" s="138"/>
      <c r="J4769" s="138"/>
      <c r="K4769" s="138"/>
      <c r="L4769" s="293"/>
      <c r="M4769" s="138"/>
      <c r="N4769" s="138"/>
      <c r="O4769" s="138"/>
    </row>
    <row r="4770" spans="1:15" s="105" customFormat="1" ht="15.6">
      <c r="A4770" s="134"/>
      <c r="B4770" s="553"/>
      <c r="C4770" s="135"/>
      <c r="D4770" s="138"/>
      <c r="E4770" s="137"/>
      <c r="F4770" s="138"/>
      <c r="G4770" s="138"/>
      <c r="H4770" s="138"/>
      <c r="I4770" s="138"/>
      <c r="J4770" s="138"/>
      <c r="K4770" s="138"/>
      <c r="L4770" s="293"/>
      <c r="M4770" s="138"/>
      <c r="N4770" s="138"/>
      <c r="O4770" s="138"/>
    </row>
    <row r="4771" spans="1:15" s="105" customFormat="1" ht="15.6">
      <c r="A4771" s="134"/>
      <c r="B4771" s="553"/>
      <c r="C4771" s="135"/>
      <c r="D4771" s="138"/>
      <c r="E4771" s="137"/>
      <c r="F4771" s="138"/>
      <c r="G4771" s="138"/>
      <c r="H4771" s="138"/>
      <c r="I4771" s="138"/>
      <c r="J4771" s="138"/>
      <c r="K4771" s="138"/>
      <c r="L4771" s="293"/>
      <c r="M4771" s="138"/>
      <c r="N4771" s="138"/>
      <c r="O4771" s="138"/>
    </row>
    <row r="4772" spans="1:15" s="105" customFormat="1" ht="15.6">
      <c r="A4772" s="134"/>
      <c r="B4772" s="553"/>
      <c r="C4772" s="135"/>
      <c r="D4772" s="138"/>
      <c r="E4772" s="137"/>
      <c r="F4772" s="138"/>
      <c r="G4772" s="138"/>
      <c r="H4772" s="138"/>
      <c r="I4772" s="138"/>
      <c r="J4772" s="138"/>
      <c r="K4772" s="138"/>
      <c r="L4772" s="293"/>
      <c r="M4772" s="138"/>
      <c r="N4772" s="138"/>
      <c r="O4772" s="138"/>
    </row>
    <row r="4773" spans="1:15" s="105" customFormat="1" ht="15.6">
      <c r="A4773" s="134"/>
      <c r="B4773" s="553"/>
      <c r="C4773" s="135"/>
      <c r="D4773" s="138"/>
      <c r="E4773" s="137"/>
      <c r="F4773" s="138"/>
      <c r="G4773" s="138"/>
      <c r="H4773" s="138"/>
      <c r="I4773" s="138"/>
      <c r="J4773" s="138"/>
      <c r="K4773" s="138"/>
      <c r="L4773" s="293"/>
      <c r="M4773" s="138"/>
      <c r="N4773" s="138"/>
      <c r="O4773" s="138"/>
    </row>
    <row r="4774" spans="1:15" s="105" customFormat="1" ht="15.6">
      <c r="A4774" s="134"/>
      <c r="B4774" s="553"/>
      <c r="C4774" s="135"/>
      <c r="D4774" s="138"/>
      <c r="E4774" s="137"/>
      <c r="F4774" s="138"/>
      <c r="G4774" s="138"/>
      <c r="H4774" s="138"/>
      <c r="I4774" s="138"/>
      <c r="J4774" s="138"/>
      <c r="K4774" s="138"/>
      <c r="L4774" s="293"/>
      <c r="M4774" s="138"/>
      <c r="N4774" s="138"/>
      <c r="O4774" s="138"/>
    </row>
    <row r="4775" spans="1:15" s="105" customFormat="1" ht="15.6">
      <c r="A4775" s="134"/>
      <c r="B4775" s="553"/>
      <c r="C4775" s="135"/>
      <c r="D4775" s="138"/>
      <c r="E4775" s="137"/>
      <c r="F4775" s="138"/>
      <c r="G4775" s="138"/>
      <c r="H4775" s="138"/>
      <c r="I4775" s="138"/>
      <c r="J4775" s="138"/>
      <c r="K4775" s="138"/>
      <c r="L4775" s="293"/>
      <c r="M4775" s="138"/>
      <c r="N4775" s="138"/>
      <c r="O4775" s="138"/>
    </row>
    <row r="4776" spans="1:15" s="105" customFormat="1" ht="15.6">
      <c r="A4776" s="134"/>
      <c r="B4776" s="553"/>
      <c r="C4776" s="135"/>
      <c r="D4776" s="138"/>
      <c r="E4776" s="137"/>
      <c r="F4776" s="138"/>
      <c r="G4776" s="138"/>
      <c r="H4776" s="138"/>
      <c r="I4776" s="138"/>
      <c r="J4776" s="138"/>
      <c r="K4776" s="138"/>
      <c r="L4776" s="293"/>
      <c r="M4776" s="138"/>
      <c r="N4776" s="138"/>
      <c r="O4776" s="138"/>
    </row>
    <row r="4777" spans="1:15" s="105" customFormat="1" ht="15.6">
      <c r="A4777" s="134"/>
      <c r="B4777" s="553"/>
      <c r="C4777" s="135"/>
      <c r="D4777" s="138"/>
      <c r="E4777" s="137"/>
      <c r="F4777" s="138"/>
      <c r="G4777" s="138"/>
      <c r="H4777" s="138"/>
      <c r="I4777" s="138"/>
      <c r="J4777" s="138"/>
      <c r="K4777" s="138"/>
      <c r="L4777" s="293"/>
      <c r="M4777" s="138"/>
      <c r="N4777" s="138"/>
      <c r="O4777" s="138"/>
    </row>
    <row r="4778" spans="1:15" s="105" customFormat="1" ht="15.6">
      <c r="A4778" s="134"/>
      <c r="B4778" s="553"/>
      <c r="C4778" s="135"/>
      <c r="D4778" s="138"/>
      <c r="E4778" s="137"/>
      <c r="F4778" s="138"/>
      <c r="G4778" s="138"/>
      <c r="H4778" s="138"/>
      <c r="I4778" s="138"/>
      <c r="J4778" s="138"/>
      <c r="K4778" s="138"/>
      <c r="L4778" s="293"/>
      <c r="M4778" s="138"/>
      <c r="N4778" s="138"/>
      <c r="O4778" s="138"/>
    </row>
    <row r="4779" spans="1:15" s="105" customFormat="1" ht="15.6">
      <c r="A4779" s="134"/>
      <c r="B4779" s="553"/>
      <c r="C4779" s="135"/>
      <c r="D4779" s="138"/>
      <c r="E4779" s="137"/>
      <c r="F4779" s="138"/>
      <c r="G4779" s="138"/>
      <c r="H4779" s="138"/>
      <c r="I4779" s="138"/>
      <c r="J4779" s="138"/>
      <c r="K4779" s="138"/>
      <c r="L4779" s="293"/>
      <c r="M4779" s="138"/>
      <c r="N4779" s="138"/>
      <c r="O4779" s="138"/>
    </row>
    <row r="4780" spans="1:15" s="105" customFormat="1" ht="15.6">
      <c r="A4780" s="134"/>
      <c r="B4780" s="553"/>
      <c r="C4780" s="135"/>
      <c r="D4780" s="138"/>
      <c r="E4780" s="137"/>
      <c r="F4780" s="138"/>
      <c r="G4780" s="138"/>
      <c r="H4780" s="138"/>
      <c r="I4780" s="138"/>
      <c r="J4780" s="138"/>
      <c r="K4780" s="138"/>
      <c r="L4780" s="293"/>
      <c r="M4780" s="138"/>
      <c r="N4780" s="138"/>
      <c r="O4780" s="138"/>
    </row>
    <row r="4781" spans="1:15" s="105" customFormat="1" ht="15.6">
      <c r="A4781" s="134"/>
      <c r="B4781" s="553"/>
      <c r="C4781" s="135"/>
      <c r="D4781" s="138"/>
      <c r="E4781" s="137"/>
      <c r="F4781" s="138"/>
      <c r="G4781" s="138"/>
      <c r="H4781" s="138"/>
      <c r="I4781" s="138"/>
      <c r="J4781" s="138"/>
      <c r="K4781" s="138"/>
      <c r="L4781" s="293"/>
      <c r="M4781" s="138"/>
      <c r="N4781" s="138"/>
      <c r="O4781" s="138"/>
    </row>
    <row r="4782" spans="1:15" s="105" customFormat="1" ht="15.6">
      <c r="A4782" s="134"/>
      <c r="B4782" s="553"/>
      <c r="C4782" s="135"/>
      <c r="D4782" s="138"/>
      <c r="E4782" s="137"/>
      <c r="F4782" s="138"/>
      <c r="G4782" s="138"/>
      <c r="H4782" s="138"/>
      <c r="I4782" s="138"/>
      <c r="J4782" s="138"/>
      <c r="K4782" s="138"/>
      <c r="L4782" s="293"/>
      <c r="M4782" s="138"/>
      <c r="N4782" s="138"/>
      <c r="O4782" s="138"/>
    </row>
    <row r="4783" spans="1:15" s="105" customFormat="1" ht="15.6">
      <c r="A4783" s="134"/>
      <c r="B4783" s="553"/>
      <c r="C4783" s="135"/>
      <c r="D4783" s="138"/>
      <c r="E4783" s="137"/>
      <c r="F4783" s="138"/>
      <c r="G4783" s="138"/>
      <c r="H4783" s="138"/>
      <c r="I4783" s="138"/>
      <c r="J4783" s="138"/>
      <c r="K4783" s="138"/>
      <c r="L4783" s="293"/>
      <c r="M4783" s="138"/>
      <c r="N4783" s="138"/>
      <c r="O4783" s="138"/>
    </row>
    <row r="4784" spans="1:15" s="105" customFormat="1" ht="15.6">
      <c r="A4784" s="134"/>
      <c r="B4784" s="553"/>
      <c r="C4784" s="135"/>
      <c r="D4784" s="138"/>
      <c r="E4784" s="137"/>
      <c r="F4784" s="138"/>
      <c r="G4784" s="138"/>
      <c r="H4784" s="138"/>
      <c r="I4784" s="138"/>
      <c r="J4784" s="138"/>
      <c r="K4784" s="138"/>
      <c r="L4784" s="293"/>
      <c r="M4784" s="138"/>
      <c r="N4784" s="138"/>
      <c r="O4784" s="138"/>
    </row>
    <row r="4785" spans="1:15" s="105" customFormat="1" ht="15.6">
      <c r="A4785" s="134"/>
      <c r="B4785" s="553"/>
      <c r="C4785" s="135"/>
      <c r="D4785" s="138"/>
      <c r="E4785" s="137"/>
      <c r="F4785" s="138"/>
      <c r="G4785" s="138"/>
      <c r="H4785" s="138"/>
      <c r="I4785" s="138"/>
      <c r="J4785" s="138"/>
      <c r="K4785" s="138"/>
      <c r="L4785" s="293"/>
      <c r="M4785" s="138"/>
      <c r="N4785" s="138"/>
      <c r="O4785" s="138"/>
    </row>
    <row r="4786" spans="1:15" s="105" customFormat="1" ht="15.6">
      <c r="A4786" s="134"/>
      <c r="B4786" s="553"/>
      <c r="C4786" s="135"/>
      <c r="D4786" s="138"/>
      <c r="E4786" s="137"/>
      <c r="F4786" s="138"/>
      <c r="G4786" s="138"/>
      <c r="H4786" s="138"/>
      <c r="I4786" s="138"/>
      <c r="J4786" s="138"/>
      <c r="K4786" s="138"/>
      <c r="L4786" s="293"/>
      <c r="M4786" s="138"/>
      <c r="N4786" s="138"/>
      <c r="O4786" s="138"/>
    </row>
    <row r="4787" spans="1:15" s="105" customFormat="1" ht="15.6">
      <c r="A4787" s="134"/>
      <c r="B4787" s="553"/>
      <c r="C4787" s="135"/>
      <c r="D4787" s="138"/>
      <c r="E4787" s="137"/>
      <c r="F4787" s="138"/>
      <c r="G4787" s="138"/>
      <c r="H4787" s="138"/>
      <c r="I4787" s="138"/>
      <c r="J4787" s="138"/>
      <c r="K4787" s="138"/>
      <c r="L4787" s="293"/>
      <c r="M4787" s="138"/>
      <c r="N4787" s="138"/>
      <c r="O4787" s="138"/>
    </row>
    <row r="4788" spans="1:15" s="105" customFormat="1" ht="15.6">
      <c r="A4788" s="134"/>
      <c r="B4788" s="553"/>
      <c r="C4788" s="135"/>
      <c r="D4788" s="138"/>
      <c r="E4788" s="137"/>
      <c r="F4788" s="138"/>
      <c r="G4788" s="138"/>
      <c r="H4788" s="138"/>
      <c r="I4788" s="138"/>
      <c r="J4788" s="138"/>
      <c r="K4788" s="138"/>
      <c r="L4788" s="293"/>
      <c r="M4788" s="138"/>
      <c r="N4788" s="138"/>
      <c r="O4788" s="138"/>
    </row>
    <row r="4789" spans="1:15" s="105" customFormat="1" ht="15.6">
      <c r="A4789" s="134"/>
      <c r="B4789" s="553"/>
      <c r="C4789" s="135"/>
      <c r="D4789" s="138"/>
      <c r="E4789" s="137"/>
      <c r="F4789" s="138"/>
      <c r="G4789" s="138"/>
      <c r="H4789" s="138"/>
      <c r="I4789" s="138"/>
      <c r="J4789" s="138"/>
      <c r="K4789" s="138"/>
      <c r="L4789" s="293"/>
      <c r="M4789" s="138"/>
      <c r="N4789" s="138"/>
      <c r="O4789" s="138"/>
    </row>
    <row r="4790" spans="1:15" s="105" customFormat="1" ht="15.6">
      <c r="A4790" s="134"/>
      <c r="B4790" s="553"/>
      <c r="C4790" s="135"/>
      <c r="D4790" s="138"/>
      <c r="E4790" s="137"/>
      <c r="F4790" s="138"/>
      <c r="G4790" s="138"/>
      <c r="H4790" s="138"/>
      <c r="I4790" s="138"/>
      <c r="J4790" s="138"/>
      <c r="K4790" s="138"/>
      <c r="L4790" s="293"/>
      <c r="M4790" s="138"/>
      <c r="N4790" s="138"/>
      <c r="O4790" s="138"/>
    </row>
    <row r="4791" spans="1:15" s="105" customFormat="1" ht="15.6">
      <c r="A4791" s="134"/>
      <c r="B4791" s="553"/>
      <c r="C4791" s="135"/>
      <c r="D4791" s="138"/>
      <c r="E4791" s="137"/>
      <c r="F4791" s="138"/>
      <c r="G4791" s="138"/>
      <c r="H4791" s="138"/>
      <c r="I4791" s="138"/>
      <c r="J4791" s="138"/>
      <c r="K4791" s="138"/>
      <c r="L4791" s="293"/>
      <c r="M4791" s="138"/>
      <c r="N4791" s="138"/>
      <c r="O4791" s="138"/>
    </row>
    <row r="4792" spans="1:15" s="105" customFormat="1" ht="15.6">
      <c r="A4792" s="134"/>
      <c r="B4792" s="553"/>
      <c r="C4792" s="135"/>
      <c r="D4792" s="138"/>
      <c r="E4792" s="137"/>
      <c r="F4792" s="138"/>
      <c r="G4792" s="138"/>
      <c r="H4792" s="138"/>
      <c r="I4792" s="138"/>
      <c r="J4792" s="138"/>
      <c r="K4792" s="138"/>
      <c r="L4792" s="293"/>
      <c r="M4792" s="138"/>
      <c r="N4792" s="138"/>
      <c r="O4792" s="138"/>
    </row>
    <row r="4793" spans="1:15" s="105" customFormat="1" ht="15.6">
      <c r="A4793" s="134"/>
      <c r="B4793" s="553"/>
      <c r="C4793" s="135"/>
      <c r="D4793" s="138"/>
      <c r="E4793" s="137"/>
      <c r="F4793" s="138"/>
      <c r="G4793" s="138"/>
      <c r="H4793" s="138"/>
      <c r="I4793" s="138"/>
      <c r="J4793" s="138"/>
      <c r="K4793" s="138"/>
      <c r="L4793" s="293"/>
      <c r="M4793" s="138"/>
      <c r="N4793" s="138"/>
      <c r="O4793" s="138"/>
    </row>
    <row r="4794" spans="1:15" s="105" customFormat="1" ht="15.6">
      <c r="A4794" s="134"/>
      <c r="B4794" s="553"/>
      <c r="C4794" s="135"/>
      <c r="D4794" s="138"/>
      <c r="E4794" s="137"/>
      <c r="F4794" s="138"/>
      <c r="G4794" s="138"/>
      <c r="H4794" s="138"/>
      <c r="I4794" s="138"/>
      <c r="J4794" s="138"/>
      <c r="K4794" s="138"/>
      <c r="L4794" s="293"/>
      <c r="M4794" s="138"/>
      <c r="N4794" s="138"/>
      <c r="O4794" s="138"/>
    </row>
    <row r="4795" spans="1:15" s="105" customFormat="1" ht="15.6">
      <c r="A4795" s="134"/>
      <c r="B4795" s="553"/>
      <c r="C4795" s="135"/>
      <c r="D4795" s="138"/>
      <c r="E4795" s="137"/>
      <c r="F4795" s="138"/>
      <c r="G4795" s="138"/>
      <c r="H4795" s="138"/>
      <c r="I4795" s="138"/>
      <c r="J4795" s="138"/>
      <c r="K4795" s="138"/>
      <c r="L4795" s="293"/>
      <c r="M4795" s="138"/>
      <c r="N4795" s="138"/>
      <c r="O4795" s="138"/>
    </row>
    <row r="4796" spans="1:15" s="105" customFormat="1" ht="15.6">
      <c r="A4796" s="134"/>
      <c r="B4796" s="553"/>
      <c r="C4796" s="135"/>
      <c r="D4796" s="138"/>
      <c r="E4796" s="137"/>
      <c r="F4796" s="138"/>
      <c r="G4796" s="138"/>
      <c r="H4796" s="138"/>
      <c r="I4796" s="138"/>
      <c r="J4796" s="138"/>
      <c r="K4796" s="138"/>
      <c r="L4796" s="293"/>
      <c r="M4796" s="138"/>
      <c r="N4796" s="138"/>
      <c r="O4796" s="138"/>
    </row>
    <row r="4797" spans="1:15" s="105" customFormat="1" ht="15.6">
      <c r="A4797" s="134"/>
      <c r="B4797" s="553"/>
      <c r="C4797" s="135"/>
      <c r="D4797" s="138"/>
      <c r="E4797" s="137"/>
      <c r="F4797" s="138"/>
      <c r="G4797" s="138"/>
      <c r="H4797" s="138"/>
      <c r="I4797" s="138"/>
      <c r="J4797" s="138"/>
      <c r="K4797" s="138"/>
      <c r="L4797" s="293"/>
      <c r="M4797" s="138"/>
      <c r="N4797" s="138"/>
      <c r="O4797" s="138"/>
    </row>
    <row r="4798" spans="1:15" s="105" customFormat="1" ht="15.6">
      <c r="A4798" s="134"/>
      <c r="B4798" s="553"/>
      <c r="C4798" s="135"/>
      <c r="D4798" s="138"/>
      <c r="E4798" s="137"/>
      <c r="F4798" s="138"/>
      <c r="G4798" s="138"/>
      <c r="H4798" s="138"/>
      <c r="I4798" s="138"/>
      <c r="J4798" s="138"/>
      <c r="K4798" s="138"/>
      <c r="L4798" s="293"/>
      <c r="M4798" s="138"/>
      <c r="N4798" s="138"/>
      <c r="O4798" s="138"/>
    </row>
    <row r="4799" spans="1:15" s="105" customFormat="1" ht="15.6">
      <c r="A4799" s="134"/>
      <c r="B4799" s="553"/>
      <c r="C4799" s="135"/>
      <c r="D4799" s="138"/>
      <c r="E4799" s="137"/>
      <c r="F4799" s="138"/>
      <c r="G4799" s="138"/>
      <c r="H4799" s="138"/>
      <c r="I4799" s="138"/>
      <c r="J4799" s="138"/>
      <c r="K4799" s="138"/>
      <c r="L4799" s="293"/>
      <c r="M4799" s="138"/>
      <c r="N4799" s="138"/>
      <c r="O4799" s="138"/>
    </row>
    <row r="4800" spans="1:15" s="105" customFormat="1" ht="15.6">
      <c r="A4800" s="134"/>
      <c r="B4800" s="553"/>
      <c r="C4800" s="135"/>
      <c r="D4800" s="138"/>
      <c r="E4800" s="137"/>
      <c r="F4800" s="138"/>
      <c r="G4800" s="138"/>
      <c r="H4800" s="138"/>
      <c r="I4800" s="138"/>
      <c r="J4800" s="138"/>
      <c r="K4800" s="138"/>
      <c r="L4800" s="293"/>
      <c r="M4800" s="138"/>
      <c r="N4800" s="138"/>
      <c r="O4800" s="138"/>
    </row>
    <row r="4801" spans="1:15" s="105" customFormat="1" ht="15.6">
      <c r="A4801" s="134"/>
      <c r="B4801" s="553"/>
      <c r="C4801" s="135"/>
      <c r="D4801" s="138"/>
      <c r="E4801" s="137"/>
      <c r="F4801" s="138"/>
      <c r="G4801" s="138"/>
      <c r="H4801" s="138"/>
      <c r="I4801" s="138"/>
      <c r="J4801" s="138"/>
      <c r="K4801" s="138"/>
      <c r="L4801" s="293"/>
      <c r="M4801" s="138"/>
      <c r="N4801" s="138"/>
      <c r="O4801" s="138"/>
    </row>
    <row r="4802" spans="1:15" s="105" customFormat="1" ht="15.6">
      <c r="A4802" s="134"/>
      <c r="B4802" s="553"/>
      <c r="C4802" s="135"/>
      <c r="D4802" s="138"/>
      <c r="E4802" s="137"/>
      <c r="F4802" s="138"/>
      <c r="G4802" s="138"/>
      <c r="H4802" s="138"/>
      <c r="I4802" s="138"/>
      <c r="J4802" s="138"/>
      <c r="K4802" s="138"/>
      <c r="L4802" s="293"/>
      <c r="M4802" s="138"/>
      <c r="N4802" s="138"/>
      <c r="O4802" s="138"/>
    </row>
    <row r="4803" spans="1:15" s="105" customFormat="1" ht="15.6">
      <c r="A4803" s="134"/>
      <c r="B4803" s="553"/>
      <c r="C4803" s="135"/>
      <c r="D4803" s="138"/>
      <c r="E4803" s="137"/>
      <c r="F4803" s="138"/>
      <c r="G4803" s="138"/>
      <c r="H4803" s="138"/>
      <c r="I4803" s="138"/>
      <c r="J4803" s="138"/>
      <c r="K4803" s="138"/>
      <c r="L4803" s="293"/>
      <c r="M4803" s="138"/>
      <c r="N4803" s="138"/>
      <c r="O4803" s="138"/>
    </row>
    <row r="4804" spans="1:15" s="105" customFormat="1" ht="15.6">
      <c r="A4804" s="134"/>
      <c r="B4804" s="553"/>
      <c r="C4804" s="135"/>
      <c r="D4804" s="138"/>
      <c r="E4804" s="137"/>
      <c r="F4804" s="138"/>
      <c r="G4804" s="138"/>
      <c r="H4804" s="138"/>
      <c r="I4804" s="138"/>
      <c r="J4804" s="138"/>
      <c r="K4804" s="138"/>
      <c r="L4804" s="293"/>
      <c r="M4804" s="138"/>
      <c r="N4804" s="138"/>
      <c r="O4804" s="138"/>
    </row>
    <row r="4805" spans="1:15" s="105" customFormat="1" ht="15.6">
      <c r="A4805" s="134"/>
      <c r="B4805" s="553"/>
      <c r="C4805" s="135"/>
      <c r="D4805" s="138"/>
      <c r="E4805" s="137"/>
      <c r="F4805" s="138"/>
      <c r="G4805" s="138"/>
      <c r="H4805" s="138"/>
      <c r="I4805" s="138"/>
      <c r="J4805" s="138"/>
      <c r="K4805" s="138"/>
      <c r="L4805" s="293"/>
      <c r="M4805" s="138"/>
      <c r="N4805" s="138"/>
      <c r="O4805" s="138"/>
    </row>
    <row r="4806" spans="1:15" s="105" customFormat="1" ht="15.6">
      <c r="A4806" s="134"/>
      <c r="B4806" s="553"/>
      <c r="C4806" s="135"/>
      <c r="D4806" s="138"/>
      <c r="E4806" s="137"/>
      <c r="F4806" s="138"/>
      <c r="G4806" s="138"/>
      <c r="H4806" s="138"/>
      <c r="I4806" s="138"/>
      <c r="J4806" s="138"/>
      <c r="K4806" s="138"/>
      <c r="L4806" s="293"/>
      <c r="M4806" s="138"/>
      <c r="N4806" s="138"/>
      <c r="O4806" s="138"/>
    </row>
    <row r="4807" spans="1:15" s="105" customFormat="1" ht="15.6">
      <c r="A4807" s="134"/>
      <c r="B4807" s="553"/>
      <c r="C4807" s="135"/>
      <c r="D4807" s="138"/>
      <c r="E4807" s="137"/>
      <c r="F4807" s="138"/>
      <c r="G4807" s="138"/>
      <c r="H4807" s="138"/>
      <c r="I4807" s="138"/>
      <c r="J4807" s="138"/>
      <c r="K4807" s="138"/>
      <c r="L4807" s="293"/>
      <c r="M4807" s="138"/>
      <c r="N4807" s="138"/>
      <c r="O4807" s="138"/>
    </row>
    <row r="4808" spans="1:15" s="105" customFormat="1" ht="15.6">
      <c r="A4808" s="134"/>
      <c r="B4808" s="553"/>
      <c r="C4808" s="135"/>
      <c r="D4808" s="138"/>
      <c r="E4808" s="137"/>
      <c r="F4808" s="138"/>
      <c r="G4808" s="138"/>
      <c r="H4808" s="138"/>
      <c r="I4808" s="138"/>
      <c r="J4808" s="138"/>
      <c r="K4808" s="138"/>
      <c r="L4808" s="293"/>
      <c r="M4808" s="138"/>
      <c r="N4808" s="138"/>
      <c r="O4808" s="138"/>
    </row>
    <row r="4809" spans="1:15" s="105" customFormat="1" ht="15.6">
      <c r="A4809" s="134"/>
      <c r="B4809" s="553"/>
      <c r="C4809" s="135"/>
      <c r="D4809" s="138"/>
      <c r="E4809" s="137"/>
      <c r="F4809" s="138"/>
      <c r="G4809" s="138"/>
      <c r="H4809" s="138"/>
      <c r="I4809" s="138"/>
      <c r="J4809" s="138"/>
      <c r="K4809" s="138"/>
      <c r="L4809" s="293"/>
      <c r="M4809" s="138"/>
      <c r="N4809" s="138"/>
      <c r="O4809" s="138"/>
    </row>
    <row r="4810" spans="1:15" s="105" customFormat="1" ht="15.6">
      <c r="A4810" s="134"/>
      <c r="B4810" s="553"/>
      <c r="C4810" s="135"/>
      <c r="D4810" s="138"/>
      <c r="E4810" s="137"/>
      <c r="F4810" s="138"/>
      <c r="G4810" s="138"/>
      <c r="H4810" s="138"/>
      <c r="I4810" s="138"/>
      <c r="J4810" s="138"/>
      <c r="K4810" s="138"/>
      <c r="L4810" s="293"/>
      <c r="M4810" s="138"/>
      <c r="N4810" s="138"/>
      <c r="O4810" s="138"/>
    </row>
    <row r="4811" spans="1:15" s="105" customFormat="1" ht="15.6">
      <c r="A4811" s="134"/>
      <c r="B4811" s="553"/>
      <c r="C4811" s="135"/>
      <c r="D4811" s="138"/>
      <c r="E4811" s="137"/>
      <c r="F4811" s="138"/>
      <c r="G4811" s="138"/>
      <c r="H4811" s="138"/>
      <c r="I4811" s="138"/>
      <c r="J4811" s="138"/>
      <c r="K4811" s="138"/>
      <c r="L4811" s="293"/>
      <c r="M4811" s="138"/>
      <c r="N4811" s="138"/>
      <c r="O4811" s="138"/>
    </row>
    <row r="4812" spans="1:15" s="105" customFormat="1" ht="15.6">
      <c r="A4812" s="134"/>
      <c r="B4812" s="553"/>
      <c r="C4812" s="135"/>
      <c r="D4812" s="138"/>
      <c r="E4812" s="137"/>
      <c r="F4812" s="138"/>
      <c r="G4812" s="138"/>
      <c r="H4812" s="138"/>
      <c r="I4812" s="138"/>
      <c r="J4812" s="138"/>
      <c r="K4812" s="138"/>
      <c r="L4812" s="293"/>
      <c r="M4812" s="138"/>
      <c r="N4812" s="138"/>
      <c r="O4812" s="138"/>
    </row>
    <row r="4813" spans="1:15" s="105" customFormat="1" ht="15.6">
      <c r="A4813" s="134"/>
      <c r="B4813" s="553"/>
      <c r="C4813" s="135"/>
      <c r="D4813" s="138"/>
      <c r="E4813" s="137"/>
      <c r="F4813" s="138"/>
      <c r="G4813" s="138"/>
      <c r="H4813" s="138"/>
      <c r="I4813" s="138"/>
      <c r="J4813" s="138"/>
      <c r="K4813" s="138"/>
      <c r="L4813" s="293"/>
      <c r="M4813" s="138"/>
      <c r="N4813" s="138"/>
      <c r="O4813" s="138"/>
    </row>
    <row r="4814" spans="1:15" s="105" customFormat="1" ht="15.6">
      <c r="A4814" s="134"/>
      <c r="B4814" s="553"/>
      <c r="C4814" s="135"/>
      <c r="D4814" s="138"/>
      <c r="E4814" s="137"/>
      <c r="F4814" s="138"/>
      <c r="G4814" s="138"/>
      <c r="H4814" s="138"/>
      <c r="I4814" s="138"/>
      <c r="J4814" s="138"/>
      <c r="K4814" s="138"/>
      <c r="L4814" s="293"/>
      <c r="M4814" s="138"/>
      <c r="N4814" s="138"/>
      <c r="O4814" s="138"/>
    </row>
    <row r="4815" spans="1:15" s="105" customFormat="1" ht="15.6">
      <c r="A4815" s="134"/>
      <c r="B4815" s="553"/>
      <c r="C4815" s="135"/>
      <c r="D4815" s="138"/>
      <c r="E4815" s="137"/>
      <c r="F4815" s="138"/>
      <c r="G4815" s="138"/>
      <c r="H4815" s="138"/>
      <c r="I4815" s="138"/>
      <c r="J4815" s="138"/>
      <c r="K4815" s="138"/>
      <c r="L4815" s="293"/>
      <c r="M4815" s="138"/>
      <c r="N4815" s="138"/>
      <c r="O4815" s="138"/>
    </row>
    <row r="4816" spans="1:15" s="105" customFormat="1" ht="15.6">
      <c r="A4816" s="134"/>
      <c r="B4816" s="553"/>
      <c r="C4816" s="135"/>
      <c r="D4816" s="138"/>
      <c r="E4816" s="137"/>
      <c r="F4816" s="138"/>
      <c r="G4816" s="138"/>
      <c r="H4816" s="138"/>
      <c r="I4816" s="138"/>
      <c r="J4816" s="138"/>
      <c r="K4816" s="138"/>
      <c r="L4816" s="293"/>
      <c r="M4816" s="138"/>
      <c r="N4816" s="138"/>
      <c r="O4816" s="138"/>
    </row>
    <row r="4817" spans="1:15" s="105" customFormat="1" ht="15.6">
      <c r="A4817" s="134"/>
      <c r="B4817" s="553"/>
      <c r="C4817" s="135"/>
      <c r="D4817" s="138"/>
      <c r="E4817" s="137"/>
      <c r="F4817" s="138"/>
      <c r="G4817" s="138"/>
      <c r="H4817" s="138"/>
      <c r="I4817" s="138"/>
      <c r="J4817" s="138"/>
      <c r="K4817" s="138"/>
      <c r="L4817" s="293"/>
      <c r="M4817" s="138"/>
      <c r="N4817" s="138"/>
      <c r="O4817" s="138"/>
    </row>
    <row r="4818" spans="1:15" s="105" customFormat="1" ht="15.6">
      <c r="A4818" s="134"/>
      <c r="B4818" s="553"/>
      <c r="C4818" s="135"/>
      <c r="D4818" s="138"/>
      <c r="E4818" s="137"/>
      <c r="F4818" s="138"/>
      <c r="G4818" s="138"/>
      <c r="H4818" s="138"/>
      <c r="I4818" s="138"/>
      <c r="J4818" s="138"/>
      <c r="K4818" s="138"/>
      <c r="L4818" s="293"/>
      <c r="M4818" s="138"/>
      <c r="N4818" s="138"/>
      <c r="O4818" s="138"/>
    </row>
    <row r="4819" spans="1:15" s="105" customFormat="1" ht="15.6">
      <c r="A4819" s="134"/>
      <c r="B4819" s="553"/>
      <c r="C4819" s="135"/>
      <c r="D4819" s="138"/>
      <c r="E4819" s="137"/>
      <c r="F4819" s="138"/>
      <c r="G4819" s="138"/>
      <c r="H4819" s="138"/>
      <c r="I4819" s="138"/>
      <c r="J4819" s="138"/>
      <c r="K4819" s="138"/>
      <c r="L4819" s="293"/>
      <c r="M4819" s="138"/>
      <c r="N4819" s="138"/>
      <c r="O4819" s="138"/>
    </row>
    <row r="4820" spans="1:15" s="105" customFormat="1" ht="15.6">
      <c r="A4820" s="134"/>
      <c r="B4820" s="553"/>
      <c r="C4820" s="135"/>
      <c r="D4820" s="138"/>
      <c r="E4820" s="137"/>
      <c r="F4820" s="138"/>
      <c r="G4820" s="138"/>
      <c r="H4820" s="138"/>
      <c r="I4820" s="138"/>
      <c r="J4820" s="138"/>
      <c r="K4820" s="138"/>
      <c r="L4820" s="293"/>
      <c r="M4820" s="138"/>
      <c r="N4820" s="138"/>
      <c r="O4820" s="138"/>
    </row>
    <row r="4821" spans="1:15" s="105" customFormat="1" ht="15.6">
      <c r="A4821" s="134"/>
      <c r="B4821" s="553"/>
      <c r="C4821" s="135"/>
      <c r="D4821" s="138"/>
      <c r="E4821" s="137"/>
      <c r="F4821" s="138"/>
      <c r="G4821" s="138"/>
      <c r="H4821" s="138"/>
      <c r="I4821" s="138"/>
      <c r="J4821" s="138"/>
      <c r="K4821" s="138"/>
      <c r="L4821" s="293"/>
      <c r="M4821" s="138"/>
      <c r="N4821" s="138"/>
      <c r="O4821" s="138"/>
    </row>
    <row r="4822" spans="1:15" s="105" customFormat="1" ht="15.6">
      <c r="A4822" s="134"/>
      <c r="B4822" s="553"/>
      <c r="C4822" s="135"/>
      <c r="D4822" s="138"/>
      <c r="E4822" s="137"/>
      <c r="F4822" s="138"/>
      <c r="G4822" s="138"/>
      <c r="H4822" s="138"/>
      <c r="I4822" s="138"/>
      <c r="J4822" s="138"/>
      <c r="K4822" s="138"/>
      <c r="L4822" s="293"/>
      <c r="M4822" s="138"/>
      <c r="N4822" s="138"/>
      <c r="O4822" s="138"/>
    </row>
    <row r="4823" spans="1:15" s="105" customFormat="1" ht="15.6">
      <c r="A4823" s="134"/>
      <c r="B4823" s="553"/>
      <c r="C4823" s="135"/>
      <c r="D4823" s="138"/>
      <c r="E4823" s="137"/>
      <c r="F4823" s="138"/>
      <c r="G4823" s="138"/>
      <c r="H4823" s="138"/>
      <c r="I4823" s="138"/>
      <c r="J4823" s="138"/>
      <c r="K4823" s="138"/>
      <c r="L4823" s="293"/>
      <c r="M4823" s="138"/>
      <c r="N4823" s="138"/>
      <c r="O4823" s="138"/>
    </row>
    <row r="4824" spans="1:15" s="105" customFormat="1" ht="15.6">
      <c r="A4824" s="134"/>
      <c r="B4824" s="553"/>
      <c r="C4824" s="135"/>
      <c r="D4824" s="138"/>
      <c r="E4824" s="137"/>
      <c r="F4824" s="138"/>
      <c r="G4824" s="138"/>
      <c r="H4824" s="138"/>
      <c r="I4824" s="138"/>
      <c r="J4824" s="138"/>
      <c r="K4824" s="138"/>
      <c r="L4824" s="293"/>
      <c r="M4824" s="138"/>
      <c r="N4824" s="138"/>
      <c r="O4824" s="138"/>
    </row>
    <row r="4825" spans="1:15" s="105" customFormat="1" ht="15.6">
      <c r="A4825" s="134"/>
      <c r="B4825" s="553"/>
      <c r="C4825" s="135"/>
      <c r="D4825" s="138"/>
      <c r="E4825" s="137"/>
      <c r="F4825" s="138"/>
      <c r="G4825" s="138"/>
      <c r="H4825" s="138"/>
      <c r="I4825" s="138"/>
      <c r="J4825" s="138"/>
      <c r="K4825" s="138"/>
      <c r="L4825" s="293"/>
      <c r="M4825" s="138"/>
      <c r="N4825" s="138"/>
      <c r="O4825" s="138"/>
    </row>
    <row r="4826" spans="1:15" s="105" customFormat="1" ht="15.6">
      <c r="A4826" s="134"/>
      <c r="B4826" s="553"/>
      <c r="C4826" s="135"/>
      <c r="D4826" s="138"/>
      <c r="E4826" s="137"/>
      <c r="F4826" s="138"/>
      <c r="G4826" s="138"/>
      <c r="H4826" s="138"/>
      <c r="I4826" s="138"/>
      <c r="J4826" s="138"/>
      <c r="K4826" s="138"/>
      <c r="L4826" s="293"/>
      <c r="M4826" s="138"/>
      <c r="N4826" s="138"/>
      <c r="O4826" s="138"/>
    </row>
    <row r="4827" spans="1:15" s="105" customFormat="1" ht="15.6">
      <c r="A4827" s="134"/>
      <c r="B4827" s="553"/>
      <c r="C4827" s="135"/>
      <c r="D4827" s="138"/>
      <c r="E4827" s="137"/>
      <c r="F4827" s="138"/>
      <c r="G4827" s="138"/>
      <c r="H4827" s="138"/>
      <c r="I4827" s="138"/>
      <c r="J4827" s="138"/>
      <c r="K4827" s="138"/>
      <c r="L4827" s="293"/>
      <c r="M4827" s="138"/>
      <c r="N4827" s="138"/>
      <c r="O4827" s="138"/>
    </row>
    <row r="4828" spans="1:15" s="105" customFormat="1" ht="15.6">
      <c r="A4828" s="134"/>
      <c r="B4828" s="553"/>
      <c r="C4828" s="135"/>
      <c r="D4828" s="138"/>
      <c r="E4828" s="137"/>
      <c r="F4828" s="138"/>
      <c r="G4828" s="138"/>
      <c r="H4828" s="138"/>
      <c r="I4828" s="138"/>
      <c r="J4828" s="138"/>
      <c r="K4828" s="138"/>
      <c r="L4828" s="293"/>
      <c r="M4828" s="138"/>
      <c r="N4828" s="138"/>
      <c r="O4828" s="138"/>
    </row>
    <row r="4829" spans="1:15" s="105" customFormat="1" ht="15.6">
      <c r="A4829" s="134"/>
      <c r="B4829" s="553"/>
      <c r="C4829" s="135"/>
      <c r="D4829" s="138"/>
      <c r="E4829" s="137"/>
      <c r="F4829" s="138"/>
      <c r="G4829" s="138"/>
      <c r="H4829" s="138"/>
      <c r="I4829" s="138"/>
      <c r="J4829" s="138"/>
      <c r="K4829" s="138"/>
      <c r="L4829" s="293"/>
      <c r="M4829" s="138"/>
      <c r="N4829" s="138"/>
      <c r="O4829" s="138"/>
    </row>
    <row r="4830" spans="1:15" s="105" customFormat="1" ht="15.6">
      <c r="A4830" s="134"/>
      <c r="B4830" s="553"/>
      <c r="C4830" s="135"/>
      <c r="D4830" s="138"/>
      <c r="E4830" s="137"/>
      <c r="F4830" s="138"/>
      <c r="G4830" s="138"/>
      <c r="H4830" s="138"/>
      <c r="I4830" s="138"/>
      <c r="J4830" s="138"/>
      <c r="K4830" s="138"/>
      <c r="L4830" s="293"/>
      <c r="M4830" s="138"/>
      <c r="N4830" s="138"/>
      <c r="O4830" s="138"/>
    </row>
    <row r="4831" spans="1:15" s="105" customFormat="1" ht="15.6">
      <c r="A4831" s="134"/>
      <c r="B4831" s="553"/>
      <c r="C4831" s="135"/>
      <c r="D4831" s="138"/>
      <c r="E4831" s="137"/>
      <c r="F4831" s="138"/>
      <c r="G4831" s="138"/>
      <c r="H4831" s="138"/>
      <c r="I4831" s="138"/>
      <c r="J4831" s="138"/>
      <c r="K4831" s="138"/>
      <c r="L4831" s="293"/>
      <c r="M4831" s="138"/>
      <c r="N4831" s="138"/>
      <c r="O4831" s="138"/>
    </row>
    <row r="4832" spans="1:15" s="105" customFormat="1" ht="15.6">
      <c r="A4832" s="134"/>
      <c r="B4832" s="553"/>
      <c r="C4832" s="135"/>
      <c r="D4832" s="138"/>
      <c r="E4832" s="137"/>
      <c r="F4832" s="138"/>
      <c r="G4832" s="138"/>
      <c r="H4832" s="138"/>
      <c r="I4832" s="138"/>
      <c r="J4832" s="138"/>
      <c r="K4832" s="138"/>
      <c r="L4832" s="293"/>
      <c r="M4832" s="138"/>
      <c r="N4832" s="138"/>
      <c r="O4832" s="138"/>
    </row>
    <row r="4833" spans="1:15" s="105" customFormat="1" ht="15.6">
      <c r="A4833" s="134"/>
      <c r="B4833" s="553"/>
      <c r="C4833" s="135"/>
      <c r="D4833" s="138"/>
      <c r="E4833" s="137"/>
      <c r="F4833" s="138"/>
      <c r="G4833" s="138"/>
      <c r="H4833" s="138"/>
      <c r="I4833" s="138"/>
      <c r="J4833" s="138"/>
      <c r="K4833" s="138"/>
      <c r="L4833" s="293"/>
      <c r="M4833" s="138"/>
      <c r="N4833" s="138"/>
      <c r="O4833" s="138"/>
    </row>
    <row r="4834" spans="1:15" s="105" customFormat="1" ht="15.6">
      <c r="A4834" s="134"/>
      <c r="B4834" s="553"/>
      <c r="C4834" s="135"/>
      <c r="D4834" s="138"/>
      <c r="E4834" s="137"/>
      <c r="F4834" s="138"/>
      <c r="G4834" s="138"/>
      <c r="H4834" s="138"/>
      <c r="I4834" s="138"/>
      <c r="J4834" s="138"/>
      <c r="K4834" s="138"/>
      <c r="L4834" s="293"/>
      <c r="M4834" s="138"/>
      <c r="N4834" s="138"/>
      <c r="O4834" s="138"/>
    </row>
    <row r="4835" spans="1:15" s="105" customFormat="1" ht="15.6">
      <c r="A4835" s="134"/>
      <c r="B4835" s="553"/>
      <c r="C4835" s="135"/>
      <c r="D4835" s="138"/>
      <c r="E4835" s="137"/>
      <c r="F4835" s="138"/>
      <c r="G4835" s="138"/>
      <c r="H4835" s="138"/>
      <c r="I4835" s="138"/>
      <c r="J4835" s="138"/>
      <c r="K4835" s="138"/>
      <c r="L4835" s="293"/>
      <c r="M4835" s="138"/>
      <c r="N4835" s="138"/>
      <c r="O4835" s="138"/>
    </row>
    <row r="4836" spans="1:15" s="105" customFormat="1" ht="15.6">
      <c r="A4836" s="134"/>
      <c r="B4836" s="553"/>
      <c r="C4836" s="135"/>
      <c r="D4836" s="138"/>
      <c r="E4836" s="137"/>
      <c r="F4836" s="138"/>
      <c r="G4836" s="138"/>
      <c r="H4836" s="138"/>
      <c r="I4836" s="138"/>
      <c r="J4836" s="138"/>
      <c r="K4836" s="138"/>
      <c r="L4836" s="293"/>
      <c r="M4836" s="138"/>
      <c r="N4836" s="138"/>
      <c r="O4836" s="138"/>
    </row>
    <row r="4837" spans="1:15" s="105" customFormat="1" ht="15.6">
      <c r="A4837" s="134"/>
      <c r="B4837" s="553"/>
      <c r="C4837" s="135"/>
      <c r="D4837" s="138"/>
      <c r="E4837" s="137"/>
      <c r="F4837" s="138"/>
      <c r="G4837" s="138"/>
      <c r="H4837" s="138"/>
      <c r="I4837" s="138"/>
      <c r="J4837" s="138"/>
      <c r="K4837" s="138"/>
      <c r="L4837" s="293"/>
      <c r="M4837" s="138"/>
      <c r="N4837" s="138"/>
      <c r="O4837" s="138"/>
    </row>
    <row r="4838" spans="1:15" s="105" customFormat="1" ht="15.6">
      <c r="A4838" s="134"/>
      <c r="B4838" s="553"/>
      <c r="C4838" s="135"/>
      <c r="D4838" s="138"/>
      <c r="E4838" s="137"/>
      <c r="F4838" s="138"/>
      <c r="G4838" s="138"/>
      <c r="H4838" s="138"/>
      <c r="I4838" s="138"/>
      <c r="J4838" s="138"/>
      <c r="K4838" s="138"/>
      <c r="L4838" s="293"/>
      <c r="M4838" s="138"/>
      <c r="N4838" s="138"/>
      <c r="O4838" s="138"/>
    </row>
    <row r="4839" spans="1:15" s="105" customFormat="1" ht="15.6">
      <c r="A4839" s="134"/>
      <c r="B4839" s="553"/>
      <c r="C4839" s="135"/>
      <c r="D4839" s="138"/>
      <c r="E4839" s="137"/>
      <c r="F4839" s="138"/>
      <c r="G4839" s="138"/>
      <c r="H4839" s="138"/>
      <c r="I4839" s="138"/>
      <c r="J4839" s="138"/>
      <c r="K4839" s="138"/>
      <c r="L4839" s="293"/>
      <c r="M4839" s="138"/>
      <c r="N4839" s="138"/>
      <c r="O4839" s="138"/>
    </row>
    <row r="4840" spans="1:15" s="105" customFormat="1" ht="15.6">
      <c r="A4840" s="134"/>
      <c r="B4840" s="553"/>
      <c r="C4840" s="135"/>
      <c r="D4840" s="138"/>
      <c r="E4840" s="137"/>
      <c r="F4840" s="138"/>
      <c r="G4840" s="138"/>
      <c r="H4840" s="138"/>
      <c r="I4840" s="138"/>
      <c r="J4840" s="138"/>
      <c r="K4840" s="138"/>
      <c r="L4840" s="293"/>
      <c r="M4840" s="138"/>
      <c r="N4840" s="138"/>
      <c r="O4840" s="138"/>
    </row>
    <row r="4841" spans="1:15" s="105" customFormat="1" ht="15.6">
      <c r="A4841" s="134"/>
      <c r="B4841" s="553"/>
      <c r="C4841" s="135"/>
      <c r="D4841" s="138"/>
      <c r="E4841" s="137"/>
      <c r="F4841" s="138"/>
      <c r="G4841" s="138"/>
      <c r="H4841" s="138"/>
      <c r="I4841" s="138"/>
      <c r="J4841" s="138"/>
      <c r="K4841" s="138"/>
      <c r="L4841" s="293"/>
      <c r="M4841" s="138"/>
      <c r="N4841" s="138"/>
      <c r="O4841" s="138"/>
    </row>
    <row r="4842" spans="1:15" s="105" customFormat="1" ht="15.6">
      <c r="A4842" s="134"/>
      <c r="B4842" s="553"/>
      <c r="C4842" s="135"/>
      <c r="D4842" s="138"/>
      <c r="E4842" s="137"/>
      <c r="F4842" s="138"/>
      <c r="G4842" s="138"/>
      <c r="H4842" s="138"/>
      <c r="I4842" s="138"/>
      <c r="J4842" s="138"/>
      <c r="K4842" s="138"/>
      <c r="L4842" s="293"/>
      <c r="M4842" s="138"/>
      <c r="N4842" s="138"/>
      <c r="O4842" s="138"/>
    </row>
    <row r="4843" spans="1:15" s="105" customFormat="1" ht="15.6">
      <c r="A4843" s="134"/>
      <c r="B4843" s="553"/>
      <c r="C4843" s="135"/>
      <c r="D4843" s="138"/>
      <c r="E4843" s="137"/>
      <c r="F4843" s="138"/>
      <c r="G4843" s="138"/>
      <c r="H4843" s="138"/>
      <c r="I4843" s="138"/>
      <c r="J4843" s="138"/>
      <c r="K4843" s="138"/>
      <c r="L4843" s="293"/>
      <c r="M4843" s="138"/>
      <c r="N4843" s="138"/>
      <c r="O4843" s="138"/>
    </row>
    <row r="4844" spans="1:15" s="105" customFormat="1" ht="15.6">
      <c r="A4844" s="134"/>
      <c r="B4844" s="553"/>
      <c r="C4844" s="135"/>
      <c r="D4844" s="138"/>
      <c r="E4844" s="137"/>
      <c r="F4844" s="138"/>
      <c r="G4844" s="138"/>
      <c r="H4844" s="138"/>
      <c r="I4844" s="138"/>
      <c r="J4844" s="138"/>
      <c r="K4844" s="138"/>
      <c r="L4844" s="293"/>
      <c r="M4844" s="138"/>
      <c r="N4844" s="138"/>
      <c r="O4844" s="138"/>
    </row>
    <row r="4845" spans="1:15" s="105" customFormat="1" ht="15.6">
      <c r="A4845" s="134"/>
      <c r="B4845" s="553"/>
      <c r="C4845" s="135"/>
      <c r="D4845" s="138"/>
      <c r="E4845" s="137"/>
      <c r="F4845" s="138"/>
      <c r="G4845" s="138"/>
      <c r="H4845" s="138"/>
      <c r="I4845" s="138"/>
      <c r="J4845" s="138"/>
      <c r="K4845" s="138"/>
      <c r="L4845" s="293"/>
      <c r="M4845" s="138"/>
      <c r="N4845" s="138"/>
      <c r="O4845" s="138"/>
    </row>
    <row r="4846" spans="1:15" s="105" customFormat="1" ht="15.6">
      <c r="A4846" s="134"/>
      <c r="B4846" s="553"/>
      <c r="C4846" s="135"/>
      <c r="D4846" s="138"/>
      <c r="E4846" s="137"/>
      <c r="F4846" s="138"/>
      <c r="G4846" s="138"/>
      <c r="H4846" s="138"/>
      <c r="I4846" s="138"/>
      <c r="J4846" s="138"/>
      <c r="K4846" s="138"/>
      <c r="L4846" s="293"/>
      <c r="M4846" s="138"/>
      <c r="N4846" s="138"/>
      <c r="O4846" s="138"/>
    </row>
    <row r="4847" spans="1:15" s="105" customFormat="1" ht="15.6">
      <c r="A4847" s="134"/>
      <c r="B4847" s="553"/>
      <c r="C4847" s="135"/>
      <c r="D4847" s="138"/>
      <c r="E4847" s="137"/>
      <c r="F4847" s="138"/>
      <c r="G4847" s="138"/>
      <c r="H4847" s="138"/>
      <c r="I4847" s="138"/>
      <c r="J4847" s="138"/>
      <c r="K4847" s="138"/>
      <c r="L4847" s="293"/>
      <c r="M4847" s="138"/>
      <c r="N4847" s="138"/>
      <c r="O4847" s="138"/>
    </row>
    <row r="4848" spans="1:15" s="105" customFormat="1" ht="15.6">
      <c r="A4848" s="134"/>
      <c r="B4848" s="553"/>
      <c r="C4848" s="135"/>
      <c r="D4848" s="138"/>
      <c r="E4848" s="137"/>
      <c r="F4848" s="138"/>
      <c r="G4848" s="138"/>
      <c r="H4848" s="138"/>
      <c r="I4848" s="138"/>
      <c r="J4848" s="138"/>
      <c r="K4848" s="138"/>
      <c r="L4848" s="293"/>
      <c r="M4848" s="138"/>
      <c r="N4848" s="138"/>
      <c r="O4848" s="138"/>
    </row>
    <row r="4849" spans="1:15" s="105" customFormat="1" ht="15.6">
      <c r="A4849" s="134"/>
      <c r="B4849" s="553"/>
      <c r="C4849" s="135"/>
      <c r="D4849" s="138"/>
      <c r="E4849" s="137"/>
      <c r="F4849" s="138"/>
      <c r="G4849" s="138"/>
      <c r="H4849" s="138"/>
      <c r="I4849" s="138"/>
      <c r="J4849" s="138"/>
      <c r="K4849" s="138"/>
      <c r="L4849" s="293"/>
      <c r="M4849" s="138"/>
      <c r="N4849" s="138"/>
      <c r="O4849" s="138"/>
    </row>
    <row r="4850" spans="1:15" s="105" customFormat="1" ht="15.6">
      <c r="A4850" s="134"/>
      <c r="B4850" s="553"/>
      <c r="C4850" s="135"/>
      <c r="D4850" s="138"/>
      <c r="E4850" s="137"/>
      <c r="F4850" s="138"/>
      <c r="G4850" s="138"/>
      <c r="H4850" s="138"/>
      <c r="I4850" s="138"/>
      <c r="J4850" s="138"/>
      <c r="K4850" s="138"/>
      <c r="L4850" s="293"/>
      <c r="M4850" s="138"/>
      <c r="N4850" s="138"/>
      <c r="O4850" s="138"/>
    </row>
    <row r="4851" spans="1:15" s="105" customFormat="1" ht="15.6">
      <c r="A4851" s="134"/>
      <c r="B4851" s="553"/>
      <c r="C4851" s="135"/>
      <c r="D4851" s="138"/>
      <c r="E4851" s="137"/>
      <c r="F4851" s="138"/>
      <c r="G4851" s="138"/>
      <c r="H4851" s="138"/>
      <c r="I4851" s="138"/>
      <c r="J4851" s="138"/>
      <c r="K4851" s="138"/>
      <c r="L4851" s="293"/>
      <c r="M4851" s="138"/>
      <c r="N4851" s="138"/>
      <c r="O4851" s="138"/>
    </row>
    <row r="4852" spans="1:15" s="105" customFormat="1" ht="15.6">
      <c r="A4852" s="134"/>
      <c r="B4852" s="553"/>
      <c r="C4852" s="135"/>
      <c r="D4852" s="138"/>
      <c r="E4852" s="137"/>
      <c r="F4852" s="138"/>
      <c r="G4852" s="138"/>
      <c r="H4852" s="138"/>
      <c r="I4852" s="138"/>
      <c r="J4852" s="138"/>
      <c r="K4852" s="138"/>
      <c r="L4852" s="293"/>
      <c r="M4852" s="138"/>
      <c r="N4852" s="138"/>
      <c r="O4852" s="138"/>
    </row>
    <row r="4853" spans="1:15" s="105" customFormat="1" ht="15.6">
      <c r="A4853" s="134"/>
      <c r="B4853" s="553"/>
      <c r="C4853" s="135"/>
      <c r="D4853" s="138"/>
      <c r="E4853" s="137"/>
      <c r="F4853" s="138"/>
      <c r="G4853" s="138"/>
      <c r="H4853" s="138"/>
      <c r="I4853" s="138"/>
      <c r="J4853" s="138"/>
      <c r="K4853" s="138"/>
      <c r="L4853" s="293"/>
      <c r="M4853" s="138"/>
      <c r="N4853" s="138"/>
      <c r="O4853" s="138"/>
    </row>
    <row r="4854" spans="1:15" s="105" customFormat="1" ht="15.6">
      <c r="A4854" s="134"/>
      <c r="B4854" s="553"/>
      <c r="C4854" s="135"/>
      <c r="D4854" s="138"/>
      <c r="E4854" s="137"/>
      <c r="F4854" s="138"/>
      <c r="G4854" s="138"/>
      <c r="H4854" s="138"/>
      <c r="I4854" s="138"/>
      <c r="J4854" s="138"/>
      <c r="K4854" s="138"/>
      <c r="L4854" s="293"/>
      <c r="M4854" s="138"/>
      <c r="N4854" s="138"/>
      <c r="O4854" s="138"/>
    </row>
    <row r="4855" spans="1:15" s="105" customFormat="1" ht="15.6">
      <c r="A4855" s="134"/>
      <c r="B4855" s="553"/>
      <c r="C4855" s="135"/>
      <c r="D4855" s="138"/>
      <c r="E4855" s="137"/>
      <c r="F4855" s="138"/>
      <c r="G4855" s="138"/>
      <c r="H4855" s="138"/>
      <c r="I4855" s="138"/>
      <c r="J4855" s="138"/>
      <c r="K4855" s="138"/>
      <c r="L4855" s="293"/>
      <c r="M4855" s="138"/>
      <c r="N4855" s="138"/>
      <c r="O4855" s="138"/>
    </row>
    <row r="4856" spans="1:15" s="105" customFormat="1" ht="15.6">
      <c r="A4856" s="134"/>
      <c r="B4856" s="553"/>
      <c r="C4856" s="135"/>
      <c r="D4856" s="138"/>
      <c r="E4856" s="137"/>
      <c r="F4856" s="138"/>
      <c r="G4856" s="138"/>
      <c r="H4856" s="138"/>
      <c r="I4856" s="138"/>
      <c r="J4856" s="138"/>
      <c r="K4856" s="138"/>
      <c r="L4856" s="293"/>
      <c r="M4856" s="138"/>
      <c r="N4856" s="138"/>
      <c r="O4856" s="138"/>
    </row>
    <row r="4857" spans="1:15" s="105" customFormat="1" ht="15.6">
      <c r="A4857" s="134"/>
      <c r="B4857" s="553"/>
      <c r="C4857" s="135"/>
      <c r="D4857" s="138"/>
      <c r="E4857" s="137"/>
      <c r="F4857" s="138"/>
      <c r="G4857" s="138"/>
      <c r="H4857" s="138"/>
      <c r="I4857" s="138"/>
      <c r="J4857" s="138"/>
      <c r="K4857" s="138"/>
      <c r="L4857" s="293"/>
      <c r="M4857" s="138"/>
      <c r="N4857" s="138"/>
      <c r="O4857" s="138"/>
    </row>
    <row r="4858" spans="1:15" s="105" customFormat="1" ht="15.6">
      <c r="A4858" s="134"/>
      <c r="B4858" s="553"/>
      <c r="C4858" s="135"/>
      <c r="D4858" s="138"/>
      <c r="E4858" s="137"/>
      <c r="F4858" s="138"/>
      <c r="G4858" s="138"/>
      <c r="H4858" s="138"/>
      <c r="I4858" s="138"/>
      <c r="J4858" s="138"/>
      <c r="K4858" s="138"/>
      <c r="L4858" s="293"/>
      <c r="M4858" s="138"/>
      <c r="N4858" s="138"/>
      <c r="O4858" s="138"/>
    </row>
    <row r="4859" spans="1:15" s="105" customFormat="1" ht="15.6">
      <c r="A4859" s="134"/>
      <c r="B4859" s="553"/>
      <c r="C4859" s="135"/>
      <c r="D4859" s="138"/>
      <c r="E4859" s="137"/>
      <c r="F4859" s="138"/>
      <c r="G4859" s="138"/>
      <c r="H4859" s="138"/>
      <c r="I4859" s="138"/>
      <c r="J4859" s="138"/>
      <c r="K4859" s="138"/>
      <c r="L4859" s="293"/>
      <c r="M4859" s="138"/>
      <c r="N4859" s="138"/>
      <c r="O4859" s="138"/>
    </row>
    <row r="4860" spans="1:15" s="105" customFormat="1" ht="15.6">
      <c r="A4860" s="134"/>
      <c r="B4860" s="553"/>
      <c r="C4860" s="135"/>
      <c r="D4860" s="138"/>
      <c r="E4860" s="137"/>
      <c r="F4860" s="138"/>
      <c r="G4860" s="138"/>
      <c r="H4860" s="138"/>
      <c r="I4860" s="138"/>
      <c r="J4860" s="138"/>
      <c r="K4860" s="138"/>
      <c r="L4860" s="293"/>
      <c r="M4860" s="138"/>
      <c r="N4860" s="138"/>
      <c r="O4860" s="138"/>
    </row>
    <row r="4861" spans="1:15" s="105" customFormat="1" ht="15.6">
      <c r="A4861" s="134"/>
      <c r="B4861" s="553"/>
      <c r="C4861" s="135"/>
      <c r="D4861" s="138"/>
      <c r="E4861" s="137"/>
      <c r="F4861" s="138"/>
      <c r="G4861" s="138"/>
      <c r="H4861" s="138"/>
      <c r="I4861" s="138"/>
      <c r="J4861" s="138"/>
      <c r="K4861" s="138"/>
      <c r="L4861" s="293"/>
      <c r="M4861" s="138"/>
      <c r="N4861" s="138"/>
      <c r="O4861" s="138"/>
    </row>
    <row r="4862" spans="1:15" s="105" customFormat="1" ht="15.6">
      <c r="A4862" s="134"/>
      <c r="B4862" s="553"/>
      <c r="C4862" s="135"/>
      <c r="D4862" s="138"/>
      <c r="E4862" s="137"/>
      <c r="F4862" s="138"/>
      <c r="G4862" s="138"/>
      <c r="H4862" s="138"/>
      <c r="I4862" s="138"/>
      <c r="J4862" s="138"/>
      <c r="K4862" s="138"/>
      <c r="L4862" s="293"/>
      <c r="M4862" s="138"/>
      <c r="N4862" s="138"/>
      <c r="O4862" s="138"/>
    </row>
    <row r="4863" spans="1:15" s="105" customFormat="1" ht="15.6">
      <c r="A4863" s="134"/>
      <c r="B4863" s="553"/>
      <c r="C4863" s="135"/>
      <c r="D4863" s="138"/>
      <c r="E4863" s="137"/>
      <c r="F4863" s="138"/>
      <c r="G4863" s="138"/>
      <c r="H4863" s="138"/>
      <c r="I4863" s="138"/>
      <c r="J4863" s="138"/>
      <c r="K4863" s="138"/>
      <c r="L4863" s="293"/>
      <c r="M4863" s="138"/>
      <c r="N4863" s="138"/>
      <c r="O4863" s="138"/>
    </row>
    <row r="4864" spans="1:15" s="105" customFormat="1" ht="15.6">
      <c r="A4864" s="134"/>
      <c r="B4864" s="553"/>
      <c r="C4864" s="135"/>
      <c r="D4864" s="138"/>
      <c r="E4864" s="137"/>
      <c r="F4864" s="138"/>
      <c r="G4864" s="138"/>
      <c r="H4864" s="138"/>
      <c r="I4864" s="138"/>
      <c r="J4864" s="138"/>
      <c r="K4864" s="138"/>
      <c r="L4864" s="293"/>
      <c r="M4864" s="138"/>
      <c r="N4864" s="138"/>
      <c r="O4864" s="138"/>
    </row>
    <row r="4865" spans="1:15" s="105" customFormat="1" ht="15.6">
      <c r="A4865" s="134"/>
      <c r="B4865" s="553"/>
      <c r="C4865" s="135"/>
      <c r="D4865" s="138"/>
      <c r="E4865" s="137"/>
      <c r="F4865" s="138"/>
      <c r="G4865" s="138"/>
      <c r="H4865" s="138"/>
      <c r="I4865" s="138"/>
      <c r="J4865" s="138"/>
      <c r="K4865" s="138"/>
      <c r="L4865" s="293"/>
      <c r="M4865" s="138"/>
      <c r="N4865" s="138"/>
      <c r="O4865" s="138"/>
    </row>
    <row r="4866" spans="1:15" s="105" customFormat="1" ht="15.6">
      <c r="A4866" s="134"/>
      <c r="B4866" s="553"/>
      <c r="C4866" s="135"/>
      <c r="D4866" s="138"/>
      <c r="E4866" s="137"/>
      <c r="F4866" s="138"/>
      <c r="G4866" s="138"/>
      <c r="H4866" s="138"/>
      <c r="I4866" s="138"/>
      <c r="J4866" s="138"/>
      <c r="K4866" s="138"/>
      <c r="L4866" s="293"/>
      <c r="M4866" s="138"/>
      <c r="N4866" s="138"/>
      <c r="O4866" s="138"/>
    </row>
    <row r="4867" spans="1:15" s="105" customFormat="1" ht="15.6">
      <c r="A4867" s="134"/>
      <c r="B4867" s="553"/>
      <c r="C4867" s="135"/>
      <c r="D4867" s="138"/>
      <c r="E4867" s="137"/>
      <c r="F4867" s="138"/>
      <c r="G4867" s="138"/>
      <c r="H4867" s="138"/>
      <c r="I4867" s="138"/>
      <c r="J4867" s="138"/>
      <c r="K4867" s="138"/>
      <c r="L4867" s="293"/>
      <c r="M4867" s="138"/>
      <c r="N4867" s="138"/>
      <c r="O4867" s="138"/>
    </row>
    <row r="4868" spans="1:15" s="105" customFormat="1" ht="15.6">
      <c r="A4868" s="134"/>
      <c r="B4868" s="553"/>
      <c r="C4868" s="135"/>
      <c r="D4868" s="138"/>
      <c r="E4868" s="137"/>
      <c r="F4868" s="138"/>
      <c r="G4868" s="138"/>
      <c r="H4868" s="138"/>
      <c r="I4868" s="138"/>
      <c r="J4868" s="138"/>
      <c r="K4868" s="138"/>
      <c r="L4868" s="293"/>
      <c r="M4868" s="138"/>
      <c r="N4868" s="138"/>
      <c r="O4868" s="138"/>
    </row>
    <row r="4869" spans="1:15" s="105" customFormat="1" ht="15.6">
      <c r="A4869" s="134"/>
      <c r="B4869" s="553"/>
      <c r="C4869" s="135"/>
      <c r="D4869" s="138"/>
      <c r="E4869" s="137"/>
      <c r="F4869" s="138"/>
      <c r="G4869" s="138"/>
      <c r="H4869" s="138"/>
      <c r="I4869" s="138"/>
      <c r="J4869" s="138"/>
      <c r="K4869" s="138"/>
      <c r="L4869" s="293"/>
      <c r="M4869" s="138"/>
      <c r="N4869" s="138"/>
      <c r="O4869" s="138"/>
    </row>
    <row r="4870" spans="1:15" s="105" customFormat="1" ht="15.6">
      <c r="A4870" s="134"/>
      <c r="B4870" s="553"/>
      <c r="C4870" s="135"/>
      <c r="D4870" s="138"/>
      <c r="E4870" s="137"/>
      <c r="F4870" s="138"/>
      <c r="G4870" s="138"/>
      <c r="H4870" s="138"/>
      <c r="I4870" s="138"/>
      <c r="J4870" s="138"/>
      <c r="K4870" s="138"/>
      <c r="L4870" s="293"/>
      <c r="M4870" s="138"/>
      <c r="N4870" s="138"/>
      <c r="O4870" s="138"/>
    </row>
    <row r="4871" spans="1:15" s="105" customFormat="1" ht="15.6">
      <c r="A4871" s="134"/>
      <c r="B4871" s="553"/>
      <c r="C4871" s="135"/>
      <c r="D4871" s="138"/>
      <c r="E4871" s="137"/>
      <c r="F4871" s="138"/>
      <c r="G4871" s="138"/>
      <c r="H4871" s="138"/>
      <c r="I4871" s="138"/>
      <c r="J4871" s="138"/>
      <c r="K4871" s="138"/>
      <c r="L4871" s="293"/>
      <c r="M4871" s="138"/>
      <c r="N4871" s="138"/>
      <c r="O4871" s="138"/>
    </row>
    <row r="4872" spans="1:15" s="105" customFormat="1" ht="15.6">
      <c r="A4872" s="134"/>
      <c r="B4872" s="553"/>
      <c r="C4872" s="135"/>
      <c r="D4872" s="138"/>
      <c r="E4872" s="137"/>
      <c r="F4872" s="138"/>
      <c r="G4872" s="138"/>
      <c r="H4872" s="138"/>
      <c r="I4872" s="138"/>
      <c r="J4872" s="138"/>
      <c r="K4872" s="138"/>
      <c r="L4872" s="293"/>
      <c r="M4872" s="138"/>
      <c r="N4872" s="138"/>
      <c r="O4872" s="138"/>
    </row>
    <row r="4873" spans="1:15" s="105" customFormat="1" ht="15.6">
      <c r="A4873" s="134"/>
      <c r="B4873" s="553"/>
      <c r="C4873" s="135"/>
      <c r="D4873" s="138"/>
      <c r="E4873" s="137"/>
      <c r="F4873" s="138"/>
      <c r="G4873" s="138"/>
      <c r="H4873" s="138"/>
      <c r="I4873" s="138"/>
      <c r="J4873" s="138"/>
      <c r="K4873" s="138"/>
      <c r="L4873" s="293"/>
      <c r="M4873" s="138"/>
      <c r="N4873" s="138"/>
      <c r="O4873" s="138"/>
    </row>
    <row r="4874" spans="1:15" s="105" customFormat="1" ht="15.6">
      <c r="A4874" s="134"/>
      <c r="B4874" s="553"/>
      <c r="C4874" s="135"/>
      <c r="D4874" s="138"/>
      <c r="E4874" s="137"/>
      <c r="F4874" s="138"/>
      <c r="G4874" s="138"/>
      <c r="H4874" s="138"/>
      <c r="I4874" s="138"/>
      <c r="J4874" s="138"/>
      <c r="K4874" s="138"/>
      <c r="L4874" s="293"/>
      <c r="M4874" s="138"/>
      <c r="N4874" s="138"/>
      <c r="O4874" s="138"/>
    </row>
    <row r="4875" spans="1:15" s="105" customFormat="1" ht="15.6">
      <c r="A4875" s="134"/>
      <c r="B4875" s="553"/>
      <c r="C4875" s="135"/>
      <c r="D4875" s="138"/>
      <c r="E4875" s="137"/>
      <c r="F4875" s="138"/>
      <c r="G4875" s="138"/>
      <c r="H4875" s="138"/>
      <c r="I4875" s="138"/>
      <c r="J4875" s="138"/>
      <c r="K4875" s="138"/>
      <c r="L4875" s="293"/>
      <c r="M4875" s="138"/>
      <c r="N4875" s="138"/>
      <c r="O4875" s="138"/>
    </row>
    <row r="4876" spans="1:15" s="105" customFormat="1" ht="15.6">
      <c r="A4876" s="134"/>
      <c r="B4876" s="553"/>
      <c r="C4876" s="135"/>
      <c r="D4876" s="138"/>
      <c r="E4876" s="137"/>
      <c r="F4876" s="138"/>
      <c r="G4876" s="138"/>
      <c r="H4876" s="138"/>
      <c r="I4876" s="138"/>
      <c r="J4876" s="138"/>
      <c r="K4876" s="138"/>
      <c r="L4876" s="293"/>
      <c r="M4876" s="138"/>
      <c r="N4876" s="138"/>
      <c r="O4876" s="138"/>
    </row>
    <row r="4877" spans="1:15" s="105" customFormat="1" ht="15.6">
      <c r="A4877" s="134"/>
      <c r="B4877" s="553"/>
      <c r="C4877" s="135"/>
      <c r="D4877" s="138"/>
      <c r="E4877" s="137"/>
      <c r="F4877" s="138"/>
      <c r="G4877" s="138"/>
      <c r="H4877" s="138"/>
      <c r="I4877" s="138"/>
      <c r="J4877" s="138"/>
      <c r="K4877" s="138"/>
      <c r="L4877" s="293"/>
      <c r="M4877" s="138"/>
      <c r="N4877" s="138"/>
      <c r="O4877" s="138"/>
    </row>
    <row r="4878" spans="1:15" s="105" customFormat="1" ht="15.6">
      <c r="A4878" s="134"/>
      <c r="B4878" s="553"/>
      <c r="C4878" s="135"/>
      <c r="D4878" s="138"/>
      <c r="E4878" s="137"/>
      <c r="F4878" s="138"/>
      <c r="G4878" s="138"/>
      <c r="H4878" s="138"/>
      <c r="I4878" s="138"/>
      <c r="J4878" s="138"/>
      <c r="K4878" s="138"/>
      <c r="L4878" s="293"/>
      <c r="M4878" s="138"/>
      <c r="N4878" s="138"/>
      <c r="O4878" s="138"/>
    </row>
    <row r="4879" spans="1:15" s="105" customFormat="1" ht="15.6">
      <c r="A4879" s="134"/>
      <c r="B4879" s="553"/>
      <c r="C4879" s="135"/>
      <c r="D4879" s="138"/>
      <c r="E4879" s="137"/>
      <c r="F4879" s="138"/>
      <c r="G4879" s="138"/>
      <c r="H4879" s="138"/>
      <c r="I4879" s="138"/>
      <c r="J4879" s="138"/>
      <c r="K4879" s="138"/>
      <c r="L4879" s="293"/>
      <c r="M4879" s="138"/>
      <c r="N4879" s="138"/>
      <c r="O4879" s="138"/>
    </row>
    <row r="4880" spans="1:15" s="105" customFormat="1" ht="15.6">
      <c r="A4880" s="134"/>
      <c r="B4880" s="553"/>
      <c r="C4880" s="135"/>
      <c r="D4880" s="138"/>
      <c r="E4880" s="137"/>
      <c r="F4880" s="138"/>
      <c r="G4880" s="138"/>
      <c r="H4880" s="138"/>
      <c r="I4880" s="138"/>
      <c r="J4880" s="138"/>
      <c r="K4880" s="138"/>
      <c r="L4880" s="293"/>
      <c r="M4880" s="138"/>
      <c r="N4880" s="138"/>
      <c r="O4880" s="138"/>
    </row>
    <row r="4881" spans="1:15" s="105" customFormat="1" ht="15.6">
      <c r="A4881" s="134"/>
      <c r="B4881" s="553"/>
      <c r="C4881" s="135"/>
      <c r="D4881" s="138"/>
      <c r="E4881" s="137"/>
      <c r="F4881" s="138"/>
      <c r="G4881" s="138"/>
      <c r="H4881" s="138"/>
      <c r="I4881" s="138"/>
      <c r="J4881" s="138"/>
      <c r="K4881" s="138"/>
      <c r="L4881" s="293"/>
      <c r="M4881" s="138"/>
      <c r="N4881" s="138"/>
      <c r="O4881" s="138"/>
    </row>
    <row r="4882" spans="1:15" s="105" customFormat="1" ht="15.6">
      <c r="A4882" s="134"/>
      <c r="B4882" s="553"/>
      <c r="C4882" s="135"/>
      <c r="D4882" s="138"/>
      <c r="E4882" s="137"/>
      <c r="F4882" s="138"/>
      <c r="G4882" s="138"/>
      <c r="H4882" s="138"/>
      <c r="I4882" s="138"/>
      <c r="J4882" s="138"/>
      <c r="K4882" s="138"/>
      <c r="L4882" s="293"/>
      <c r="M4882" s="138"/>
      <c r="N4882" s="138"/>
      <c r="O4882" s="138"/>
    </row>
    <row r="4883" spans="1:15" s="105" customFormat="1" ht="15.6">
      <c r="A4883" s="134"/>
      <c r="B4883" s="553"/>
      <c r="C4883" s="135"/>
      <c r="D4883" s="138"/>
      <c r="E4883" s="137"/>
      <c r="F4883" s="138"/>
      <c r="G4883" s="138"/>
      <c r="H4883" s="138"/>
      <c r="I4883" s="138"/>
      <c r="J4883" s="138"/>
      <c r="K4883" s="138"/>
      <c r="L4883" s="293"/>
      <c r="M4883" s="138"/>
      <c r="N4883" s="138"/>
      <c r="O4883" s="138"/>
    </row>
    <row r="4884" spans="1:15" s="105" customFormat="1" ht="15.6">
      <c r="A4884" s="134"/>
      <c r="B4884" s="553"/>
      <c r="C4884" s="135"/>
      <c r="D4884" s="138"/>
      <c r="E4884" s="137"/>
      <c r="F4884" s="138"/>
      <c r="G4884" s="138"/>
      <c r="H4884" s="138"/>
      <c r="I4884" s="138"/>
      <c r="J4884" s="138"/>
      <c r="K4884" s="138"/>
      <c r="L4884" s="293"/>
      <c r="M4884" s="138"/>
      <c r="N4884" s="138"/>
      <c r="O4884" s="138"/>
    </row>
    <row r="4885" spans="1:15" s="105" customFormat="1" ht="15.6">
      <c r="A4885" s="134"/>
      <c r="B4885" s="553"/>
      <c r="C4885" s="135"/>
      <c r="D4885" s="138"/>
      <c r="E4885" s="137"/>
      <c r="F4885" s="138"/>
      <c r="G4885" s="138"/>
      <c r="H4885" s="138"/>
      <c r="I4885" s="138"/>
      <c r="J4885" s="138"/>
      <c r="K4885" s="138"/>
      <c r="L4885" s="293"/>
      <c r="M4885" s="138"/>
      <c r="N4885" s="138"/>
      <c r="O4885" s="138"/>
    </row>
    <row r="4886" spans="1:15" s="105" customFormat="1" ht="15.6">
      <c r="A4886" s="134"/>
      <c r="B4886" s="553"/>
      <c r="C4886" s="135"/>
      <c r="D4886" s="138"/>
      <c r="E4886" s="137"/>
      <c r="F4886" s="138"/>
      <c r="G4886" s="138"/>
      <c r="H4886" s="138"/>
      <c r="I4886" s="138"/>
      <c r="J4886" s="138"/>
      <c r="K4886" s="138"/>
      <c r="L4886" s="293"/>
      <c r="M4886" s="138"/>
      <c r="N4886" s="138"/>
      <c r="O4886" s="138"/>
    </row>
    <row r="4887" spans="1:15" s="105" customFormat="1" ht="15.6">
      <c r="A4887" s="134"/>
      <c r="B4887" s="553"/>
      <c r="C4887" s="135"/>
      <c r="D4887" s="138"/>
      <c r="E4887" s="137"/>
      <c r="F4887" s="138"/>
      <c r="G4887" s="138"/>
      <c r="H4887" s="138"/>
      <c r="I4887" s="138"/>
      <c r="J4887" s="138"/>
      <c r="K4887" s="138"/>
      <c r="L4887" s="293"/>
      <c r="M4887" s="138"/>
      <c r="N4887" s="138"/>
      <c r="O4887" s="138"/>
    </row>
    <row r="4888" spans="1:15" s="105" customFormat="1" ht="15.6">
      <c r="A4888" s="134"/>
      <c r="B4888" s="553"/>
      <c r="C4888" s="135"/>
      <c r="D4888" s="138"/>
      <c r="E4888" s="137"/>
      <c r="F4888" s="138"/>
      <c r="G4888" s="138"/>
      <c r="H4888" s="138"/>
      <c r="I4888" s="138"/>
      <c r="J4888" s="138"/>
      <c r="K4888" s="138"/>
      <c r="L4888" s="293"/>
      <c r="M4888" s="138"/>
      <c r="N4888" s="138"/>
      <c r="O4888" s="138"/>
    </row>
    <row r="4889" spans="1:15" s="105" customFormat="1" ht="15.6">
      <c r="A4889" s="134"/>
      <c r="B4889" s="553"/>
      <c r="C4889" s="135"/>
      <c r="D4889" s="138"/>
      <c r="E4889" s="137"/>
      <c r="F4889" s="138"/>
      <c r="G4889" s="138"/>
      <c r="H4889" s="138"/>
      <c r="I4889" s="138"/>
      <c r="J4889" s="138"/>
      <c r="K4889" s="138"/>
      <c r="L4889" s="293"/>
      <c r="M4889" s="138"/>
      <c r="N4889" s="138"/>
      <c r="O4889" s="138"/>
    </row>
    <row r="4890" spans="1:15" s="105" customFormat="1" ht="15.6">
      <c r="A4890" s="134"/>
      <c r="B4890" s="553"/>
      <c r="C4890" s="135"/>
      <c r="D4890" s="138"/>
      <c r="E4890" s="137"/>
      <c r="F4890" s="138"/>
      <c r="G4890" s="138"/>
      <c r="H4890" s="138"/>
      <c r="I4890" s="138"/>
      <c r="J4890" s="138"/>
      <c r="K4890" s="138"/>
      <c r="L4890" s="293"/>
      <c r="M4890" s="138"/>
      <c r="N4890" s="138"/>
      <c r="O4890" s="138"/>
    </row>
    <row r="4891" spans="1:15" s="105" customFormat="1" ht="15.6">
      <c r="A4891" s="134"/>
      <c r="B4891" s="553"/>
      <c r="C4891" s="135"/>
      <c r="D4891" s="138"/>
      <c r="E4891" s="137"/>
      <c r="F4891" s="138"/>
      <c r="G4891" s="138"/>
      <c r="H4891" s="138"/>
      <c r="I4891" s="138"/>
      <c r="J4891" s="138"/>
      <c r="K4891" s="138"/>
      <c r="L4891" s="293"/>
      <c r="M4891" s="138"/>
      <c r="N4891" s="138"/>
      <c r="O4891" s="138"/>
    </row>
    <row r="4892" spans="1:15" s="105" customFormat="1" ht="15.6">
      <c r="A4892" s="134"/>
      <c r="B4892" s="553"/>
      <c r="C4892" s="135"/>
      <c r="D4892" s="138"/>
      <c r="E4892" s="137"/>
      <c r="F4892" s="138"/>
      <c r="G4892" s="138"/>
      <c r="H4892" s="138"/>
      <c r="I4892" s="138"/>
      <c r="J4892" s="138"/>
      <c r="K4892" s="138"/>
      <c r="L4892" s="293"/>
      <c r="M4892" s="138"/>
      <c r="N4892" s="138"/>
      <c r="O4892" s="138"/>
    </row>
    <row r="4893" spans="1:15" s="105" customFormat="1" ht="15.6">
      <c r="A4893" s="134"/>
      <c r="B4893" s="553"/>
      <c r="C4893" s="135"/>
      <c r="D4893" s="138"/>
      <c r="E4893" s="137"/>
      <c r="F4893" s="138"/>
      <c r="G4893" s="138"/>
      <c r="H4893" s="138"/>
      <c r="I4893" s="138"/>
      <c r="J4893" s="138"/>
      <c r="K4893" s="138"/>
      <c r="L4893" s="293"/>
      <c r="M4893" s="138"/>
      <c r="N4893" s="138"/>
      <c r="O4893" s="138"/>
    </row>
    <row r="4894" spans="1:15" s="105" customFormat="1" ht="15.6">
      <c r="A4894" s="134"/>
      <c r="B4894" s="553"/>
      <c r="C4894" s="135"/>
      <c r="D4894" s="138"/>
      <c r="E4894" s="137"/>
      <c r="F4894" s="138"/>
      <c r="G4894" s="138"/>
      <c r="H4894" s="138"/>
      <c r="I4894" s="138"/>
      <c r="J4894" s="138"/>
      <c r="K4894" s="138"/>
      <c r="L4894" s="293"/>
      <c r="M4894" s="138"/>
      <c r="N4894" s="138"/>
      <c r="O4894" s="138"/>
    </row>
    <row r="4895" spans="1:15" s="105" customFormat="1" ht="15.6">
      <c r="A4895" s="134"/>
      <c r="B4895" s="553"/>
      <c r="C4895" s="135"/>
      <c r="D4895" s="138"/>
      <c r="E4895" s="137"/>
      <c r="F4895" s="138"/>
      <c r="G4895" s="138"/>
      <c r="H4895" s="138"/>
      <c r="I4895" s="138"/>
      <c r="J4895" s="138"/>
      <c r="K4895" s="138"/>
      <c r="L4895" s="293"/>
      <c r="M4895" s="138"/>
      <c r="N4895" s="138"/>
      <c r="O4895" s="138"/>
    </row>
    <row r="4896" spans="1:15" s="105" customFormat="1" ht="15.6">
      <c r="A4896" s="134"/>
      <c r="B4896" s="553"/>
      <c r="C4896" s="135"/>
      <c r="D4896" s="138"/>
      <c r="E4896" s="137"/>
      <c r="F4896" s="138"/>
      <c r="G4896" s="138"/>
      <c r="H4896" s="138"/>
      <c r="I4896" s="138"/>
      <c r="J4896" s="138"/>
      <c r="K4896" s="138"/>
      <c r="L4896" s="293"/>
      <c r="M4896" s="138"/>
      <c r="N4896" s="138"/>
      <c r="O4896" s="138"/>
    </row>
    <row r="4897" spans="1:15" s="105" customFormat="1" ht="15.6">
      <c r="A4897" s="134"/>
      <c r="B4897" s="553"/>
      <c r="C4897" s="135"/>
      <c r="D4897" s="138"/>
      <c r="E4897" s="137"/>
      <c r="F4897" s="138"/>
      <c r="G4897" s="138"/>
      <c r="H4897" s="138"/>
      <c r="I4897" s="138"/>
      <c r="J4897" s="138"/>
      <c r="K4897" s="138"/>
      <c r="L4897" s="293"/>
      <c r="M4897" s="138"/>
      <c r="N4897" s="138"/>
      <c r="O4897" s="138"/>
    </row>
    <row r="4898" spans="1:15" s="105" customFormat="1" ht="15.6">
      <c r="A4898" s="134"/>
      <c r="B4898" s="553"/>
      <c r="C4898" s="135"/>
      <c r="D4898" s="138"/>
      <c r="E4898" s="137"/>
      <c r="F4898" s="138"/>
      <c r="G4898" s="138"/>
      <c r="H4898" s="138"/>
      <c r="I4898" s="138"/>
      <c r="J4898" s="138"/>
      <c r="K4898" s="138"/>
      <c r="L4898" s="293"/>
      <c r="M4898" s="138"/>
      <c r="N4898" s="138"/>
      <c r="O4898" s="138"/>
    </row>
    <row r="4899" spans="1:15" s="105" customFormat="1" ht="15.6">
      <c r="A4899" s="134"/>
      <c r="B4899" s="553"/>
      <c r="C4899" s="135"/>
      <c r="D4899" s="138"/>
      <c r="E4899" s="137"/>
      <c r="F4899" s="138"/>
      <c r="G4899" s="138"/>
      <c r="H4899" s="138"/>
      <c r="I4899" s="138"/>
      <c r="J4899" s="138"/>
      <c r="K4899" s="138"/>
      <c r="L4899" s="293"/>
      <c r="M4899" s="138"/>
      <c r="N4899" s="138"/>
      <c r="O4899" s="138"/>
    </row>
    <row r="4900" spans="1:15" s="105" customFormat="1" ht="15.6">
      <c r="A4900" s="134"/>
      <c r="B4900" s="553"/>
      <c r="C4900" s="135"/>
      <c r="D4900" s="138"/>
      <c r="E4900" s="137"/>
      <c r="F4900" s="138"/>
      <c r="G4900" s="138"/>
      <c r="H4900" s="138"/>
      <c r="I4900" s="138"/>
      <c r="J4900" s="138"/>
      <c r="K4900" s="138"/>
      <c r="L4900" s="293"/>
      <c r="M4900" s="138"/>
      <c r="N4900" s="138"/>
      <c r="O4900" s="138"/>
    </row>
    <row r="4901" spans="1:15" s="105" customFormat="1" ht="15.6">
      <c r="A4901" s="134"/>
      <c r="B4901" s="553"/>
      <c r="C4901" s="135"/>
      <c r="D4901" s="138"/>
      <c r="E4901" s="137"/>
      <c r="F4901" s="138"/>
      <c r="G4901" s="138"/>
      <c r="H4901" s="138"/>
      <c r="I4901" s="138"/>
      <c r="J4901" s="138"/>
      <c r="K4901" s="138"/>
      <c r="L4901" s="293"/>
      <c r="M4901" s="138"/>
      <c r="N4901" s="138"/>
      <c r="O4901" s="138"/>
    </row>
    <row r="4902" spans="1:15" s="105" customFormat="1" ht="15.6">
      <c r="A4902" s="134"/>
      <c r="B4902" s="553"/>
      <c r="C4902" s="135"/>
      <c r="D4902" s="138"/>
      <c r="E4902" s="137"/>
      <c r="F4902" s="138"/>
      <c r="G4902" s="138"/>
      <c r="H4902" s="138"/>
      <c r="I4902" s="138"/>
      <c r="J4902" s="138"/>
      <c r="K4902" s="138"/>
      <c r="L4902" s="293"/>
      <c r="M4902" s="138"/>
      <c r="N4902" s="138"/>
      <c r="O4902" s="138"/>
    </row>
    <row r="4903" spans="1:15" s="105" customFormat="1" ht="15.6">
      <c r="A4903" s="134"/>
      <c r="B4903" s="553"/>
      <c r="C4903" s="135"/>
      <c r="D4903" s="138"/>
      <c r="E4903" s="137"/>
      <c r="F4903" s="138"/>
      <c r="G4903" s="138"/>
      <c r="H4903" s="138"/>
      <c r="I4903" s="138"/>
      <c r="J4903" s="138"/>
      <c r="K4903" s="138"/>
      <c r="L4903" s="293"/>
      <c r="M4903" s="138"/>
      <c r="N4903" s="138"/>
      <c r="O4903" s="138"/>
    </row>
    <row r="4904" spans="1:15" s="105" customFormat="1" ht="15.6">
      <c r="A4904" s="134"/>
      <c r="B4904" s="553"/>
      <c r="C4904" s="135"/>
      <c r="D4904" s="138"/>
      <c r="E4904" s="137"/>
      <c r="F4904" s="138"/>
      <c r="G4904" s="138"/>
      <c r="H4904" s="138"/>
      <c r="I4904" s="138"/>
      <c r="J4904" s="138"/>
      <c r="K4904" s="138"/>
      <c r="L4904" s="293"/>
      <c r="M4904" s="138"/>
      <c r="N4904" s="138"/>
      <c r="O4904" s="138"/>
    </row>
    <row r="4905" spans="1:15" s="105" customFormat="1" ht="15.6">
      <c r="A4905" s="134"/>
      <c r="B4905" s="553"/>
      <c r="C4905" s="135"/>
      <c r="D4905" s="138"/>
      <c r="E4905" s="137"/>
      <c r="F4905" s="138"/>
      <c r="G4905" s="138"/>
      <c r="H4905" s="138"/>
      <c r="I4905" s="138"/>
      <c r="J4905" s="138"/>
      <c r="K4905" s="138"/>
      <c r="L4905" s="293"/>
      <c r="M4905" s="138"/>
      <c r="N4905" s="138"/>
      <c r="O4905" s="138"/>
    </row>
    <row r="4906" spans="1:15" s="105" customFormat="1" ht="15.6">
      <c r="A4906" s="134"/>
      <c r="B4906" s="553"/>
      <c r="C4906" s="135"/>
      <c r="D4906" s="138"/>
      <c r="E4906" s="137"/>
      <c r="F4906" s="138"/>
      <c r="G4906" s="138"/>
      <c r="H4906" s="138"/>
      <c r="I4906" s="138"/>
      <c r="J4906" s="138"/>
      <c r="K4906" s="138"/>
      <c r="L4906" s="293"/>
      <c r="M4906" s="138"/>
      <c r="N4906" s="138"/>
      <c r="O4906" s="138"/>
    </row>
    <row r="4907" spans="1:15" s="105" customFormat="1" ht="15.6">
      <c r="A4907" s="134"/>
      <c r="B4907" s="553"/>
      <c r="C4907" s="135"/>
      <c r="D4907" s="138"/>
      <c r="E4907" s="137"/>
      <c r="F4907" s="138"/>
      <c r="G4907" s="138"/>
      <c r="H4907" s="138"/>
      <c r="I4907" s="138"/>
      <c r="J4907" s="138"/>
      <c r="K4907" s="138"/>
      <c r="L4907" s="293"/>
      <c r="M4907" s="138"/>
      <c r="N4907" s="138"/>
      <c r="O4907" s="138"/>
    </row>
    <row r="4908" spans="1:15" s="105" customFormat="1" ht="15.6">
      <c r="A4908" s="134"/>
      <c r="B4908" s="553"/>
      <c r="C4908" s="135"/>
      <c r="D4908" s="138"/>
      <c r="E4908" s="137"/>
      <c r="F4908" s="138"/>
      <c r="G4908" s="138"/>
      <c r="H4908" s="138"/>
      <c r="I4908" s="138"/>
      <c r="J4908" s="138"/>
      <c r="K4908" s="138"/>
      <c r="L4908" s="293"/>
      <c r="M4908" s="138"/>
      <c r="N4908" s="138"/>
      <c r="O4908" s="138"/>
    </row>
    <row r="4909" spans="1:15" s="105" customFormat="1" ht="15.6">
      <c r="A4909" s="134"/>
      <c r="B4909" s="553"/>
      <c r="C4909" s="135"/>
      <c r="D4909" s="138"/>
      <c r="E4909" s="137"/>
      <c r="F4909" s="138"/>
      <c r="G4909" s="138"/>
      <c r="H4909" s="138"/>
      <c r="I4909" s="138"/>
      <c r="J4909" s="138"/>
      <c r="K4909" s="138"/>
      <c r="L4909" s="293"/>
      <c r="M4909" s="138"/>
      <c r="N4909" s="138"/>
      <c r="O4909" s="138"/>
    </row>
    <row r="4910" spans="1:15" s="105" customFormat="1" ht="15.6">
      <c r="A4910" s="134"/>
      <c r="B4910" s="553"/>
      <c r="C4910" s="135"/>
      <c r="D4910" s="138"/>
      <c r="E4910" s="137"/>
      <c r="F4910" s="138"/>
      <c r="G4910" s="138"/>
      <c r="H4910" s="138"/>
      <c r="I4910" s="138"/>
      <c r="J4910" s="138"/>
      <c r="K4910" s="138"/>
      <c r="L4910" s="293"/>
      <c r="M4910" s="138"/>
      <c r="N4910" s="138"/>
      <c r="O4910" s="138"/>
    </row>
    <row r="4911" spans="1:15" s="105" customFormat="1" ht="15.6">
      <c r="A4911" s="134"/>
      <c r="B4911" s="553"/>
      <c r="C4911" s="135"/>
      <c r="D4911" s="138"/>
      <c r="E4911" s="137"/>
      <c r="F4911" s="138"/>
      <c r="G4911" s="138"/>
      <c r="H4911" s="138"/>
      <c r="I4911" s="138"/>
      <c r="J4911" s="138"/>
      <c r="K4911" s="138"/>
      <c r="L4911" s="293"/>
      <c r="M4911" s="138"/>
      <c r="N4911" s="138"/>
      <c r="O4911" s="138"/>
    </row>
    <row r="4912" spans="1:15" s="105" customFormat="1" ht="15.6">
      <c r="A4912" s="134"/>
      <c r="B4912" s="553"/>
      <c r="C4912" s="135"/>
      <c r="D4912" s="138"/>
      <c r="E4912" s="137"/>
      <c r="F4912" s="138"/>
      <c r="G4912" s="138"/>
      <c r="H4912" s="138"/>
      <c r="I4912" s="138"/>
      <c r="J4912" s="138"/>
      <c r="K4912" s="138"/>
      <c r="L4912" s="293"/>
      <c r="M4912" s="138"/>
      <c r="N4912" s="138"/>
      <c r="O4912" s="138"/>
    </row>
    <row r="4913" spans="1:15" s="105" customFormat="1" ht="15.6">
      <c r="A4913" s="134"/>
      <c r="B4913" s="553"/>
      <c r="C4913" s="135"/>
      <c r="D4913" s="138"/>
      <c r="E4913" s="137"/>
      <c r="F4913" s="138"/>
      <c r="G4913" s="138"/>
      <c r="H4913" s="138"/>
      <c r="I4913" s="138"/>
      <c r="J4913" s="138"/>
      <c r="K4913" s="138"/>
      <c r="L4913" s="293"/>
      <c r="M4913" s="138"/>
      <c r="N4913" s="138"/>
      <c r="O4913" s="138"/>
    </row>
    <row r="4914" spans="1:15" s="105" customFormat="1" ht="15.6">
      <c r="A4914" s="134"/>
      <c r="B4914" s="553"/>
      <c r="C4914" s="135"/>
      <c r="D4914" s="138"/>
      <c r="E4914" s="137"/>
      <c r="F4914" s="138"/>
      <c r="G4914" s="138"/>
      <c r="H4914" s="138"/>
      <c r="I4914" s="138"/>
      <c r="J4914" s="138"/>
      <c r="K4914" s="138"/>
      <c r="L4914" s="293"/>
      <c r="M4914" s="138"/>
      <c r="N4914" s="138"/>
      <c r="O4914" s="138"/>
    </row>
    <row r="4915" spans="1:15" s="105" customFormat="1" ht="15.6">
      <c r="A4915" s="134"/>
      <c r="B4915" s="553"/>
      <c r="C4915" s="135"/>
      <c r="D4915" s="138"/>
      <c r="E4915" s="137"/>
      <c r="F4915" s="138"/>
      <c r="G4915" s="138"/>
      <c r="H4915" s="138"/>
      <c r="I4915" s="138"/>
      <c r="J4915" s="138"/>
      <c r="K4915" s="138"/>
      <c r="L4915" s="293"/>
      <c r="M4915" s="138"/>
      <c r="N4915" s="138"/>
      <c r="O4915" s="138"/>
    </row>
    <row r="4916" spans="1:15" s="105" customFormat="1" ht="15.6">
      <c r="A4916" s="134"/>
      <c r="B4916" s="553"/>
      <c r="C4916" s="135"/>
      <c r="D4916" s="138"/>
      <c r="E4916" s="137"/>
      <c r="F4916" s="138"/>
      <c r="G4916" s="138"/>
      <c r="H4916" s="138"/>
      <c r="I4916" s="138"/>
      <c r="J4916" s="138"/>
      <c r="K4916" s="138"/>
      <c r="L4916" s="293"/>
      <c r="M4916" s="138"/>
      <c r="N4916" s="138"/>
      <c r="O4916" s="138"/>
    </row>
    <row r="4917" spans="1:15" s="105" customFormat="1" ht="15.6">
      <c r="A4917" s="134"/>
      <c r="B4917" s="553"/>
      <c r="C4917" s="135"/>
      <c r="D4917" s="138"/>
      <c r="E4917" s="137"/>
      <c r="F4917" s="138"/>
      <c r="G4917" s="138"/>
      <c r="H4917" s="138"/>
      <c r="I4917" s="138"/>
      <c r="J4917" s="138"/>
      <c r="K4917" s="138"/>
      <c r="L4917" s="293"/>
      <c r="M4917" s="138"/>
      <c r="N4917" s="138"/>
      <c r="O4917" s="138"/>
    </row>
    <row r="4918" spans="1:15" s="105" customFormat="1" ht="15.6">
      <c r="A4918" s="134"/>
      <c r="B4918" s="553"/>
      <c r="C4918" s="135"/>
      <c r="D4918" s="138"/>
      <c r="E4918" s="137"/>
      <c r="F4918" s="138"/>
      <c r="G4918" s="138"/>
      <c r="H4918" s="138"/>
      <c r="I4918" s="138"/>
      <c r="J4918" s="138"/>
      <c r="K4918" s="138"/>
      <c r="L4918" s="293"/>
      <c r="M4918" s="138"/>
      <c r="N4918" s="138"/>
      <c r="O4918" s="138"/>
    </row>
    <row r="4919" spans="1:15" s="105" customFormat="1" ht="15.6">
      <c r="A4919" s="134"/>
      <c r="B4919" s="553"/>
      <c r="C4919" s="135"/>
      <c r="D4919" s="138"/>
      <c r="E4919" s="137"/>
      <c r="F4919" s="138"/>
      <c r="G4919" s="138"/>
      <c r="H4919" s="138"/>
      <c r="I4919" s="138"/>
      <c r="J4919" s="138"/>
      <c r="K4919" s="138"/>
      <c r="L4919" s="293"/>
      <c r="M4919" s="138"/>
      <c r="N4919" s="138"/>
      <c r="O4919" s="138"/>
    </row>
    <row r="4920" spans="1:15" s="105" customFormat="1" ht="15.6">
      <c r="A4920" s="134"/>
      <c r="B4920" s="553"/>
      <c r="C4920" s="135"/>
      <c r="D4920" s="138"/>
      <c r="E4920" s="137"/>
      <c r="F4920" s="138"/>
      <c r="G4920" s="138"/>
      <c r="H4920" s="138"/>
      <c r="I4920" s="138"/>
      <c r="J4920" s="138"/>
      <c r="K4920" s="138"/>
      <c r="L4920" s="293"/>
      <c r="M4920" s="138"/>
      <c r="N4920" s="138"/>
      <c r="O4920" s="138"/>
    </row>
    <row r="4921" spans="1:15" s="105" customFormat="1" ht="15.6">
      <c r="A4921" s="134"/>
      <c r="B4921" s="553"/>
      <c r="C4921" s="135"/>
      <c r="D4921" s="138"/>
      <c r="E4921" s="137"/>
      <c r="F4921" s="138"/>
      <c r="G4921" s="138"/>
      <c r="H4921" s="138"/>
      <c r="I4921" s="138"/>
      <c r="J4921" s="138"/>
      <c r="K4921" s="138"/>
      <c r="L4921" s="293"/>
      <c r="M4921" s="138"/>
      <c r="N4921" s="138"/>
      <c r="O4921" s="138"/>
    </row>
    <row r="4922" spans="1:15" s="105" customFormat="1" ht="15.6">
      <c r="A4922" s="134"/>
      <c r="B4922" s="553"/>
      <c r="C4922" s="135"/>
      <c r="D4922" s="138"/>
      <c r="E4922" s="137"/>
      <c r="F4922" s="138"/>
      <c r="G4922" s="138"/>
      <c r="H4922" s="138"/>
      <c r="I4922" s="138"/>
      <c r="J4922" s="138"/>
      <c r="K4922" s="138"/>
      <c r="L4922" s="293"/>
      <c r="M4922" s="138"/>
      <c r="N4922" s="138"/>
      <c r="O4922" s="138"/>
    </row>
    <row r="4923" spans="1:15" s="105" customFormat="1" ht="15.6">
      <c r="A4923" s="134"/>
      <c r="B4923" s="553"/>
      <c r="C4923" s="135"/>
      <c r="D4923" s="138"/>
      <c r="E4923" s="137"/>
      <c r="F4923" s="138"/>
      <c r="G4923" s="138"/>
      <c r="H4923" s="138"/>
      <c r="I4923" s="138"/>
      <c r="J4923" s="138"/>
      <c r="K4923" s="138"/>
      <c r="L4923" s="293"/>
      <c r="M4923" s="138"/>
      <c r="N4923" s="138"/>
      <c r="O4923" s="138"/>
    </row>
    <row r="4924" spans="1:15" s="105" customFormat="1" ht="15.6">
      <c r="A4924" s="134"/>
      <c r="B4924" s="553"/>
      <c r="C4924" s="135"/>
      <c r="D4924" s="138"/>
      <c r="E4924" s="137"/>
      <c r="F4924" s="138"/>
      <c r="G4924" s="138"/>
      <c r="H4924" s="138"/>
      <c r="I4924" s="138"/>
      <c r="J4924" s="138"/>
      <c r="K4924" s="138"/>
      <c r="L4924" s="293"/>
      <c r="M4924" s="138"/>
      <c r="N4924" s="138"/>
      <c r="O4924" s="138"/>
    </row>
    <row r="4925" spans="1:15" s="105" customFormat="1" ht="15.6">
      <c r="A4925" s="134"/>
      <c r="B4925" s="553"/>
      <c r="C4925" s="135"/>
      <c r="D4925" s="138"/>
      <c r="E4925" s="137"/>
      <c r="F4925" s="138"/>
      <c r="G4925" s="138"/>
      <c r="H4925" s="138"/>
      <c r="I4925" s="138"/>
      <c r="J4925" s="138"/>
      <c r="K4925" s="138"/>
      <c r="L4925" s="293"/>
      <c r="M4925" s="138"/>
      <c r="N4925" s="138"/>
      <c r="O4925" s="138"/>
    </row>
    <row r="4926" spans="1:15" s="105" customFormat="1" ht="15.6">
      <c r="A4926" s="134"/>
      <c r="B4926" s="553"/>
      <c r="C4926" s="135"/>
      <c r="D4926" s="138"/>
      <c r="E4926" s="137"/>
      <c r="F4926" s="138"/>
      <c r="G4926" s="138"/>
      <c r="H4926" s="138"/>
      <c r="I4926" s="138"/>
      <c r="J4926" s="138"/>
      <c r="K4926" s="138"/>
      <c r="L4926" s="293"/>
      <c r="M4926" s="138"/>
      <c r="N4926" s="138"/>
      <c r="O4926" s="138"/>
    </row>
    <row r="4927" spans="1:15" s="105" customFormat="1" ht="15.6">
      <c r="A4927" s="134"/>
      <c r="B4927" s="553"/>
      <c r="C4927" s="135"/>
      <c r="D4927" s="138"/>
      <c r="E4927" s="137"/>
      <c r="F4927" s="138"/>
      <c r="G4927" s="138"/>
      <c r="H4927" s="138"/>
      <c r="I4927" s="138"/>
      <c r="J4927" s="138"/>
      <c r="K4927" s="138"/>
      <c r="L4927" s="293"/>
      <c r="M4927" s="138"/>
      <c r="N4927" s="138"/>
      <c r="O4927" s="138"/>
    </row>
    <row r="4928" spans="1:15" s="105" customFormat="1" ht="15.6">
      <c r="A4928" s="134"/>
      <c r="B4928" s="553"/>
      <c r="C4928" s="135"/>
      <c r="D4928" s="138"/>
      <c r="E4928" s="137"/>
      <c r="F4928" s="138"/>
      <c r="G4928" s="138"/>
      <c r="H4928" s="138"/>
      <c r="I4928" s="138"/>
      <c r="J4928" s="138"/>
      <c r="K4928" s="138"/>
      <c r="L4928" s="293"/>
      <c r="M4928" s="138"/>
      <c r="N4928" s="138"/>
      <c r="O4928" s="138"/>
    </row>
    <row r="4929" spans="1:15" s="105" customFormat="1" ht="15.6">
      <c r="A4929" s="134"/>
      <c r="B4929" s="553"/>
      <c r="C4929" s="135"/>
      <c r="D4929" s="138"/>
      <c r="E4929" s="137"/>
      <c r="F4929" s="138"/>
      <c r="G4929" s="138"/>
      <c r="H4929" s="138"/>
      <c r="I4929" s="138"/>
      <c r="J4929" s="138"/>
      <c r="K4929" s="138"/>
      <c r="L4929" s="293"/>
      <c r="M4929" s="138"/>
      <c r="N4929" s="138"/>
      <c r="O4929" s="138"/>
    </row>
    <row r="4930" spans="1:15" s="105" customFormat="1" ht="15.6">
      <c r="A4930" s="134"/>
      <c r="B4930" s="553"/>
      <c r="C4930" s="135"/>
      <c r="D4930" s="138"/>
      <c r="E4930" s="137"/>
      <c r="F4930" s="138"/>
      <c r="G4930" s="138"/>
      <c r="H4930" s="138"/>
      <c r="I4930" s="138"/>
      <c r="J4930" s="138"/>
      <c r="K4930" s="138"/>
      <c r="L4930" s="293"/>
      <c r="M4930" s="138"/>
      <c r="N4930" s="138"/>
      <c r="O4930" s="138"/>
    </row>
    <row r="4931" spans="1:15" s="105" customFormat="1" ht="15.6">
      <c r="A4931" s="134"/>
      <c r="B4931" s="553"/>
      <c r="C4931" s="135"/>
      <c r="D4931" s="138"/>
      <c r="E4931" s="137"/>
      <c r="F4931" s="138"/>
      <c r="G4931" s="138"/>
      <c r="H4931" s="138"/>
      <c r="I4931" s="138"/>
      <c r="J4931" s="138"/>
      <c r="K4931" s="138"/>
      <c r="L4931" s="293"/>
      <c r="M4931" s="138"/>
      <c r="N4931" s="138"/>
      <c r="O4931" s="138"/>
    </row>
    <row r="4932" spans="1:15" s="105" customFormat="1" ht="15.6">
      <c r="A4932" s="134"/>
      <c r="B4932" s="553"/>
      <c r="C4932" s="135"/>
      <c r="D4932" s="138"/>
      <c r="E4932" s="137"/>
      <c r="F4932" s="138"/>
      <c r="G4932" s="138"/>
      <c r="H4932" s="138"/>
      <c r="I4932" s="138"/>
      <c r="J4932" s="138"/>
      <c r="K4932" s="138"/>
      <c r="L4932" s="293"/>
      <c r="M4932" s="138"/>
      <c r="N4932" s="138"/>
      <c r="O4932" s="138"/>
    </row>
    <row r="4933" spans="1:15" s="105" customFormat="1" ht="15.6">
      <c r="A4933" s="134"/>
      <c r="B4933" s="553"/>
      <c r="C4933" s="135"/>
      <c r="D4933" s="138"/>
      <c r="E4933" s="137"/>
      <c r="F4933" s="138"/>
      <c r="G4933" s="138"/>
      <c r="H4933" s="138"/>
      <c r="I4933" s="138"/>
      <c r="J4933" s="138"/>
      <c r="K4933" s="138"/>
      <c r="L4933" s="293"/>
      <c r="M4933" s="138"/>
      <c r="N4933" s="138"/>
      <c r="O4933" s="138"/>
    </row>
    <row r="4934" spans="1:15" s="105" customFormat="1" ht="15.6">
      <c r="A4934" s="134"/>
      <c r="B4934" s="553"/>
      <c r="C4934" s="135"/>
      <c r="D4934" s="138"/>
      <c r="E4934" s="137"/>
      <c r="F4934" s="138"/>
      <c r="G4934" s="138"/>
      <c r="H4934" s="138"/>
      <c r="I4934" s="138"/>
      <c r="J4934" s="138"/>
      <c r="K4934" s="138"/>
      <c r="L4934" s="293"/>
      <c r="M4934" s="138"/>
      <c r="N4934" s="138"/>
      <c r="O4934" s="138"/>
    </row>
    <row r="4935" spans="1:15" s="105" customFormat="1" ht="15.6">
      <c r="A4935" s="134"/>
      <c r="B4935" s="553"/>
      <c r="C4935" s="135"/>
      <c r="D4935" s="138"/>
      <c r="E4935" s="137"/>
      <c r="F4935" s="138"/>
      <c r="G4935" s="138"/>
      <c r="H4935" s="138"/>
      <c r="I4935" s="138"/>
      <c r="J4935" s="138"/>
      <c r="K4935" s="138"/>
      <c r="L4935" s="293"/>
      <c r="M4935" s="138"/>
      <c r="N4935" s="138"/>
      <c r="O4935" s="138"/>
    </row>
    <row r="4936" spans="1:15" s="105" customFormat="1" ht="15.6">
      <c r="A4936" s="134"/>
      <c r="B4936" s="553"/>
      <c r="C4936" s="135"/>
      <c r="D4936" s="138"/>
      <c r="E4936" s="137"/>
      <c r="F4936" s="138"/>
      <c r="G4936" s="138"/>
      <c r="H4936" s="138"/>
      <c r="I4936" s="138"/>
      <c r="J4936" s="138"/>
      <c r="K4936" s="138"/>
      <c r="L4936" s="293"/>
      <c r="M4936" s="138"/>
      <c r="N4936" s="138"/>
      <c r="O4936" s="138"/>
    </row>
    <row r="4937" spans="1:15" s="105" customFormat="1" ht="15.6">
      <c r="A4937" s="134"/>
      <c r="B4937" s="553"/>
      <c r="C4937" s="135"/>
      <c r="D4937" s="138"/>
      <c r="E4937" s="137"/>
      <c r="F4937" s="138"/>
      <c r="G4937" s="138"/>
      <c r="H4937" s="138"/>
      <c r="I4937" s="138"/>
      <c r="J4937" s="138"/>
      <c r="K4937" s="138"/>
      <c r="L4937" s="293"/>
      <c r="M4937" s="138"/>
      <c r="N4937" s="138"/>
      <c r="O4937" s="138"/>
    </row>
    <row r="4938" spans="1:15" s="105" customFormat="1" ht="15.6">
      <c r="A4938" s="134"/>
      <c r="B4938" s="553"/>
      <c r="C4938" s="135"/>
      <c r="D4938" s="138"/>
      <c r="E4938" s="137"/>
      <c r="F4938" s="138"/>
      <c r="G4938" s="138"/>
      <c r="H4938" s="138"/>
      <c r="I4938" s="138"/>
      <c r="J4938" s="138"/>
      <c r="K4938" s="138"/>
      <c r="L4938" s="293"/>
      <c r="M4938" s="138"/>
      <c r="N4938" s="138"/>
      <c r="O4938" s="138"/>
    </row>
    <row r="4939" spans="1:15" s="105" customFormat="1" ht="15.6">
      <c r="A4939" s="134"/>
      <c r="B4939" s="553"/>
      <c r="C4939" s="135"/>
      <c r="D4939" s="138"/>
      <c r="E4939" s="137"/>
      <c r="F4939" s="138"/>
      <c r="G4939" s="138"/>
      <c r="H4939" s="138"/>
      <c r="I4939" s="138"/>
      <c r="J4939" s="138"/>
      <c r="K4939" s="138"/>
      <c r="L4939" s="293"/>
      <c r="M4939" s="138"/>
      <c r="N4939" s="138"/>
      <c r="O4939" s="138"/>
    </row>
    <row r="4940" spans="1:15" s="105" customFormat="1" ht="15.6">
      <c r="A4940" s="134"/>
      <c r="B4940" s="553"/>
      <c r="C4940" s="135"/>
      <c r="D4940" s="138"/>
      <c r="E4940" s="137"/>
      <c r="F4940" s="138"/>
      <c r="G4940" s="138"/>
      <c r="H4940" s="138"/>
      <c r="I4940" s="138"/>
      <c r="J4940" s="138"/>
      <c r="K4940" s="138"/>
      <c r="L4940" s="293"/>
      <c r="M4940" s="138"/>
      <c r="N4940" s="138"/>
      <c r="O4940" s="138"/>
    </row>
    <row r="4941" spans="1:15" s="105" customFormat="1" ht="15.6">
      <c r="A4941" s="134"/>
      <c r="B4941" s="553"/>
      <c r="C4941" s="135"/>
      <c r="D4941" s="138"/>
      <c r="E4941" s="137"/>
      <c r="F4941" s="138"/>
      <c r="G4941" s="138"/>
      <c r="H4941" s="138"/>
      <c r="I4941" s="138"/>
      <c r="J4941" s="138"/>
      <c r="K4941" s="138"/>
      <c r="L4941" s="293"/>
      <c r="M4941" s="138"/>
      <c r="N4941" s="138"/>
      <c r="O4941" s="138"/>
    </row>
    <row r="4942" spans="1:15" s="105" customFormat="1" ht="15.6">
      <c r="A4942" s="134"/>
      <c r="B4942" s="553"/>
      <c r="C4942" s="135"/>
      <c r="D4942" s="138"/>
      <c r="E4942" s="137"/>
      <c r="F4942" s="138"/>
      <c r="G4942" s="138"/>
      <c r="H4942" s="138"/>
      <c r="I4942" s="138"/>
      <c r="J4942" s="138"/>
      <c r="K4942" s="138"/>
      <c r="L4942" s="293"/>
      <c r="M4942" s="138"/>
      <c r="N4942" s="138"/>
      <c r="O4942" s="138"/>
    </row>
    <row r="4943" spans="1:15" s="105" customFormat="1" ht="15.6">
      <c r="A4943" s="134"/>
      <c r="B4943" s="553"/>
      <c r="C4943" s="135"/>
      <c r="D4943" s="138"/>
      <c r="E4943" s="137"/>
      <c r="F4943" s="138"/>
      <c r="G4943" s="138"/>
      <c r="H4943" s="138"/>
      <c r="I4943" s="138"/>
      <c r="J4943" s="138"/>
      <c r="K4943" s="138"/>
      <c r="L4943" s="293"/>
      <c r="M4943" s="138"/>
      <c r="N4943" s="138"/>
      <c r="O4943" s="138"/>
    </row>
    <row r="4944" spans="1:15" s="105" customFormat="1" ht="15.6">
      <c r="A4944" s="134"/>
      <c r="B4944" s="553"/>
      <c r="C4944" s="135"/>
      <c r="D4944" s="138"/>
      <c r="E4944" s="137"/>
      <c r="F4944" s="138"/>
      <c r="G4944" s="138"/>
      <c r="H4944" s="138"/>
      <c r="I4944" s="138"/>
      <c r="J4944" s="138"/>
      <c r="K4944" s="138"/>
      <c r="L4944" s="293"/>
      <c r="M4944" s="138"/>
      <c r="N4944" s="138"/>
      <c r="O4944" s="138"/>
    </row>
    <row r="4945" spans="1:15" s="105" customFormat="1" ht="15.6">
      <c r="A4945" s="134"/>
      <c r="B4945" s="553"/>
      <c r="C4945" s="135"/>
      <c r="D4945" s="138"/>
      <c r="E4945" s="137"/>
      <c r="F4945" s="138"/>
      <c r="G4945" s="138"/>
      <c r="H4945" s="138"/>
      <c r="I4945" s="138"/>
      <c r="J4945" s="138"/>
      <c r="K4945" s="138"/>
      <c r="L4945" s="293"/>
      <c r="M4945" s="138"/>
      <c r="N4945" s="138"/>
      <c r="O4945" s="138"/>
    </row>
    <row r="4946" spans="1:15" s="105" customFormat="1" ht="15.6">
      <c r="A4946" s="134"/>
      <c r="B4946" s="553"/>
      <c r="C4946" s="135"/>
      <c r="D4946" s="138"/>
      <c r="E4946" s="137"/>
      <c r="F4946" s="138"/>
      <c r="G4946" s="138"/>
      <c r="H4946" s="138"/>
      <c r="I4946" s="138"/>
      <c r="J4946" s="138"/>
      <c r="K4946" s="138"/>
      <c r="L4946" s="293"/>
      <c r="M4946" s="138"/>
      <c r="N4946" s="138"/>
      <c r="O4946" s="138"/>
    </row>
    <row r="4947" spans="1:15" s="105" customFormat="1" ht="15.6">
      <c r="A4947" s="134"/>
      <c r="B4947" s="553"/>
      <c r="C4947" s="135"/>
      <c r="D4947" s="138"/>
      <c r="E4947" s="137"/>
      <c r="F4947" s="138"/>
      <c r="G4947" s="138"/>
      <c r="H4947" s="138"/>
      <c r="I4947" s="138"/>
      <c r="J4947" s="138"/>
      <c r="K4947" s="138"/>
      <c r="L4947" s="293"/>
      <c r="M4947" s="138"/>
      <c r="N4947" s="138"/>
      <c r="O4947" s="138"/>
    </row>
    <row r="4948" spans="1:15" s="105" customFormat="1" ht="15.6">
      <c r="A4948" s="134"/>
      <c r="B4948" s="553"/>
      <c r="C4948" s="135"/>
      <c r="D4948" s="138"/>
      <c r="E4948" s="137"/>
      <c r="F4948" s="138"/>
      <c r="G4948" s="138"/>
      <c r="H4948" s="138"/>
      <c r="I4948" s="138"/>
      <c r="J4948" s="138"/>
      <c r="K4948" s="138"/>
      <c r="L4948" s="293"/>
      <c r="M4948" s="138"/>
      <c r="N4948" s="138"/>
      <c r="O4948" s="138"/>
    </row>
    <row r="4949" spans="1:15" s="105" customFormat="1" ht="15.6">
      <c r="A4949" s="134"/>
      <c r="B4949" s="553"/>
      <c r="C4949" s="135"/>
      <c r="D4949" s="138"/>
      <c r="E4949" s="137"/>
      <c r="F4949" s="138"/>
      <c r="G4949" s="138"/>
      <c r="H4949" s="138"/>
      <c r="I4949" s="138"/>
      <c r="J4949" s="138"/>
      <c r="K4949" s="138"/>
      <c r="L4949" s="293"/>
      <c r="M4949" s="138"/>
      <c r="N4949" s="138"/>
      <c r="O4949" s="138"/>
    </row>
    <row r="4950" spans="1:15" s="105" customFormat="1" ht="15.6">
      <c r="A4950" s="134"/>
      <c r="B4950" s="553"/>
      <c r="C4950" s="135"/>
      <c r="D4950" s="138"/>
      <c r="E4950" s="137"/>
      <c r="F4950" s="138"/>
      <c r="G4950" s="138"/>
      <c r="H4950" s="138"/>
      <c r="I4950" s="138"/>
      <c r="J4950" s="138"/>
      <c r="K4950" s="138"/>
      <c r="L4950" s="293"/>
      <c r="M4950" s="138"/>
      <c r="N4950" s="138"/>
      <c r="O4950" s="138"/>
    </row>
    <row r="4951" spans="1:15" s="105" customFormat="1" ht="15.6">
      <c r="A4951" s="134"/>
      <c r="B4951" s="553"/>
      <c r="C4951" s="135"/>
      <c r="D4951" s="138"/>
      <c r="E4951" s="137"/>
      <c r="F4951" s="138"/>
      <c r="G4951" s="138"/>
      <c r="H4951" s="138"/>
      <c r="I4951" s="138"/>
      <c r="J4951" s="138"/>
      <c r="K4951" s="138"/>
      <c r="L4951" s="293"/>
      <c r="M4951" s="138"/>
      <c r="N4951" s="138"/>
      <c r="O4951" s="138"/>
    </row>
    <row r="4952" spans="1:15" s="105" customFormat="1" ht="15.6">
      <c r="A4952" s="134"/>
      <c r="B4952" s="553"/>
      <c r="C4952" s="135"/>
      <c r="D4952" s="138"/>
      <c r="E4952" s="137"/>
      <c r="F4952" s="138"/>
      <c r="G4952" s="138"/>
      <c r="H4952" s="138"/>
      <c r="I4952" s="138"/>
      <c r="J4952" s="138"/>
      <c r="K4952" s="138"/>
      <c r="L4952" s="293"/>
      <c r="M4952" s="138"/>
      <c r="N4952" s="138"/>
      <c r="O4952" s="138"/>
    </row>
    <row r="4953" spans="1:15" s="105" customFormat="1" ht="15.6">
      <c r="A4953" s="134"/>
      <c r="B4953" s="553"/>
      <c r="C4953" s="135"/>
      <c r="D4953" s="138"/>
      <c r="E4953" s="137"/>
      <c r="F4953" s="138"/>
      <c r="G4953" s="138"/>
      <c r="H4953" s="138"/>
      <c r="I4953" s="138"/>
      <c r="J4953" s="138"/>
      <c r="K4953" s="138"/>
      <c r="L4953" s="293"/>
      <c r="M4953" s="138"/>
      <c r="N4953" s="138"/>
      <c r="O4953" s="138"/>
    </row>
    <row r="4954" spans="1:15" s="105" customFormat="1" ht="15.6">
      <c r="A4954" s="134"/>
      <c r="B4954" s="553"/>
      <c r="C4954" s="135"/>
      <c r="D4954" s="138"/>
      <c r="E4954" s="137"/>
      <c r="F4954" s="138"/>
      <c r="G4954" s="138"/>
      <c r="H4954" s="138"/>
      <c r="I4954" s="138"/>
      <c r="J4954" s="138"/>
      <c r="K4954" s="138"/>
      <c r="L4954" s="293"/>
      <c r="M4954" s="138"/>
      <c r="N4954" s="138"/>
      <c r="O4954" s="138"/>
    </row>
    <row r="4955" spans="1:15" s="105" customFormat="1" ht="15.6">
      <c r="A4955" s="134"/>
      <c r="B4955" s="553"/>
      <c r="C4955" s="135"/>
      <c r="D4955" s="138"/>
      <c r="E4955" s="137"/>
      <c r="F4955" s="138"/>
      <c r="G4955" s="138"/>
      <c r="H4955" s="138"/>
      <c r="I4955" s="138"/>
      <c r="J4955" s="138"/>
      <c r="K4955" s="138"/>
      <c r="L4955" s="293"/>
      <c r="M4955" s="138"/>
      <c r="N4955" s="138"/>
      <c r="O4955" s="138"/>
    </row>
    <row r="4956" spans="1:15" s="105" customFormat="1" ht="15.6">
      <c r="A4956" s="134"/>
      <c r="B4956" s="553"/>
      <c r="C4956" s="135"/>
      <c r="D4956" s="138"/>
      <c r="E4956" s="137"/>
      <c r="F4956" s="138"/>
      <c r="G4956" s="138"/>
      <c r="H4956" s="138"/>
      <c r="I4956" s="138"/>
      <c r="J4956" s="138"/>
      <c r="K4956" s="138"/>
      <c r="L4956" s="293"/>
      <c r="M4956" s="138"/>
      <c r="N4956" s="138"/>
      <c r="O4956" s="138"/>
    </row>
    <row r="4957" spans="1:15" s="105" customFormat="1" ht="15.6">
      <c r="A4957" s="134"/>
      <c r="B4957" s="553"/>
      <c r="C4957" s="135"/>
      <c r="D4957" s="138"/>
      <c r="E4957" s="137"/>
      <c r="F4957" s="138"/>
      <c r="G4957" s="138"/>
      <c r="H4957" s="138"/>
      <c r="I4957" s="138"/>
      <c r="J4957" s="138"/>
      <c r="K4957" s="138"/>
      <c r="L4957" s="293"/>
      <c r="M4957" s="138"/>
      <c r="N4957" s="138"/>
      <c r="O4957" s="138"/>
    </row>
    <row r="4958" spans="1:15" s="105" customFormat="1" ht="15.6">
      <c r="A4958" s="134"/>
      <c r="B4958" s="553"/>
      <c r="C4958" s="135"/>
      <c r="D4958" s="138"/>
      <c r="E4958" s="137"/>
      <c r="F4958" s="138"/>
      <c r="G4958" s="138"/>
      <c r="H4958" s="138"/>
      <c r="I4958" s="138"/>
      <c r="J4958" s="138"/>
      <c r="K4958" s="138"/>
      <c r="L4958" s="293"/>
      <c r="M4958" s="138"/>
      <c r="N4958" s="138"/>
      <c r="O4958" s="138"/>
    </row>
    <row r="4959" spans="1:15" s="105" customFormat="1" ht="15.6">
      <c r="A4959" s="134"/>
      <c r="B4959" s="553"/>
      <c r="C4959" s="135"/>
      <c r="D4959" s="138"/>
      <c r="E4959" s="137"/>
      <c r="F4959" s="138"/>
      <c r="G4959" s="138"/>
      <c r="H4959" s="138"/>
      <c r="I4959" s="138"/>
      <c r="J4959" s="138"/>
      <c r="K4959" s="138"/>
      <c r="L4959" s="293"/>
      <c r="M4959" s="138"/>
      <c r="N4959" s="138"/>
      <c r="O4959" s="138"/>
    </row>
    <row r="4960" spans="1:15" s="105" customFormat="1" ht="15.6">
      <c r="A4960" s="134"/>
      <c r="B4960" s="553"/>
      <c r="C4960" s="135"/>
      <c r="D4960" s="138"/>
      <c r="E4960" s="137"/>
      <c r="F4960" s="138"/>
      <c r="G4960" s="138"/>
      <c r="H4960" s="138"/>
      <c r="I4960" s="138"/>
      <c r="J4960" s="138"/>
      <c r="K4960" s="138"/>
      <c r="L4960" s="293"/>
      <c r="M4960" s="138"/>
      <c r="N4960" s="138"/>
      <c r="O4960" s="138"/>
    </row>
    <row r="4961" spans="1:15" s="105" customFormat="1" ht="15.6">
      <c r="A4961" s="134"/>
      <c r="B4961" s="553"/>
      <c r="C4961" s="135"/>
      <c r="D4961" s="138"/>
      <c r="E4961" s="137"/>
      <c r="F4961" s="138"/>
      <c r="G4961" s="138"/>
      <c r="H4961" s="138"/>
      <c r="I4961" s="138"/>
      <c r="J4961" s="138"/>
      <c r="K4961" s="138"/>
      <c r="L4961" s="293"/>
      <c r="M4961" s="138"/>
      <c r="N4961" s="138"/>
      <c r="O4961" s="138"/>
    </row>
    <row r="4962" spans="1:15" s="105" customFormat="1" ht="15.6">
      <c r="A4962" s="134"/>
      <c r="B4962" s="553"/>
      <c r="C4962" s="135"/>
      <c r="D4962" s="138"/>
      <c r="E4962" s="137"/>
      <c r="F4962" s="138"/>
      <c r="G4962" s="138"/>
      <c r="H4962" s="138"/>
      <c r="I4962" s="138"/>
      <c r="J4962" s="138"/>
      <c r="K4962" s="138"/>
      <c r="L4962" s="293"/>
      <c r="M4962" s="138"/>
      <c r="N4962" s="138"/>
      <c r="O4962" s="138"/>
    </row>
    <row r="4963" spans="1:15" s="105" customFormat="1" ht="15.6">
      <c r="A4963" s="134"/>
      <c r="B4963" s="553"/>
      <c r="C4963" s="135"/>
      <c r="D4963" s="138"/>
      <c r="E4963" s="137"/>
      <c r="F4963" s="138"/>
      <c r="G4963" s="138"/>
      <c r="H4963" s="138"/>
      <c r="I4963" s="138"/>
      <c r="J4963" s="138"/>
      <c r="K4963" s="138"/>
      <c r="L4963" s="293"/>
      <c r="M4963" s="138"/>
      <c r="N4963" s="138"/>
      <c r="O4963" s="138"/>
    </row>
    <row r="4964" spans="1:15" s="105" customFormat="1" ht="15.6">
      <c r="A4964" s="134"/>
      <c r="B4964" s="553"/>
      <c r="C4964" s="135"/>
      <c r="D4964" s="138"/>
      <c r="E4964" s="137"/>
      <c r="F4964" s="138"/>
      <c r="G4964" s="138"/>
      <c r="H4964" s="138"/>
      <c r="I4964" s="138"/>
      <c r="J4964" s="138"/>
      <c r="K4964" s="138"/>
      <c r="L4964" s="293"/>
      <c r="M4964" s="138"/>
      <c r="N4964" s="138"/>
      <c r="O4964" s="138"/>
    </row>
    <row r="4965" spans="1:15" s="105" customFormat="1" ht="15.6">
      <c r="A4965" s="134"/>
      <c r="B4965" s="553"/>
      <c r="C4965" s="135"/>
      <c r="D4965" s="138"/>
      <c r="E4965" s="137"/>
      <c r="F4965" s="138"/>
      <c r="G4965" s="138"/>
      <c r="H4965" s="138"/>
      <c r="I4965" s="138"/>
      <c r="J4965" s="138"/>
      <c r="K4965" s="138"/>
      <c r="L4965" s="293"/>
      <c r="M4965" s="138"/>
      <c r="N4965" s="138"/>
      <c r="O4965" s="138"/>
    </row>
    <row r="4966" spans="1:15" s="105" customFormat="1" ht="15.6">
      <c r="A4966" s="134"/>
      <c r="B4966" s="553"/>
      <c r="C4966" s="135"/>
      <c r="D4966" s="138"/>
      <c r="E4966" s="137"/>
      <c r="F4966" s="138"/>
      <c r="G4966" s="138"/>
      <c r="H4966" s="138"/>
      <c r="I4966" s="138"/>
      <c r="J4966" s="138"/>
      <c r="K4966" s="138"/>
      <c r="L4966" s="293"/>
      <c r="M4966" s="138"/>
      <c r="N4966" s="138"/>
      <c r="O4966" s="138"/>
    </row>
    <row r="4967" spans="1:15" s="105" customFormat="1" ht="15.6">
      <c r="A4967" s="134"/>
      <c r="B4967" s="553"/>
      <c r="C4967" s="135"/>
      <c r="D4967" s="138"/>
      <c r="E4967" s="137"/>
      <c r="F4967" s="138"/>
      <c r="G4967" s="138"/>
      <c r="H4967" s="138"/>
      <c r="I4967" s="138"/>
      <c r="J4967" s="138"/>
      <c r="K4967" s="138"/>
      <c r="L4967" s="293"/>
      <c r="M4967" s="138"/>
      <c r="N4967" s="138"/>
      <c r="O4967" s="138"/>
    </row>
    <row r="4968" spans="1:15" s="105" customFormat="1" ht="15.6">
      <c r="A4968" s="134"/>
      <c r="B4968" s="553"/>
      <c r="C4968" s="135"/>
      <c r="D4968" s="138"/>
      <c r="E4968" s="137"/>
      <c r="F4968" s="138"/>
      <c r="G4968" s="138"/>
      <c r="H4968" s="138"/>
      <c r="I4968" s="138"/>
      <c r="J4968" s="138"/>
      <c r="K4968" s="138"/>
      <c r="L4968" s="293"/>
      <c r="M4968" s="138"/>
      <c r="N4968" s="138"/>
      <c r="O4968" s="138"/>
    </row>
    <row r="4969" spans="1:15" s="105" customFormat="1" ht="15.6">
      <c r="A4969" s="134"/>
      <c r="B4969" s="553"/>
      <c r="C4969" s="135"/>
      <c r="D4969" s="138"/>
      <c r="E4969" s="137"/>
      <c r="F4969" s="138"/>
      <c r="G4969" s="138"/>
      <c r="H4969" s="138"/>
      <c r="I4969" s="138"/>
      <c r="J4969" s="138"/>
      <c r="K4969" s="138"/>
      <c r="L4969" s="293"/>
      <c r="M4969" s="138"/>
      <c r="N4969" s="138"/>
      <c r="O4969" s="138"/>
    </row>
    <row r="4970" spans="1:15" s="105" customFormat="1" ht="15.6">
      <c r="A4970" s="134"/>
      <c r="B4970" s="553"/>
      <c r="C4970" s="135"/>
      <c r="D4970" s="138"/>
      <c r="E4970" s="137"/>
      <c r="F4970" s="138"/>
      <c r="G4970" s="138"/>
      <c r="H4970" s="138"/>
      <c r="I4970" s="138"/>
      <c r="J4970" s="138"/>
      <c r="K4970" s="138"/>
      <c r="L4970" s="293"/>
      <c r="M4970" s="138"/>
      <c r="N4970" s="138"/>
      <c r="O4970" s="138"/>
    </row>
    <row r="4971" spans="1:15" s="105" customFormat="1" ht="15.6">
      <c r="A4971" s="134"/>
      <c r="B4971" s="553"/>
      <c r="C4971" s="135"/>
      <c r="D4971" s="138"/>
      <c r="E4971" s="137"/>
      <c r="F4971" s="138"/>
      <c r="G4971" s="138"/>
      <c r="H4971" s="138"/>
      <c r="I4971" s="138"/>
      <c r="J4971" s="138"/>
      <c r="K4971" s="138"/>
      <c r="L4971" s="293"/>
      <c r="M4971" s="138"/>
      <c r="N4971" s="138"/>
      <c r="O4971" s="138"/>
    </row>
    <row r="4972" spans="1:15" s="105" customFormat="1" ht="15.6">
      <c r="A4972" s="134"/>
      <c r="B4972" s="553"/>
      <c r="C4972" s="135"/>
      <c r="D4972" s="138"/>
      <c r="E4972" s="137"/>
      <c r="F4972" s="138"/>
      <c r="G4972" s="138"/>
      <c r="H4972" s="138"/>
      <c r="I4972" s="138"/>
      <c r="J4972" s="138"/>
      <c r="K4972" s="138"/>
      <c r="L4972" s="293"/>
      <c r="M4972" s="138"/>
      <c r="N4972" s="138"/>
      <c r="O4972" s="138"/>
    </row>
    <row r="4973" spans="1:15" s="105" customFormat="1" ht="15.6">
      <c r="A4973" s="134"/>
      <c r="B4973" s="553"/>
      <c r="C4973" s="135"/>
      <c r="D4973" s="138"/>
      <c r="E4973" s="137"/>
      <c r="F4973" s="138"/>
      <c r="G4973" s="138"/>
      <c r="H4973" s="138"/>
      <c r="I4973" s="138"/>
      <c r="J4973" s="138"/>
      <c r="K4973" s="138"/>
      <c r="L4973" s="293"/>
      <c r="M4973" s="138"/>
      <c r="N4973" s="138"/>
      <c r="O4973" s="138"/>
    </row>
    <row r="4974" spans="1:15" s="105" customFormat="1" ht="15.6">
      <c r="A4974" s="134"/>
      <c r="B4974" s="553"/>
      <c r="C4974" s="135"/>
      <c r="D4974" s="138"/>
      <c r="E4974" s="137"/>
      <c r="F4974" s="138"/>
      <c r="G4974" s="138"/>
      <c r="H4974" s="138"/>
      <c r="I4974" s="138"/>
      <c r="J4974" s="138"/>
      <c r="K4974" s="138"/>
      <c r="L4974" s="293"/>
      <c r="M4974" s="138"/>
      <c r="N4974" s="138"/>
      <c r="O4974" s="138"/>
    </row>
    <row r="4975" spans="1:15" s="105" customFormat="1" ht="15.6">
      <c r="A4975" s="134"/>
      <c r="B4975" s="553"/>
      <c r="C4975" s="135"/>
      <c r="D4975" s="138"/>
      <c r="E4975" s="137"/>
      <c r="F4975" s="138"/>
      <c r="G4975" s="138"/>
      <c r="H4975" s="138"/>
      <c r="I4975" s="138"/>
      <c r="J4975" s="138"/>
      <c r="K4975" s="138"/>
      <c r="L4975" s="293"/>
      <c r="M4975" s="138"/>
      <c r="N4975" s="138"/>
      <c r="O4975" s="138"/>
    </row>
    <row r="4976" spans="1:15" s="105" customFormat="1" ht="15.6">
      <c r="A4976" s="134"/>
      <c r="B4976" s="553"/>
      <c r="C4976" s="135"/>
      <c r="D4976" s="138"/>
      <c r="E4976" s="137"/>
      <c r="F4976" s="138"/>
      <c r="G4976" s="138"/>
      <c r="H4976" s="138"/>
      <c r="I4976" s="138"/>
      <c r="J4976" s="138"/>
      <c r="K4976" s="138"/>
      <c r="L4976" s="293"/>
      <c r="M4976" s="138"/>
      <c r="N4976" s="138"/>
      <c r="O4976" s="138"/>
    </row>
    <row r="4977" spans="1:15" s="105" customFormat="1" ht="15.6">
      <c r="A4977" s="134"/>
      <c r="B4977" s="553"/>
      <c r="C4977" s="135"/>
      <c r="D4977" s="138"/>
      <c r="E4977" s="137"/>
      <c r="F4977" s="138"/>
      <c r="G4977" s="138"/>
      <c r="H4977" s="138"/>
      <c r="I4977" s="138"/>
      <c r="J4977" s="138"/>
      <c r="K4977" s="138"/>
      <c r="L4977" s="293"/>
      <c r="M4977" s="138"/>
      <c r="N4977" s="138"/>
      <c r="O4977" s="138"/>
    </row>
    <row r="4978" spans="1:15" s="105" customFormat="1" ht="15.6">
      <c r="A4978" s="134"/>
      <c r="B4978" s="553"/>
      <c r="C4978" s="135"/>
      <c r="D4978" s="138"/>
      <c r="E4978" s="137"/>
      <c r="F4978" s="138"/>
      <c r="G4978" s="138"/>
      <c r="H4978" s="138"/>
      <c r="I4978" s="138"/>
      <c r="J4978" s="138"/>
      <c r="K4978" s="138"/>
      <c r="L4978" s="293"/>
      <c r="M4978" s="138"/>
      <c r="N4978" s="138"/>
      <c r="O4978" s="138"/>
    </row>
    <row r="4979" spans="1:15" s="105" customFormat="1" ht="15.6">
      <c r="A4979" s="134"/>
      <c r="B4979" s="553"/>
      <c r="C4979" s="135"/>
      <c r="D4979" s="138"/>
      <c r="E4979" s="137"/>
      <c r="F4979" s="138"/>
      <c r="G4979" s="138"/>
      <c r="H4979" s="138"/>
      <c r="I4979" s="138"/>
      <c r="J4979" s="138"/>
      <c r="K4979" s="138"/>
      <c r="L4979" s="293"/>
      <c r="M4979" s="138"/>
      <c r="N4979" s="138"/>
      <c r="O4979" s="138"/>
    </row>
    <row r="4980" spans="1:15" s="105" customFormat="1" ht="15.6">
      <c r="A4980" s="134"/>
      <c r="B4980" s="553"/>
      <c r="C4980" s="135"/>
      <c r="D4980" s="138"/>
      <c r="E4980" s="137"/>
      <c r="F4980" s="138"/>
      <c r="G4980" s="138"/>
      <c r="H4980" s="138"/>
      <c r="I4980" s="138"/>
      <c r="J4980" s="138"/>
      <c r="K4980" s="138"/>
      <c r="L4980" s="293"/>
      <c r="M4980" s="138"/>
      <c r="N4980" s="138"/>
      <c r="O4980" s="138"/>
    </row>
    <row r="4981" spans="1:15" s="105" customFormat="1" ht="15.6">
      <c r="A4981" s="134"/>
      <c r="B4981" s="553"/>
      <c r="C4981" s="135"/>
      <c r="D4981" s="138"/>
      <c r="E4981" s="137"/>
      <c r="F4981" s="138"/>
      <c r="G4981" s="138"/>
      <c r="H4981" s="138"/>
      <c r="I4981" s="138"/>
      <c r="J4981" s="138"/>
      <c r="K4981" s="138"/>
      <c r="L4981" s="293"/>
      <c r="M4981" s="138"/>
      <c r="N4981" s="138"/>
      <c r="O4981" s="138"/>
    </row>
    <row r="4982" spans="1:15" s="105" customFormat="1" ht="15.6">
      <c r="A4982" s="134"/>
      <c r="B4982" s="553"/>
      <c r="C4982" s="135"/>
      <c r="D4982" s="138"/>
      <c r="E4982" s="137"/>
      <c r="F4982" s="138"/>
      <c r="G4982" s="138"/>
      <c r="H4982" s="138"/>
      <c r="I4982" s="138"/>
      <c r="J4982" s="138"/>
      <c r="K4982" s="138"/>
      <c r="L4982" s="293"/>
      <c r="M4982" s="138"/>
      <c r="N4982" s="138"/>
      <c r="O4982" s="138"/>
    </row>
    <row r="4983" spans="1:15" s="105" customFormat="1" ht="15.6">
      <c r="A4983" s="134"/>
      <c r="B4983" s="553"/>
      <c r="C4983" s="135"/>
      <c r="D4983" s="138"/>
      <c r="E4983" s="137"/>
      <c r="F4983" s="138"/>
      <c r="G4983" s="138"/>
      <c r="H4983" s="138"/>
      <c r="I4983" s="138"/>
      <c r="J4983" s="138"/>
      <c r="K4983" s="138"/>
      <c r="L4983" s="293"/>
      <c r="M4983" s="138"/>
      <c r="N4983" s="138"/>
      <c r="O4983" s="138"/>
    </row>
    <row r="4984" spans="1:15" s="105" customFormat="1" ht="15.6">
      <c r="A4984" s="134"/>
      <c r="B4984" s="553"/>
      <c r="C4984" s="135"/>
      <c r="D4984" s="138"/>
      <c r="E4984" s="137"/>
      <c r="F4984" s="138"/>
      <c r="G4984" s="138"/>
      <c r="H4984" s="138"/>
      <c r="I4984" s="138"/>
      <c r="J4984" s="138"/>
      <c r="K4984" s="138"/>
      <c r="L4984" s="293"/>
      <c r="M4984" s="138"/>
      <c r="N4984" s="138"/>
      <c r="O4984" s="138"/>
    </row>
    <row r="4985" spans="1:15" s="105" customFormat="1" ht="15.6">
      <c r="A4985" s="134"/>
      <c r="B4985" s="553"/>
      <c r="C4985" s="135"/>
      <c r="D4985" s="138"/>
      <c r="E4985" s="137"/>
      <c r="F4985" s="138"/>
      <c r="G4985" s="138"/>
      <c r="H4985" s="138"/>
      <c r="I4985" s="138"/>
      <c r="J4985" s="138"/>
      <c r="K4985" s="138"/>
      <c r="L4985" s="293"/>
      <c r="M4985" s="138"/>
      <c r="N4985" s="138"/>
      <c r="O4985" s="138"/>
    </row>
    <row r="4986" spans="1:15" s="105" customFormat="1" ht="15.6">
      <c r="A4986" s="134"/>
      <c r="B4986" s="553"/>
      <c r="C4986" s="135"/>
      <c r="D4986" s="138"/>
      <c r="E4986" s="137"/>
      <c r="F4986" s="138"/>
      <c r="G4986" s="138"/>
      <c r="H4986" s="138"/>
      <c r="I4986" s="138"/>
      <c r="J4986" s="138"/>
      <c r="K4986" s="138"/>
      <c r="L4986" s="293"/>
      <c r="M4986" s="138"/>
      <c r="N4986" s="138"/>
      <c r="O4986" s="138"/>
    </row>
    <row r="4987" spans="1:15" s="105" customFormat="1" ht="15.6">
      <c r="A4987" s="134"/>
      <c r="B4987" s="553"/>
      <c r="C4987" s="135"/>
      <c r="D4987" s="138"/>
      <c r="E4987" s="137"/>
      <c r="F4987" s="138"/>
      <c r="G4987" s="138"/>
      <c r="H4987" s="138"/>
      <c r="I4987" s="138"/>
      <c r="J4987" s="138"/>
      <c r="K4987" s="138"/>
      <c r="L4987" s="293"/>
      <c r="M4987" s="138"/>
      <c r="N4987" s="138"/>
      <c r="O4987" s="138"/>
    </row>
    <row r="4988" spans="1:15" s="105" customFormat="1" ht="15.6">
      <c r="A4988" s="134"/>
      <c r="B4988" s="553"/>
      <c r="C4988" s="135"/>
      <c r="D4988" s="138"/>
      <c r="E4988" s="137"/>
      <c r="F4988" s="138"/>
      <c r="G4988" s="138"/>
      <c r="H4988" s="138"/>
      <c r="I4988" s="138"/>
      <c r="J4988" s="138"/>
      <c r="K4988" s="138"/>
      <c r="L4988" s="293"/>
      <c r="M4988" s="138"/>
      <c r="N4988" s="138"/>
      <c r="O4988" s="138"/>
    </row>
    <row r="4989" spans="1:15" s="105" customFormat="1" ht="15.6">
      <c r="A4989" s="134"/>
      <c r="B4989" s="553"/>
      <c r="C4989" s="135"/>
      <c r="D4989" s="138"/>
      <c r="E4989" s="137"/>
      <c r="F4989" s="138"/>
      <c r="G4989" s="138"/>
      <c r="H4989" s="138"/>
      <c r="I4989" s="138"/>
      <c r="J4989" s="138"/>
      <c r="K4989" s="138"/>
      <c r="L4989" s="293"/>
      <c r="M4989" s="138"/>
      <c r="N4989" s="138"/>
      <c r="O4989" s="138"/>
    </row>
    <row r="4990" spans="1:15" s="105" customFormat="1" ht="15.6">
      <c r="A4990" s="134"/>
      <c r="B4990" s="553"/>
      <c r="C4990" s="135"/>
      <c r="D4990" s="138"/>
      <c r="E4990" s="137"/>
      <c r="F4990" s="138"/>
      <c r="G4990" s="138"/>
      <c r="H4990" s="138"/>
      <c r="I4990" s="138"/>
      <c r="J4990" s="138"/>
      <c r="K4990" s="138"/>
      <c r="L4990" s="293"/>
      <c r="M4990" s="138"/>
      <c r="N4990" s="138"/>
      <c r="O4990" s="138"/>
    </row>
    <row r="4991" spans="1:15" s="105" customFormat="1" ht="15.6">
      <c r="A4991" s="134"/>
      <c r="B4991" s="553"/>
      <c r="C4991" s="135"/>
      <c r="D4991" s="138"/>
      <c r="E4991" s="137"/>
      <c r="F4991" s="138"/>
      <c r="G4991" s="138"/>
      <c r="H4991" s="138"/>
      <c r="I4991" s="138"/>
      <c r="J4991" s="138"/>
      <c r="K4991" s="138"/>
      <c r="L4991" s="293"/>
      <c r="M4991" s="138"/>
      <c r="N4991" s="138"/>
      <c r="O4991" s="138"/>
    </row>
    <row r="4992" spans="1:15" s="105" customFormat="1" ht="15.6">
      <c r="A4992" s="134"/>
      <c r="B4992" s="553"/>
      <c r="C4992" s="135"/>
      <c r="D4992" s="138"/>
      <c r="E4992" s="137"/>
      <c r="F4992" s="138"/>
      <c r="G4992" s="138"/>
      <c r="H4992" s="138"/>
      <c r="I4992" s="138"/>
      <c r="J4992" s="138"/>
      <c r="K4992" s="138"/>
      <c r="L4992" s="293"/>
      <c r="M4992" s="138"/>
      <c r="N4992" s="138"/>
      <c r="O4992" s="138"/>
    </row>
    <row r="4993" spans="1:15" s="105" customFormat="1" ht="15.6">
      <c r="A4993" s="134"/>
      <c r="B4993" s="553"/>
      <c r="C4993" s="135"/>
      <c r="D4993" s="138"/>
      <c r="E4993" s="137"/>
      <c r="F4993" s="138"/>
      <c r="G4993" s="138"/>
      <c r="H4993" s="138"/>
      <c r="I4993" s="138"/>
      <c r="J4993" s="138"/>
      <c r="K4993" s="138"/>
      <c r="L4993" s="293"/>
      <c r="M4993" s="138"/>
      <c r="N4993" s="138"/>
      <c r="O4993" s="138"/>
    </row>
    <row r="4994" spans="1:15" s="105" customFormat="1" ht="15.6">
      <c r="A4994" s="134"/>
      <c r="B4994" s="553"/>
      <c r="C4994" s="135"/>
      <c r="D4994" s="138"/>
      <c r="E4994" s="137"/>
      <c r="F4994" s="138"/>
      <c r="G4994" s="138"/>
      <c r="H4994" s="138"/>
      <c r="I4994" s="138"/>
      <c r="J4994" s="138"/>
      <c r="K4994" s="138"/>
      <c r="L4994" s="293"/>
      <c r="M4994" s="138"/>
      <c r="N4994" s="138"/>
      <c r="O4994" s="138"/>
    </row>
    <row r="4995" spans="1:15" s="105" customFormat="1" ht="15.6">
      <c r="A4995" s="134"/>
      <c r="B4995" s="553"/>
      <c r="C4995" s="135"/>
      <c r="D4995" s="138"/>
      <c r="E4995" s="137"/>
      <c r="F4995" s="138"/>
      <c r="G4995" s="138"/>
      <c r="H4995" s="138"/>
      <c r="I4995" s="138"/>
      <c r="J4995" s="138"/>
      <c r="K4995" s="138"/>
      <c r="L4995" s="293"/>
      <c r="M4995" s="138"/>
      <c r="N4995" s="138"/>
      <c r="O4995" s="138"/>
    </row>
    <row r="4996" spans="1:15" s="105" customFormat="1" ht="15.6">
      <c r="A4996" s="134"/>
      <c r="B4996" s="553"/>
      <c r="C4996" s="135"/>
      <c r="D4996" s="138"/>
      <c r="E4996" s="137"/>
      <c r="F4996" s="138"/>
      <c r="G4996" s="138"/>
      <c r="H4996" s="138"/>
      <c r="I4996" s="138"/>
      <c r="J4996" s="138"/>
      <c r="K4996" s="138"/>
      <c r="L4996" s="293"/>
      <c r="M4996" s="138"/>
      <c r="N4996" s="138"/>
      <c r="O4996" s="138"/>
    </row>
    <row r="4997" spans="1:15" s="105" customFormat="1" ht="15.6">
      <c r="A4997" s="134"/>
      <c r="B4997" s="553"/>
      <c r="C4997" s="135"/>
      <c r="D4997" s="138"/>
      <c r="E4997" s="137"/>
      <c r="F4997" s="138"/>
      <c r="G4997" s="138"/>
      <c r="H4997" s="138"/>
      <c r="I4997" s="138"/>
      <c r="J4997" s="138"/>
      <c r="K4997" s="138"/>
      <c r="L4997" s="293"/>
      <c r="M4997" s="138"/>
      <c r="N4997" s="138"/>
      <c r="O4997" s="138"/>
    </row>
    <row r="4998" spans="1:15" s="105" customFormat="1" ht="15.6">
      <c r="A4998" s="134"/>
      <c r="B4998" s="553"/>
      <c r="C4998" s="135"/>
      <c r="D4998" s="138"/>
      <c r="E4998" s="137"/>
      <c r="F4998" s="138"/>
      <c r="G4998" s="138"/>
      <c r="H4998" s="138"/>
      <c r="I4998" s="138"/>
      <c r="J4998" s="138"/>
      <c r="K4998" s="138"/>
      <c r="L4998" s="293"/>
      <c r="M4998" s="138"/>
      <c r="N4998" s="138"/>
      <c r="O4998" s="138"/>
    </row>
    <row r="4999" spans="1:15" s="105" customFormat="1" ht="15.6">
      <c r="A4999" s="134"/>
      <c r="B4999" s="553"/>
      <c r="C4999" s="135"/>
      <c r="D4999" s="138"/>
      <c r="E4999" s="137"/>
      <c r="F4999" s="138"/>
      <c r="G4999" s="138"/>
      <c r="H4999" s="138"/>
      <c r="I4999" s="138"/>
      <c r="J4999" s="138"/>
      <c r="K4999" s="138"/>
      <c r="L4999" s="293"/>
      <c r="M4999" s="138"/>
      <c r="N4999" s="138"/>
      <c r="O4999" s="138"/>
    </row>
    <row r="5000" spans="1:15" s="105" customFormat="1" ht="15.6">
      <c r="A5000" s="134"/>
      <c r="B5000" s="553"/>
      <c r="C5000" s="135"/>
      <c r="D5000" s="138"/>
      <c r="E5000" s="137"/>
      <c r="F5000" s="138"/>
      <c r="G5000" s="138"/>
      <c r="H5000" s="138"/>
      <c r="I5000" s="138"/>
      <c r="J5000" s="138"/>
      <c r="K5000" s="138"/>
      <c r="L5000" s="293"/>
      <c r="M5000" s="138"/>
      <c r="N5000" s="138"/>
      <c r="O5000" s="138"/>
    </row>
    <row r="5001" spans="1:15" s="105" customFormat="1" ht="15.6">
      <c r="A5001" s="134"/>
      <c r="B5001" s="553"/>
      <c r="C5001" s="135"/>
      <c r="D5001" s="138"/>
      <c r="E5001" s="137"/>
      <c r="F5001" s="138"/>
      <c r="G5001" s="138"/>
      <c r="H5001" s="138"/>
      <c r="I5001" s="138"/>
      <c r="J5001" s="138"/>
      <c r="K5001" s="138"/>
      <c r="L5001" s="293"/>
      <c r="M5001" s="138"/>
      <c r="N5001" s="138"/>
      <c r="O5001" s="138"/>
    </row>
    <row r="5002" spans="1:15" s="105" customFormat="1" ht="15.6">
      <c r="A5002" s="134"/>
      <c r="B5002" s="553"/>
      <c r="C5002" s="135"/>
      <c r="D5002" s="138"/>
      <c r="E5002" s="137"/>
      <c r="F5002" s="138"/>
      <c r="G5002" s="138"/>
      <c r="H5002" s="138"/>
      <c r="I5002" s="138"/>
      <c r="J5002" s="138"/>
      <c r="K5002" s="138"/>
      <c r="L5002" s="293"/>
      <c r="M5002" s="138"/>
      <c r="N5002" s="138"/>
      <c r="O5002" s="138"/>
    </row>
    <row r="5003" spans="1:15" s="105" customFormat="1" ht="15.6">
      <c r="A5003" s="134"/>
      <c r="B5003" s="553"/>
      <c r="C5003" s="135"/>
      <c r="D5003" s="138"/>
      <c r="E5003" s="137"/>
      <c r="F5003" s="138"/>
      <c r="G5003" s="138"/>
      <c r="H5003" s="138"/>
      <c r="I5003" s="138"/>
      <c r="J5003" s="138"/>
      <c r="K5003" s="138"/>
      <c r="L5003" s="293"/>
      <c r="M5003" s="138"/>
      <c r="N5003" s="138"/>
      <c r="O5003" s="138"/>
    </row>
    <row r="5004" spans="1:15" s="105" customFormat="1" ht="15.6">
      <c r="A5004" s="134"/>
      <c r="B5004" s="553"/>
      <c r="C5004" s="135"/>
      <c r="D5004" s="138"/>
      <c r="E5004" s="137"/>
      <c r="F5004" s="138"/>
      <c r="G5004" s="138"/>
      <c r="H5004" s="138"/>
      <c r="I5004" s="138"/>
      <c r="J5004" s="138"/>
      <c r="K5004" s="138"/>
      <c r="L5004" s="293"/>
      <c r="M5004" s="138"/>
      <c r="N5004" s="138"/>
      <c r="O5004" s="138"/>
    </row>
    <row r="5005" spans="1:15" s="105" customFormat="1" ht="15.6">
      <c r="A5005" s="134"/>
      <c r="B5005" s="553"/>
      <c r="C5005" s="135"/>
      <c r="D5005" s="138"/>
      <c r="E5005" s="137"/>
      <c r="F5005" s="138"/>
      <c r="G5005" s="138"/>
      <c r="H5005" s="138"/>
      <c r="I5005" s="138"/>
      <c r="J5005" s="138"/>
      <c r="K5005" s="138"/>
      <c r="L5005" s="293"/>
      <c r="M5005" s="138"/>
      <c r="N5005" s="138"/>
      <c r="O5005" s="138"/>
    </row>
    <row r="5006" spans="1:15" s="105" customFormat="1" ht="15.6">
      <c r="A5006" s="134"/>
      <c r="B5006" s="553"/>
      <c r="C5006" s="135"/>
      <c r="D5006" s="138"/>
      <c r="E5006" s="137"/>
      <c r="F5006" s="138"/>
      <c r="G5006" s="138"/>
      <c r="H5006" s="138"/>
      <c r="I5006" s="138"/>
      <c r="J5006" s="138"/>
      <c r="K5006" s="138"/>
      <c r="L5006" s="293"/>
      <c r="M5006" s="138"/>
      <c r="N5006" s="138"/>
      <c r="O5006" s="138"/>
    </row>
    <row r="5007" spans="1:15" s="105" customFormat="1" ht="15.6">
      <c r="A5007" s="134"/>
      <c r="B5007" s="553"/>
      <c r="C5007" s="135"/>
      <c r="D5007" s="138"/>
      <c r="E5007" s="137"/>
      <c r="F5007" s="138"/>
      <c r="G5007" s="138"/>
      <c r="H5007" s="138"/>
      <c r="I5007" s="138"/>
      <c r="J5007" s="138"/>
      <c r="K5007" s="138"/>
      <c r="L5007" s="293"/>
      <c r="M5007" s="138"/>
      <c r="N5007" s="138"/>
      <c r="O5007" s="138"/>
    </row>
    <row r="5008" spans="1:15" s="105" customFormat="1" ht="15.6">
      <c r="A5008" s="134"/>
      <c r="B5008" s="553"/>
      <c r="C5008" s="135"/>
      <c r="D5008" s="138"/>
      <c r="E5008" s="137"/>
      <c r="F5008" s="138"/>
      <c r="G5008" s="138"/>
      <c r="H5008" s="138"/>
      <c r="I5008" s="138"/>
      <c r="J5008" s="138"/>
      <c r="K5008" s="138"/>
      <c r="L5008" s="293"/>
      <c r="M5008" s="138"/>
      <c r="N5008" s="138"/>
      <c r="O5008" s="138"/>
    </row>
    <row r="5009" spans="1:15" s="105" customFormat="1" ht="15.6">
      <c r="A5009" s="134"/>
      <c r="B5009" s="553"/>
      <c r="C5009" s="135"/>
      <c r="D5009" s="138"/>
      <c r="E5009" s="137"/>
      <c r="F5009" s="138"/>
      <c r="G5009" s="138"/>
      <c r="H5009" s="138"/>
      <c r="I5009" s="138"/>
      <c r="J5009" s="138"/>
      <c r="K5009" s="138"/>
      <c r="L5009" s="293"/>
      <c r="M5009" s="138"/>
      <c r="N5009" s="138"/>
      <c r="O5009" s="138"/>
    </row>
    <row r="5010" spans="1:15" s="105" customFormat="1" ht="15.6">
      <c r="A5010" s="134"/>
      <c r="B5010" s="553"/>
      <c r="C5010" s="135"/>
      <c r="D5010" s="138"/>
      <c r="E5010" s="137"/>
      <c r="F5010" s="138"/>
      <c r="G5010" s="138"/>
      <c r="H5010" s="138"/>
      <c r="I5010" s="138"/>
      <c r="J5010" s="138"/>
      <c r="K5010" s="138"/>
      <c r="L5010" s="293"/>
      <c r="M5010" s="138"/>
      <c r="N5010" s="138"/>
      <c r="O5010" s="138"/>
    </row>
    <row r="5011" spans="1:15" s="105" customFormat="1" ht="15.6">
      <c r="A5011" s="134"/>
      <c r="B5011" s="553"/>
      <c r="C5011" s="135"/>
      <c r="D5011" s="138"/>
      <c r="E5011" s="137"/>
      <c r="F5011" s="138"/>
      <c r="G5011" s="138"/>
      <c r="H5011" s="138"/>
      <c r="I5011" s="138"/>
      <c r="J5011" s="138"/>
      <c r="K5011" s="138"/>
      <c r="L5011" s="293"/>
      <c r="M5011" s="138"/>
      <c r="N5011" s="138"/>
      <c r="O5011" s="138"/>
    </row>
    <row r="5012" spans="1:15" s="105" customFormat="1" ht="15.6">
      <c r="A5012" s="134"/>
      <c r="B5012" s="553"/>
      <c r="C5012" s="135"/>
      <c r="D5012" s="138"/>
      <c r="E5012" s="137"/>
      <c r="F5012" s="138"/>
      <c r="G5012" s="138"/>
      <c r="H5012" s="138"/>
      <c r="I5012" s="138"/>
      <c r="J5012" s="138"/>
      <c r="K5012" s="138"/>
      <c r="L5012" s="293"/>
      <c r="M5012" s="138"/>
      <c r="N5012" s="138"/>
      <c r="O5012" s="138"/>
    </row>
    <row r="5013" spans="1:15" s="105" customFormat="1" ht="15.6">
      <c r="A5013" s="134"/>
      <c r="B5013" s="553"/>
      <c r="C5013" s="135"/>
      <c r="D5013" s="138"/>
      <c r="E5013" s="137"/>
      <c r="F5013" s="138"/>
      <c r="G5013" s="138"/>
      <c r="H5013" s="138"/>
      <c r="I5013" s="138"/>
      <c r="J5013" s="138"/>
      <c r="K5013" s="138"/>
      <c r="L5013" s="293"/>
      <c r="M5013" s="138"/>
      <c r="N5013" s="138"/>
      <c r="O5013" s="138"/>
    </row>
    <row r="5014" spans="1:15" s="105" customFormat="1" ht="15.6">
      <c r="A5014" s="134"/>
      <c r="B5014" s="553"/>
      <c r="C5014" s="135"/>
      <c r="D5014" s="138"/>
      <c r="E5014" s="137"/>
      <c r="F5014" s="138"/>
      <c r="G5014" s="138"/>
      <c r="H5014" s="138"/>
      <c r="I5014" s="138"/>
      <c r="J5014" s="138"/>
      <c r="K5014" s="138"/>
      <c r="L5014" s="293"/>
      <c r="M5014" s="138"/>
      <c r="N5014" s="138"/>
      <c r="O5014" s="138"/>
    </row>
    <row r="5015" spans="1:15" s="105" customFormat="1" ht="15.6">
      <c r="A5015" s="134"/>
      <c r="B5015" s="553"/>
      <c r="C5015" s="135"/>
      <c r="D5015" s="138"/>
      <c r="E5015" s="137"/>
      <c r="F5015" s="138"/>
      <c r="G5015" s="138"/>
      <c r="H5015" s="138"/>
      <c r="I5015" s="138"/>
      <c r="J5015" s="138"/>
      <c r="K5015" s="138"/>
      <c r="L5015" s="293"/>
      <c r="M5015" s="138"/>
      <c r="N5015" s="138"/>
      <c r="O5015" s="138"/>
    </row>
    <row r="5016" spans="1:15" s="105" customFormat="1" ht="15.6">
      <c r="A5016" s="134"/>
      <c r="B5016" s="553"/>
      <c r="C5016" s="135"/>
      <c r="D5016" s="138"/>
      <c r="E5016" s="137"/>
      <c r="F5016" s="138"/>
      <c r="G5016" s="138"/>
      <c r="H5016" s="138"/>
      <c r="I5016" s="138"/>
      <c r="J5016" s="138"/>
      <c r="K5016" s="138"/>
      <c r="L5016" s="293"/>
      <c r="M5016" s="138"/>
      <c r="N5016" s="138"/>
      <c r="O5016" s="138"/>
    </row>
    <row r="5017" spans="1:15" s="105" customFormat="1" ht="15.6">
      <c r="A5017" s="134"/>
      <c r="B5017" s="553"/>
      <c r="C5017" s="135"/>
      <c r="D5017" s="138"/>
      <c r="E5017" s="137"/>
      <c r="F5017" s="138"/>
      <c r="G5017" s="138"/>
      <c r="H5017" s="138"/>
      <c r="I5017" s="138"/>
      <c r="J5017" s="138"/>
      <c r="K5017" s="138"/>
      <c r="L5017" s="293"/>
      <c r="M5017" s="138"/>
      <c r="N5017" s="138"/>
      <c r="O5017" s="138"/>
    </row>
    <row r="5018" spans="1:15" s="105" customFormat="1" ht="15.6">
      <c r="A5018" s="134"/>
      <c r="B5018" s="553"/>
      <c r="C5018" s="135"/>
      <c r="D5018" s="138"/>
      <c r="E5018" s="137"/>
      <c r="F5018" s="138"/>
      <c r="G5018" s="138"/>
      <c r="H5018" s="138"/>
      <c r="I5018" s="138"/>
      <c r="J5018" s="138"/>
      <c r="K5018" s="138"/>
      <c r="L5018" s="293"/>
      <c r="M5018" s="138"/>
      <c r="N5018" s="138"/>
      <c r="O5018" s="138"/>
    </row>
    <row r="5019" spans="1:15" s="105" customFormat="1" ht="15.6">
      <c r="A5019" s="134"/>
      <c r="B5019" s="553"/>
      <c r="C5019" s="135"/>
      <c r="D5019" s="138"/>
      <c r="E5019" s="137"/>
      <c r="F5019" s="138"/>
      <c r="G5019" s="138"/>
      <c r="H5019" s="138"/>
      <c r="I5019" s="138"/>
      <c r="J5019" s="138"/>
      <c r="K5019" s="138"/>
      <c r="L5019" s="293"/>
      <c r="M5019" s="138"/>
      <c r="N5019" s="138"/>
      <c r="O5019" s="138"/>
    </row>
    <row r="5020" spans="1:15" s="105" customFormat="1" ht="15.6">
      <c r="A5020" s="134"/>
      <c r="B5020" s="553"/>
      <c r="C5020" s="135"/>
      <c r="D5020" s="138"/>
      <c r="E5020" s="137"/>
      <c r="F5020" s="138"/>
      <c r="G5020" s="138"/>
      <c r="H5020" s="138"/>
      <c r="I5020" s="138"/>
      <c r="J5020" s="138"/>
      <c r="K5020" s="138"/>
      <c r="L5020" s="293"/>
      <c r="M5020" s="138"/>
      <c r="N5020" s="138"/>
      <c r="O5020" s="138"/>
    </row>
    <row r="5021" spans="1:15" s="105" customFormat="1" ht="15.6">
      <c r="A5021" s="134"/>
      <c r="B5021" s="553"/>
      <c r="C5021" s="135"/>
      <c r="D5021" s="138"/>
      <c r="E5021" s="137"/>
      <c r="F5021" s="138"/>
      <c r="G5021" s="138"/>
      <c r="H5021" s="138"/>
      <c r="I5021" s="138"/>
      <c r="J5021" s="138"/>
      <c r="K5021" s="138"/>
      <c r="L5021" s="293"/>
      <c r="M5021" s="138"/>
      <c r="N5021" s="138"/>
      <c r="O5021" s="138"/>
    </row>
    <row r="5022" spans="1:15" s="105" customFormat="1" ht="15.6">
      <c r="A5022" s="134"/>
      <c r="B5022" s="553"/>
      <c r="C5022" s="135"/>
      <c r="D5022" s="138"/>
      <c r="E5022" s="137"/>
      <c r="F5022" s="138"/>
      <c r="G5022" s="138"/>
      <c r="H5022" s="138"/>
      <c r="I5022" s="138"/>
      <c r="J5022" s="138"/>
      <c r="K5022" s="138"/>
      <c r="L5022" s="293"/>
      <c r="M5022" s="138"/>
      <c r="N5022" s="138"/>
      <c r="O5022" s="138"/>
    </row>
    <row r="5023" spans="1:15" s="105" customFormat="1" ht="15.6">
      <c r="A5023" s="134"/>
      <c r="B5023" s="553"/>
      <c r="C5023" s="135"/>
      <c r="D5023" s="138"/>
      <c r="E5023" s="137"/>
      <c r="F5023" s="138"/>
      <c r="G5023" s="138"/>
      <c r="H5023" s="138"/>
      <c r="I5023" s="138"/>
      <c r="J5023" s="138"/>
      <c r="K5023" s="138"/>
      <c r="L5023" s="293"/>
      <c r="M5023" s="138"/>
      <c r="N5023" s="138"/>
      <c r="O5023" s="138"/>
    </row>
    <row r="5024" spans="1:15" s="105" customFormat="1" ht="15.6">
      <c r="A5024" s="134"/>
      <c r="B5024" s="553"/>
      <c r="C5024" s="135"/>
      <c r="D5024" s="138"/>
      <c r="E5024" s="137"/>
      <c r="F5024" s="138"/>
      <c r="G5024" s="138"/>
      <c r="H5024" s="138"/>
      <c r="I5024" s="138"/>
      <c r="J5024" s="138"/>
      <c r="K5024" s="138"/>
      <c r="L5024" s="293"/>
      <c r="M5024" s="138"/>
      <c r="N5024" s="138"/>
      <c r="O5024" s="138"/>
    </row>
    <row r="5025" spans="1:15" s="105" customFormat="1" ht="15.6">
      <c r="A5025" s="134"/>
      <c r="B5025" s="553"/>
      <c r="C5025" s="135"/>
      <c r="D5025" s="138"/>
      <c r="E5025" s="137"/>
      <c r="F5025" s="138"/>
      <c r="G5025" s="138"/>
      <c r="H5025" s="138"/>
      <c r="I5025" s="138"/>
      <c r="J5025" s="138"/>
      <c r="K5025" s="138"/>
      <c r="L5025" s="293"/>
      <c r="M5025" s="138"/>
      <c r="N5025" s="138"/>
      <c r="O5025" s="138"/>
    </row>
    <row r="5026" spans="1:15" s="105" customFormat="1" ht="15.6">
      <c r="A5026" s="134"/>
      <c r="B5026" s="553"/>
      <c r="C5026" s="135"/>
      <c r="D5026" s="138"/>
      <c r="E5026" s="137"/>
      <c r="F5026" s="138"/>
      <c r="G5026" s="138"/>
      <c r="H5026" s="138"/>
      <c r="I5026" s="138"/>
      <c r="J5026" s="138"/>
      <c r="K5026" s="138"/>
      <c r="L5026" s="293"/>
      <c r="M5026" s="138"/>
      <c r="N5026" s="138"/>
      <c r="O5026" s="138"/>
    </row>
    <row r="5027" spans="1:15" s="105" customFormat="1" ht="15.6">
      <c r="A5027" s="134"/>
      <c r="B5027" s="553"/>
      <c r="C5027" s="135"/>
      <c r="D5027" s="138"/>
      <c r="E5027" s="137"/>
      <c r="F5027" s="138"/>
      <c r="G5027" s="138"/>
      <c r="H5027" s="138"/>
      <c r="I5027" s="138"/>
      <c r="J5027" s="138"/>
      <c r="K5027" s="138"/>
      <c r="L5027" s="293"/>
      <c r="M5027" s="138"/>
      <c r="N5027" s="138"/>
      <c r="O5027" s="138"/>
    </row>
    <row r="5028" spans="1:15" s="105" customFormat="1" ht="15.6">
      <c r="A5028" s="134"/>
      <c r="B5028" s="553"/>
      <c r="C5028" s="135"/>
      <c r="D5028" s="138"/>
      <c r="E5028" s="137"/>
      <c r="F5028" s="138"/>
      <c r="G5028" s="138"/>
      <c r="H5028" s="138"/>
      <c r="I5028" s="138"/>
      <c r="J5028" s="138"/>
      <c r="K5028" s="138"/>
      <c r="L5028" s="293"/>
      <c r="M5028" s="138"/>
      <c r="N5028" s="138"/>
      <c r="O5028" s="138"/>
    </row>
    <row r="5029" spans="1:15" s="105" customFormat="1" ht="15.6">
      <c r="A5029" s="134"/>
      <c r="B5029" s="553"/>
      <c r="C5029" s="135"/>
      <c r="D5029" s="138"/>
      <c r="E5029" s="137"/>
      <c r="F5029" s="138"/>
      <c r="G5029" s="138"/>
      <c r="H5029" s="138"/>
      <c r="I5029" s="138"/>
      <c r="J5029" s="138"/>
      <c r="K5029" s="138"/>
      <c r="L5029" s="293"/>
      <c r="M5029" s="138"/>
      <c r="N5029" s="138"/>
      <c r="O5029" s="138"/>
    </row>
    <row r="5030" spans="1:15" s="105" customFormat="1" ht="15.6">
      <c r="A5030" s="134"/>
      <c r="B5030" s="553"/>
      <c r="C5030" s="135"/>
      <c r="D5030" s="138"/>
      <c r="E5030" s="137"/>
      <c r="F5030" s="138"/>
      <c r="G5030" s="138"/>
      <c r="H5030" s="138"/>
      <c r="I5030" s="138"/>
      <c r="J5030" s="138"/>
      <c r="K5030" s="138"/>
      <c r="L5030" s="293"/>
      <c r="M5030" s="138"/>
      <c r="N5030" s="138"/>
      <c r="O5030" s="138"/>
    </row>
    <row r="5031" spans="1:15" s="105" customFormat="1" ht="15.6">
      <c r="A5031" s="134"/>
      <c r="B5031" s="553"/>
      <c r="C5031" s="135"/>
      <c r="D5031" s="138"/>
      <c r="E5031" s="137"/>
      <c r="F5031" s="138"/>
      <c r="G5031" s="138"/>
      <c r="H5031" s="138"/>
      <c r="I5031" s="138"/>
      <c r="J5031" s="138"/>
      <c r="K5031" s="138"/>
      <c r="L5031" s="293"/>
      <c r="M5031" s="138"/>
      <c r="N5031" s="138"/>
      <c r="O5031" s="138"/>
    </row>
    <row r="5032" spans="1:15" s="105" customFormat="1" ht="15.6">
      <c r="A5032" s="134"/>
      <c r="B5032" s="553"/>
      <c r="C5032" s="135"/>
      <c r="D5032" s="138"/>
      <c r="E5032" s="137"/>
      <c r="F5032" s="138"/>
      <c r="G5032" s="138"/>
      <c r="H5032" s="138"/>
      <c r="I5032" s="138"/>
      <c r="J5032" s="138"/>
      <c r="K5032" s="138"/>
      <c r="L5032" s="293"/>
      <c r="M5032" s="138"/>
      <c r="N5032" s="138"/>
      <c r="O5032" s="138"/>
    </row>
    <row r="5033" spans="1:15" s="105" customFormat="1" ht="15.6">
      <c r="A5033" s="134"/>
      <c r="B5033" s="553"/>
      <c r="C5033" s="135"/>
      <c r="D5033" s="138"/>
      <c r="E5033" s="137"/>
      <c r="F5033" s="138"/>
      <c r="G5033" s="138"/>
      <c r="H5033" s="138"/>
      <c r="I5033" s="138"/>
      <c r="J5033" s="138"/>
      <c r="K5033" s="138"/>
      <c r="L5033" s="293"/>
      <c r="M5033" s="138"/>
      <c r="N5033" s="138"/>
      <c r="O5033" s="138"/>
    </row>
    <row r="5034" spans="1:15" s="105" customFormat="1" ht="15.6">
      <c r="A5034" s="134"/>
      <c r="B5034" s="553"/>
      <c r="C5034" s="135"/>
      <c r="D5034" s="138"/>
      <c r="E5034" s="137"/>
      <c r="F5034" s="138"/>
      <c r="G5034" s="138"/>
      <c r="H5034" s="138"/>
      <c r="I5034" s="138"/>
      <c r="J5034" s="138"/>
      <c r="K5034" s="138"/>
      <c r="L5034" s="293"/>
      <c r="M5034" s="138"/>
      <c r="N5034" s="138"/>
      <c r="O5034" s="138"/>
    </row>
    <row r="5035" spans="1:15" s="105" customFormat="1" ht="15.6">
      <c r="A5035" s="134"/>
      <c r="B5035" s="553"/>
      <c r="C5035" s="135"/>
      <c r="D5035" s="138"/>
      <c r="E5035" s="137"/>
      <c r="F5035" s="138"/>
      <c r="G5035" s="138"/>
      <c r="H5035" s="138"/>
      <c r="I5035" s="138"/>
      <c r="J5035" s="138"/>
      <c r="K5035" s="138"/>
      <c r="L5035" s="293"/>
      <c r="M5035" s="138"/>
      <c r="N5035" s="138"/>
      <c r="O5035" s="138"/>
    </row>
    <row r="5036" spans="1:15" s="105" customFormat="1" ht="15.6">
      <c r="A5036" s="134"/>
      <c r="B5036" s="553"/>
      <c r="C5036" s="135"/>
      <c r="D5036" s="138"/>
      <c r="E5036" s="137"/>
      <c r="F5036" s="138"/>
      <c r="G5036" s="138"/>
      <c r="H5036" s="138"/>
      <c r="I5036" s="138"/>
      <c r="J5036" s="138"/>
      <c r="K5036" s="138"/>
      <c r="L5036" s="293"/>
      <c r="M5036" s="138"/>
      <c r="N5036" s="138"/>
      <c r="O5036" s="138"/>
    </row>
    <row r="5037" spans="1:15" s="105" customFormat="1" ht="15.6">
      <c r="A5037" s="134"/>
      <c r="B5037" s="553"/>
      <c r="C5037" s="135"/>
      <c r="D5037" s="138"/>
      <c r="E5037" s="137"/>
      <c r="F5037" s="138"/>
      <c r="G5037" s="138"/>
      <c r="H5037" s="138"/>
      <c r="I5037" s="138"/>
      <c r="J5037" s="138"/>
      <c r="K5037" s="138"/>
      <c r="L5037" s="293"/>
      <c r="M5037" s="138"/>
      <c r="N5037" s="138"/>
      <c r="O5037" s="138"/>
    </row>
    <row r="5038" spans="1:15" s="105" customFormat="1" ht="15.6">
      <c r="A5038" s="134"/>
      <c r="B5038" s="553"/>
      <c r="C5038" s="135"/>
      <c r="D5038" s="138"/>
      <c r="E5038" s="137"/>
      <c r="F5038" s="138"/>
      <c r="G5038" s="138"/>
      <c r="H5038" s="138"/>
      <c r="I5038" s="138"/>
      <c r="J5038" s="138"/>
      <c r="K5038" s="138"/>
      <c r="L5038" s="293"/>
      <c r="M5038" s="138"/>
      <c r="N5038" s="138"/>
      <c r="O5038" s="138"/>
    </row>
    <row r="5039" spans="1:15" s="105" customFormat="1" ht="15.6">
      <c r="A5039" s="134"/>
      <c r="B5039" s="553"/>
      <c r="C5039" s="135"/>
      <c r="D5039" s="138"/>
      <c r="E5039" s="137"/>
      <c r="F5039" s="138"/>
      <c r="G5039" s="138"/>
      <c r="H5039" s="138"/>
      <c r="I5039" s="138"/>
      <c r="J5039" s="138"/>
      <c r="K5039" s="138"/>
      <c r="L5039" s="293"/>
      <c r="M5039" s="138"/>
      <c r="N5039" s="138"/>
      <c r="O5039" s="138"/>
    </row>
    <row r="5040" spans="1:15" s="105" customFormat="1" ht="15.6">
      <c r="A5040" s="134"/>
      <c r="B5040" s="553"/>
      <c r="C5040" s="135"/>
      <c r="D5040" s="138"/>
      <c r="E5040" s="137"/>
      <c r="F5040" s="138"/>
      <c r="G5040" s="138"/>
      <c r="H5040" s="138"/>
      <c r="I5040" s="138"/>
      <c r="J5040" s="138"/>
      <c r="K5040" s="138"/>
      <c r="L5040" s="293"/>
      <c r="M5040" s="138"/>
      <c r="N5040" s="138"/>
      <c r="O5040" s="138"/>
    </row>
    <row r="5041" spans="1:15" s="105" customFormat="1" ht="15.6">
      <c r="A5041" s="134"/>
      <c r="B5041" s="553"/>
      <c r="C5041" s="135"/>
      <c r="D5041" s="138"/>
      <c r="E5041" s="137"/>
      <c r="F5041" s="138"/>
      <c r="G5041" s="138"/>
      <c r="H5041" s="138"/>
      <c r="I5041" s="138"/>
      <c r="J5041" s="138"/>
      <c r="K5041" s="138"/>
      <c r="L5041" s="293"/>
      <c r="M5041" s="138"/>
      <c r="N5041" s="138"/>
      <c r="O5041" s="138"/>
    </row>
    <row r="5042" spans="1:15" s="105" customFormat="1" ht="15.6">
      <c r="A5042" s="134"/>
      <c r="B5042" s="553"/>
      <c r="C5042" s="135"/>
      <c r="D5042" s="138"/>
      <c r="E5042" s="137"/>
      <c r="F5042" s="138"/>
      <c r="G5042" s="138"/>
      <c r="H5042" s="138"/>
      <c r="I5042" s="138"/>
      <c r="J5042" s="138"/>
      <c r="K5042" s="138"/>
      <c r="L5042" s="293"/>
      <c r="M5042" s="138"/>
      <c r="N5042" s="138"/>
      <c r="O5042" s="138"/>
    </row>
    <row r="5043" spans="1:15" s="105" customFormat="1" ht="15.6">
      <c r="A5043" s="134"/>
      <c r="B5043" s="553"/>
      <c r="C5043" s="135"/>
      <c r="D5043" s="138"/>
      <c r="E5043" s="137"/>
      <c r="F5043" s="138"/>
      <c r="G5043" s="138"/>
      <c r="H5043" s="138"/>
      <c r="I5043" s="138"/>
      <c r="J5043" s="138"/>
      <c r="K5043" s="138"/>
      <c r="L5043" s="293"/>
      <c r="M5043" s="138"/>
      <c r="N5043" s="138"/>
      <c r="O5043" s="138"/>
    </row>
    <row r="5044" spans="1:15" s="105" customFormat="1" ht="15.6">
      <c r="A5044" s="134"/>
      <c r="B5044" s="553"/>
      <c r="C5044" s="135"/>
      <c r="D5044" s="138"/>
      <c r="E5044" s="137"/>
      <c r="F5044" s="138"/>
      <c r="G5044" s="138"/>
      <c r="H5044" s="138"/>
      <c r="I5044" s="138"/>
      <c r="J5044" s="138"/>
      <c r="K5044" s="138"/>
      <c r="L5044" s="293"/>
      <c r="M5044" s="138"/>
      <c r="N5044" s="138"/>
      <c r="O5044" s="138"/>
    </row>
    <row r="5045" spans="1:15" s="105" customFormat="1" ht="15.6">
      <c r="A5045" s="134"/>
      <c r="B5045" s="553"/>
      <c r="C5045" s="135"/>
      <c r="D5045" s="138"/>
      <c r="E5045" s="137"/>
      <c r="F5045" s="138"/>
      <c r="G5045" s="138"/>
      <c r="H5045" s="138"/>
      <c r="I5045" s="138"/>
      <c r="J5045" s="138"/>
      <c r="K5045" s="138"/>
      <c r="L5045" s="293"/>
      <c r="M5045" s="138"/>
      <c r="N5045" s="138"/>
      <c r="O5045" s="138"/>
    </row>
    <row r="5046" spans="1:15" s="105" customFormat="1" ht="15.6">
      <c r="A5046" s="134"/>
      <c r="B5046" s="553"/>
      <c r="C5046" s="135"/>
      <c r="D5046" s="138"/>
      <c r="E5046" s="137"/>
      <c r="F5046" s="138"/>
      <c r="G5046" s="138"/>
      <c r="H5046" s="138"/>
      <c r="I5046" s="138"/>
      <c r="J5046" s="138"/>
      <c r="K5046" s="138"/>
      <c r="L5046" s="293"/>
      <c r="M5046" s="138"/>
      <c r="N5046" s="138"/>
      <c r="O5046" s="138"/>
    </row>
    <row r="5047" spans="1:15" s="105" customFormat="1" ht="15.6">
      <c r="A5047" s="134"/>
      <c r="B5047" s="553"/>
      <c r="C5047" s="135"/>
      <c r="D5047" s="138"/>
      <c r="E5047" s="137"/>
      <c r="F5047" s="138"/>
      <c r="G5047" s="138"/>
      <c r="H5047" s="138"/>
      <c r="I5047" s="138"/>
      <c r="J5047" s="138"/>
      <c r="K5047" s="138"/>
      <c r="L5047" s="293"/>
      <c r="M5047" s="138"/>
      <c r="N5047" s="138"/>
      <c r="O5047" s="138"/>
    </row>
    <row r="5048" spans="1:15" s="105" customFormat="1" ht="15.6">
      <c r="A5048" s="134"/>
      <c r="B5048" s="553"/>
      <c r="C5048" s="135"/>
      <c r="D5048" s="138"/>
      <c r="E5048" s="137"/>
      <c r="F5048" s="138"/>
      <c r="G5048" s="138"/>
      <c r="H5048" s="138"/>
      <c r="I5048" s="138"/>
      <c r="J5048" s="138"/>
      <c r="K5048" s="138"/>
      <c r="L5048" s="293"/>
      <c r="M5048" s="138"/>
      <c r="N5048" s="138"/>
      <c r="O5048" s="138"/>
    </row>
    <row r="5049" spans="1:15" s="105" customFormat="1" ht="15.6">
      <c r="A5049" s="134"/>
      <c r="B5049" s="553"/>
      <c r="C5049" s="135"/>
      <c r="D5049" s="138"/>
      <c r="E5049" s="137"/>
      <c r="F5049" s="138"/>
      <c r="G5049" s="138"/>
      <c r="H5049" s="138"/>
      <c r="I5049" s="138"/>
      <c r="J5049" s="138"/>
      <c r="K5049" s="138"/>
      <c r="L5049" s="293"/>
      <c r="M5049" s="138"/>
      <c r="N5049" s="138"/>
      <c r="O5049" s="138"/>
    </row>
    <row r="5050" spans="1:15" s="105" customFormat="1" ht="15.6">
      <c r="A5050" s="134"/>
      <c r="B5050" s="553"/>
      <c r="C5050" s="135"/>
      <c r="D5050" s="138"/>
      <c r="E5050" s="137"/>
      <c r="F5050" s="138"/>
      <c r="G5050" s="138"/>
      <c r="H5050" s="138"/>
      <c r="I5050" s="138"/>
      <c r="J5050" s="138"/>
      <c r="K5050" s="138"/>
      <c r="L5050" s="293"/>
      <c r="M5050" s="138"/>
      <c r="N5050" s="138"/>
      <c r="O5050" s="138"/>
    </row>
    <row r="5051" spans="1:15" s="105" customFormat="1" ht="15.6">
      <c r="A5051" s="134"/>
      <c r="B5051" s="553"/>
      <c r="C5051" s="135"/>
      <c r="D5051" s="138"/>
      <c r="E5051" s="137"/>
      <c r="F5051" s="138"/>
      <c r="G5051" s="138"/>
      <c r="H5051" s="138"/>
      <c r="I5051" s="138"/>
      <c r="J5051" s="138"/>
      <c r="K5051" s="138"/>
      <c r="L5051" s="293"/>
      <c r="M5051" s="138"/>
      <c r="N5051" s="138"/>
      <c r="O5051" s="138"/>
    </row>
    <row r="5052" spans="1:15" s="105" customFormat="1" ht="15.6">
      <c r="A5052" s="134"/>
      <c r="B5052" s="553"/>
      <c r="C5052" s="135"/>
      <c r="D5052" s="138"/>
      <c r="E5052" s="137"/>
      <c r="F5052" s="138"/>
      <c r="G5052" s="138"/>
      <c r="H5052" s="138"/>
      <c r="I5052" s="138"/>
      <c r="J5052" s="138"/>
      <c r="K5052" s="138"/>
      <c r="L5052" s="293"/>
      <c r="M5052" s="138"/>
      <c r="N5052" s="138"/>
      <c r="O5052" s="138"/>
    </row>
    <row r="5053" spans="1:15" s="105" customFormat="1" ht="15.6">
      <c r="A5053" s="134"/>
      <c r="B5053" s="553"/>
      <c r="C5053" s="135"/>
      <c r="D5053" s="138"/>
      <c r="E5053" s="137"/>
      <c r="F5053" s="138"/>
      <c r="G5053" s="138"/>
      <c r="H5053" s="138"/>
      <c r="I5053" s="138"/>
      <c r="J5053" s="138"/>
      <c r="K5053" s="138"/>
      <c r="L5053" s="293"/>
      <c r="M5053" s="138"/>
      <c r="N5053" s="138"/>
      <c r="O5053" s="138"/>
    </row>
    <row r="5054" spans="1:15" s="105" customFormat="1" ht="15.6">
      <c r="A5054" s="134"/>
      <c r="B5054" s="553"/>
      <c r="C5054" s="135"/>
      <c r="D5054" s="138"/>
      <c r="E5054" s="137"/>
      <c r="F5054" s="138"/>
      <c r="G5054" s="138"/>
      <c r="H5054" s="138"/>
      <c r="I5054" s="138"/>
      <c r="J5054" s="138"/>
      <c r="K5054" s="138"/>
      <c r="L5054" s="293"/>
      <c r="M5054" s="138"/>
      <c r="N5054" s="138"/>
      <c r="O5054" s="138"/>
    </row>
    <row r="5055" spans="1:15" s="105" customFormat="1" ht="15.6">
      <c r="A5055" s="134"/>
      <c r="B5055" s="553"/>
      <c r="C5055" s="135"/>
      <c r="D5055" s="138"/>
      <c r="E5055" s="137"/>
      <c r="F5055" s="138"/>
      <c r="G5055" s="138"/>
      <c r="H5055" s="138"/>
      <c r="I5055" s="138"/>
      <c r="J5055" s="138"/>
      <c r="K5055" s="138"/>
      <c r="L5055" s="293"/>
      <c r="M5055" s="138"/>
      <c r="N5055" s="138"/>
      <c r="O5055" s="138"/>
    </row>
    <row r="5056" spans="1:15" s="105" customFormat="1" ht="15.6">
      <c r="A5056" s="134"/>
      <c r="B5056" s="553"/>
      <c r="C5056" s="135"/>
      <c r="D5056" s="138"/>
      <c r="E5056" s="137"/>
      <c r="F5056" s="138"/>
      <c r="G5056" s="138"/>
      <c r="H5056" s="138"/>
      <c r="I5056" s="138"/>
      <c r="J5056" s="138"/>
      <c r="K5056" s="138"/>
      <c r="L5056" s="293"/>
      <c r="M5056" s="138"/>
      <c r="N5056" s="138"/>
      <c r="O5056" s="138"/>
    </row>
    <row r="5057" spans="1:15" s="105" customFormat="1" ht="15.6">
      <c r="A5057" s="134"/>
      <c r="B5057" s="553"/>
      <c r="C5057" s="135"/>
      <c r="D5057" s="138"/>
      <c r="E5057" s="137"/>
      <c r="F5057" s="138"/>
      <c r="G5057" s="138"/>
      <c r="H5057" s="138"/>
      <c r="I5057" s="138"/>
      <c r="J5057" s="138"/>
      <c r="K5057" s="138"/>
      <c r="L5057" s="293"/>
      <c r="M5057" s="138"/>
      <c r="N5057" s="138"/>
      <c r="O5057" s="138"/>
    </row>
    <row r="5058" spans="1:15" s="105" customFormat="1" ht="15.6">
      <c r="A5058" s="134"/>
      <c r="B5058" s="553"/>
      <c r="C5058" s="135"/>
      <c r="D5058" s="138"/>
      <c r="E5058" s="137"/>
      <c r="F5058" s="138"/>
      <c r="G5058" s="138"/>
      <c r="H5058" s="138"/>
      <c r="I5058" s="138"/>
      <c r="J5058" s="138"/>
      <c r="K5058" s="138"/>
      <c r="L5058" s="293"/>
      <c r="M5058" s="138"/>
      <c r="N5058" s="138"/>
      <c r="O5058" s="138"/>
    </row>
    <row r="5059" spans="1:15" s="105" customFormat="1" ht="15.6">
      <c r="A5059" s="134"/>
      <c r="B5059" s="553"/>
      <c r="C5059" s="135"/>
      <c r="D5059" s="138"/>
      <c r="E5059" s="137"/>
      <c r="F5059" s="138"/>
      <c r="G5059" s="138"/>
      <c r="H5059" s="138"/>
      <c r="I5059" s="138"/>
      <c r="J5059" s="138"/>
      <c r="K5059" s="138"/>
      <c r="L5059" s="293"/>
      <c r="M5059" s="138"/>
      <c r="N5059" s="138"/>
      <c r="O5059" s="138"/>
    </row>
    <row r="5060" spans="1:15" s="105" customFormat="1" ht="15.6">
      <c r="A5060" s="134"/>
      <c r="B5060" s="553"/>
      <c r="C5060" s="135"/>
      <c r="D5060" s="138"/>
      <c r="E5060" s="137"/>
      <c r="F5060" s="138"/>
      <c r="G5060" s="138"/>
      <c r="H5060" s="138"/>
      <c r="I5060" s="138"/>
      <c r="J5060" s="138"/>
      <c r="K5060" s="138"/>
      <c r="L5060" s="293"/>
      <c r="M5060" s="138"/>
      <c r="N5060" s="138"/>
      <c r="O5060" s="138"/>
    </row>
    <row r="5061" spans="1:15" s="105" customFormat="1" ht="15.6">
      <c r="A5061" s="134"/>
      <c r="B5061" s="553"/>
      <c r="C5061" s="135"/>
      <c r="D5061" s="138"/>
      <c r="E5061" s="137"/>
      <c r="F5061" s="138"/>
      <c r="G5061" s="138"/>
      <c r="H5061" s="138"/>
      <c r="I5061" s="138"/>
      <c r="J5061" s="138"/>
      <c r="K5061" s="138"/>
      <c r="L5061" s="293"/>
      <c r="M5061" s="138"/>
      <c r="N5061" s="138"/>
      <c r="O5061" s="138"/>
    </row>
    <row r="5062" spans="1:15" s="105" customFormat="1" ht="15.6">
      <c r="A5062" s="134"/>
      <c r="B5062" s="553"/>
      <c r="C5062" s="135"/>
      <c r="D5062" s="138"/>
      <c r="E5062" s="137"/>
      <c r="F5062" s="138"/>
      <c r="G5062" s="138"/>
      <c r="H5062" s="138"/>
      <c r="I5062" s="138"/>
      <c r="J5062" s="138"/>
      <c r="K5062" s="138"/>
      <c r="L5062" s="293"/>
      <c r="M5062" s="138"/>
      <c r="N5062" s="138"/>
      <c r="O5062" s="138"/>
    </row>
    <row r="5063" spans="1:15" s="105" customFormat="1" ht="15.6">
      <c r="A5063" s="134"/>
      <c r="B5063" s="553"/>
      <c r="C5063" s="135"/>
      <c r="D5063" s="138"/>
      <c r="E5063" s="137"/>
      <c r="F5063" s="138"/>
      <c r="G5063" s="138"/>
      <c r="H5063" s="138"/>
      <c r="I5063" s="138"/>
      <c r="J5063" s="138"/>
      <c r="K5063" s="138"/>
      <c r="L5063" s="293"/>
      <c r="M5063" s="138"/>
      <c r="N5063" s="138"/>
      <c r="O5063" s="138"/>
    </row>
    <row r="5064" spans="1:15" s="105" customFormat="1" ht="15.6">
      <c r="A5064" s="134"/>
      <c r="B5064" s="553"/>
      <c r="C5064" s="135"/>
      <c r="D5064" s="138"/>
      <c r="E5064" s="137"/>
      <c r="F5064" s="138"/>
      <c r="G5064" s="138"/>
      <c r="H5064" s="138"/>
      <c r="I5064" s="138"/>
      <c r="J5064" s="138"/>
      <c r="K5064" s="138"/>
      <c r="L5064" s="293"/>
      <c r="M5064" s="138"/>
      <c r="N5064" s="138"/>
      <c r="O5064" s="138"/>
    </row>
    <row r="5065" spans="1:15" s="105" customFormat="1" ht="15.6">
      <c r="A5065" s="134"/>
      <c r="B5065" s="553"/>
      <c r="C5065" s="135"/>
      <c r="D5065" s="138"/>
      <c r="E5065" s="137"/>
      <c r="F5065" s="138"/>
      <c r="G5065" s="138"/>
      <c r="H5065" s="138"/>
      <c r="I5065" s="138"/>
      <c r="J5065" s="138"/>
      <c r="K5065" s="138"/>
      <c r="L5065" s="293"/>
      <c r="M5065" s="138"/>
      <c r="N5065" s="138"/>
      <c r="O5065" s="138"/>
    </row>
    <row r="5066" spans="1:15" s="105" customFormat="1" ht="15.6">
      <c r="A5066" s="134"/>
      <c r="B5066" s="553"/>
      <c r="C5066" s="135"/>
      <c r="D5066" s="138"/>
      <c r="E5066" s="137"/>
      <c r="F5066" s="138"/>
      <c r="G5066" s="138"/>
      <c r="H5066" s="138"/>
      <c r="I5066" s="138"/>
      <c r="J5066" s="138"/>
      <c r="K5066" s="138"/>
      <c r="L5066" s="293"/>
      <c r="M5066" s="138"/>
      <c r="N5066" s="138"/>
      <c r="O5066" s="138"/>
    </row>
    <row r="5067" spans="1:15" s="105" customFormat="1" ht="15.6">
      <c r="A5067" s="134"/>
      <c r="B5067" s="553"/>
      <c r="C5067" s="135"/>
      <c r="D5067" s="138"/>
      <c r="E5067" s="137"/>
      <c r="F5067" s="138"/>
      <c r="G5067" s="138"/>
      <c r="H5067" s="138"/>
      <c r="I5067" s="138"/>
      <c r="J5067" s="138"/>
      <c r="K5067" s="138"/>
      <c r="L5067" s="293"/>
      <c r="M5067" s="138"/>
      <c r="N5067" s="138"/>
      <c r="O5067" s="138"/>
    </row>
    <row r="5068" spans="1:15" s="105" customFormat="1" ht="15.6">
      <c r="A5068" s="134"/>
      <c r="B5068" s="553"/>
      <c r="C5068" s="135"/>
      <c r="D5068" s="138"/>
      <c r="E5068" s="137"/>
      <c r="F5068" s="138"/>
      <c r="G5068" s="138"/>
      <c r="H5068" s="138"/>
      <c r="I5068" s="138"/>
      <c r="J5068" s="138"/>
      <c r="K5068" s="138"/>
      <c r="L5068" s="293"/>
      <c r="M5068" s="138"/>
      <c r="N5068" s="138"/>
      <c r="O5068" s="138"/>
    </row>
    <row r="5069" spans="1:15" s="105" customFormat="1" ht="15.6">
      <c r="A5069" s="134"/>
      <c r="B5069" s="553"/>
      <c r="C5069" s="135"/>
      <c r="D5069" s="138"/>
      <c r="E5069" s="137"/>
      <c r="F5069" s="138"/>
      <c r="G5069" s="138"/>
      <c r="H5069" s="138"/>
      <c r="I5069" s="138"/>
      <c r="J5069" s="138"/>
      <c r="K5069" s="138"/>
      <c r="L5069" s="293"/>
      <c r="M5069" s="138"/>
      <c r="N5069" s="138"/>
      <c r="O5069" s="138"/>
    </row>
    <row r="5070" spans="1:15" s="105" customFormat="1" ht="15.6">
      <c r="A5070" s="134"/>
      <c r="B5070" s="553"/>
      <c r="C5070" s="135"/>
      <c r="D5070" s="138"/>
      <c r="E5070" s="137"/>
      <c r="F5070" s="138"/>
      <c r="G5070" s="138"/>
      <c r="H5070" s="138"/>
      <c r="I5070" s="138"/>
      <c r="J5070" s="138"/>
      <c r="K5070" s="138"/>
      <c r="L5070" s="293"/>
      <c r="M5070" s="138"/>
      <c r="N5070" s="138"/>
      <c r="O5070" s="138"/>
    </row>
    <row r="5071" spans="1:15" s="105" customFormat="1" ht="15.6">
      <c r="A5071" s="134"/>
      <c r="B5071" s="553"/>
      <c r="C5071" s="135"/>
      <c r="D5071" s="138"/>
      <c r="E5071" s="137"/>
      <c r="F5071" s="138"/>
      <c r="G5071" s="138"/>
      <c r="H5071" s="138"/>
      <c r="I5071" s="138"/>
      <c r="J5071" s="138"/>
      <c r="K5071" s="138"/>
      <c r="L5071" s="293"/>
      <c r="M5071" s="138"/>
      <c r="N5071" s="138"/>
      <c r="O5071" s="138"/>
    </row>
    <row r="5072" spans="1:15" s="105" customFormat="1" ht="15.6">
      <c r="A5072" s="134"/>
      <c r="B5072" s="553"/>
      <c r="C5072" s="135"/>
      <c r="D5072" s="138"/>
      <c r="E5072" s="137"/>
      <c r="F5072" s="138"/>
      <c r="G5072" s="138"/>
      <c r="H5072" s="138"/>
      <c r="I5072" s="138"/>
      <c r="J5072" s="138"/>
      <c r="K5072" s="138"/>
      <c r="L5072" s="293"/>
      <c r="M5072" s="138"/>
      <c r="N5072" s="138"/>
      <c r="O5072" s="138"/>
    </row>
    <row r="5073" spans="1:15" s="105" customFormat="1" ht="15.6">
      <c r="A5073" s="134"/>
      <c r="B5073" s="553"/>
      <c r="C5073" s="135"/>
      <c r="D5073" s="138"/>
      <c r="E5073" s="137"/>
      <c r="F5073" s="138"/>
      <c r="G5073" s="138"/>
      <c r="H5073" s="138"/>
      <c r="I5073" s="138"/>
      <c r="J5073" s="138"/>
      <c r="K5073" s="138"/>
      <c r="L5073" s="293"/>
      <c r="M5073" s="138"/>
      <c r="N5073" s="138"/>
      <c r="O5073" s="138"/>
    </row>
    <row r="5074" spans="1:15" s="105" customFormat="1" ht="15.6">
      <c r="A5074" s="134"/>
      <c r="B5074" s="553"/>
      <c r="C5074" s="135"/>
      <c r="D5074" s="138"/>
      <c r="E5074" s="137"/>
      <c r="F5074" s="138"/>
      <c r="G5074" s="138"/>
      <c r="H5074" s="138"/>
      <c r="I5074" s="138"/>
      <c r="J5074" s="138"/>
      <c r="K5074" s="138"/>
      <c r="L5074" s="293"/>
      <c r="M5074" s="138"/>
      <c r="N5074" s="138"/>
      <c r="O5074" s="138"/>
    </row>
    <row r="5075" spans="1:15" s="105" customFormat="1" ht="15.6">
      <c r="A5075" s="134"/>
      <c r="B5075" s="553"/>
      <c r="C5075" s="135"/>
      <c r="D5075" s="138"/>
      <c r="E5075" s="137"/>
      <c r="F5075" s="138"/>
      <c r="G5075" s="138"/>
      <c r="H5075" s="138"/>
      <c r="I5075" s="138"/>
      <c r="J5075" s="138"/>
      <c r="K5075" s="138"/>
      <c r="L5075" s="293"/>
      <c r="M5075" s="138"/>
      <c r="N5075" s="138"/>
      <c r="O5075" s="138"/>
    </row>
    <row r="5076" spans="1:15" s="105" customFormat="1" ht="15.6">
      <c r="A5076" s="134"/>
      <c r="B5076" s="553"/>
      <c r="C5076" s="135"/>
      <c r="D5076" s="138"/>
      <c r="E5076" s="137"/>
      <c r="F5076" s="138"/>
      <c r="G5076" s="138"/>
      <c r="H5076" s="138"/>
      <c r="I5076" s="138"/>
      <c r="J5076" s="138"/>
      <c r="K5076" s="138"/>
      <c r="L5076" s="293"/>
      <c r="M5076" s="138"/>
      <c r="N5076" s="138"/>
      <c r="O5076" s="138"/>
    </row>
    <row r="5077" spans="1:15" s="105" customFormat="1" ht="15.6">
      <c r="A5077" s="134"/>
      <c r="B5077" s="553"/>
      <c r="C5077" s="135"/>
      <c r="D5077" s="138"/>
      <c r="E5077" s="137"/>
      <c r="F5077" s="138"/>
      <c r="G5077" s="138"/>
      <c r="H5077" s="138"/>
      <c r="I5077" s="138"/>
      <c r="J5077" s="138"/>
      <c r="K5077" s="138"/>
      <c r="L5077" s="293"/>
      <c r="M5077" s="138"/>
      <c r="N5077" s="138"/>
      <c r="O5077" s="138"/>
    </row>
    <row r="5078" spans="1:15" s="105" customFormat="1" ht="15.6">
      <c r="A5078" s="134"/>
      <c r="B5078" s="553"/>
      <c r="C5078" s="135"/>
      <c r="D5078" s="138"/>
      <c r="E5078" s="137"/>
      <c r="F5078" s="138"/>
      <c r="G5078" s="138"/>
      <c r="H5078" s="138"/>
      <c r="I5078" s="138"/>
      <c r="J5078" s="138"/>
      <c r="K5078" s="138"/>
      <c r="L5078" s="293"/>
      <c r="M5078" s="138"/>
      <c r="N5078" s="138"/>
      <c r="O5078" s="138"/>
    </row>
    <row r="5079" spans="1:15" s="105" customFormat="1" ht="15.6">
      <c r="A5079" s="134"/>
      <c r="B5079" s="553"/>
      <c r="C5079" s="135"/>
      <c r="D5079" s="138"/>
      <c r="E5079" s="137"/>
      <c r="F5079" s="138"/>
      <c r="G5079" s="138"/>
      <c r="H5079" s="138"/>
      <c r="I5079" s="138"/>
      <c r="J5079" s="138"/>
      <c r="K5079" s="138"/>
      <c r="L5079" s="293"/>
      <c r="M5079" s="138"/>
      <c r="N5079" s="138"/>
      <c r="O5079" s="138"/>
    </row>
    <row r="5080" spans="1:15" s="105" customFormat="1" ht="15.6">
      <c r="A5080" s="134"/>
      <c r="B5080" s="553"/>
      <c r="C5080" s="135"/>
      <c r="D5080" s="138"/>
      <c r="E5080" s="137"/>
      <c r="F5080" s="138"/>
      <c r="G5080" s="138"/>
      <c r="H5080" s="138"/>
      <c r="I5080" s="138"/>
      <c r="J5080" s="138"/>
      <c r="K5080" s="138"/>
      <c r="L5080" s="293"/>
      <c r="M5080" s="138"/>
      <c r="N5080" s="138"/>
      <c r="O5080" s="138"/>
    </row>
    <row r="5081" spans="1:15" s="105" customFormat="1" ht="15.6">
      <c r="A5081" s="134"/>
      <c r="B5081" s="553"/>
      <c r="C5081" s="135"/>
      <c r="D5081" s="138"/>
      <c r="E5081" s="137"/>
      <c r="F5081" s="138"/>
      <c r="G5081" s="138"/>
      <c r="H5081" s="138"/>
      <c r="I5081" s="138"/>
      <c r="J5081" s="138"/>
      <c r="K5081" s="138"/>
      <c r="L5081" s="293"/>
      <c r="M5081" s="138"/>
      <c r="N5081" s="138"/>
      <c r="O5081" s="138"/>
    </row>
    <row r="5082" spans="1:15" s="105" customFormat="1" ht="15.6">
      <c r="A5082" s="134"/>
      <c r="B5082" s="553"/>
      <c r="C5082" s="135"/>
      <c r="D5082" s="138"/>
      <c r="E5082" s="137"/>
      <c r="F5082" s="138"/>
      <c r="G5082" s="138"/>
      <c r="H5082" s="138"/>
      <c r="I5082" s="138"/>
      <c r="J5082" s="138"/>
      <c r="K5082" s="138"/>
      <c r="L5082" s="293"/>
      <c r="M5082" s="138"/>
      <c r="N5082" s="138"/>
      <c r="O5082" s="138"/>
    </row>
    <row r="5083" spans="1:15" s="105" customFormat="1" ht="15.6">
      <c r="A5083" s="134"/>
      <c r="B5083" s="553"/>
      <c r="C5083" s="135"/>
      <c r="D5083" s="138"/>
      <c r="E5083" s="137"/>
      <c r="F5083" s="138"/>
      <c r="G5083" s="138"/>
      <c r="H5083" s="138"/>
      <c r="I5083" s="138"/>
      <c r="J5083" s="138"/>
      <c r="K5083" s="138"/>
      <c r="L5083" s="293"/>
      <c r="M5083" s="138"/>
      <c r="N5083" s="138"/>
      <c r="O5083" s="138"/>
    </row>
    <row r="5084" spans="1:15" s="105" customFormat="1" ht="15.6">
      <c r="A5084" s="134"/>
      <c r="B5084" s="553"/>
      <c r="C5084" s="135"/>
      <c r="D5084" s="138"/>
      <c r="E5084" s="137"/>
      <c r="F5084" s="138"/>
      <c r="G5084" s="138"/>
      <c r="H5084" s="138"/>
      <c r="I5084" s="138"/>
      <c r="J5084" s="138"/>
      <c r="K5084" s="138"/>
      <c r="L5084" s="293"/>
      <c r="M5084" s="138"/>
      <c r="N5084" s="138"/>
      <c r="O5084" s="138"/>
    </row>
    <row r="5085" spans="1:15" s="105" customFormat="1" ht="15.6">
      <c r="A5085" s="134"/>
      <c r="B5085" s="553"/>
      <c r="C5085" s="135"/>
      <c r="D5085" s="138"/>
      <c r="E5085" s="137"/>
      <c r="F5085" s="138"/>
      <c r="G5085" s="138"/>
      <c r="H5085" s="138"/>
      <c r="I5085" s="138"/>
      <c r="J5085" s="138"/>
      <c r="K5085" s="138"/>
      <c r="L5085" s="293"/>
      <c r="M5085" s="138"/>
      <c r="N5085" s="138"/>
      <c r="O5085" s="138"/>
    </row>
    <row r="5086" spans="1:15" s="105" customFormat="1" ht="15.6">
      <c r="A5086" s="134"/>
      <c r="B5086" s="553"/>
      <c r="C5086" s="135"/>
      <c r="D5086" s="138"/>
      <c r="E5086" s="137"/>
      <c r="F5086" s="138"/>
      <c r="G5086" s="138"/>
      <c r="H5086" s="138"/>
      <c r="I5086" s="138"/>
      <c r="J5086" s="138"/>
      <c r="K5086" s="138"/>
      <c r="L5086" s="293"/>
      <c r="M5086" s="138"/>
      <c r="N5086" s="138"/>
      <c r="O5086" s="138"/>
    </row>
    <row r="5087" spans="1:15" s="105" customFormat="1" ht="15.6">
      <c r="A5087" s="134"/>
      <c r="B5087" s="553"/>
      <c r="C5087" s="135"/>
      <c r="D5087" s="138"/>
      <c r="E5087" s="137"/>
      <c r="F5087" s="138"/>
      <c r="G5087" s="138"/>
      <c r="H5087" s="138"/>
      <c r="I5087" s="138"/>
      <c r="J5087" s="138"/>
      <c r="K5087" s="138"/>
      <c r="L5087" s="293"/>
      <c r="M5087" s="138"/>
      <c r="N5087" s="138"/>
      <c r="O5087" s="138"/>
    </row>
    <row r="5088" spans="1:15" s="105" customFormat="1" ht="15.6">
      <c r="A5088" s="134"/>
      <c r="B5088" s="553"/>
      <c r="C5088" s="135"/>
      <c r="D5088" s="138"/>
      <c r="E5088" s="137"/>
      <c r="F5088" s="138"/>
      <c r="G5088" s="138"/>
      <c r="H5088" s="138"/>
      <c r="I5088" s="138"/>
      <c r="J5088" s="138"/>
      <c r="K5088" s="138"/>
      <c r="L5088" s="293"/>
      <c r="M5088" s="138"/>
      <c r="N5088" s="138"/>
      <c r="O5088" s="138"/>
    </row>
    <row r="5089" spans="1:15" s="105" customFormat="1" ht="15.6">
      <c r="A5089" s="134"/>
      <c r="B5089" s="553"/>
      <c r="C5089" s="135"/>
      <c r="D5089" s="138"/>
      <c r="E5089" s="137"/>
      <c r="F5089" s="138"/>
      <c r="G5089" s="138"/>
      <c r="H5089" s="138"/>
      <c r="I5089" s="138"/>
      <c r="J5089" s="138"/>
      <c r="K5089" s="138"/>
      <c r="L5089" s="293"/>
      <c r="M5089" s="138"/>
      <c r="N5089" s="138"/>
      <c r="O5089" s="138"/>
    </row>
    <row r="5090" spans="1:15" s="105" customFormat="1" ht="15.6">
      <c r="A5090" s="134"/>
      <c r="B5090" s="553"/>
      <c r="C5090" s="135"/>
      <c r="D5090" s="138"/>
      <c r="E5090" s="137"/>
      <c r="F5090" s="138"/>
      <c r="G5090" s="138"/>
      <c r="H5090" s="138"/>
      <c r="I5090" s="138"/>
      <c r="J5090" s="138"/>
      <c r="K5090" s="138"/>
      <c r="L5090" s="293"/>
      <c r="M5090" s="138"/>
      <c r="N5090" s="138"/>
      <c r="O5090" s="138"/>
    </row>
    <row r="5091" spans="1:15" s="105" customFormat="1" ht="15.6">
      <c r="A5091" s="134"/>
      <c r="B5091" s="553"/>
      <c r="C5091" s="135"/>
      <c r="D5091" s="138"/>
      <c r="E5091" s="137"/>
      <c r="F5091" s="138"/>
      <c r="G5091" s="138"/>
      <c r="H5091" s="138"/>
      <c r="I5091" s="138"/>
      <c r="J5091" s="138"/>
      <c r="K5091" s="138"/>
      <c r="L5091" s="293"/>
      <c r="M5091" s="138"/>
      <c r="N5091" s="138"/>
      <c r="O5091" s="138"/>
    </row>
    <row r="5092" spans="1:15" s="105" customFormat="1" ht="15.6">
      <c r="A5092" s="134"/>
      <c r="B5092" s="553"/>
      <c r="C5092" s="135"/>
      <c r="D5092" s="138"/>
      <c r="E5092" s="137"/>
      <c r="F5092" s="138"/>
      <c r="G5092" s="138"/>
      <c r="H5092" s="138"/>
      <c r="I5092" s="138"/>
      <c r="J5092" s="138"/>
      <c r="K5092" s="138"/>
      <c r="L5092" s="293"/>
      <c r="M5092" s="138"/>
      <c r="N5092" s="138"/>
      <c r="O5092" s="138"/>
    </row>
    <row r="5093" spans="1:15" s="105" customFormat="1" ht="15.6">
      <c r="A5093" s="134"/>
      <c r="B5093" s="553"/>
      <c r="C5093" s="135"/>
      <c r="D5093" s="138"/>
      <c r="E5093" s="137"/>
      <c r="F5093" s="138"/>
      <c r="G5093" s="138"/>
      <c r="H5093" s="138"/>
      <c r="I5093" s="138"/>
      <c r="J5093" s="138"/>
      <c r="K5093" s="138"/>
      <c r="L5093" s="293"/>
      <c r="M5093" s="138"/>
      <c r="N5093" s="138"/>
      <c r="O5093" s="138"/>
    </row>
    <row r="5094" spans="1:15" s="105" customFormat="1" ht="15.6">
      <c r="A5094" s="134"/>
      <c r="B5094" s="553"/>
      <c r="C5094" s="135"/>
      <c r="D5094" s="138"/>
      <c r="E5094" s="137"/>
      <c r="F5094" s="138"/>
      <c r="G5094" s="138"/>
      <c r="H5094" s="138"/>
      <c r="I5094" s="138"/>
      <c r="J5094" s="138"/>
      <c r="K5094" s="138"/>
      <c r="L5094" s="293"/>
      <c r="M5094" s="138"/>
      <c r="N5094" s="138"/>
      <c r="O5094" s="138"/>
    </row>
    <row r="5095" spans="1:15" s="105" customFormat="1" ht="15.6">
      <c r="A5095" s="134"/>
      <c r="B5095" s="553"/>
      <c r="C5095" s="135"/>
      <c r="D5095" s="138"/>
      <c r="E5095" s="137"/>
      <c r="F5095" s="138"/>
      <c r="G5095" s="138"/>
      <c r="H5095" s="138"/>
      <c r="I5095" s="138"/>
      <c r="J5095" s="138"/>
      <c r="K5095" s="138"/>
      <c r="L5095" s="293"/>
      <c r="M5095" s="138"/>
      <c r="N5095" s="138"/>
      <c r="O5095" s="138"/>
    </row>
    <row r="5096" spans="1:15" s="105" customFormat="1" ht="15.6">
      <c r="A5096" s="134"/>
      <c r="B5096" s="553"/>
      <c r="C5096" s="135"/>
      <c r="D5096" s="138"/>
      <c r="E5096" s="137"/>
      <c r="F5096" s="138"/>
      <c r="G5096" s="138"/>
      <c r="H5096" s="138"/>
      <c r="I5096" s="138"/>
      <c r="J5096" s="138"/>
      <c r="K5096" s="138"/>
      <c r="L5096" s="293"/>
      <c r="M5096" s="138"/>
      <c r="N5096" s="138"/>
      <c r="O5096" s="138"/>
    </row>
    <row r="5097" spans="1:15" s="105" customFormat="1" ht="15.6">
      <c r="A5097" s="134"/>
      <c r="B5097" s="553"/>
      <c r="C5097" s="135"/>
      <c r="D5097" s="138"/>
      <c r="E5097" s="137"/>
      <c r="F5097" s="138"/>
      <c r="G5097" s="138"/>
      <c r="H5097" s="138"/>
      <c r="I5097" s="138"/>
      <c r="J5097" s="138"/>
      <c r="K5097" s="138"/>
      <c r="L5097" s="293"/>
      <c r="M5097" s="138"/>
      <c r="N5097" s="138"/>
      <c r="O5097" s="138"/>
    </row>
    <row r="5098" spans="1:15" s="105" customFormat="1" ht="15.6">
      <c r="A5098" s="134"/>
      <c r="B5098" s="553"/>
      <c r="C5098" s="135"/>
      <c r="D5098" s="138"/>
      <c r="E5098" s="137"/>
      <c r="F5098" s="138"/>
      <c r="G5098" s="138"/>
      <c r="H5098" s="138"/>
      <c r="I5098" s="138"/>
      <c r="J5098" s="138"/>
      <c r="K5098" s="138"/>
      <c r="L5098" s="293"/>
      <c r="M5098" s="138"/>
      <c r="N5098" s="138"/>
      <c r="O5098" s="138"/>
    </row>
    <row r="5099" spans="1:15" s="105" customFormat="1" ht="15.6">
      <c r="A5099" s="134"/>
      <c r="B5099" s="553"/>
      <c r="C5099" s="135"/>
      <c r="D5099" s="138"/>
      <c r="E5099" s="137"/>
      <c r="F5099" s="138"/>
      <c r="G5099" s="138"/>
      <c r="H5099" s="138"/>
      <c r="I5099" s="138"/>
      <c r="J5099" s="138"/>
      <c r="K5099" s="138"/>
      <c r="L5099" s="293"/>
      <c r="M5099" s="138"/>
      <c r="N5099" s="138"/>
      <c r="O5099" s="138"/>
    </row>
    <row r="5100" spans="1:15" s="105" customFormat="1" ht="15.6">
      <c r="A5100" s="134"/>
      <c r="B5100" s="553"/>
      <c r="C5100" s="135"/>
      <c r="D5100" s="138"/>
      <c r="E5100" s="137"/>
      <c r="F5100" s="138"/>
      <c r="G5100" s="138"/>
      <c r="H5100" s="138"/>
      <c r="I5100" s="138"/>
      <c r="J5100" s="138"/>
      <c r="K5100" s="138"/>
      <c r="L5100" s="293"/>
      <c r="M5100" s="138"/>
      <c r="N5100" s="138"/>
      <c r="O5100" s="138"/>
    </row>
    <row r="5101" spans="1:15" s="105" customFormat="1" ht="15.6">
      <c r="A5101" s="134"/>
      <c r="B5101" s="553"/>
      <c r="C5101" s="135"/>
      <c r="D5101" s="138"/>
      <c r="E5101" s="137"/>
      <c r="F5101" s="138"/>
      <c r="G5101" s="138"/>
      <c r="H5101" s="138"/>
      <c r="I5101" s="138"/>
      <c r="J5101" s="138"/>
      <c r="K5101" s="138"/>
      <c r="L5101" s="293"/>
      <c r="M5101" s="138"/>
      <c r="N5101" s="138"/>
      <c r="O5101" s="138"/>
    </row>
    <row r="5102" spans="1:15" s="105" customFormat="1" ht="15.6">
      <c r="A5102" s="134"/>
      <c r="B5102" s="553"/>
      <c r="C5102" s="135"/>
      <c r="D5102" s="138"/>
      <c r="E5102" s="137"/>
      <c r="F5102" s="138"/>
      <c r="G5102" s="138"/>
      <c r="H5102" s="138"/>
      <c r="I5102" s="138"/>
      <c r="J5102" s="138"/>
      <c r="K5102" s="138"/>
      <c r="L5102" s="293"/>
      <c r="M5102" s="138"/>
      <c r="N5102" s="138"/>
      <c r="O5102" s="138"/>
    </row>
    <row r="5103" spans="1:15" s="105" customFormat="1" ht="15.6">
      <c r="A5103" s="134"/>
      <c r="B5103" s="553"/>
      <c r="C5103" s="135"/>
      <c r="D5103" s="138"/>
      <c r="E5103" s="137"/>
      <c r="F5103" s="138"/>
      <c r="G5103" s="138"/>
      <c r="H5103" s="138"/>
      <c r="I5103" s="138"/>
      <c r="J5103" s="138"/>
      <c r="K5103" s="138"/>
      <c r="L5103" s="293"/>
      <c r="M5103" s="138"/>
      <c r="N5103" s="138"/>
      <c r="O5103" s="138"/>
    </row>
    <row r="5104" spans="1:15" s="105" customFormat="1" ht="15.6">
      <c r="A5104" s="134"/>
      <c r="B5104" s="553"/>
      <c r="C5104" s="135"/>
      <c r="D5104" s="138"/>
      <c r="E5104" s="137"/>
      <c r="F5104" s="138"/>
      <c r="G5104" s="138"/>
      <c r="H5104" s="138"/>
      <c r="I5104" s="138"/>
      <c r="J5104" s="138"/>
      <c r="K5104" s="138"/>
      <c r="L5104" s="293"/>
      <c r="M5104" s="138"/>
      <c r="N5104" s="138"/>
      <c r="O5104" s="138"/>
    </row>
    <row r="5105" spans="1:15" s="105" customFormat="1" ht="15.6">
      <c r="A5105" s="134"/>
      <c r="B5105" s="553"/>
      <c r="C5105" s="135"/>
      <c r="D5105" s="138"/>
      <c r="E5105" s="137"/>
      <c r="F5105" s="138"/>
      <c r="G5105" s="138"/>
      <c r="H5105" s="138"/>
      <c r="I5105" s="138"/>
      <c r="J5105" s="138"/>
      <c r="K5105" s="138"/>
      <c r="L5105" s="293"/>
      <c r="M5105" s="138"/>
      <c r="N5105" s="138"/>
      <c r="O5105" s="138"/>
    </row>
    <row r="5106" spans="1:15" s="105" customFormat="1" ht="15.6">
      <c r="A5106" s="134"/>
      <c r="B5106" s="553"/>
      <c r="C5106" s="135"/>
      <c r="D5106" s="138"/>
      <c r="E5106" s="137"/>
      <c r="F5106" s="138"/>
      <c r="G5106" s="138"/>
      <c r="H5106" s="138"/>
      <c r="I5106" s="138"/>
      <c r="J5106" s="138"/>
      <c r="K5106" s="138"/>
      <c r="L5106" s="293"/>
      <c r="M5106" s="138"/>
      <c r="N5106" s="138"/>
      <c r="O5106" s="138"/>
    </row>
    <row r="5107" spans="1:15" s="105" customFormat="1" ht="15.6">
      <c r="A5107" s="134"/>
      <c r="B5107" s="553"/>
      <c r="C5107" s="135"/>
      <c r="D5107" s="138"/>
      <c r="E5107" s="137"/>
      <c r="F5107" s="138"/>
      <c r="G5107" s="138"/>
      <c r="H5107" s="138"/>
      <c r="I5107" s="138"/>
      <c r="J5107" s="138"/>
      <c r="K5107" s="138"/>
      <c r="L5107" s="293"/>
      <c r="M5107" s="138"/>
      <c r="N5107" s="138"/>
      <c r="O5107" s="138"/>
    </row>
    <row r="5108" spans="1:15" s="105" customFormat="1" ht="15.6">
      <c r="A5108" s="134"/>
      <c r="B5108" s="553"/>
      <c r="C5108" s="135"/>
      <c r="D5108" s="138"/>
      <c r="E5108" s="137"/>
      <c r="F5108" s="138"/>
      <c r="G5108" s="138"/>
      <c r="H5108" s="138"/>
      <c r="I5108" s="138"/>
      <c r="J5108" s="138"/>
      <c r="K5108" s="138"/>
      <c r="L5108" s="293"/>
      <c r="M5108" s="138"/>
      <c r="N5108" s="138"/>
      <c r="O5108" s="138"/>
    </row>
    <row r="5109" spans="1:15" s="105" customFormat="1" ht="15.6">
      <c r="A5109" s="134"/>
      <c r="B5109" s="553"/>
      <c r="C5109" s="135"/>
      <c r="D5109" s="138"/>
      <c r="E5109" s="137"/>
      <c r="F5109" s="138"/>
      <c r="G5109" s="138"/>
      <c r="H5109" s="138"/>
      <c r="I5109" s="138"/>
      <c r="J5109" s="138"/>
      <c r="K5109" s="138"/>
      <c r="L5109" s="293"/>
      <c r="M5109" s="138"/>
      <c r="N5109" s="138"/>
      <c r="O5109" s="138"/>
    </row>
    <row r="5110" spans="1:15" s="105" customFormat="1" ht="15.6">
      <c r="A5110" s="134"/>
      <c r="B5110" s="553"/>
      <c r="C5110" s="135"/>
      <c r="D5110" s="138"/>
      <c r="E5110" s="137"/>
      <c r="F5110" s="138"/>
      <c r="G5110" s="138"/>
      <c r="H5110" s="138"/>
      <c r="I5110" s="138"/>
      <c r="J5110" s="138"/>
      <c r="K5110" s="138"/>
      <c r="L5110" s="293"/>
      <c r="M5110" s="138"/>
      <c r="N5110" s="138"/>
      <c r="O5110" s="138"/>
    </row>
    <row r="5111" spans="1:15" s="105" customFormat="1" ht="15.6">
      <c r="A5111" s="134"/>
      <c r="B5111" s="553"/>
      <c r="C5111" s="135"/>
      <c r="D5111" s="138"/>
      <c r="E5111" s="137"/>
      <c r="F5111" s="138"/>
      <c r="G5111" s="138"/>
      <c r="H5111" s="138"/>
      <c r="I5111" s="138"/>
      <c r="J5111" s="138"/>
      <c r="K5111" s="138"/>
      <c r="L5111" s="293"/>
      <c r="M5111" s="138"/>
      <c r="N5111" s="138"/>
      <c r="O5111" s="138"/>
    </row>
    <row r="5112" spans="1:15" s="105" customFormat="1" ht="15.6">
      <c r="A5112" s="134"/>
      <c r="B5112" s="553"/>
      <c r="C5112" s="135"/>
      <c r="D5112" s="138"/>
      <c r="E5112" s="137"/>
      <c r="F5112" s="138"/>
      <c r="G5112" s="138"/>
      <c r="H5112" s="138"/>
      <c r="I5112" s="138"/>
      <c r="J5112" s="138"/>
      <c r="K5112" s="138"/>
      <c r="L5112" s="293"/>
      <c r="M5112" s="138"/>
      <c r="N5112" s="138"/>
      <c r="O5112" s="138"/>
    </row>
    <row r="5113" spans="1:15" s="105" customFormat="1" ht="15.6">
      <c r="A5113" s="134"/>
      <c r="B5113" s="553"/>
      <c r="C5113" s="135"/>
      <c r="D5113" s="138"/>
      <c r="E5113" s="137"/>
      <c r="F5113" s="138"/>
      <c r="G5113" s="138"/>
      <c r="H5113" s="138"/>
      <c r="I5113" s="138"/>
      <c r="J5113" s="138"/>
      <c r="K5113" s="138"/>
      <c r="L5113" s="293"/>
      <c r="M5113" s="138"/>
      <c r="N5113" s="138"/>
      <c r="O5113" s="138"/>
    </row>
    <row r="5114" spans="1:15" s="105" customFormat="1" ht="15.6">
      <c r="A5114" s="134"/>
      <c r="B5114" s="553"/>
      <c r="C5114" s="135"/>
      <c r="D5114" s="138"/>
      <c r="E5114" s="137"/>
      <c r="F5114" s="138"/>
      <c r="G5114" s="138"/>
      <c r="H5114" s="138"/>
      <c r="I5114" s="138"/>
      <c r="J5114" s="138"/>
      <c r="K5114" s="138"/>
      <c r="L5114" s="293"/>
      <c r="M5114" s="138"/>
      <c r="N5114" s="138"/>
      <c r="O5114" s="138"/>
    </row>
    <row r="5115" spans="1:15" s="105" customFormat="1" ht="15.6">
      <c r="A5115" s="134"/>
      <c r="B5115" s="553"/>
      <c r="C5115" s="135"/>
      <c r="D5115" s="138"/>
      <c r="E5115" s="137"/>
      <c r="F5115" s="138"/>
      <c r="G5115" s="138"/>
      <c r="H5115" s="138"/>
      <c r="I5115" s="138"/>
      <c r="J5115" s="138"/>
      <c r="K5115" s="138"/>
      <c r="L5115" s="293"/>
      <c r="M5115" s="138"/>
      <c r="N5115" s="138"/>
      <c r="O5115" s="138"/>
    </row>
    <row r="5116" spans="1:15" s="105" customFormat="1" ht="15.6">
      <c r="A5116" s="134"/>
      <c r="B5116" s="553"/>
      <c r="C5116" s="135"/>
      <c r="D5116" s="138"/>
      <c r="E5116" s="137"/>
      <c r="F5116" s="138"/>
      <c r="G5116" s="138"/>
      <c r="H5116" s="138"/>
      <c r="I5116" s="138"/>
      <c r="J5116" s="138"/>
      <c r="K5116" s="138"/>
      <c r="L5116" s="293"/>
      <c r="M5116" s="138"/>
      <c r="N5116" s="138"/>
      <c r="O5116" s="138"/>
    </row>
    <row r="5117" spans="1:15" s="105" customFormat="1" ht="15.6">
      <c r="A5117" s="134"/>
      <c r="B5117" s="553"/>
      <c r="C5117" s="135"/>
      <c r="D5117" s="138"/>
      <c r="E5117" s="137"/>
      <c r="F5117" s="138"/>
      <c r="G5117" s="138"/>
      <c r="H5117" s="138"/>
      <c r="I5117" s="138"/>
      <c r="J5117" s="138"/>
      <c r="K5117" s="138"/>
      <c r="L5117" s="293"/>
      <c r="M5117" s="138"/>
      <c r="N5117" s="138"/>
      <c r="O5117" s="138"/>
    </row>
    <row r="5118" spans="1:15" s="105" customFormat="1" ht="15.6">
      <c r="A5118" s="134"/>
      <c r="B5118" s="553"/>
      <c r="C5118" s="135"/>
      <c r="D5118" s="138"/>
      <c r="E5118" s="137"/>
      <c r="F5118" s="138"/>
      <c r="G5118" s="138"/>
      <c r="H5118" s="138"/>
      <c r="I5118" s="138"/>
      <c r="J5118" s="138"/>
      <c r="K5118" s="138"/>
      <c r="L5118" s="293"/>
      <c r="M5118" s="138"/>
      <c r="N5118" s="138"/>
      <c r="O5118" s="138"/>
    </row>
    <row r="5119" spans="1:15" s="105" customFormat="1" ht="15.6">
      <c r="A5119" s="134"/>
      <c r="B5119" s="553"/>
      <c r="C5119" s="135"/>
      <c r="D5119" s="138"/>
      <c r="E5119" s="137"/>
      <c r="F5119" s="138"/>
      <c r="G5119" s="138"/>
      <c r="H5119" s="138"/>
      <c r="I5119" s="138"/>
      <c r="J5119" s="138"/>
      <c r="K5119" s="138"/>
      <c r="L5119" s="293"/>
      <c r="M5119" s="138"/>
      <c r="N5119" s="138"/>
      <c r="O5119" s="138"/>
    </row>
    <row r="5120" spans="1:15" s="105" customFormat="1" ht="15.6">
      <c r="A5120" s="134"/>
      <c r="B5120" s="553"/>
      <c r="C5120" s="135"/>
      <c r="D5120" s="138"/>
      <c r="E5120" s="137"/>
      <c r="F5120" s="138"/>
      <c r="G5120" s="138"/>
      <c r="H5120" s="138"/>
      <c r="I5120" s="138"/>
      <c r="J5120" s="138"/>
      <c r="K5120" s="138"/>
      <c r="L5120" s="293"/>
      <c r="M5120" s="138"/>
      <c r="N5120" s="138"/>
      <c r="O5120" s="138"/>
    </row>
    <row r="5121" spans="1:15" s="105" customFormat="1" ht="15.6">
      <c r="A5121" s="134"/>
      <c r="B5121" s="553"/>
      <c r="C5121" s="135"/>
      <c r="D5121" s="138"/>
      <c r="E5121" s="137"/>
      <c r="F5121" s="138"/>
      <c r="G5121" s="138"/>
      <c r="H5121" s="138"/>
      <c r="I5121" s="138"/>
      <c r="J5121" s="138"/>
      <c r="K5121" s="138"/>
      <c r="L5121" s="293"/>
      <c r="M5121" s="138"/>
      <c r="N5121" s="138"/>
      <c r="O5121" s="138"/>
    </row>
    <row r="5122" spans="1:15" s="105" customFormat="1" ht="15.6">
      <c r="A5122" s="134"/>
      <c r="B5122" s="553"/>
      <c r="C5122" s="135"/>
      <c r="D5122" s="138"/>
      <c r="E5122" s="137"/>
      <c r="F5122" s="138"/>
      <c r="G5122" s="138"/>
      <c r="H5122" s="138"/>
      <c r="I5122" s="138"/>
      <c r="J5122" s="138"/>
      <c r="K5122" s="138"/>
      <c r="L5122" s="293"/>
      <c r="M5122" s="138"/>
      <c r="N5122" s="138"/>
      <c r="O5122" s="138"/>
    </row>
    <row r="5123" spans="1:15" s="105" customFormat="1" ht="15.6">
      <c r="A5123" s="134"/>
      <c r="B5123" s="553"/>
      <c r="C5123" s="135"/>
      <c r="D5123" s="138"/>
      <c r="E5123" s="137"/>
      <c r="F5123" s="138"/>
      <c r="G5123" s="138"/>
      <c r="H5123" s="138"/>
      <c r="I5123" s="138"/>
      <c r="J5123" s="138"/>
      <c r="K5123" s="138"/>
      <c r="L5123" s="293"/>
      <c r="M5123" s="138"/>
      <c r="N5123" s="138"/>
      <c r="O5123" s="138"/>
    </row>
    <row r="5124" spans="1:15" s="105" customFormat="1" ht="15.6">
      <c r="A5124" s="134"/>
      <c r="B5124" s="553"/>
      <c r="C5124" s="135"/>
      <c r="D5124" s="138"/>
      <c r="E5124" s="137"/>
      <c r="F5124" s="138"/>
      <c r="G5124" s="138"/>
      <c r="H5124" s="138"/>
      <c r="I5124" s="138"/>
      <c r="J5124" s="138"/>
      <c r="K5124" s="138"/>
      <c r="L5124" s="293"/>
      <c r="M5124" s="138"/>
      <c r="N5124" s="138"/>
      <c r="O5124" s="138"/>
    </row>
    <row r="5125" spans="1:15" s="105" customFormat="1" ht="15.6">
      <c r="A5125" s="134"/>
      <c r="B5125" s="553"/>
      <c r="C5125" s="135"/>
      <c r="D5125" s="138"/>
      <c r="E5125" s="137"/>
      <c r="F5125" s="138"/>
      <c r="G5125" s="138"/>
      <c r="H5125" s="138"/>
      <c r="I5125" s="138"/>
      <c r="J5125" s="138"/>
      <c r="K5125" s="138"/>
      <c r="L5125" s="293"/>
      <c r="M5125" s="138"/>
      <c r="N5125" s="138"/>
      <c r="O5125" s="138"/>
    </row>
    <row r="5126" spans="1:15" s="105" customFormat="1" ht="15.6">
      <c r="A5126" s="134"/>
      <c r="B5126" s="553"/>
      <c r="C5126" s="135"/>
      <c r="D5126" s="138"/>
      <c r="E5126" s="137"/>
      <c r="F5126" s="138"/>
      <c r="G5126" s="138"/>
      <c r="H5126" s="138"/>
      <c r="I5126" s="138"/>
      <c r="J5126" s="138"/>
      <c r="K5126" s="138"/>
      <c r="L5126" s="293"/>
      <c r="M5126" s="138"/>
      <c r="N5126" s="138"/>
      <c r="O5126" s="138"/>
    </row>
    <row r="5127" spans="1:15" s="105" customFormat="1" ht="15.6">
      <c r="A5127" s="134"/>
      <c r="B5127" s="553"/>
      <c r="C5127" s="135"/>
      <c r="D5127" s="138"/>
      <c r="E5127" s="137"/>
      <c r="F5127" s="138"/>
      <c r="G5127" s="138"/>
      <c r="H5127" s="138"/>
      <c r="I5127" s="138"/>
      <c r="J5127" s="138"/>
      <c r="K5127" s="138"/>
      <c r="L5127" s="293"/>
      <c r="M5127" s="138"/>
      <c r="N5127" s="138"/>
      <c r="O5127" s="138"/>
    </row>
    <row r="5128" spans="1:15" s="105" customFormat="1" ht="15.6">
      <c r="A5128" s="134"/>
      <c r="B5128" s="553"/>
      <c r="C5128" s="135"/>
      <c r="D5128" s="138"/>
      <c r="E5128" s="137"/>
      <c r="F5128" s="138"/>
      <c r="G5128" s="138"/>
      <c r="H5128" s="138"/>
      <c r="I5128" s="138"/>
      <c r="J5128" s="138"/>
      <c r="K5128" s="138"/>
      <c r="L5128" s="293"/>
      <c r="M5128" s="138"/>
      <c r="N5128" s="138"/>
      <c r="O5128" s="138"/>
    </row>
    <row r="5129" spans="1:15" s="105" customFormat="1" ht="15.6">
      <c r="A5129" s="134"/>
      <c r="B5129" s="553"/>
      <c r="C5129" s="135"/>
      <c r="D5129" s="138"/>
      <c r="E5129" s="137"/>
      <c r="F5129" s="138"/>
      <c r="G5129" s="138"/>
      <c r="H5129" s="138"/>
      <c r="I5129" s="138"/>
      <c r="J5129" s="138"/>
      <c r="K5129" s="138"/>
      <c r="L5129" s="293"/>
      <c r="M5129" s="138"/>
      <c r="N5129" s="138"/>
      <c r="O5129" s="138"/>
    </row>
    <row r="5130" spans="1:15" s="105" customFormat="1" ht="15.6">
      <c r="A5130" s="134"/>
      <c r="B5130" s="553"/>
      <c r="C5130" s="135"/>
      <c r="D5130" s="138"/>
      <c r="E5130" s="137"/>
      <c r="F5130" s="138"/>
      <c r="G5130" s="138"/>
      <c r="H5130" s="138"/>
      <c r="I5130" s="138"/>
      <c r="J5130" s="138"/>
      <c r="K5130" s="138"/>
      <c r="L5130" s="293"/>
      <c r="M5130" s="138"/>
      <c r="N5130" s="138"/>
      <c r="O5130" s="138"/>
    </row>
    <row r="5131" spans="1:15" s="105" customFormat="1" ht="15.6">
      <c r="A5131" s="134"/>
      <c r="B5131" s="553"/>
      <c r="C5131" s="135"/>
      <c r="D5131" s="138"/>
      <c r="E5131" s="137"/>
      <c r="F5131" s="138"/>
      <c r="G5131" s="138"/>
      <c r="H5131" s="138"/>
      <c r="I5131" s="138"/>
      <c r="J5131" s="138"/>
      <c r="K5131" s="138"/>
      <c r="L5131" s="293"/>
      <c r="M5131" s="138"/>
      <c r="N5131" s="138"/>
      <c r="O5131" s="138"/>
    </row>
    <row r="5132" spans="1:15" s="105" customFormat="1" ht="15.6">
      <c r="A5132" s="134"/>
      <c r="B5132" s="553"/>
      <c r="C5132" s="135"/>
      <c r="D5132" s="138"/>
      <c r="E5132" s="137"/>
      <c r="F5132" s="138"/>
      <c r="G5132" s="138"/>
      <c r="H5132" s="138"/>
      <c r="I5132" s="138"/>
      <c r="J5132" s="138"/>
      <c r="K5132" s="138"/>
      <c r="L5132" s="293"/>
      <c r="M5132" s="138"/>
      <c r="N5132" s="138"/>
      <c r="O5132" s="138"/>
    </row>
    <row r="5133" spans="1:15" s="105" customFormat="1" ht="15.6">
      <c r="A5133" s="134"/>
      <c r="B5133" s="553"/>
      <c r="C5133" s="135"/>
      <c r="D5133" s="138"/>
      <c r="E5133" s="137"/>
      <c r="F5133" s="138"/>
      <c r="G5133" s="138"/>
      <c r="H5133" s="138"/>
      <c r="I5133" s="138"/>
      <c r="J5133" s="138"/>
      <c r="K5133" s="138"/>
      <c r="L5133" s="293"/>
      <c r="M5133" s="138"/>
      <c r="N5133" s="138"/>
      <c r="O5133" s="138"/>
    </row>
    <row r="5134" spans="1:15" s="105" customFormat="1" ht="15.6">
      <c r="A5134" s="134"/>
      <c r="B5134" s="553"/>
      <c r="C5134" s="135"/>
      <c r="D5134" s="138"/>
      <c r="E5134" s="137"/>
      <c r="F5134" s="138"/>
      <c r="G5134" s="138"/>
      <c r="H5134" s="138"/>
      <c r="I5134" s="138"/>
      <c r="J5134" s="138"/>
      <c r="K5134" s="138"/>
      <c r="L5134" s="293"/>
      <c r="M5134" s="138"/>
      <c r="N5134" s="138"/>
      <c r="O5134" s="138"/>
    </row>
    <row r="5135" spans="1:15" s="105" customFormat="1" ht="15.6">
      <c r="A5135" s="134"/>
      <c r="B5135" s="553"/>
      <c r="C5135" s="135"/>
      <c r="D5135" s="138"/>
      <c r="E5135" s="137"/>
      <c r="F5135" s="138"/>
      <c r="G5135" s="138"/>
      <c r="H5135" s="138"/>
      <c r="I5135" s="138"/>
      <c r="J5135" s="138"/>
      <c r="K5135" s="138"/>
      <c r="L5135" s="293"/>
      <c r="M5135" s="138"/>
      <c r="N5135" s="138"/>
      <c r="O5135" s="138"/>
    </row>
    <row r="5136" spans="1:15" s="105" customFormat="1" ht="15.6">
      <c r="A5136" s="134"/>
      <c r="B5136" s="553"/>
      <c r="C5136" s="135"/>
      <c r="D5136" s="138"/>
      <c r="E5136" s="137"/>
      <c r="F5136" s="138"/>
      <c r="G5136" s="138"/>
      <c r="H5136" s="138"/>
      <c r="I5136" s="138"/>
      <c r="J5136" s="138"/>
      <c r="K5136" s="138"/>
      <c r="L5136" s="293"/>
      <c r="M5136" s="138"/>
      <c r="N5136" s="138"/>
      <c r="O5136" s="138"/>
    </row>
    <row r="5137" spans="1:15" s="105" customFormat="1" ht="15.6">
      <c r="A5137" s="134"/>
      <c r="B5137" s="553"/>
      <c r="C5137" s="135"/>
      <c r="D5137" s="138"/>
      <c r="E5137" s="137"/>
      <c r="F5137" s="138"/>
      <c r="G5137" s="138"/>
      <c r="H5137" s="138"/>
      <c r="I5137" s="138"/>
      <c r="J5137" s="138"/>
      <c r="K5137" s="138"/>
      <c r="L5137" s="293"/>
      <c r="M5137" s="138"/>
      <c r="N5137" s="138"/>
      <c r="O5137" s="138"/>
    </row>
    <row r="5138" spans="1:15" s="105" customFormat="1" ht="15.6">
      <c r="A5138" s="134"/>
      <c r="B5138" s="553"/>
      <c r="C5138" s="135"/>
      <c r="D5138" s="138"/>
      <c r="E5138" s="137"/>
      <c r="F5138" s="138"/>
      <c r="G5138" s="138"/>
      <c r="H5138" s="138"/>
      <c r="I5138" s="138"/>
      <c r="J5138" s="138"/>
      <c r="K5138" s="138"/>
      <c r="L5138" s="293"/>
      <c r="M5138" s="138"/>
      <c r="N5138" s="138"/>
      <c r="O5138" s="138"/>
    </row>
    <row r="5139" spans="1:15" s="105" customFormat="1" ht="15.6">
      <c r="A5139" s="134"/>
      <c r="B5139" s="553"/>
      <c r="C5139" s="135"/>
      <c r="D5139" s="138"/>
      <c r="E5139" s="137"/>
      <c r="F5139" s="138"/>
      <c r="G5139" s="138"/>
      <c r="H5139" s="138"/>
      <c r="I5139" s="138"/>
      <c r="J5139" s="138"/>
      <c r="K5139" s="138"/>
      <c r="L5139" s="293"/>
      <c r="M5139" s="138"/>
      <c r="N5139" s="138"/>
      <c r="O5139" s="138"/>
    </row>
    <row r="5140" spans="1:15" s="105" customFormat="1" ht="15.6">
      <c r="A5140" s="134"/>
      <c r="B5140" s="553"/>
      <c r="C5140" s="135"/>
      <c r="D5140" s="138"/>
      <c r="E5140" s="137"/>
      <c r="F5140" s="138"/>
      <c r="G5140" s="138"/>
      <c r="H5140" s="138"/>
      <c r="I5140" s="138"/>
      <c r="J5140" s="138"/>
      <c r="K5140" s="138"/>
      <c r="L5140" s="293"/>
      <c r="M5140" s="138"/>
      <c r="N5140" s="138"/>
      <c r="O5140" s="138"/>
    </row>
    <row r="5141" spans="1:15" s="105" customFormat="1" ht="15.6">
      <c r="A5141" s="134"/>
      <c r="B5141" s="553"/>
      <c r="C5141" s="135"/>
      <c r="D5141" s="138"/>
      <c r="E5141" s="137"/>
      <c r="F5141" s="138"/>
      <c r="G5141" s="138"/>
      <c r="H5141" s="138"/>
      <c r="I5141" s="138"/>
      <c r="J5141" s="138"/>
      <c r="K5141" s="138"/>
      <c r="L5141" s="293"/>
      <c r="M5141" s="138"/>
      <c r="N5141" s="138"/>
      <c r="O5141" s="138"/>
    </row>
    <row r="5142" spans="1:15" s="105" customFormat="1" ht="15.6">
      <c r="A5142" s="134"/>
      <c r="B5142" s="553"/>
      <c r="C5142" s="135"/>
      <c r="D5142" s="138"/>
      <c r="E5142" s="137"/>
      <c r="F5142" s="138"/>
      <c r="G5142" s="138"/>
      <c r="H5142" s="138"/>
      <c r="I5142" s="138"/>
      <c r="J5142" s="138"/>
      <c r="K5142" s="138"/>
      <c r="L5142" s="293"/>
      <c r="M5142" s="138"/>
      <c r="N5142" s="138"/>
      <c r="O5142" s="138"/>
    </row>
    <row r="5143" spans="1:15" s="105" customFormat="1" ht="15.6">
      <c r="A5143" s="134"/>
      <c r="B5143" s="553"/>
      <c r="C5143" s="135"/>
      <c r="D5143" s="138"/>
      <c r="E5143" s="137"/>
      <c r="F5143" s="138"/>
      <c r="G5143" s="138"/>
      <c r="H5143" s="138"/>
      <c r="I5143" s="138"/>
      <c r="J5143" s="138"/>
      <c r="K5143" s="138"/>
      <c r="L5143" s="293"/>
      <c r="M5143" s="138"/>
      <c r="N5143" s="138"/>
      <c r="O5143" s="138"/>
    </row>
    <row r="5144" spans="1:15" s="105" customFormat="1" ht="15.6">
      <c r="A5144" s="134"/>
      <c r="B5144" s="553"/>
      <c r="C5144" s="135"/>
      <c r="D5144" s="138"/>
      <c r="E5144" s="137"/>
      <c r="F5144" s="138"/>
      <c r="G5144" s="138"/>
      <c r="H5144" s="138"/>
      <c r="I5144" s="138"/>
      <c r="J5144" s="138"/>
      <c r="K5144" s="138"/>
      <c r="L5144" s="293"/>
      <c r="M5144" s="138"/>
      <c r="N5144" s="138"/>
      <c r="O5144" s="138"/>
    </row>
    <row r="5145" spans="1:15" s="105" customFormat="1" ht="15.6">
      <c r="A5145" s="134"/>
      <c r="B5145" s="553"/>
      <c r="C5145" s="135"/>
      <c r="D5145" s="138"/>
      <c r="E5145" s="137"/>
      <c r="F5145" s="138"/>
      <c r="G5145" s="138"/>
      <c r="H5145" s="138"/>
      <c r="I5145" s="138"/>
      <c r="J5145" s="138"/>
      <c r="K5145" s="138"/>
      <c r="L5145" s="293"/>
      <c r="M5145" s="138"/>
      <c r="N5145" s="138"/>
      <c r="O5145" s="138"/>
    </row>
    <row r="5146" spans="1:15" s="105" customFormat="1" ht="15.6">
      <c r="A5146" s="134"/>
      <c r="B5146" s="553"/>
      <c r="C5146" s="135"/>
      <c r="D5146" s="138"/>
      <c r="E5146" s="137"/>
      <c r="F5146" s="138"/>
      <c r="G5146" s="138"/>
      <c r="H5146" s="138"/>
      <c r="I5146" s="138"/>
      <c r="J5146" s="138"/>
      <c r="K5146" s="138"/>
      <c r="L5146" s="293"/>
      <c r="M5146" s="138"/>
      <c r="N5146" s="138"/>
      <c r="O5146" s="138"/>
    </row>
    <row r="5147" spans="1:15" s="105" customFormat="1" ht="15.6">
      <c r="A5147" s="134"/>
      <c r="B5147" s="553"/>
      <c r="C5147" s="135"/>
      <c r="D5147" s="138"/>
      <c r="E5147" s="137"/>
      <c r="F5147" s="138"/>
      <c r="G5147" s="138"/>
      <c r="H5147" s="138"/>
      <c r="I5147" s="138"/>
      <c r="J5147" s="138"/>
      <c r="K5147" s="138"/>
      <c r="L5147" s="293"/>
      <c r="M5147" s="138"/>
      <c r="N5147" s="138"/>
      <c r="O5147" s="138"/>
    </row>
    <row r="5148" spans="1:15" s="105" customFormat="1" ht="15.6">
      <c r="A5148" s="134"/>
      <c r="B5148" s="553"/>
      <c r="C5148" s="135"/>
      <c r="D5148" s="138"/>
      <c r="E5148" s="137"/>
      <c r="F5148" s="138"/>
      <c r="G5148" s="138"/>
      <c r="H5148" s="138"/>
      <c r="I5148" s="138"/>
      <c r="J5148" s="138"/>
      <c r="K5148" s="138"/>
      <c r="L5148" s="293"/>
      <c r="M5148" s="138"/>
      <c r="N5148" s="138"/>
      <c r="O5148" s="138"/>
    </row>
    <row r="5149" spans="1:15" s="105" customFormat="1" ht="15.6">
      <c r="A5149" s="134"/>
      <c r="B5149" s="553"/>
      <c r="C5149" s="135"/>
      <c r="D5149" s="138"/>
      <c r="E5149" s="137"/>
      <c r="F5149" s="138"/>
      <c r="G5149" s="138"/>
      <c r="H5149" s="138"/>
      <c r="I5149" s="138"/>
      <c r="J5149" s="138"/>
      <c r="K5149" s="138"/>
      <c r="L5149" s="293"/>
      <c r="M5149" s="138"/>
      <c r="N5149" s="138"/>
      <c r="O5149" s="138"/>
    </row>
    <row r="5150" spans="1:15" s="105" customFormat="1" ht="15.6">
      <c r="A5150" s="134"/>
      <c r="B5150" s="553"/>
      <c r="C5150" s="135"/>
      <c r="D5150" s="138"/>
      <c r="E5150" s="137"/>
      <c r="F5150" s="138"/>
      <c r="G5150" s="138"/>
      <c r="H5150" s="138"/>
      <c r="I5150" s="138"/>
      <c r="J5150" s="138"/>
      <c r="K5150" s="138"/>
      <c r="L5150" s="293"/>
      <c r="M5150" s="138"/>
      <c r="N5150" s="138"/>
      <c r="O5150" s="138"/>
    </row>
    <row r="5151" spans="1:15" s="105" customFormat="1" ht="15.6">
      <c r="A5151" s="134"/>
      <c r="B5151" s="553"/>
      <c r="C5151" s="135"/>
      <c r="D5151" s="138"/>
      <c r="E5151" s="137"/>
      <c r="F5151" s="138"/>
      <c r="G5151" s="138"/>
      <c r="H5151" s="138"/>
      <c r="I5151" s="138"/>
      <c r="J5151" s="138"/>
      <c r="K5151" s="138"/>
      <c r="L5151" s="293"/>
      <c r="M5151" s="138"/>
      <c r="N5151" s="138"/>
      <c r="O5151" s="138"/>
    </row>
    <row r="5152" spans="1:15" s="105" customFormat="1" ht="15.6">
      <c r="A5152" s="134"/>
      <c r="B5152" s="553"/>
      <c r="C5152" s="135"/>
      <c r="D5152" s="138"/>
      <c r="E5152" s="137"/>
      <c r="F5152" s="138"/>
      <c r="G5152" s="138"/>
      <c r="H5152" s="138"/>
      <c r="I5152" s="138"/>
      <c r="J5152" s="138"/>
      <c r="K5152" s="138"/>
      <c r="L5152" s="293"/>
      <c r="M5152" s="138"/>
      <c r="N5152" s="138"/>
      <c r="O5152" s="138"/>
    </row>
    <row r="5153" spans="1:15" s="105" customFormat="1" ht="15.6">
      <c r="A5153" s="134"/>
      <c r="B5153" s="553"/>
      <c r="C5153" s="135"/>
      <c r="D5153" s="138"/>
      <c r="E5153" s="137"/>
      <c r="F5153" s="138"/>
      <c r="G5153" s="138"/>
      <c r="H5153" s="138"/>
      <c r="I5153" s="138"/>
      <c r="J5153" s="138"/>
      <c r="K5153" s="138"/>
      <c r="L5153" s="293"/>
      <c r="M5153" s="138"/>
      <c r="N5153" s="138"/>
      <c r="O5153" s="138"/>
    </row>
    <row r="5154" spans="1:15" s="105" customFormat="1" ht="15.6">
      <c r="A5154" s="134"/>
      <c r="B5154" s="553"/>
      <c r="C5154" s="135"/>
      <c r="D5154" s="138"/>
      <c r="E5154" s="137"/>
      <c r="F5154" s="138"/>
      <c r="G5154" s="138"/>
      <c r="H5154" s="138"/>
      <c r="I5154" s="138"/>
      <c r="J5154" s="138"/>
      <c r="K5154" s="138"/>
      <c r="L5154" s="293"/>
      <c r="M5154" s="138"/>
      <c r="N5154" s="138"/>
      <c r="O5154" s="138"/>
    </row>
    <row r="5155" spans="1:15" s="105" customFormat="1" ht="15.6">
      <c r="A5155" s="134"/>
      <c r="B5155" s="553"/>
      <c r="C5155" s="135"/>
      <c r="D5155" s="138"/>
      <c r="E5155" s="137"/>
      <c r="F5155" s="138"/>
      <c r="G5155" s="138"/>
      <c r="H5155" s="138"/>
      <c r="I5155" s="138"/>
      <c r="J5155" s="138"/>
      <c r="K5155" s="138"/>
      <c r="L5155" s="293"/>
      <c r="M5155" s="138"/>
      <c r="N5155" s="138"/>
      <c r="O5155" s="138"/>
    </row>
    <row r="5156" spans="1:15" s="105" customFormat="1" ht="15.6">
      <c r="A5156" s="134"/>
      <c r="B5156" s="553"/>
      <c r="C5156" s="135"/>
      <c r="D5156" s="138"/>
      <c r="E5156" s="137"/>
      <c r="F5156" s="138"/>
      <c r="G5156" s="138"/>
      <c r="H5156" s="138"/>
      <c r="I5156" s="138"/>
      <c r="J5156" s="138"/>
      <c r="K5156" s="138"/>
      <c r="L5156" s="293"/>
      <c r="M5156" s="138"/>
      <c r="N5156" s="138"/>
      <c r="O5156" s="138"/>
    </row>
    <row r="5157" spans="1:15" s="105" customFormat="1" ht="15.6">
      <c r="A5157" s="134"/>
      <c r="B5157" s="553"/>
      <c r="C5157" s="135"/>
      <c r="D5157" s="138"/>
      <c r="E5157" s="137"/>
      <c r="F5157" s="138"/>
      <c r="G5157" s="138"/>
      <c r="H5157" s="138"/>
      <c r="I5157" s="138"/>
      <c r="J5157" s="138"/>
      <c r="K5157" s="138"/>
      <c r="L5157" s="293"/>
      <c r="M5157" s="138"/>
      <c r="N5157" s="138"/>
      <c r="O5157" s="138"/>
    </row>
    <row r="5158" spans="1:15" s="105" customFormat="1" ht="15.6">
      <c r="A5158" s="134"/>
      <c r="B5158" s="553"/>
      <c r="C5158" s="135"/>
      <c r="D5158" s="138"/>
      <c r="E5158" s="137"/>
      <c r="F5158" s="138"/>
      <c r="G5158" s="138"/>
      <c r="H5158" s="138"/>
      <c r="I5158" s="138"/>
      <c r="J5158" s="138"/>
      <c r="K5158" s="138"/>
      <c r="L5158" s="293"/>
      <c r="M5158" s="138"/>
      <c r="N5158" s="138"/>
      <c r="O5158" s="138"/>
    </row>
    <row r="5159" spans="1:15" s="105" customFormat="1" ht="15.6">
      <c r="A5159" s="134"/>
      <c r="B5159" s="553"/>
      <c r="C5159" s="135"/>
      <c r="D5159" s="138"/>
      <c r="E5159" s="137"/>
      <c r="F5159" s="138"/>
      <c r="G5159" s="138"/>
      <c r="H5159" s="138"/>
      <c r="I5159" s="138"/>
      <c r="J5159" s="138"/>
      <c r="K5159" s="138"/>
      <c r="L5159" s="293"/>
      <c r="M5159" s="138"/>
      <c r="N5159" s="138"/>
      <c r="O5159" s="138"/>
    </row>
    <row r="5160" spans="1:15" s="105" customFormat="1" ht="15.6">
      <c r="A5160" s="134"/>
      <c r="B5160" s="553"/>
      <c r="C5160" s="135"/>
      <c r="D5160" s="138"/>
      <c r="E5160" s="137"/>
      <c r="F5160" s="138"/>
      <c r="G5160" s="138"/>
      <c r="H5160" s="138"/>
      <c r="I5160" s="138"/>
      <c r="J5160" s="138"/>
      <c r="K5160" s="138"/>
      <c r="L5160" s="293"/>
      <c r="M5160" s="138"/>
      <c r="N5160" s="138"/>
      <c r="O5160" s="138"/>
    </row>
    <row r="5161" spans="1:15" s="105" customFormat="1" ht="15.6">
      <c r="A5161" s="134"/>
      <c r="B5161" s="553"/>
      <c r="C5161" s="135"/>
      <c r="D5161" s="138"/>
      <c r="E5161" s="137"/>
      <c r="F5161" s="138"/>
      <c r="G5161" s="138"/>
      <c r="H5161" s="138"/>
      <c r="I5161" s="138"/>
      <c r="J5161" s="138"/>
      <c r="K5161" s="138"/>
      <c r="L5161" s="293"/>
      <c r="M5161" s="138"/>
      <c r="N5161" s="138"/>
      <c r="O5161" s="138"/>
    </row>
    <row r="5162" spans="1:15" s="105" customFormat="1" ht="15.6">
      <c r="A5162" s="134"/>
      <c r="B5162" s="553"/>
      <c r="C5162" s="135"/>
      <c r="D5162" s="138"/>
      <c r="E5162" s="137"/>
      <c r="F5162" s="138"/>
      <c r="G5162" s="138"/>
      <c r="H5162" s="138"/>
      <c r="I5162" s="138"/>
      <c r="J5162" s="138"/>
      <c r="K5162" s="138"/>
      <c r="L5162" s="293"/>
      <c r="M5162" s="138"/>
      <c r="N5162" s="138"/>
      <c r="O5162" s="138"/>
    </row>
    <row r="5163" spans="1:15" s="105" customFormat="1" ht="15.6">
      <c r="A5163" s="134"/>
      <c r="B5163" s="553"/>
      <c r="C5163" s="135"/>
      <c r="D5163" s="138"/>
      <c r="E5163" s="137"/>
      <c r="F5163" s="138"/>
      <c r="G5163" s="138"/>
      <c r="H5163" s="138"/>
      <c r="I5163" s="138"/>
      <c r="J5163" s="138"/>
      <c r="K5163" s="138"/>
      <c r="L5163" s="293"/>
      <c r="M5163" s="138"/>
      <c r="N5163" s="138"/>
      <c r="O5163" s="138"/>
    </row>
    <row r="5164" spans="1:15" s="105" customFormat="1" ht="15.6">
      <c r="A5164" s="134"/>
      <c r="B5164" s="553"/>
      <c r="C5164" s="135"/>
      <c r="D5164" s="138"/>
      <c r="E5164" s="137"/>
      <c r="F5164" s="138"/>
      <c r="G5164" s="138"/>
      <c r="H5164" s="138"/>
      <c r="I5164" s="138"/>
      <c r="J5164" s="138"/>
      <c r="K5164" s="138"/>
      <c r="L5164" s="293"/>
      <c r="M5164" s="138"/>
      <c r="N5164" s="138"/>
      <c r="O5164" s="138"/>
    </row>
    <row r="5165" spans="1:15" s="105" customFormat="1" ht="15.6">
      <c r="A5165" s="134"/>
      <c r="B5165" s="553"/>
      <c r="C5165" s="135"/>
      <c r="D5165" s="138"/>
      <c r="E5165" s="137"/>
      <c r="F5165" s="138"/>
      <c r="G5165" s="138"/>
      <c r="H5165" s="138"/>
      <c r="I5165" s="138"/>
      <c r="J5165" s="138"/>
      <c r="K5165" s="138"/>
      <c r="L5165" s="293"/>
      <c r="M5165" s="138"/>
      <c r="N5165" s="138"/>
      <c r="O5165" s="138"/>
    </row>
    <row r="5166" spans="1:15" s="105" customFormat="1" ht="15.6">
      <c r="A5166" s="134"/>
      <c r="B5166" s="553"/>
      <c r="C5166" s="135"/>
      <c r="D5166" s="138"/>
      <c r="E5166" s="137"/>
      <c r="F5166" s="138"/>
      <c r="G5166" s="138"/>
      <c r="H5166" s="138"/>
      <c r="I5166" s="138"/>
      <c r="J5166" s="138"/>
      <c r="K5166" s="138"/>
      <c r="L5166" s="293"/>
      <c r="M5166" s="138"/>
      <c r="N5166" s="138"/>
      <c r="O5166" s="138"/>
    </row>
    <row r="5167" spans="1:15" s="105" customFormat="1" ht="15.6">
      <c r="A5167" s="134"/>
      <c r="B5167" s="553"/>
      <c r="C5167" s="135"/>
      <c r="D5167" s="138"/>
      <c r="E5167" s="137"/>
      <c r="F5167" s="138"/>
      <c r="G5167" s="138"/>
      <c r="H5167" s="138"/>
      <c r="I5167" s="138"/>
      <c r="J5167" s="138"/>
      <c r="K5167" s="138"/>
      <c r="L5167" s="293"/>
      <c r="M5167" s="138"/>
      <c r="N5167" s="138"/>
      <c r="O5167" s="138"/>
    </row>
    <row r="5168" spans="1:15" s="105" customFormat="1" ht="15.6">
      <c r="A5168" s="134"/>
      <c r="B5168" s="553"/>
      <c r="C5168" s="135"/>
      <c r="D5168" s="138"/>
      <c r="E5168" s="137"/>
      <c r="F5168" s="138"/>
      <c r="G5168" s="138"/>
      <c r="H5168" s="138"/>
      <c r="I5168" s="138"/>
      <c r="J5168" s="138"/>
      <c r="K5168" s="138"/>
      <c r="L5168" s="293"/>
      <c r="M5168" s="138"/>
      <c r="N5168" s="138"/>
      <c r="O5168" s="138"/>
    </row>
    <row r="5169" spans="1:15" s="105" customFormat="1" ht="15.6">
      <c r="A5169" s="134"/>
      <c r="B5169" s="553"/>
      <c r="C5169" s="135"/>
      <c r="D5169" s="138"/>
      <c r="E5169" s="137"/>
      <c r="F5169" s="138"/>
      <c r="G5169" s="138"/>
      <c r="H5169" s="138"/>
      <c r="I5169" s="138"/>
      <c r="J5169" s="138"/>
      <c r="K5169" s="138"/>
      <c r="L5169" s="293"/>
      <c r="M5169" s="138"/>
      <c r="N5169" s="138"/>
      <c r="O5169" s="138"/>
    </row>
    <row r="5170" spans="1:15" s="105" customFormat="1" ht="15.6">
      <c r="A5170" s="134"/>
      <c r="B5170" s="553"/>
      <c r="C5170" s="135"/>
      <c r="D5170" s="138"/>
      <c r="E5170" s="137"/>
      <c r="F5170" s="138"/>
      <c r="G5170" s="138"/>
      <c r="H5170" s="138"/>
      <c r="I5170" s="138"/>
      <c r="J5170" s="138"/>
      <c r="K5170" s="138"/>
      <c r="L5170" s="293"/>
      <c r="M5170" s="138"/>
      <c r="N5170" s="138"/>
      <c r="O5170" s="138"/>
    </row>
    <row r="5171" spans="1:15" s="105" customFormat="1" ht="15.6">
      <c r="A5171" s="134"/>
      <c r="B5171" s="553"/>
      <c r="C5171" s="135"/>
      <c r="D5171" s="138"/>
      <c r="E5171" s="137"/>
      <c r="F5171" s="138"/>
      <c r="G5171" s="138"/>
      <c r="H5171" s="138"/>
      <c r="I5171" s="138"/>
      <c r="J5171" s="138"/>
      <c r="K5171" s="138"/>
      <c r="L5171" s="293"/>
      <c r="M5171" s="138"/>
      <c r="N5171" s="138"/>
      <c r="O5171" s="138"/>
    </row>
    <row r="5172" spans="1:15" s="105" customFormat="1" ht="15.6">
      <c r="A5172" s="134"/>
      <c r="B5172" s="553"/>
      <c r="C5172" s="135"/>
      <c r="D5172" s="138"/>
      <c r="E5172" s="137"/>
      <c r="F5172" s="138"/>
      <c r="G5172" s="138"/>
      <c r="H5172" s="138"/>
      <c r="I5172" s="138"/>
      <c r="J5172" s="138"/>
      <c r="K5172" s="138"/>
      <c r="L5172" s="293"/>
      <c r="M5172" s="138"/>
      <c r="N5172" s="138"/>
      <c r="O5172" s="138"/>
    </row>
    <row r="5173" spans="1:15" s="105" customFormat="1" ht="15.6">
      <c r="A5173" s="134"/>
      <c r="B5173" s="553"/>
      <c r="C5173" s="135"/>
      <c r="D5173" s="138"/>
      <c r="E5173" s="137"/>
      <c r="F5173" s="138"/>
      <c r="G5173" s="138"/>
      <c r="H5173" s="138"/>
      <c r="I5173" s="138"/>
      <c r="J5173" s="138"/>
      <c r="K5173" s="138"/>
      <c r="L5173" s="293"/>
      <c r="M5173" s="138"/>
      <c r="N5173" s="138"/>
      <c r="O5173" s="138"/>
    </row>
    <row r="5174" spans="1:15" s="105" customFormat="1" ht="15.6">
      <c r="A5174" s="134"/>
      <c r="B5174" s="553"/>
      <c r="C5174" s="135"/>
      <c r="D5174" s="138"/>
      <c r="E5174" s="137"/>
      <c r="F5174" s="138"/>
      <c r="G5174" s="138"/>
      <c r="H5174" s="138"/>
      <c r="I5174" s="138"/>
      <c r="J5174" s="138"/>
      <c r="K5174" s="138"/>
      <c r="L5174" s="293"/>
      <c r="M5174" s="138"/>
      <c r="N5174" s="138"/>
      <c r="O5174" s="138"/>
    </row>
    <row r="5175" spans="1:15" s="105" customFormat="1" ht="15.6">
      <c r="A5175" s="134"/>
      <c r="B5175" s="553"/>
      <c r="C5175" s="135"/>
      <c r="D5175" s="138"/>
      <c r="E5175" s="137"/>
      <c r="F5175" s="138"/>
      <c r="G5175" s="138"/>
      <c r="H5175" s="138"/>
      <c r="I5175" s="138"/>
      <c r="J5175" s="138"/>
      <c r="K5175" s="138"/>
      <c r="L5175" s="293"/>
      <c r="M5175" s="138"/>
      <c r="N5175" s="138"/>
      <c r="O5175" s="138"/>
    </row>
    <row r="5176" spans="1:15" s="105" customFormat="1" ht="15.6">
      <c r="A5176" s="134"/>
      <c r="B5176" s="553"/>
      <c r="C5176" s="135"/>
      <c r="D5176" s="138"/>
      <c r="E5176" s="137"/>
      <c r="F5176" s="138"/>
      <c r="G5176" s="138"/>
      <c r="H5176" s="138"/>
      <c r="I5176" s="138"/>
      <c r="J5176" s="138"/>
      <c r="K5176" s="138"/>
      <c r="L5176" s="293"/>
      <c r="M5176" s="138"/>
      <c r="N5176" s="138"/>
      <c r="O5176" s="138"/>
    </row>
    <row r="5177" spans="1:15" s="105" customFormat="1" ht="15.6">
      <c r="A5177" s="134"/>
      <c r="B5177" s="553"/>
      <c r="C5177" s="135"/>
      <c r="D5177" s="138"/>
      <c r="E5177" s="137"/>
      <c r="F5177" s="138"/>
      <c r="G5177" s="138"/>
      <c r="H5177" s="138"/>
      <c r="I5177" s="138"/>
      <c r="J5177" s="138"/>
      <c r="K5177" s="138"/>
      <c r="L5177" s="293"/>
      <c r="M5177" s="138"/>
      <c r="N5177" s="138"/>
      <c r="O5177" s="138"/>
    </row>
    <row r="5178" spans="1:15" s="105" customFormat="1" ht="15.6">
      <c r="A5178" s="134"/>
      <c r="B5178" s="553"/>
      <c r="C5178" s="135"/>
      <c r="D5178" s="138"/>
      <c r="E5178" s="137"/>
      <c r="F5178" s="138"/>
      <c r="G5178" s="138"/>
      <c r="H5178" s="138"/>
      <c r="I5178" s="138"/>
      <c r="J5178" s="138"/>
      <c r="K5178" s="138"/>
      <c r="L5178" s="293"/>
      <c r="M5178" s="138"/>
      <c r="N5178" s="138"/>
      <c r="O5178" s="138"/>
    </row>
    <row r="5179" spans="1:15" s="105" customFormat="1" ht="15.6">
      <c r="A5179" s="134"/>
      <c r="B5179" s="553"/>
      <c r="C5179" s="135"/>
      <c r="D5179" s="138"/>
      <c r="E5179" s="137"/>
      <c r="F5179" s="138"/>
      <c r="G5179" s="138"/>
      <c r="H5179" s="138"/>
      <c r="I5179" s="138"/>
      <c r="J5179" s="138"/>
      <c r="K5179" s="138"/>
      <c r="L5179" s="293"/>
      <c r="M5179" s="138"/>
      <c r="N5179" s="138"/>
      <c r="O5179" s="138"/>
    </row>
    <row r="5180" spans="1:15" s="105" customFormat="1" ht="15.6">
      <c r="A5180" s="134"/>
      <c r="B5180" s="553"/>
      <c r="C5180" s="135"/>
      <c r="D5180" s="138"/>
      <c r="E5180" s="137"/>
      <c r="F5180" s="138"/>
      <c r="G5180" s="138"/>
      <c r="H5180" s="138"/>
      <c r="I5180" s="138"/>
      <c r="J5180" s="138"/>
      <c r="K5180" s="138"/>
      <c r="L5180" s="293"/>
      <c r="M5180" s="138"/>
      <c r="N5180" s="138"/>
      <c r="O5180" s="138"/>
    </row>
    <row r="5181" spans="1:15" s="105" customFormat="1" ht="15.6">
      <c r="A5181" s="134"/>
      <c r="B5181" s="553"/>
      <c r="C5181" s="135"/>
      <c r="D5181" s="138"/>
      <c r="E5181" s="137"/>
      <c r="F5181" s="138"/>
      <c r="G5181" s="138"/>
      <c r="H5181" s="138"/>
      <c r="I5181" s="138"/>
      <c r="J5181" s="138"/>
      <c r="K5181" s="138"/>
      <c r="L5181" s="293"/>
      <c r="M5181" s="138"/>
      <c r="N5181" s="138"/>
      <c r="O5181" s="138"/>
    </row>
    <row r="5182" spans="1:15" s="105" customFormat="1" ht="15.6">
      <c r="A5182" s="134"/>
      <c r="B5182" s="553"/>
      <c r="C5182" s="135"/>
      <c r="D5182" s="138"/>
      <c r="E5182" s="137"/>
      <c r="F5182" s="138"/>
      <c r="G5182" s="138"/>
      <c r="H5182" s="138"/>
      <c r="I5182" s="138"/>
      <c r="J5182" s="138"/>
      <c r="K5182" s="138"/>
      <c r="L5182" s="293"/>
      <c r="M5182" s="138"/>
      <c r="N5182" s="138"/>
      <c r="O5182" s="138"/>
    </row>
    <row r="5183" spans="1:15" s="105" customFormat="1" ht="15.6">
      <c r="A5183" s="134"/>
      <c r="B5183" s="553"/>
      <c r="C5183" s="135"/>
      <c r="D5183" s="138"/>
      <c r="E5183" s="137"/>
      <c r="F5183" s="138"/>
      <c r="G5183" s="138"/>
      <c r="H5183" s="138"/>
      <c r="I5183" s="138"/>
      <c r="J5183" s="138"/>
      <c r="K5183" s="138"/>
      <c r="L5183" s="293"/>
      <c r="M5183" s="138"/>
      <c r="N5183" s="138"/>
      <c r="O5183" s="138"/>
    </row>
    <row r="5184" spans="1:15" s="105" customFormat="1" ht="15.6">
      <c r="A5184" s="134"/>
      <c r="B5184" s="553"/>
      <c r="C5184" s="135"/>
      <c r="D5184" s="138"/>
      <c r="E5184" s="137"/>
      <c r="F5184" s="138"/>
      <c r="G5184" s="138"/>
      <c r="H5184" s="138"/>
      <c r="I5184" s="138"/>
      <c r="J5184" s="138"/>
      <c r="K5184" s="138"/>
      <c r="L5184" s="293"/>
      <c r="M5184" s="138"/>
      <c r="N5184" s="138"/>
      <c r="O5184" s="138"/>
    </row>
    <row r="5185" spans="1:15" s="105" customFormat="1" ht="15.6">
      <c r="A5185" s="134"/>
      <c r="B5185" s="553"/>
      <c r="C5185" s="135"/>
      <c r="D5185" s="138"/>
      <c r="E5185" s="137"/>
      <c r="F5185" s="138"/>
      <c r="G5185" s="138"/>
      <c r="H5185" s="138"/>
      <c r="I5185" s="138"/>
      <c r="J5185" s="138"/>
      <c r="K5185" s="138"/>
      <c r="L5185" s="293"/>
      <c r="M5185" s="138"/>
      <c r="N5185" s="138"/>
      <c r="O5185" s="138"/>
    </row>
    <row r="5186" spans="1:15" s="105" customFormat="1" ht="15.6">
      <c r="A5186" s="134"/>
      <c r="B5186" s="553"/>
      <c r="C5186" s="135"/>
      <c r="D5186" s="138"/>
      <c r="E5186" s="137"/>
      <c r="F5186" s="138"/>
      <c r="G5186" s="138"/>
      <c r="H5186" s="138"/>
      <c r="I5186" s="138"/>
      <c r="J5186" s="138"/>
      <c r="K5186" s="138"/>
      <c r="L5186" s="293"/>
      <c r="M5186" s="138"/>
      <c r="N5186" s="138"/>
      <c r="O5186" s="138"/>
    </row>
    <row r="5187" spans="1:15" s="105" customFormat="1" ht="15.6">
      <c r="A5187" s="134"/>
      <c r="B5187" s="553"/>
      <c r="C5187" s="135"/>
      <c r="D5187" s="138"/>
      <c r="E5187" s="137"/>
      <c r="F5187" s="138"/>
      <c r="G5187" s="138"/>
      <c r="H5187" s="138"/>
      <c r="I5187" s="138"/>
      <c r="J5187" s="138"/>
      <c r="K5187" s="138"/>
      <c r="L5187" s="293"/>
      <c r="M5187" s="138"/>
      <c r="N5187" s="138"/>
      <c r="O5187" s="138"/>
    </row>
    <row r="5188" spans="1:15" s="105" customFormat="1" ht="15.6">
      <c r="A5188" s="134"/>
      <c r="B5188" s="553"/>
      <c r="C5188" s="135"/>
      <c r="D5188" s="138"/>
      <c r="E5188" s="137"/>
      <c r="F5188" s="138"/>
      <c r="G5188" s="138"/>
      <c r="H5188" s="138"/>
      <c r="I5188" s="138"/>
      <c r="J5188" s="138"/>
      <c r="K5188" s="138"/>
      <c r="L5188" s="293"/>
      <c r="M5188" s="138"/>
      <c r="N5188" s="138"/>
      <c r="O5188" s="138"/>
    </row>
    <row r="5189" spans="1:15" s="105" customFormat="1" ht="15.6">
      <c r="A5189" s="134"/>
      <c r="B5189" s="553"/>
      <c r="C5189" s="135"/>
      <c r="D5189" s="138"/>
      <c r="E5189" s="137"/>
      <c r="F5189" s="138"/>
      <c r="G5189" s="138"/>
      <c r="H5189" s="138"/>
      <c r="I5189" s="138"/>
      <c r="J5189" s="138"/>
      <c r="K5189" s="138"/>
      <c r="L5189" s="293"/>
      <c r="M5189" s="138"/>
      <c r="N5189" s="138"/>
      <c r="O5189" s="138"/>
    </row>
    <row r="5190" spans="1:15" s="105" customFormat="1" ht="15.6">
      <c r="A5190" s="134"/>
      <c r="B5190" s="553"/>
      <c r="C5190" s="135"/>
      <c r="D5190" s="138"/>
      <c r="E5190" s="137"/>
      <c r="F5190" s="138"/>
      <c r="G5190" s="138"/>
      <c r="H5190" s="138"/>
      <c r="I5190" s="138"/>
      <c r="J5190" s="138"/>
      <c r="K5190" s="138"/>
      <c r="L5190" s="293"/>
      <c r="M5190" s="138"/>
      <c r="N5190" s="138"/>
      <c r="O5190" s="138"/>
    </row>
    <row r="5191" spans="1:15" s="105" customFormat="1" ht="15.6">
      <c r="A5191" s="134"/>
      <c r="B5191" s="553"/>
      <c r="C5191" s="135"/>
      <c r="D5191" s="138"/>
      <c r="E5191" s="137"/>
      <c r="F5191" s="138"/>
      <c r="G5191" s="138"/>
      <c r="H5191" s="138"/>
      <c r="I5191" s="138"/>
      <c r="J5191" s="138"/>
      <c r="K5191" s="138"/>
      <c r="L5191" s="293"/>
      <c r="M5191" s="138"/>
      <c r="N5191" s="138"/>
      <c r="O5191" s="138"/>
    </row>
    <row r="5192" spans="1:15" s="105" customFormat="1" ht="15.6">
      <c r="A5192" s="134"/>
      <c r="B5192" s="553"/>
      <c r="C5192" s="135"/>
      <c r="D5192" s="138"/>
      <c r="E5192" s="137"/>
      <c r="F5192" s="138"/>
      <c r="G5192" s="138"/>
      <c r="H5192" s="138"/>
      <c r="I5192" s="138"/>
      <c r="J5192" s="138"/>
      <c r="K5192" s="138"/>
      <c r="L5192" s="293"/>
      <c r="M5192" s="138"/>
      <c r="N5192" s="138"/>
      <c r="O5192" s="138"/>
    </row>
    <row r="5193" spans="1:15" s="105" customFormat="1" ht="15.6">
      <c r="A5193" s="134"/>
      <c r="B5193" s="553"/>
      <c r="C5193" s="135"/>
      <c r="D5193" s="138"/>
      <c r="E5193" s="137"/>
      <c r="F5193" s="138"/>
      <c r="G5193" s="138"/>
      <c r="H5193" s="138"/>
      <c r="I5193" s="138"/>
      <c r="J5193" s="138"/>
      <c r="K5193" s="138"/>
      <c r="L5193" s="293"/>
      <c r="M5193" s="138"/>
      <c r="N5193" s="138"/>
      <c r="O5193" s="138"/>
    </row>
    <row r="5194" spans="1:15" s="105" customFormat="1" ht="15.6">
      <c r="A5194" s="134"/>
      <c r="B5194" s="553"/>
      <c r="C5194" s="135"/>
      <c r="D5194" s="138"/>
      <c r="E5194" s="137"/>
      <c r="F5194" s="138"/>
      <c r="G5194" s="138"/>
      <c r="H5194" s="138"/>
      <c r="I5194" s="138"/>
      <c r="J5194" s="138"/>
      <c r="K5194" s="138"/>
      <c r="L5194" s="293"/>
      <c r="M5194" s="138"/>
      <c r="N5194" s="138"/>
      <c r="O5194" s="138"/>
    </row>
    <row r="5195" spans="1:15" s="105" customFormat="1" ht="15.6">
      <c r="A5195" s="134"/>
      <c r="B5195" s="553"/>
      <c r="C5195" s="135"/>
      <c r="D5195" s="138"/>
      <c r="E5195" s="137"/>
      <c r="F5195" s="138"/>
      <c r="G5195" s="138"/>
      <c r="H5195" s="138"/>
      <c r="I5195" s="138"/>
      <c r="J5195" s="138"/>
      <c r="K5195" s="138"/>
      <c r="L5195" s="293"/>
      <c r="M5195" s="138"/>
      <c r="N5195" s="138"/>
      <c r="O5195" s="138"/>
    </row>
    <row r="5196" spans="1:15" s="105" customFormat="1" ht="15.6">
      <c r="A5196" s="134"/>
      <c r="B5196" s="553"/>
      <c r="C5196" s="135"/>
      <c r="D5196" s="138"/>
      <c r="E5196" s="137"/>
      <c r="F5196" s="138"/>
      <c r="G5196" s="138"/>
      <c r="H5196" s="138"/>
      <c r="I5196" s="138"/>
      <c r="J5196" s="138"/>
      <c r="K5196" s="138"/>
      <c r="L5196" s="293"/>
      <c r="M5196" s="138"/>
      <c r="N5196" s="138"/>
      <c r="O5196" s="138"/>
    </row>
    <row r="5197" spans="1:15" s="105" customFormat="1" ht="15.6">
      <c r="A5197" s="134"/>
      <c r="B5197" s="553"/>
      <c r="C5197" s="135"/>
      <c r="D5197" s="138"/>
      <c r="E5197" s="137"/>
      <c r="F5197" s="138"/>
      <c r="G5197" s="138"/>
      <c r="H5197" s="138"/>
      <c r="I5197" s="138"/>
      <c r="J5197" s="138"/>
      <c r="K5197" s="138"/>
      <c r="L5197" s="293"/>
      <c r="M5197" s="138"/>
      <c r="N5197" s="138"/>
      <c r="O5197" s="138"/>
    </row>
    <row r="5198" spans="1:15" s="105" customFormat="1" ht="15.6">
      <c r="A5198" s="134"/>
      <c r="B5198" s="553"/>
      <c r="C5198" s="135"/>
      <c r="D5198" s="138"/>
      <c r="E5198" s="137"/>
      <c r="F5198" s="138"/>
      <c r="G5198" s="138"/>
      <c r="H5198" s="138"/>
      <c r="I5198" s="138"/>
      <c r="J5198" s="138"/>
      <c r="K5198" s="138"/>
      <c r="L5198" s="293"/>
      <c r="M5198" s="138"/>
      <c r="N5198" s="138"/>
      <c r="O5198" s="138"/>
    </row>
    <row r="5199" spans="1:15" s="105" customFormat="1" ht="15.6">
      <c r="A5199" s="134"/>
      <c r="B5199" s="553"/>
      <c r="C5199" s="135"/>
      <c r="D5199" s="138"/>
      <c r="E5199" s="137"/>
      <c r="F5199" s="138"/>
      <c r="G5199" s="138"/>
      <c r="H5199" s="138"/>
      <c r="I5199" s="138"/>
      <c r="J5199" s="138"/>
      <c r="K5199" s="138"/>
      <c r="L5199" s="293"/>
      <c r="M5199" s="138"/>
      <c r="N5199" s="138"/>
      <c r="O5199" s="138"/>
    </row>
    <row r="5200" spans="1:15" s="105" customFormat="1" ht="15.6">
      <c r="A5200" s="134"/>
      <c r="B5200" s="553"/>
      <c r="C5200" s="135"/>
      <c r="D5200" s="138"/>
      <c r="E5200" s="137"/>
      <c r="F5200" s="138"/>
      <c r="G5200" s="138"/>
      <c r="H5200" s="138"/>
      <c r="I5200" s="138"/>
      <c r="J5200" s="138"/>
      <c r="K5200" s="138"/>
      <c r="L5200" s="293"/>
      <c r="M5200" s="138"/>
      <c r="N5200" s="138"/>
      <c r="O5200" s="138"/>
    </row>
    <row r="5201" spans="1:15" s="105" customFormat="1" ht="15.6">
      <c r="A5201" s="134"/>
      <c r="B5201" s="553"/>
      <c r="C5201" s="135"/>
      <c r="D5201" s="138"/>
      <c r="E5201" s="137"/>
      <c r="F5201" s="138"/>
      <c r="G5201" s="138"/>
      <c r="H5201" s="138"/>
      <c r="I5201" s="138"/>
      <c r="J5201" s="138"/>
      <c r="K5201" s="138"/>
      <c r="L5201" s="293"/>
      <c r="M5201" s="138"/>
      <c r="N5201" s="138"/>
      <c r="O5201" s="138"/>
    </row>
    <row r="5202" spans="1:15" s="105" customFormat="1" ht="15.6">
      <c r="A5202" s="134"/>
      <c r="B5202" s="553"/>
      <c r="C5202" s="135"/>
      <c r="D5202" s="138"/>
      <c r="E5202" s="137"/>
      <c r="F5202" s="138"/>
      <c r="G5202" s="138"/>
      <c r="H5202" s="138"/>
      <c r="I5202" s="138"/>
      <c r="J5202" s="138"/>
      <c r="K5202" s="138"/>
      <c r="L5202" s="293"/>
      <c r="M5202" s="138"/>
      <c r="N5202" s="138"/>
      <c r="O5202" s="138"/>
    </row>
    <row r="5203" spans="1:15" s="105" customFormat="1" ht="15.6">
      <c r="A5203" s="134"/>
      <c r="B5203" s="553"/>
      <c r="C5203" s="135"/>
      <c r="D5203" s="138"/>
      <c r="E5203" s="137"/>
      <c r="F5203" s="138"/>
      <c r="G5203" s="138"/>
      <c r="H5203" s="138"/>
      <c r="I5203" s="138"/>
      <c r="J5203" s="138"/>
      <c r="K5203" s="138"/>
      <c r="L5203" s="293"/>
      <c r="M5203" s="138"/>
      <c r="N5203" s="138"/>
      <c r="O5203" s="138"/>
    </row>
    <row r="5204" spans="1:15" s="105" customFormat="1" ht="15.6">
      <c r="A5204" s="134"/>
      <c r="B5204" s="553"/>
      <c r="C5204" s="135"/>
      <c r="D5204" s="138"/>
      <c r="E5204" s="137"/>
      <c r="F5204" s="138"/>
      <c r="G5204" s="138"/>
      <c r="H5204" s="138"/>
      <c r="I5204" s="138"/>
      <c r="J5204" s="138"/>
      <c r="K5204" s="138"/>
      <c r="L5204" s="293"/>
      <c r="M5204" s="138"/>
      <c r="N5204" s="138"/>
      <c r="O5204" s="138"/>
    </row>
    <row r="5205" spans="1:15" s="105" customFormat="1" ht="15.6">
      <c r="A5205" s="134"/>
      <c r="B5205" s="553"/>
      <c r="C5205" s="135"/>
      <c r="D5205" s="138"/>
      <c r="E5205" s="137"/>
      <c r="F5205" s="138"/>
      <c r="G5205" s="138"/>
      <c r="H5205" s="138"/>
      <c r="I5205" s="138"/>
      <c r="J5205" s="138"/>
      <c r="K5205" s="138"/>
      <c r="L5205" s="293"/>
      <c r="M5205" s="138"/>
      <c r="N5205" s="138"/>
      <c r="O5205" s="138"/>
    </row>
    <row r="5206" spans="1:15" s="105" customFormat="1" ht="15.6">
      <c r="A5206" s="134"/>
      <c r="B5206" s="553"/>
      <c r="C5206" s="135"/>
      <c r="D5206" s="138"/>
      <c r="E5206" s="137"/>
      <c r="F5206" s="138"/>
      <c r="G5206" s="138"/>
      <c r="H5206" s="138"/>
      <c r="I5206" s="138"/>
      <c r="J5206" s="138"/>
      <c r="K5206" s="138"/>
      <c r="L5206" s="293"/>
      <c r="M5206" s="138"/>
      <c r="N5206" s="138"/>
      <c r="O5206" s="138"/>
    </row>
    <row r="5207" spans="1:15" s="105" customFormat="1" ht="15.6">
      <c r="A5207" s="134"/>
      <c r="B5207" s="553"/>
      <c r="C5207" s="135"/>
      <c r="D5207" s="138"/>
      <c r="E5207" s="137"/>
      <c r="F5207" s="138"/>
      <c r="G5207" s="138"/>
      <c r="H5207" s="138"/>
      <c r="I5207" s="138"/>
      <c r="J5207" s="138"/>
      <c r="K5207" s="138"/>
      <c r="L5207" s="293"/>
      <c r="M5207" s="138"/>
      <c r="N5207" s="138"/>
      <c r="O5207" s="138"/>
    </row>
    <row r="5208" spans="1:15" s="105" customFormat="1" ht="15.6">
      <c r="A5208" s="134"/>
      <c r="B5208" s="553"/>
      <c r="C5208" s="135"/>
      <c r="D5208" s="138"/>
      <c r="E5208" s="137"/>
      <c r="F5208" s="138"/>
      <c r="G5208" s="138"/>
      <c r="H5208" s="138"/>
      <c r="I5208" s="138"/>
      <c r="J5208" s="138"/>
      <c r="K5208" s="138"/>
      <c r="L5208" s="293"/>
      <c r="M5208" s="138"/>
      <c r="N5208" s="138"/>
      <c r="O5208" s="138"/>
    </row>
    <row r="5209" spans="1:15" s="105" customFormat="1" ht="15.6">
      <c r="A5209" s="134"/>
      <c r="B5209" s="553"/>
      <c r="C5209" s="135"/>
      <c r="D5209" s="138"/>
      <c r="E5209" s="137"/>
      <c r="F5209" s="138"/>
      <c r="G5209" s="138"/>
      <c r="H5209" s="138"/>
      <c r="I5209" s="138"/>
      <c r="J5209" s="138"/>
      <c r="K5209" s="138"/>
      <c r="L5209" s="293"/>
      <c r="M5209" s="138"/>
      <c r="N5209" s="138"/>
      <c r="O5209" s="138"/>
    </row>
    <row r="5210" spans="1:15" s="105" customFormat="1" ht="15.6">
      <c r="A5210" s="134"/>
      <c r="B5210" s="553"/>
      <c r="C5210" s="135"/>
      <c r="D5210" s="138"/>
      <c r="E5210" s="137"/>
      <c r="F5210" s="138"/>
      <c r="G5210" s="138"/>
      <c r="H5210" s="138"/>
      <c r="I5210" s="138"/>
      <c r="J5210" s="138"/>
      <c r="K5210" s="138"/>
      <c r="L5210" s="293"/>
      <c r="M5210" s="138"/>
      <c r="N5210" s="138"/>
      <c r="O5210" s="138"/>
    </row>
    <row r="5211" spans="1:15" s="105" customFormat="1" ht="15.6">
      <c r="A5211" s="134"/>
      <c r="B5211" s="553"/>
      <c r="C5211" s="135"/>
      <c r="D5211" s="138"/>
      <c r="E5211" s="137"/>
      <c r="F5211" s="138"/>
      <c r="G5211" s="138"/>
      <c r="H5211" s="138"/>
      <c r="I5211" s="138"/>
      <c r="J5211" s="138"/>
      <c r="K5211" s="138"/>
      <c r="L5211" s="293"/>
      <c r="M5211" s="138"/>
      <c r="N5211" s="138"/>
      <c r="O5211" s="138"/>
    </row>
    <row r="5212" spans="1:15" s="105" customFormat="1" ht="15.6">
      <c r="A5212" s="134"/>
      <c r="B5212" s="553"/>
      <c r="C5212" s="135"/>
      <c r="D5212" s="138"/>
      <c r="E5212" s="137"/>
      <c r="F5212" s="138"/>
      <c r="G5212" s="138"/>
      <c r="H5212" s="138"/>
      <c r="I5212" s="138"/>
      <c r="J5212" s="138"/>
      <c r="K5212" s="138"/>
      <c r="L5212" s="293"/>
      <c r="M5212" s="138"/>
      <c r="N5212" s="138"/>
      <c r="O5212" s="138"/>
    </row>
    <row r="5213" spans="1:15" s="105" customFormat="1" ht="15.6">
      <c r="A5213" s="134"/>
      <c r="B5213" s="553"/>
      <c r="C5213" s="135"/>
      <c r="D5213" s="138"/>
      <c r="E5213" s="137"/>
      <c r="F5213" s="138"/>
      <c r="G5213" s="138"/>
      <c r="H5213" s="138"/>
      <c r="I5213" s="138"/>
      <c r="J5213" s="138"/>
      <c r="K5213" s="138"/>
      <c r="L5213" s="293"/>
      <c r="M5213" s="138"/>
      <c r="N5213" s="138"/>
      <c r="O5213" s="138"/>
    </row>
    <row r="5214" spans="1:15" s="105" customFormat="1" ht="15.6">
      <c r="A5214" s="134"/>
      <c r="B5214" s="553"/>
      <c r="C5214" s="135"/>
      <c r="D5214" s="138"/>
      <c r="E5214" s="137"/>
      <c r="F5214" s="138"/>
      <c r="G5214" s="138"/>
      <c r="H5214" s="138"/>
      <c r="I5214" s="138"/>
      <c r="J5214" s="138"/>
      <c r="K5214" s="138"/>
      <c r="L5214" s="293"/>
      <c r="M5214" s="138"/>
      <c r="N5214" s="138"/>
      <c r="O5214" s="138"/>
    </row>
    <row r="5215" spans="1:15" s="105" customFormat="1" ht="15.6">
      <c r="A5215" s="134"/>
      <c r="B5215" s="553"/>
      <c r="C5215" s="135"/>
      <c r="D5215" s="138"/>
      <c r="E5215" s="137"/>
      <c r="F5215" s="138"/>
      <c r="G5215" s="138"/>
      <c r="H5215" s="138"/>
      <c r="I5215" s="138"/>
      <c r="J5215" s="138"/>
      <c r="K5215" s="138"/>
      <c r="L5215" s="293"/>
      <c r="M5215" s="138"/>
      <c r="N5215" s="138"/>
      <c r="O5215" s="138"/>
    </row>
    <row r="5216" spans="1:15" s="105" customFormat="1" ht="15.6">
      <c r="A5216" s="134"/>
      <c r="B5216" s="553"/>
      <c r="C5216" s="135"/>
      <c r="D5216" s="138"/>
      <c r="E5216" s="137"/>
      <c r="F5216" s="138"/>
      <c r="G5216" s="138"/>
      <c r="H5216" s="138"/>
      <c r="I5216" s="138"/>
      <c r="J5216" s="138"/>
      <c r="K5216" s="138"/>
      <c r="L5216" s="293"/>
      <c r="M5216" s="138"/>
      <c r="N5216" s="138"/>
      <c r="O5216" s="138"/>
    </row>
    <row r="5217" spans="1:15" s="105" customFormat="1" ht="15.6">
      <c r="A5217" s="134"/>
      <c r="B5217" s="553"/>
      <c r="C5217" s="135"/>
      <c r="D5217" s="138"/>
      <c r="E5217" s="137"/>
      <c r="F5217" s="138"/>
      <c r="G5217" s="138"/>
      <c r="H5217" s="138"/>
      <c r="I5217" s="138"/>
      <c r="J5217" s="138"/>
      <c r="K5217" s="138"/>
      <c r="L5217" s="293"/>
      <c r="M5217" s="138"/>
      <c r="N5217" s="138"/>
      <c r="O5217" s="138"/>
    </row>
    <row r="5218" spans="1:15" s="105" customFormat="1" ht="15.6">
      <c r="A5218" s="134"/>
      <c r="B5218" s="553"/>
      <c r="C5218" s="135"/>
      <c r="D5218" s="138"/>
      <c r="E5218" s="137"/>
      <c r="F5218" s="138"/>
      <c r="G5218" s="138"/>
      <c r="H5218" s="138"/>
      <c r="I5218" s="138"/>
      <c r="J5218" s="138"/>
      <c r="K5218" s="138"/>
      <c r="L5218" s="293"/>
      <c r="M5218" s="138"/>
      <c r="N5218" s="138"/>
      <c r="O5218" s="138"/>
    </row>
    <row r="5219" spans="1:15" s="105" customFormat="1" ht="15.6">
      <c r="A5219" s="134"/>
      <c r="B5219" s="553"/>
      <c r="C5219" s="135"/>
      <c r="D5219" s="138"/>
      <c r="E5219" s="137"/>
      <c r="F5219" s="138"/>
      <c r="G5219" s="138"/>
      <c r="H5219" s="138"/>
      <c r="I5219" s="138"/>
      <c r="J5219" s="138"/>
      <c r="K5219" s="138"/>
      <c r="L5219" s="293"/>
      <c r="M5219" s="138"/>
      <c r="N5219" s="138"/>
      <c r="O5219" s="138"/>
    </row>
    <row r="5220" spans="1:15" s="105" customFormat="1" ht="15.6">
      <c r="A5220" s="134"/>
      <c r="B5220" s="553"/>
      <c r="C5220" s="135"/>
      <c r="D5220" s="138"/>
      <c r="E5220" s="137"/>
      <c r="F5220" s="138"/>
      <c r="G5220" s="138"/>
      <c r="H5220" s="138"/>
      <c r="I5220" s="138"/>
      <c r="J5220" s="138"/>
      <c r="K5220" s="138"/>
      <c r="L5220" s="293"/>
      <c r="M5220" s="138"/>
      <c r="N5220" s="138"/>
      <c r="O5220" s="138"/>
    </row>
    <row r="5221" spans="1:15" s="105" customFormat="1" ht="15.6">
      <c r="A5221" s="134"/>
      <c r="B5221" s="553"/>
      <c r="C5221" s="135"/>
      <c r="D5221" s="138"/>
      <c r="E5221" s="137"/>
      <c r="F5221" s="138"/>
      <c r="G5221" s="138"/>
      <c r="H5221" s="138"/>
      <c r="I5221" s="138"/>
      <c r="J5221" s="138"/>
      <c r="K5221" s="138"/>
      <c r="L5221" s="293"/>
      <c r="M5221" s="138"/>
      <c r="N5221" s="138"/>
      <c r="O5221" s="138"/>
    </row>
    <row r="5222" spans="1:15" s="105" customFormat="1" ht="15.6">
      <c r="A5222" s="134"/>
      <c r="B5222" s="553"/>
      <c r="C5222" s="135"/>
      <c r="D5222" s="138"/>
      <c r="E5222" s="137"/>
      <c r="F5222" s="138"/>
      <c r="G5222" s="138"/>
      <c r="H5222" s="138"/>
      <c r="I5222" s="138"/>
      <c r="J5222" s="138"/>
      <c r="K5222" s="138"/>
      <c r="L5222" s="293"/>
      <c r="M5222" s="138"/>
      <c r="N5222" s="138"/>
      <c r="O5222" s="138"/>
    </row>
    <row r="5223" spans="1:15" s="105" customFormat="1" ht="15.6">
      <c r="A5223" s="134"/>
      <c r="B5223" s="553"/>
      <c r="C5223" s="135"/>
      <c r="D5223" s="138"/>
      <c r="E5223" s="137"/>
      <c r="F5223" s="138"/>
      <c r="G5223" s="138"/>
      <c r="H5223" s="138"/>
      <c r="I5223" s="138"/>
      <c r="J5223" s="138"/>
      <c r="K5223" s="138"/>
      <c r="L5223" s="293"/>
      <c r="M5223" s="138"/>
      <c r="N5223" s="138"/>
      <c r="O5223" s="138"/>
    </row>
    <row r="5224" spans="1:15" s="105" customFormat="1" ht="15.6">
      <c r="A5224" s="134"/>
      <c r="B5224" s="553"/>
      <c r="C5224" s="135"/>
      <c r="D5224" s="138"/>
      <c r="E5224" s="137"/>
      <c r="F5224" s="138"/>
      <c r="G5224" s="138"/>
      <c r="H5224" s="138"/>
      <c r="I5224" s="138"/>
      <c r="J5224" s="138"/>
      <c r="K5224" s="138"/>
      <c r="L5224" s="293"/>
      <c r="M5224" s="138"/>
      <c r="N5224" s="138"/>
      <c r="O5224" s="138"/>
    </row>
    <row r="5225" spans="1:15" s="105" customFormat="1" ht="15.6">
      <c r="A5225" s="134"/>
      <c r="B5225" s="553"/>
      <c r="C5225" s="135"/>
      <c r="D5225" s="138"/>
      <c r="E5225" s="137"/>
      <c r="F5225" s="138"/>
      <c r="G5225" s="138"/>
      <c r="H5225" s="138"/>
      <c r="I5225" s="138"/>
      <c r="J5225" s="138"/>
      <c r="K5225" s="138"/>
      <c r="L5225" s="293"/>
      <c r="M5225" s="138"/>
      <c r="N5225" s="138"/>
      <c r="O5225" s="138"/>
    </row>
    <row r="5226" spans="1:15" s="105" customFormat="1" ht="15.6">
      <c r="A5226" s="134"/>
      <c r="B5226" s="553"/>
      <c r="C5226" s="135"/>
      <c r="D5226" s="138"/>
      <c r="E5226" s="137"/>
      <c r="F5226" s="138"/>
      <c r="G5226" s="138"/>
      <c r="H5226" s="138"/>
      <c r="I5226" s="138"/>
      <c r="J5226" s="138"/>
      <c r="K5226" s="138"/>
      <c r="L5226" s="293"/>
      <c r="M5226" s="138"/>
      <c r="N5226" s="138"/>
      <c r="O5226" s="138"/>
    </row>
    <row r="5227" spans="1:15" s="105" customFormat="1" ht="15.6">
      <c r="A5227" s="134"/>
      <c r="B5227" s="553"/>
      <c r="C5227" s="135"/>
      <c r="D5227" s="138"/>
      <c r="E5227" s="137"/>
      <c r="F5227" s="138"/>
      <c r="G5227" s="138"/>
      <c r="H5227" s="138"/>
      <c r="I5227" s="138"/>
      <c r="J5227" s="138"/>
      <c r="K5227" s="138"/>
      <c r="L5227" s="293"/>
      <c r="M5227" s="138"/>
      <c r="N5227" s="138"/>
      <c r="O5227" s="138"/>
    </row>
    <row r="5228" spans="1:15" s="105" customFormat="1" ht="15.6">
      <c r="A5228" s="134"/>
      <c r="B5228" s="553"/>
      <c r="C5228" s="135"/>
      <c r="D5228" s="138"/>
      <c r="E5228" s="137"/>
      <c r="F5228" s="138"/>
      <c r="G5228" s="138"/>
      <c r="H5228" s="138"/>
      <c r="I5228" s="138"/>
      <c r="J5228" s="138"/>
      <c r="K5228" s="138"/>
      <c r="L5228" s="293"/>
      <c r="M5228" s="138"/>
      <c r="N5228" s="138"/>
      <c r="O5228" s="138"/>
    </row>
    <row r="5229" spans="1:15" s="105" customFormat="1" ht="15.6">
      <c r="A5229" s="134"/>
      <c r="B5229" s="553"/>
      <c r="C5229" s="135"/>
      <c r="D5229" s="138"/>
      <c r="E5229" s="137"/>
      <c r="F5229" s="138"/>
      <c r="G5229" s="138"/>
      <c r="H5229" s="138"/>
      <c r="I5229" s="138"/>
      <c r="J5229" s="138"/>
      <c r="K5229" s="138"/>
      <c r="L5229" s="293"/>
      <c r="M5229" s="138"/>
      <c r="N5229" s="138"/>
      <c r="O5229" s="138"/>
    </row>
    <row r="5230" spans="1:15" s="105" customFormat="1" ht="15.6">
      <c r="A5230" s="134"/>
      <c r="B5230" s="553"/>
      <c r="C5230" s="135"/>
      <c r="D5230" s="138"/>
      <c r="E5230" s="137"/>
      <c r="F5230" s="138"/>
      <c r="G5230" s="138"/>
      <c r="H5230" s="138"/>
      <c r="I5230" s="138"/>
      <c r="J5230" s="138"/>
      <c r="K5230" s="138"/>
      <c r="L5230" s="293"/>
      <c r="M5230" s="138"/>
      <c r="N5230" s="138"/>
      <c r="O5230" s="138"/>
    </row>
    <row r="5231" spans="1:15" s="105" customFormat="1" ht="15.6">
      <c r="A5231" s="134"/>
      <c r="B5231" s="553"/>
      <c r="C5231" s="135"/>
      <c r="D5231" s="138"/>
      <c r="E5231" s="137"/>
      <c r="F5231" s="138"/>
      <c r="G5231" s="138"/>
      <c r="H5231" s="138"/>
      <c r="I5231" s="138"/>
      <c r="J5231" s="138"/>
      <c r="K5231" s="138"/>
      <c r="L5231" s="293"/>
      <c r="M5231" s="138"/>
      <c r="N5231" s="138"/>
      <c r="O5231" s="138"/>
    </row>
    <row r="5232" spans="1:15" s="105" customFormat="1" ht="15.6">
      <c r="A5232" s="134"/>
      <c r="B5232" s="553"/>
      <c r="C5232" s="135"/>
      <c r="D5232" s="138"/>
      <c r="E5232" s="137"/>
      <c r="F5232" s="138"/>
      <c r="G5232" s="138"/>
      <c r="H5232" s="138"/>
      <c r="I5232" s="138"/>
      <c r="J5232" s="138"/>
      <c r="K5232" s="138"/>
      <c r="L5232" s="293"/>
      <c r="M5232" s="138"/>
      <c r="N5232" s="138"/>
      <c r="O5232" s="138"/>
    </row>
    <row r="5233" spans="1:15" s="105" customFormat="1" ht="15.6">
      <c r="A5233" s="134"/>
      <c r="B5233" s="553"/>
      <c r="C5233" s="135"/>
      <c r="D5233" s="138"/>
      <c r="E5233" s="137"/>
      <c r="F5233" s="138"/>
      <c r="G5233" s="138"/>
      <c r="H5233" s="138"/>
      <c r="I5233" s="138"/>
      <c r="J5233" s="138"/>
      <c r="K5233" s="138"/>
      <c r="L5233" s="293"/>
      <c r="M5233" s="138"/>
      <c r="N5233" s="138"/>
      <c r="O5233" s="138"/>
    </row>
    <row r="5234" spans="1:15" s="105" customFormat="1" ht="15.6">
      <c r="A5234" s="134"/>
      <c r="B5234" s="553"/>
      <c r="C5234" s="135"/>
      <c r="D5234" s="138"/>
      <c r="E5234" s="137"/>
      <c r="F5234" s="138"/>
      <c r="G5234" s="138"/>
      <c r="H5234" s="138"/>
      <c r="I5234" s="138"/>
      <c r="J5234" s="138"/>
      <c r="K5234" s="138"/>
      <c r="L5234" s="293"/>
      <c r="M5234" s="138"/>
      <c r="N5234" s="138"/>
      <c r="O5234" s="138"/>
    </row>
    <row r="5235" spans="1:15" s="105" customFormat="1" ht="15.6">
      <c r="A5235" s="134"/>
      <c r="B5235" s="553"/>
      <c r="C5235" s="135"/>
      <c r="D5235" s="138"/>
      <c r="E5235" s="137"/>
      <c r="F5235" s="138"/>
      <c r="G5235" s="138"/>
      <c r="H5235" s="138"/>
      <c r="I5235" s="138"/>
      <c r="J5235" s="138"/>
      <c r="K5235" s="138"/>
      <c r="L5235" s="293"/>
      <c r="M5235" s="138"/>
      <c r="N5235" s="138"/>
      <c r="O5235" s="138"/>
    </row>
    <row r="5236" spans="1:15" s="105" customFormat="1" ht="15.6">
      <c r="A5236" s="134"/>
      <c r="B5236" s="553"/>
      <c r="C5236" s="135"/>
      <c r="D5236" s="138"/>
      <c r="E5236" s="137"/>
      <c r="F5236" s="138"/>
      <c r="G5236" s="138"/>
      <c r="H5236" s="138"/>
      <c r="I5236" s="138"/>
      <c r="J5236" s="138"/>
      <c r="K5236" s="138"/>
      <c r="L5236" s="293"/>
      <c r="M5236" s="138"/>
      <c r="N5236" s="138"/>
      <c r="O5236" s="138"/>
    </row>
    <row r="5237" spans="1:15" s="105" customFormat="1" ht="15.6">
      <c r="A5237" s="134"/>
      <c r="B5237" s="553"/>
      <c r="C5237" s="135"/>
      <c r="D5237" s="138"/>
      <c r="E5237" s="137"/>
      <c r="F5237" s="138"/>
      <c r="G5237" s="138"/>
      <c r="H5237" s="138"/>
      <c r="I5237" s="138"/>
      <c r="J5237" s="138"/>
      <c r="K5237" s="138"/>
      <c r="L5237" s="293"/>
      <c r="M5237" s="138"/>
      <c r="N5237" s="138"/>
      <c r="O5237" s="138"/>
    </row>
    <row r="5238" spans="1:15" s="105" customFormat="1" ht="15.6">
      <c r="A5238" s="134"/>
      <c r="B5238" s="553"/>
      <c r="C5238" s="135"/>
      <c r="D5238" s="138"/>
      <c r="E5238" s="137"/>
      <c r="F5238" s="138"/>
      <c r="G5238" s="138"/>
      <c r="H5238" s="138"/>
      <c r="I5238" s="138"/>
      <c r="J5238" s="138"/>
      <c r="K5238" s="138"/>
      <c r="L5238" s="293"/>
      <c r="M5238" s="138"/>
      <c r="N5238" s="138"/>
      <c r="O5238" s="138"/>
    </row>
    <row r="5239" spans="1:15" s="105" customFormat="1" ht="15.6">
      <c r="A5239" s="134"/>
      <c r="B5239" s="553"/>
      <c r="C5239" s="135"/>
      <c r="D5239" s="138"/>
      <c r="E5239" s="137"/>
      <c r="F5239" s="138"/>
      <c r="G5239" s="138"/>
      <c r="H5239" s="138"/>
      <c r="I5239" s="138"/>
      <c r="J5239" s="138"/>
      <c r="K5239" s="138"/>
      <c r="L5239" s="293"/>
      <c r="M5239" s="138"/>
      <c r="N5239" s="138"/>
      <c r="O5239" s="138"/>
    </row>
    <row r="5240" spans="1:15" s="105" customFormat="1" ht="15.6">
      <c r="A5240" s="134"/>
      <c r="B5240" s="553"/>
      <c r="C5240" s="135"/>
      <c r="D5240" s="138"/>
      <c r="E5240" s="137"/>
      <c r="F5240" s="138"/>
      <c r="G5240" s="138"/>
      <c r="H5240" s="138"/>
      <c r="I5240" s="138"/>
      <c r="J5240" s="138"/>
      <c r="K5240" s="138"/>
      <c r="L5240" s="293"/>
      <c r="M5240" s="138"/>
      <c r="N5240" s="138"/>
      <c r="O5240" s="138"/>
    </row>
    <row r="5241" spans="1:15" s="105" customFormat="1" ht="15.6">
      <c r="A5241" s="134"/>
      <c r="B5241" s="553"/>
      <c r="C5241" s="135"/>
      <c r="D5241" s="138"/>
      <c r="E5241" s="137"/>
      <c r="F5241" s="138"/>
      <c r="G5241" s="138"/>
      <c r="H5241" s="138"/>
      <c r="I5241" s="138"/>
      <c r="J5241" s="138"/>
      <c r="K5241" s="138"/>
      <c r="L5241" s="293"/>
      <c r="M5241" s="138"/>
      <c r="N5241" s="138"/>
      <c r="O5241" s="138"/>
    </row>
    <row r="5242" spans="1:15" s="105" customFormat="1" ht="15.6">
      <c r="A5242" s="134"/>
      <c r="B5242" s="553"/>
      <c r="C5242" s="135"/>
      <c r="D5242" s="138"/>
      <c r="E5242" s="137"/>
      <c r="F5242" s="138"/>
      <c r="G5242" s="138"/>
      <c r="H5242" s="138"/>
      <c r="I5242" s="138"/>
      <c r="J5242" s="138"/>
      <c r="K5242" s="138"/>
      <c r="L5242" s="293"/>
      <c r="M5242" s="138"/>
      <c r="N5242" s="138"/>
      <c r="O5242" s="138"/>
    </row>
    <row r="5243" spans="1:15" s="105" customFormat="1" ht="15.6">
      <c r="A5243" s="134"/>
      <c r="B5243" s="553"/>
      <c r="C5243" s="135"/>
      <c r="D5243" s="138"/>
      <c r="E5243" s="137"/>
      <c r="F5243" s="138"/>
      <c r="G5243" s="138"/>
      <c r="H5243" s="138"/>
      <c r="I5243" s="138"/>
      <c r="J5243" s="138"/>
      <c r="K5243" s="138"/>
      <c r="L5243" s="293"/>
      <c r="M5243" s="138"/>
      <c r="N5243" s="138"/>
      <c r="O5243" s="138"/>
    </row>
    <row r="5244" spans="1:15" s="105" customFormat="1" ht="15.6">
      <c r="A5244" s="134"/>
      <c r="B5244" s="553"/>
      <c r="C5244" s="135"/>
      <c r="D5244" s="138"/>
      <c r="E5244" s="137"/>
      <c r="F5244" s="138"/>
      <c r="G5244" s="138"/>
      <c r="H5244" s="138"/>
      <c r="I5244" s="138"/>
      <c r="J5244" s="138"/>
      <c r="K5244" s="138"/>
      <c r="L5244" s="293"/>
      <c r="M5244" s="138"/>
      <c r="N5244" s="138"/>
      <c r="O5244" s="138"/>
    </row>
    <row r="5245" spans="1:15" s="105" customFormat="1" ht="15.6">
      <c r="A5245" s="134"/>
      <c r="B5245" s="553"/>
      <c r="C5245" s="135"/>
      <c r="D5245" s="138"/>
      <c r="E5245" s="137"/>
      <c r="F5245" s="138"/>
      <c r="G5245" s="138"/>
      <c r="H5245" s="138"/>
      <c r="I5245" s="138"/>
      <c r="J5245" s="138"/>
      <c r="K5245" s="138"/>
      <c r="L5245" s="293"/>
      <c r="M5245" s="138"/>
      <c r="N5245" s="138"/>
      <c r="O5245" s="138"/>
    </row>
    <row r="5246" spans="1:15" s="105" customFormat="1" ht="15.6">
      <c r="A5246" s="134"/>
      <c r="B5246" s="553"/>
      <c r="C5246" s="135"/>
      <c r="D5246" s="138"/>
      <c r="E5246" s="137"/>
      <c r="F5246" s="138"/>
      <c r="G5246" s="138"/>
      <c r="H5246" s="138"/>
      <c r="I5246" s="138"/>
      <c r="J5246" s="138"/>
      <c r="K5246" s="138"/>
      <c r="L5246" s="293"/>
      <c r="M5246" s="138"/>
      <c r="N5246" s="138"/>
      <c r="O5246" s="138"/>
    </row>
    <row r="5247" spans="1:15" s="105" customFormat="1" ht="15.6">
      <c r="A5247" s="134"/>
      <c r="B5247" s="553"/>
      <c r="C5247" s="135"/>
      <c r="D5247" s="138"/>
      <c r="E5247" s="137"/>
      <c r="F5247" s="138"/>
      <c r="G5247" s="138"/>
      <c r="H5247" s="138"/>
      <c r="I5247" s="138"/>
      <c r="J5247" s="138"/>
      <c r="K5247" s="138"/>
      <c r="L5247" s="293"/>
      <c r="M5247" s="138"/>
      <c r="N5247" s="138"/>
      <c r="O5247" s="138"/>
    </row>
    <row r="5248" spans="1:15" s="105" customFormat="1" ht="15.6">
      <c r="A5248" s="134"/>
      <c r="B5248" s="553"/>
      <c r="C5248" s="135"/>
      <c r="D5248" s="138"/>
      <c r="E5248" s="137"/>
      <c r="F5248" s="138"/>
      <c r="G5248" s="138"/>
      <c r="H5248" s="138"/>
      <c r="I5248" s="138"/>
      <c r="J5248" s="138"/>
      <c r="K5248" s="138"/>
      <c r="L5248" s="293"/>
      <c r="M5248" s="138"/>
      <c r="N5248" s="138"/>
      <c r="O5248" s="138"/>
    </row>
    <row r="5249" spans="1:15" s="105" customFormat="1" ht="15.6">
      <c r="A5249" s="134"/>
      <c r="B5249" s="553"/>
      <c r="C5249" s="135"/>
      <c r="D5249" s="138"/>
      <c r="E5249" s="137"/>
      <c r="F5249" s="138"/>
      <c r="G5249" s="138"/>
      <c r="H5249" s="138"/>
      <c r="I5249" s="138"/>
      <c r="J5249" s="138"/>
      <c r="K5249" s="138"/>
      <c r="L5249" s="293"/>
      <c r="M5249" s="138"/>
      <c r="N5249" s="138"/>
      <c r="O5249" s="138"/>
    </row>
    <row r="5250" spans="1:15" s="105" customFormat="1" ht="15.6">
      <c r="A5250" s="134"/>
      <c r="B5250" s="553"/>
      <c r="C5250" s="135"/>
      <c r="D5250" s="138"/>
      <c r="E5250" s="137"/>
      <c r="F5250" s="138"/>
      <c r="G5250" s="138"/>
      <c r="H5250" s="138"/>
      <c r="I5250" s="138"/>
      <c r="J5250" s="138"/>
      <c r="K5250" s="138"/>
      <c r="L5250" s="293"/>
      <c r="M5250" s="138"/>
      <c r="N5250" s="138"/>
      <c r="O5250" s="138"/>
    </row>
    <row r="5251" spans="1:15" s="105" customFormat="1" ht="15.6">
      <c r="A5251" s="134"/>
      <c r="B5251" s="553"/>
      <c r="C5251" s="135"/>
      <c r="D5251" s="138"/>
      <c r="E5251" s="137"/>
      <c r="F5251" s="138"/>
      <c r="G5251" s="138"/>
      <c r="H5251" s="138"/>
      <c r="I5251" s="138"/>
      <c r="J5251" s="138"/>
      <c r="K5251" s="138"/>
      <c r="L5251" s="293"/>
      <c r="M5251" s="138"/>
      <c r="N5251" s="138"/>
      <c r="O5251" s="138"/>
    </row>
    <row r="5252" spans="1:15" s="105" customFormat="1" ht="15.6">
      <c r="A5252" s="134"/>
      <c r="B5252" s="553"/>
      <c r="C5252" s="135"/>
      <c r="D5252" s="138"/>
      <c r="E5252" s="137"/>
      <c r="F5252" s="138"/>
      <c r="G5252" s="138"/>
      <c r="H5252" s="138"/>
      <c r="I5252" s="138"/>
      <c r="J5252" s="138"/>
      <c r="K5252" s="138"/>
      <c r="L5252" s="293"/>
      <c r="M5252" s="138"/>
      <c r="N5252" s="138"/>
      <c r="O5252" s="138"/>
    </row>
    <row r="5253" spans="1:15" s="105" customFormat="1" ht="15.6">
      <c r="A5253" s="134"/>
      <c r="B5253" s="553"/>
      <c r="C5253" s="135"/>
      <c r="D5253" s="138"/>
      <c r="E5253" s="137"/>
      <c r="F5253" s="138"/>
      <c r="G5253" s="138"/>
      <c r="H5253" s="138"/>
      <c r="I5253" s="138"/>
      <c r="J5253" s="138"/>
      <c r="K5253" s="138"/>
      <c r="L5253" s="293"/>
      <c r="M5253" s="138"/>
      <c r="N5253" s="138"/>
      <c r="O5253" s="138"/>
    </row>
    <row r="5254" spans="1:15" s="105" customFormat="1" ht="15.6">
      <c r="A5254" s="134"/>
      <c r="B5254" s="553"/>
      <c r="C5254" s="135"/>
      <c r="D5254" s="138"/>
      <c r="E5254" s="137"/>
      <c r="F5254" s="138"/>
      <c r="G5254" s="138"/>
      <c r="H5254" s="138"/>
      <c r="I5254" s="138"/>
      <c r="J5254" s="138"/>
      <c r="K5254" s="138"/>
      <c r="L5254" s="293"/>
      <c r="M5254" s="138"/>
      <c r="N5254" s="138"/>
      <c r="O5254" s="138"/>
    </row>
    <row r="5255" spans="1:15" s="105" customFormat="1" ht="15.6">
      <c r="A5255" s="134"/>
      <c r="B5255" s="553"/>
      <c r="C5255" s="135"/>
      <c r="D5255" s="138"/>
      <c r="E5255" s="137"/>
      <c r="F5255" s="138"/>
      <c r="G5255" s="138"/>
      <c r="H5255" s="138"/>
      <c r="I5255" s="138"/>
      <c r="J5255" s="138"/>
      <c r="K5255" s="138"/>
      <c r="L5255" s="293"/>
      <c r="M5255" s="138"/>
      <c r="N5255" s="138"/>
      <c r="O5255" s="138"/>
    </row>
    <row r="5256" spans="1:15" s="105" customFormat="1" ht="15.6">
      <c r="A5256" s="134"/>
      <c r="B5256" s="553"/>
      <c r="C5256" s="135"/>
      <c r="D5256" s="138"/>
      <c r="E5256" s="137"/>
      <c r="F5256" s="138"/>
      <c r="G5256" s="138"/>
      <c r="H5256" s="138"/>
      <c r="I5256" s="138"/>
      <c r="J5256" s="138"/>
      <c r="K5256" s="138"/>
      <c r="L5256" s="293"/>
      <c r="M5256" s="138"/>
      <c r="N5256" s="138"/>
      <c r="O5256" s="138"/>
    </row>
    <row r="5257" spans="1:15" s="105" customFormat="1" ht="15.6">
      <c r="A5257" s="134"/>
      <c r="B5257" s="553"/>
      <c r="C5257" s="135"/>
      <c r="D5257" s="138"/>
      <c r="E5257" s="137"/>
      <c r="F5257" s="138"/>
      <c r="G5257" s="138"/>
      <c r="H5257" s="138"/>
      <c r="I5257" s="138"/>
      <c r="J5257" s="138"/>
      <c r="K5257" s="138"/>
      <c r="L5257" s="293"/>
      <c r="M5257" s="138"/>
      <c r="N5257" s="138"/>
      <c r="O5257" s="138"/>
    </row>
    <row r="5258" spans="1:15" s="105" customFormat="1" ht="15.6">
      <c r="A5258" s="134"/>
      <c r="B5258" s="553"/>
      <c r="C5258" s="135"/>
      <c r="D5258" s="138"/>
      <c r="E5258" s="137"/>
      <c r="F5258" s="138"/>
      <c r="G5258" s="138"/>
      <c r="H5258" s="138"/>
      <c r="I5258" s="138"/>
      <c r="J5258" s="138"/>
      <c r="K5258" s="138"/>
      <c r="L5258" s="293"/>
      <c r="M5258" s="138"/>
      <c r="N5258" s="138"/>
      <c r="O5258" s="138"/>
    </row>
    <row r="5259" spans="1:15" s="105" customFormat="1" ht="15.6">
      <c r="A5259" s="134"/>
      <c r="B5259" s="553"/>
      <c r="C5259" s="135"/>
      <c r="D5259" s="138"/>
      <c r="E5259" s="137"/>
      <c r="F5259" s="138"/>
      <c r="G5259" s="138"/>
      <c r="H5259" s="138"/>
      <c r="I5259" s="138"/>
      <c r="J5259" s="138"/>
      <c r="K5259" s="138"/>
      <c r="L5259" s="293"/>
      <c r="M5259" s="138"/>
      <c r="N5259" s="138"/>
      <c r="O5259" s="138"/>
    </row>
    <row r="5260" spans="1:15" s="105" customFormat="1" ht="15.6">
      <c r="A5260" s="134"/>
      <c r="B5260" s="553"/>
      <c r="C5260" s="135"/>
      <c r="D5260" s="138"/>
      <c r="E5260" s="137"/>
      <c r="F5260" s="138"/>
      <c r="G5260" s="138"/>
      <c r="H5260" s="138"/>
      <c r="I5260" s="138"/>
      <c r="J5260" s="138"/>
      <c r="K5260" s="138"/>
      <c r="L5260" s="293"/>
      <c r="M5260" s="138"/>
      <c r="N5260" s="138"/>
      <c r="O5260" s="138"/>
    </row>
    <row r="5261" spans="1:15" s="105" customFormat="1" ht="15.6">
      <c r="A5261" s="134"/>
      <c r="B5261" s="553"/>
      <c r="C5261" s="135"/>
      <c r="D5261" s="138"/>
      <c r="E5261" s="137"/>
      <c r="F5261" s="138"/>
      <c r="G5261" s="138"/>
      <c r="H5261" s="138"/>
      <c r="I5261" s="138"/>
      <c r="J5261" s="138"/>
      <c r="K5261" s="138"/>
      <c r="L5261" s="293"/>
      <c r="M5261" s="138"/>
      <c r="N5261" s="138"/>
      <c r="O5261" s="138"/>
    </row>
    <row r="5262" spans="1:15" s="105" customFormat="1" ht="15.6">
      <c r="A5262" s="134"/>
      <c r="B5262" s="553"/>
      <c r="C5262" s="135"/>
      <c r="D5262" s="138"/>
      <c r="E5262" s="137"/>
      <c r="F5262" s="138"/>
      <c r="G5262" s="138"/>
      <c r="H5262" s="138"/>
      <c r="I5262" s="138"/>
      <c r="J5262" s="138"/>
      <c r="K5262" s="138"/>
      <c r="L5262" s="293"/>
      <c r="M5262" s="138"/>
      <c r="N5262" s="138"/>
      <c r="O5262" s="138"/>
    </row>
    <row r="5263" spans="1:15" s="105" customFormat="1" ht="15.6">
      <c r="A5263" s="134"/>
      <c r="B5263" s="553"/>
      <c r="C5263" s="135"/>
      <c r="D5263" s="138"/>
      <c r="E5263" s="137"/>
      <c r="F5263" s="138"/>
      <c r="G5263" s="138"/>
      <c r="H5263" s="138"/>
      <c r="I5263" s="138"/>
      <c r="J5263" s="138"/>
      <c r="K5263" s="138"/>
      <c r="L5263" s="293"/>
      <c r="M5263" s="138"/>
      <c r="N5263" s="138"/>
      <c r="O5263" s="138"/>
    </row>
    <row r="5264" spans="1:15" s="105" customFormat="1" ht="15.6">
      <c r="A5264" s="134"/>
      <c r="B5264" s="553"/>
      <c r="C5264" s="135"/>
      <c r="D5264" s="138"/>
      <c r="E5264" s="137"/>
      <c r="F5264" s="138"/>
      <c r="G5264" s="138"/>
      <c r="H5264" s="138"/>
      <c r="I5264" s="138"/>
      <c r="J5264" s="138"/>
      <c r="K5264" s="138"/>
      <c r="L5264" s="293"/>
      <c r="M5264" s="138"/>
      <c r="N5264" s="138"/>
      <c r="O5264" s="138"/>
    </row>
    <row r="5265" spans="1:15" s="105" customFormat="1" ht="15.6">
      <c r="A5265" s="134"/>
      <c r="B5265" s="553"/>
      <c r="C5265" s="135"/>
      <c r="D5265" s="138"/>
      <c r="E5265" s="137"/>
      <c r="F5265" s="138"/>
      <c r="G5265" s="138"/>
      <c r="H5265" s="138"/>
      <c r="I5265" s="138"/>
      <c r="J5265" s="138"/>
      <c r="K5265" s="138"/>
      <c r="L5265" s="293"/>
      <c r="M5265" s="138"/>
      <c r="N5265" s="138"/>
      <c r="O5265" s="138"/>
    </row>
    <row r="5266" spans="1:15" s="105" customFormat="1" ht="15.6">
      <c r="A5266" s="134"/>
      <c r="B5266" s="553"/>
      <c r="C5266" s="135"/>
      <c r="D5266" s="138"/>
      <c r="E5266" s="137"/>
      <c r="F5266" s="138"/>
      <c r="G5266" s="138"/>
      <c r="H5266" s="138"/>
      <c r="I5266" s="138"/>
      <c r="J5266" s="138"/>
      <c r="K5266" s="138"/>
      <c r="L5266" s="293"/>
      <c r="M5266" s="138"/>
      <c r="N5266" s="138"/>
      <c r="O5266" s="138"/>
    </row>
    <row r="5267" spans="1:15" s="105" customFormat="1" ht="15.6">
      <c r="A5267" s="134"/>
      <c r="B5267" s="553"/>
      <c r="C5267" s="135"/>
      <c r="D5267" s="138"/>
      <c r="E5267" s="137"/>
      <c r="F5267" s="138"/>
      <c r="G5267" s="138"/>
      <c r="H5267" s="138"/>
      <c r="I5267" s="138"/>
      <c r="J5267" s="138"/>
      <c r="K5267" s="138"/>
      <c r="L5267" s="293"/>
      <c r="M5267" s="138"/>
      <c r="N5267" s="138"/>
      <c r="O5267" s="138"/>
    </row>
    <row r="5268" spans="1:15" s="105" customFormat="1" ht="15.6">
      <c r="A5268" s="134"/>
      <c r="B5268" s="553"/>
      <c r="C5268" s="135"/>
      <c r="D5268" s="138"/>
      <c r="E5268" s="137"/>
      <c r="F5268" s="138"/>
      <c r="G5268" s="138"/>
      <c r="H5268" s="138"/>
      <c r="I5268" s="138"/>
      <c r="J5268" s="138"/>
      <c r="K5268" s="138"/>
      <c r="L5268" s="293"/>
      <c r="M5268" s="138"/>
      <c r="N5268" s="138"/>
      <c r="O5268" s="138"/>
    </row>
    <row r="5269" spans="1:15" s="105" customFormat="1" ht="15.6">
      <c r="A5269" s="134"/>
      <c r="B5269" s="553"/>
      <c r="C5269" s="135"/>
      <c r="D5269" s="138"/>
      <c r="E5269" s="137"/>
      <c r="F5269" s="138"/>
      <c r="G5269" s="138"/>
      <c r="H5269" s="138"/>
      <c r="I5269" s="138"/>
      <c r="J5269" s="138"/>
      <c r="K5269" s="138"/>
      <c r="L5269" s="293"/>
      <c r="M5269" s="138"/>
      <c r="N5269" s="138"/>
      <c r="O5269" s="138"/>
    </row>
    <row r="5270" spans="1:15" s="105" customFormat="1" ht="15.6">
      <c r="A5270" s="134"/>
      <c r="B5270" s="553"/>
      <c r="C5270" s="135"/>
      <c r="D5270" s="138"/>
      <c r="E5270" s="137"/>
      <c r="F5270" s="138"/>
      <c r="G5270" s="138"/>
      <c r="H5270" s="138"/>
      <c r="I5270" s="138"/>
      <c r="J5270" s="138"/>
      <c r="K5270" s="138"/>
      <c r="L5270" s="293"/>
      <c r="M5270" s="138"/>
      <c r="N5270" s="138"/>
      <c r="O5270" s="138"/>
    </row>
    <row r="5271" spans="1:15" s="105" customFormat="1" ht="15.6">
      <c r="A5271" s="134"/>
      <c r="B5271" s="553"/>
      <c r="C5271" s="135"/>
      <c r="D5271" s="138"/>
      <c r="E5271" s="137"/>
      <c r="F5271" s="138"/>
      <c r="G5271" s="138"/>
      <c r="H5271" s="138"/>
      <c r="I5271" s="138"/>
      <c r="J5271" s="138"/>
      <c r="K5271" s="138"/>
      <c r="L5271" s="293"/>
      <c r="M5271" s="138"/>
      <c r="N5271" s="138"/>
      <c r="O5271" s="138"/>
    </row>
    <row r="5272" spans="1:15" s="105" customFormat="1" ht="15.6">
      <c r="A5272" s="134"/>
      <c r="B5272" s="553"/>
      <c r="C5272" s="135"/>
      <c r="D5272" s="138"/>
      <c r="E5272" s="137"/>
      <c r="F5272" s="138"/>
      <c r="G5272" s="138"/>
      <c r="H5272" s="138"/>
      <c r="I5272" s="138"/>
      <c r="J5272" s="138"/>
      <c r="K5272" s="138"/>
      <c r="L5272" s="293"/>
      <c r="M5272" s="138"/>
      <c r="N5272" s="138"/>
      <c r="O5272" s="138"/>
    </row>
    <row r="5273" spans="1:15" s="105" customFormat="1" ht="15.6">
      <c r="A5273" s="134"/>
      <c r="B5273" s="553"/>
      <c r="C5273" s="135"/>
      <c r="D5273" s="138"/>
      <c r="E5273" s="137"/>
      <c r="F5273" s="138"/>
      <c r="G5273" s="138"/>
      <c r="H5273" s="138"/>
      <c r="I5273" s="138"/>
      <c r="J5273" s="138"/>
      <c r="K5273" s="138"/>
      <c r="L5273" s="293"/>
      <c r="M5273" s="138"/>
      <c r="N5273" s="138"/>
      <c r="O5273" s="138"/>
    </row>
    <row r="5274" spans="1:15" s="105" customFormat="1" ht="15.6">
      <c r="A5274" s="134"/>
      <c r="B5274" s="553"/>
      <c r="C5274" s="135"/>
      <c r="D5274" s="138"/>
      <c r="E5274" s="137"/>
      <c r="F5274" s="138"/>
      <c r="G5274" s="138"/>
      <c r="H5274" s="138"/>
      <c r="I5274" s="138"/>
      <c r="J5274" s="138"/>
      <c r="K5274" s="138"/>
      <c r="L5274" s="293"/>
      <c r="M5274" s="138"/>
      <c r="N5274" s="138"/>
      <c r="O5274" s="138"/>
    </row>
    <row r="5275" spans="1:15" s="105" customFormat="1" ht="15.6">
      <c r="A5275" s="134"/>
      <c r="B5275" s="553"/>
      <c r="C5275" s="135"/>
      <c r="D5275" s="138"/>
      <c r="E5275" s="137"/>
      <c r="F5275" s="138"/>
      <c r="G5275" s="138"/>
      <c r="H5275" s="138"/>
      <c r="I5275" s="138"/>
      <c r="J5275" s="138"/>
      <c r="K5275" s="138"/>
      <c r="L5275" s="293"/>
      <c r="M5275" s="138"/>
      <c r="N5275" s="138"/>
      <c r="O5275" s="138"/>
    </row>
    <row r="5276" spans="1:15" s="105" customFormat="1" ht="15.6">
      <c r="A5276" s="134"/>
      <c r="B5276" s="553"/>
      <c r="C5276" s="135"/>
      <c r="D5276" s="138"/>
      <c r="E5276" s="137"/>
      <c r="F5276" s="138"/>
      <c r="G5276" s="138"/>
      <c r="H5276" s="138"/>
      <c r="I5276" s="138"/>
      <c r="J5276" s="138"/>
      <c r="K5276" s="138"/>
      <c r="L5276" s="293"/>
      <c r="M5276" s="138"/>
      <c r="N5276" s="138"/>
      <c r="O5276" s="138"/>
    </row>
    <row r="5277" spans="1:15" s="105" customFormat="1" ht="15.6">
      <c r="A5277" s="134"/>
      <c r="B5277" s="553"/>
      <c r="C5277" s="135"/>
      <c r="D5277" s="138"/>
      <c r="E5277" s="137"/>
      <c r="F5277" s="138"/>
      <c r="G5277" s="138"/>
      <c r="H5277" s="138"/>
      <c r="I5277" s="138"/>
      <c r="J5277" s="138"/>
      <c r="K5277" s="138"/>
      <c r="L5277" s="293"/>
      <c r="M5277" s="138"/>
      <c r="N5277" s="138"/>
      <c r="O5277" s="138"/>
    </row>
    <row r="5278" spans="1:15" s="105" customFormat="1" ht="15.6">
      <c r="A5278" s="134"/>
      <c r="B5278" s="553"/>
      <c r="C5278" s="135"/>
      <c r="D5278" s="138"/>
      <c r="E5278" s="137"/>
      <c r="F5278" s="138"/>
      <c r="G5278" s="138"/>
      <c r="H5278" s="138"/>
      <c r="I5278" s="138"/>
      <c r="J5278" s="138"/>
      <c r="K5278" s="138"/>
      <c r="L5278" s="293"/>
      <c r="M5278" s="138"/>
      <c r="N5278" s="138"/>
      <c r="O5278" s="138"/>
    </row>
    <row r="5279" spans="1:15" s="105" customFormat="1" ht="15.6">
      <c r="A5279" s="134"/>
      <c r="B5279" s="553"/>
      <c r="C5279" s="135"/>
      <c r="D5279" s="138"/>
      <c r="E5279" s="137"/>
      <c r="F5279" s="138"/>
      <c r="G5279" s="138"/>
      <c r="H5279" s="138"/>
      <c r="I5279" s="138"/>
      <c r="J5279" s="138"/>
      <c r="K5279" s="138"/>
      <c r="L5279" s="293"/>
      <c r="M5279" s="138"/>
      <c r="N5279" s="138"/>
      <c r="O5279" s="138"/>
    </row>
    <row r="5280" spans="1:15" s="105" customFormat="1" ht="15.6">
      <c r="A5280" s="134"/>
      <c r="B5280" s="553"/>
      <c r="C5280" s="135"/>
      <c r="D5280" s="138"/>
      <c r="E5280" s="137"/>
      <c r="F5280" s="138"/>
      <c r="G5280" s="138"/>
      <c r="H5280" s="138"/>
      <c r="I5280" s="138"/>
      <c r="J5280" s="138"/>
      <c r="K5280" s="138"/>
      <c r="L5280" s="293"/>
      <c r="M5280" s="138"/>
      <c r="N5280" s="138"/>
      <c r="O5280" s="138"/>
    </row>
    <row r="5281" spans="1:15" s="105" customFormat="1" ht="15.6">
      <c r="A5281" s="134"/>
      <c r="B5281" s="553"/>
      <c r="C5281" s="135"/>
      <c r="D5281" s="138"/>
      <c r="E5281" s="137"/>
      <c r="F5281" s="138"/>
      <c r="G5281" s="138"/>
      <c r="H5281" s="138"/>
      <c r="I5281" s="138"/>
      <c r="J5281" s="138"/>
      <c r="K5281" s="138"/>
      <c r="L5281" s="293"/>
      <c r="M5281" s="138"/>
      <c r="N5281" s="138"/>
      <c r="O5281" s="138"/>
    </row>
    <row r="5282" spans="1:15" s="105" customFormat="1" ht="15.6">
      <c r="A5282" s="134"/>
      <c r="B5282" s="553"/>
      <c r="C5282" s="135"/>
      <c r="D5282" s="138"/>
      <c r="E5282" s="137"/>
      <c r="F5282" s="138"/>
      <c r="G5282" s="138"/>
      <c r="H5282" s="138"/>
      <c r="I5282" s="138"/>
      <c r="J5282" s="138"/>
      <c r="K5282" s="138"/>
      <c r="L5282" s="293"/>
      <c r="M5282" s="138"/>
      <c r="N5282" s="138"/>
      <c r="O5282" s="138"/>
    </row>
    <row r="5283" spans="1:15" s="105" customFormat="1" ht="15.6">
      <c r="A5283" s="134"/>
      <c r="B5283" s="553"/>
      <c r="C5283" s="135"/>
      <c r="D5283" s="138"/>
      <c r="E5283" s="137"/>
      <c r="F5283" s="138"/>
      <c r="G5283" s="138"/>
      <c r="H5283" s="138"/>
      <c r="I5283" s="138"/>
      <c r="J5283" s="138"/>
      <c r="K5283" s="138"/>
      <c r="L5283" s="293"/>
      <c r="M5283" s="138"/>
      <c r="N5283" s="138"/>
      <c r="O5283" s="138"/>
    </row>
    <row r="5284" spans="1:15" s="105" customFormat="1" ht="15.6">
      <c r="A5284" s="134"/>
      <c r="B5284" s="553"/>
      <c r="C5284" s="135"/>
      <c r="D5284" s="138"/>
      <c r="E5284" s="137"/>
      <c r="F5284" s="138"/>
      <c r="G5284" s="138"/>
      <c r="H5284" s="138"/>
      <c r="I5284" s="138"/>
      <c r="J5284" s="138"/>
      <c r="K5284" s="138"/>
      <c r="L5284" s="293"/>
      <c r="M5284" s="138"/>
      <c r="N5284" s="138"/>
      <c r="O5284" s="138"/>
    </row>
    <row r="5285" spans="1:15" s="105" customFormat="1" ht="15.6">
      <c r="A5285" s="134"/>
      <c r="B5285" s="553"/>
      <c r="C5285" s="135"/>
      <c r="D5285" s="138"/>
      <c r="E5285" s="137"/>
      <c r="F5285" s="138"/>
      <c r="G5285" s="138"/>
      <c r="H5285" s="138"/>
      <c r="I5285" s="138"/>
      <c r="J5285" s="138"/>
      <c r="K5285" s="138"/>
      <c r="L5285" s="293"/>
      <c r="M5285" s="138"/>
      <c r="N5285" s="138"/>
      <c r="O5285" s="138"/>
    </row>
    <row r="5286" spans="1:15" s="105" customFormat="1" ht="15.6">
      <c r="A5286" s="134"/>
      <c r="B5286" s="553"/>
      <c r="C5286" s="135"/>
      <c r="D5286" s="138"/>
      <c r="E5286" s="137"/>
      <c r="F5286" s="138"/>
      <c r="G5286" s="138"/>
      <c r="H5286" s="138"/>
      <c r="I5286" s="138"/>
      <c r="J5286" s="138"/>
      <c r="K5286" s="138"/>
      <c r="L5286" s="293"/>
      <c r="M5286" s="138"/>
      <c r="N5286" s="138"/>
      <c r="O5286" s="138"/>
    </row>
    <row r="5287" spans="1:15" s="105" customFormat="1" ht="15.6">
      <c r="A5287" s="134"/>
      <c r="B5287" s="553"/>
      <c r="C5287" s="135"/>
      <c r="D5287" s="138"/>
      <c r="E5287" s="137"/>
      <c r="F5287" s="138"/>
      <c r="G5287" s="138"/>
      <c r="H5287" s="138"/>
      <c r="I5287" s="138"/>
      <c r="J5287" s="138"/>
      <c r="K5287" s="138"/>
      <c r="L5287" s="293"/>
      <c r="M5287" s="138"/>
      <c r="N5287" s="138"/>
      <c r="O5287" s="138"/>
    </row>
    <row r="5288" spans="1:15" s="105" customFormat="1" ht="15.6">
      <c r="A5288" s="134"/>
      <c r="B5288" s="553"/>
      <c r="C5288" s="135"/>
      <c r="D5288" s="138"/>
      <c r="E5288" s="137"/>
      <c r="F5288" s="138"/>
      <c r="G5288" s="138"/>
      <c r="H5288" s="138"/>
      <c r="I5288" s="138"/>
      <c r="J5288" s="138"/>
      <c r="K5288" s="138"/>
      <c r="L5288" s="293"/>
      <c r="M5288" s="138"/>
      <c r="N5288" s="138"/>
      <c r="O5288" s="138"/>
    </row>
    <row r="5289" spans="1:15" s="105" customFormat="1" ht="15.6">
      <c r="A5289" s="134"/>
      <c r="B5289" s="553"/>
      <c r="C5289" s="135"/>
      <c r="D5289" s="138"/>
      <c r="E5289" s="137"/>
      <c r="F5289" s="138"/>
      <c r="G5289" s="138"/>
      <c r="H5289" s="138"/>
      <c r="I5289" s="138"/>
      <c r="J5289" s="138"/>
      <c r="K5289" s="138"/>
      <c r="L5289" s="293"/>
      <c r="M5289" s="138"/>
      <c r="N5289" s="138"/>
      <c r="O5289" s="138"/>
    </row>
    <row r="5290" spans="1:15" s="105" customFormat="1" ht="15.6">
      <c r="A5290" s="134"/>
      <c r="B5290" s="553"/>
      <c r="C5290" s="135"/>
      <c r="D5290" s="138"/>
      <c r="E5290" s="137"/>
      <c r="F5290" s="138"/>
      <c r="G5290" s="138"/>
      <c r="H5290" s="138"/>
      <c r="I5290" s="138"/>
      <c r="J5290" s="138"/>
      <c r="K5290" s="138"/>
      <c r="L5290" s="293"/>
      <c r="M5290" s="138"/>
      <c r="N5290" s="138"/>
      <c r="O5290" s="138"/>
    </row>
    <row r="5291" spans="1:15" s="105" customFormat="1" ht="15.6">
      <c r="A5291" s="134"/>
      <c r="B5291" s="553"/>
      <c r="C5291" s="135"/>
      <c r="D5291" s="138"/>
      <c r="E5291" s="137"/>
      <c r="F5291" s="138"/>
      <c r="G5291" s="138"/>
      <c r="H5291" s="138"/>
      <c r="I5291" s="138"/>
      <c r="J5291" s="138"/>
      <c r="K5291" s="138"/>
      <c r="L5291" s="293"/>
      <c r="M5291" s="138"/>
      <c r="N5291" s="138"/>
      <c r="O5291" s="138"/>
    </row>
    <row r="5292" spans="1:15" s="105" customFormat="1" ht="15.6">
      <c r="A5292" s="134"/>
      <c r="B5292" s="553"/>
      <c r="C5292" s="135"/>
      <c r="D5292" s="138"/>
      <c r="E5292" s="137"/>
      <c r="F5292" s="138"/>
      <c r="G5292" s="138"/>
      <c r="H5292" s="138"/>
      <c r="I5292" s="138"/>
      <c r="J5292" s="138"/>
      <c r="K5292" s="138"/>
      <c r="L5292" s="293"/>
      <c r="M5292" s="138"/>
      <c r="N5292" s="138"/>
      <c r="O5292" s="138"/>
    </row>
    <row r="5293" spans="1:15" s="105" customFormat="1" ht="15.6">
      <c r="A5293" s="134"/>
      <c r="B5293" s="553"/>
      <c r="C5293" s="135"/>
      <c r="D5293" s="138"/>
      <c r="E5293" s="137"/>
      <c r="F5293" s="138"/>
      <c r="G5293" s="138"/>
      <c r="H5293" s="138"/>
      <c r="I5293" s="138"/>
      <c r="J5293" s="138"/>
      <c r="K5293" s="138"/>
      <c r="L5293" s="293"/>
      <c r="M5293" s="138"/>
      <c r="N5293" s="138"/>
      <c r="O5293" s="138"/>
    </row>
    <row r="5294" spans="1:15" s="105" customFormat="1" ht="15.6">
      <c r="A5294" s="134"/>
      <c r="B5294" s="553"/>
      <c r="C5294" s="135"/>
      <c r="D5294" s="138"/>
      <c r="E5294" s="137"/>
      <c r="F5294" s="138"/>
      <c r="G5294" s="138"/>
      <c r="H5294" s="138"/>
      <c r="I5294" s="138"/>
      <c r="J5294" s="138"/>
      <c r="K5294" s="138"/>
      <c r="L5294" s="293"/>
      <c r="M5294" s="138"/>
      <c r="N5294" s="138"/>
      <c r="O5294" s="138"/>
    </row>
    <row r="5295" spans="1:15" s="105" customFormat="1" ht="15.6">
      <c r="A5295" s="134"/>
      <c r="B5295" s="553"/>
      <c r="C5295" s="135"/>
      <c r="D5295" s="138"/>
      <c r="E5295" s="137"/>
      <c r="F5295" s="138"/>
      <c r="G5295" s="138"/>
      <c r="H5295" s="138"/>
      <c r="I5295" s="138"/>
      <c r="J5295" s="138"/>
      <c r="K5295" s="138"/>
      <c r="L5295" s="293"/>
      <c r="M5295" s="138"/>
      <c r="N5295" s="138"/>
      <c r="O5295" s="138"/>
    </row>
    <row r="5296" spans="1:15" s="105" customFormat="1" ht="15.6">
      <c r="A5296" s="134"/>
      <c r="B5296" s="553"/>
      <c r="C5296" s="135"/>
      <c r="D5296" s="138"/>
      <c r="E5296" s="137"/>
      <c r="F5296" s="138"/>
      <c r="G5296" s="138"/>
      <c r="H5296" s="138"/>
      <c r="I5296" s="138"/>
      <c r="J5296" s="138"/>
      <c r="K5296" s="138"/>
      <c r="L5296" s="293"/>
      <c r="M5296" s="138"/>
      <c r="N5296" s="138"/>
      <c r="O5296" s="138"/>
    </row>
    <row r="5297" spans="1:15" s="105" customFormat="1" ht="15.6">
      <c r="A5297" s="134"/>
      <c r="B5297" s="553"/>
      <c r="C5297" s="135"/>
      <c r="D5297" s="138"/>
      <c r="E5297" s="137"/>
      <c r="F5297" s="138"/>
      <c r="G5297" s="138"/>
      <c r="H5297" s="138"/>
      <c r="I5297" s="138"/>
      <c r="J5297" s="138"/>
      <c r="K5297" s="138"/>
      <c r="L5297" s="293"/>
      <c r="M5297" s="138"/>
      <c r="N5297" s="138"/>
      <c r="O5297" s="138"/>
    </row>
    <row r="5298" spans="1:15" s="105" customFormat="1" ht="15.6">
      <c r="A5298" s="134"/>
      <c r="B5298" s="553"/>
      <c r="C5298" s="135"/>
      <c r="D5298" s="138"/>
      <c r="E5298" s="137"/>
      <c r="F5298" s="138"/>
      <c r="G5298" s="138"/>
      <c r="H5298" s="138"/>
      <c r="I5298" s="138"/>
      <c r="J5298" s="138"/>
      <c r="K5298" s="138"/>
      <c r="L5298" s="293"/>
      <c r="M5298" s="138"/>
      <c r="N5298" s="138"/>
      <c r="O5298" s="138"/>
    </row>
    <row r="5299" spans="1:15" s="105" customFormat="1" ht="15.6">
      <c r="A5299" s="134"/>
      <c r="B5299" s="553"/>
      <c r="C5299" s="135"/>
      <c r="D5299" s="138"/>
      <c r="E5299" s="137"/>
      <c r="F5299" s="138"/>
      <c r="G5299" s="138"/>
      <c r="H5299" s="138"/>
      <c r="I5299" s="138"/>
      <c r="J5299" s="138"/>
      <c r="K5299" s="138"/>
      <c r="L5299" s="293"/>
      <c r="M5299" s="138"/>
      <c r="N5299" s="138"/>
      <c r="O5299" s="138"/>
    </row>
    <row r="5300" spans="1:15" s="105" customFormat="1" ht="15.6">
      <c r="A5300" s="134"/>
      <c r="B5300" s="553"/>
      <c r="C5300" s="135"/>
      <c r="D5300" s="138"/>
      <c r="E5300" s="137"/>
      <c r="F5300" s="138"/>
      <c r="G5300" s="138"/>
      <c r="H5300" s="138"/>
      <c r="I5300" s="138"/>
      <c r="J5300" s="138"/>
      <c r="K5300" s="138"/>
      <c r="L5300" s="293"/>
      <c r="M5300" s="138"/>
      <c r="N5300" s="138"/>
      <c r="O5300" s="138"/>
    </row>
    <row r="5301" spans="1:15" s="105" customFormat="1" ht="15.6">
      <c r="A5301" s="134"/>
      <c r="B5301" s="553"/>
      <c r="C5301" s="135"/>
      <c r="D5301" s="138"/>
      <c r="E5301" s="137"/>
      <c r="F5301" s="138"/>
      <c r="G5301" s="138"/>
      <c r="H5301" s="138"/>
      <c r="I5301" s="138"/>
      <c r="J5301" s="138"/>
      <c r="K5301" s="138"/>
      <c r="L5301" s="293"/>
      <c r="M5301" s="138"/>
      <c r="N5301" s="138"/>
      <c r="O5301" s="138"/>
    </row>
    <row r="5302" spans="1:15" s="105" customFormat="1" ht="15.6">
      <c r="A5302" s="134"/>
      <c r="B5302" s="553"/>
      <c r="C5302" s="135"/>
      <c r="D5302" s="138"/>
      <c r="E5302" s="137"/>
      <c r="F5302" s="138"/>
      <c r="G5302" s="138"/>
      <c r="H5302" s="138"/>
      <c r="I5302" s="138"/>
      <c r="J5302" s="138"/>
      <c r="K5302" s="138"/>
      <c r="L5302" s="293"/>
      <c r="M5302" s="138"/>
      <c r="N5302" s="138"/>
      <c r="O5302" s="138"/>
    </row>
    <row r="5303" spans="1:15" s="105" customFormat="1" ht="15.6">
      <c r="A5303" s="134"/>
      <c r="B5303" s="553"/>
      <c r="C5303" s="135"/>
      <c r="D5303" s="138"/>
      <c r="E5303" s="137"/>
      <c r="F5303" s="138"/>
      <c r="G5303" s="138"/>
      <c r="H5303" s="138"/>
      <c r="I5303" s="138"/>
      <c r="J5303" s="138"/>
      <c r="K5303" s="138"/>
      <c r="L5303" s="293"/>
      <c r="M5303" s="138"/>
      <c r="N5303" s="138"/>
      <c r="O5303" s="138"/>
    </row>
    <row r="5304" spans="1:15" s="105" customFormat="1" ht="15.6">
      <c r="A5304" s="134"/>
      <c r="B5304" s="553"/>
      <c r="C5304" s="135"/>
      <c r="D5304" s="138"/>
      <c r="E5304" s="137"/>
      <c r="F5304" s="138"/>
      <c r="G5304" s="138"/>
      <c r="H5304" s="138"/>
      <c r="I5304" s="138"/>
      <c r="J5304" s="138"/>
      <c r="K5304" s="138"/>
      <c r="L5304" s="293"/>
      <c r="M5304" s="138"/>
      <c r="N5304" s="138"/>
      <c r="O5304" s="138"/>
    </row>
    <row r="5305" spans="1:15" s="105" customFormat="1" ht="15.6">
      <c r="A5305" s="134"/>
      <c r="B5305" s="553"/>
      <c r="C5305" s="135"/>
      <c r="D5305" s="138"/>
      <c r="E5305" s="137"/>
      <c r="F5305" s="138"/>
      <c r="G5305" s="138"/>
      <c r="H5305" s="138"/>
      <c r="I5305" s="138"/>
      <c r="J5305" s="138"/>
      <c r="K5305" s="138"/>
      <c r="L5305" s="293"/>
      <c r="M5305" s="138"/>
      <c r="N5305" s="138"/>
      <c r="O5305" s="138"/>
    </row>
    <row r="5306" spans="1:15" s="105" customFormat="1" ht="15.6">
      <c r="A5306" s="134"/>
      <c r="B5306" s="553"/>
      <c r="C5306" s="135"/>
      <c r="D5306" s="138"/>
      <c r="E5306" s="137"/>
      <c r="F5306" s="138"/>
      <c r="G5306" s="138"/>
      <c r="H5306" s="138"/>
      <c r="I5306" s="138"/>
      <c r="J5306" s="138"/>
      <c r="K5306" s="138"/>
      <c r="L5306" s="293"/>
      <c r="M5306" s="138"/>
      <c r="N5306" s="138"/>
      <c r="O5306" s="138"/>
    </row>
    <row r="5307" spans="1:15" s="105" customFormat="1" ht="15.6">
      <c r="A5307" s="134"/>
      <c r="B5307" s="553"/>
      <c r="C5307" s="135"/>
      <c r="D5307" s="138"/>
      <c r="E5307" s="137"/>
      <c r="F5307" s="138"/>
      <c r="G5307" s="138"/>
      <c r="H5307" s="138"/>
      <c r="I5307" s="138"/>
      <c r="J5307" s="138"/>
      <c r="K5307" s="138"/>
      <c r="L5307" s="293"/>
      <c r="M5307" s="138"/>
      <c r="N5307" s="138"/>
      <c r="O5307" s="138"/>
    </row>
    <row r="5308" spans="1:15" s="105" customFormat="1" ht="15.6">
      <c r="A5308" s="134"/>
      <c r="B5308" s="553"/>
      <c r="C5308" s="135"/>
      <c r="D5308" s="138"/>
      <c r="E5308" s="137"/>
      <c r="F5308" s="138"/>
      <c r="G5308" s="138"/>
      <c r="H5308" s="138"/>
      <c r="I5308" s="138"/>
      <c r="J5308" s="138"/>
      <c r="K5308" s="138"/>
      <c r="L5308" s="293"/>
      <c r="M5308" s="138"/>
      <c r="N5308" s="138"/>
      <c r="O5308" s="138"/>
    </row>
    <row r="5309" spans="1:15" s="105" customFormat="1" ht="15.6">
      <c r="A5309" s="134"/>
      <c r="B5309" s="553"/>
      <c r="C5309" s="135"/>
      <c r="D5309" s="138"/>
      <c r="E5309" s="137"/>
      <c r="F5309" s="138"/>
      <c r="G5309" s="138"/>
      <c r="H5309" s="138"/>
      <c r="I5309" s="138"/>
      <c r="J5309" s="138"/>
      <c r="K5309" s="138"/>
      <c r="L5309" s="293"/>
      <c r="M5309" s="138"/>
      <c r="N5309" s="138"/>
      <c r="O5309" s="138"/>
    </row>
    <row r="5310" spans="1:15" s="105" customFormat="1" ht="15.6">
      <c r="A5310" s="134"/>
      <c r="B5310" s="553"/>
      <c r="C5310" s="135"/>
      <c r="D5310" s="138"/>
      <c r="E5310" s="137"/>
      <c r="F5310" s="138"/>
      <c r="G5310" s="138"/>
      <c r="H5310" s="138"/>
      <c r="I5310" s="138"/>
      <c r="J5310" s="138"/>
      <c r="K5310" s="138"/>
      <c r="L5310" s="293"/>
      <c r="M5310" s="138"/>
      <c r="N5310" s="138"/>
      <c r="O5310" s="138"/>
    </row>
    <row r="5311" spans="1:15" s="105" customFormat="1" ht="15.6">
      <c r="A5311" s="134"/>
      <c r="B5311" s="553"/>
      <c r="C5311" s="135"/>
      <c r="D5311" s="138"/>
      <c r="E5311" s="137"/>
      <c r="F5311" s="138"/>
      <c r="G5311" s="138"/>
      <c r="H5311" s="138"/>
      <c r="I5311" s="138"/>
      <c r="J5311" s="138"/>
      <c r="K5311" s="138"/>
      <c r="L5311" s="293"/>
      <c r="M5311" s="138"/>
      <c r="N5311" s="138"/>
      <c r="O5311" s="138"/>
    </row>
    <row r="5312" spans="1:15" s="105" customFormat="1" ht="15.6">
      <c r="A5312" s="134"/>
      <c r="B5312" s="553"/>
      <c r="C5312" s="135"/>
      <c r="D5312" s="138"/>
      <c r="E5312" s="137"/>
      <c r="F5312" s="138"/>
      <c r="G5312" s="138"/>
      <c r="H5312" s="138"/>
      <c r="I5312" s="138"/>
      <c r="J5312" s="138"/>
      <c r="K5312" s="138"/>
      <c r="L5312" s="293"/>
      <c r="M5312" s="138"/>
      <c r="N5312" s="138"/>
      <c r="O5312" s="138"/>
    </row>
    <row r="5313" spans="1:15" s="105" customFormat="1" ht="15.6">
      <c r="A5313" s="134"/>
      <c r="B5313" s="553"/>
      <c r="C5313" s="135"/>
      <c r="D5313" s="138"/>
      <c r="E5313" s="137"/>
      <c r="F5313" s="138"/>
      <c r="G5313" s="138"/>
      <c r="H5313" s="138"/>
      <c r="I5313" s="138"/>
      <c r="J5313" s="138"/>
      <c r="K5313" s="138"/>
      <c r="L5313" s="293"/>
      <c r="M5313" s="138"/>
      <c r="N5313" s="138"/>
      <c r="O5313" s="138"/>
    </row>
    <row r="5314" spans="1:15" s="105" customFormat="1" ht="15.6">
      <c r="A5314" s="134"/>
      <c r="B5314" s="553"/>
      <c r="C5314" s="135"/>
      <c r="D5314" s="138"/>
      <c r="E5314" s="137"/>
      <c r="F5314" s="138"/>
      <c r="G5314" s="138"/>
      <c r="H5314" s="138"/>
      <c r="I5314" s="138"/>
      <c r="J5314" s="138"/>
      <c r="K5314" s="138"/>
      <c r="L5314" s="293"/>
      <c r="M5314" s="138"/>
      <c r="N5314" s="138"/>
      <c r="O5314" s="138"/>
    </row>
    <row r="5315" spans="1:15" s="105" customFormat="1" ht="15.6">
      <c r="A5315" s="134"/>
      <c r="B5315" s="553"/>
      <c r="C5315" s="135"/>
      <c r="D5315" s="138"/>
      <c r="E5315" s="137"/>
      <c r="F5315" s="138"/>
      <c r="G5315" s="138"/>
      <c r="H5315" s="138"/>
      <c r="I5315" s="138"/>
      <c r="J5315" s="138"/>
      <c r="K5315" s="138"/>
      <c r="L5315" s="293"/>
      <c r="M5315" s="138"/>
      <c r="N5315" s="138"/>
      <c r="O5315" s="138"/>
    </row>
    <row r="5316" spans="1:15" s="105" customFormat="1" ht="15.6">
      <c r="A5316" s="134"/>
      <c r="B5316" s="553"/>
      <c r="C5316" s="135"/>
      <c r="D5316" s="138"/>
      <c r="E5316" s="137"/>
      <c r="F5316" s="138"/>
      <c r="G5316" s="138"/>
      <c r="H5316" s="138"/>
      <c r="I5316" s="138"/>
      <c r="J5316" s="138"/>
      <c r="K5316" s="138"/>
      <c r="L5316" s="293"/>
      <c r="M5316" s="138"/>
      <c r="N5316" s="138"/>
      <c r="O5316" s="138"/>
    </row>
    <row r="5317" spans="1:15" s="105" customFormat="1" ht="15.6">
      <c r="A5317" s="134"/>
      <c r="B5317" s="553"/>
      <c r="C5317" s="135"/>
      <c r="D5317" s="138"/>
      <c r="E5317" s="137"/>
      <c r="F5317" s="138"/>
      <c r="G5317" s="138"/>
      <c r="H5317" s="138"/>
      <c r="I5317" s="138"/>
      <c r="J5317" s="138"/>
      <c r="K5317" s="138"/>
      <c r="L5317" s="293"/>
      <c r="M5317" s="138"/>
      <c r="N5317" s="138"/>
      <c r="O5317" s="138"/>
    </row>
    <row r="5318" spans="1:15" s="105" customFormat="1" ht="15.6">
      <c r="A5318" s="134"/>
      <c r="B5318" s="553"/>
      <c r="C5318" s="135"/>
      <c r="D5318" s="138"/>
      <c r="E5318" s="137"/>
      <c r="F5318" s="138"/>
      <c r="G5318" s="138"/>
      <c r="H5318" s="138"/>
      <c r="I5318" s="138"/>
      <c r="J5318" s="138"/>
      <c r="K5318" s="138"/>
      <c r="L5318" s="293"/>
      <c r="M5318" s="138"/>
      <c r="N5318" s="138"/>
      <c r="O5318" s="138"/>
    </row>
    <row r="5319" spans="1:15" s="105" customFormat="1" ht="15.6">
      <c r="A5319" s="134"/>
      <c r="B5319" s="553"/>
      <c r="C5319" s="135"/>
      <c r="D5319" s="138"/>
      <c r="E5319" s="137"/>
      <c r="F5319" s="138"/>
      <c r="G5319" s="138"/>
      <c r="H5319" s="138"/>
      <c r="I5319" s="138"/>
      <c r="J5319" s="138"/>
      <c r="K5319" s="138"/>
      <c r="L5319" s="293"/>
      <c r="M5319" s="138"/>
      <c r="N5319" s="138"/>
      <c r="O5319" s="138"/>
    </row>
    <row r="5320" spans="1:15" s="105" customFormat="1" ht="15.6">
      <c r="A5320" s="134"/>
      <c r="B5320" s="553"/>
      <c r="C5320" s="135"/>
      <c r="D5320" s="138"/>
      <c r="E5320" s="137"/>
      <c r="F5320" s="138"/>
      <c r="G5320" s="138"/>
      <c r="H5320" s="138"/>
      <c r="I5320" s="138"/>
      <c r="J5320" s="138"/>
      <c r="K5320" s="138"/>
      <c r="L5320" s="293"/>
      <c r="M5320" s="138"/>
      <c r="N5320" s="138"/>
      <c r="O5320" s="138"/>
    </row>
    <row r="5321" spans="1:15" s="105" customFormat="1" ht="15.6">
      <c r="A5321" s="134"/>
      <c r="B5321" s="553"/>
      <c r="C5321" s="135"/>
      <c r="D5321" s="138"/>
      <c r="E5321" s="137"/>
      <c r="F5321" s="138"/>
      <c r="G5321" s="138"/>
      <c r="H5321" s="138"/>
      <c r="I5321" s="138"/>
      <c r="J5321" s="138"/>
      <c r="K5321" s="138"/>
      <c r="L5321" s="293"/>
      <c r="M5321" s="138"/>
      <c r="N5321" s="138"/>
      <c r="O5321" s="138"/>
    </row>
    <row r="5322" spans="1:15" s="105" customFormat="1" ht="15.6">
      <c r="A5322" s="134"/>
      <c r="B5322" s="553"/>
      <c r="C5322" s="135"/>
      <c r="D5322" s="138"/>
      <c r="E5322" s="137"/>
      <c r="F5322" s="138"/>
      <c r="G5322" s="138"/>
      <c r="H5322" s="138"/>
      <c r="I5322" s="138"/>
      <c r="J5322" s="138"/>
      <c r="K5322" s="138"/>
      <c r="L5322" s="293"/>
      <c r="M5322" s="138"/>
      <c r="N5322" s="138"/>
      <c r="O5322" s="138"/>
    </row>
    <row r="5323" spans="1:15" s="105" customFormat="1" ht="15.6">
      <c r="A5323" s="134"/>
      <c r="B5323" s="553"/>
      <c r="C5323" s="135"/>
      <c r="D5323" s="138"/>
      <c r="E5323" s="137"/>
      <c r="F5323" s="138"/>
      <c r="G5323" s="138"/>
      <c r="H5323" s="138"/>
      <c r="I5323" s="138"/>
      <c r="J5323" s="138"/>
      <c r="K5323" s="138"/>
      <c r="L5323" s="293"/>
      <c r="M5323" s="138"/>
      <c r="N5323" s="138"/>
      <c r="O5323" s="138"/>
    </row>
    <row r="5324" spans="1:15" s="105" customFormat="1" ht="15.6">
      <c r="A5324" s="134"/>
      <c r="B5324" s="553"/>
      <c r="C5324" s="135"/>
      <c r="D5324" s="138"/>
      <c r="E5324" s="137"/>
      <c r="F5324" s="138"/>
      <c r="G5324" s="138"/>
      <c r="H5324" s="138"/>
      <c r="I5324" s="138"/>
      <c r="J5324" s="138"/>
      <c r="K5324" s="138"/>
      <c r="L5324" s="293"/>
      <c r="M5324" s="138"/>
      <c r="N5324" s="138"/>
      <c r="O5324" s="138"/>
    </row>
    <row r="5325" spans="1:15" s="105" customFormat="1" ht="15.6">
      <c r="A5325" s="134"/>
      <c r="B5325" s="553"/>
      <c r="C5325" s="135"/>
      <c r="D5325" s="138"/>
      <c r="E5325" s="137"/>
      <c r="F5325" s="138"/>
      <c r="G5325" s="138"/>
      <c r="H5325" s="138"/>
      <c r="I5325" s="138"/>
      <c r="J5325" s="138"/>
      <c r="K5325" s="138"/>
      <c r="L5325" s="293"/>
      <c r="M5325" s="138"/>
      <c r="N5325" s="138"/>
      <c r="O5325" s="138"/>
    </row>
    <row r="5326" spans="1:15" s="105" customFormat="1" ht="15.6">
      <c r="A5326" s="134"/>
      <c r="B5326" s="553"/>
      <c r="C5326" s="135"/>
      <c r="D5326" s="138"/>
      <c r="E5326" s="137"/>
      <c r="F5326" s="138"/>
      <c r="G5326" s="138"/>
      <c r="H5326" s="138"/>
      <c r="I5326" s="138"/>
      <c r="J5326" s="138"/>
      <c r="K5326" s="138"/>
      <c r="L5326" s="293"/>
      <c r="M5326" s="138"/>
      <c r="N5326" s="138"/>
      <c r="O5326" s="138"/>
    </row>
    <row r="5327" spans="1:15" s="105" customFormat="1" ht="15.6">
      <c r="A5327" s="134"/>
      <c r="B5327" s="553"/>
      <c r="C5327" s="135"/>
      <c r="D5327" s="138"/>
      <c r="E5327" s="137"/>
      <c r="F5327" s="138"/>
      <c r="G5327" s="138"/>
      <c r="H5327" s="138"/>
      <c r="I5327" s="138"/>
      <c r="J5327" s="138"/>
      <c r="K5327" s="138"/>
      <c r="L5327" s="293"/>
      <c r="M5327" s="138"/>
      <c r="N5327" s="138"/>
      <c r="O5327" s="138"/>
    </row>
    <row r="5328" spans="1:15" s="105" customFormat="1" ht="15.6">
      <c r="A5328" s="134"/>
      <c r="B5328" s="553"/>
      <c r="C5328" s="135"/>
      <c r="D5328" s="138"/>
      <c r="E5328" s="137"/>
      <c r="F5328" s="138"/>
      <c r="G5328" s="138"/>
      <c r="H5328" s="138"/>
      <c r="I5328" s="138"/>
      <c r="J5328" s="138"/>
      <c r="K5328" s="138"/>
      <c r="L5328" s="293"/>
      <c r="M5328" s="138"/>
      <c r="N5328" s="138"/>
      <c r="O5328" s="138"/>
    </row>
    <row r="5329" spans="1:15" s="105" customFormat="1" ht="15.6">
      <c r="A5329" s="134"/>
      <c r="B5329" s="553"/>
      <c r="C5329" s="135"/>
      <c r="D5329" s="138"/>
      <c r="E5329" s="137"/>
      <c r="F5329" s="138"/>
      <c r="G5329" s="138"/>
      <c r="H5329" s="138"/>
      <c r="I5329" s="138"/>
      <c r="J5329" s="138"/>
      <c r="K5329" s="138"/>
      <c r="L5329" s="293"/>
      <c r="M5329" s="138"/>
      <c r="N5329" s="138"/>
      <c r="O5329" s="138"/>
    </row>
    <row r="5330" spans="1:15" s="105" customFormat="1" ht="15.6">
      <c r="A5330" s="134"/>
      <c r="B5330" s="553"/>
      <c r="C5330" s="135"/>
      <c r="D5330" s="138"/>
      <c r="E5330" s="137"/>
      <c r="F5330" s="138"/>
      <c r="G5330" s="138"/>
      <c r="H5330" s="138"/>
      <c r="I5330" s="138"/>
      <c r="J5330" s="138"/>
      <c r="K5330" s="138"/>
      <c r="L5330" s="293"/>
      <c r="M5330" s="138"/>
      <c r="N5330" s="138"/>
      <c r="O5330" s="138"/>
    </row>
    <row r="5331" spans="1:15" s="105" customFormat="1" ht="15.6">
      <c r="A5331" s="134"/>
      <c r="B5331" s="553"/>
      <c r="C5331" s="135"/>
      <c r="D5331" s="138"/>
      <c r="E5331" s="137"/>
      <c r="F5331" s="138"/>
      <c r="G5331" s="138"/>
      <c r="H5331" s="138"/>
      <c r="I5331" s="138"/>
      <c r="J5331" s="138"/>
      <c r="K5331" s="138"/>
      <c r="L5331" s="293"/>
      <c r="M5331" s="138"/>
      <c r="N5331" s="138"/>
      <c r="O5331" s="138"/>
    </row>
    <row r="5332" spans="1:15" s="105" customFormat="1" ht="15.6">
      <c r="A5332" s="134"/>
      <c r="B5332" s="553"/>
      <c r="C5332" s="135"/>
      <c r="D5332" s="138"/>
      <c r="E5332" s="137"/>
      <c r="F5332" s="138"/>
      <c r="G5332" s="138"/>
      <c r="H5332" s="138"/>
      <c r="I5332" s="138"/>
      <c r="J5332" s="138"/>
      <c r="K5332" s="138"/>
      <c r="L5332" s="293"/>
      <c r="M5332" s="138"/>
      <c r="N5332" s="138"/>
      <c r="O5332" s="138"/>
    </row>
    <row r="5333" spans="1:15" s="105" customFormat="1" ht="15.6">
      <c r="A5333" s="134"/>
      <c r="B5333" s="553"/>
      <c r="C5333" s="135"/>
      <c r="D5333" s="138"/>
      <c r="E5333" s="137"/>
      <c r="F5333" s="138"/>
      <c r="G5333" s="138"/>
      <c r="H5333" s="138"/>
      <c r="I5333" s="138"/>
      <c r="J5333" s="138"/>
      <c r="K5333" s="138"/>
      <c r="L5333" s="293"/>
      <c r="M5333" s="138"/>
      <c r="N5333" s="138"/>
      <c r="O5333" s="138"/>
    </row>
    <row r="5334" spans="1:15" s="105" customFormat="1" ht="15.6">
      <c r="A5334" s="134"/>
      <c r="B5334" s="553"/>
      <c r="C5334" s="135"/>
      <c r="D5334" s="138"/>
      <c r="E5334" s="137"/>
      <c r="F5334" s="138"/>
      <c r="G5334" s="138"/>
      <c r="H5334" s="138"/>
      <c r="I5334" s="138"/>
      <c r="J5334" s="138"/>
      <c r="K5334" s="138"/>
      <c r="L5334" s="293"/>
      <c r="M5334" s="138"/>
      <c r="N5334" s="138"/>
      <c r="O5334" s="138"/>
    </row>
    <row r="5335" spans="1:15" s="105" customFormat="1" ht="15.6">
      <c r="A5335" s="134"/>
      <c r="B5335" s="553"/>
      <c r="C5335" s="135"/>
      <c r="D5335" s="138"/>
      <c r="E5335" s="137"/>
      <c r="F5335" s="138"/>
      <c r="G5335" s="138"/>
      <c r="H5335" s="138"/>
      <c r="I5335" s="138"/>
      <c r="J5335" s="138"/>
      <c r="K5335" s="138"/>
      <c r="L5335" s="293"/>
      <c r="M5335" s="138"/>
      <c r="N5335" s="138"/>
      <c r="O5335" s="138"/>
    </row>
    <row r="5336" spans="1:15" s="105" customFormat="1" ht="15.6">
      <c r="A5336" s="134"/>
      <c r="B5336" s="553"/>
      <c r="C5336" s="135"/>
      <c r="D5336" s="138"/>
      <c r="E5336" s="137"/>
      <c r="F5336" s="138"/>
      <c r="G5336" s="138"/>
      <c r="H5336" s="138"/>
      <c r="I5336" s="138"/>
      <c r="J5336" s="138"/>
      <c r="K5336" s="138"/>
      <c r="L5336" s="293"/>
      <c r="M5336" s="138"/>
      <c r="N5336" s="138"/>
      <c r="O5336" s="138"/>
    </row>
    <row r="5337" spans="1:15" s="105" customFormat="1" ht="15.6">
      <c r="A5337" s="134"/>
      <c r="B5337" s="553"/>
      <c r="C5337" s="135"/>
      <c r="D5337" s="138"/>
      <c r="E5337" s="137"/>
      <c r="F5337" s="138"/>
      <c r="G5337" s="138"/>
      <c r="H5337" s="138"/>
      <c r="I5337" s="138"/>
      <c r="J5337" s="138"/>
      <c r="K5337" s="138"/>
      <c r="L5337" s="293"/>
      <c r="M5337" s="138"/>
      <c r="N5337" s="138"/>
      <c r="O5337" s="138"/>
    </row>
    <row r="5338" spans="1:15" s="105" customFormat="1" ht="15.6">
      <c r="A5338" s="134"/>
      <c r="B5338" s="553"/>
      <c r="C5338" s="135"/>
      <c r="D5338" s="138"/>
      <c r="E5338" s="137"/>
      <c r="F5338" s="138"/>
      <c r="G5338" s="138"/>
      <c r="H5338" s="138"/>
      <c r="I5338" s="138"/>
      <c r="J5338" s="138"/>
      <c r="K5338" s="138"/>
      <c r="L5338" s="293"/>
      <c r="M5338" s="138"/>
      <c r="N5338" s="138"/>
      <c r="O5338" s="138"/>
    </row>
    <row r="5339" spans="1:15" s="105" customFormat="1" ht="15.6">
      <c r="A5339" s="134"/>
      <c r="B5339" s="553"/>
      <c r="C5339" s="135"/>
      <c r="D5339" s="138"/>
      <c r="E5339" s="137"/>
      <c r="F5339" s="138"/>
      <c r="G5339" s="138"/>
      <c r="H5339" s="138"/>
      <c r="I5339" s="138"/>
      <c r="J5339" s="138"/>
      <c r="K5339" s="138"/>
      <c r="L5339" s="293"/>
      <c r="M5339" s="138"/>
      <c r="N5339" s="138"/>
      <c r="O5339" s="138"/>
    </row>
    <row r="5340" spans="1:15" s="105" customFormat="1" ht="15.6">
      <c r="A5340" s="134"/>
      <c r="B5340" s="553"/>
      <c r="C5340" s="135"/>
      <c r="D5340" s="138"/>
      <c r="E5340" s="137"/>
      <c r="F5340" s="138"/>
      <c r="G5340" s="138"/>
      <c r="H5340" s="138"/>
      <c r="I5340" s="138"/>
      <c r="J5340" s="138"/>
      <c r="K5340" s="138"/>
      <c r="L5340" s="293"/>
      <c r="M5340" s="138"/>
      <c r="N5340" s="138"/>
      <c r="O5340" s="138"/>
    </row>
    <row r="5341" spans="1:15" s="105" customFormat="1" ht="15.6">
      <c r="A5341" s="134"/>
      <c r="B5341" s="553"/>
      <c r="C5341" s="135"/>
      <c r="D5341" s="138"/>
      <c r="E5341" s="137"/>
      <c r="F5341" s="138"/>
      <c r="G5341" s="138"/>
      <c r="H5341" s="138"/>
      <c r="I5341" s="138"/>
      <c r="J5341" s="138"/>
      <c r="K5341" s="138"/>
      <c r="L5341" s="293"/>
      <c r="M5341" s="138"/>
      <c r="N5341" s="138"/>
      <c r="O5341" s="138"/>
    </row>
    <row r="5342" spans="1:15" s="105" customFormat="1" ht="15.6">
      <c r="A5342" s="134"/>
      <c r="B5342" s="553"/>
      <c r="C5342" s="135"/>
      <c r="D5342" s="138"/>
      <c r="E5342" s="137"/>
      <c r="F5342" s="138"/>
      <c r="G5342" s="138"/>
      <c r="H5342" s="138"/>
      <c r="I5342" s="138"/>
      <c r="J5342" s="138"/>
      <c r="K5342" s="138"/>
      <c r="L5342" s="293"/>
      <c r="M5342" s="138"/>
      <c r="N5342" s="138"/>
      <c r="O5342" s="138"/>
    </row>
    <row r="5343" spans="1:15" s="105" customFormat="1" ht="15.6">
      <c r="A5343" s="134"/>
      <c r="B5343" s="553"/>
      <c r="C5343" s="135"/>
      <c r="D5343" s="138"/>
      <c r="E5343" s="137"/>
      <c r="F5343" s="138"/>
      <c r="G5343" s="138"/>
      <c r="H5343" s="138"/>
      <c r="I5343" s="138"/>
      <c r="J5343" s="138"/>
      <c r="K5343" s="138"/>
      <c r="L5343" s="293"/>
      <c r="M5343" s="138"/>
      <c r="N5343" s="138"/>
      <c r="O5343" s="138"/>
    </row>
    <row r="5344" spans="1:15" s="105" customFormat="1" ht="15.6">
      <c r="A5344" s="134"/>
      <c r="B5344" s="553"/>
      <c r="C5344" s="135"/>
      <c r="D5344" s="138"/>
      <c r="E5344" s="137"/>
      <c r="F5344" s="138"/>
      <c r="G5344" s="138"/>
      <c r="H5344" s="138"/>
      <c r="I5344" s="138"/>
      <c r="J5344" s="138"/>
      <c r="K5344" s="138"/>
      <c r="L5344" s="293"/>
      <c r="M5344" s="138"/>
      <c r="N5344" s="138"/>
      <c r="O5344" s="138"/>
    </row>
    <row r="5345" spans="1:15" s="105" customFormat="1" ht="15.6">
      <c r="A5345" s="134"/>
      <c r="B5345" s="553"/>
      <c r="C5345" s="135"/>
      <c r="D5345" s="138"/>
      <c r="E5345" s="137"/>
      <c r="F5345" s="138"/>
      <c r="G5345" s="138"/>
      <c r="H5345" s="138"/>
      <c r="I5345" s="138"/>
      <c r="J5345" s="138"/>
      <c r="K5345" s="138"/>
      <c r="L5345" s="293"/>
      <c r="M5345" s="138"/>
      <c r="N5345" s="138"/>
      <c r="O5345" s="138"/>
    </row>
    <row r="5346" spans="1:15" s="105" customFormat="1" ht="15.6">
      <c r="A5346" s="134"/>
      <c r="B5346" s="553"/>
      <c r="C5346" s="135"/>
      <c r="D5346" s="138"/>
      <c r="E5346" s="137"/>
      <c r="F5346" s="138"/>
      <c r="G5346" s="138"/>
      <c r="H5346" s="138"/>
      <c r="I5346" s="138"/>
      <c r="J5346" s="138"/>
      <c r="K5346" s="138"/>
      <c r="L5346" s="293"/>
      <c r="M5346" s="138"/>
      <c r="N5346" s="138"/>
      <c r="O5346" s="138"/>
    </row>
    <row r="5347" spans="1:15" s="105" customFormat="1" ht="15.6">
      <c r="A5347" s="134"/>
      <c r="B5347" s="553"/>
      <c r="C5347" s="135"/>
      <c r="D5347" s="138"/>
      <c r="E5347" s="137"/>
      <c r="F5347" s="138"/>
      <c r="G5347" s="138"/>
      <c r="H5347" s="138"/>
      <c r="I5347" s="138"/>
      <c r="J5347" s="138"/>
      <c r="K5347" s="138"/>
      <c r="L5347" s="293"/>
      <c r="M5347" s="138"/>
      <c r="N5347" s="138"/>
      <c r="O5347" s="138"/>
    </row>
    <row r="5348" spans="1:15" s="105" customFormat="1" ht="15.6">
      <c r="A5348" s="134"/>
      <c r="B5348" s="553"/>
      <c r="C5348" s="135"/>
      <c r="D5348" s="138"/>
      <c r="E5348" s="137"/>
      <c r="F5348" s="138"/>
      <c r="G5348" s="138"/>
      <c r="H5348" s="138"/>
      <c r="I5348" s="138"/>
      <c r="J5348" s="138"/>
      <c r="K5348" s="138"/>
      <c r="L5348" s="293"/>
      <c r="M5348" s="138"/>
      <c r="N5348" s="138"/>
      <c r="O5348" s="138"/>
    </row>
    <row r="5349" spans="1:15" s="105" customFormat="1" ht="15.6">
      <c r="A5349" s="134"/>
      <c r="B5349" s="553"/>
      <c r="C5349" s="135"/>
      <c r="D5349" s="138"/>
      <c r="E5349" s="137"/>
      <c r="F5349" s="138"/>
      <c r="G5349" s="138"/>
      <c r="H5349" s="138"/>
      <c r="I5349" s="138"/>
      <c r="J5349" s="138"/>
      <c r="K5349" s="138"/>
      <c r="L5349" s="293"/>
      <c r="M5349" s="138"/>
      <c r="N5349" s="138"/>
      <c r="O5349" s="138"/>
    </row>
    <row r="5350" spans="1:15" s="105" customFormat="1" ht="15.6">
      <c r="A5350" s="134"/>
      <c r="B5350" s="553"/>
      <c r="C5350" s="135"/>
      <c r="D5350" s="138"/>
      <c r="E5350" s="137"/>
      <c r="F5350" s="138"/>
      <c r="G5350" s="138"/>
      <c r="H5350" s="138"/>
      <c r="I5350" s="138"/>
      <c r="J5350" s="138"/>
      <c r="K5350" s="138"/>
      <c r="L5350" s="293"/>
      <c r="M5350" s="138"/>
      <c r="N5350" s="138"/>
      <c r="O5350" s="138"/>
    </row>
    <row r="5351" spans="1:15" s="105" customFormat="1" ht="15.6">
      <c r="A5351" s="134"/>
      <c r="B5351" s="553"/>
      <c r="C5351" s="135"/>
      <c r="D5351" s="138"/>
      <c r="E5351" s="137"/>
      <c r="F5351" s="138"/>
      <c r="G5351" s="138"/>
      <c r="H5351" s="138"/>
      <c r="I5351" s="138"/>
      <c r="J5351" s="138"/>
      <c r="K5351" s="138"/>
      <c r="L5351" s="293"/>
      <c r="M5351" s="138"/>
      <c r="N5351" s="138"/>
      <c r="O5351" s="138"/>
    </row>
    <row r="5352" spans="1:15" s="105" customFormat="1" ht="15.6">
      <c r="A5352" s="134"/>
      <c r="B5352" s="553"/>
      <c r="C5352" s="135"/>
      <c r="D5352" s="138"/>
      <c r="E5352" s="137"/>
      <c r="F5352" s="138"/>
      <c r="G5352" s="138"/>
      <c r="H5352" s="138"/>
      <c r="I5352" s="138"/>
      <c r="J5352" s="138"/>
      <c r="K5352" s="138"/>
      <c r="L5352" s="293"/>
      <c r="M5352" s="138"/>
      <c r="N5352" s="138"/>
      <c r="O5352" s="138"/>
    </row>
    <row r="5353" spans="1:15" s="105" customFormat="1" ht="15.6">
      <c r="A5353" s="134"/>
      <c r="B5353" s="553"/>
      <c r="C5353" s="135"/>
      <c r="D5353" s="138"/>
      <c r="E5353" s="137"/>
      <c r="F5353" s="138"/>
      <c r="G5353" s="138"/>
      <c r="H5353" s="138"/>
      <c r="I5353" s="138"/>
      <c r="J5353" s="138"/>
      <c r="K5353" s="138"/>
      <c r="L5353" s="293"/>
      <c r="M5353" s="138"/>
      <c r="N5353" s="138"/>
      <c r="O5353" s="138"/>
    </row>
    <row r="5354" spans="1:15" s="105" customFormat="1" ht="15.6">
      <c r="A5354" s="134"/>
      <c r="B5354" s="553"/>
      <c r="C5354" s="135"/>
      <c r="D5354" s="138"/>
      <c r="E5354" s="137"/>
      <c r="F5354" s="138"/>
      <c r="G5354" s="138"/>
      <c r="H5354" s="138"/>
      <c r="I5354" s="138"/>
      <c r="J5354" s="138"/>
      <c r="K5354" s="138"/>
      <c r="L5354" s="293"/>
      <c r="M5354" s="138"/>
      <c r="N5354" s="138"/>
      <c r="O5354" s="138"/>
    </row>
    <row r="5355" spans="1:15" ht="15.6">
      <c r="A5355" s="298"/>
      <c r="B5355" s="83"/>
      <c r="C5355" s="135"/>
      <c r="D5355" s="299"/>
      <c r="E5355" s="299"/>
      <c r="F5355" s="299"/>
      <c r="G5355" s="299"/>
      <c r="H5355" s="299"/>
      <c r="I5355" s="299"/>
      <c r="J5355" s="299"/>
      <c r="K5355" s="300"/>
      <c r="L5355" s="301"/>
      <c r="M5355" s="105"/>
      <c r="N5355" s="105"/>
    </row>
    <row r="5356" spans="1:15" ht="15.6">
      <c r="A5356" s="298"/>
      <c r="B5356" s="83"/>
      <c r="C5356" s="135"/>
      <c r="D5356" s="299"/>
      <c r="E5356" s="299"/>
      <c r="F5356" s="299"/>
      <c r="G5356" s="299"/>
      <c r="H5356" s="299"/>
      <c r="I5356" s="299"/>
      <c r="J5356" s="299"/>
      <c r="K5356" s="300"/>
      <c r="L5356" s="301"/>
      <c r="M5356" s="105"/>
      <c r="N5356" s="105"/>
    </row>
    <row r="5357" spans="1:15" ht="15.6">
      <c r="A5357" s="298"/>
      <c r="B5357" s="83"/>
      <c r="C5357" s="135"/>
      <c r="D5357" s="299"/>
      <c r="E5357" s="299"/>
      <c r="F5357" s="299"/>
      <c r="G5357" s="299"/>
      <c r="H5357" s="299"/>
      <c r="I5357" s="299"/>
      <c r="J5357" s="299"/>
      <c r="K5357" s="300"/>
      <c r="L5357" s="301"/>
      <c r="M5357" s="105"/>
      <c r="N5357" s="105"/>
    </row>
    <row r="5358" spans="1:15" ht="15.6">
      <c r="A5358" s="298"/>
      <c r="B5358" s="83"/>
      <c r="C5358" s="135"/>
      <c r="D5358" s="299"/>
      <c r="E5358" s="299"/>
      <c r="F5358" s="299"/>
      <c r="G5358" s="299"/>
      <c r="H5358" s="299"/>
      <c r="I5358" s="299"/>
      <c r="J5358" s="299"/>
      <c r="K5358" s="300"/>
      <c r="L5358" s="301"/>
      <c r="M5358" s="105"/>
      <c r="N5358" s="105"/>
    </row>
    <row r="5359" spans="1:15" ht="15.6">
      <c r="A5359" s="298"/>
      <c r="B5359" s="83"/>
      <c r="C5359" s="135"/>
      <c r="D5359" s="299"/>
      <c r="E5359" s="299"/>
      <c r="F5359" s="299"/>
      <c r="G5359" s="299"/>
      <c r="H5359" s="299"/>
      <c r="I5359" s="299"/>
      <c r="J5359" s="299"/>
      <c r="K5359" s="300"/>
      <c r="L5359" s="301"/>
      <c r="M5359" s="105"/>
      <c r="N5359" s="105"/>
    </row>
    <row r="5360" spans="1:15" ht="15.6">
      <c r="A5360" s="298"/>
      <c r="B5360" s="83"/>
      <c r="C5360" s="135"/>
      <c r="D5360" s="299"/>
      <c r="E5360" s="299"/>
      <c r="F5360" s="299"/>
      <c r="G5360" s="299"/>
      <c r="H5360" s="299"/>
      <c r="I5360" s="299"/>
      <c r="J5360" s="299"/>
      <c r="K5360" s="300"/>
      <c r="L5360" s="301"/>
      <c r="M5360" s="105"/>
      <c r="N5360" s="105"/>
    </row>
    <row r="5361" spans="1:14" ht="15.6">
      <c r="A5361" s="298"/>
      <c r="B5361" s="83"/>
      <c r="C5361" s="135"/>
      <c r="D5361" s="299"/>
      <c r="E5361" s="299"/>
      <c r="F5361" s="299"/>
      <c r="G5361" s="299"/>
      <c r="H5361" s="299"/>
      <c r="I5361" s="299"/>
      <c r="J5361" s="299"/>
      <c r="K5361" s="300"/>
      <c r="L5361" s="301"/>
      <c r="M5361" s="105"/>
      <c r="N5361" s="105"/>
    </row>
    <row r="5362" spans="1:14" ht="15.6">
      <c r="A5362" s="298"/>
      <c r="B5362" s="83"/>
      <c r="C5362" s="135"/>
      <c r="D5362" s="299"/>
      <c r="E5362" s="299"/>
      <c r="F5362" s="299"/>
      <c r="G5362" s="299"/>
      <c r="H5362" s="299"/>
      <c r="I5362" s="299"/>
      <c r="J5362" s="299"/>
      <c r="K5362" s="300"/>
      <c r="L5362" s="301"/>
      <c r="M5362" s="105"/>
      <c r="N5362" s="105"/>
    </row>
    <row r="5363" spans="1:14" ht="15.6">
      <c r="A5363" s="298"/>
      <c r="B5363" s="83"/>
      <c r="C5363" s="135"/>
      <c r="D5363" s="299"/>
      <c r="E5363" s="299"/>
      <c r="F5363" s="299"/>
      <c r="G5363" s="299"/>
      <c r="H5363" s="299"/>
      <c r="I5363" s="299"/>
      <c r="J5363" s="299"/>
      <c r="K5363" s="300"/>
      <c r="L5363" s="301"/>
      <c r="M5363" s="105"/>
      <c r="N5363" s="105"/>
    </row>
    <row r="5364" spans="1:14" ht="15.6">
      <c r="A5364" s="298"/>
      <c r="B5364" s="83"/>
      <c r="C5364" s="135"/>
      <c r="D5364" s="299"/>
      <c r="E5364" s="299"/>
      <c r="F5364" s="299"/>
      <c r="G5364" s="299"/>
      <c r="H5364" s="299"/>
      <c r="I5364" s="299"/>
      <c r="J5364" s="299"/>
      <c r="K5364" s="300"/>
      <c r="L5364" s="301"/>
      <c r="M5364" s="105"/>
      <c r="N5364" s="105"/>
    </row>
    <row r="5365" spans="1:14" ht="15.6">
      <c r="A5365" s="298"/>
      <c r="B5365" s="83"/>
      <c r="C5365" s="135"/>
      <c r="D5365" s="299"/>
      <c r="E5365" s="299"/>
      <c r="F5365" s="299"/>
      <c r="G5365" s="299"/>
      <c r="H5365" s="299"/>
      <c r="I5365" s="299"/>
      <c r="J5365" s="299"/>
      <c r="K5365" s="300"/>
      <c r="L5365" s="301"/>
      <c r="M5365" s="105"/>
      <c r="N5365" s="105"/>
    </row>
    <row r="5366" spans="1:14" ht="15.6">
      <c r="A5366" s="298"/>
      <c r="B5366" s="83"/>
      <c r="C5366" s="135"/>
      <c r="D5366" s="299"/>
      <c r="E5366" s="299"/>
      <c r="F5366" s="299"/>
      <c r="G5366" s="299"/>
      <c r="H5366" s="299"/>
      <c r="I5366" s="299"/>
      <c r="J5366" s="299"/>
      <c r="K5366" s="300"/>
      <c r="L5366" s="301"/>
      <c r="M5366" s="105"/>
      <c r="N5366" s="105"/>
    </row>
    <row r="5367" spans="1:14" ht="15.6">
      <c r="A5367" s="298"/>
      <c r="B5367" s="83"/>
      <c r="C5367" s="135"/>
      <c r="D5367" s="299"/>
      <c r="E5367" s="299"/>
      <c r="F5367" s="299"/>
      <c r="G5367" s="299"/>
      <c r="H5367" s="299"/>
      <c r="I5367" s="299"/>
      <c r="J5367" s="299"/>
      <c r="K5367" s="300"/>
      <c r="L5367" s="301"/>
      <c r="M5367" s="105"/>
      <c r="N5367" s="105"/>
    </row>
    <row r="5368" spans="1:14" ht="15.6">
      <c r="A5368" s="298"/>
      <c r="B5368" s="83"/>
      <c r="C5368" s="135"/>
      <c r="D5368" s="299"/>
      <c r="E5368" s="299"/>
      <c r="F5368" s="299"/>
      <c r="G5368" s="299"/>
      <c r="H5368" s="299"/>
      <c r="I5368" s="299"/>
      <c r="J5368" s="299"/>
      <c r="K5368" s="300"/>
      <c r="L5368" s="301"/>
      <c r="M5368" s="105"/>
      <c r="N5368" s="105"/>
    </row>
    <row r="5369" spans="1:14" ht="15.6">
      <c r="A5369" s="298"/>
      <c r="B5369" s="83"/>
      <c r="C5369" s="135"/>
      <c r="D5369" s="299"/>
      <c r="E5369" s="299"/>
      <c r="F5369" s="299"/>
      <c r="G5369" s="299"/>
      <c r="H5369" s="299"/>
      <c r="I5369" s="299"/>
      <c r="J5369" s="299"/>
      <c r="K5369" s="300"/>
      <c r="L5369" s="301"/>
      <c r="M5369" s="105"/>
      <c r="N5369" s="105"/>
    </row>
    <row r="5370" spans="1:14" ht="15.6">
      <c r="A5370" s="298"/>
      <c r="B5370" s="83"/>
      <c r="C5370" s="135"/>
      <c r="D5370" s="299"/>
      <c r="E5370" s="299"/>
      <c r="F5370" s="299"/>
      <c r="G5370" s="299"/>
      <c r="H5370" s="299"/>
      <c r="I5370" s="299"/>
      <c r="J5370" s="299"/>
      <c r="K5370" s="300"/>
      <c r="L5370" s="301"/>
      <c r="M5370" s="105"/>
      <c r="N5370" s="105"/>
    </row>
    <row r="5371" spans="1:14" ht="15.6">
      <c r="A5371" s="298"/>
      <c r="B5371" s="83"/>
      <c r="C5371" s="135"/>
      <c r="D5371" s="299"/>
      <c r="E5371" s="299"/>
      <c r="F5371" s="299"/>
      <c r="G5371" s="299"/>
      <c r="H5371" s="299"/>
      <c r="I5371" s="299"/>
      <c r="J5371" s="299"/>
      <c r="K5371" s="300"/>
      <c r="L5371" s="301"/>
      <c r="M5371" s="105"/>
      <c r="N5371" s="105"/>
    </row>
  </sheetData>
  <autoFilter ref="A10:N5354" xr:uid="{00000000-0009-0000-0000-000005000000}"/>
  <conditionalFormatting sqref="I1860">
    <cfRule type="duplicateValues" dxfId="16" priority="16"/>
  </conditionalFormatting>
  <conditionalFormatting sqref="L1741">
    <cfRule type="duplicateValues" dxfId="15" priority="14"/>
  </conditionalFormatting>
  <conditionalFormatting sqref="L1742">
    <cfRule type="duplicateValues" dxfId="14" priority="13"/>
  </conditionalFormatting>
  <conditionalFormatting sqref="L1743">
    <cfRule type="duplicateValues" dxfId="13" priority="11"/>
  </conditionalFormatting>
  <conditionalFormatting sqref="L1744:L1751">
    <cfRule type="duplicateValues" dxfId="12" priority="12"/>
  </conditionalFormatting>
  <conditionalFormatting sqref="L1762:L1764">
    <cfRule type="duplicateValues" dxfId="11" priority="10"/>
  </conditionalFormatting>
  <conditionalFormatting sqref="L1829:L1845">
    <cfRule type="duplicateValues" dxfId="10" priority="15"/>
  </conditionalFormatting>
  <conditionalFormatting sqref="L1889">
    <cfRule type="duplicateValues" dxfId="9" priority="8"/>
  </conditionalFormatting>
  <conditionalFormatting sqref="L1911">
    <cfRule type="duplicateValues" dxfId="8" priority="6"/>
  </conditionalFormatting>
  <conditionalFormatting sqref="L2021:L2038">
    <cfRule type="duplicateValues" dxfId="7" priority="5"/>
  </conditionalFormatting>
  <conditionalFormatting sqref="L2039:L2056">
    <cfRule type="duplicateValues" dxfId="6" priority="4"/>
  </conditionalFormatting>
  <conditionalFormatting sqref="L2115:L2142">
    <cfRule type="duplicateValues" dxfId="5" priority="9"/>
  </conditionalFormatting>
  <conditionalFormatting sqref="L2155:L2161">
    <cfRule type="duplicateValues" dxfId="4" priority="1"/>
  </conditionalFormatting>
  <conditionalFormatting sqref="L2162:L2164">
    <cfRule type="duplicateValues" dxfId="3" priority="3"/>
  </conditionalFormatting>
  <conditionalFormatting sqref="L2169:L2174">
    <cfRule type="duplicateValues" dxfId="2" priority="2"/>
  </conditionalFormatting>
  <conditionalFormatting sqref="L2185">
    <cfRule type="duplicateValues" dxfId="1" priority="17"/>
  </conditionalFormatting>
  <dataValidations count="6">
    <dataValidation type="list" allowBlank="1" showInputMessage="1" showErrorMessage="1" sqref="J747 J1013 J1017 J1020 J1024 J1035 J1074 J1078 J1080 J1091 J1097 J1100 J1103 J1105 J1107 J1110 J1112 J1114 J1117 J1120 J1123 J1127 J1130 J1134 J1138 J1140 J1151 J1170 J1231 J1242 J1378 J1622 J1733 J1738 J1743 J1745 J1747 J2211 J2288 J2331 J2570 J2585 J2587 J2597 J2682 I2771 J1950:J2154 J1278:J1283 J1285:J1289 J1291:J1344 J1346:J1376 J1380:J1381 J1383:J1399 J1401:J1422 J1424:J1436 J1255:J1276 J1463:J1466 J1468:J1512 J1514:J1516 J1518:J1536 J1538:J1599 J1628:J1708 I1709:J1727 J2304:J2305 J2326:J2328 J2333:J2336 J2338:J2339 J2556:J2566 J2574:J2575 J2590:J2591 J2633:J2635 I1600:J1621 I1623:J1627 J1249:J1253 J1438:J1439 J1441:J1461 J1749:J1929" xr:uid="{00000000-0002-0000-0500-000000000000}">
      <formula1>$R$3:$R$10</formula1>
    </dataValidation>
    <dataValidation type="list" allowBlank="1" showInputMessage="1" showErrorMessage="1" sqref="I1678:I1687" xr:uid="{00000000-0002-0000-0500-000001000000}">
      <formula1>$T$3:$T$6</formula1>
    </dataValidation>
    <dataValidation type="list" allowBlank="1" showInputMessage="1" showErrorMessage="1" sqref="I1688:I1708 I1806:I1826 I1829:I1830 I1847:I1848 I1851:I1852 I1876:I1888 I1910:I1929 I2021:I2125 I2176:I2184" xr:uid="{00000000-0002-0000-0500-000002000000}">
      <formula1>$T$3:$T$10</formula1>
    </dataValidation>
    <dataValidation type="list" allowBlank="1" showInputMessage="1" showErrorMessage="1" sqref="C2155:C2184" xr:uid="{B84EFFDF-AD08-4B10-91B8-46949C0668C1}">
      <formula1>$Q$3:$Q$25</formula1>
    </dataValidation>
    <dataValidation type="list" allowBlank="1" showInputMessage="1" showErrorMessage="1" sqref="J2155:J2175" xr:uid="{7C9B2D39-164E-42D3-8C9D-6158C51AE3D3}">
      <formula1>$R$3:$R$16</formula1>
    </dataValidation>
    <dataValidation type="list" allowBlank="1" showInputMessage="1" showErrorMessage="1" sqref="J2176:J2184" xr:uid="{44A81120-539B-4A2E-8464-6DA3D1FAA34B}">
      <formula1>$R$3:$R$29</formula1>
    </dataValidation>
  </dataValidations>
  <pageMargins left="0.7" right="0.7" top="0.75" bottom="0.75" header="0.3" footer="0.3"/>
  <pageSetup orientation="portrait"/>
  <ignoredErrors>
    <ignoredError sqref="A1:N1 A2 C2:G2 A3:N10 I2:N2" listDataValidation="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2:M1324"/>
  <sheetViews>
    <sheetView zoomScale="85" zoomScaleNormal="85" workbookViewId="0">
      <selection activeCell="B2" sqref="B2"/>
    </sheetView>
  </sheetViews>
  <sheetFormatPr defaultColWidth="9" defaultRowHeight="15.6"/>
  <cols>
    <col min="2" max="2" width="22.88671875" style="38" customWidth="1"/>
    <col min="3" max="3" width="38.6640625" style="38" customWidth="1"/>
    <col min="4" max="4" width="28.6640625" style="38" customWidth="1"/>
    <col min="5" max="5" width="23.5546875" style="94" customWidth="1"/>
    <col min="6" max="6" width="28.6640625" style="38" customWidth="1"/>
    <col min="7" max="7" width="34.33203125" style="38" customWidth="1"/>
    <col min="8" max="8" width="16.6640625" style="38" customWidth="1"/>
  </cols>
  <sheetData>
    <row r="2" spans="2:13">
      <c r="B2" s="95" t="s">
        <v>458</v>
      </c>
    </row>
    <row r="3" spans="2:13">
      <c r="B3" s="83">
        <v>46298</v>
      </c>
      <c r="C3" s="96"/>
    </row>
    <row r="4" spans="2:13">
      <c r="B4" s="97"/>
    </row>
    <row r="5" spans="2:13">
      <c r="B5" s="98"/>
    </row>
    <row r="6" spans="2:13" ht="42" customHeight="1">
      <c r="B6" s="99" t="s">
        <v>459</v>
      </c>
      <c r="C6" s="99" t="s">
        <v>460</v>
      </c>
      <c r="D6" s="99" t="s">
        <v>461</v>
      </c>
      <c r="E6" s="100" t="s">
        <v>226</v>
      </c>
      <c r="F6" s="99" t="s">
        <v>462</v>
      </c>
      <c r="G6" s="537" t="s">
        <v>463</v>
      </c>
      <c r="H6" s="538" t="s">
        <v>464</v>
      </c>
    </row>
    <row r="7" spans="2:13">
      <c r="B7" s="534" t="s">
        <v>17246</v>
      </c>
      <c r="C7" s="535" t="s">
        <v>17247</v>
      </c>
      <c r="D7" s="535" t="s">
        <v>465</v>
      </c>
      <c r="E7" s="536" t="s">
        <v>17248</v>
      </c>
      <c r="F7" s="535" t="s">
        <v>111</v>
      </c>
      <c r="G7" s="539" t="str">
        <f>VLOOKUP($F7,'mail SF'!$C$3:$D$69,2,0)</f>
        <v>van.vth1@altius-link.com.vn</v>
      </c>
      <c r="H7" s="540">
        <v>46298</v>
      </c>
      <c r="I7" s="101"/>
      <c r="M7" s="102"/>
    </row>
    <row r="8" spans="2:13">
      <c r="B8" s="534" t="s">
        <v>17117</v>
      </c>
      <c r="C8" s="535" t="s">
        <v>17249</v>
      </c>
      <c r="D8" s="535" t="s">
        <v>465</v>
      </c>
      <c r="E8" s="536" t="s">
        <v>17250</v>
      </c>
      <c r="F8" s="535" t="s">
        <v>111</v>
      </c>
      <c r="G8" s="539" t="str">
        <f>VLOOKUP($F8,'mail SF'!$C$3:$D$69,2,0)</f>
        <v>van.vth1@altius-link.com.vn</v>
      </c>
      <c r="H8" s="540">
        <v>46298</v>
      </c>
      <c r="I8" s="101"/>
      <c r="M8" s="102"/>
    </row>
    <row r="9" spans="2:13">
      <c r="B9" s="534" t="s">
        <v>17251</v>
      </c>
      <c r="C9" s="535" t="s">
        <v>17252</v>
      </c>
      <c r="D9" s="535" t="s">
        <v>17253</v>
      </c>
      <c r="E9" s="536" t="s">
        <v>17254</v>
      </c>
      <c r="F9" s="535" t="s">
        <v>111</v>
      </c>
      <c r="G9" s="539" t="str">
        <f>VLOOKUP($F9,'mail SF'!$C$3:$D$69,2,0)</f>
        <v>van.vth1@altius-link.com.vn</v>
      </c>
      <c r="H9" s="540">
        <v>46298</v>
      </c>
      <c r="I9" s="101"/>
      <c r="M9" s="102"/>
    </row>
    <row r="10" spans="2:13">
      <c r="B10" s="534" t="s">
        <v>17118</v>
      </c>
      <c r="C10" s="535" t="s">
        <v>17252</v>
      </c>
      <c r="D10" s="535" t="s">
        <v>465</v>
      </c>
      <c r="E10" s="536" t="s">
        <v>17255</v>
      </c>
      <c r="F10" s="535" t="s">
        <v>111</v>
      </c>
      <c r="G10" s="539" t="str">
        <f>VLOOKUP($F10,'mail SF'!$C$3:$D$69,2,0)</f>
        <v>van.vth1@altius-link.com.vn</v>
      </c>
      <c r="H10" s="540">
        <v>46298</v>
      </c>
      <c r="I10" s="101"/>
      <c r="M10" s="102"/>
    </row>
    <row r="11" spans="2:13">
      <c r="B11" s="534" t="s">
        <v>17256</v>
      </c>
      <c r="C11" s="535" t="s">
        <v>17257</v>
      </c>
      <c r="D11" s="535" t="s">
        <v>465</v>
      </c>
      <c r="E11" s="536" t="s">
        <v>17258</v>
      </c>
      <c r="F11" s="535" t="s">
        <v>17259</v>
      </c>
      <c r="G11" s="539" t="str">
        <f>VLOOKUP($F11,'mail SF'!$C$3:$D$69,2,0)</f>
        <v>thu.ntn@altius-link.com.vn</v>
      </c>
      <c r="H11" s="540">
        <v>46298</v>
      </c>
      <c r="I11" s="101"/>
      <c r="M11" s="102"/>
    </row>
    <row r="12" spans="2:13">
      <c r="B12" s="534" t="s">
        <v>17260</v>
      </c>
      <c r="C12" s="535" t="s">
        <v>17261</v>
      </c>
      <c r="D12" s="535" t="s">
        <v>465</v>
      </c>
      <c r="E12" s="536" t="s">
        <v>17262</v>
      </c>
      <c r="F12" s="535" t="s">
        <v>17259</v>
      </c>
      <c r="G12" s="539" t="str">
        <f>VLOOKUP($F12,'mail SF'!$C$3:$D$69,2,0)</f>
        <v>thu.ntn@altius-link.com.vn</v>
      </c>
      <c r="H12" s="540">
        <v>46298</v>
      </c>
      <c r="I12" s="101"/>
      <c r="M12" s="102"/>
    </row>
    <row r="13" spans="2:13">
      <c r="B13" s="534" t="s">
        <v>17263</v>
      </c>
      <c r="C13" s="535" t="s">
        <v>16896</v>
      </c>
      <c r="D13" s="535" t="s">
        <v>465</v>
      </c>
      <c r="E13" s="536" t="s">
        <v>17264</v>
      </c>
      <c r="F13" s="535" t="s">
        <v>147</v>
      </c>
      <c r="G13" s="539" t="str">
        <f>VLOOKUP($F13,'mail SF'!$C$3:$D$69,2,0)</f>
        <v>huy.d@altius-link.com.vn</v>
      </c>
      <c r="H13" s="540">
        <v>46298</v>
      </c>
      <c r="I13" s="101"/>
      <c r="M13" s="102"/>
    </row>
    <row r="14" spans="2:13">
      <c r="B14" s="534" t="s">
        <v>17265</v>
      </c>
      <c r="C14" s="535" t="s">
        <v>17266</v>
      </c>
      <c r="D14" s="535" t="s">
        <v>465</v>
      </c>
      <c r="E14" s="536" t="s">
        <v>17264</v>
      </c>
      <c r="F14" s="535" t="s">
        <v>161</v>
      </c>
      <c r="G14" s="539" t="str">
        <f>VLOOKUP($F14,'mail SF'!$C$3:$D$69,2,0)</f>
        <v>bao.nq@altius-link.com.vn</v>
      </c>
      <c r="H14" s="540">
        <v>46298</v>
      </c>
      <c r="I14" s="101"/>
      <c r="M14" s="102"/>
    </row>
    <row r="15" spans="2:13">
      <c r="B15" s="534" t="s">
        <v>16632</v>
      </c>
      <c r="C15" s="535" t="s">
        <v>16631</v>
      </c>
      <c r="D15" s="535" t="s">
        <v>465</v>
      </c>
      <c r="E15" s="536" t="s">
        <v>17267</v>
      </c>
      <c r="F15" s="535" t="s">
        <v>17268</v>
      </c>
      <c r="G15" s="539" t="str">
        <f>VLOOKUP($F15,'mail SF'!$C$3:$D$69,2,0)</f>
        <v>thuy.ln@altius-link.com.vn</v>
      </c>
      <c r="H15" s="540">
        <v>46298</v>
      </c>
      <c r="I15" s="101"/>
      <c r="M15" s="102"/>
    </row>
    <row r="16" spans="2:13">
      <c r="B16" s="534" t="s">
        <v>17269</v>
      </c>
      <c r="C16" s="535" t="s">
        <v>16895</v>
      </c>
      <c r="D16" s="535" t="s">
        <v>465</v>
      </c>
      <c r="E16" s="536" t="s">
        <v>17267</v>
      </c>
      <c r="F16" s="535" t="s">
        <v>147</v>
      </c>
      <c r="G16" s="539" t="str">
        <f>VLOOKUP($F16,'mail SF'!$C$3:$D$69,2,0)</f>
        <v>huy.d@altius-link.com.vn</v>
      </c>
      <c r="H16" s="540">
        <v>46298</v>
      </c>
      <c r="I16" s="101"/>
      <c r="M16" s="102"/>
    </row>
    <row r="17" spans="2:13">
      <c r="B17" s="534" t="s">
        <v>17270</v>
      </c>
      <c r="C17" s="535" t="s">
        <v>17271</v>
      </c>
      <c r="D17" s="535" t="s">
        <v>17253</v>
      </c>
      <c r="E17" s="536" t="s">
        <v>17272</v>
      </c>
      <c r="F17" s="535" t="s">
        <v>129</v>
      </c>
      <c r="G17" s="539" t="str">
        <f>VLOOKUP($F17,'mail SF'!$C$3:$D$69,2,0)</f>
        <v>anh.bn1@altius-link.com.vn</v>
      </c>
      <c r="H17" s="540">
        <v>46298</v>
      </c>
      <c r="I17" s="101"/>
      <c r="M17" s="102"/>
    </row>
    <row r="18" spans="2:13">
      <c r="B18" s="534" t="s">
        <v>17122</v>
      </c>
      <c r="C18" s="535" t="s">
        <v>17273</v>
      </c>
      <c r="D18" s="535" t="s">
        <v>465</v>
      </c>
      <c r="E18" s="536" t="s">
        <v>17274</v>
      </c>
      <c r="F18" s="535" t="s">
        <v>129</v>
      </c>
      <c r="G18" s="539" t="str">
        <f>VLOOKUP($F18,'mail SF'!$C$3:$D$69,2,0)</f>
        <v>anh.bn1@altius-link.com.vn</v>
      </c>
      <c r="H18" s="540">
        <v>46298</v>
      </c>
      <c r="I18" s="101"/>
      <c r="M18" s="102"/>
    </row>
    <row r="19" spans="2:13">
      <c r="B19" s="534" t="s">
        <v>16633</v>
      </c>
      <c r="C19" s="535" t="s">
        <v>16631</v>
      </c>
      <c r="D19" s="535" t="s">
        <v>465</v>
      </c>
      <c r="E19" s="536" t="s">
        <v>17275</v>
      </c>
      <c r="F19" s="535" t="s">
        <v>17268</v>
      </c>
      <c r="G19" s="539" t="str">
        <f>VLOOKUP($F19,'mail SF'!$C$3:$D$69,2,0)</f>
        <v>thuy.ln@altius-link.com.vn</v>
      </c>
      <c r="H19" s="540">
        <v>46298</v>
      </c>
      <c r="I19" s="101"/>
      <c r="M19" s="102"/>
    </row>
    <row r="20" spans="2:13">
      <c r="B20" s="534" t="s">
        <v>17276</v>
      </c>
      <c r="C20" s="535" t="s">
        <v>17273</v>
      </c>
      <c r="D20" s="535" t="s">
        <v>17253</v>
      </c>
      <c r="E20" s="536" t="s">
        <v>17275</v>
      </c>
      <c r="F20" s="535" t="s">
        <v>129</v>
      </c>
      <c r="G20" s="539" t="str">
        <f>VLOOKUP($F20,'mail SF'!$C$3:$D$69,2,0)</f>
        <v>anh.bn1@altius-link.com.vn</v>
      </c>
      <c r="H20" s="540">
        <v>46298</v>
      </c>
      <c r="I20" s="101"/>
      <c r="M20" s="102"/>
    </row>
    <row r="21" spans="2:13">
      <c r="B21" s="534" t="s">
        <v>17277</v>
      </c>
      <c r="C21" s="535" t="s">
        <v>16543</v>
      </c>
      <c r="D21" s="535" t="s">
        <v>465</v>
      </c>
      <c r="E21" s="536" t="s">
        <v>17278</v>
      </c>
      <c r="F21" s="535" t="s">
        <v>113</v>
      </c>
      <c r="G21" s="539" t="str">
        <f>VLOOKUP($F21,'mail SF'!$C$3:$D$69,2,0)</f>
        <v>thai.nq@altius-link.com.vn</v>
      </c>
      <c r="H21" s="540">
        <v>46298</v>
      </c>
      <c r="I21" s="101"/>
      <c r="M21" s="102"/>
    </row>
    <row r="22" spans="2:13">
      <c r="B22" s="534" t="s">
        <v>16544</v>
      </c>
      <c r="C22" s="535" t="s">
        <v>16543</v>
      </c>
      <c r="D22" s="535" t="s">
        <v>465</v>
      </c>
      <c r="E22" s="536" t="s">
        <v>17278</v>
      </c>
      <c r="F22" s="535" t="s">
        <v>113</v>
      </c>
      <c r="G22" s="539" t="str">
        <f>VLOOKUP($F22,'mail SF'!$C$3:$D$69,2,0)</f>
        <v>thai.nq@altius-link.com.vn</v>
      </c>
      <c r="H22" s="540">
        <v>46298</v>
      </c>
      <c r="I22" s="101"/>
      <c r="M22" s="102"/>
    </row>
    <row r="23" spans="2:13">
      <c r="B23" s="534" t="s">
        <v>17279</v>
      </c>
      <c r="C23" s="535" t="s">
        <v>17280</v>
      </c>
      <c r="D23" s="535" t="s">
        <v>465</v>
      </c>
      <c r="E23" s="536" t="s">
        <v>17278</v>
      </c>
      <c r="F23" s="535" t="s">
        <v>129</v>
      </c>
      <c r="G23" s="539" t="str">
        <f>VLOOKUP($F23,'mail SF'!$C$3:$D$69,2,0)</f>
        <v>anh.bn1@altius-link.com.vn</v>
      </c>
      <c r="H23" s="540">
        <v>46298</v>
      </c>
      <c r="I23" s="101"/>
      <c r="M23" s="102"/>
    </row>
    <row r="24" spans="2:13">
      <c r="B24" s="534" t="s">
        <v>17281</v>
      </c>
      <c r="C24" s="535" t="s">
        <v>17252</v>
      </c>
      <c r="D24" s="535" t="s">
        <v>465</v>
      </c>
      <c r="E24" s="536" t="s">
        <v>17278</v>
      </c>
      <c r="F24" s="535" t="s">
        <v>111</v>
      </c>
      <c r="G24" s="539" t="str">
        <f>VLOOKUP($F24,'mail SF'!$C$3:$D$69,2,0)</f>
        <v>van.vth1@altius-link.com.vn</v>
      </c>
      <c r="H24" s="540">
        <v>46298</v>
      </c>
      <c r="I24" s="101"/>
      <c r="M24" s="102"/>
    </row>
    <row r="25" spans="2:13">
      <c r="B25" s="534" t="s">
        <v>17282</v>
      </c>
      <c r="C25" s="535" t="s">
        <v>17283</v>
      </c>
      <c r="D25" s="535" t="s">
        <v>17253</v>
      </c>
      <c r="E25" s="536" t="s">
        <v>17284</v>
      </c>
      <c r="F25" s="535" t="s">
        <v>129</v>
      </c>
      <c r="G25" s="539" t="str">
        <f>VLOOKUP($F25,'mail SF'!$C$3:$D$69,2,0)</f>
        <v>anh.bn1@altius-link.com.vn</v>
      </c>
      <c r="H25" s="540">
        <v>46298</v>
      </c>
      <c r="I25" s="101"/>
      <c r="M25" s="102"/>
    </row>
    <row r="26" spans="2:13">
      <c r="B26" s="534" t="s">
        <v>17285</v>
      </c>
      <c r="C26" s="535" t="s">
        <v>91</v>
      </c>
      <c r="D26" s="535" t="s">
        <v>465</v>
      </c>
      <c r="E26" s="536" t="s">
        <v>17284</v>
      </c>
      <c r="F26" s="535" t="s">
        <v>113</v>
      </c>
      <c r="G26" s="539" t="str">
        <f>VLOOKUP($F26,'mail SF'!$C$3:$D$69,2,0)</f>
        <v>thai.nq@altius-link.com.vn</v>
      </c>
      <c r="H26" s="540">
        <v>46298</v>
      </c>
      <c r="I26" s="101"/>
      <c r="M26" s="102"/>
    </row>
    <row r="27" spans="2:13">
      <c r="B27" s="534" t="s">
        <v>17286</v>
      </c>
      <c r="C27" s="535" t="s">
        <v>17123</v>
      </c>
      <c r="D27" s="535" t="s">
        <v>17253</v>
      </c>
      <c r="E27" s="536" t="s">
        <v>17287</v>
      </c>
      <c r="F27" s="535" t="s">
        <v>129</v>
      </c>
      <c r="G27" s="539" t="str">
        <f>VLOOKUP($F27,'mail SF'!$C$3:$D$69,2,0)</f>
        <v>anh.bn1@altius-link.com.vn</v>
      </c>
      <c r="H27" s="540">
        <v>46298</v>
      </c>
      <c r="I27" s="101"/>
      <c r="M27" s="102"/>
    </row>
    <row r="28" spans="2:13">
      <c r="B28" s="534" t="s">
        <v>17288</v>
      </c>
      <c r="C28" s="535" t="s">
        <v>16897</v>
      </c>
      <c r="D28" s="535" t="s">
        <v>17253</v>
      </c>
      <c r="E28" s="536" t="s">
        <v>17287</v>
      </c>
      <c r="F28" s="535" t="s">
        <v>147</v>
      </c>
      <c r="G28" s="539" t="str">
        <f>VLOOKUP($F28,'mail SF'!$C$3:$D$69,2,0)</f>
        <v>huy.d@altius-link.com.vn</v>
      </c>
      <c r="H28" s="540">
        <v>46298</v>
      </c>
      <c r="I28" s="101"/>
      <c r="M28" s="102"/>
    </row>
    <row r="29" spans="2:13">
      <c r="B29" s="534" t="s">
        <v>17124</v>
      </c>
      <c r="C29" s="535" t="s">
        <v>17123</v>
      </c>
      <c r="D29" s="535" t="s">
        <v>465</v>
      </c>
      <c r="E29" s="536" t="s">
        <v>17287</v>
      </c>
      <c r="F29" s="535" t="s">
        <v>129</v>
      </c>
      <c r="G29" s="539" t="str">
        <f>VLOOKUP($F29,'mail SF'!$C$3:$D$69,2,0)</f>
        <v>anh.bn1@altius-link.com.vn</v>
      </c>
      <c r="H29" s="540">
        <v>46298</v>
      </c>
      <c r="I29" s="101"/>
      <c r="M29" s="102"/>
    </row>
    <row r="30" spans="2:13">
      <c r="B30" s="534" t="s">
        <v>17289</v>
      </c>
      <c r="C30" s="535" t="s">
        <v>17290</v>
      </c>
      <c r="D30" s="535" t="s">
        <v>17253</v>
      </c>
      <c r="E30" s="536" t="s">
        <v>17291</v>
      </c>
      <c r="F30" s="535" t="s">
        <v>17292</v>
      </c>
      <c r="G30" s="539" t="str">
        <f>VLOOKUP($F30,'mail SF'!$C$3:$D$69,2,0)</f>
        <v>hoai.ptt@altius-link.vn</v>
      </c>
      <c r="H30" s="540">
        <v>46298</v>
      </c>
      <c r="I30" s="101"/>
      <c r="M30" s="102"/>
    </row>
    <row r="31" spans="2:13">
      <c r="B31" s="534" t="s">
        <v>17293</v>
      </c>
      <c r="C31" s="535" t="s">
        <v>16539</v>
      </c>
      <c r="D31" s="535" t="s">
        <v>465</v>
      </c>
      <c r="E31" s="536" t="s">
        <v>17291</v>
      </c>
      <c r="F31" s="535" t="s">
        <v>107</v>
      </c>
      <c r="G31" s="539" t="str">
        <f>VLOOKUP($F31,'mail SF'!$C$3:$D$69,2,0)</f>
        <v>huong.pl@altius-link.com.vn</v>
      </c>
      <c r="H31" s="540">
        <v>46298</v>
      </c>
      <c r="I31" s="101"/>
      <c r="M31" s="102"/>
    </row>
    <row r="32" spans="2:13">
      <c r="B32" s="534" t="s">
        <v>16755</v>
      </c>
      <c r="C32" s="535" t="s">
        <v>16745</v>
      </c>
      <c r="D32" s="535" t="s">
        <v>465</v>
      </c>
      <c r="E32" s="536" t="s">
        <v>17291</v>
      </c>
      <c r="F32" s="535" t="s">
        <v>17259</v>
      </c>
      <c r="G32" s="539" t="str">
        <f>VLOOKUP($F32,'mail SF'!$C$3:$D$69,2,0)</f>
        <v>thu.ntn@altius-link.com.vn</v>
      </c>
      <c r="H32" s="540">
        <v>46298</v>
      </c>
      <c r="I32" s="101"/>
      <c r="M32" s="102"/>
    </row>
    <row r="33" spans="2:13">
      <c r="B33" s="534" t="s">
        <v>17294</v>
      </c>
      <c r="C33" s="535" t="s">
        <v>16897</v>
      </c>
      <c r="D33" s="535" t="s">
        <v>17253</v>
      </c>
      <c r="E33" s="536" t="s">
        <v>17295</v>
      </c>
      <c r="F33" s="535" t="s">
        <v>147</v>
      </c>
      <c r="G33" s="539" t="str">
        <f>VLOOKUP($F33,'mail SF'!$C$3:$D$69,2,0)</f>
        <v>huy.d@altius-link.com.vn</v>
      </c>
      <c r="H33" s="540">
        <v>46298</v>
      </c>
      <c r="I33" s="101"/>
      <c r="M33" s="102"/>
    </row>
    <row r="34" spans="2:13">
      <c r="B34" s="534" t="s">
        <v>16746</v>
      </c>
      <c r="C34" s="535" t="s">
        <v>16745</v>
      </c>
      <c r="D34" s="535" t="s">
        <v>465</v>
      </c>
      <c r="E34" s="536" t="s">
        <v>17295</v>
      </c>
      <c r="F34" s="535" t="s">
        <v>17259</v>
      </c>
      <c r="G34" s="539" t="str">
        <f>VLOOKUP($F34,'mail SF'!$C$3:$D$69,2,0)</f>
        <v>thu.ntn@altius-link.com.vn</v>
      </c>
      <c r="H34" s="540">
        <v>46298</v>
      </c>
      <c r="I34" s="101"/>
      <c r="M34" s="102"/>
    </row>
    <row r="35" spans="2:13">
      <c r="B35" s="534" t="s">
        <v>16748</v>
      </c>
      <c r="C35" s="535" t="s">
        <v>16747</v>
      </c>
      <c r="D35" s="535" t="s">
        <v>465</v>
      </c>
      <c r="E35" s="536" t="s">
        <v>17296</v>
      </c>
      <c r="F35" s="535" t="s">
        <v>468</v>
      </c>
      <c r="G35" s="539" t="str">
        <f>VLOOKUP($F35,'mail SF'!$C$3:$D$69,2,0)</f>
        <v>thuy.ntt1@altius-link.com.vn</v>
      </c>
      <c r="H35" s="540">
        <v>46298</v>
      </c>
      <c r="I35" s="101"/>
      <c r="M35" s="102"/>
    </row>
    <row r="36" spans="2:13">
      <c r="B36" s="534" t="s">
        <v>17297</v>
      </c>
      <c r="C36" s="535" t="s">
        <v>17298</v>
      </c>
      <c r="D36" s="535" t="s">
        <v>465</v>
      </c>
      <c r="E36" s="536" t="s">
        <v>17299</v>
      </c>
      <c r="F36" s="535" t="s">
        <v>107</v>
      </c>
      <c r="G36" s="539" t="str">
        <f>VLOOKUP($F36,'mail SF'!$C$3:$D$69,2,0)</f>
        <v>huong.pl@altius-link.com.vn</v>
      </c>
      <c r="H36" s="540">
        <v>46298</v>
      </c>
      <c r="I36" s="101"/>
      <c r="M36" s="102"/>
    </row>
    <row r="37" spans="2:13">
      <c r="B37" s="534" t="s">
        <v>17126</v>
      </c>
      <c r="C37" s="535" t="s">
        <v>17300</v>
      </c>
      <c r="D37" s="535" t="s">
        <v>465</v>
      </c>
      <c r="E37" s="536" t="s">
        <v>17299</v>
      </c>
      <c r="F37" s="535" t="s">
        <v>129</v>
      </c>
      <c r="G37" s="539" t="str">
        <f>VLOOKUP($F37,'mail SF'!$C$3:$D$69,2,0)</f>
        <v>anh.bn1@altius-link.com.vn</v>
      </c>
      <c r="H37" s="540">
        <v>46298</v>
      </c>
      <c r="I37" s="101"/>
      <c r="M37" s="102"/>
    </row>
    <row r="38" spans="2:13">
      <c r="B38" s="534" t="s">
        <v>17301</v>
      </c>
      <c r="C38" s="535" t="s">
        <v>17290</v>
      </c>
      <c r="D38" s="535" t="s">
        <v>17253</v>
      </c>
      <c r="E38" s="536" t="s">
        <v>17302</v>
      </c>
      <c r="F38" s="535" t="s">
        <v>17292</v>
      </c>
      <c r="G38" s="539" t="str">
        <f>VLOOKUP($F38,'mail SF'!$C$3:$D$69,2,0)</f>
        <v>hoai.ptt@altius-link.vn</v>
      </c>
      <c r="H38" s="540">
        <v>46298</v>
      </c>
      <c r="I38" s="101"/>
      <c r="M38" s="102"/>
    </row>
    <row r="39" spans="2:13">
      <c r="B39" s="534" t="s">
        <v>17303</v>
      </c>
      <c r="C39" s="535" t="s">
        <v>17304</v>
      </c>
      <c r="D39" s="535" t="s">
        <v>465</v>
      </c>
      <c r="E39" s="536" t="s">
        <v>17305</v>
      </c>
      <c r="F39" s="535" t="s">
        <v>147</v>
      </c>
      <c r="G39" s="539" t="str">
        <f>VLOOKUP($F39,'mail SF'!$C$3:$D$69,2,0)</f>
        <v>huy.d@altius-link.com.vn</v>
      </c>
      <c r="H39" s="540">
        <v>46298</v>
      </c>
      <c r="I39" s="101"/>
      <c r="M39" s="102"/>
    </row>
    <row r="40" spans="2:13">
      <c r="B40" s="534" t="s">
        <v>17306</v>
      </c>
      <c r="C40" s="535" t="s">
        <v>17307</v>
      </c>
      <c r="D40" s="535" t="s">
        <v>465</v>
      </c>
      <c r="E40" s="536" t="s">
        <v>17305</v>
      </c>
      <c r="F40" s="535" t="s">
        <v>113</v>
      </c>
      <c r="G40" s="539" t="str">
        <f>VLOOKUP($F40,'mail SF'!$C$3:$D$69,2,0)</f>
        <v>thai.nq@altius-link.com.vn</v>
      </c>
      <c r="H40" s="540">
        <v>46298</v>
      </c>
      <c r="I40" s="101"/>
      <c r="M40" s="102"/>
    </row>
    <row r="41" spans="2:13">
      <c r="B41" s="534" t="s">
        <v>17308</v>
      </c>
      <c r="C41" s="535" t="s">
        <v>17309</v>
      </c>
      <c r="D41" s="535" t="s">
        <v>17253</v>
      </c>
      <c r="E41" s="536" t="s">
        <v>17305</v>
      </c>
      <c r="F41" s="535" t="s">
        <v>129</v>
      </c>
      <c r="G41" s="539" t="str">
        <f>VLOOKUP($F41,'mail SF'!$C$3:$D$69,2,0)</f>
        <v>anh.bn1@altius-link.com.vn</v>
      </c>
      <c r="H41" s="540">
        <v>46298</v>
      </c>
      <c r="I41" s="101"/>
      <c r="M41" s="102"/>
    </row>
    <row r="42" spans="2:13">
      <c r="B42" s="534" t="s">
        <v>17310</v>
      </c>
      <c r="C42" s="535" t="s">
        <v>17311</v>
      </c>
      <c r="D42" s="535" t="s">
        <v>465</v>
      </c>
      <c r="E42" s="536" t="s">
        <v>17305</v>
      </c>
      <c r="F42" s="535" t="s">
        <v>143</v>
      </c>
      <c r="G42" s="539" t="str">
        <f>VLOOKUP($F42,'mail SF'!$C$3:$D$69,2,0)</f>
        <v>linh.dp1@altius-link.com.vn</v>
      </c>
      <c r="H42" s="540">
        <v>46298</v>
      </c>
      <c r="I42" s="101"/>
      <c r="M42" s="102"/>
    </row>
    <row r="43" spans="2:13">
      <c r="B43" s="534" t="s">
        <v>17312</v>
      </c>
      <c r="C43" s="535" t="s">
        <v>17313</v>
      </c>
      <c r="D43" s="535" t="s">
        <v>17253</v>
      </c>
      <c r="E43" s="536" t="s">
        <v>17314</v>
      </c>
      <c r="F43" s="535" t="s">
        <v>129</v>
      </c>
      <c r="G43" s="539" t="str">
        <f>VLOOKUP($F43,'mail SF'!$C$3:$D$69,2,0)</f>
        <v>anh.bn1@altius-link.com.vn</v>
      </c>
      <c r="H43" s="540">
        <v>46298</v>
      </c>
      <c r="I43" s="101"/>
      <c r="M43" s="102"/>
    </row>
    <row r="44" spans="2:13">
      <c r="B44" s="534" t="s">
        <v>17315</v>
      </c>
      <c r="C44" s="535" t="s">
        <v>17316</v>
      </c>
      <c r="D44" s="535" t="s">
        <v>465</v>
      </c>
      <c r="E44" s="536" t="s">
        <v>17317</v>
      </c>
      <c r="F44" s="535" t="s">
        <v>127</v>
      </c>
      <c r="G44" s="539" t="str">
        <f>VLOOKUP($F44,'mail SF'!$C$3:$D$69,2,0)</f>
        <v>duong.tt@altius-link.com.vn</v>
      </c>
      <c r="H44" s="540">
        <v>46298</v>
      </c>
      <c r="I44" s="101"/>
      <c r="M44" s="102"/>
    </row>
    <row r="45" spans="2:13">
      <c r="B45" s="534" t="s">
        <v>17318</v>
      </c>
      <c r="C45" s="535" t="s">
        <v>16898</v>
      </c>
      <c r="D45" s="535" t="s">
        <v>17253</v>
      </c>
      <c r="E45" s="536" t="s">
        <v>17319</v>
      </c>
      <c r="F45" s="535" t="s">
        <v>147</v>
      </c>
      <c r="G45" s="539" t="str">
        <f>VLOOKUP($F45,'mail SF'!$C$3:$D$69,2,0)</f>
        <v>huy.d@altius-link.com.vn</v>
      </c>
      <c r="H45" s="540">
        <v>46298</v>
      </c>
      <c r="I45" s="101"/>
      <c r="M45" s="102"/>
    </row>
    <row r="46" spans="2:13">
      <c r="B46" s="534" t="s">
        <v>17320</v>
      </c>
      <c r="C46" s="535" t="s">
        <v>17321</v>
      </c>
      <c r="D46" s="535" t="s">
        <v>465</v>
      </c>
      <c r="E46" s="536" t="s">
        <v>17319</v>
      </c>
      <c r="F46" s="535" t="s">
        <v>129</v>
      </c>
      <c r="G46" s="539" t="str">
        <f>VLOOKUP($F46,'mail SF'!$C$3:$D$69,2,0)</f>
        <v>anh.bn1@altius-link.com.vn</v>
      </c>
      <c r="H46" s="540">
        <v>46298</v>
      </c>
      <c r="I46" s="101"/>
      <c r="M46" s="102"/>
    </row>
    <row r="47" spans="2:13">
      <c r="B47" s="534" t="s">
        <v>16547</v>
      </c>
      <c r="C47" s="535" t="s">
        <v>16546</v>
      </c>
      <c r="D47" s="535" t="s">
        <v>465</v>
      </c>
      <c r="E47" s="536" t="s">
        <v>17319</v>
      </c>
      <c r="F47" s="535" t="s">
        <v>113</v>
      </c>
      <c r="G47" s="539" t="str">
        <f>VLOOKUP($F47,'mail SF'!$C$3:$D$69,2,0)</f>
        <v>thai.nq@altius-link.com.vn</v>
      </c>
      <c r="H47" s="540">
        <v>46298</v>
      </c>
      <c r="I47" s="101"/>
      <c r="M47" s="102"/>
    </row>
    <row r="48" spans="2:13">
      <c r="B48" s="534" t="s">
        <v>17322</v>
      </c>
      <c r="C48" s="535" t="s">
        <v>16932</v>
      </c>
      <c r="D48" s="535" t="s">
        <v>465</v>
      </c>
      <c r="E48" s="536" t="s">
        <v>17323</v>
      </c>
      <c r="F48" s="535" t="s">
        <v>141</v>
      </c>
      <c r="G48" s="539" t="str">
        <f>VLOOKUP($F48,'mail SF'!$C$3:$D$69,2,0)</f>
        <v>long.thq@altius-link.com.vn</v>
      </c>
      <c r="H48" s="540">
        <v>46298</v>
      </c>
      <c r="I48" s="101"/>
      <c r="M48" s="102"/>
    </row>
    <row r="49" spans="2:13">
      <c r="B49" s="534" t="s">
        <v>17324</v>
      </c>
      <c r="C49" s="535" t="s">
        <v>17325</v>
      </c>
      <c r="D49" s="535" t="s">
        <v>17253</v>
      </c>
      <c r="E49" s="536" t="s">
        <v>17323</v>
      </c>
      <c r="F49" s="535" t="s">
        <v>129</v>
      </c>
      <c r="G49" s="539" t="str">
        <f>VLOOKUP($F49,'mail SF'!$C$3:$D$69,2,0)</f>
        <v>anh.bn1@altius-link.com.vn</v>
      </c>
      <c r="H49" s="540">
        <v>46298</v>
      </c>
      <c r="I49" s="101"/>
      <c r="M49" s="102"/>
    </row>
    <row r="50" spans="2:13">
      <c r="B50" s="534" t="s">
        <v>17326</v>
      </c>
      <c r="C50" s="535" t="s">
        <v>17327</v>
      </c>
      <c r="D50" s="535" t="s">
        <v>465</v>
      </c>
      <c r="E50" s="536" t="s">
        <v>17328</v>
      </c>
      <c r="F50" s="535" t="s">
        <v>111</v>
      </c>
      <c r="G50" s="539" t="str">
        <f>VLOOKUP($F50,'mail SF'!$C$3:$D$69,2,0)</f>
        <v>van.vth1@altius-link.com.vn</v>
      </c>
      <c r="H50" s="540">
        <v>46298</v>
      </c>
      <c r="I50" s="101"/>
      <c r="M50" s="102"/>
    </row>
    <row r="51" spans="2:13">
      <c r="B51" s="534" t="s">
        <v>17329</v>
      </c>
      <c r="C51" s="535" t="s">
        <v>17330</v>
      </c>
      <c r="D51" s="535" t="s">
        <v>465</v>
      </c>
      <c r="E51" s="536" t="s">
        <v>17328</v>
      </c>
      <c r="F51" s="535" t="s">
        <v>107</v>
      </c>
      <c r="G51" s="539" t="str">
        <f>VLOOKUP($F51,'mail SF'!$C$3:$D$69,2,0)</f>
        <v>huong.pl@altius-link.com.vn</v>
      </c>
      <c r="H51" s="540">
        <v>46298</v>
      </c>
      <c r="I51" s="101"/>
      <c r="M51" s="102"/>
    </row>
    <row r="52" spans="2:13">
      <c r="B52" s="534" t="s">
        <v>17331</v>
      </c>
      <c r="C52" s="535" t="s">
        <v>17330</v>
      </c>
      <c r="D52" s="535" t="s">
        <v>17253</v>
      </c>
      <c r="E52" s="536" t="s">
        <v>17332</v>
      </c>
      <c r="F52" s="535" t="s">
        <v>107</v>
      </c>
      <c r="G52" s="539" t="str">
        <f>VLOOKUP($F52,'mail SF'!$C$3:$D$69,2,0)</f>
        <v>huong.pl@altius-link.com.vn</v>
      </c>
      <c r="H52" s="540">
        <v>46298</v>
      </c>
      <c r="I52" s="101"/>
      <c r="M52" s="102"/>
    </row>
    <row r="53" spans="2:13">
      <c r="B53" s="534" t="s">
        <v>17026</v>
      </c>
      <c r="C53" s="535" t="s">
        <v>17333</v>
      </c>
      <c r="D53" s="535" t="s">
        <v>465</v>
      </c>
      <c r="E53" s="536" t="s">
        <v>17332</v>
      </c>
      <c r="F53" s="535" t="s">
        <v>158</v>
      </c>
      <c r="G53" s="539" t="str">
        <f>VLOOKUP($F53,'mail SF'!$C$3:$D$69,2,0)</f>
        <v>bach.vh@altius-link.com.vn</v>
      </c>
      <c r="H53" s="540">
        <v>46298</v>
      </c>
      <c r="I53" s="101"/>
      <c r="M53" s="102"/>
    </row>
    <row r="54" spans="2:13">
      <c r="B54" s="534" t="s">
        <v>17334</v>
      </c>
      <c r="C54" s="535" t="s">
        <v>17335</v>
      </c>
      <c r="D54" s="535" t="s">
        <v>465</v>
      </c>
      <c r="E54" s="536" t="s">
        <v>17336</v>
      </c>
      <c r="F54" s="535" t="s">
        <v>129</v>
      </c>
      <c r="G54" s="539" t="str">
        <f>VLOOKUP($F54,'mail SF'!$C$3:$D$69,2,0)</f>
        <v>anh.bn1@altius-link.com.vn</v>
      </c>
      <c r="H54" s="540">
        <v>46298</v>
      </c>
      <c r="I54" s="101"/>
      <c r="M54" s="102"/>
    </row>
    <row r="55" spans="2:13">
      <c r="B55" s="534" t="s">
        <v>16861</v>
      </c>
      <c r="C55" s="535" t="s">
        <v>16860</v>
      </c>
      <c r="D55" s="535" t="s">
        <v>465</v>
      </c>
      <c r="E55" s="536" t="s">
        <v>17336</v>
      </c>
      <c r="F55" s="535" t="s">
        <v>147</v>
      </c>
      <c r="G55" s="539" t="str">
        <f>VLOOKUP($F55,'mail SF'!$C$3:$D$69,2,0)</f>
        <v>huy.d@altius-link.com.vn</v>
      </c>
      <c r="H55" s="540">
        <v>46298</v>
      </c>
      <c r="I55" s="101"/>
      <c r="M55" s="102"/>
    </row>
    <row r="56" spans="2:13">
      <c r="B56" s="534" t="s">
        <v>17128</v>
      </c>
      <c r="C56" s="535" t="s">
        <v>17337</v>
      </c>
      <c r="D56" s="535" t="s">
        <v>465</v>
      </c>
      <c r="E56" s="536" t="s">
        <v>17338</v>
      </c>
      <c r="F56" s="535" t="s">
        <v>129</v>
      </c>
      <c r="G56" s="539" t="str">
        <f>VLOOKUP($F56,'mail SF'!$C$3:$D$69,2,0)</f>
        <v>anh.bn1@altius-link.com.vn</v>
      </c>
      <c r="H56" s="540">
        <v>46298</v>
      </c>
      <c r="I56" s="101"/>
      <c r="M56" s="102"/>
    </row>
    <row r="57" spans="2:13">
      <c r="B57" s="534" t="s">
        <v>16605</v>
      </c>
      <c r="C57" s="535" t="s">
        <v>16604</v>
      </c>
      <c r="D57" s="535" t="s">
        <v>465</v>
      </c>
      <c r="E57" s="536" t="s">
        <v>17338</v>
      </c>
      <c r="F57" s="535" t="s">
        <v>17339</v>
      </c>
      <c r="G57" s="539" t="str">
        <f>VLOOKUP($F57,'mail SF'!$C$3:$D$69,2,0)</f>
        <v>phong.ht@altius-link.com.vn</v>
      </c>
      <c r="H57" s="540">
        <v>46298</v>
      </c>
      <c r="I57" s="101"/>
      <c r="M57" s="102"/>
    </row>
    <row r="58" spans="2:13">
      <c r="B58" s="534" t="s">
        <v>17340</v>
      </c>
      <c r="C58" s="535" t="s">
        <v>17341</v>
      </c>
      <c r="D58" s="535" t="s">
        <v>465</v>
      </c>
      <c r="E58" s="536" t="s">
        <v>17342</v>
      </c>
      <c r="F58" s="535" t="s">
        <v>125</v>
      </c>
      <c r="G58" s="539" t="str">
        <f>VLOOKUP($F58,'mail SF'!$C$3:$D$69,2,0)</f>
        <v>linh.btk@altius-link.com.vn</v>
      </c>
      <c r="H58" s="540">
        <v>46298</v>
      </c>
      <c r="I58" s="101"/>
      <c r="M58" s="102"/>
    </row>
    <row r="59" spans="2:13">
      <c r="B59" s="534" t="s">
        <v>17343</v>
      </c>
      <c r="C59" s="535" t="s">
        <v>16548</v>
      </c>
      <c r="D59" s="535" t="s">
        <v>17253</v>
      </c>
      <c r="E59" s="536" t="s">
        <v>17342</v>
      </c>
      <c r="F59" s="535" t="s">
        <v>113</v>
      </c>
      <c r="G59" s="539" t="str">
        <f>VLOOKUP($F59,'mail SF'!$C$3:$D$69,2,0)</f>
        <v>thai.nq@altius-link.com.vn</v>
      </c>
      <c r="H59" s="540">
        <v>46298</v>
      </c>
      <c r="I59" s="101"/>
      <c r="M59" s="102"/>
    </row>
    <row r="60" spans="2:13">
      <c r="B60" s="534" t="s">
        <v>17344</v>
      </c>
      <c r="C60" s="535" t="s">
        <v>17345</v>
      </c>
      <c r="D60" s="535" t="s">
        <v>17253</v>
      </c>
      <c r="E60" s="536" t="s">
        <v>17346</v>
      </c>
      <c r="F60" s="535" t="s">
        <v>129</v>
      </c>
      <c r="G60" s="539" t="str">
        <f>VLOOKUP($F60,'mail SF'!$C$3:$D$69,2,0)</f>
        <v>anh.bn1@altius-link.com.vn</v>
      </c>
      <c r="H60" s="540">
        <v>46298</v>
      </c>
      <c r="I60" s="101"/>
      <c r="M60" s="102"/>
    </row>
    <row r="61" spans="2:13">
      <c r="B61" s="534" t="s">
        <v>16549</v>
      </c>
      <c r="C61" s="535" t="s">
        <v>16548</v>
      </c>
      <c r="D61" s="535" t="s">
        <v>465</v>
      </c>
      <c r="E61" s="536" t="s">
        <v>17347</v>
      </c>
      <c r="F61" s="535" t="s">
        <v>113</v>
      </c>
      <c r="G61" s="539" t="str">
        <f>VLOOKUP($F61,'mail SF'!$C$3:$D$69,2,0)</f>
        <v>thai.nq@altius-link.com.vn</v>
      </c>
      <c r="H61" s="540">
        <v>46298</v>
      </c>
      <c r="I61" s="101"/>
      <c r="M61" s="102"/>
    </row>
    <row r="62" spans="2:13">
      <c r="B62" s="534" t="s">
        <v>17348</v>
      </c>
      <c r="C62" s="535" t="s">
        <v>16900</v>
      </c>
      <c r="D62" s="535" t="s">
        <v>465</v>
      </c>
      <c r="E62" s="536" t="s">
        <v>17349</v>
      </c>
      <c r="F62" s="535" t="s">
        <v>147</v>
      </c>
      <c r="G62" s="539" t="str">
        <f>VLOOKUP($F62,'mail SF'!$C$3:$D$69,2,0)</f>
        <v>huy.d@altius-link.com.vn</v>
      </c>
      <c r="H62" s="540">
        <v>46298</v>
      </c>
      <c r="I62" s="101"/>
      <c r="M62" s="102"/>
    </row>
    <row r="63" spans="2:13">
      <c r="B63" s="534" t="s">
        <v>17350</v>
      </c>
      <c r="C63" s="535" t="s">
        <v>17351</v>
      </c>
      <c r="D63" s="535" t="s">
        <v>17253</v>
      </c>
      <c r="E63" s="536" t="s">
        <v>17352</v>
      </c>
      <c r="F63" s="535" t="s">
        <v>129</v>
      </c>
      <c r="G63" s="539" t="str">
        <f>VLOOKUP($F63,'mail SF'!$C$3:$D$69,2,0)</f>
        <v>anh.bn1@altius-link.com.vn</v>
      </c>
      <c r="H63" s="540">
        <v>46298</v>
      </c>
      <c r="I63" s="101"/>
      <c r="M63" s="102"/>
    </row>
    <row r="64" spans="2:13">
      <c r="B64" s="534" t="s">
        <v>17353</v>
      </c>
      <c r="C64" s="535" t="s">
        <v>16519</v>
      </c>
      <c r="D64" s="535" t="s">
        <v>465</v>
      </c>
      <c r="E64" s="536" t="s">
        <v>17352</v>
      </c>
      <c r="F64" s="535" t="s">
        <v>127</v>
      </c>
      <c r="G64" s="539" t="str">
        <f>VLOOKUP($F64,'mail SF'!$C$3:$D$69,2,0)</f>
        <v>duong.tt@altius-link.com.vn</v>
      </c>
      <c r="H64" s="540">
        <v>46298</v>
      </c>
      <c r="I64" s="101"/>
      <c r="M64" s="102"/>
    </row>
    <row r="65" spans="2:13">
      <c r="B65" s="534" t="s">
        <v>17354</v>
      </c>
      <c r="C65" s="535" t="s">
        <v>470</v>
      </c>
      <c r="D65" s="535" t="s">
        <v>465</v>
      </c>
      <c r="E65" s="536" t="s">
        <v>17355</v>
      </c>
      <c r="F65" s="535" t="s">
        <v>141</v>
      </c>
      <c r="G65" s="539" t="str">
        <f>VLOOKUP($F65,'mail SF'!$C$3:$D$69,2,0)</f>
        <v>long.thq@altius-link.com.vn</v>
      </c>
      <c r="H65" s="540">
        <v>46298</v>
      </c>
      <c r="I65" s="101"/>
      <c r="M65" s="102"/>
    </row>
    <row r="66" spans="2:13">
      <c r="B66" s="534" t="s">
        <v>16723</v>
      </c>
      <c r="C66" s="535" t="s">
        <v>16722</v>
      </c>
      <c r="D66" s="535" t="s">
        <v>17356</v>
      </c>
      <c r="E66" s="536" t="s">
        <v>17355</v>
      </c>
      <c r="F66" s="535" t="s">
        <v>17268</v>
      </c>
      <c r="G66" s="539" t="str">
        <f>VLOOKUP($F66,'mail SF'!$C$3:$D$69,2,0)</f>
        <v>thuy.ln@altius-link.com.vn</v>
      </c>
      <c r="H66" s="540">
        <v>46298</v>
      </c>
      <c r="I66" s="101"/>
      <c r="J66" s="101"/>
      <c r="K66" s="101"/>
      <c r="M66" s="102"/>
    </row>
    <row r="67" spans="2:13">
      <c r="B67" s="534" t="s">
        <v>17357</v>
      </c>
      <c r="C67" s="535" t="s">
        <v>17333</v>
      </c>
      <c r="D67" s="535" t="s">
        <v>17358</v>
      </c>
      <c r="E67" s="536" t="s">
        <v>17355</v>
      </c>
      <c r="F67" s="535" t="s">
        <v>158</v>
      </c>
      <c r="G67" s="539" t="str">
        <f>VLOOKUP($F67,'mail SF'!$C$3:$D$69,2,0)</f>
        <v>bach.vh@altius-link.com.vn</v>
      </c>
      <c r="H67" s="540">
        <v>46298</v>
      </c>
      <c r="I67" s="101"/>
      <c r="J67" s="101"/>
      <c r="K67" s="101"/>
      <c r="M67" s="102"/>
    </row>
    <row r="68" spans="2:13">
      <c r="B68" s="534" t="s">
        <v>17359</v>
      </c>
      <c r="C68" s="535" t="s">
        <v>17337</v>
      </c>
      <c r="D68" s="535" t="s">
        <v>17253</v>
      </c>
      <c r="E68" s="536" t="s">
        <v>17355</v>
      </c>
      <c r="F68" s="535" t="s">
        <v>129</v>
      </c>
      <c r="G68" s="539" t="str">
        <f>VLOOKUP($F68,'mail SF'!$C$3:$D$69,2,0)</f>
        <v>anh.bn1@altius-link.com.vn</v>
      </c>
      <c r="H68" s="540">
        <v>46298</v>
      </c>
      <c r="I68" s="101"/>
      <c r="J68" s="101"/>
      <c r="K68" s="101"/>
      <c r="M68" s="102"/>
    </row>
    <row r="69" spans="2:13">
      <c r="B69" s="534" t="s">
        <v>17360</v>
      </c>
      <c r="C69" s="535" t="s">
        <v>16905</v>
      </c>
      <c r="D69" s="535" t="s">
        <v>465</v>
      </c>
      <c r="E69" s="536" t="s">
        <v>17355</v>
      </c>
      <c r="F69" s="535" t="s">
        <v>113</v>
      </c>
      <c r="G69" s="539" t="str">
        <f>VLOOKUP($F69,'mail SF'!$C$3:$D$69,2,0)</f>
        <v>thai.nq@altius-link.com.vn</v>
      </c>
      <c r="H69" s="540">
        <v>46298</v>
      </c>
      <c r="I69" s="101"/>
      <c r="J69" s="101"/>
      <c r="K69" s="101"/>
      <c r="M69" s="102"/>
    </row>
    <row r="70" spans="2:13">
      <c r="B70" s="534" t="s">
        <v>16862</v>
      </c>
      <c r="C70" s="535" t="s">
        <v>17361</v>
      </c>
      <c r="D70" s="535" t="s">
        <v>465</v>
      </c>
      <c r="E70" s="536" t="s">
        <v>17362</v>
      </c>
      <c r="F70" s="535" t="s">
        <v>141</v>
      </c>
      <c r="G70" s="539" t="str">
        <f>VLOOKUP($F70,'mail SF'!$C$3:$D$69,2,0)</f>
        <v>long.thq@altius-link.com.vn</v>
      </c>
      <c r="H70" s="540">
        <v>46298</v>
      </c>
      <c r="I70" s="101"/>
      <c r="J70" s="101"/>
      <c r="K70" s="101"/>
      <c r="M70" s="102"/>
    </row>
    <row r="71" spans="2:13">
      <c r="B71" s="534" t="s">
        <v>17363</v>
      </c>
      <c r="C71" s="535" t="s">
        <v>16903</v>
      </c>
      <c r="D71" s="535" t="s">
        <v>465</v>
      </c>
      <c r="E71" s="536" t="s">
        <v>17362</v>
      </c>
      <c r="F71" s="535" t="s">
        <v>147</v>
      </c>
      <c r="G71" s="539" t="str">
        <f>VLOOKUP($F71,'mail SF'!$C$3:$D$69,2,0)</f>
        <v>huy.d@altius-link.com.vn</v>
      </c>
      <c r="H71" s="540">
        <v>46298</v>
      </c>
      <c r="I71" s="101"/>
      <c r="J71" s="101"/>
      <c r="K71" s="101"/>
      <c r="M71" s="102"/>
    </row>
    <row r="72" spans="2:13">
      <c r="B72" s="534" t="s">
        <v>17119</v>
      </c>
      <c r="C72" s="535" t="s">
        <v>17327</v>
      </c>
      <c r="D72" s="535" t="s">
        <v>465</v>
      </c>
      <c r="E72" s="536" t="s">
        <v>17364</v>
      </c>
      <c r="F72" s="535" t="s">
        <v>111</v>
      </c>
      <c r="G72" s="539" t="str">
        <f>VLOOKUP($F72,'mail SF'!$C$3:$D$69,2,0)</f>
        <v>van.vth1@altius-link.com.vn</v>
      </c>
      <c r="H72" s="540">
        <v>46298</v>
      </c>
      <c r="I72" s="101"/>
      <c r="J72" s="101"/>
      <c r="K72" s="101"/>
      <c r="M72" s="102"/>
    </row>
    <row r="73" spans="2:13">
      <c r="B73" s="534" t="s">
        <v>17365</v>
      </c>
      <c r="C73" s="535" t="s">
        <v>17366</v>
      </c>
      <c r="D73" s="535" t="s">
        <v>465</v>
      </c>
      <c r="E73" s="536" t="s">
        <v>17364</v>
      </c>
      <c r="F73" s="535" t="s">
        <v>107</v>
      </c>
      <c r="G73" s="539" t="str">
        <f>VLOOKUP($F73,'mail SF'!$C$3:$D$69,2,0)</f>
        <v>huong.pl@altius-link.com.vn</v>
      </c>
      <c r="H73" s="540">
        <v>46298</v>
      </c>
      <c r="I73" s="101"/>
      <c r="J73" s="101"/>
      <c r="K73" s="101"/>
      <c r="M73" s="102"/>
    </row>
    <row r="74" spans="2:13">
      <c r="B74" s="534" t="s">
        <v>17367</v>
      </c>
      <c r="C74" s="535" t="s">
        <v>16933</v>
      </c>
      <c r="D74" s="535" t="s">
        <v>17253</v>
      </c>
      <c r="E74" s="536" t="s">
        <v>17364</v>
      </c>
      <c r="F74" s="535" t="s">
        <v>125</v>
      </c>
      <c r="G74" s="539" t="str">
        <f>VLOOKUP($F74,'mail SF'!$C$3:$D$69,2,0)</f>
        <v>linh.btk@altius-link.com.vn</v>
      </c>
      <c r="H74" s="540">
        <v>46298</v>
      </c>
      <c r="I74" s="101"/>
      <c r="J74" s="101"/>
      <c r="K74" s="101"/>
      <c r="M74" s="102"/>
    </row>
    <row r="75" spans="2:13">
      <c r="B75" s="534" t="s">
        <v>17368</v>
      </c>
      <c r="C75" s="535" t="s">
        <v>16933</v>
      </c>
      <c r="D75" s="535" t="s">
        <v>465</v>
      </c>
      <c r="E75" s="536" t="s">
        <v>17364</v>
      </c>
      <c r="F75" s="535" t="s">
        <v>125</v>
      </c>
      <c r="G75" s="539" t="str">
        <f>VLOOKUP($F75,'mail SF'!$C$3:$D$69,2,0)</f>
        <v>linh.btk@altius-link.com.vn</v>
      </c>
      <c r="H75" s="540">
        <v>46298</v>
      </c>
      <c r="I75" s="101"/>
      <c r="J75" s="101"/>
      <c r="K75" s="101"/>
      <c r="M75" s="102"/>
    </row>
    <row r="76" spans="2:13">
      <c r="B76" s="534" t="s">
        <v>16811</v>
      </c>
      <c r="C76" s="535" t="s">
        <v>17369</v>
      </c>
      <c r="D76" s="535" t="s">
        <v>465</v>
      </c>
      <c r="E76" s="536" t="s">
        <v>17370</v>
      </c>
      <c r="F76" s="535" t="s">
        <v>468</v>
      </c>
      <c r="G76" s="539" t="str">
        <f>VLOOKUP($F76,'mail SF'!$C$3:$D$69,2,0)</f>
        <v>thuy.ntt1@altius-link.com.vn</v>
      </c>
      <c r="H76" s="540">
        <v>46298</v>
      </c>
      <c r="I76" s="101"/>
      <c r="J76" s="101"/>
      <c r="K76" s="101"/>
      <c r="M76" s="102"/>
    </row>
    <row r="77" spans="2:13">
      <c r="B77" s="534" t="s">
        <v>17371</v>
      </c>
      <c r="C77" s="535" t="s">
        <v>17372</v>
      </c>
      <c r="D77" s="535" t="s">
        <v>465</v>
      </c>
      <c r="E77" s="536" t="s">
        <v>17370</v>
      </c>
      <c r="F77" s="535" t="s">
        <v>158</v>
      </c>
      <c r="G77" s="539" t="str">
        <f>VLOOKUP($F77,'mail SF'!$C$3:$D$69,2,0)</f>
        <v>bach.vh@altius-link.com.vn</v>
      </c>
      <c r="H77" s="540">
        <v>46298</v>
      </c>
      <c r="I77" s="101"/>
      <c r="J77" s="101"/>
      <c r="K77" s="101"/>
      <c r="M77" s="102"/>
    </row>
    <row r="78" spans="2:13">
      <c r="B78" s="534" t="s">
        <v>16569</v>
      </c>
      <c r="C78" s="535" t="s">
        <v>16568</v>
      </c>
      <c r="D78" s="535" t="s">
        <v>465</v>
      </c>
      <c r="E78" s="536" t="s">
        <v>17373</v>
      </c>
      <c r="F78" s="535" t="s">
        <v>17268</v>
      </c>
      <c r="G78" s="539" t="str">
        <f>VLOOKUP($F78,'mail SF'!$C$3:$D$69,2,0)</f>
        <v>thuy.ln@altius-link.com.vn</v>
      </c>
      <c r="H78" s="540">
        <v>46298</v>
      </c>
      <c r="I78" s="101"/>
      <c r="J78" s="101"/>
      <c r="K78" s="101"/>
      <c r="M78" s="102"/>
    </row>
    <row r="79" spans="2:13">
      <c r="B79" s="534" t="s">
        <v>17374</v>
      </c>
      <c r="C79" s="535" t="s">
        <v>17375</v>
      </c>
      <c r="D79" s="535" t="s">
        <v>17253</v>
      </c>
      <c r="E79" s="536" t="s">
        <v>17373</v>
      </c>
      <c r="F79" s="535" t="s">
        <v>17376</v>
      </c>
      <c r="G79" s="539" t="str">
        <f>VLOOKUP($F79,'mail SF'!$C$3:$D$69,2,0)</f>
        <v>trang.nt@altius-link.com.vn</v>
      </c>
      <c r="H79" s="540">
        <v>46298</v>
      </c>
      <c r="I79" s="101"/>
      <c r="J79" s="101"/>
      <c r="K79" s="101"/>
      <c r="M79" s="102"/>
    </row>
    <row r="80" spans="2:13">
      <c r="B80" s="534" t="s">
        <v>17377</v>
      </c>
      <c r="C80" s="535" t="s">
        <v>17372</v>
      </c>
      <c r="D80" s="535" t="s">
        <v>465</v>
      </c>
      <c r="E80" s="536" t="s">
        <v>17378</v>
      </c>
      <c r="F80" s="535" t="s">
        <v>158</v>
      </c>
      <c r="G80" s="539" t="str">
        <f>VLOOKUP($F80,'mail SF'!$C$3:$D$69,2,0)</f>
        <v>bach.vh@altius-link.com.vn</v>
      </c>
      <c r="H80" s="540">
        <v>46298</v>
      </c>
      <c r="I80" s="101"/>
      <c r="J80" s="101"/>
      <c r="K80" s="101"/>
      <c r="M80" s="102"/>
    </row>
    <row r="81" spans="2:13">
      <c r="B81" s="534" t="s">
        <v>17379</v>
      </c>
      <c r="C81" s="535" t="s">
        <v>16904</v>
      </c>
      <c r="D81" s="535" t="s">
        <v>465</v>
      </c>
      <c r="E81" s="536" t="s">
        <v>17380</v>
      </c>
      <c r="F81" s="535" t="s">
        <v>147</v>
      </c>
      <c r="G81" s="539" t="str">
        <f>VLOOKUP($F81,'mail SF'!$C$3:$D$69,2,0)</f>
        <v>huy.d@altius-link.com.vn</v>
      </c>
      <c r="H81" s="540">
        <v>46298</v>
      </c>
      <c r="I81" s="101"/>
      <c r="J81" s="101"/>
      <c r="K81" s="101"/>
      <c r="M81" s="102"/>
    </row>
    <row r="82" spans="2:13">
      <c r="B82" s="534" t="s">
        <v>17381</v>
      </c>
      <c r="C82" s="535" t="s">
        <v>16833</v>
      </c>
      <c r="D82" s="535" t="s">
        <v>465</v>
      </c>
      <c r="E82" s="536" t="s">
        <v>17382</v>
      </c>
      <c r="F82" s="535" t="s">
        <v>135</v>
      </c>
      <c r="G82" s="539" t="str">
        <f>VLOOKUP($F82,'mail SF'!$C$3:$D$69,2,0)</f>
        <v>cuc.ht@altius-link.com.vn</v>
      </c>
      <c r="H82" s="540">
        <v>46298</v>
      </c>
      <c r="I82" s="101"/>
      <c r="J82" s="101"/>
      <c r="K82" s="101"/>
      <c r="M82" s="102"/>
    </row>
    <row r="83" spans="2:13">
      <c r="B83" s="534" t="s">
        <v>17383</v>
      </c>
      <c r="C83" s="535" t="s">
        <v>16895</v>
      </c>
      <c r="D83" s="535" t="s">
        <v>465</v>
      </c>
      <c r="E83" s="536" t="s">
        <v>17382</v>
      </c>
      <c r="F83" s="535" t="s">
        <v>147</v>
      </c>
      <c r="G83" s="539" t="str">
        <f>VLOOKUP($F83,'mail SF'!$C$3:$D$69,2,0)</f>
        <v>huy.d@altius-link.com.vn</v>
      </c>
      <c r="H83" s="540">
        <v>46298</v>
      </c>
      <c r="I83" s="101"/>
      <c r="J83" s="101"/>
      <c r="K83" s="101"/>
      <c r="M83" s="102"/>
    </row>
    <row r="84" spans="2:13">
      <c r="B84" s="534" t="s">
        <v>17132</v>
      </c>
      <c r="C84" s="535" t="s">
        <v>17384</v>
      </c>
      <c r="D84" s="535" t="s">
        <v>465</v>
      </c>
      <c r="E84" s="536" t="s">
        <v>17385</v>
      </c>
      <c r="F84" s="535" t="s">
        <v>129</v>
      </c>
      <c r="G84" s="539" t="str">
        <f>VLOOKUP($F84,'mail SF'!$C$3:$D$69,2,0)</f>
        <v>anh.bn1@altius-link.com.vn</v>
      </c>
      <c r="H84" s="540">
        <v>46298</v>
      </c>
      <c r="I84" s="101"/>
      <c r="J84" s="101"/>
      <c r="K84" s="101"/>
      <c r="M84" s="102"/>
    </row>
    <row r="85" spans="2:13">
      <c r="B85" s="534" t="s">
        <v>17386</v>
      </c>
      <c r="C85" s="535" t="s">
        <v>17387</v>
      </c>
      <c r="D85" s="535" t="s">
        <v>465</v>
      </c>
      <c r="E85" s="536" t="s">
        <v>17385</v>
      </c>
      <c r="F85" s="535" t="s">
        <v>107</v>
      </c>
      <c r="G85" s="539" t="str">
        <f>VLOOKUP($F85,'mail SF'!$C$3:$D$69,2,0)</f>
        <v>huong.pl@altius-link.com.vn</v>
      </c>
      <c r="H85" s="540">
        <v>46298</v>
      </c>
      <c r="I85" s="101"/>
      <c r="J85" s="101"/>
      <c r="K85" s="101"/>
      <c r="M85" s="102"/>
    </row>
    <row r="86" spans="2:13">
      <c r="B86" s="534" t="s">
        <v>17027</v>
      </c>
      <c r="C86" s="535" t="s">
        <v>16833</v>
      </c>
      <c r="D86" s="535" t="s">
        <v>465</v>
      </c>
      <c r="E86" s="536" t="s">
        <v>17388</v>
      </c>
      <c r="F86" s="535" t="s">
        <v>135</v>
      </c>
      <c r="G86" s="539" t="str">
        <f>VLOOKUP($F86,'mail SF'!$C$3:$D$69,2,0)</f>
        <v>cuc.ht@altius-link.com.vn</v>
      </c>
      <c r="H86" s="540">
        <v>46298</v>
      </c>
      <c r="I86" s="101"/>
      <c r="J86" s="101"/>
      <c r="K86" s="101"/>
      <c r="M86" s="102"/>
    </row>
    <row r="87" spans="2:13">
      <c r="B87" s="534" t="s">
        <v>16864</v>
      </c>
      <c r="C87" s="535" t="s">
        <v>17389</v>
      </c>
      <c r="D87" s="535" t="s">
        <v>465</v>
      </c>
      <c r="E87" s="536" t="s">
        <v>17388</v>
      </c>
      <c r="F87" s="535" t="s">
        <v>141</v>
      </c>
      <c r="G87" s="539" t="str">
        <f>VLOOKUP($F87,'mail SF'!$C$3:$D$69,2,0)</f>
        <v>long.thq@altius-link.com.vn</v>
      </c>
      <c r="H87" s="540">
        <v>46298</v>
      </c>
      <c r="I87" s="101"/>
      <c r="J87" s="101"/>
      <c r="K87" s="101"/>
      <c r="M87" s="102"/>
    </row>
    <row r="88" spans="2:13">
      <c r="B88" s="534" t="s">
        <v>17390</v>
      </c>
      <c r="C88" s="535" t="s">
        <v>17366</v>
      </c>
      <c r="D88" s="535" t="s">
        <v>17253</v>
      </c>
      <c r="E88" s="536" t="s">
        <v>17388</v>
      </c>
      <c r="F88" s="535" t="s">
        <v>107</v>
      </c>
      <c r="G88" s="539" t="str">
        <f>VLOOKUP($F88,'mail SF'!$C$3:$D$69,2,0)</f>
        <v>huong.pl@altius-link.com.vn</v>
      </c>
      <c r="H88" s="540">
        <v>46298</v>
      </c>
      <c r="I88" s="101"/>
      <c r="J88" s="101"/>
      <c r="K88" s="101"/>
      <c r="M88" s="102"/>
    </row>
    <row r="89" spans="2:13">
      <c r="B89" s="534" t="s">
        <v>17391</v>
      </c>
      <c r="C89" s="535" t="s">
        <v>17392</v>
      </c>
      <c r="D89" s="535" t="s">
        <v>465</v>
      </c>
      <c r="E89" s="536" t="s">
        <v>17393</v>
      </c>
      <c r="F89" s="535" t="s">
        <v>17394</v>
      </c>
      <c r="G89" s="539" t="str">
        <f>VLOOKUP($F89,'mail SF'!$C$3:$D$69,2,0)</f>
        <v>bich.dt@altius-link.com.vn</v>
      </c>
      <c r="H89" s="540">
        <v>46298</v>
      </c>
      <c r="I89" s="101"/>
      <c r="J89" s="101"/>
      <c r="K89" s="101"/>
      <c r="M89" s="102"/>
    </row>
    <row r="90" spans="2:13">
      <c r="B90" s="534" t="s">
        <v>17395</v>
      </c>
      <c r="C90" s="535" t="s">
        <v>17396</v>
      </c>
      <c r="D90" s="535" t="s">
        <v>465</v>
      </c>
      <c r="E90" s="536" t="s">
        <v>17393</v>
      </c>
      <c r="F90" s="535" t="s">
        <v>154</v>
      </c>
      <c r="G90" s="539" t="str">
        <f>VLOOKUP($F90,'mail SF'!$C$3:$D$69,2,0)</f>
        <v>anh.np@altius-link.com.vn</v>
      </c>
      <c r="H90" s="540">
        <v>46298</v>
      </c>
      <c r="I90" s="101"/>
      <c r="J90" s="101"/>
      <c r="K90" s="101"/>
      <c r="M90" s="102"/>
    </row>
    <row r="91" spans="2:13">
      <c r="B91" s="534" t="s">
        <v>17397</v>
      </c>
      <c r="C91" s="535" t="s">
        <v>16521</v>
      </c>
      <c r="D91" s="535" t="s">
        <v>465</v>
      </c>
      <c r="E91" s="536" t="s">
        <v>17398</v>
      </c>
      <c r="F91" s="535" t="s">
        <v>127</v>
      </c>
      <c r="G91" s="539" t="str">
        <f>VLOOKUP($F91,'mail SF'!$C$3:$D$69,2,0)</f>
        <v>duong.tt@altius-link.com.vn</v>
      </c>
      <c r="H91" s="540">
        <v>46298</v>
      </c>
      <c r="I91" s="101"/>
      <c r="J91" s="101"/>
      <c r="K91" s="101"/>
      <c r="M91" s="102"/>
    </row>
    <row r="92" spans="2:13">
      <c r="B92" s="534" t="s">
        <v>17399</v>
      </c>
      <c r="C92" s="535" t="s">
        <v>16895</v>
      </c>
      <c r="D92" s="535" t="s">
        <v>465</v>
      </c>
      <c r="E92" s="536" t="s">
        <v>17400</v>
      </c>
      <c r="F92" s="535" t="s">
        <v>147</v>
      </c>
      <c r="G92" s="539" t="str">
        <f>VLOOKUP($F92,'mail SF'!$C$3:$D$69,2,0)</f>
        <v>huy.d@altius-link.com.vn</v>
      </c>
      <c r="H92" s="540">
        <v>46298</v>
      </c>
      <c r="I92" s="101"/>
      <c r="J92" s="101"/>
      <c r="K92" s="101"/>
      <c r="M92" s="102"/>
    </row>
    <row r="93" spans="2:13">
      <c r="B93" s="534" t="s">
        <v>17401</v>
      </c>
      <c r="C93" s="535" t="s">
        <v>17402</v>
      </c>
      <c r="D93" s="535" t="s">
        <v>465</v>
      </c>
      <c r="E93" s="536" t="s">
        <v>17403</v>
      </c>
      <c r="F93" s="535" t="s">
        <v>468</v>
      </c>
      <c r="G93" s="539" t="str">
        <f>VLOOKUP($F93,'mail SF'!$C$3:$D$69,2,0)</f>
        <v>thuy.ntt1@altius-link.com.vn</v>
      </c>
      <c r="H93" s="540">
        <v>46298</v>
      </c>
      <c r="I93" s="101"/>
      <c r="J93" s="101"/>
      <c r="K93" s="101"/>
      <c r="M93" s="102"/>
    </row>
    <row r="94" spans="2:13">
      <c r="B94" s="534" t="s">
        <v>17404</v>
      </c>
      <c r="C94" s="535" t="s">
        <v>17405</v>
      </c>
      <c r="D94" s="535" t="s">
        <v>17253</v>
      </c>
      <c r="E94" s="536" t="s">
        <v>17406</v>
      </c>
      <c r="F94" s="535" t="s">
        <v>17376</v>
      </c>
      <c r="G94" s="539" t="str">
        <f>VLOOKUP($F94,'mail SF'!$C$3:$D$69,2,0)</f>
        <v>trang.nt@altius-link.com.vn</v>
      </c>
      <c r="H94" s="540">
        <v>46298</v>
      </c>
      <c r="I94" s="101"/>
      <c r="J94" s="101"/>
      <c r="K94" s="101"/>
      <c r="M94" s="102"/>
    </row>
    <row r="95" spans="2:13">
      <c r="B95" s="534" t="s">
        <v>17407</v>
      </c>
      <c r="C95" s="535" t="s">
        <v>16523</v>
      </c>
      <c r="D95" s="535" t="s">
        <v>465</v>
      </c>
      <c r="E95" s="536" t="s">
        <v>17406</v>
      </c>
      <c r="F95" s="535" t="s">
        <v>135</v>
      </c>
      <c r="G95" s="539" t="str">
        <f>VLOOKUP($F95,'mail SF'!$C$3:$D$69,2,0)</f>
        <v>cuc.ht@altius-link.com.vn</v>
      </c>
      <c r="H95" s="540">
        <v>46298</v>
      </c>
      <c r="I95" s="101"/>
      <c r="J95" s="101"/>
      <c r="K95" s="101"/>
      <c r="M95" s="102"/>
    </row>
    <row r="96" spans="2:13">
      <c r="B96" s="534" t="s">
        <v>17408</v>
      </c>
      <c r="C96" s="535" t="s">
        <v>17409</v>
      </c>
      <c r="D96" s="535" t="s">
        <v>465</v>
      </c>
      <c r="E96" s="536" t="s">
        <v>17410</v>
      </c>
      <c r="F96" s="535" t="s">
        <v>107</v>
      </c>
      <c r="G96" s="539" t="str">
        <f>VLOOKUP($F96,'mail SF'!$C$3:$D$69,2,0)</f>
        <v>huong.pl@altius-link.com.vn</v>
      </c>
      <c r="H96" s="540">
        <v>46298</v>
      </c>
      <c r="I96" s="101"/>
      <c r="J96" s="101"/>
      <c r="K96" s="101"/>
      <c r="M96" s="102"/>
    </row>
    <row r="97" spans="2:13">
      <c r="B97" s="534" t="s">
        <v>17028</v>
      </c>
      <c r="C97" s="535" t="s">
        <v>16523</v>
      </c>
      <c r="D97" s="535" t="s">
        <v>465</v>
      </c>
      <c r="E97" s="536" t="s">
        <v>17411</v>
      </c>
      <c r="F97" s="535" t="s">
        <v>135</v>
      </c>
      <c r="G97" s="539" t="str">
        <f>VLOOKUP($F97,'mail SF'!$C$3:$D$69,2,0)</f>
        <v>cuc.ht@altius-link.com.vn</v>
      </c>
      <c r="H97" s="540">
        <v>46298</v>
      </c>
      <c r="I97" s="101"/>
      <c r="J97" s="101"/>
      <c r="K97" s="101"/>
      <c r="M97" s="102"/>
    </row>
    <row r="98" spans="2:13">
      <c r="B98" s="534" t="s">
        <v>17412</v>
      </c>
      <c r="C98" s="535" t="s">
        <v>17409</v>
      </c>
      <c r="D98" s="535" t="s">
        <v>17253</v>
      </c>
      <c r="E98" s="536" t="s">
        <v>17413</v>
      </c>
      <c r="F98" s="535" t="s">
        <v>107</v>
      </c>
      <c r="G98" s="539" t="str">
        <f>VLOOKUP($F98,'mail SF'!$C$3:$D$69,2,0)</f>
        <v>huong.pl@altius-link.com.vn</v>
      </c>
      <c r="H98" s="540">
        <v>46298</v>
      </c>
      <c r="I98" s="101"/>
      <c r="J98" s="101"/>
      <c r="K98" s="101"/>
      <c r="M98" s="102"/>
    </row>
    <row r="99" spans="2:13">
      <c r="B99" s="534" t="s">
        <v>17414</v>
      </c>
      <c r="C99" s="535" t="s">
        <v>17415</v>
      </c>
      <c r="D99" s="535" t="s">
        <v>17253</v>
      </c>
      <c r="E99" s="536" t="s">
        <v>17416</v>
      </c>
      <c r="F99" s="535" t="s">
        <v>154</v>
      </c>
      <c r="G99" s="539" t="str">
        <f>VLOOKUP($F99,'mail SF'!$C$3:$D$69,2,0)</f>
        <v>anh.np@altius-link.com.vn</v>
      </c>
      <c r="H99" s="540">
        <v>46298</v>
      </c>
      <c r="I99" s="101"/>
      <c r="J99" s="101"/>
      <c r="K99" s="101"/>
      <c r="M99" s="102"/>
    </row>
    <row r="100" spans="2:13">
      <c r="B100" s="534" t="s">
        <v>17417</v>
      </c>
      <c r="C100" s="535" t="s">
        <v>17037</v>
      </c>
      <c r="D100" s="535" t="s">
        <v>17253</v>
      </c>
      <c r="E100" s="536" t="s">
        <v>17416</v>
      </c>
      <c r="F100" s="535" t="s">
        <v>107</v>
      </c>
      <c r="G100" s="539" t="str">
        <f>VLOOKUP($F100,'mail SF'!$C$3:$D$69,2,0)</f>
        <v>huong.pl@altius-link.com.vn</v>
      </c>
      <c r="H100" s="540">
        <v>46298</v>
      </c>
      <c r="I100" s="101"/>
      <c r="J100" s="101"/>
      <c r="K100" s="101"/>
      <c r="M100" s="102"/>
    </row>
    <row r="101" spans="2:13">
      <c r="B101" s="534" t="s">
        <v>17418</v>
      </c>
      <c r="C101" s="535" t="s">
        <v>17419</v>
      </c>
      <c r="D101" s="535" t="s">
        <v>17253</v>
      </c>
      <c r="E101" s="536" t="s">
        <v>17420</v>
      </c>
      <c r="F101" s="535" t="s">
        <v>17339</v>
      </c>
      <c r="G101" s="539" t="str">
        <f>VLOOKUP($F101,'mail SF'!$C$3:$D$69,2,0)</f>
        <v>phong.ht@altius-link.com.vn</v>
      </c>
      <c r="H101" s="540">
        <v>46298</v>
      </c>
      <c r="I101" s="101"/>
      <c r="J101" s="101"/>
      <c r="K101" s="101"/>
      <c r="M101" s="102"/>
    </row>
    <row r="102" spans="2:13">
      <c r="B102" s="534" t="s">
        <v>17421</v>
      </c>
      <c r="C102" s="535" t="s">
        <v>16905</v>
      </c>
      <c r="D102" s="535" t="s">
        <v>465</v>
      </c>
      <c r="E102" s="536" t="s">
        <v>17422</v>
      </c>
      <c r="F102" s="535" t="s">
        <v>147</v>
      </c>
      <c r="G102" s="539" t="str">
        <f>VLOOKUP($F102,'mail SF'!$C$3:$D$69,2,0)</f>
        <v>huy.d@altius-link.com.vn</v>
      </c>
      <c r="H102" s="540">
        <v>46298</v>
      </c>
      <c r="I102" s="101"/>
      <c r="J102" s="101"/>
      <c r="K102" s="101"/>
      <c r="M102" s="102"/>
    </row>
    <row r="103" spans="2:13">
      <c r="B103" s="534" t="s">
        <v>17423</v>
      </c>
      <c r="C103" s="535" t="s">
        <v>16720</v>
      </c>
      <c r="D103" s="535" t="s">
        <v>17253</v>
      </c>
      <c r="E103" s="536" t="s">
        <v>17424</v>
      </c>
      <c r="F103" s="535" t="s">
        <v>113</v>
      </c>
      <c r="G103" s="539" t="str">
        <f>VLOOKUP($F103,'mail SF'!$C$3:$D$69,2,0)</f>
        <v>thai.nq@altius-link.com.vn</v>
      </c>
      <c r="H103" s="540">
        <v>46298</v>
      </c>
      <c r="I103" s="101"/>
      <c r="J103" s="101"/>
      <c r="K103" s="101"/>
      <c r="M103" s="102"/>
    </row>
    <row r="104" spans="2:13">
      <c r="B104" s="534" t="s">
        <v>17425</v>
      </c>
      <c r="C104" s="535" t="s">
        <v>17426</v>
      </c>
      <c r="D104" s="535" t="s">
        <v>465</v>
      </c>
      <c r="E104" s="536" t="s">
        <v>17427</v>
      </c>
      <c r="F104" s="535" t="s">
        <v>111</v>
      </c>
      <c r="G104" s="539" t="str">
        <f>VLOOKUP($F104,'mail SF'!$C$3:$D$69,2,0)</f>
        <v>van.vth1@altius-link.com.vn</v>
      </c>
      <c r="H104" s="540">
        <v>46298</v>
      </c>
      <c r="I104" s="101"/>
      <c r="J104" s="101"/>
      <c r="K104" s="101"/>
      <c r="M104" s="102"/>
    </row>
    <row r="105" spans="2:13">
      <c r="B105" s="534" t="s">
        <v>17428</v>
      </c>
      <c r="C105" s="535" t="s">
        <v>16936</v>
      </c>
      <c r="D105" s="535" t="s">
        <v>465</v>
      </c>
      <c r="E105" s="536" t="s">
        <v>17429</v>
      </c>
      <c r="F105" s="535" t="s">
        <v>10095</v>
      </c>
      <c r="G105" s="539" t="str">
        <f>VLOOKUP($F105,'mail SF'!$C$3:$D$69,2,0)</f>
        <v>ly.ntk1@altius-link.com.vn</v>
      </c>
      <c r="H105" s="540">
        <v>46298</v>
      </c>
      <c r="I105" s="101"/>
      <c r="J105" s="101"/>
      <c r="K105" s="101"/>
      <c r="M105" s="102"/>
    </row>
    <row r="106" spans="2:13">
      <c r="B106" s="534" t="s">
        <v>17140</v>
      </c>
      <c r="C106" s="535" t="s">
        <v>17430</v>
      </c>
      <c r="D106" s="535" t="s">
        <v>465</v>
      </c>
      <c r="E106" s="536" t="s">
        <v>17431</v>
      </c>
      <c r="F106" s="535" t="s">
        <v>105</v>
      </c>
      <c r="G106" s="539" t="str">
        <f>VLOOKUP($F106,'mail SF'!$C$3:$D$69,2,0)</f>
        <v>thang.nt@altius-link.com.vn</v>
      </c>
      <c r="H106" s="540">
        <v>46298</v>
      </c>
      <c r="I106" s="101"/>
      <c r="J106" s="101"/>
      <c r="K106" s="101"/>
      <c r="M106" s="102"/>
    </row>
    <row r="107" spans="2:13">
      <c r="B107" s="534" t="s">
        <v>17432</v>
      </c>
      <c r="C107" s="535" t="s">
        <v>16761</v>
      </c>
      <c r="D107" s="535" t="s">
        <v>17253</v>
      </c>
      <c r="E107" s="536" t="s">
        <v>17431</v>
      </c>
      <c r="F107" s="535" t="s">
        <v>17376</v>
      </c>
      <c r="G107" s="539" t="str">
        <f>VLOOKUP($F107,'mail SF'!$C$3:$D$69,2,0)</f>
        <v>trang.nt@altius-link.com.vn</v>
      </c>
      <c r="H107" s="540">
        <v>46298</v>
      </c>
      <c r="I107" s="101"/>
      <c r="J107" s="101"/>
      <c r="K107" s="101"/>
      <c r="M107" s="102"/>
    </row>
    <row r="108" spans="2:13">
      <c r="B108" s="534" t="s">
        <v>17433</v>
      </c>
      <c r="C108" s="535" t="s">
        <v>17434</v>
      </c>
      <c r="D108" s="535" t="s">
        <v>17356</v>
      </c>
      <c r="E108" s="536" t="s">
        <v>17435</v>
      </c>
      <c r="F108" s="535" t="s">
        <v>129</v>
      </c>
      <c r="G108" s="539" t="str">
        <f>VLOOKUP($F108,'mail SF'!$C$3:$D$69,2,0)</f>
        <v>anh.bn1@altius-link.com.vn</v>
      </c>
      <c r="H108" s="540">
        <v>46298</v>
      </c>
      <c r="I108" s="101"/>
      <c r="J108" s="101"/>
      <c r="K108" s="101"/>
      <c r="M108" s="102"/>
    </row>
    <row r="109" spans="2:13">
      <c r="B109" s="534" t="s">
        <v>17436</v>
      </c>
      <c r="C109" s="535" t="s">
        <v>16895</v>
      </c>
      <c r="D109" s="535" t="s">
        <v>17253</v>
      </c>
      <c r="E109" s="536" t="s">
        <v>17435</v>
      </c>
      <c r="F109" s="535" t="s">
        <v>147</v>
      </c>
      <c r="G109" s="539" t="str">
        <f>VLOOKUP($F109,'mail SF'!$C$3:$D$69,2,0)</f>
        <v>huy.d@altius-link.com.vn</v>
      </c>
      <c r="H109" s="540">
        <v>46298</v>
      </c>
      <c r="I109" s="101"/>
      <c r="J109" s="101"/>
      <c r="K109" s="101"/>
      <c r="M109" s="102"/>
    </row>
    <row r="110" spans="2:13">
      <c r="B110" s="534" t="s">
        <v>17142</v>
      </c>
      <c r="C110" s="535" t="s">
        <v>17437</v>
      </c>
      <c r="D110" s="535" t="s">
        <v>465</v>
      </c>
      <c r="E110" s="536" t="s">
        <v>17438</v>
      </c>
      <c r="F110" s="535" t="s">
        <v>143</v>
      </c>
      <c r="G110" s="539" t="str">
        <f>VLOOKUP($F110,'mail SF'!$C$3:$D$69,2,0)</f>
        <v>linh.dp1@altius-link.com.vn</v>
      </c>
      <c r="H110" s="540">
        <v>46298</v>
      </c>
      <c r="I110" s="101"/>
      <c r="J110" s="101"/>
      <c r="K110" s="101"/>
      <c r="M110" s="102"/>
    </row>
    <row r="111" spans="2:13">
      <c r="B111" s="534" t="s">
        <v>17439</v>
      </c>
      <c r="C111" s="535" t="s">
        <v>16764</v>
      </c>
      <c r="D111" s="535" t="s">
        <v>465</v>
      </c>
      <c r="E111" s="536" t="s">
        <v>17440</v>
      </c>
      <c r="F111" s="535" t="s">
        <v>17376</v>
      </c>
      <c r="G111" s="539" t="str">
        <f>VLOOKUP($F111,'mail SF'!$C$3:$D$69,2,0)</f>
        <v>trang.nt@altius-link.com.vn</v>
      </c>
      <c r="H111" s="540">
        <v>46298</v>
      </c>
      <c r="I111" s="101"/>
      <c r="J111" s="101"/>
      <c r="K111" s="101"/>
      <c r="M111" s="102"/>
    </row>
    <row r="112" spans="2:13">
      <c r="B112" s="534" t="s">
        <v>17441</v>
      </c>
      <c r="C112" s="535" t="s">
        <v>17442</v>
      </c>
      <c r="D112" s="535" t="s">
        <v>465</v>
      </c>
      <c r="E112" s="536" t="s">
        <v>17440</v>
      </c>
      <c r="F112" s="535" t="s">
        <v>161</v>
      </c>
      <c r="G112" s="539" t="str">
        <f>VLOOKUP($F112,'mail SF'!$C$3:$D$69,2,0)</f>
        <v>bao.nq@altius-link.com.vn</v>
      </c>
      <c r="H112" s="540">
        <v>46298</v>
      </c>
      <c r="I112" s="101"/>
      <c r="J112" s="101"/>
      <c r="K112" s="101"/>
      <c r="M112" s="102"/>
    </row>
    <row r="113" spans="2:13">
      <c r="B113" s="534" t="s">
        <v>17443</v>
      </c>
      <c r="C113" s="535" t="s">
        <v>17444</v>
      </c>
      <c r="D113" s="535" t="s">
        <v>17253</v>
      </c>
      <c r="E113" s="536" t="s">
        <v>17445</v>
      </c>
      <c r="F113" s="535" t="s">
        <v>135</v>
      </c>
      <c r="G113" s="539" t="str">
        <f>VLOOKUP($F113,'mail SF'!$C$3:$D$69,2,0)</f>
        <v>cuc.ht@altius-link.com.vn</v>
      </c>
      <c r="H113" s="540">
        <v>46298</v>
      </c>
      <c r="I113" s="101"/>
      <c r="J113" s="101"/>
      <c r="K113" s="101"/>
      <c r="M113" s="102"/>
    </row>
    <row r="114" spans="2:13">
      <c r="B114" s="534" t="s">
        <v>17446</v>
      </c>
      <c r="C114" s="535" t="s">
        <v>16937</v>
      </c>
      <c r="D114" s="535" t="s">
        <v>465</v>
      </c>
      <c r="E114" s="536" t="s">
        <v>17447</v>
      </c>
      <c r="F114" s="535" t="s">
        <v>143</v>
      </c>
      <c r="G114" s="539" t="str">
        <f>VLOOKUP($F114,'mail SF'!$C$3:$D$69,2,0)</f>
        <v>linh.dp1@altius-link.com.vn</v>
      </c>
      <c r="H114" s="540">
        <v>46298</v>
      </c>
      <c r="I114" s="101"/>
      <c r="J114" s="101"/>
      <c r="K114" s="101"/>
      <c r="M114" s="102"/>
    </row>
    <row r="115" spans="2:13">
      <c r="B115" s="534" t="s">
        <v>17448</v>
      </c>
      <c r="C115" s="535" t="s">
        <v>16906</v>
      </c>
      <c r="D115" s="535" t="s">
        <v>17253</v>
      </c>
      <c r="E115" s="536" t="s">
        <v>17449</v>
      </c>
      <c r="F115" s="535" t="s">
        <v>147</v>
      </c>
      <c r="G115" s="539" t="str">
        <f>VLOOKUP($F115,'mail SF'!$C$3:$D$69,2,0)</f>
        <v>huy.d@altius-link.com.vn</v>
      </c>
      <c r="H115" s="540">
        <v>46298</v>
      </c>
      <c r="I115" s="101"/>
      <c r="J115" s="101"/>
      <c r="K115" s="101"/>
      <c r="M115" s="102"/>
    </row>
    <row r="116" spans="2:13">
      <c r="B116" s="534" t="s">
        <v>17450</v>
      </c>
      <c r="C116" s="535" t="s">
        <v>16534</v>
      </c>
      <c r="D116" s="535" t="s">
        <v>465</v>
      </c>
      <c r="E116" s="536" t="s">
        <v>17451</v>
      </c>
      <c r="F116" s="535" t="s">
        <v>123</v>
      </c>
      <c r="G116" s="539" t="str">
        <f>VLOOKUP($F116,'mail SF'!$C$3:$D$69,2,0)</f>
        <v>thao.tp@altius-link.com.vn</v>
      </c>
      <c r="H116" s="540">
        <v>46298</v>
      </c>
      <c r="I116" s="101"/>
      <c r="J116" s="101"/>
      <c r="K116" s="101"/>
      <c r="M116" s="102"/>
    </row>
    <row r="117" spans="2:13">
      <c r="B117" s="534" t="s">
        <v>17452</v>
      </c>
      <c r="C117" s="535" t="s">
        <v>17453</v>
      </c>
      <c r="D117" s="535" t="s">
        <v>465</v>
      </c>
      <c r="E117" s="536" t="s">
        <v>17454</v>
      </c>
      <c r="F117" s="535" t="s">
        <v>127</v>
      </c>
      <c r="G117" s="539" t="str">
        <f>VLOOKUP($F117,'mail SF'!$C$3:$D$69,2,0)</f>
        <v>duong.tt@altius-link.com.vn</v>
      </c>
      <c r="H117" s="540">
        <v>46298</v>
      </c>
      <c r="I117" s="101"/>
      <c r="J117" s="101"/>
      <c r="K117" s="101"/>
      <c r="M117" s="102"/>
    </row>
    <row r="118" spans="2:13">
      <c r="B118" s="534" t="s">
        <v>17455</v>
      </c>
      <c r="C118" s="535" t="s">
        <v>17456</v>
      </c>
      <c r="D118" s="535" t="s">
        <v>17253</v>
      </c>
      <c r="E118" s="536" t="s">
        <v>17454</v>
      </c>
      <c r="F118" s="535" t="s">
        <v>143</v>
      </c>
      <c r="G118" s="539" t="str">
        <f>VLOOKUP($F118,'mail SF'!$C$3:$D$69,2,0)</f>
        <v>linh.dp1@altius-link.com.vn</v>
      </c>
      <c r="H118" s="540">
        <v>46298</v>
      </c>
      <c r="I118" s="101"/>
      <c r="J118" s="101"/>
      <c r="K118" s="101"/>
      <c r="M118" s="102"/>
    </row>
    <row r="119" spans="2:13">
      <c r="B119" s="534" t="s">
        <v>17457</v>
      </c>
      <c r="C119" s="535" t="s">
        <v>17453</v>
      </c>
      <c r="D119" s="535" t="s">
        <v>465</v>
      </c>
      <c r="E119" s="536" t="s">
        <v>17454</v>
      </c>
      <c r="F119" s="535" t="s">
        <v>127</v>
      </c>
      <c r="G119" s="539" t="str">
        <f>VLOOKUP($F119,'mail SF'!$C$3:$D$69,2,0)</f>
        <v>duong.tt@altius-link.com.vn</v>
      </c>
      <c r="H119" s="540">
        <v>46298</v>
      </c>
      <c r="I119" s="101"/>
      <c r="J119" s="101"/>
      <c r="K119" s="101"/>
      <c r="M119" s="102"/>
    </row>
    <row r="120" spans="2:13">
      <c r="B120" s="534" t="s">
        <v>17458</v>
      </c>
      <c r="C120" s="535" t="s">
        <v>17453</v>
      </c>
      <c r="D120" s="535" t="s">
        <v>465</v>
      </c>
      <c r="E120" s="536" t="s">
        <v>17454</v>
      </c>
      <c r="F120" s="535" t="s">
        <v>127</v>
      </c>
      <c r="G120" s="539" t="str">
        <f>VLOOKUP($F120,'mail SF'!$C$3:$D$69,2,0)</f>
        <v>duong.tt@altius-link.com.vn</v>
      </c>
      <c r="H120" s="540">
        <v>46298</v>
      </c>
      <c r="I120" s="101"/>
      <c r="J120" s="101"/>
      <c r="K120" s="101"/>
      <c r="M120" s="102"/>
    </row>
    <row r="121" spans="2:13">
      <c r="B121" s="534" t="s">
        <v>17459</v>
      </c>
      <c r="C121" s="535" t="s">
        <v>17460</v>
      </c>
      <c r="D121" s="535" t="s">
        <v>17253</v>
      </c>
      <c r="E121" s="536" t="s">
        <v>17454</v>
      </c>
      <c r="F121" s="535" t="s">
        <v>135</v>
      </c>
      <c r="G121" s="539" t="str">
        <f>VLOOKUP($F121,'mail SF'!$C$3:$D$69,2,0)</f>
        <v>cuc.ht@altius-link.com.vn</v>
      </c>
      <c r="H121" s="540">
        <v>46298</v>
      </c>
      <c r="I121" s="101"/>
      <c r="J121" s="101"/>
      <c r="K121" s="101"/>
      <c r="M121" s="102"/>
    </row>
    <row r="122" spans="2:13">
      <c r="B122" s="534" t="s">
        <v>17461</v>
      </c>
      <c r="C122" s="535" t="s">
        <v>17280</v>
      </c>
      <c r="D122" s="535" t="s">
        <v>465</v>
      </c>
      <c r="E122" s="536" t="s">
        <v>17454</v>
      </c>
      <c r="F122" s="535" t="s">
        <v>129</v>
      </c>
      <c r="G122" s="539" t="str">
        <f>VLOOKUP($F122,'mail SF'!$C$3:$D$69,2,0)</f>
        <v>anh.bn1@altius-link.com.vn</v>
      </c>
      <c r="H122" s="540">
        <v>46298</v>
      </c>
      <c r="I122" s="101"/>
      <c r="J122" s="101"/>
      <c r="K122" s="101"/>
      <c r="M122" s="102"/>
    </row>
    <row r="123" spans="2:13">
      <c r="B123" s="534" t="s">
        <v>17462</v>
      </c>
      <c r="C123" s="535" t="s">
        <v>17280</v>
      </c>
      <c r="D123" s="535" t="s">
        <v>465</v>
      </c>
      <c r="E123" s="536" t="s">
        <v>17463</v>
      </c>
      <c r="F123" s="535" t="s">
        <v>129</v>
      </c>
      <c r="G123" s="539" t="str">
        <f>VLOOKUP($F123,'mail SF'!$C$3:$D$69,2,0)</f>
        <v>anh.bn1@altius-link.com.vn</v>
      </c>
      <c r="H123" s="540">
        <v>46298</v>
      </c>
      <c r="I123" s="101"/>
      <c r="J123" s="101"/>
      <c r="K123" s="101"/>
      <c r="M123" s="102"/>
    </row>
    <row r="124" spans="2:13">
      <c r="B124" s="534" t="s">
        <v>17464</v>
      </c>
      <c r="C124" s="535" t="s">
        <v>16473</v>
      </c>
      <c r="D124" s="535" t="s">
        <v>465</v>
      </c>
      <c r="E124" s="536" t="s">
        <v>17463</v>
      </c>
      <c r="F124" s="535" t="s">
        <v>123</v>
      </c>
      <c r="G124" s="539" t="str">
        <f>VLOOKUP($F124,'mail SF'!$C$3:$D$69,2,0)</f>
        <v>thao.tp@altius-link.com.vn</v>
      </c>
      <c r="H124" s="540">
        <v>46298</v>
      </c>
      <c r="I124" s="101"/>
      <c r="J124" s="101"/>
      <c r="K124" s="101"/>
      <c r="M124" s="102"/>
    </row>
    <row r="125" spans="2:13">
      <c r="B125" s="534" t="s">
        <v>17465</v>
      </c>
      <c r="C125" s="535" t="s">
        <v>16640</v>
      </c>
      <c r="D125" s="535" t="s">
        <v>465</v>
      </c>
      <c r="E125" s="536" t="s">
        <v>17466</v>
      </c>
      <c r="F125" s="535" t="s">
        <v>17339</v>
      </c>
      <c r="G125" s="539" t="str">
        <f>VLOOKUP($F125,'mail SF'!$C$3:$D$69,2,0)</f>
        <v>phong.ht@altius-link.com.vn</v>
      </c>
      <c r="H125" s="540">
        <v>46298</v>
      </c>
      <c r="I125" s="101"/>
      <c r="J125" s="101"/>
      <c r="K125" s="101"/>
      <c r="M125" s="102"/>
    </row>
    <row r="126" spans="2:13">
      <c r="B126" s="534" t="s">
        <v>17467</v>
      </c>
      <c r="C126" s="535" t="s">
        <v>17468</v>
      </c>
      <c r="D126" s="535" t="s">
        <v>465</v>
      </c>
      <c r="E126" s="536" t="s">
        <v>17469</v>
      </c>
      <c r="F126" s="535" t="s">
        <v>17394</v>
      </c>
      <c r="G126" s="539" t="str">
        <f>VLOOKUP($F126,'mail SF'!$C$3:$D$69,2,0)</f>
        <v>bich.dt@altius-link.com.vn</v>
      </c>
      <c r="H126" s="540">
        <v>46298</v>
      </c>
      <c r="I126" s="101"/>
      <c r="J126" s="101"/>
      <c r="K126" s="101"/>
      <c r="M126" s="102"/>
    </row>
    <row r="127" spans="2:13">
      <c r="B127" s="534" t="s">
        <v>17470</v>
      </c>
      <c r="C127" s="535" t="s">
        <v>16478</v>
      </c>
      <c r="D127" s="535" t="s">
        <v>465</v>
      </c>
      <c r="E127" s="536" t="s">
        <v>17469</v>
      </c>
      <c r="F127" s="535" t="s">
        <v>125</v>
      </c>
      <c r="G127" s="539" t="str">
        <f>VLOOKUP($F127,'mail SF'!$C$3:$D$69,2,0)</f>
        <v>linh.btk@altius-link.com.vn</v>
      </c>
      <c r="H127" s="540">
        <v>46298</v>
      </c>
      <c r="I127" s="101"/>
      <c r="J127" s="101"/>
      <c r="K127" s="101"/>
      <c r="M127" s="102"/>
    </row>
    <row r="128" spans="2:13">
      <c r="B128" s="534" t="s">
        <v>17471</v>
      </c>
      <c r="C128" s="535" t="s">
        <v>16766</v>
      </c>
      <c r="D128" s="535" t="s">
        <v>17253</v>
      </c>
      <c r="E128" s="536" t="s">
        <v>17472</v>
      </c>
      <c r="F128" s="535" t="s">
        <v>17376</v>
      </c>
      <c r="G128" s="539" t="str">
        <f>VLOOKUP($F128,'mail SF'!$C$3:$D$69,2,0)</f>
        <v>trang.nt@altius-link.com.vn</v>
      </c>
      <c r="H128" s="540">
        <v>46298</v>
      </c>
      <c r="I128" s="101"/>
      <c r="J128" s="101"/>
      <c r="K128" s="101"/>
      <c r="M128" s="102"/>
    </row>
    <row r="129" spans="2:13">
      <c r="B129" s="534" t="s">
        <v>17473</v>
      </c>
      <c r="C129" s="535" t="s">
        <v>17474</v>
      </c>
      <c r="D129" s="535" t="s">
        <v>465</v>
      </c>
      <c r="E129" s="536" t="s">
        <v>17472</v>
      </c>
      <c r="F129" s="535" t="s">
        <v>143</v>
      </c>
      <c r="G129" s="539" t="str">
        <f>VLOOKUP($F129,'mail SF'!$C$3:$D$69,2,0)</f>
        <v>linh.dp1@altius-link.com.vn</v>
      </c>
      <c r="H129" s="540">
        <v>46298</v>
      </c>
      <c r="I129" s="101"/>
      <c r="J129" s="101"/>
      <c r="K129" s="101"/>
      <c r="M129" s="102"/>
    </row>
    <row r="130" spans="2:13">
      <c r="B130" s="534" t="s">
        <v>16566</v>
      </c>
      <c r="C130" s="535" t="s">
        <v>16565</v>
      </c>
      <c r="D130" s="535" t="s">
        <v>465</v>
      </c>
      <c r="E130" s="536" t="s">
        <v>17475</v>
      </c>
      <c r="F130" s="535" t="s">
        <v>113</v>
      </c>
      <c r="G130" s="539" t="str">
        <f>VLOOKUP($F130,'mail SF'!$C$3:$D$69,2,0)</f>
        <v>thai.nq@altius-link.com.vn</v>
      </c>
      <c r="H130" s="540">
        <v>46298</v>
      </c>
      <c r="I130" s="101"/>
      <c r="J130" s="101"/>
      <c r="K130" s="101"/>
      <c r="M130" s="102"/>
    </row>
    <row r="131" spans="2:13">
      <c r="B131" s="534" t="s">
        <v>17476</v>
      </c>
      <c r="C131" s="535" t="s">
        <v>17477</v>
      </c>
      <c r="D131" s="535" t="s">
        <v>465</v>
      </c>
      <c r="E131" s="536" t="s">
        <v>17475</v>
      </c>
      <c r="F131" s="535" t="s">
        <v>17394</v>
      </c>
      <c r="G131" s="539" t="str">
        <f>VLOOKUP($F131,'mail SF'!$C$3:$D$69,2,0)</f>
        <v>bich.dt@altius-link.com.vn</v>
      </c>
      <c r="H131" s="540">
        <v>46298</v>
      </c>
      <c r="I131" s="101"/>
      <c r="J131" s="101"/>
      <c r="K131" s="101"/>
      <c r="M131" s="102"/>
    </row>
    <row r="132" spans="2:13">
      <c r="B132" s="534" t="s">
        <v>17478</v>
      </c>
      <c r="C132" s="535" t="s">
        <v>16478</v>
      </c>
      <c r="D132" s="535" t="s">
        <v>17253</v>
      </c>
      <c r="E132" s="536" t="s">
        <v>17475</v>
      </c>
      <c r="F132" s="535" t="s">
        <v>125</v>
      </c>
      <c r="G132" s="539" t="str">
        <f>VLOOKUP($F132,'mail SF'!$C$3:$D$69,2,0)</f>
        <v>linh.btk@altius-link.com.vn</v>
      </c>
      <c r="H132" s="540">
        <v>46298</v>
      </c>
      <c r="I132" s="101"/>
      <c r="J132" s="101"/>
      <c r="K132" s="101"/>
      <c r="M132" s="102"/>
    </row>
    <row r="133" spans="2:13">
      <c r="B133" s="534" t="s">
        <v>17479</v>
      </c>
      <c r="C133" s="535" t="s">
        <v>17480</v>
      </c>
      <c r="D133" s="535" t="s">
        <v>17253</v>
      </c>
      <c r="E133" s="536" t="s">
        <v>17481</v>
      </c>
      <c r="F133" s="535" t="s">
        <v>17259</v>
      </c>
      <c r="G133" s="539" t="str">
        <f>VLOOKUP($F133,'mail SF'!$C$3:$D$69,2,0)</f>
        <v>thu.ntn@altius-link.com.vn</v>
      </c>
      <c r="H133" s="540">
        <v>46298</v>
      </c>
      <c r="I133" s="101"/>
      <c r="J133" s="101"/>
      <c r="K133" s="101"/>
      <c r="M133" s="102"/>
    </row>
    <row r="134" spans="2:13">
      <c r="B134" s="534" t="s">
        <v>17482</v>
      </c>
      <c r="C134" s="535" t="s">
        <v>17483</v>
      </c>
      <c r="D134" s="535" t="s">
        <v>465</v>
      </c>
      <c r="E134" s="536" t="s">
        <v>17484</v>
      </c>
      <c r="F134" s="535" t="s">
        <v>143</v>
      </c>
      <c r="G134" s="539" t="str">
        <f>VLOOKUP($F134,'mail SF'!$C$3:$D$69,2,0)</f>
        <v>linh.dp1@altius-link.com.vn</v>
      </c>
      <c r="H134" s="540">
        <v>46298</v>
      </c>
      <c r="I134" s="101"/>
      <c r="J134" s="101"/>
      <c r="K134" s="101"/>
      <c r="M134" s="102"/>
    </row>
    <row r="135" spans="2:13">
      <c r="B135" s="534" t="s">
        <v>17485</v>
      </c>
      <c r="C135" s="535" t="s">
        <v>17483</v>
      </c>
      <c r="D135" s="535" t="s">
        <v>17253</v>
      </c>
      <c r="E135" s="536" t="s">
        <v>17484</v>
      </c>
      <c r="F135" s="535" t="s">
        <v>143</v>
      </c>
      <c r="G135" s="539" t="str">
        <f>VLOOKUP($F135,'mail SF'!$C$3:$D$69,2,0)</f>
        <v>linh.dp1@altius-link.com.vn</v>
      </c>
      <c r="H135" s="540">
        <v>46298</v>
      </c>
      <c r="I135" s="101"/>
      <c r="J135" s="101"/>
      <c r="K135" s="101"/>
      <c r="M135" s="102"/>
    </row>
    <row r="136" spans="2:13">
      <c r="B136" s="534" t="s">
        <v>17134</v>
      </c>
      <c r="C136" s="535" t="s">
        <v>17486</v>
      </c>
      <c r="D136" s="535" t="s">
        <v>465</v>
      </c>
      <c r="E136" s="536" t="s">
        <v>17487</v>
      </c>
      <c r="F136" s="535" t="s">
        <v>129</v>
      </c>
      <c r="G136" s="539" t="str">
        <f>VLOOKUP($F136,'mail SF'!$C$3:$D$69,2,0)</f>
        <v>anh.bn1@altius-link.com.vn</v>
      </c>
      <c r="H136" s="540">
        <v>46298</v>
      </c>
      <c r="I136" s="101"/>
      <c r="J136" s="101"/>
      <c r="K136" s="101"/>
      <c r="M136" s="102"/>
    </row>
    <row r="137" spans="2:13">
      <c r="B137" s="534" t="s">
        <v>17120</v>
      </c>
      <c r="C137" s="535" t="s">
        <v>17488</v>
      </c>
      <c r="D137" s="535" t="s">
        <v>465</v>
      </c>
      <c r="E137" s="536" t="s">
        <v>17487</v>
      </c>
      <c r="F137" s="535" t="s">
        <v>111</v>
      </c>
      <c r="G137" s="539" t="str">
        <f>VLOOKUP($F137,'mail SF'!$C$3:$D$69,2,0)</f>
        <v>van.vth1@altius-link.com.vn</v>
      </c>
      <c r="H137" s="540">
        <v>46298</v>
      </c>
      <c r="I137" s="101"/>
      <c r="J137" s="101"/>
      <c r="K137" s="101"/>
      <c r="M137" s="102"/>
    </row>
    <row r="138" spans="2:13">
      <c r="B138" s="534" t="s">
        <v>17489</v>
      </c>
      <c r="C138" s="535" t="s">
        <v>17490</v>
      </c>
      <c r="D138" s="535" t="s">
        <v>465</v>
      </c>
      <c r="E138" s="536" t="s">
        <v>17491</v>
      </c>
      <c r="F138" s="535" t="s">
        <v>143</v>
      </c>
      <c r="G138" s="539" t="str">
        <f>VLOOKUP($F138,'mail SF'!$C$3:$D$69,2,0)</f>
        <v>linh.dp1@altius-link.com.vn</v>
      </c>
      <c r="H138" s="540">
        <v>46298</v>
      </c>
      <c r="I138" s="101"/>
      <c r="J138" s="101"/>
      <c r="K138" s="101"/>
      <c r="M138" s="102"/>
    </row>
    <row r="139" spans="2:13">
      <c r="B139" s="534" t="s">
        <v>17492</v>
      </c>
      <c r="C139" s="535" t="s">
        <v>17493</v>
      </c>
      <c r="D139" s="535" t="s">
        <v>465</v>
      </c>
      <c r="E139" s="536" t="s">
        <v>17491</v>
      </c>
      <c r="F139" s="535" t="s">
        <v>107</v>
      </c>
      <c r="G139" s="539" t="str">
        <f>VLOOKUP($F139,'mail SF'!$C$3:$D$69,2,0)</f>
        <v>huong.pl@altius-link.com.vn</v>
      </c>
      <c r="H139" s="540">
        <v>46298</v>
      </c>
      <c r="I139" s="101"/>
      <c r="J139" s="101"/>
      <c r="K139" s="101"/>
      <c r="M139" s="102"/>
    </row>
    <row r="140" spans="2:13">
      <c r="B140" s="534" t="s">
        <v>17494</v>
      </c>
      <c r="C140" s="535" t="s">
        <v>17495</v>
      </c>
      <c r="D140" s="535" t="s">
        <v>465</v>
      </c>
      <c r="E140" s="536" t="s">
        <v>17496</v>
      </c>
      <c r="F140" s="535" t="s">
        <v>17376</v>
      </c>
      <c r="G140" s="539" t="str">
        <f>VLOOKUP($F140,'mail SF'!$C$3:$D$69,2,0)</f>
        <v>trang.nt@altius-link.com.vn</v>
      </c>
      <c r="H140" s="540">
        <v>46298</v>
      </c>
      <c r="I140" s="101"/>
      <c r="J140" s="101"/>
      <c r="K140" s="101"/>
      <c r="M140" s="102"/>
    </row>
    <row r="141" spans="2:13">
      <c r="B141" s="534" t="s">
        <v>17136</v>
      </c>
      <c r="C141" s="535" t="s">
        <v>17497</v>
      </c>
      <c r="D141" s="535" t="s">
        <v>465</v>
      </c>
      <c r="E141" s="536" t="s">
        <v>17496</v>
      </c>
      <c r="F141" s="535" t="s">
        <v>129</v>
      </c>
      <c r="G141" s="539" t="str">
        <f>VLOOKUP($F141,'mail SF'!$C$3:$D$69,2,0)</f>
        <v>anh.bn1@altius-link.com.vn</v>
      </c>
      <c r="H141" s="540">
        <v>46298</v>
      </c>
      <c r="I141" s="101"/>
      <c r="J141" s="101"/>
      <c r="K141" s="101"/>
      <c r="M141" s="102"/>
    </row>
    <row r="142" spans="2:13">
      <c r="B142" s="534" t="s">
        <v>16635</v>
      </c>
      <c r="C142" s="535" t="s">
        <v>16634</v>
      </c>
      <c r="D142" s="535" t="s">
        <v>465</v>
      </c>
      <c r="E142" s="536" t="s">
        <v>17498</v>
      </c>
      <c r="F142" s="535" t="s">
        <v>17339</v>
      </c>
      <c r="G142" s="539" t="str">
        <f>VLOOKUP($F142,'mail SF'!$C$3:$D$69,2,0)</f>
        <v>phong.ht@altius-link.com.vn</v>
      </c>
      <c r="H142" s="540">
        <v>46298</v>
      </c>
      <c r="I142" s="101"/>
      <c r="J142" s="101"/>
      <c r="K142" s="101"/>
      <c r="M142" s="102"/>
    </row>
    <row r="143" spans="2:13">
      <c r="B143" s="534" t="s">
        <v>17499</v>
      </c>
      <c r="C143" s="535" t="s">
        <v>16908</v>
      </c>
      <c r="D143" s="535" t="s">
        <v>465</v>
      </c>
      <c r="E143" s="536" t="s">
        <v>17500</v>
      </c>
      <c r="F143" s="535" t="s">
        <v>147</v>
      </c>
      <c r="G143" s="539" t="str">
        <f>VLOOKUP($F143,'mail SF'!$C$3:$D$69,2,0)</f>
        <v>huy.d@altius-link.com.vn</v>
      </c>
      <c r="H143" s="540">
        <v>46298</v>
      </c>
      <c r="I143" s="101"/>
      <c r="J143" s="101"/>
      <c r="K143" s="101"/>
      <c r="M143" s="102"/>
    </row>
    <row r="144" spans="2:13">
      <c r="B144" s="534" t="s">
        <v>16641</v>
      </c>
      <c r="C144" s="535" t="s">
        <v>16640</v>
      </c>
      <c r="D144" s="535" t="s">
        <v>17253</v>
      </c>
      <c r="E144" s="536" t="s">
        <v>17501</v>
      </c>
      <c r="F144" s="535" t="s">
        <v>17339</v>
      </c>
      <c r="G144" s="539" t="str">
        <f>VLOOKUP($F144,'mail SF'!$C$3:$D$69,2,0)</f>
        <v>phong.ht@altius-link.com.vn</v>
      </c>
      <c r="H144" s="540">
        <v>46298</v>
      </c>
      <c r="I144" s="101"/>
      <c r="J144" s="101"/>
      <c r="K144" s="101"/>
      <c r="M144" s="102"/>
    </row>
    <row r="145" spans="2:13">
      <c r="B145" s="534" t="s">
        <v>17502</v>
      </c>
      <c r="C145" s="535" t="s">
        <v>17503</v>
      </c>
      <c r="D145" s="535" t="s">
        <v>17253</v>
      </c>
      <c r="E145" s="536" t="s">
        <v>17501</v>
      </c>
      <c r="F145" s="535" t="s">
        <v>135</v>
      </c>
      <c r="G145" s="539" t="str">
        <f>VLOOKUP($F145,'mail SF'!$C$3:$D$69,2,0)</f>
        <v>cuc.ht@altius-link.com.vn</v>
      </c>
      <c r="H145" s="540">
        <v>46298</v>
      </c>
      <c r="I145" s="101"/>
      <c r="J145" s="101"/>
      <c r="K145" s="101"/>
      <c r="M145" s="102"/>
    </row>
    <row r="146" spans="2:13">
      <c r="B146" s="534" t="s">
        <v>17504</v>
      </c>
      <c r="C146" s="535" t="s">
        <v>16477</v>
      </c>
      <c r="D146" s="535" t="s">
        <v>465</v>
      </c>
      <c r="E146" s="536" t="s">
        <v>17505</v>
      </c>
      <c r="F146" s="535" t="s">
        <v>123</v>
      </c>
      <c r="G146" s="539" t="str">
        <f>VLOOKUP($F146,'mail SF'!$C$3:$D$69,2,0)</f>
        <v>thao.tp@altius-link.com.vn</v>
      </c>
      <c r="H146" s="540">
        <v>46298</v>
      </c>
      <c r="I146" s="101"/>
      <c r="J146" s="101"/>
      <c r="K146" s="101"/>
      <c r="M146" s="102"/>
    </row>
    <row r="147" spans="2:13">
      <c r="B147" s="534" t="s">
        <v>17506</v>
      </c>
      <c r="C147" s="535" t="s">
        <v>17507</v>
      </c>
      <c r="D147" s="535" t="s">
        <v>17253</v>
      </c>
      <c r="E147" s="536" t="s">
        <v>17505</v>
      </c>
      <c r="F147" s="535" t="s">
        <v>150</v>
      </c>
      <c r="G147" s="539" t="str">
        <f>VLOOKUP($F147,'mail SF'!$C$3:$D$69,2,0)</f>
        <v>huong.tl@altius-link.com.vn</v>
      </c>
      <c r="H147" s="540">
        <v>46298</v>
      </c>
      <c r="I147" s="101"/>
      <c r="J147" s="101"/>
      <c r="K147" s="101"/>
      <c r="M147" s="102"/>
    </row>
    <row r="148" spans="2:13">
      <c r="B148" s="534" t="s">
        <v>17508</v>
      </c>
      <c r="C148" s="535" t="s">
        <v>17509</v>
      </c>
      <c r="D148" s="535" t="s">
        <v>17253</v>
      </c>
      <c r="E148" s="536" t="s">
        <v>17510</v>
      </c>
      <c r="F148" s="535" t="s">
        <v>161</v>
      </c>
      <c r="G148" s="539" t="str">
        <f>VLOOKUP($F148,'mail SF'!$C$3:$D$69,2,0)</f>
        <v>bao.nq@altius-link.com.vn</v>
      </c>
      <c r="H148" s="540">
        <v>46298</v>
      </c>
      <c r="I148" s="101"/>
      <c r="J148" s="101"/>
      <c r="K148" s="101"/>
      <c r="M148" s="102"/>
    </row>
    <row r="149" spans="2:13">
      <c r="B149" s="534" t="s">
        <v>17511</v>
      </c>
      <c r="C149" s="535" t="s">
        <v>17512</v>
      </c>
      <c r="D149" s="535" t="s">
        <v>465</v>
      </c>
      <c r="E149" s="536" t="s">
        <v>17510</v>
      </c>
      <c r="F149" s="535" t="s">
        <v>129</v>
      </c>
      <c r="G149" s="539" t="str">
        <f>VLOOKUP($F149,'mail SF'!$C$3:$D$69,2,0)</f>
        <v>anh.bn1@altius-link.com.vn</v>
      </c>
      <c r="H149" s="540">
        <v>46298</v>
      </c>
      <c r="I149" s="101"/>
      <c r="J149" s="101"/>
      <c r="K149" s="101"/>
      <c r="M149" s="102"/>
    </row>
    <row r="150" spans="2:13">
      <c r="B150" s="534" t="s">
        <v>17513</v>
      </c>
      <c r="C150" s="535" t="s">
        <v>17514</v>
      </c>
      <c r="D150" s="535" t="s">
        <v>465</v>
      </c>
      <c r="E150" s="536" t="s">
        <v>17510</v>
      </c>
      <c r="F150" s="535" t="s">
        <v>10095</v>
      </c>
      <c r="G150" s="539" t="str">
        <f>VLOOKUP($F150,'mail SF'!$C$3:$D$69,2,0)</f>
        <v>ly.ntk1@altius-link.com.vn</v>
      </c>
      <c r="H150" s="540">
        <v>46298</v>
      </c>
      <c r="I150" s="101"/>
      <c r="J150" s="101"/>
      <c r="K150" s="101"/>
      <c r="M150" s="102"/>
    </row>
    <row r="151" spans="2:13">
      <c r="B151" s="534" t="s">
        <v>17515</v>
      </c>
      <c r="C151" s="535" t="s">
        <v>17516</v>
      </c>
      <c r="D151" s="535" t="s">
        <v>17253</v>
      </c>
      <c r="E151" s="536" t="s">
        <v>17517</v>
      </c>
      <c r="F151" s="535" t="s">
        <v>468</v>
      </c>
      <c r="G151" s="539" t="str">
        <f>VLOOKUP($F151,'mail SF'!$C$3:$D$69,2,0)</f>
        <v>thuy.ntt1@altius-link.com.vn</v>
      </c>
      <c r="H151" s="540">
        <v>46298</v>
      </c>
      <c r="I151" s="101"/>
      <c r="J151" s="101"/>
      <c r="K151" s="101"/>
      <c r="M151" s="102"/>
    </row>
    <row r="152" spans="2:13">
      <c r="B152" s="534" t="s">
        <v>17518</v>
      </c>
      <c r="C152" s="535" t="s">
        <v>17519</v>
      </c>
      <c r="D152" s="535" t="s">
        <v>465</v>
      </c>
      <c r="E152" s="536" t="s">
        <v>17520</v>
      </c>
      <c r="F152" s="535" t="s">
        <v>147</v>
      </c>
      <c r="G152" s="539" t="str">
        <f>VLOOKUP($F152,'mail SF'!$C$3:$D$69,2,0)</f>
        <v>huy.d@altius-link.com.vn</v>
      </c>
      <c r="H152" s="540">
        <v>46298</v>
      </c>
      <c r="I152" s="101"/>
      <c r="J152" s="101"/>
      <c r="K152" s="101"/>
      <c r="M152" s="102"/>
    </row>
    <row r="153" spans="2:13">
      <c r="B153" s="534" t="s">
        <v>17521</v>
      </c>
      <c r="C153" s="535" t="s">
        <v>17522</v>
      </c>
      <c r="D153" s="535" t="s">
        <v>465</v>
      </c>
      <c r="E153" s="536" t="s">
        <v>17520</v>
      </c>
      <c r="F153" s="535" t="s">
        <v>158</v>
      </c>
      <c r="G153" s="539" t="str">
        <f>VLOOKUP($F153,'mail SF'!$C$3:$D$69,2,0)</f>
        <v>bach.vh@altius-link.com.vn</v>
      </c>
      <c r="H153" s="540">
        <v>46298</v>
      </c>
      <c r="I153" s="101"/>
      <c r="J153" s="101"/>
      <c r="K153" s="101"/>
      <c r="M153" s="102"/>
    </row>
    <row r="154" spans="2:13">
      <c r="B154" s="534" t="s">
        <v>17523</v>
      </c>
      <c r="C154" s="535" t="s">
        <v>17519</v>
      </c>
      <c r="D154" s="535" t="s">
        <v>17253</v>
      </c>
      <c r="E154" s="536" t="s">
        <v>17524</v>
      </c>
      <c r="F154" s="535" t="s">
        <v>147</v>
      </c>
      <c r="G154" s="539" t="str">
        <f>VLOOKUP($F154,'mail SF'!$C$3:$D$69,2,0)</f>
        <v>huy.d@altius-link.com.vn</v>
      </c>
      <c r="H154" s="540">
        <v>46298</v>
      </c>
      <c r="I154" s="101"/>
      <c r="J154" s="101"/>
      <c r="K154" s="101"/>
      <c r="M154" s="102"/>
    </row>
    <row r="155" spans="2:13">
      <c r="B155" s="534" t="s">
        <v>17525</v>
      </c>
      <c r="C155" s="535" t="s">
        <v>17526</v>
      </c>
      <c r="D155" s="535" t="s">
        <v>465</v>
      </c>
      <c r="E155" s="536" t="s">
        <v>17524</v>
      </c>
      <c r="F155" s="535" t="s">
        <v>107</v>
      </c>
      <c r="G155" s="539" t="str">
        <f>VLOOKUP($F155,'mail SF'!$C$3:$D$69,2,0)</f>
        <v>huong.pl@altius-link.com.vn</v>
      </c>
      <c r="H155" s="540">
        <v>46298</v>
      </c>
      <c r="I155" s="101"/>
      <c r="J155" s="101"/>
      <c r="K155" s="101"/>
      <c r="M155" s="102"/>
    </row>
    <row r="156" spans="2:13">
      <c r="B156" s="534" t="s">
        <v>17527</v>
      </c>
      <c r="C156" s="535" t="s">
        <v>445</v>
      </c>
      <c r="D156" s="535" t="s">
        <v>465</v>
      </c>
      <c r="E156" s="536" t="s">
        <v>17528</v>
      </c>
      <c r="F156" s="535" t="s">
        <v>125</v>
      </c>
      <c r="G156" s="539" t="str">
        <f>VLOOKUP($F156,'mail SF'!$C$3:$D$69,2,0)</f>
        <v>linh.btk@altius-link.com.vn</v>
      </c>
      <c r="H156" s="540">
        <v>46298</v>
      </c>
      <c r="I156" s="101"/>
      <c r="J156" s="101"/>
      <c r="K156" s="101"/>
      <c r="M156" s="102"/>
    </row>
    <row r="157" spans="2:13">
      <c r="B157" s="534" t="s">
        <v>17529</v>
      </c>
      <c r="C157" s="535" t="s">
        <v>17530</v>
      </c>
      <c r="D157" s="535" t="s">
        <v>465</v>
      </c>
      <c r="E157" s="536" t="s">
        <v>17531</v>
      </c>
      <c r="F157" s="535" t="s">
        <v>10095</v>
      </c>
      <c r="G157" s="539" t="str">
        <f>VLOOKUP($F157,'mail SF'!$C$3:$D$69,2,0)</f>
        <v>ly.ntk1@altius-link.com.vn</v>
      </c>
      <c r="H157" s="540">
        <v>46298</v>
      </c>
      <c r="I157" s="101"/>
      <c r="J157" s="101"/>
      <c r="K157" s="101"/>
      <c r="M157" s="102"/>
    </row>
    <row r="158" spans="2:13">
      <c r="B158" s="534" t="s">
        <v>17532</v>
      </c>
      <c r="C158" s="535" t="s">
        <v>17533</v>
      </c>
      <c r="D158" s="535" t="s">
        <v>17253</v>
      </c>
      <c r="E158" s="536" t="s">
        <v>17534</v>
      </c>
      <c r="F158" s="535" t="s">
        <v>143</v>
      </c>
      <c r="G158" s="539" t="str">
        <f>VLOOKUP($F158,'mail SF'!$C$3:$D$69,2,0)</f>
        <v>linh.dp1@altius-link.com.vn</v>
      </c>
      <c r="H158" s="540">
        <v>46298</v>
      </c>
      <c r="I158" s="101"/>
      <c r="J158" s="101"/>
      <c r="K158" s="101"/>
      <c r="M158" s="102"/>
    </row>
    <row r="159" spans="2:13">
      <c r="B159" s="534" t="s">
        <v>17535</v>
      </c>
      <c r="C159" s="535" t="s">
        <v>16912</v>
      </c>
      <c r="D159" s="535" t="s">
        <v>465</v>
      </c>
      <c r="E159" s="536" t="s">
        <v>17536</v>
      </c>
      <c r="F159" s="535" t="s">
        <v>147</v>
      </c>
      <c r="G159" s="539" t="str">
        <f>VLOOKUP($F159,'mail SF'!$C$3:$D$69,2,0)</f>
        <v>huy.d@altius-link.com.vn</v>
      </c>
      <c r="H159" s="540">
        <v>46298</v>
      </c>
      <c r="I159" s="101"/>
      <c r="J159" s="101"/>
      <c r="K159" s="101"/>
      <c r="M159" s="102"/>
    </row>
    <row r="160" spans="2:13">
      <c r="B160" s="534" t="s">
        <v>17537</v>
      </c>
      <c r="C160" s="535" t="s">
        <v>452</v>
      </c>
      <c r="D160" s="535" t="s">
        <v>465</v>
      </c>
      <c r="E160" s="536" t="s">
        <v>17538</v>
      </c>
      <c r="F160" s="535" t="s">
        <v>129</v>
      </c>
      <c r="G160" s="539" t="str">
        <f>VLOOKUP($F160,'mail SF'!$C$3:$D$69,2,0)</f>
        <v>anh.bn1@altius-link.com.vn</v>
      </c>
      <c r="H160" s="540">
        <v>46298</v>
      </c>
      <c r="I160" s="101"/>
      <c r="J160" s="101"/>
      <c r="K160" s="101"/>
      <c r="M160" s="102"/>
    </row>
    <row r="161" spans="2:13">
      <c r="B161" s="534" t="s">
        <v>17539</v>
      </c>
      <c r="C161" s="535" t="s">
        <v>17540</v>
      </c>
      <c r="D161" s="535" t="s">
        <v>465</v>
      </c>
      <c r="E161" s="536" t="s">
        <v>17538</v>
      </c>
      <c r="F161" s="535" t="s">
        <v>107</v>
      </c>
      <c r="G161" s="539" t="str">
        <f>VLOOKUP($F161,'mail SF'!$C$3:$D$69,2,0)</f>
        <v>huong.pl@altius-link.com.vn</v>
      </c>
      <c r="H161" s="540">
        <v>46298</v>
      </c>
      <c r="I161" s="101"/>
      <c r="J161" s="101"/>
      <c r="K161" s="101"/>
      <c r="M161" s="102"/>
    </row>
    <row r="162" spans="2:13">
      <c r="B162" s="534" t="s">
        <v>17541</v>
      </c>
      <c r="C162" s="535" t="s">
        <v>17542</v>
      </c>
      <c r="D162" s="535" t="s">
        <v>17253</v>
      </c>
      <c r="E162" s="536" t="s">
        <v>17543</v>
      </c>
      <c r="F162" s="535" t="s">
        <v>147</v>
      </c>
      <c r="G162" s="539" t="str">
        <f>VLOOKUP($F162,'mail SF'!$C$3:$D$69,2,0)</f>
        <v>huy.d@altius-link.com.vn</v>
      </c>
      <c r="H162" s="540">
        <v>46298</v>
      </c>
      <c r="I162" s="101"/>
      <c r="J162" s="101"/>
      <c r="K162" s="101"/>
      <c r="M162" s="102"/>
    </row>
    <row r="163" spans="2:13">
      <c r="B163" s="534" t="s">
        <v>17544</v>
      </c>
      <c r="C163" s="535" t="s">
        <v>17545</v>
      </c>
      <c r="D163" s="535" t="s">
        <v>17253</v>
      </c>
      <c r="E163" s="536" t="s">
        <v>17546</v>
      </c>
      <c r="F163" s="535" t="s">
        <v>127</v>
      </c>
      <c r="G163" s="539" t="str">
        <f>VLOOKUP($F163,'mail SF'!$C$3:$D$69,2,0)</f>
        <v>duong.tt@altius-link.com.vn</v>
      </c>
      <c r="H163" s="540">
        <v>46298</v>
      </c>
      <c r="I163" s="101"/>
      <c r="J163" s="101"/>
      <c r="K163" s="101"/>
      <c r="M163" s="102"/>
    </row>
    <row r="164" spans="2:13">
      <c r="B164" s="534" t="s">
        <v>17547</v>
      </c>
      <c r="C164" s="535" t="s">
        <v>17548</v>
      </c>
      <c r="D164" s="535" t="s">
        <v>17253</v>
      </c>
      <c r="E164" s="536" t="s">
        <v>17549</v>
      </c>
      <c r="F164" s="535" t="s">
        <v>129</v>
      </c>
      <c r="G164" s="539" t="str">
        <f>VLOOKUP($F164,'mail SF'!$C$3:$D$69,2,0)</f>
        <v>anh.bn1@altius-link.com.vn</v>
      </c>
      <c r="H164" s="540">
        <v>46298</v>
      </c>
      <c r="I164" s="101"/>
      <c r="J164" s="101"/>
      <c r="K164" s="101"/>
      <c r="M164" s="102"/>
    </row>
    <row r="165" spans="2:13">
      <c r="B165" s="534" t="s">
        <v>17145</v>
      </c>
      <c r="C165" s="535" t="s">
        <v>17550</v>
      </c>
      <c r="D165" s="535" t="s">
        <v>465</v>
      </c>
      <c r="E165" s="536" t="s">
        <v>17551</v>
      </c>
      <c r="F165" s="535" t="s">
        <v>129</v>
      </c>
      <c r="G165" s="539" t="str">
        <f>VLOOKUP($F165,'mail SF'!$C$3:$D$69,2,0)</f>
        <v>anh.bn1@altius-link.com.vn</v>
      </c>
      <c r="H165" s="540">
        <v>46298</v>
      </c>
      <c r="I165" s="101"/>
      <c r="J165" s="101"/>
      <c r="K165" s="101"/>
      <c r="M165" s="102"/>
    </row>
    <row r="166" spans="2:13">
      <c r="B166" s="534" t="s">
        <v>17552</v>
      </c>
      <c r="C166" s="535" t="s">
        <v>17490</v>
      </c>
      <c r="D166" s="535" t="s">
        <v>17253</v>
      </c>
      <c r="E166" s="536" t="s">
        <v>17551</v>
      </c>
      <c r="F166" s="535" t="s">
        <v>143</v>
      </c>
      <c r="G166" s="539" t="str">
        <f>VLOOKUP($F166,'mail SF'!$C$3:$D$69,2,0)</f>
        <v>linh.dp1@altius-link.com.vn</v>
      </c>
      <c r="H166" s="540">
        <v>46298</v>
      </c>
      <c r="I166" s="101"/>
      <c r="J166" s="101"/>
      <c r="K166" s="101"/>
      <c r="M166" s="102"/>
    </row>
    <row r="167" spans="2:13">
      <c r="B167" s="534" t="s">
        <v>17553</v>
      </c>
      <c r="C167" s="535" t="s">
        <v>16480</v>
      </c>
      <c r="D167" s="535" t="s">
        <v>465</v>
      </c>
      <c r="E167" s="536" t="s">
        <v>17554</v>
      </c>
      <c r="F167" s="535" t="s">
        <v>123</v>
      </c>
      <c r="G167" s="539" t="str">
        <f>VLOOKUP($F167,'mail SF'!$C$3:$D$69,2,0)</f>
        <v>thao.tp@altius-link.com.vn</v>
      </c>
      <c r="H167" s="540">
        <v>46298</v>
      </c>
      <c r="I167" s="101"/>
      <c r="J167" s="101"/>
      <c r="K167" s="101"/>
      <c r="M167" s="102"/>
    </row>
    <row r="168" spans="2:13">
      <c r="B168" s="534" t="s">
        <v>17555</v>
      </c>
      <c r="C168" s="535" t="s">
        <v>17556</v>
      </c>
      <c r="D168" s="535" t="s">
        <v>465</v>
      </c>
      <c r="E168" s="536" t="s">
        <v>17554</v>
      </c>
      <c r="F168" s="535" t="s">
        <v>147</v>
      </c>
      <c r="G168" s="539" t="str">
        <f>VLOOKUP($F168,'mail SF'!$C$3:$D$69,2,0)</f>
        <v>huy.d@altius-link.com.vn</v>
      </c>
      <c r="H168" s="540">
        <v>46298</v>
      </c>
      <c r="I168" s="101"/>
      <c r="J168" s="101"/>
      <c r="K168" s="101"/>
      <c r="M168" s="102"/>
    </row>
    <row r="169" spans="2:13">
      <c r="B169" s="534" t="s">
        <v>17557</v>
      </c>
      <c r="C169" s="535" t="s">
        <v>17558</v>
      </c>
      <c r="D169" s="535" t="s">
        <v>465</v>
      </c>
      <c r="E169" s="536" t="s">
        <v>17559</v>
      </c>
      <c r="F169" s="535" t="s">
        <v>107</v>
      </c>
      <c r="G169" s="539" t="str">
        <f>VLOOKUP($F169,'mail SF'!$C$3:$D$69,2,0)</f>
        <v>huong.pl@altius-link.com.vn</v>
      </c>
      <c r="H169" s="540">
        <v>46298</v>
      </c>
      <c r="I169" s="101"/>
      <c r="J169" s="101"/>
      <c r="K169" s="101"/>
      <c r="M169" s="102"/>
    </row>
    <row r="170" spans="2:13">
      <c r="B170" s="534" t="s">
        <v>17560</v>
      </c>
      <c r="C170" s="535" t="s">
        <v>16722</v>
      </c>
      <c r="D170" s="535" t="s">
        <v>17253</v>
      </c>
      <c r="E170" s="536" t="s">
        <v>17561</v>
      </c>
      <c r="F170" s="535" t="s">
        <v>147</v>
      </c>
      <c r="G170" s="539" t="str">
        <f>VLOOKUP($F170,'mail SF'!$C$3:$D$69,2,0)</f>
        <v>huy.d@altius-link.com.vn</v>
      </c>
      <c r="H170" s="540">
        <v>46298</v>
      </c>
      <c r="I170" s="101"/>
      <c r="J170" s="101"/>
      <c r="K170" s="101"/>
      <c r="M170" s="102"/>
    </row>
    <row r="171" spans="2:13">
      <c r="B171" s="534" t="s">
        <v>17562</v>
      </c>
      <c r="C171" s="535" t="s">
        <v>17563</v>
      </c>
      <c r="D171" s="535" t="s">
        <v>17356</v>
      </c>
      <c r="E171" s="536" t="s">
        <v>17564</v>
      </c>
      <c r="F171" s="535" t="s">
        <v>123</v>
      </c>
      <c r="G171" s="539" t="str">
        <f>VLOOKUP($F171,'mail SF'!$C$3:$D$69,2,0)</f>
        <v>thao.tp@altius-link.com.vn</v>
      </c>
      <c r="H171" s="540">
        <v>46298</v>
      </c>
      <c r="I171" s="101"/>
      <c r="J171" s="101"/>
      <c r="K171" s="101"/>
      <c r="M171" s="102"/>
    </row>
    <row r="172" spans="2:13">
      <c r="B172" s="534" t="s">
        <v>17565</v>
      </c>
      <c r="C172" s="535" t="s">
        <v>16722</v>
      </c>
      <c r="D172" s="535" t="s">
        <v>465</v>
      </c>
      <c r="E172" s="536" t="s">
        <v>17566</v>
      </c>
      <c r="F172" s="535" t="s">
        <v>147</v>
      </c>
      <c r="G172" s="539" t="str">
        <f>VLOOKUP($F172,'mail SF'!$C$3:$D$69,2,0)</f>
        <v>huy.d@altius-link.com.vn</v>
      </c>
      <c r="H172" s="540">
        <v>46298</v>
      </c>
      <c r="I172" s="101"/>
      <c r="J172" s="101"/>
      <c r="K172" s="101"/>
      <c r="M172" s="102"/>
    </row>
    <row r="173" spans="2:13">
      <c r="B173" s="534" t="s">
        <v>17567</v>
      </c>
      <c r="C173" s="535" t="s">
        <v>470</v>
      </c>
      <c r="D173" s="535" t="s">
        <v>465</v>
      </c>
      <c r="E173" s="536" t="s">
        <v>17568</v>
      </c>
      <c r="F173" s="535" t="s">
        <v>10095</v>
      </c>
      <c r="G173" s="539" t="str">
        <f>VLOOKUP($F173,'mail SF'!$C$3:$D$69,2,0)</f>
        <v>ly.ntk1@altius-link.com.vn</v>
      </c>
      <c r="H173" s="540">
        <v>46298</v>
      </c>
      <c r="I173" s="101"/>
      <c r="J173" s="101"/>
      <c r="K173" s="101"/>
      <c r="M173" s="102"/>
    </row>
    <row r="174" spans="2:13">
      <c r="B174" s="534" t="s">
        <v>17569</v>
      </c>
      <c r="C174" s="535" t="s">
        <v>17570</v>
      </c>
      <c r="D174" s="535" t="s">
        <v>465</v>
      </c>
      <c r="E174" s="536" t="s">
        <v>17571</v>
      </c>
      <c r="F174" s="535" t="s">
        <v>17259</v>
      </c>
      <c r="G174" s="539" t="str">
        <f>VLOOKUP($F174,'mail SF'!$C$3:$D$69,2,0)</f>
        <v>thu.ntn@altius-link.com.vn</v>
      </c>
      <c r="H174" s="540">
        <v>46298</v>
      </c>
      <c r="I174" s="101"/>
      <c r="J174" s="101"/>
      <c r="K174" s="101"/>
      <c r="M174" s="102"/>
    </row>
    <row r="175" spans="2:13">
      <c r="B175" s="534" t="s">
        <v>17572</v>
      </c>
      <c r="C175" s="535" t="s">
        <v>17573</v>
      </c>
      <c r="D175" s="535" t="s">
        <v>465</v>
      </c>
      <c r="E175" s="536" t="s">
        <v>17571</v>
      </c>
      <c r="F175" s="535" t="s">
        <v>123</v>
      </c>
      <c r="G175" s="539" t="str">
        <f>VLOOKUP($F175,'mail SF'!$C$3:$D$69,2,0)</f>
        <v>thao.tp@altius-link.com.vn</v>
      </c>
      <c r="H175" s="540">
        <v>46298</v>
      </c>
      <c r="I175" s="101"/>
      <c r="J175" s="101"/>
      <c r="K175" s="101"/>
      <c r="M175" s="102"/>
    </row>
    <row r="176" spans="2:13">
      <c r="B176" s="534" t="s">
        <v>17149</v>
      </c>
      <c r="C176" s="535" t="s">
        <v>17574</v>
      </c>
      <c r="D176" s="535" t="s">
        <v>465</v>
      </c>
      <c r="E176" s="536" t="s">
        <v>17571</v>
      </c>
      <c r="F176" s="535" t="s">
        <v>129</v>
      </c>
      <c r="G176" s="539" t="str">
        <f>VLOOKUP($F176,'mail SF'!$C$3:$D$69,2,0)</f>
        <v>anh.bn1@altius-link.com.vn</v>
      </c>
      <c r="H176" s="540">
        <v>46298</v>
      </c>
      <c r="I176" s="101"/>
      <c r="J176" s="101"/>
      <c r="K176" s="101"/>
      <c r="M176" s="102"/>
    </row>
    <row r="177" spans="2:13">
      <c r="B177" s="534" t="s">
        <v>17575</v>
      </c>
      <c r="C177" s="535" t="s">
        <v>16913</v>
      </c>
      <c r="D177" s="535" t="s">
        <v>465</v>
      </c>
      <c r="E177" s="536" t="s">
        <v>17576</v>
      </c>
      <c r="F177" s="535" t="s">
        <v>147</v>
      </c>
      <c r="G177" s="539" t="str">
        <f>VLOOKUP($F177,'mail SF'!$C$3:$D$69,2,0)</f>
        <v>huy.d@altius-link.com.vn</v>
      </c>
      <c r="H177" s="540">
        <v>46298</v>
      </c>
      <c r="I177" s="101"/>
      <c r="J177" s="101"/>
      <c r="K177" s="101"/>
      <c r="M177" s="102"/>
    </row>
    <row r="178" spans="2:13">
      <c r="B178" s="534" t="s">
        <v>17577</v>
      </c>
      <c r="C178" s="535" t="s">
        <v>16913</v>
      </c>
      <c r="D178" s="535" t="s">
        <v>17253</v>
      </c>
      <c r="E178" s="536" t="s">
        <v>17578</v>
      </c>
      <c r="F178" s="535" t="s">
        <v>147</v>
      </c>
      <c r="G178" s="539" t="str">
        <f>VLOOKUP($F178,'mail SF'!$C$3:$D$69,2,0)</f>
        <v>huy.d@altius-link.com.vn</v>
      </c>
      <c r="H178" s="540">
        <v>46298</v>
      </c>
      <c r="I178" s="101"/>
      <c r="J178" s="101"/>
      <c r="K178" s="101"/>
      <c r="M178" s="102"/>
    </row>
    <row r="179" spans="2:13">
      <c r="B179" s="534" t="s">
        <v>17579</v>
      </c>
      <c r="C179" s="535" t="s">
        <v>17580</v>
      </c>
      <c r="D179" s="535" t="s">
        <v>465</v>
      </c>
      <c r="E179" s="536" t="s">
        <v>17581</v>
      </c>
      <c r="F179" s="535" t="s">
        <v>107</v>
      </c>
      <c r="G179" s="539" t="str">
        <f>VLOOKUP($F179,'mail SF'!$C$3:$D$69,2,0)</f>
        <v>huong.pl@altius-link.com.vn</v>
      </c>
      <c r="H179" s="540">
        <v>46298</v>
      </c>
      <c r="I179" s="101"/>
      <c r="J179" s="101"/>
      <c r="K179" s="101"/>
      <c r="M179" s="102"/>
    </row>
    <row r="180" spans="2:13">
      <c r="B180" s="534" t="s">
        <v>17582</v>
      </c>
      <c r="C180" s="535" t="s">
        <v>17583</v>
      </c>
      <c r="D180" s="535" t="s">
        <v>465</v>
      </c>
      <c r="E180" s="536" t="s">
        <v>17584</v>
      </c>
      <c r="F180" s="535" t="s">
        <v>17292</v>
      </c>
      <c r="G180" s="539" t="str">
        <f>VLOOKUP($F180,'mail SF'!$C$3:$D$69,2,0)</f>
        <v>hoai.ptt@altius-link.vn</v>
      </c>
      <c r="H180" s="540">
        <v>46298</v>
      </c>
      <c r="I180" s="101"/>
      <c r="J180" s="101"/>
      <c r="K180" s="101"/>
      <c r="M180" s="102"/>
    </row>
    <row r="181" spans="2:13">
      <c r="B181" s="534" t="s">
        <v>17585</v>
      </c>
      <c r="C181" s="535" t="s">
        <v>17574</v>
      </c>
      <c r="D181" s="535" t="s">
        <v>17253</v>
      </c>
      <c r="E181" s="536" t="s">
        <v>17586</v>
      </c>
      <c r="F181" s="535" t="s">
        <v>129</v>
      </c>
      <c r="G181" s="539" t="str">
        <f>VLOOKUP($F181,'mail SF'!$C$3:$D$69,2,0)</f>
        <v>anh.bn1@altius-link.com.vn</v>
      </c>
      <c r="H181" s="540">
        <v>46298</v>
      </c>
      <c r="I181" s="101"/>
      <c r="J181" s="101"/>
      <c r="K181" s="101"/>
      <c r="M181" s="102"/>
    </row>
    <row r="182" spans="2:13">
      <c r="B182" s="534" t="s">
        <v>17587</v>
      </c>
      <c r="C182" s="535" t="s">
        <v>16540</v>
      </c>
      <c r="D182" s="535" t="s">
        <v>465</v>
      </c>
      <c r="E182" s="536" t="s">
        <v>17588</v>
      </c>
      <c r="F182" s="535" t="s">
        <v>125</v>
      </c>
      <c r="G182" s="539" t="str">
        <f>VLOOKUP($F182,'mail SF'!$C$3:$D$69,2,0)</f>
        <v>linh.btk@altius-link.com.vn</v>
      </c>
      <c r="H182" s="540">
        <v>46298</v>
      </c>
      <c r="I182" s="101"/>
      <c r="J182" s="101"/>
      <c r="K182" s="101"/>
      <c r="M182" s="102"/>
    </row>
    <row r="183" spans="2:13">
      <c r="B183" s="534" t="s">
        <v>17589</v>
      </c>
      <c r="C183" s="535" t="s">
        <v>17495</v>
      </c>
      <c r="D183" s="535" t="s">
        <v>465</v>
      </c>
      <c r="E183" s="536" t="s">
        <v>17590</v>
      </c>
      <c r="F183" s="535" t="s">
        <v>17376</v>
      </c>
      <c r="G183" s="539" t="str">
        <f>VLOOKUP($F183,'mail SF'!$C$3:$D$69,2,0)</f>
        <v>trang.nt@altius-link.com.vn</v>
      </c>
      <c r="H183" s="540">
        <v>46298</v>
      </c>
      <c r="I183" s="101"/>
      <c r="J183" s="101"/>
      <c r="K183" s="101"/>
      <c r="M183" s="102"/>
    </row>
    <row r="184" spans="2:13">
      <c r="B184" s="534" t="s">
        <v>17591</v>
      </c>
      <c r="C184" s="535" t="s">
        <v>17592</v>
      </c>
      <c r="D184" s="535" t="s">
        <v>17253</v>
      </c>
      <c r="E184" s="536" t="s">
        <v>17593</v>
      </c>
      <c r="F184" s="535" t="s">
        <v>129</v>
      </c>
      <c r="G184" s="539" t="str">
        <f>VLOOKUP($F184,'mail SF'!$C$3:$D$69,2,0)</f>
        <v>anh.bn1@altius-link.com.vn</v>
      </c>
      <c r="H184" s="540">
        <v>46298</v>
      </c>
      <c r="I184" s="101"/>
      <c r="J184" s="101"/>
      <c r="K184" s="101"/>
      <c r="M184" s="102"/>
    </row>
    <row r="185" spans="2:13">
      <c r="B185" s="534" t="s">
        <v>17594</v>
      </c>
      <c r="C185" s="535" t="s">
        <v>17595</v>
      </c>
      <c r="D185" s="535" t="s">
        <v>17253</v>
      </c>
      <c r="E185" s="536" t="s">
        <v>17593</v>
      </c>
      <c r="F185" s="535" t="s">
        <v>17259</v>
      </c>
      <c r="G185" s="539" t="str">
        <f>VLOOKUP($F185,'mail SF'!$C$3:$D$69,2,0)</f>
        <v>thu.ntn@altius-link.com.vn</v>
      </c>
      <c r="H185" s="540">
        <v>46298</v>
      </c>
      <c r="I185" s="101"/>
      <c r="J185" s="101"/>
      <c r="K185" s="101"/>
      <c r="M185" s="102"/>
    </row>
    <row r="186" spans="2:13">
      <c r="B186" s="534" t="s">
        <v>17596</v>
      </c>
      <c r="C186" s="535" t="s">
        <v>17595</v>
      </c>
      <c r="D186" s="535" t="s">
        <v>17253</v>
      </c>
      <c r="E186" s="536" t="s">
        <v>17597</v>
      </c>
      <c r="F186" s="535" t="s">
        <v>17259</v>
      </c>
      <c r="G186" s="539" t="str">
        <f>VLOOKUP($F186,'mail SF'!$C$3:$D$69,2,0)</f>
        <v>thu.ntn@altius-link.com.vn</v>
      </c>
      <c r="H186" s="540">
        <v>46298</v>
      </c>
      <c r="I186" s="101"/>
      <c r="J186" s="101"/>
      <c r="K186" s="101"/>
      <c r="M186" s="102"/>
    </row>
    <row r="187" spans="2:13">
      <c r="B187" s="534" t="s">
        <v>17598</v>
      </c>
      <c r="C187" s="535" t="s">
        <v>17599</v>
      </c>
      <c r="D187" s="535" t="s">
        <v>465</v>
      </c>
      <c r="E187" s="536" t="s">
        <v>17600</v>
      </c>
      <c r="F187" s="535" t="s">
        <v>129</v>
      </c>
      <c r="G187" s="539" t="str">
        <f>VLOOKUP($F187,'mail SF'!$C$3:$D$69,2,0)</f>
        <v>anh.bn1@altius-link.com.vn</v>
      </c>
      <c r="H187" s="540">
        <v>46298</v>
      </c>
      <c r="I187" s="101"/>
      <c r="J187" s="101"/>
      <c r="K187" s="101"/>
      <c r="M187" s="102"/>
    </row>
    <row r="188" spans="2:13">
      <c r="B188" s="534" t="s">
        <v>17601</v>
      </c>
      <c r="C188" s="535" t="s">
        <v>445</v>
      </c>
      <c r="D188" s="535" t="s">
        <v>465</v>
      </c>
      <c r="E188" s="536" t="s">
        <v>17602</v>
      </c>
      <c r="F188" s="535" t="s">
        <v>468</v>
      </c>
      <c r="G188" s="539" t="str">
        <f>VLOOKUP($F188,'mail SF'!$C$3:$D$69,2,0)</f>
        <v>thuy.ntt1@altius-link.com.vn</v>
      </c>
      <c r="H188" s="540">
        <v>46298</v>
      </c>
      <c r="I188" s="101"/>
      <c r="J188" s="101"/>
      <c r="K188" s="101"/>
      <c r="M188" s="102"/>
    </row>
    <row r="189" spans="2:13">
      <c r="B189" s="534" t="s">
        <v>17603</v>
      </c>
      <c r="C189" s="535" t="s">
        <v>445</v>
      </c>
      <c r="D189" s="535" t="s">
        <v>465</v>
      </c>
      <c r="E189" s="536" t="s">
        <v>17602</v>
      </c>
      <c r="F189" s="535" t="s">
        <v>468</v>
      </c>
      <c r="G189" s="539" t="str">
        <f>VLOOKUP($F189,'mail SF'!$C$3:$D$69,2,0)</f>
        <v>thuy.ntt1@altius-link.com.vn</v>
      </c>
      <c r="H189" s="540">
        <v>46298</v>
      </c>
      <c r="I189" s="101"/>
      <c r="J189" s="101"/>
      <c r="K189" s="101"/>
      <c r="M189" s="102"/>
    </row>
    <row r="190" spans="2:13">
      <c r="B190" s="534" t="s">
        <v>17604</v>
      </c>
      <c r="C190" s="535" t="s">
        <v>16942</v>
      </c>
      <c r="D190" s="535" t="s">
        <v>465</v>
      </c>
      <c r="E190" s="536" t="s">
        <v>17605</v>
      </c>
      <c r="F190" s="535" t="s">
        <v>105</v>
      </c>
      <c r="G190" s="539" t="str">
        <f>VLOOKUP($F190,'mail SF'!$C$3:$D$69,2,0)</f>
        <v>thang.nt@altius-link.com.vn</v>
      </c>
      <c r="H190" s="540">
        <v>46298</v>
      </c>
      <c r="I190" s="101"/>
      <c r="J190" s="101"/>
      <c r="K190" s="101"/>
      <c r="M190" s="102"/>
    </row>
    <row r="191" spans="2:13">
      <c r="B191" s="534" t="s">
        <v>17606</v>
      </c>
      <c r="C191" s="535" t="s">
        <v>17607</v>
      </c>
      <c r="D191" s="535" t="s">
        <v>465</v>
      </c>
      <c r="E191" s="536" t="s">
        <v>17608</v>
      </c>
      <c r="F191" s="535" t="s">
        <v>468</v>
      </c>
      <c r="G191" s="539" t="str">
        <f>VLOOKUP($F191,'mail SF'!$C$3:$D$69,2,0)</f>
        <v>thuy.ntt1@altius-link.com.vn</v>
      </c>
      <c r="H191" s="540">
        <v>46298</v>
      </c>
      <c r="I191" s="101"/>
      <c r="J191" s="101"/>
      <c r="K191" s="101"/>
      <c r="M191" s="102"/>
    </row>
    <row r="192" spans="2:13">
      <c r="B192" s="534" t="s">
        <v>17609</v>
      </c>
      <c r="C192" s="535" t="s">
        <v>17610</v>
      </c>
      <c r="D192" s="535" t="s">
        <v>465</v>
      </c>
      <c r="E192" s="536" t="s">
        <v>17611</v>
      </c>
      <c r="F192" s="535" t="s">
        <v>17394</v>
      </c>
      <c r="G192" s="539" t="str">
        <f>VLOOKUP($F192,'mail SF'!$C$3:$D$69,2,0)</f>
        <v>bich.dt@altius-link.com.vn</v>
      </c>
      <c r="H192" s="540">
        <v>46298</v>
      </c>
      <c r="I192" s="101"/>
      <c r="J192" s="101"/>
      <c r="K192" s="101"/>
      <c r="M192" s="102"/>
    </row>
    <row r="193" spans="2:13">
      <c r="B193" s="534" t="s">
        <v>17612</v>
      </c>
      <c r="C193" s="535" t="s">
        <v>17613</v>
      </c>
      <c r="D193" s="535" t="s">
        <v>465</v>
      </c>
      <c r="E193" s="536" t="s">
        <v>17614</v>
      </c>
      <c r="F193" s="535" t="s">
        <v>154</v>
      </c>
      <c r="G193" s="539" t="str">
        <f>VLOOKUP($F193,'mail SF'!$C$3:$D$69,2,0)</f>
        <v>anh.np@altius-link.com.vn</v>
      </c>
      <c r="H193" s="540">
        <v>46298</v>
      </c>
      <c r="I193" s="101"/>
      <c r="J193" s="101"/>
      <c r="K193" s="101"/>
      <c r="M193" s="102"/>
    </row>
    <row r="194" spans="2:13">
      <c r="B194" s="534" t="s">
        <v>17615</v>
      </c>
      <c r="C194" s="535" t="s">
        <v>17616</v>
      </c>
      <c r="D194" s="535" t="s">
        <v>465</v>
      </c>
      <c r="E194" s="536" t="s">
        <v>17617</v>
      </c>
      <c r="F194" s="535" t="s">
        <v>161</v>
      </c>
      <c r="G194" s="539" t="str">
        <f>VLOOKUP($F194,'mail SF'!$C$3:$D$69,2,0)</f>
        <v>bao.nq@altius-link.com.vn</v>
      </c>
      <c r="H194" s="540">
        <v>46298</v>
      </c>
      <c r="I194" s="101"/>
      <c r="J194" s="101"/>
      <c r="K194" s="101"/>
      <c r="M194" s="102"/>
    </row>
    <row r="195" spans="2:13">
      <c r="B195" s="534" t="s">
        <v>17618</v>
      </c>
      <c r="C195" s="535" t="s">
        <v>17619</v>
      </c>
      <c r="D195" s="535" t="s">
        <v>465</v>
      </c>
      <c r="E195" s="536" t="s">
        <v>17620</v>
      </c>
      <c r="F195" s="535" t="s">
        <v>150</v>
      </c>
      <c r="G195" s="539" t="str">
        <f>VLOOKUP($F195,'mail SF'!$C$3:$D$69,2,0)</f>
        <v>huong.tl@altius-link.com.vn</v>
      </c>
      <c r="H195" s="540">
        <v>46298</v>
      </c>
      <c r="I195" s="101"/>
      <c r="J195" s="101"/>
      <c r="K195" s="101"/>
      <c r="M195" s="102"/>
    </row>
    <row r="196" spans="2:13">
      <c r="B196" s="534" t="s">
        <v>17621</v>
      </c>
      <c r="C196" s="535" t="s">
        <v>17616</v>
      </c>
      <c r="D196" s="535" t="s">
        <v>17253</v>
      </c>
      <c r="E196" s="536" t="s">
        <v>17620</v>
      </c>
      <c r="F196" s="535" t="s">
        <v>161</v>
      </c>
      <c r="G196" s="539" t="str">
        <f>VLOOKUP($F196,'mail SF'!$C$3:$D$69,2,0)</f>
        <v>bao.nq@altius-link.com.vn</v>
      </c>
      <c r="H196" s="540">
        <v>46298</v>
      </c>
      <c r="I196" s="101"/>
      <c r="J196" s="101"/>
      <c r="K196" s="101"/>
      <c r="M196" s="102"/>
    </row>
    <row r="197" spans="2:13">
      <c r="B197" s="534" t="s">
        <v>17622</v>
      </c>
      <c r="C197" s="535" t="s">
        <v>17619</v>
      </c>
      <c r="D197" s="535" t="s">
        <v>17253</v>
      </c>
      <c r="E197" s="536" t="s">
        <v>17623</v>
      </c>
      <c r="F197" s="535" t="s">
        <v>150</v>
      </c>
      <c r="G197" s="539" t="str">
        <f>VLOOKUP($F197,'mail SF'!$C$3:$D$69,2,0)</f>
        <v>huong.tl@altius-link.com.vn</v>
      </c>
      <c r="H197" s="540">
        <v>46298</v>
      </c>
      <c r="I197" s="101"/>
      <c r="J197" s="101"/>
      <c r="K197" s="101"/>
      <c r="M197" s="102"/>
    </row>
    <row r="198" spans="2:13">
      <c r="B198" s="534" t="s">
        <v>17624</v>
      </c>
      <c r="C198" s="535" t="s">
        <v>16470</v>
      </c>
      <c r="D198" s="535" t="s">
        <v>465</v>
      </c>
      <c r="E198" s="536" t="s">
        <v>17625</v>
      </c>
      <c r="F198" s="535" t="s">
        <v>17376</v>
      </c>
      <c r="G198" s="539" t="str">
        <f>VLOOKUP($F198,'mail SF'!$C$3:$D$69,2,0)</f>
        <v>trang.nt@altius-link.com.vn</v>
      </c>
      <c r="H198" s="540">
        <v>46298</v>
      </c>
      <c r="I198" s="101"/>
      <c r="J198" s="101"/>
      <c r="K198" s="101"/>
      <c r="M198" s="102"/>
    </row>
    <row r="199" spans="2:13">
      <c r="B199" s="534" t="s">
        <v>17626</v>
      </c>
      <c r="C199" s="535" t="s">
        <v>17627</v>
      </c>
      <c r="D199" s="535" t="s">
        <v>465</v>
      </c>
      <c r="E199" s="536" t="s">
        <v>17628</v>
      </c>
      <c r="F199" s="535" t="s">
        <v>154</v>
      </c>
      <c r="G199" s="539" t="str">
        <f>VLOOKUP($F199,'mail SF'!$C$3:$D$69,2,0)</f>
        <v>anh.np@altius-link.com.vn</v>
      </c>
      <c r="H199" s="540">
        <v>46298</v>
      </c>
      <c r="I199" s="101"/>
      <c r="J199" s="101"/>
      <c r="K199" s="101"/>
      <c r="M199" s="102"/>
    </row>
    <row r="200" spans="2:13">
      <c r="B200" s="534" t="s">
        <v>17629</v>
      </c>
      <c r="C200" s="535" t="s">
        <v>17630</v>
      </c>
      <c r="D200" s="535" t="s">
        <v>465</v>
      </c>
      <c r="E200" s="536" t="s">
        <v>17631</v>
      </c>
      <c r="F200" s="535" t="s">
        <v>129</v>
      </c>
      <c r="G200" s="539" t="str">
        <f>VLOOKUP($F200,'mail SF'!$C$3:$D$69,2,0)</f>
        <v>anh.bn1@altius-link.com.vn</v>
      </c>
      <c r="H200" s="540">
        <v>46298</v>
      </c>
      <c r="I200" s="101"/>
      <c r="J200" s="101"/>
      <c r="K200" s="101"/>
      <c r="M200" s="102"/>
    </row>
    <row r="201" spans="2:13">
      <c r="B201" s="534" t="s">
        <v>17632</v>
      </c>
      <c r="C201" s="535" t="s">
        <v>17633</v>
      </c>
      <c r="D201" s="535" t="s">
        <v>465</v>
      </c>
      <c r="E201" s="536" t="s">
        <v>17634</v>
      </c>
      <c r="F201" s="535" t="s">
        <v>17394</v>
      </c>
      <c r="G201" s="539" t="str">
        <f>VLOOKUP($F201,'mail SF'!$C$3:$D$69,2,0)</f>
        <v>bich.dt@altius-link.com.vn</v>
      </c>
      <c r="H201" s="540">
        <v>46298</v>
      </c>
      <c r="I201" s="101"/>
      <c r="J201" s="101"/>
      <c r="K201" s="101"/>
      <c r="M201" s="102"/>
    </row>
    <row r="202" spans="2:13">
      <c r="B202" s="534" t="s">
        <v>17635</v>
      </c>
      <c r="C202" s="535" t="s">
        <v>17636</v>
      </c>
      <c r="D202" s="535" t="s">
        <v>465</v>
      </c>
      <c r="E202" s="536" t="s">
        <v>17637</v>
      </c>
      <c r="F202" s="535" t="s">
        <v>17376</v>
      </c>
      <c r="G202" s="539" t="str">
        <f>VLOOKUP($F202,'mail SF'!$C$3:$D$69,2,0)</f>
        <v>trang.nt@altius-link.com.vn</v>
      </c>
      <c r="H202" s="540">
        <v>46298</v>
      </c>
      <c r="I202" s="101"/>
      <c r="J202" s="101"/>
      <c r="K202" s="101"/>
      <c r="M202" s="102"/>
    </row>
    <row r="203" spans="2:13">
      <c r="B203" s="534" t="s">
        <v>17638</v>
      </c>
      <c r="C203" s="535" t="s">
        <v>17639</v>
      </c>
      <c r="D203" s="535" t="s">
        <v>465</v>
      </c>
      <c r="E203" s="536" t="s">
        <v>17640</v>
      </c>
      <c r="F203" s="535" t="s">
        <v>17376</v>
      </c>
      <c r="G203" s="539" t="str">
        <f>VLOOKUP($F203,'mail SF'!$C$3:$D$69,2,0)</f>
        <v>trang.nt@altius-link.com.vn</v>
      </c>
      <c r="H203" s="540">
        <v>46298</v>
      </c>
      <c r="I203" s="101"/>
      <c r="J203" s="101"/>
      <c r="K203" s="101"/>
      <c r="M203" s="102"/>
    </row>
    <row r="204" spans="2:13">
      <c r="B204" s="534" t="s">
        <v>17641</v>
      </c>
      <c r="C204" s="535" t="s">
        <v>17642</v>
      </c>
      <c r="D204" s="535" t="s">
        <v>17356</v>
      </c>
      <c r="E204" s="536" t="s">
        <v>17643</v>
      </c>
      <c r="F204" s="535" t="s">
        <v>468</v>
      </c>
      <c r="G204" s="539" t="str">
        <f>VLOOKUP($F204,'mail SF'!$C$3:$D$69,2,0)</f>
        <v>thuy.ntt1@altius-link.com.vn</v>
      </c>
      <c r="H204" s="540">
        <v>46298</v>
      </c>
      <c r="I204" s="101"/>
      <c r="J204" s="101"/>
      <c r="K204" s="101"/>
      <c r="M204" s="102"/>
    </row>
    <row r="205" spans="2:13">
      <c r="B205" s="534" t="s">
        <v>16571</v>
      </c>
      <c r="C205" s="535" t="s">
        <v>16570</v>
      </c>
      <c r="D205" s="535" t="s">
        <v>465</v>
      </c>
      <c r="E205" s="536" t="s">
        <v>17644</v>
      </c>
      <c r="F205" s="535" t="s">
        <v>113</v>
      </c>
      <c r="G205" s="539" t="str">
        <f>VLOOKUP($F205,'mail SF'!$C$3:$D$69,2,0)</f>
        <v>thai.nq@altius-link.com.vn</v>
      </c>
      <c r="H205" s="540">
        <v>46298</v>
      </c>
      <c r="I205" s="101"/>
      <c r="J205" s="101"/>
      <c r="K205" s="101"/>
      <c r="M205" s="102"/>
    </row>
    <row r="206" spans="2:13">
      <c r="B206" s="534" t="s">
        <v>17645</v>
      </c>
      <c r="C206" s="535" t="s">
        <v>16914</v>
      </c>
      <c r="D206" s="535" t="s">
        <v>465</v>
      </c>
      <c r="E206" s="536" t="s">
        <v>17646</v>
      </c>
      <c r="F206" s="535" t="s">
        <v>147</v>
      </c>
      <c r="G206" s="539" t="str">
        <f>VLOOKUP($F206,'mail SF'!$C$3:$D$69,2,0)</f>
        <v>huy.d@altius-link.com.vn</v>
      </c>
      <c r="H206" s="540">
        <v>46298</v>
      </c>
      <c r="I206" s="101"/>
      <c r="J206" s="101"/>
      <c r="K206" s="101"/>
      <c r="M206" s="102"/>
    </row>
    <row r="207" spans="2:13">
      <c r="B207" s="534" t="s">
        <v>17647</v>
      </c>
      <c r="C207" s="535" t="s">
        <v>16915</v>
      </c>
      <c r="D207" s="535" t="s">
        <v>465</v>
      </c>
      <c r="E207" s="536" t="s">
        <v>17648</v>
      </c>
      <c r="F207" s="535" t="s">
        <v>147</v>
      </c>
      <c r="G207" s="539" t="str">
        <f>VLOOKUP($F207,'mail SF'!$C$3:$D$69,2,0)</f>
        <v>huy.d@altius-link.com.vn</v>
      </c>
      <c r="H207" s="540">
        <v>46298</v>
      </c>
      <c r="I207" s="101"/>
      <c r="J207" s="101"/>
      <c r="K207" s="101"/>
      <c r="M207" s="102"/>
    </row>
    <row r="208" spans="2:13">
      <c r="B208" s="534" t="s">
        <v>17649</v>
      </c>
      <c r="C208" s="535" t="s">
        <v>17650</v>
      </c>
      <c r="D208" s="535" t="s">
        <v>17253</v>
      </c>
      <c r="E208" s="536" t="s">
        <v>17648</v>
      </c>
      <c r="F208" s="535" t="s">
        <v>17376</v>
      </c>
      <c r="G208" s="539" t="str">
        <f>VLOOKUP($F208,'mail SF'!$C$3:$D$69,2,0)</f>
        <v>trang.nt@altius-link.com.vn</v>
      </c>
      <c r="H208" s="540">
        <v>46298</v>
      </c>
      <c r="I208" s="101"/>
      <c r="J208" s="101"/>
      <c r="K208" s="101"/>
      <c r="M208" s="102"/>
    </row>
    <row r="209" spans="2:13">
      <c r="B209" s="534" t="s">
        <v>17651</v>
      </c>
      <c r="C209" s="535" t="s">
        <v>16915</v>
      </c>
      <c r="D209" s="535" t="s">
        <v>17253</v>
      </c>
      <c r="E209" s="536" t="s">
        <v>17652</v>
      </c>
      <c r="F209" s="535" t="s">
        <v>147</v>
      </c>
      <c r="G209" s="539" t="str">
        <f>VLOOKUP($F209,'mail SF'!$C$3:$D$69,2,0)</f>
        <v>huy.d@altius-link.com.vn</v>
      </c>
      <c r="H209" s="540">
        <v>46298</v>
      </c>
      <c r="I209" s="101"/>
      <c r="J209" s="101"/>
      <c r="K209" s="101"/>
      <c r="M209" s="102"/>
    </row>
    <row r="210" spans="2:13">
      <c r="B210" s="534" t="s">
        <v>17653</v>
      </c>
      <c r="C210" s="535" t="s">
        <v>17583</v>
      </c>
      <c r="D210" s="535" t="s">
        <v>17253</v>
      </c>
      <c r="E210" s="536" t="s">
        <v>17654</v>
      </c>
      <c r="F210" s="535" t="s">
        <v>17292</v>
      </c>
      <c r="G210" s="539" t="str">
        <f>VLOOKUP($F210,'mail SF'!$C$3:$D$69,2,0)</f>
        <v>hoai.ptt@altius-link.vn</v>
      </c>
      <c r="H210" s="540">
        <v>46298</v>
      </c>
      <c r="I210" s="101"/>
      <c r="J210" s="101"/>
      <c r="K210" s="101"/>
      <c r="M210" s="102"/>
    </row>
    <row r="211" spans="2:13">
      <c r="B211" s="534" t="s">
        <v>16999</v>
      </c>
      <c r="C211" s="535" t="s">
        <v>17372</v>
      </c>
      <c r="D211" s="535" t="s">
        <v>465</v>
      </c>
      <c r="E211" s="536" t="s">
        <v>17654</v>
      </c>
      <c r="F211" s="535" t="s">
        <v>158</v>
      </c>
      <c r="G211" s="539" t="str">
        <f>VLOOKUP($F211,'mail SF'!$C$3:$D$69,2,0)</f>
        <v>bach.vh@altius-link.com.vn</v>
      </c>
      <c r="H211" s="540">
        <v>46298</v>
      </c>
      <c r="I211" s="101"/>
      <c r="J211" s="101"/>
      <c r="K211" s="101"/>
      <c r="M211" s="102"/>
    </row>
    <row r="212" spans="2:13">
      <c r="B212" s="534" t="s">
        <v>17655</v>
      </c>
      <c r="C212" s="535" t="s">
        <v>16916</v>
      </c>
      <c r="D212" s="535" t="s">
        <v>17253</v>
      </c>
      <c r="E212" s="536" t="s">
        <v>17656</v>
      </c>
      <c r="F212" s="535" t="s">
        <v>147</v>
      </c>
      <c r="G212" s="539" t="str">
        <f>VLOOKUP($F212,'mail SF'!$C$3:$D$69,2,0)</f>
        <v>huy.d@altius-link.com.vn</v>
      </c>
      <c r="H212" s="540">
        <v>46298</v>
      </c>
      <c r="I212" s="101"/>
      <c r="J212" s="101"/>
      <c r="K212" s="101"/>
      <c r="M212" s="102"/>
    </row>
    <row r="213" spans="2:13">
      <c r="B213" s="534" t="s">
        <v>17657</v>
      </c>
      <c r="C213" s="535" t="s">
        <v>17658</v>
      </c>
      <c r="D213" s="535" t="s">
        <v>17253</v>
      </c>
      <c r="E213" s="536" t="s">
        <v>17659</v>
      </c>
      <c r="F213" s="535" t="s">
        <v>468</v>
      </c>
      <c r="G213" s="539" t="str">
        <f>VLOOKUP($F213,'mail SF'!$C$3:$D$69,2,0)</f>
        <v>thuy.ntt1@altius-link.com.vn</v>
      </c>
      <c r="H213" s="540">
        <v>46298</v>
      </c>
      <c r="I213" s="101"/>
      <c r="J213" s="101"/>
      <c r="K213" s="101"/>
      <c r="M213" s="102"/>
    </row>
    <row r="214" spans="2:13">
      <c r="B214" s="534" t="s">
        <v>17660</v>
      </c>
      <c r="C214" s="535" t="s">
        <v>17661</v>
      </c>
      <c r="D214" s="535" t="s">
        <v>465</v>
      </c>
      <c r="E214" s="536" t="s">
        <v>17662</v>
      </c>
      <c r="F214" s="535" t="s">
        <v>107</v>
      </c>
      <c r="G214" s="539" t="str">
        <f>VLOOKUP($F214,'mail SF'!$C$3:$D$69,2,0)</f>
        <v>huong.pl@altius-link.com.vn</v>
      </c>
      <c r="H214" s="540">
        <v>46298</v>
      </c>
      <c r="I214" s="101"/>
      <c r="J214" s="101"/>
      <c r="K214" s="101"/>
      <c r="M214" s="102"/>
    </row>
    <row r="215" spans="2:13">
      <c r="B215" s="534" t="s">
        <v>17663</v>
      </c>
      <c r="C215" s="535" t="s">
        <v>17664</v>
      </c>
      <c r="D215" s="535" t="s">
        <v>465</v>
      </c>
      <c r="E215" s="536" t="s">
        <v>17665</v>
      </c>
      <c r="F215" s="535" t="s">
        <v>141</v>
      </c>
      <c r="G215" s="539" t="str">
        <f>VLOOKUP($F215,'mail SF'!$C$3:$D$69,2,0)</f>
        <v>long.thq@altius-link.com.vn</v>
      </c>
      <c r="H215" s="540">
        <v>46298</v>
      </c>
      <c r="I215" s="101"/>
      <c r="J215" s="101"/>
      <c r="K215" s="101"/>
      <c r="M215" s="102"/>
    </row>
    <row r="216" spans="2:13">
      <c r="B216" s="534" t="s">
        <v>17666</v>
      </c>
      <c r="C216" s="535" t="s">
        <v>16917</v>
      </c>
      <c r="D216" s="535" t="s">
        <v>465</v>
      </c>
      <c r="E216" s="536" t="s">
        <v>17665</v>
      </c>
      <c r="F216" s="535" t="s">
        <v>147</v>
      </c>
      <c r="G216" s="539" t="str">
        <f>VLOOKUP($F216,'mail SF'!$C$3:$D$69,2,0)</f>
        <v>huy.d@altius-link.com.vn</v>
      </c>
      <c r="H216" s="540">
        <v>46298</v>
      </c>
      <c r="I216" s="101"/>
      <c r="J216" s="101"/>
      <c r="K216" s="101"/>
      <c r="M216" s="102"/>
    </row>
    <row r="217" spans="2:13">
      <c r="B217" s="534" t="s">
        <v>17667</v>
      </c>
      <c r="C217" s="535" t="s">
        <v>17280</v>
      </c>
      <c r="D217" s="535" t="s">
        <v>465</v>
      </c>
      <c r="E217" s="536" t="s">
        <v>17665</v>
      </c>
      <c r="F217" s="535" t="s">
        <v>17376</v>
      </c>
      <c r="G217" s="539" t="str">
        <f>VLOOKUP($F217,'mail SF'!$C$3:$D$69,2,0)</f>
        <v>trang.nt@altius-link.com.vn</v>
      </c>
      <c r="H217" s="540">
        <v>46298</v>
      </c>
      <c r="I217" s="101"/>
      <c r="J217" s="101"/>
      <c r="K217" s="101"/>
      <c r="M217" s="102"/>
    </row>
    <row r="218" spans="2:13">
      <c r="B218" s="534" t="s">
        <v>17668</v>
      </c>
      <c r="C218" s="535" t="s">
        <v>17669</v>
      </c>
      <c r="D218" s="535" t="s">
        <v>465</v>
      </c>
      <c r="E218" s="536" t="s">
        <v>17670</v>
      </c>
      <c r="F218" s="535" t="s">
        <v>468</v>
      </c>
      <c r="G218" s="539" t="str">
        <f>VLOOKUP($F218,'mail SF'!$C$3:$D$69,2,0)</f>
        <v>thuy.ntt1@altius-link.com.vn</v>
      </c>
      <c r="H218" s="540">
        <v>46298</v>
      </c>
      <c r="I218" s="101"/>
      <c r="J218" s="101"/>
      <c r="K218" s="101"/>
      <c r="M218" s="102"/>
    </row>
    <row r="219" spans="2:13">
      <c r="B219" s="534" t="s">
        <v>17671</v>
      </c>
      <c r="C219" s="535" t="s">
        <v>17672</v>
      </c>
      <c r="D219" s="535" t="s">
        <v>465</v>
      </c>
      <c r="E219" s="536" t="s">
        <v>17673</v>
      </c>
      <c r="F219" s="535" t="s">
        <v>154</v>
      </c>
      <c r="G219" s="539" t="str">
        <f>VLOOKUP($F219,'mail SF'!$C$3:$D$69,2,0)</f>
        <v>anh.np@altius-link.com.vn</v>
      </c>
      <c r="H219" s="540">
        <v>46298</v>
      </c>
      <c r="I219" s="101"/>
      <c r="J219" s="101"/>
      <c r="K219" s="101"/>
      <c r="M219" s="102"/>
    </row>
    <row r="220" spans="2:13">
      <c r="B220" s="534" t="s">
        <v>17674</v>
      </c>
      <c r="C220" s="535" t="s">
        <v>16947</v>
      </c>
      <c r="D220" s="535" t="s">
        <v>465</v>
      </c>
      <c r="E220" s="536" t="s">
        <v>17673</v>
      </c>
      <c r="F220" s="535" t="s">
        <v>161</v>
      </c>
      <c r="G220" s="539" t="str">
        <f>VLOOKUP($F220,'mail SF'!$C$3:$D$69,2,0)</f>
        <v>bao.nq@altius-link.com.vn</v>
      </c>
      <c r="H220" s="540">
        <v>46298</v>
      </c>
      <c r="I220" s="101"/>
      <c r="J220" s="101"/>
      <c r="K220" s="101"/>
      <c r="M220" s="102"/>
    </row>
    <row r="221" spans="2:13">
      <c r="B221" s="534" t="s">
        <v>17675</v>
      </c>
      <c r="C221" s="535" t="s">
        <v>9628</v>
      </c>
      <c r="D221" s="535" t="s">
        <v>465</v>
      </c>
      <c r="E221" s="536" t="s">
        <v>17676</v>
      </c>
      <c r="F221" s="535" t="s">
        <v>17394</v>
      </c>
      <c r="G221" s="539" t="str">
        <f>VLOOKUP($F221,'mail SF'!$C$3:$D$69,2,0)</f>
        <v>bich.dt@altius-link.com.vn</v>
      </c>
      <c r="H221" s="540">
        <v>46298</v>
      </c>
      <c r="I221" s="101"/>
      <c r="J221" s="101"/>
      <c r="K221" s="101"/>
      <c r="M221" s="102"/>
    </row>
    <row r="222" spans="2:13">
      <c r="B222" s="534" t="s">
        <v>17677</v>
      </c>
      <c r="C222" s="535" t="s">
        <v>17672</v>
      </c>
      <c r="D222" s="535" t="s">
        <v>17253</v>
      </c>
      <c r="E222" s="536" t="s">
        <v>17678</v>
      </c>
      <c r="F222" s="535" t="s">
        <v>154</v>
      </c>
      <c r="G222" s="539" t="str">
        <f>VLOOKUP($F222,'mail SF'!$C$3:$D$69,2,0)</f>
        <v>anh.np@altius-link.com.vn</v>
      </c>
      <c r="H222" s="540">
        <v>46298</v>
      </c>
      <c r="I222" s="101"/>
      <c r="J222" s="101"/>
      <c r="K222" s="101"/>
      <c r="M222" s="102"/>
    </row>
    <row r="223" spans="2:13">
      <c r="B223" s="534" t="s">
        <v>17679</v>
      </c>
      <c r="C223" s="535" t="s">
        <v>17680</v>
      </c>
      <c r="D223" s="535" t="s">
        <v>465</v>
      </c>
      <c r="E223" s="536" t="s">
        <v>17681</v>
      </c>
      <c r="F223" s="535" t="s">
        <v>135</v>
      </c>
      <c r="G223" s="539" t="str">
        <f>VLOOKUP($F223,'mail SF'!$C$3:$D$69,2,0)</f>
        <v>cuc.ht@altius-link.com.vn</v>
      </c>
      <c r="H223" s="540">
        <v>46298</v>
      </c>
      <c r="I223" s="101"/>
      <c r="J223" s="101"/>
      <c r="K223" s="101"/>
      <c r="M223" s="102"/>
    </row>
    <row r="224" spans="2:13">
      <c r="B224" s="534" t="s">
        <v>17682</v>
      </c>
      <c r="C224" s="535" t="s">
        <v>17683</v>
      </c>
      <c r="D224" s="535" t="s">
        <v>465</v>
      </c>
      <c r="E224" s="536" t="s">
        <v>17681</v>
      </c>
      <c r="F224" s="535" t="s">
        <v>113</v>
      </c>
      <c r="G224" s="539" t="str">
        <f>VLOOKUP($F224,'mail SF'!$C$3:$D$69,2,0)</f>
        <v>thai.nq@altius-link.com.vn</v>
      </c>
      <c r="H224" s="540">
        <v>46298</v>
      </c>
      <c r="I224" s="101"/>
      <c r="J224" s="101"/>
      <c r="K224" s="101"/>
      <c r="M224" s="102"/>
    </row>
    <row r="225" spans="2:13">
      <c r="B225" s="534" t="s">
        <v>17684</v>
      </c>
      <c r="C225" s="535" t="s">
        <v>16539</v>
      </c>
      <c r="D225" s="535" t="s">
        <v>465</v>
      </c>
      <c r="E225" s="536" t="s">
        <v>17685</v>
      </c>
      <c r="F225" s="535" t="s">
        <v>143</v>
      </c>
      <c r="G225" s="539" t="str">
        <f>VLOOKUP($F225,'mail SF'!$C$3:$D$69,2,0)</f>
        <v>linh.dp1@altius-link.com.vn</v>
      </c>
      <c r="H225" s="540">
        <v>46298</v>
      </c>
      <c r="I225" s="101"/>
      <c r="J225" s="101"/>
      <c r="K225" s="101"/>
      <c r="M225" s="102"/>
    </row>
    <row r="226" spans="2:13">
      <c r="B226" s="534" t="s">
        <v>17686</v>
      </c>
      <c r="C226" s="535" t="s">
        <v>16944</v>
      </c>
      <c r="D226" s="535" t="s">
        <v>465</v>
      </c>
      <c r="E226" s="536" t="s">
        <v>17687</v>
      </c>
      <c r="F226" s="535" t="s">
        <v>10095</v>
      </c>
      <c r="G226" s="539" t="str">
        <f>VLOOKUP($F226,'mail SF'!$C$3:$D$69,2,0)</f>
        <v>ly.ntk1@altius-link.com.vn</v>
      </c>
      <c r="H226" s="540">
        <v>46298</v>
      </c>
      <c r="I226" s="101"/>
      <c r="J226" s="101"/>
      <c r="K226" s="101"/>
      <c r="M226" s="102"/>
    </row>
    <row r="227" spans="2:13">
      <c r="B227" s="534" t="s">
        <v>17688</v>
      </c>
      <c r="C227" s="535" t="s">
        <v>16945</v>
      </c>
      <c r="D227" s="535" t="s">
        <v>465</v>
      </c>
      <c r="E227" s="536" t="s">
        <v>17689</v>
      </c>
      <c r="F227" s="535" t="s">
        <v>141</v>
      </c>
      <c r="G227" s="539" t="str">
        <f>VLOOKUP($F227,'mail SF'!$C$3:$D$69,2,0)</f>
        <v>long.thq@altius-link.com.vn</v>
      </c>
      <c r="H227" s="540">
        <v>46298</v>
      </c>
      <c r="I227" s="101"/>
      <c r="J227" s="101"/>
      <c r="K227" s="101"/>
      <c r="M227" s="102"/>
    </row>
    <row r="228" spans="2:13">
      <c r="B228" s="534" t="s">
        <v>16867</v>
      </c>
      <c r="C228" s="535" t="s">
        <v>16945</v>
      </c>
      <c r="D228" s="535" t="s">
        <v>17253</v>
      </c>
      <c r="E228" s="536" t="s">
        <v>17690</v>
      </c>
      <c r="F228" s="535" t="s">
        <v>141</v>
      </c>
      <c r="G228" s="539" t="str">
        <f>VLOOKUP($F228,'mail SF'!$C$3:$D$69,2,0)</f>
        <v>long.thq@altius-link.com.vn</v>
      </c>
      <c r="H228" s="540">
        <v>46298</v>
      </c>
      <c r="I228" s="101"/>
      <c r="J228" s="101"/>
      <c r="K228" s="101"/>
      <c r="M228" s="102"/>
    </row>
    <row r="229" spans="2:13">
      <c r="B229" s="534" t="s">
        <v>17691</v>
      </c>
      <c r="C229" s="535" t="s">
        <v>16945</v>
      </c>
      <c r="D229" s="535" t="s">
        <v>465</v>
      </c>
      <c r="E229" s="536" t="s">
        <v>17692</v>
      </c>
      <c r="F229" s="535" t="s">
        <v>141</v>
      </c>
      <c r="G229" s="539" t="str">
        <f>VLOOKUP($F229,'mail SF'!$C$3:$D$69,2,0)</f>
        <v>long.thq@altius-link.com.vn</v>
      </c>
      <c r="H229" s="540">
        <v>46298</v>
      </c>
      <c r="I229" s="101"/>
      <c r="J229" s="101"/>
      <c r="K229" s="101"/>
      <c r="M229" s="102"/>
    </row>
    <row r="230" spans="2:13">
      <c r="B230" s="534" t="s">
        <v>17693</v>
      </c>
      <c r="C230" s="535" t="s">
        <v>17694</v>
      </c>
      <c r="D230" s="535" t="s">
        <v>17356</v>
      </c>
      <c r="E230" s="536" t="s">
        <v>17692</v>
      </c>
      <c r="F230" s="535" t="s">
        <v>150</v>
      </c>
      <c r="G230" s="539" t="str">
        <f>VLOOKUP($F230,'mail SF'!$C$3:$D$69,2,0)</f>
        <v>huong.tl@altius-link.com.vn</v>
      </c>
      <c r="H230" s="540">
        <v>46298</v>
      </c>
      <c r="I230" s="101"/>
      <c r="J230" s="101"/>
      <c r="K230" s="101"/>
      <c r="M230" s="102"/>
    </row>
    <row r="231" spans="2:13">
      <c r="B231" s="534" t="s">
        <v>17695</v>
      </c>
      <c r="C231" s="535" t="s">
        <v>17696</v>
      </c>
      <c r="D231" s="535" t="s">
        <v>17253</v>
      </c>
      <c r="E231" s="536" t="s">
        <v>17697</v>
      </c>
      <c r="F231" s="535" t="s">
        <v>135</v>
      </c>
      <c r="G231" s="539" t="str">
        <f>VLOOKUP($F231,'mail SF'!$C$3:$D$69,2,0)</f>
        <v>cuc.ht@altius-link.com.vn</v>
      </c>
      <c r="H231" s="540">
        <v>46298</v>
      </c>
      <c r="I231" s="101"/>
      <c r="J231" s="101"/>
      <c r="K231" s="101"/>
      <c r="M231" s="102"/>
    </row>
    <row r="232" spans="2:13">
      <c r="B232" s="534" t="s">
        <v>17698</v>
      </c>
      <c r="C232" s="535" t="s">
        <v>16539</v>
      </c>
      <c r="D232" s="535" t="s">
        <v>465</v>
      </c>
      <c r="E232" s="536" t="s">
        <v>17697</v>
      </c>
      <c r="F232" s="535" t="s">
        <v>143</v>
      </c>
      <c r="G232" s="539" t="str">
        <f>VLOOKUP($F232,'mail SF'!$C$3:$D$69,2,0)</f>
        <v>linh.dp1@altius-link.com.vn</v>
      </c>
      <c r="H232" s="540">
        <v>46298</v>
      </c>
      <c r="I232" s="101"/>
      <c r="J232" s="101"/>
      <c r="K232" s="101"/>
      <c r="M232" s="102"/>
    </row>
    <row r="233" spans="2:13">
      <c r="B233" s="534" t="s">
        <v>17699</v>
      </c>
      <c r="C233" s="535" t="s">
        <v>17700</v>
      </c>
      <c r="D233" s="535" t="s">
        <v>465</v>
      </c>
      <c r="E233" s="536" t="s">
        <v>17697</v>
      </c>
      <c r="F233" s="535" t="s">
        <v>10095</v>
      </c>
      <c r="G233" s="539" t="str">
        <f>VLOOKUP($F233,'mail SF'!$C$3:$D$69,2,0)</f>
        <v>ly.ntk1@altius-link.com.vn</v>
      </c>
      <c r="H233" s="540">
        <v>46298</v>
      </c>
      <c r="I233" s="101"/>
      <c r="J233" s="101"/>
      <c r="K233" s="101"/>
      <c r="M233" s="102"/>
    </row>
    <row r="234" spans="2:13">
      <c r="B234" s="534" t="s">
        <v>16573</v>
      </c>
      <c r="C234" s="535" t="s">
        <v>16572</v>
      </c>
      <c r="D234" s="535" t="s">
        <v>465</v>
      </c>
      <c r="E234" s="536" t="s">
        <v>17701</v>
      </c>
      <c r="F234" s="535" t="s">
        <v>113</v>
      </c>
      <c r="G234" s="539" t="str">
        <f>VLOOKUP($F234,'mail SF'!$C$3:$D$69,2,0)</f>
        <v>thai.nq@altius-link.com.vn</v>
      </c>
      <c r="H234" s="540">
        <v>46298</v>
      </c>
      <c r="I234" s="101"/>
      <c r="J234" s="101"/>
      <c r="K234" s="101"/>
      <c r="M234" s="102"/>
    </row>
    <row r="235" spans="2:13">
      <c r="B235" s="534" t="s">
        <v>17214</v>
      </c>
      <c r="C235" s="535" t="s">
        <v>17702</v>
      </c>
      <c r="D235" s="535" t="s">
        <v>465</v>
      </c>
      <c r="E235" s="536" t="s">
        <v>17703</v>
      </c>
      <c r="F235" s="535" t="s">
        <v>127</v>
      </c>
      <c r="G235" s="539" t="str">
        <f>VLOOKUP($F235,'mail SF'!$C$3:$D$69,2,0)</f>
        <v>duong.tt@altius-link.com.vn</v>
      </c>
      <c r="H235" s="540">
        <v>46298</v>
      </c>
      <c r="I235" s="101"/>
      <c r="J235" s="101"/>
      <c r="K235" s="101"/>
      <c r="M235" s="102"/>
    </row>
    <row r="236" spans="2:13">
      <c r="B236" s="534" t="s">
        <v>17704</v>
      </c>
      <c r="C236" s="535" t="s">
        <v>17705</v>
      </c>
      <c r="D236" s="535" t="s">
        <v>17253</v>
      </c>
      <c r="E236" s="536" t="s">
        <v>17703</v>
      </c>
      <c r="F236" s="535" t="s">
        <v>125</v>
      </c>
      <c r="G236" s="539" t="str">
        <f>VLOOKUP($F236,'mail SF'!$C$3:$D$69,2,0)</f>
        <v>linh.btk@altius-link.com.vn</v>
      </c>
      <c r="H236" s="540">
        <v>46298</v>
      </c>
      <c r="I236" s="101"/>
      <c r="J236" s="101"/>
      <c r="K236" s="101"/>
      <c r="M236" s="102"/>
    </row>
    <row r="237" spans="2:13">
      <c r="B237" s="534" t="s">
        <v>17706</v>
      </c>
      <c r="C237" s="535" t="s">
        <v>455</v>
      </c>
      <c r="D237" s="535" t="s">
        <v>17253</v>
      </c>
      <c r="E237" s="536" t="s">
        <v>17707</v>
      </c>
      <c r="F237" s="535" t="s">
        <v>147</v>
      </c>
      <c r="G237" s="539" t="str">
        <f>VLOOKUP($F237,'mail SF'!$C$3:$D$69,2,0)</f>
        <v>huy.d@altius-link.com.vn</v>
      </c>
      <c r="H237" s="540">
        <v>46298</v>
      </c>
      <c r="I237" s="101"/>
      <c r="J237" s="101"/>
      <c r="K237" s="101"/>
      <c r="M237" s="102"/>
    </row>
    <row r="238" spans="2:13">
      <c r="B238" s="534" t="s">
        <v>17708</v>
      </c>
      <c r="C238" s="535" t="s">
        <v>17702</v>
      </c>
      <c r="D238" s="535" t="s">
        <v>17253</v>
      </c>
      <c r="E238" s="536" t="s">
        <v>17709</v>
      </c>
      <c r="F238" s="535" t="s">
        <v>127</v>
      </c>
      <c r="G238" s="539" t="str">
        <f>VLOOKUP($F238,'mail SF'!$C$3:$D$69,2,0)</f>
        <v>duong.tt@altius-link.com.vn</v>
      </c>
      <c r="H238" s="540">
        <v>46298</v>
      </c>
      <c r="I238" s="101"/>
      <c r="J238" s="101"/>
      <c r="K238" s="101"/>
      <c r="M238" s="102"/>
    </row>
    <row r="239" spans="2:13">
      <c r="B239" s="534" t="s">
        <v>17710</v>
      </c>
      <c r="C239" s="535" t="s">
        <v>17705</v>
      </c>
      <c r="D239" s="535" t="s">
        <v>17253</v>
      </c>
      <c r="E239" s="536" t="s">
        <v>17709</v>
      </c>
      <c r="F239" s="535" t="s">
        <v>125</v>
      </c>
      <c r="G239" s="539" t="str">
        <f>VLOOKUP($F239,'mail SF'!$C$3:$D$69,2,0)</f>
        <v>linh.btk@altius-link.com.vn</v>
      </c>
      <c r="H239" s="540">
        <v>46298</v>
      </c>
      <c r="I239" s="101"/>
      <c r="J239" s="101"/>
      <c r="K239" s="101"/>
      <c r="M239" s="102"/>
    </row>
    <row r="240" spans="2:13">
      <c r="B240" s="534" t="s">
        <v>17711</v>
      </c>
      <c r="C240" s="535" t="s">
        <v>17712</v>
      </c>
      <c r="D240" s="535" t="s">
        <v>465</v>
      </c>
      <c r="E240" s="536" t="s">
        <v>17713</v>
      </c>
      <c r="F240" s="535" t="s">
        <v>125</v>
      </c>
      <c r="G240" s="539" t="str">
        <f>VLOOKUP($F240,'mail SF'!$C$3:$D$69,2,0)</f>
        <v>linh.btk@altius-link.com.vn</v>
      </c>
      <c r="H240" s="540">
        <v>46298</v>
      </c>
      <c r="I240" s="101"/>
      <c r="J240" s="101"/>
      <c r="K240" s="101"/>
      <c r="M240" s="102"/>
    </row>
    <row r="241" spans="2:13">
      <c r="B241" s="534" t="s">
        <v>17714</v>
      </c>
      <c r="C241" s="535" t="s">
        <v>17715</v>
      </c>
      <c r="D241" s="535" t="s">
        <v>465</v>
      </c>
      <c r="E241" s="536" t="s">
        <v>17716</v>
      </c>
      <c r="F241" s="535" t="s">
        <v>10095</v>
      </c>
      <c r="G241" s="539" t="str">
        <f>VLOOKUP($F241,'mail SF'!$C$3:$D$69,2,0)</f>
        <v>ly.ntk1@altius-link.com.vn</v>
      </c>
      <c r="H241" s="540">
        <v>46298</v>
      </c>
      <c r="I241" s="101"/>
      <c r="J241" s="101"/>
      <c r="K241" s="101"/>
      <c r="M241" s="102"/>
    </row>
    <row r="242" spans="2:13">
      <c r="B242" s="534" t="s">
        <v>17717</v>
      </c>
      <c r="C242" s="535" t="s">
        <v>16613</v>
      </c>
      <c r="D242" s="535" t="s">
        <v>465</v>
      </c>
      <c r="E242" s="536" t="s">
        <v>17718</v>
      </c>
      <c r="F242" s="535" t="s">
        <v>143</v>
      </c>
      <c r="G242" s="539" t="str">
        <f>VLOOKUP($F242,'mail SF'!$C$3:$D$69,2,0)</f>
        <v>linh.dp1@altius-link.com.vn</v>
      </c>
      <c r="H242" s="540">
        <v>46298</v>
      </c>
      <c r="I242" s="101"/>
      <c r="J242" s="101"/>
      <c r="K242" s="101"/>
      <c r="M242" s="102"/>
    </row>
    <row r="243" spans="2:13">
      <c r="B243" s="534" t="s">
        <v>17719</v>
      </c>
      <c r="C243" s="535" t="s">
        <v>16613</v>
      </c>
      <c r="D243" s="535" t="s">
        <v>465</v>
      </c>
      <c r="E243" s="536" t="s">
        <v>17718</v>
      </c>
      <c r="F243" s="535" t="s">
        <v>143</v>
      </c>
      <c r="G243" s="539" t="str">
        <f>VLOOKUP($F243,'mail SF'!$C$3:$D$69,2,0)</f>
        <v>linh.dp1@altius-link.com.vn</v>
      </c>
      <c r="H243" s="540">
        <v>46298</v>
      </c>
      <c r="I243" s="101"/>
      <c r="J243" s="101"/>
      <c r="K243" s="101"/>
      <c r="M243" s="102"/>
    </row>
    <row r="244" spans="2:13">
      <c r="B244" s="534" t="s">
        <v>17720</v>
      </c>
      <c r="C244" s="535" t="s">
        <v>444</v>
      </c>
      <c r="D244" s="535" t="s">
        <v>17253</v>
      </c>
      <c r="E244" s="536" t="s">
        <v>17721</v>
      </c>
      <c r="F244" s="535" t="s">
        <v>127</v>
      </c>
      <c r="G244" s="539" t="str">
        <f>VLOOKUP($F244,'mail SF'!$C$3:$D$69,2,0)</f>
        <v>duong.tt@altius-link.com.vn</v>
      </c>
      <c r="H244" s="540">
        <v>46298</v>
      </c>
      <c r="I244" s="101"/>
      <c r="J244" s="101"/>
      <c r="K244" s="101"/>
      <c r="M244" s="102"/>
    </row>
    <row r="245" spans="2:13">
      <c r="B245" s="534" t="s">
        <v>17722</v>
      </c>
      <c r="C245" s="535" t="s">
        <v>17723</v>
      </c>
      <c r="D245" s="535" t="s">
        <v>465</v>
      </c>
      <c r="E245" s="536" t="s">
        <v>17724</v>
      </c>
      <c r="F245" s="535" t="s">
        <v>111</v>
      </c>
      <c r="G245" s="539" t="str">
        <f>VLOOKUP($F245,'mail SF'!$C$3:$D$69,2,0)</f>
        <v>van.vth1@altius-link.com.vn</v>
      </c>
      <c r="H245" s="540">
        <v>46298</v>
      </c>
      <c r="I245" s="101"/>
      <c r="J245" s="101"/>
      <c r="K245" s="101"/>
      <c r="M245" s="102"/>
    </row>
    <row r="246" spans="2:13">
      <c r="B246" s="534" t="s">
        <v>17725</v>
      </c>
      <c r="C246" s="535" t="s">
        <v>16972</v>
      </c>
      <c r="D246" s="535" t="s">
        <v>17253</v>
      </c>
      <c r="E246" s="536" t="s">
        <v>17726</v>
      </c>
      <c r="F246" s="535" t="s">
        <v>127</v>
      </c>
      <c r="G246" s="539" t="str">
        <f>VLOOKUP($F246,'mail SF'!$C$3:$D$69,2,0)</f>
        <v>duong.tt@altius-link.com.vn</v>
      </c>
      <c r="H246" s="540">
        <v>46298</v>
      </c>
      <c r="I246" s="101"/>
      <c r="J246" s="101"/>
      <c r="K246" s="101"/>
      <c r="M246" s="102"/>
    </row>
    <row r="247" spans="2:13">
      <c r="B247" s="534" t="s">
        <v>17727</v>
      </c>
      <c r="C247" s="535" t="s">
        <v>16920</v>
      </c>
      <c r="D247" s="535" t="s">
        <v>465</v>
      </c>
      <c r="E247" s="536" t="s">
        <v>17728</v>
      </c>
      <c r="F247" s="535" t="s">
        <v>147</v>
      </c>
      <c r="G247" s="539" t="str">
        <f>VLOOKUP($F247,'mail SF'!$C$3:$D$69,2,0)</f>
        <v>huy.d@altius-link.com.vn</v>
      </c>
      <c r="H247" s="540">
        <v>46298</v>
      </c>
      <c r="I247" s="101"/>
      <c r="J247" s="101"/>
      <c r="K247" s="101"/>
      <c r="M247" s="102"/>
    </row>
    <row r="248" spans="2:13">
      <c r="B248" s="534" t="s">
        <v>17729</v>
      </c>
      <c r="C248" s="535" t="s">
        <v>17730</v>
      </c>
      <c r="D248" s="535" t="s">
        <v>465</v>
      </c>
      <c r="E248" s="536" t="s">
        <v>17728</v>
      </c>
      <c r="F248" s="535" t="s">
        <v>123</v>
      </c>
      <c r="G248" s="539" t="str">
        <f>VLOOKUP($F248,'mail SF'!$C$3:$D$69,2,0)</f>
        <v>thao.tp@altius-link.com.vn</v>
      </c>
      <c r="H248" s="540">
        <v>46298</v>
      </c>
      <c r="I248" s="101"/>
      <c r="J248" s="101"/>
      <c r="K248" s="101"/>
      <c r="M248" s="102"/>
    </row>
    <row r="249" spans="2:13">
      <c r="B249" s="534" t="s">
        <v>17731</v>
      </c>
      <c r="C249" s="535" t="s">
        <v>17732</v>
      </c>
      <c r="D249" s="535" t="s">
        <v>17253</v>
      </c>
      <c r="E249" s="536" t="s">
        <v>17733</v>
      </c>
      <c r="F249" s="535" t="s">
        <v>17376</v>
      </c>
      <c r="G249" s="539" t="str">
        <f>VLOOKUP($F249,'mail SF'!$C$3:$D$69,2,0)</f>
        <v>trang.nt@altius-link.com.vn</v>
      </c>
      <c r="H249" s="540">
        <v>46298</v>
      </c>
      <c r="I249" s="101"/>
      <c r="J249" s="101"/>
      <c r="K249" s="101"/>
      <c r="M249" s="102"/>
    </row>
    <row r="250" spans="2:13">
      <c r="B250" s="534" t="s">
        <v>17734</v>
      </c>
      <c r="C250" s="535" t="s">
        <v>17735</v>
      </c>
      <c r="D250" s="535" t="s">
        <v>17253</v>
      </c>
      <c r="E250" s="536" t="s">
        <v>17733</v>
      </c>
      <c r="F250" s="535" t="s">
        <v>111</v>
      </c>
      <c r="G250" s="539" t="str">
        <f>VLOOKUP($F250,'mail SF'!$C$3:$D$69,2,0)</f>
        <v>van.vth1@altius-link.com.vn</v>
      </c>
      <c r="H250" s="540">
        <v>46298</v>
      </c>
      <c r="I250" s="101"/>
      <c r="J250" s="101"/>
      <c r="K250" s="101"/>
      <c r="M250" s="102"/>
    </row>
    <row r="251" spans="2:13">
      <c r="B251" s="534" t="s">
        <v>17736</v>
      </c>
      <c r="C251" s="535" t="s">
        <v>16918</v>
      </c>
      <c r="D251" s="535" t="s">
        <v>465</v>
      </c>
      <c r="E251" s="536" t="s">
        <v>17737</v>
      </c>
      <c r="F251" s="535" t="s">
        <v>147</v>
      </c>
      <c r="G251" s="539" t="str">
        <f>VLOOKUP($F251,'mail SF'!$C$3:$D$69,2,0)</f>
        <v>huy.d@altius-link.com.vn</v>
      </c>
      <c r="H251" s="540">
        <v>46298</v>
      </c>
      <c r="I251" s="101"/>
      <c r="J251" s="101"/>
      <c r="K251" s="101"/>
      <c r="M251" s="102"/>
    </row>
    <row r="252" spans="2:13">
      <c r="B252" s="534" t="s">
        <v>17738</v>
      </c>
      <c r="C252" s="535" t="s">
        <v>16919</v>
      </c>
      <c r="D252" s="535" t="s">
        <v>465</v>
      </c>
      <c r="E252" s="536" t="s">
        <v>17739</v>
      </c>
      <c r="F252" s="535" t="s">
        <v>147</v>
      </c>
      <c r="G252" s="539" t="str">
        <f>VLOOKUP($F252,'mail SF'!$C$3:$D$69,2,0)</f>
        <v>huy.d@altius-link.com.vn</v>
      </c>
      <c r="H252" s="540">
        <v>46298</v>
      </c>
      <c r="I252" s="101"/>
      <c r="J252" s="101"/>
      <c r="K252" s="101"/>
      <c r="M252" s="102"/>
    </row>
    <row r="253" spans="2:13">
      <c r="B253" s="534" t="s">
        <v>17740</v>
      </c>
      <c r="C253" s="535" t="s">
        <v>16948</v>
      </c>
      <c r="D253" s="535" t="s">
        <v>465</v>
      </c>
      <c r="E253" s="536" t="s">
        <v>17741</v>
      </c>
      <c r="F253" s="535" t="s">
        <v>123</v>
      </c>
      <c r="G253" s="539" t="str">
        <f>VLOOKUP($F253,'mail SF'!$C$3:$D$69,2,0)</f>
        <v>thao.tp@altius-link.com.vn</v>
      </c>
      <c r="H253" s="540">
        <v>46298</v>
      </c>
      <c r="I253" s="101"/>
      <c r="J253" s="101"/>
      <c r="K253" s="101"/>
      <c r="M253" s="102"/>
    </row>
    <row r="254" spans="2:13">
      <c r="B254" s="534" t="s">
        <v>17742</v>
      </c>
      <c r="C254" s="535" t="s">
        <v>16972</v>
      </c>
      <c r="D254" s="535" t="s">
        <v>465</v>
      </c>
      <c r="E254" s="536" t="s">
        <v>17743</v>
      </c>
      <c r="F254" s="535" t="s">
        <v>127</v>
      </c>
      <c r="G254" s="539" t="str">
        <f>VLOOKUP($F254,'mail SF'!$C$3:$D$69,2,0)</f>
        <v>duong.tt@altius-link.com.vn</v>
      </c>
      <c r="H254" s="540">
        <v>46298</v>
      </c>
      <c r="I254" s="101"/>
      <c r="J254" s="101"/>
      <c r="K254" s="101"/>
      <c r="M254" s="102"/>
    </row>
    <row r="255" spans="2:13">
      <c r="B255" s="534" t="s">
        <v>17744</v>
      </c>
      <c r="C255" s="535" t="s">
        <v>17745</v>
      </c>
      <c r="D255" s="535" t="s">
        <v>465</v>
      </c>
      <c r="E255" s="536" t="s">
        <v>17746</v>
      </c>
      <c r="F255" s="535" t="s">
        <v>123</v>
      </c>
      <c r="G255" s="539" t="str">
        <f>VLOOKUP($F255,'mail SF'!$C$3:$D$69,2,0)</f>
        <v>thao.tp@altius-link.com.vn</v>
      </c>
      <c r="H255" s="540">
        <v>46298</v>
      </c>
      <c r="I255" s="101"/>
      <c r="J255" s="101"/>
      <c r="K255" s="101"/>
      <c r="M255" s="102"/>
    </row>
    <row r="256" spans="2:13">
      <c r="B256" s="534" t="s">
        <v>17747</v>
      </c>
      <c r="C256" s="535" t="s">
        <v>17748</v>
      </c>
      <c r="D256" s="535" t="s">
        <v>465</v>
      </c>
      <c r="E256" s="536" t="s">
        <v>17749</v>
      </c>
      <c r="F256" s="535" t="s">
        <v>105</v>
      </c>
      <c r="G256" s="539" t="str">
        <f>VLOOKUP($F256,'mail SF'!$C$3:$D$69,2,0)</f>
        <v>thang.nt@altius-link.com.vn</v>
      </c>
      <c r="H256" s="540">
        <v>46298</v>
      </c>
      <c r="I256" s="101"/>
      <c r="J256" s="101"/>
      <c r="K256" s="101"/>
      <c r="M256" s="102"/>
    </row>
    <row r="257" spans="2:13">
      <c r="B257" s="534" t="s">
        <v>17750</v>
      </c>
      <c r="C257" s="535" t="s">
        <v>17748</v>
      </c>
      <c r="D257" s="535" t="s">
        <v>465</v>
      </c>
      <c r="E257" s="536" t="s">
        <v>17749</v>
      </c>
      <c r="F257" s="535" t="s">
        <v>105</v>
      </c>
      <c r="G257" s="539" t="str">
        <f>VLOOKUP($F257,'mail SF'!$C$3:$D$69,2,0)</f>
        <v>thang.nt@altius-link.com.vn</v>
      </c>
      <c r="H257" s="540">
        <v>46298</v>
      </c>
      <c r="I257" s="101"/>
      <c r="J257" s="101"/>
      <c r="K257" s="101"/>
      <c r="M257" s="102"/>
    </row>
    <row r="258" spans="2:13">
      <c r="B258" s="534" t="s">
        <v>17751</v>
      </c>
      <c r="C258" s="535" t="s">
        <v>17752</v>
      </c>
      <c r="D258" s="535" t="s">
        <v>465</v>
      </c>
      <c r="E258" s="536" t="s">
        <v>17753</v>
      </c>
      <c r="F258" s="535" t="s">
        <v>17394</v>
      </c>
      <c r="G258" s="539" t="str">
        <f>VLOOKUP($F258,'mail SF'!$C$3:$D$69,2,0)</f>
        <v>bich.dt@altius-link.com.vn</v>
      </c>
      <c r="H258" s="540">
        <v>46298</v>
      </c>
      <c r="I258" s="101"/>
      <c r="J258" s="101"/>
      <c r="K258" s="101"/>
      <c r="M258" s="102"/>
    </row>
    <row r="259" spans="2:13">
      <c r="B259" s="534" t="s">
        <v>17754</v>
      </c>
      <c r="C259" s="535" t="s">
        <v>17752</v>
      </c>
      <c r="D259" s="535" t="s">
        <v>465</v>
      </c>
      <c r="E259" s="536" t="s">
        <v>17753</v>
      </c>
      <c r="F259" s="535" t="s">
        <v>17394</v>
      </c>
      <c r="G259" s="539" t="str">
        <f>VLOOKUP($F259,'mail SF'!$C$3:$D$69,2,0)</f>
        <v>bich.dt@altius-link.com.vn</v>
      </c>
      <c r="H259" s="540">
        <v>46298</v>
      </c>
      <c r="I259" s="101"/>
      <c r="J259" s="101"/>
      <c r="K259" s="101"/>
      <c r="M259" s="102"/>
    </row>
    <row r="260" spans="2:13">
      <c r="B260" s="534" t="s">
        <v>17216</v>
      </c>
      <c r="C260" s="535" t="s">
        <v>9472</v>
      </c>
      <c r="D260" s="535" t="s">
        <v>465</v>
      </c>
      <c r="E260" s="536" t="s">
        <v>17755</v>
      </c>
      <c r="F260" s="535" t="s">
        <v>125</v>
      </c>
      <c r="G260" s="539" t="str">
        <f>VLOOKUP($F260,'mail SF'!$C$3:$D$69,2,0)</f>
        <v>linh.btk@altius-link.com.vn</v>
      </c>
      <c r="H260" s="540">
        <v>46298</v>
      </c>
      <c r="I260" s="101"/>
      <c r="J260" s="101"/>
      <c r="K260" s="101"/>
      <c r="M260" s="102"/>
    </row>
    <row r="261" spans="2:13">
      <c r="B261" s="534" t="s">
        <v>17756</v>
      </c>
      <c r="C261" s="535" t="s">
        <v>16541</v>
      </c>
      <c r="D261" s="535" t="s">
        <v>465</v>
      </c>
      <c r="E261" s="536" t="s">
        <v>17757</v>
      </c>
      <c r="F261" s="535" t="s">
        <v>143</v>
      </c>
      <c r="G261" s="539" t="str">
        <f>VLOOKUP($F261,'mail SF'!$C$3:$D$69,2,0)</f>
        <v>linh.dp1@altius-link.com.vn</v>
      </c>
      <c r="H261" s="540">
        <v>46298</v>
      </c>
      <c r="I261" s="101"/>
      <c r="J261" s="101"/>
      <c r="K261" s="101"/>
      <c r="M261" s="102"/>
    </row>
    <row r="262" spans="2:13">
      <c r="B262" s="534" t="s">
        <v>17758</v>
      </c>
      <c r="C262" s="535" t="s">
        <v>17759</v>
      </c>
      <c r="D262" s="535" t="s">
        <v>17253</v>
      </c>
      <c r="E262" s="536" t="s">
        <v>17760</v>
      </c>
      <c r="F262" s="535" t="s">
        <v>10095</v>
      </c>
      <c r="G262" s="539" t="str">
        <f>VLOOKUP($F262,'mail SF'!$C$3:$D$69,2,0)</f>
        <v>ly.ntk1@altius-link.com.vn</v>
      </c>
      <c r="H262" s="540">
        <v>46298</v>
      </c>
      <c r="I262" s="101"/>
      <c r="J262" s="101"/>
      <c r="K262" s="101"/>
      <c r="M262" s="102"/>
    </row>
    <row r="263" spans="2:13">
      <c r="B263" s="534" t="s">
        <v>17761</v>
      </c>
      <c r="C263" s="535" t="s">
        <v>17762</v>
      </c>
      <c r="D263" s="535" t="s">
        <v>465</v>
      </c>
      <c r="E263" s="536" t="s">
        <v>17763</v>
      </c>
      <c r="F263" s="535" t="s">
        <v>17376</v>
      </c>
      <c r="G263" s="539" t="str">
        <f>VLOOKUP($F263,'mail SF'!$C$3:$D$69,2,0)</f>
        <v>trang.nt@altius-link.com.vn</v>
      </c>
      <c r="H263" s="540">
        <v>46298</v>
      </c>
      <c r="I263" s="101"/>
      <c r="J263" s="101"/>
      <c r="K263" s="101"/>
      <c r="M263" s="102"/>
    </row>
    <row r="264" spans="2:13">
      <c r="B264" s="534" t="s">
        <v>17764</v>
      </c>
      <c r="C264" s="535" t="s">
        <v>16541</v>
      </c>
      <c r="D264" s="535" t="s">
        <v>465</v>
      </c>
      <c r="E264" s="536" t="s">
        <v>17765</v>
      </c>
      <c r="F264" s="535" t="s">
        <v>143</v>
      </c>
      <c r="G264" s="539" t="str">
        <f>VLOOKUP($F264,'mail SF'!$C$3:$D$69,2,0)</f>
        <v>linh.dp1@altius-link.com.vn</v>
      </c>
      <c r="H264" s="540">
        <v>46298</v>
      </c>
      <c r="I264" s="101"/>
      <c r="J264" s="101"/>
      <c r="K264" s="101"/>
      <c r="M264" s="102"/>
    </row>
    <row r="265" spans="2:13">
      <c r="B265" s="534" t="s">
        <v>17766</v>
      </c>
      <c r="C265" s="535" t="s">
        <v>17767</v>
      </c>
      <c r="D265" s="535" t="s">
        <v>465</v>
      </c>
      <c r="E265" s="536" t="s">
        <v>17765</v>
      </c>
      <c r="F265" s="535" t="s">
        <v>17268</v>
      </c>
      <c r="G265" s="539" t="str">
        <f>VLOOKUP($F265,'mail SF'!$C$3:$D$69,2,0)</f>
        <v>thuy.ln@altius-link.com.vn</v>
      </c>
      <c r="H265" s="540">
        <v>46298</v>
      </c>
      <c r="I265" s="101"/>
      <c r="J265" s="101"/>
      <c r="K265" s="101"/>
      <c r="M265" s="102"/>
    </row>
    <row r="266" spans="2:13">
      <c r="B266" s="534" t="s">
        <v>17768</v>
      </c>
      <c r="C266" s="535" t="s">
        <v>17769</v>
      </c>
      <c r="D266" s="535" t="s">
        <v>465</v>
      </c>
      <c r="E266" s="536" t="s">
        <v>17770</v>
      </c>
      <c r="F266" s="535" t="s">
        <v>161</v>
      </c>
      <c r="G266" s="539" t="str">
        <f>VLOOKUP($F266,'mail SF'!$C$3:$D$69,2,0)</f>
        <v>bao.nq@altius-link.com.vn</v>
      </c>
      <c r="H266" s="540">
        <v>46298</v>
      </c>
      <c r="I266" s="101"/>
      <c r="J266" s="101"/>
      <c r="K266" s="101"/>
      <c r="M266" s="102"/>
    </row>
    <row r="267" spans="2:13">
      <c r="B267" s="534" t="s">
        <v>17771</v>
      </c>
      <c r="C267" s="535" t="s">
        <v>16950</v>
      </c>
      <c r="D267" s="535" t="s">
        <v>465</v>
      </c>
      <c r="E267" s="536" t="s">
        <v>17772</v>
      </c>
      <c r="F267" s="535" t="s">
        <v>135</v>
      </c>
      <c r="G267" s="539" t="str">
        <f>VLOOKUP($F267,'mail SF'!$C$3:$D$69,2,0)</f>
        <v>cuc.ht@altius-link.com.vn</v>
      </c>
      <c r="H267" s="540">
        <v>46298</v>
      </c>
      <c r="I267" s="101"/>
      <c r="J267" s="101"/>
      <c r="K267" s="101"/>
      <c r="M267" s="102"/>
    </row>
    <row r="268" spans="2:13">
      <c r="B268" s="534" t="s">
        <v>17773</v>
      </c>
      <c r="C268" s="535" t="s">
        <v>17774</v>
      </c>
      <c r="D268" s="535" t="s">
        <v>17253</v>
      </c>
      <c r="E268" s="536" t="s">
        <v>17775</v>
      </c>
      <c r="F268" s="535" t="s">
        <v>143</v>
      </c>
      <c r="G268" s="539" t="str">
        <f>VLOOKUP($F268,'mail SF'!$C$3:$D$69,2,0)</f>
        <v>linh.dp1@altius-link.com.vn</v>
      </c>
      <c r="H268" s="540">
        <v>46298</v>
      </c>
      <c r="I268" s="101"/>
      <c r="J268" s="101"/>
      <c r="K268" s="101"/>
      <c r="M268" s="102"/>
    </row>
    <row r="269" spans="2:13">
      <c r="B269" s="534" t="s">
        <v>17776</v>
      </c>
      <c r="C269" s="535" t="s">
        <v>17777</v>
      </c>
      <c r="D269" s="535" t="s">
        <v>465</v>
      </c>
      <c r="E269" s="536" t="s">
        <v>17778</v>
      </c>
      <c r="F269" s="535" t="s">
        <v>135</v>
      </c>
      <c r="G269" s="539" t="str">
        <f>VLOOKUP($F269,'mail SF'!$C$3:$D$69,2,0)</f>
        <v>cuc.ht@altius-link.com.vn</v>
      </c>
      <c r="H269" s="540">
        <v>46298</v>
      </c>
      <c r="I269" s="101"/>
      <c r="J269" s="101"/>
      <c r="K269" s="101"/>
      <c r="M269" s="102"/>
    </row>
    <row r="270" spans="2:13">
      <c r="B270" s="534" t="s">
        <v>16673</v>
      </c>
      <c r="C270" s="535" t="s">
        <v>9472</v>
      </c>
      <c r="D270" s="535" t="s">
        <v>465</v>
      </c>
      <c r="E270" s="536" t="s">
        <v>17779</v>
      </c>
      <c r="F270" s="535" t="s">
        <v>161</v>
      </c>
      <c r="G270" s="539" t="str">
        <f>VLOOKUP($F270,'mail SF'!$C$3:$D$69,2,0)</f>
        <v>bao.nq@altius-link.com.vn</v>
      </c>
      <c r="H270" s="540">
        <v>46298</v>
      </c>
      <c r="I270" s="101"/>
      <c r="J270" s="101"/>
      <c r="K270" s="101"/>
      <c r="M270" s="102"/>
    </row>
    <row r="271" spans="2:13">
      <c r="B271" s="534" t="s">
        <v>17780</v>
      </c>
      <c r="C271" s="535" t="s">
        <v>9472</v>
      </c>
      <c r="D271" s="535" t="s">
        <v>17253</v>
      </c>
      <c r="E271" s="536" t="s">
        <v>17781</v>
      </c>
      <c r="F271" s="535" t="s">
        <v>161</v>
      </c>
      <c r="G271" s="539" t="str">
        <f>VLOOKUP($F271,'mail SF'!$C$3:$D$69,2,0)</f>
        <v>bao.nq@altius-link.com.vn</v>
      </c>
      <c r="H271" s="540">
        <v>46298</v>
      </c>
      <c r="I271" s="101"/>
      <c r="J271" s="101"/>
      <c r="K271" s="101"/>
      <c r="M271" s="102"/>
    </row>
    <row r="272" spans="2:13">
      <c r="B272" s="534" t="s">
        <v>17782</v>
      </c>
      <c r="C272" s="535" t="s">
        <v>17783</v>
      </c>
      <c r="D272" s="535" t="s">
        <v>465</v>
      </c>
      <c r="E272" s="536" t="s">
        <v>17784</v>
      </c>
      <c r="F272" s="535" t="s">
        <v>17394</v>
      </c>
      <c r="G272" s="539" t="str">
        <f>VLOOKUP($F272,'mail SF'!$C$3:$D$69,2,0)</f>
        <v>bich.dt@altius-link.com.vn</v>
      </c>
      <c r="H272" s="540">
        <v>46298</v>
      </c>
      <c r="I272" s="101"/>
      <c r="J272" s="101"/>
      <c r="K272" s="101"/>
      <c r="M272" s="102"/>
    </row>
    <row r="273" spans="2:13">
      <c r="B273" s="534" t="s">
        <v>17785</v>
      </c>
      <c r="C273" s="535" t="s">
        <v>17786</v>
      </c>
      <c r="D273" s="535" t="s">
        <v>465</v>
      </c>
      <c r="E273" s="536" t="s">
        <v>17787</v>
      </c>
      <c r="F273" s="535" t="s">
        <v>105</v>
      </c>
      <c r="G273" s="539" t="str">
        <f>VLOOKUP($F273,'mail SF'!$C$3:$D$69,2,0)</f>
        <v>thang.nt@altius-link.com.vn</v>
      </c>
      <c r="H273" s="540">
        <v>46298</v>
      </c>
      <c r="I273" s="101"/>
      <c r="J273" s="101"/>
      <c r="K273" s="101"/>
      <c r="M273" s="102"/>
    </row>
    <row r="274" spans="2:13">
      <c r="B274" s="534" t="s">
        <v>17788</v>
      </c>
      <c r="C274" s="535" t="s">
        <v>16921</v>
      </c>
      <c r="D274" s="535" t="s">
        <v>17253</v>
      </c>
      <c r="E274" s="536" t="s">
        <v>17787</v>
      </c>
      <c r="F274" s="535" t="s">
        <v>147</v>
      </c>
      <c r="G274" s="539" t="str">
        <f>VLOOKUP($F274,'mail SF'!$C$3:$D$69,2,0)</f>
        <v>huy.d@altius-link.com.vn</v>
      </c>
      <c r="H274" s="540">
        <v>46298</v>
      </c>
      <c r="I274" s="101"/>
      <c r="J274" s="101"/>
      <c r="K274" s="101"/>
      <c r="M274" s="102"/>
    </row>
    <row r="275" spans="2:13">
      <c r="B275" s="534" t="s">
        <v>17789</v>
      </c>
      <c r="C275" s="535" t="s">
        <v>17790</v>
      </c>
      <c r="D275" s="535" t="s">
        <v>465</v>
      </c>
      <c r="E275" s="536" t="s">
        <v>17791</v>
      </c>
      <c r="F275" s="535" t="s">
        <v>10095</v>
      </c>
      <c r="G275" s="539" t="str">
        <f>VLOOKUP($F275,'mail SF'!$C$3:$D$69,2,0)</f>
        <v>ly.ntk1@altius-link.com.vn</v>
      </c>
      <c r="H275" s="540">
        <v>46298</v>
      </c>
      <c r="I275" s="101"/>
      <c r="J275" s="101"/>
      <c r="K275" s="101"/>
      <c r="M275" s="102"/>
    </row>
    <row r="276" spans="2:13">
      <c r="B276" s="534" t="s">
        <v>17792</v>
      </c>
      <c r="C276" s="535" t="s">
        <v>17793</v>
      </c>
      <c r="D276" s="535" t="s">
        <v>465</v>
      </c>
      <c r="E276" s="536" t="s">
        <v>17791</v>
      </c>
      <c r="F276" s="535" t="s">
        <v>17376</v>
      </c>
      <c r="G276" s="539" t="str">
        <f>VLOOKUP($F276,'mail SF'!$C$3:$D$69,2,0)</f>
        <v>trang.nt@altius-link.com.vn</v>
      </c>
      <c r="H276" s="540">
        <v>46298</v>
      </c>
      <c r="I276" s="101"/>
      <c r="J276" s="101"/>
      <c r="K276" s="101"/>
      <c r="M276" s="102"/>
    </row>
    <row r="277" spans="2:13">
      <c r="B277" s="534" t="s">
        <v>16575</v>
      </c>
      <c r="C277" s="535" t="s">
        <v>16574</v>
      </c>
      <c r="D277" s="535" t="s">
        <v>17253</v>
      </c>
      <c r="E277" s="536" t="s">
        <v>17794</v>
      </c>
      <c r="F277" s="535" t="s">
        <v>17268</v>
      </c>
      <c r="G277" s="539" t="str">
        <f>VLOOKUP($F277,'mail SF'!$C$3:$D$69,2,0)</f>
        <v>thuy.ln@altius-link.com.vn</v>
      </c>
      <c r="H277" s="540">
        <v>46298</v>
      </c>
      <c r="I277" s="101"/>
      <c r="J277" s="101"/>
      <c r="K277" s="101"/>
      <c r="M277" s="102"/>
    </row>
    <row r="278" spans="2:13">
      <c r="B278" s="534" t="s">
        <v>16815</v>
      </c>
      <c r="C278" s="535" t="s">
        <v>16814</v>
      </c>
      <c r="D278" s="535" t="s">
        <v>465</v>
      </c>
      <c r="E278" s="536" t="s">
        <v>17795</v>
      </c>
      <c r="F278" s="535" t="s">
        <v>147</v>
      </c>
      <c r="G278" s="539" t="str">
        <f>VLOOKUP($F278,'mail SF'!$C$3:$D$69,2,0)</f>
        <v>huy.d@altius-link.com.vn</v>
      </c>
      <c r="H278" s="540">
        <v>46298</v>
      </c>
      <c r="I278" s="101"/>
      <c r="J278" s="101"/>
      <c r="K278" s="101"/>
      <c r="M278" s="102"/>
    </row>
    <row r="279" spans="2:13">
      <c r="B279" s="534" t="s">
        <v>17796</v>
      </c>
      <c r="C279" s="535" t="s">
        <v>17797</v>
      </c>
      <c r="D279" s="535" t="s">
        <v>17253</v>
      </c>
      <c r="E279" s="536" t="s">
        <v>17795</v>
      </c>
      <c r="F279" s="535" t="s">
        <v>17376</v>
      </c>
      <c r="G279" s="539" t="str">
        <f>VLOOKUP($F279,'mail SF'!$C$3:$D$69,2,0)</f>
        <v>trang.nt@altius-link.com.vn</v>
      </c>
      <c r="H279" s="540">
        <v>46298</v>
      </c>
      <c r="I279" s="101"/>
      <c r="J279" s="101"/>
      <c r="K279" s="101"/>
      <c r="M279" s="102"/>
    </row>
    <row r="280" spans="2:13">
      <c r="B280" s="534" t="s">
        <v>17798</v>
      </c>
      <c r="C280" s="535" t="s">
        <v>17767</v>
      </c>
      <c r="D280" s="535" t="s">
        <v>465</v>
      </c>
      <c r="E280" s="536" t="s">
        <v>17799</v>
      </c>
      <c r="F280" s="535" t="s">
        <v>135</v>
      </c>
      <c r="G280" s="539" t="str">
        <f>VLOOKUP($F280,'mail SF'!$C$3:$D$69,2,0)</f>
        <v>cuc.ht@altius-link.com.vn</v>
      </c>
      <c r="H280" s="540">
        <v>46298</v>
      </c>
      <c r="I280" s="101"/>
      <c r="J280" s="101"/>
      <c r="K280" s="101"/>
      <c r="M280" s="102"/>
    </row>
    <row r="281" spans="2:13">
      <c r="B281" s="534" t="s">
        <v>17800</v>
      </c>
      <c r="C281" s="535" t="s">
        <v>17801</v>
      </c>
      <c r="D281" s="535" t="s">
        <v>17253</v>
      </c>
      <c r="E281" s="536" t="s">
        <v>17802</v>
      </c>
      <c r="F281" s="535" t="s">
        <v>17339</v>
      </c>
      <c r="G281" s="539" t="str">
        <f>VLOOKUP($F281,'mail SF'!$C$3:$D$69,2,0)</f>
        <v>phong.ht@altius-link.com.vn</v>
      </c>
      <c r="H281" s="540">
        <v>46298</v>
      </c>
      <c r="I281" s="101"/>
      <c r="J281" s="101"/>
      <c r="K281" s="101"/>
      <c r="M281" s="102"/>
    </row>
    <row r="282" spans="2:13">
      <c r="B282" s="534" t="s">
        <v>17803</v>
      </c>
      <c r="C282" s="535" t="s">
        <v>16923</v>
      </c>
      <c r="D282" s="535" t="s">
        <v>17356</v>
      </c>
      <c r="E282" s="536" t="s">
        <v>17804</v>
      </c>
      <c r="F282" s="535" t="s">
        <v>147</v>
      </c>
      <c r="G282" s="539" t="str">
        <f>VLOOKUP($F282,'mail SF'!$C$3:$D$69,2,0)</f>
        <v>huy.d@altius-link.com.vn</v>
      </c>
      <c r="H282" s="540">
        <v>46298</v>
      </c>
      <c r="I282" s="101"/>
      <c r="J282" s="101"/>
      <c r="K282" s="101"/>
      <c r="M282" s="102"/>
    </row>
    <row r="283" spans="2:13">
      <c r="B283" s="534" t="s">
        <v>17805</v>
      </c>
      <c r="C283" s="535" t="s">
        <v>17806</v>
      </c>
      <c r="D283" s="535" t="s">
        <v>465</v>
      </c>
      <c r="E283" s="536" t="s">
        <v>17807</v>
      </c>
      <c r="F283" s="535" t="s">
        <v>17394</v>
      </c>
      <c r="G283" s="539" t="str">
        <f>VLOOKUP($F283,'mail SF'!$C$3:$D$69,2,0)</f>
        <v>bich.dt@altius-link.com.vn</v>
      </c>
      <c r="H283" s="540">
        <v>46298</v>
      </c>
      <c r="I283" s="101"/>
      <c r="J283" s="101"/>
      <c r="K283" s="101"/>
      <c r="M283" s="102"/>
    </row>
    <row r="284" spans="2:13">
      <c r="B284" s="534" t="s">
        <v>17808</v>
      </c>
      <c r="C284" s="535" t="s">
        <v>17809</v>
      </c>
      <c r="D284" s="535" t="s">
        <v>465</v>
      </c>
      <c r="E284" s="536" t="s">
        <v>17810</v>
      </c>
      <c r="F284" s="535" t="s">
        <v>135</v>
      </c>
      <c r="G284" s="539" t="str">
        <f>VLOOKUP($F284,'mail SF'!$C$3:$D$69,2,0)</f>
        <v>cuc.ht@altius-link.com.vn</v>
      </c>
      <c r="H284" s="540">
        <v>46298</v>
      </c>
      <c r="I284" s="101"/>
      <c r="J284" s="101"/>
      <c r="K284" s="101"/>
      <c r="M284" s="102"/>
    </row>
    <row r="285" spans="2:13">
      <c r="B285" s="534" t="s">
        <v>17811</v>
      </c>
      <c r="C285" s="535" t="s">
        <v>17812</v>
      </c>
      <c r="D285" s="535" t="s">
        <v>465</v>
      </c>
      <c r="E285" s="536" t="s">
        <v>17813</v>
      </c>
      <c r="F285" s="535" t="s">
        <v>135</v>
      </c>
      <c r="G285" s="539" t="str">
        <f>VLOOKUP($F285,'mail SF'!$C$3:$D$69,2,0)</f>
        <v>cuc.ht@altius-link.com.vn</v>
      </c>
      <c r="H285" s="540">
        <v>46298</v>
      </c>
      <c r="I285" s="101"/>
      <c r="J285" s="101"/>
      <c r="K285" s="101"/>
      <c r="M285" s="102"/>
    </row>
    <row r="286" spans="2:13">
      <c r="B286" s="534" t="s">
        <v>17814</v>
      </c>
      <c r="C286" s="535" t="s">
        <v>17311</v>
      </c>
      <c r="D286" s="535" t="s">
        <v>465</v>
      </c>
      <c r="E286" s="536" t="s">
        <v>17815</v>
      </c>
      <c r="F286" s="535" t="s">
        <v>17376</v>
      </c>
      <c r="G286" s="539" t="str">
        <f>VLOOKUP($F286,'mail SF'!$C$3:$D$69,2,0)</f>
        <v>trang.nt@altius-link.com.vn</v>
      </c>
      <c r="H286" s="540">
        <v>46298</v>
      </c>
      <c r="I286" s="101"/>
      <c r="J286" s="101"/>
      <c r="K286" s="101"/>
      <c r="M286" s="102"/>
    </row>
    <row r="287" spans="2:13">
      <c r="B287" s="534" t="s">
        <v>16872</v>
      </c>
      <c r="C287" s="535" t="s">
        <v>16973</v>
      </c>
      <c r="D287" s="535" t="s">
        <v>465</v>
      </c>
      <c r="E287" s="536" t="s">
        <v>17816</v>
      </c>
      <c r="F287" s="535" t="s">
        <v>141</v>
      </c>
      <c r="G287" s="539" t="str">
        <f>VLOOKUP($F287,'mail SF'!$C$3:$D$69,2,0)</f>
        <v>long.thq@altius-link.com.vn</v>
      </c>
      <c r="H287" s="540">
        <v>46298</v>
      </c>
      <c r="I287" s="101"/>
      <c r="J287" s="101"/>
      <c r="K287" s="101"/>
      <c r="M287" s="102"/>
    </row>
    <row r="288" spans="2:13">
      <c r="B288" s="534" t="s">
        <v>17201</v>
      </c>
      <c r="C288" s="535" t="s">
        <v>16973</v>
      </c>
      <c r="D288" s="535" t="s">
        <v>465</v>
      </c>
      <c r="E288" s="536" t="s">
        <v>17817</v>
      </c>
      <c r="F288" s="535" t="s">
        <v>141</v>
      </c>
      <c r="G288" s="539" t="str">
        <f>VLOOKUP($F288,'mail SF'!$C$3:$D$69,2,0)</f>
        <v>long.thq@altius-link.com.vn</v>
      </c>
      <c r="H288" s="540">
        <v>46298</v>
      </c>
      <c r="I288" s="101"/>
      <c r="J288" s="101"/>
      <c r="K288" s="101"/>
      <c r="M288" s="102"/>
    </row>
    <row r="289" spans="2:13">
      <c r="B289" s="534" t="s">
        <v>17818</v>
      </c>
      <c r="C289" s="535" t="s">
        <v>17819</v>
      </c>
      <c r="D289" s="535" t="s">
        <v>17253</v>
      </c>
      <c r="E289" s="536" t="s">
        <v>17820</v>
      </c>
      <c r="F289" s="535" t="s">
        <v>135</v>
      </c>
      <c r="G289" s="539" t="str">
        <f>VLOOKUP($F289,'mail SF'!$C$3:$D$69,2,0)</f>
        <v>cuc.ht@altius-link.com.vn</v>
      </c>
      <c r="H289" s="540">
        <v>46298</v>
      </c>
      <c r="I289" s="101"/>
      <c r="J289" s="101"/>
      <c r="K289" s="101"/>
      <c r="M289" s="102"/>
    </row>
    <row r="290" spans="2:13">
      <c r="B290" s="534" t="s">
        <v>17821</v>
      </c>
      <c r="C290" s="535" t="s">
        <v>17793</v>
      </c>
      <c r="D290" s="535" t="s">
        <v>17253</v>
      </c>
      <c r="E290" s="536" t="s">
        <v>17822</v>
      </c>
      <c r="F290" s="535" t="s">
        <v>17376</v>
      </c>
      <c r="G290" s="539" t="str">
        <f>VLOOKUP($F290,'mail SF'!$C$3:$D$69,2,0)</f>
        <v>trang.nt@altius-link.com.vn</v>
      </c>
      <c r="H290" s="540">
        <v>46298</v>
      </c>
      <c r="I290" s="101"/>
      <c r="J290" s="101"/>
      <c r="K290" s="101"/>
      <c r="M290" s="102"/>
    </row>
    <row r="291" spans="2:13">
      <c r="B291" s="534" t="s">
        <v>17823</v>
      </c>
      <c r="C291" s="535" t="s">
        <v>17824</v>
      </c>
      <c r="D291" s="535" t="s">
        <v>465</v>
      </c>
      <c r="E291" s="536" t="s">
        <v>17825</v>
      </c>
      <c r="F291" s="535" t="s">
        <v>150</v>
      </c>
      <c r="G291" s="539" t="str">
        <f>VLOOKUP($F291,'mail SF'!$C$3:$D$69,2,0)</f>
        <v>huong.tl@altius-link.com.vn</v>
      </c>
      <c r="H291" s="540">
        <v>46298</v>
      </c>
      <c r="I291" s="101"/>
      <c r="J291" s="101"/>
      <c r="K291" s="101"/>
      <c r="M291" s="102"/>
    </row>
    <row r="292" spans="2:13">
      <c r="B292" s="534" t="s">
        <v>17826</v>
      </c>
      <c r="C292" s="535" t="s">
        <v>17827</v>
      </c>
      <c r="D292" s="535" t="s">
        <v>465</v>
      </c>
      <c r="E292" s="536" t="s">
        <v>17828</v>
      </c>
      <c r="F292" s="535" t="s">
        <v>111</v>
      </c>
      <c r="G292" s="539" t="str">
        <f>VLOOKUP($F292,'mail SF'!$C$3:$D$69,2,0)</f>
        <v>van.vth1@altius-link.com.vn</v>
      </c>
      <c r="H292" s="540">
        <v>46298</v>
      </c>
      <c r="I292" s="101"/>
      <c r="J292" s="101"/>
      <c r="K292" s="101"/>
      <c r="M292" s="102"/>
    </row>
    <row r="293" spans="2:13">
      <c r="B293" s="534" t="s">
        <v>17829</v>
      </c>
      <c r="C293" s="535" t="s">
        <v>17031</v>
      </c>
      <c r="D293" s="535" t="s">
        <v>17253</v>
      </c>
      <c r="E293" s="536" t="s">
        <v>17830</v>
      </c>
      <c r="F293" s="535" t="s">
        <v>150</v>
      </c>
      <c r="G293" s="539" t="str">
        <f>VLOOKUP($F293,'mail SF'!$C$3:$D$69,2,0)</f>
        <v>huong.tl@altius-link.com.vn</v>
      </c>
      <c r="H293" s="540">
        <v>46298</v>
      </c>
      <c r="I293" s="101"/>
      <c r="J293" s="101"/>
      <c r="K293" s="101"/>
      <c r="M293" s="102"/>
    </row>
    <row r="294" spans="2:13">
      <c r="B294" s="534" t="s">
        <v>17831</v>
      </c>
      <c r="C294" s="535" t="s">
        <v>444</v>
      </c>
      <c r="D294" s="535" t="s">
        <v>465</v>
      </c>
      <c r="E294" s="536" t="s">
        <v>17832</v>
      </c>
      <c r="F294" s="535" t="s">
        <v>161</v>
      </c>
      <c r="G294" s="539" t="str">
        <f>VLOOKUP($F294,'mail SF'!$C$3:$D$69,2,0)</f>
        <v>bao.nq@altius-link.com.vn</v>
      </c>
      <c r="H294" s="540">
        <v>46298</v>
      </c>
      <c r="I294" s="101"/>
      <c r="J294" s="101"/>
      <c r="K294" s="101"/>
      <c r="M294" s="102"/>
    </row>
    <row r="295" spans="2:13">
      <c r="B295" s="534" t="s">
        <v>17833</v>
      </c>
      <c r="C295" s="535" t="s">
        <v>16542</v>
      </c>
      <c r="D295" s="535" t="s">
        <v>465</v>
      </c>
      <c r="E295" s="536" t="s">
        <v>17834</v>
      </c>
      <c r="F295" s="535" t="s">
        <v>127</v>
      </c>
      <c r="G295" s="539" t="str">
        <f>VLOOKUP($F295,'mail SF'!$C$3:$D$69,2,0)</f>
        <v>duong.tt@altius-link.com.vn</v>
      </c>
      <c r="H295" s="540">
        <v>46298</v>
      </c>
      <c r="I295" s="101"/>
      <c r="J295" s="101"/>
      <c r="K295" s="101"/>
      <c r="M295" s="102"/>
    </row>
    <row r="296" spans="2:13">
      <c r="B296" s="534" t="s">
        <v>17835</v>
      </c>
      <c r="C296" s="535" t="s">
        <v>17836</v>
      </c>
      <c r="D296" s="535" t="s">
        <v>465</v>
      </c>
      <c r="E296" s="536" t="s">
        <v>17837</v>
      </c>
      <c r="F296" s="535" t="s">
        <v>143</v>
      </c>
      <c r="G296" s="539" t="str">
        <f>VLOOKUP($F296,'mail SF'!$C$3:$D$69,2,0)</f>
        <v>linh.dp1@altius-link.com.vn</v>
      </c>
      <c r="H296" s="540">
        <v>46298</v>
      </c>
      <c r="I296" s="101"/>
      <c r="J296" s="101"/>
      <c r="K296" s="101"/>
      <c r="M296" s="102"/>
    </row>
    <row r="297" spans="2:13">
      <c r="B297" s="534" t="s">
        <v>17838</v>
      </c>
      <c r="C297" s="535" t="s">
        <v>17839</v>
      </c>
      <c r="D297" s="535" t="s">
        <v>17253</v>
      </c>
      <c r="E297" s="536" t="s">
        <v>17840</v>
      </c>
      <c r="F297" s="535" t="s">
        <v>113</v>
      </c>
      <c r="G297" s="539" t="str">
        <f>VLOOKUP($F297,'mail SF'!$C$3:$D$69,2,0)</f>
        <v>thai.nq@altius-link.com.vn</v>
      </c>
      <c r="H297" s="540">
        <v>46298</v>
      </c>
      <c r="I297" s="101"/>
      <c r="J297" s="101"/>
      <c r="K297" s="101"/>
      <c r="M297" s="102"/>
    </row>
    <row r="298" spans="2:13">
      <c r="B298" s="534" t="s">
        <v>17841</v>
      </c>
      <c r="C298" s="535" t="s">
        <v>17842</v>
      </c>
      <c r="D298" s="535" t="s">
        <v>465</v>
      </c>
      <c r="E298" s="536" t="s">
        <v>17840</v>
      </c>
      <c r="F298" s="535" t="s">
        <v>150</v>
      </c>
      <c r="G298" s="539" t="str">
        <f>VLOOKUP($F298,'mail SF'!$C$3:$D$69,2,0)</f>
        <v>huong.tl@altius-link.com.vn</v>
      </c>
      <c r="H298" s="540">
        <v>46298</v>
      </c>
      <c r="I298" s="101"/>
      <c r="J298" s="101"/>
      <c r="K298" s="101"/>
      <c r="M298" s="102"/>
    </row>
    <row r="299" spans="2:13">
      <c r="B299" s="534" t="s">
        <v>17843</v>
      </c>
      <c r="C299" s="535" t="s">
        <v>16839</v>
      </c>
      <c r="D299" s="535" t="s">
        <v>465</v>
      </c>
      <c r="E299" s="536" t="s">
        <v>17844</v>
      </c>
      <c r="F299" s="535" t="s">
        <v>147</v>
      </c>
      <c r="G299" s="539" t="str">
        <f>VLOOKUP($F299,'mail SF'!$C$3:$D$69,2,0)</f>
        <v>huy.d@altius-link.com.vn</v>
      </c>
      <c r="H299" s="540">
        <v>46298</v>
      </c>
      <c r="I299" s="101"/>
      <c r="J299" s="101"/>
      <c r="K299" s="101"/>
      <c r="M299" s="102"/>
    </row>
    <row r="300" spans="2:13">
      <c r="B300" s="534" t="s">
        <v>17845</v>
      </c>
      <c r="C300" s="535" t="s">
        <v>17846</v>
      </c>
      <c r="D300" s="535" t="s">
        <v>465</v>
      </c>
      <c r="E300" s="536" t="s">
        <v>17847</v>
      </c>
      <c r="F300" s="535" t="s">
        <v>107</v>
      </c>
      <c r="G300" s="539" t="str">
        <f>VLOOKUP($F300,'mail SF'!$C$3:$D$69,2,0)</f>
        <v>huong.pl@altius-link.com.vn</v>
      </c>
      <c r="H300" s="540">
        <v>46298</v>
      </c>
      <c r="I300" s="101"/>
      <c r="J300" s="101"/>
      <c r="K300" s="101"/>
      <c r="M300" s="102"/>
    </row>
    <row r="301" spans="2:13">
      <c r="B301" s="534" t="s">
        <v>17848</v>
      </c>
      <c r="C301" s="535" t="s">
        <v>17849</v>
      </c>
      <c r="D301" s="535" t="s">
        <v>465</v>
      </c>
      <c r="E301" s="536" t="s">
        <v>17850</v>
      </c>
      <c r="F301" s="535" t="s">
        <v>135</v>
      </c>
      <c r="G301" s="539" t="str">
        <f>VLOOKUP($F301,'mail SF'!$C$3:$D$69,2,0)</f>
        <v>cuc.ht@altius-link.com.vn</v>
      </c>
      <c r="H301" s="540">
        <v>46298</v>
      </c>
      <c r="I301" s="101"/>
      <c r="J301" s="101"/>
      <c r="K301" s="101"/>
      <c r="M301" s="102"/>
    </row>
    <row r="302" spans="2:13">
      <c r="B302" s="534" t="s">
        <v>17851</v>
      </c>
      <c r="C302" s="535" t="s">
        <v>17852</v>
      </c>
      <c r="D302" s="535" t="s">
        <v>17356</v>
      </c>
      <c r="E302" s="536" t="s">
        <v>17850</v>
      </c>
      <c r="F302" s="535" t="s">
        <v>123</v>
      </c>
      <c r="G302" s="539" t="str">
        <f>VLOOKUP($F302,'mail SF'!$C$3:$D$69,2,0)</f>
        <v>thao.tp@altius-link.com.vn</v>
      </c>
      <c r="H302" s="540">
        <v>46298</v>
      </c>
      <c r="I302" s="101"/>
      <c r="J302" s="101"/>
      <c r="K302" s="101"/>
      <c r="M302" s="102"/>
    </row>
    <row r="303" spans="2:13">
      <c r="B303" s="534" t="s">
        <v>16876</v>
      </c>
      <c r="C303" s="535" t="s">
        <v>17853</v>
      </c>
      <c r="D303" s="535" t="s">
        <v>465</v>
      </c>
      <c r="E303" s="536" t="s">
        <v>17854</v>
      </c>
      <c r="F303" s="535" t="s">
        <v>141</v>
      </c>
      <c r="G303" s="539" t="str">
        <f>VLOOKUP($F303,'mail SF'!$C$3:$D$69,2,0)</f>
        <v>long.thq@altius-link.com.vn</v>
      </c>
      <c r="H303" s="540">
        <v>46298</v>
      </c>
      <c r="I303" s="101"/>
      <c r="J303" s="101"/>
      <c r="K303" s="101"/>
      <c r="M303" s="102"/>
    </row>
    <row r="304" spans="2:13">
      <c r="B304" s="534" t="s">
        <v>17855</v>
      </c>
      <c r="C304" s="535" t="s">
        <v>17856</v>
      </c>
      <c r="D304" s="535" t="s">
        <v>17253</v>
      </c>
      <c r="E304" s="536" t="s">
        <v>17857</v>
      </c>
      <c r="F304" s="535" t="s">
        <v>147</v>
      </c>
      <c r="G304" s="539" t="str">
        <f>VLOOKUP($F304,'mail SF'!$C$3:$D$69,2,0)</f>
        <v>huy.d@altius-link.com.vn</v>
      </c>
      <c r="H304" s="540">
        <v>46298</v>
      </c>
      <c r="I304" s="101"/>
      <c r="J304" s="101"/>
      <c r="K304" s="101"/>
      <c r="M304" s="102"/>
    </row>
    <row r="305" spans="2:13">
      <c r="B305" s="534" t="s">
        <v>17858</v>
      </c>
      <c r="C305" s="535" t="s">
        <v>17669</v>
      </c>
      <c r="D305" s="535" t="s">
        <v>17253</v>
      </c>
      <c r="E305" s="536" t="s">
        <v>17859</v>
      </c>
      <c r="F305" s="535" t="s">
        <v>468</v>
      </c>
      <c r="G305" s="539" t="str">
        <f>VLOOKUP($F305,'mail SF'!$C$3:$D$69,2,0)</f>
        <v>thuy.ntt1@altius-link.com.vn</v>
      </c>
      <c r="H305" s="540">
        <v>46298</v>
      </c>
      <c r="I305" s="101"/>
      <c r="J305" s="101"/>
      <c r="K305" s="101"/>
      <c r="M305" s="102"/>
    </row>
    <row r="306" spans="2:13">
      <c r="B306" s="534" t="s">
        <v>17860</v>
      </c>
      <c r="C306" s="535" t="s">
        <v>17861</v>
      </c>
      <c r="D306" s="535" t="s">
        <v>465</v>
      </c>
      <c r="E306" s="536" t="s">
        <v>17862</v>
      </c>
      <c r="F306" s="535" t="s">
        <v>17292</v>
      </c>
      <c r="G306" s="539" t="str">
        <f>VLOOKUP($F306,'mail SF'!$C$3:$D$69,2,0)</f>
        <v>hoai.ptt@altius-link.vn</v>
      </c>
      <c r="H306" s="540">
        <v>46298</v>
      </c>
      <c r="I306" s="101"/>
      <c r="J306" s="101"/>
      <c r="K306" s="101"/>
      <c r="M306" s="102"/>
    </row>
    <row r="307" spans="2:13">
      <c r="B307" s="534" t="s">
        <v>17863</v>
      </c>
      <c r="C307" s="535" t="s">
        <v>17864</v>
      </c>
      <c r="D307" s="535" t="s">
        <v>465</v>
      </c>
      <c r="E307" s="536" t="s">
        <v>17865</v>
      </c>
      <c r="F307" s="535" t="s">
        <v>113</v>
      </c>
      <c r="G307" s="539" t="str">
        <f>VLOOKUP($F307,'mail SF'!$C$3:$D$69,2,0)</f>
        <v>thai.nq@altius-link.com.vn</v>
      </c>
      <c r="H307" s="540">
        <v>46298</v>
      </c>
      <c r="I307" s="101"/>
      <c r="J307" s="101"/>
      <c r="K307" s="101"/>
      <c r="M307" s="102"/>
    </row>
    <row r="308" spans="2:13">
      <c r="B308" s="534" t="s">
        <v>17866</v>
      </c>
      <c r="C308" s="535" t="s">
        <v>16786</v>
      </c>
      <c r="D308" s="535" t="s">
        <v>17253</v>
      </c>
      <c r="E308" s="536" t="s">
        <v>17867</v>
      </c>
      <c r="F308" s="535" t="s">
        <v>17376</v>
      </c>
      <c r="G308" s="539" t="str">
        <f>VLOOKUP($F308,'mail SF'!$C$3:$D$69,2,0)</f>
        <v>trang.nt@altius-link.com.vn</v>
      </c>
      <c r="H308" s="540">
        <v>46298</v>
      </c>
      <c r="I308" s="101"/>
      <c r="J308" s="101"/>
      <c r="K308" s="101"/>
      <c r="M308" s="102"/>
    </row>
    <row r="309" spans="2:13">
      <c r="B309" s="534" t="s">
        <v>17868</v>
      </c>
      <c r="C309" s="535" t="s">
        <v>17869</v>
      </c>
      <c r="D309" s="535" t="s">
        <v>465</v>
      </c>
      <c r="E309" s="536" t="s">
        <v>17867</v>
      </c>
      <c r="F309" s="535" t="s">
        <v>17292</v>
      </c>
      <c r="G309" s="539" t="str">
        <f>VLOOKUP($F309,'mail SF'!$C$3:$D$69,2,0)</f>
        <v>hoai.ptt@altius-link.vn</v>
      </c>
      <c r="H309" s="540">
        <v>46298</v>
      </c>
      <c r="I309" s="101"/>
      <c r="J309" s="101"/>
      <c r="K309" s="101"/>
      <c r="M309" s="102"/>
    </row>
    <row r="310" spans="2:13">
      <c r="B310" s="534" t="s">
        <v>17870</v>
      </c>
      <c r="C310" s="535" t="s">
        <v>17871</v>
      </c>
      <c r="D310" s="535" t="s">
        <v>17253</v>
      </c>
      <c r="E310" s="536" t="s">
        <v>17867</v>
      </c>
      <c r="F310" s="535" t="s">
        <v>123</v>
      </c>
      <c r="G310" s="539" t="str">
        <f>VLOOKUP($F310,'mail SF'!$C$3:$D$69,2,0)</f>
        <v>thao.tp@altius-link.com.vn</v>
      </c>
      <c r="H310" s="540">
        <v>46298</v>
      </c>
      <c r="I310" s="101"/>
      <c r="J310" s="101"/>
      <c r="K310" s="101"/>
      <c r="M310" s="102"/>
    </row>
    <row r="311" spans="2:13">
      <c r="B311" s="534" t="s">
        <v>17872</v>
      </c>
      <c r="C311" s="535" t="s">
        <v>17873</v>
      </c>
      <c r="D311" s="535" t="s">
        <v>465</v>
      </c>
      <c r="E311" s="536" t="s">
        <v>17874</v>
      </c>
      <c r="F311" s="535" t="s">
        <v>154</v>
      </c>
      <c r="G311" s="539" t="str">
        <f>VLOOKUP($F311,'mail SF'!$C$3:$D$69,2,0)</f>
        <v>anh.np@altius-link.com.vn</v>
      </c>
      <c r="H311" s="540">
        <v>46298</v>
      </c>
      <c r="I311" s="101"/>
      <c r="J311" s="101"/>
      <c r="K311" s="101"/>
      <c r="M311" s="102"/>
    </row>
    <row r="312" spans="2:13">
      <c r="B312" s="534" t="s">
        <v>17875</v>
      </c>
      <c r="C312" s="535" t="s">
        <v>17873</v>
      </c>
      <c r="D312" s="535" t="s">
        <v>17253</v>
      </c>
      <c r="E312" s="536" t="s">
        <v>17876</v>
      </c>
      <c r="F312" s="535" t="s">
        <v>154</v>
      </c>
      <c r="G312" s="539" t="str">
        <f>VLOOKUP($F312,'mail SF'!$C$3:$D$69,2,0)</f>
        <v>anh.np@altius-link.com.vn</v>
      </c>
      <c r="H312" s="540">
        <v>46298</v>
      </c>
      <c r="I312" s="101"/>
      <c r="J312" s="101"/>
      <c r="K312" s="101"/>
      <c r="M312" s="102"/>
    </row>
    <row r="313" spans="2:13">
      <c r="B313" s="534" t="s">
        <v>17877</v>
      </c>
      <c r="C313" s="535" t="s">
        <v>17878</v>
      </c>
      <c r="D313" s="535" t="s">
        <v>17253</v>
      </c>
      <c r="E313" s="536" t="s">
        <v>17879</v>
      </c>
      <c r="F313" s="535" t="s">
        <v>161</v>
      </c>
      <c r="G313" s="539" t="str">
        <f>VLOOKUP($F313,'mail SF'!$C$3:$D$69,2,0)</f>
        <v>bao.nq@altius-link.com.vn</v>
      </c>
      <c r="H313" s="540">
        <v>46298</v>
      </c>
      <c r="I313" s="101"/>
      <c r="J313" s="101"/>
      <c r="K313" s="101"/>
      <c r="M313" s="102"/>
    </row>
    <row r="314" spans="2:13">
      <c r="B314" s="534" t="s">
        <v>17880</v>
      </c>
      <c r="C314" s="535" t="s">
        <v>17881</v>
      </c>
      <c r="D314" s="535" t="s">
        <v>465</v>
      </c>
      <c r="E314" s="536" t="s">
        <v>17879</v>
      </c>
      <c r="F314" s="535" t="s">
        <v>127</v>
      </c>
      <c r="G314" s="539" t="str">
        <f>VLOOKUP($F314,'mail SF'!$C$3:$D$69,2,0)</f>
        <v>duong.tt@altius-link.com.vn</v>
      </c>
      <c r="H314" s="540">
        <v>46298</v>
      </c>
      <c r="I314" s="101"/>
      <c r="J314" s="101"/>
      <c r="K314" s="101"/>
      <c r="M314" s="102"/>
    </row>
    <row r="315" spans="2:13">
      <c r="B315" s="534" t="s">
        <v>17882</v>
      </c>
      <c r="C315" s="535" t="s">
        <v>17883</v>
      </c>
      <c r="D315" s="535" t="s">
        <v>17356</v>
      </c>
      <c r="E315" s="536" t="s">
        <v>17884</v>
      </c>
      <c r="F315" s="535" t="s">
        <v>147</v>
      </c>
      <c r="G315" s="539" t="str">
        <f>VLOOKUP($F315,'mail SF'!$C$3:$D$69,2,0)</f>
        <v>huy.d@altius-link.com.vn</v>
      </c>
      <c r="H315" s="540">
        <v>46298</v>
      </c>
      <c r="I315" s="101"/>
      <c r="J315" s="101"/>
      <c r="K315" s="101"/>
      <c r="M315" s="102"/>
    </row>
    <row r="316" spans="2:13">
      <c r="B316" s="534" t="s">
        <v>17885</v>
      </c>
      <c r="C316" s="535" t="s">
        <v>9639</v>
      </c>
      <c r="D316" s="535" t="s">
        <v>465</v>
      </c>
      <c r="E316" s="536" t="s">
        <v>17886</v>
      </c>
      <c r="F316" s="535" t="s">
        <v>123</v>
      </c>
      <c r="G316" s="539" t="str">
        <f>VLOOKUP($F316,'mail SF'!$C$3:$D$69,2,0)</f>
        <v>thao.tp@altius-link.com.vn</v>
      </c>
      <c r="H316" s="540">
        <v>46298</v>
      </c>
      <c r="I316" s="101"/>
      <c r="J316" s="101"/>
      <c r="K316" s="101"/>
      <c r="M316" s="102"/>
    </row>
    <row r="317" spans="2:13">
      <c r="B317" s="534" t="s">
        <v>17887</v>
      </c>
      <c r="C317" s="535" t="s">
        <v>17888</v>
      </c>
      <c r="D317" s="535" t="s">
        <v>465</v>
      </c>
      <c r="E317" s="536" t="s">
        <v>17886</v>
      </c>
      <c r="F317" s="535" t="s">
        <v>161</v>
      </c>
      <c r="G317" s="539" t="str">
        <f>VLOOKUP($F317,'mail SF'!$C$3:$D$69,2,0)</f>
        <v>bao.nq@altius-link.com.vn</v>
      </c>
      <c r="H317" s="540">
        <v>46298</v>
      </c>
      <c r="I317" s="101"/>
      <c r="J317" s="101"/>
      <c r="K317" s="101"/>
      <c r="M317" s="102"/>
    </row>
    <row r="318" spans="2:13">
      <c r="B318" s="534" t="s">
        <v>17889</v>
      </c>
      <c r="C318" s="535" t="s">
        <v>17890</v>
      </c>
      <c r="D318" s="535" t="s">
        <v>465</v>
      </c>
      <c r="E318" s="536" t="s">
        <v>17886</v>
      </c>
      <c r="F318" s="535" t="s">
        <v>17292</v>
      </c>
      <c r="G318" s="539" t="str">
        <f>VLOOKUP($F318,'mail SF'!$C$3:$D$69,2,0)</f>
        <v>hoai.ptt@altius-link.vn</v>
      </c>
      <c r="H318" s="540">
        <v>46298</v>
      </c>
      <c r="I318" s="101"/>
      <c r="J318" s="101"/>
      <c r="K318" s="101"/>
      <c r="M318" s="102"/>
    </row>
    <row r="319" spans="2:13">
      <c r="B319" s="534" t="s">
        <v>17891</v>
      </c>
      <c r="C319" s="535" t="s">
        <v>16720</v>
      </c>
      <c r="D319" s="535" t="s">
        <v>465</v>
      </c>
      <c r="E319" s="536" t="s">
        <v>17892</v>
      </c>
      <c r="F319" s="535" t="s">
        <v>17376</v>
      </c>
      <c r="G319" s="539" t="str">
        <f>VLOOKUP($F319,'mail SF'!$C$3:$D$69,2,0)</f>
        <v>trang.nt@altius-link.com.vn</v>
      </c>
      <c r="H319" s="540">
        <v>46298</v>
      </c>
      <c r="I319" s="101"/>
      <c r="J319" s="101"/>
      <c r="K319" s="101"/>
      <c r="M319" s="102"/>
    </row>
    <row r="320" spans="2:13">
      <c r="B320" s="534" t="s">
        <v>17893</v>
      </c>
      <c r="C320" s="535" t="s">
        <v>17894</v>
      </c>
      <c r="D320" s="535" t="s">
        <v>465</v>
      </c>
      <c r="E320" s="536" t="s">
        <v>17892</v>
      </c>
      <c r="F320" s="535" t="s">
        <v>158</v>
      </c>
      <c r="G320" s="539" t="str">
        <f>VLOOKUP($F320,'mail SF'!$C$3:$D$69,2,0)</f>
        <v>bach.vh@altius-link.com.vn</v>
      </c>
      <c r="H320" s="540">
        <v>46298</v>
      </c>
      <c r="I320" s="101"/>
      <c r="J320" s="101"/>
      <c r="K320" s="101"/>
      <c r="M320" s="102"/>
    </row>
    <row r="321" spans="2:13">
      <c r="B321" s="534" t="s">
        <v>17895</v>
      </c>
      <c r="C321" s="535" t="s">
        <v>17896</v>
      </c>
      <c r="D321" s="535" t="s">
        <v>465</v>
      </c>
      <c r="E321" s="536" t="s">
        <v>17897</v>
      </c>
      <c r="F321" s="535" t="s">
        <v>143</v>
      </c>
      <c r="G321" s="539" t="str">
        <f>VLOOKUP($F321,'mail SF'!$C$3:$D$69,2,0)</f>
        <v>linh.dp1@altius-link.com.vn</v>
      </c>
      <c r="H321" s="540">
        <v>46298</v>
      </c>
      <c r="I321" s="101"/>
      <c r="J321" s="101"/>
      <c r="K321" s="101"/>
      <c r="M321" s="102"/>
    </row>
    <row r="322" spans="2:13">
      <c r="B322" s="534" t="s">
        <v>17898</v>
      </c>
      <c r="C322" s="535" t="s">
        <v>16839</v>
      </c>
      <c r="D322" s="535" t="s">
        <v>17253</v>
      </c>
      <c r="E322" s="536" t="s">
        <v>17899</v>
      </c>
      <c r="F322" s="535" t="s">
        <v>105</v>
      </c>
      <c r="G322" s="539" t="str">
        <f>VLOOKUP($F322,'mail SF'!$C$3:$D$69,2,0)</f>
        <v>thang.nt@altius-link.com.vn</v>
      </c>
      <c r="H322" s="540">
        <v>46298</v>
      </c>
      <c r="I322" s="101"/>
      <c r="J322" s="101"/>
      <c r="K322" s="101"/>
      <c r="M322" s="102"/>
    </row>
    <row r="323" spans="2:13">
      <c r="B323" s="534" t="s">
        <v>17221</v>
      </c>
      <c r="C323" s="535" t="s">
        <v>17896</v>
      </c>
      <c r="D323" s="535" t="s">
        <v>465</v>
      </c>
      <c r="E323" s="536" t="s">
        <v>17900</v>
      </c>
      <c r="F323" s="535" t="s">
        <v>143</v>
      </c>
      <c r="G323" s="539" t="str">
        <f>VLOOKUP($F323,'mail SF'!$C$3:$D$69,2,0)</f>
        <v>linh.dp1@altius-link.com.vn</v>
      </c>
      <c r="H323" s="540">
        <v>46298</v>
      </c>
      <c r="I323" s="101"/>
      <c r="J323" s="101"/>
      <c r="K323" s="101"/>
      <c r="M323" s="102"/>
    </row>
    <row r="324" spans="2:13">
      <c r="B324" s="534" t="s">
        <v>16577</v>
      </c>
      <c r="C324" s="535" t="s">
        <v>16576</v>
      </c>
      <c r="D324" s="535" t="s">
        <v>465</v>
      </c>
      <c r="E324" s="536" t="s">
        <v>17901</v>
      </c>
      <c r="F324" s="535" t="s">
        <v>113</v>
      </c>
      <c r="G324" s="539" t="str">
        <f>VLOOKUP($F324,'mail SF'!$C$3:$D$69,2,0)</f>
        <v>thai.nq@altius-link.com.vn</v>
      </c>
      <c r="H324" s="540">
        <v>46298</v>
      </c>
      <c r="I324" s="101"/>
      <c r="J324" s="101"/>
      <c r="K324" s="101"/>
      <c r="M324" s="102"/>
    </row>
    <row r="325" spans="2:13">
      <c r="B325" s="534" t="s">
        <v>17902</v>
      </c>
      <c r="C325" s="535" t="s">
        <v>444</v>
      </c>
      <c r="D325" s="535" t="s">
        <v>465</v>
      </c>
      <c r="E325" s="536" t="s">
        <v>17903</v>
      </c>
      <c r="F325" s="535" t="s">
        <v>147</v>
      </c>
      <c r="G325" s="539" t="str">
        <f>VLOOKUP($F325,'mail SF'!$C$3:$D$69,2,0)</f>
        <v>huy.d@altius-link.com.vn</v>
      </c>
      <c r="H325" s="540">
        <v>46298</v>
      </c>
      <c r="I325" s="101"/>
      <c r="J325" s="101"/>
      <c r="K325" s="101"/>
      <c r="M325" s="102"/>
    </row>
    <row r="326" spans="2:13">
      <c r="B326" s="534" t="s">
        <v>17904</v>
      </c>
      <c r="C326" s="535" t="s">
        <v>17905</v>
      </c>
      <c r="D326" s="535" t="s">
        <v>17253</v>
      </c>
      <c r="E326" s="536" t="s">
        <v>17906</v>
      </c>
      <c r="F326" s="535" t="s">
        <v>123</v>
      </c>
      <c r="G326" s="539" t="str">
        <f>VLOOKUP($F326,'mail SF'!$C$3:$D$69,2,0)</f>
        <v>thao.tp@altius-link.com.vn</v>
      </c>
      <c r="H326" s="540">
        <v>46298</v>
      </c>
      <c r="I326" s="101"/>
      <c r="J326" s="101"/>
      <c r="K326" s="101"/>
      <c r="M326" s="102"/>
    </row>
    <row r="327" spans="2:13">
      <c r="B327" s="534" t="s">
        <v>17907</v>
      </c>
      <c r="C327" s="535" t="s">
        <v>444</v>
      </c>
      <c r="D327" s="535" t="s">
        <v>17253</v>
      </c>
      <c r="E327" s="536" t="s">
        <v>17908</v>
      </c>
      <c r="F327" s="535" t="s">
        <v>147</v>
      </c>
      <c r="G327" s="539" t="str">
        <f>VLOOKUP($F327,'mail SF'!$C$3:$D$69,2,0)</f>
        <v>huy.d@altius-link.com.vn</v>
      </c>
      <c r="H327" s="540">
        <v>46298</v>
      </c>
      <c r="I327" s="101"/>
      <c r="J327" s="101"/>
      <c r="K327" s="101"/>
      <c r="M327" s="102"/>
    </row>
    <row r="328" spans="2:13">
      <c r="B328" s="534" t="s">
        <v>16579</v>
      </c>
      <c r="C328" s="535" t="s">
        <v>16578</v>
      </c>
      <c r="D328" s="535" t="s">
        <v>465</v>
      </c>
      <c r="E328" s="536" t="s">
        <v>17909</v>
      </c>
      <c r="F328" s="535" t="s">
        <v>113</v>
      </c>
      <c r="G328" s="539" t="str">
        <f>VLOOKUP($F328,'mail SF'!$C$3:$D$69,2,0)</f>
        <v>thai.nq@altius-link.com.vn</v>
      </c>
      <c r="H328" s="540">
        <v>46298</v>
      </c>
      <c r="I328" s="101"/>
      <c r="J328" s="101"/>
      <c r="K328" s="101"/>
      <c r="M328" s="102"/>
    </row>
    <row r="329" spans="2:13">
      <c r="B329" s="534" t="s">
        <v>17910</v>
      </c>
      <c r="C329" s="535" t="s">
        <v>17911</v>
      </c>
      <c r="D329" s="535" t="s">
        <v>17356</v>
      </c>
      <c r="E329" s="536" t="s">
        <v>17909</v>
      </c>
      <c r="F329" s="535" t="s">
        <v>107</v>
      </c>
      <c r="G329" s="539" t="str">
        <f>VLOOKUP($F329,'mail SF'!$C$3:$D$69,2,0)</f>
        <v>huong.pl@altius-link.com.vn</v>
      </c>
      <c r="H329" s="540">
        <v>46298</v>
      </c>
      <c r="I329" s="101"/>
      <c r="J329" s="101"/>
      <c r="K329" s="101"/>
      <c r="M329" s="102"/>
    </row>
    <row r="330" spans="2:13">
      <c r="B330" s="534" t="s">
        <v>17912</v>
      </c>
      <c r="C330" s="535" t="s">
        <v>17616</v>
      </c>
      <c r="D330" s="535" t="s">
        <v>465</v>
      </c>
      <c r="E330" s="536" t="s">
        <v>17913</v>
      </c>
      <c r="F330" s="535" t="s">
        <v>161</v>
      </c>
      <c r="G330" s="539" t="str">
        <f>VLOOKUP($F330,'mail SF'!$C$3:$D$69,2,0)</f>
        <v>bao.nq@altius-link.com.vn</v>
      </c>
      <c r="H330" s="540">
        <v>46298</v>
      </c>
      <c r="I330" s="101"/>
      <c r="J330" s="101"/>
      <c r="K330" s="101"/>
      <c r="M330" s="102"/>
    </row>
    <row r="331" spans="2:13">
      <c r="B331" s="534" t="s">
        <v>17914</v>
      </c>
      <c r="C331" s="535" t="s">
        <v>16578</v>
      </c>
      <c r="D331" s="535" t="s">
        <v>465</v>
      </c>
      <c r="E331" s="536" t="s">
        <v>17915</v>
      </c>
      <c r="F331" s="535" t="s">
        <v>113</v>
      </c>
      <c r="G331" s="539" t="str">
        <f>VLOOKUP($F331,'mail SF'!$C$3:$D$69,2,0)</f>
        <v>thai.nq@altius-link.com.vn</v>
      </c>
      <c r="H331" s="540">
        <v>46298</v>
      </c>
      <c r="I331" s="101"/>
      <c r="J331" s="101"/>
      <c r="K331" s="101"/>
      <c r="M331" s="102"/>
    </row>
    <row r="332" spans="2:13">
      <c r="B332" s="534" t="s">
        <v>17223</v>
      </c>
      <c r="C332" s="535" t="s">
        <v>17916</v>
      </c>
      <c r="D332" s="535" t="s">
        <v>465</v>
      </c>
      <c r="E332" s="536" t="s">
        <v>17915</v>
      </c>
      <c r="F332" s="535" t="s">
        <v>17268</v>
      </c>
      <c r="G332" s="539" t="str">
        <f>VLOOKUP($F332,'mail SF'!$C$3:$D$69,2,0)</f>
        <v>thuy.ln@altius-link.com.vn</v>
      </c>
      <c r="H332" s="540">
        <v>46298</v>
      </c>
      <c r="I332" s="101"/>
      <c r="J332" s="101"/>
      <c r="K332" s="101"/>
      <c r="M332" s="102"/>
    </row>
    <row r="333" spans="2:13">
      <c r="B333" s="534" t="s">
        <v>17917</v>
      </c>
      <c r="C333" s="535" t="s">
        <v>16951</v>
      </c>
      <c r="D333" s="535" t="s">
        <v>465</v>
      </c>
      <c r="E333" s="536" t="s">
        <v>17918</v>
      </c>
      <c r="F333" s="535" t="s">
        <v>161</v>
      </c>
      <c r="G333" s="539" t="str">
        <f>VLOOKUP($F333,'mail SF'!$C$3:$D$69,2,0)</f>
        <v>bao.nq@altius-link.com.vn</v>
      </c>
      <c r="H333" s="540">
        <v>46298</v>
      </c>
      <c r="I333" s="101"/>
      <c r="J333" s="101"/>
      <c r="K333" s="101"/>
      <c r="M333" s="102"/>
    </row>
    <row r="334" spans="2:13">
      <c r="B334" s="534" t="s">
        <v>17919</v>
      </c>
      <c r="C334" s="535" t="s">
        <v>17920</v>
      </c>
      <c r="D334" s="535" t="s">
        <v>465</v>
      </c>
      <c r="E334" s="536" t="s">
        <v>17921</v>
      </c>
      <c r="F334" s="535" t="s">
        <v>17339</v>
      </c>
      <c r="G334" s="539" t="str">
        <f>VLOOKUP($F334,'mail SF'!$C$3:$D$69,2,0)</f>
        <v>phong.ht@altius-link.com.vn</v>
      </c>
      <c r="H334" s="540">
        <v>46298</v>
      </c>
      <c r="I334" s="101"/>
      <c r="J334" s="101"/>
      <c r="K334" s="101"/>
      <c r="M334" s="102"/>
    </row>
    <row r="335" spans="2:13">
      <c r="B335" s="534" t="s">
        <v>17922</v>
      </c>
      <c r="C335" s="535" t="s">
        <v>16951</v>
      </c>
      <c r="D335" s="535" t="s">
        <v>465</v>
      </c>
      <c r="E335" s="536" t="s">
        <v>17921</v>
      </c>
      <c r="F335" s="535" t="s">
        <v>161</v>
      </c>
      <c r="G335" s="539" t="str">
        <f>VLOOKUP($F335,'mail SF'!$C$3:$D$69,2,0)</f>
        <v>bao.nq@altius-link.com.vn</v>
      </c>
      <c r="H335" s="540">
        <v>46298</v>
      </c>
      <c r="I335" s="101"/>
      <c r="J335" s="101"/>
      <c r="K335" s="101"/>
      <c r="M335" s="102"/>
    </row>
    <row r="336" spans="2:13">
      <c r="B336" s="534" t="s">
        <v>17923</v>
      </c>
      <c r="C336" s="535" t="s">
        <v>17924</v>
      </c>
      <c r="D336" s="535" t="s">
        <v>465</v>
      </c>
      <c r="E336" s="536" t="s">
        <v>17921</v>
      </c>
      <c r="F336" s="535" t="s">
        <v>17394</v>
      </c>
      <c r="G336" s="539" t="str">
        <f>VLOOKUP($F336,'mail SF'!$C$3:$D$69,2,0)</f>
        <v>bich.dt@altius-link.com.vn</v>
      </c>
      <c r="H336" s="540">
        <v>46298</v>
      </c>
      <c r="I336" s="101"/>
      <c r="J336" s="101"/>
      <c r="K336" s="101"/>
      <c r="M336" s="102"/>
    </row>
    <row r="337" spans="2:13">
      <c r="B337" s="534" t="s">
        <v>16880</v>
      </c>
      <c r="C337" s="535" t="s">
        <v>17925</v>
      </c>
      <c r="D337" s="535" t="s">
        <v>17926</v>
      </c>
      <c r="E337" s="536" t="s">
        <v>17927</v>
      </c>
      <c r="F337" s="535" t="s">
        <v>141</v>
      </c>
      <c r="G337" s="539" t="str">
        <f>VLOOKUP($F337,'mail SF'!$C$3:$D$69,2,0)</f>
        <v>long.thq@altius-link.com.vn</v>
      </c>
      <c r="H337" s="540">
        <v>46298</v>
      </c>
      <c r="I337" s="101"/>
      <c r="J337" s="101"/>
      <c r="K337" s="101"/>
      <c r="M337" s="102"/>
    </row>
    <row r="338" spans="2:13">
      <c r="B338" s="534" t="s">
        <v>17928</v>
      </c>
      <c r="C338" s="535" t="s">
        <v>16481</v>
      </c>
      <c r="D338" s="535" t="s">
        <v>465</v>
      </c>
      <c r="E338" s="536" t="s">
        <v>17929</v>
      </c>
      <c r="F338" s="535" t="s">
        <v>158</v>
      </c>
      <c r="G338" s="539" t="str">
        <f>VLOOKUP($F338,'mail SF'!$C$3:$D$69,2,0)</f>
        <v>bach.vh@altius-link.com.vn</v>
      </c>
      <c r="H338" s="540">
        <v>46298</v>
      </c>
      <c r="I338" s="101"/>
      <c r="J338" s="101"/>
      <c r="K338" s="101"/>
      <c r="M338" s="102"/>
    </row>
    <row r="339" spans="2:13">
      <c r="B339" s="534" t="s">
        <v>17930</v>
      </c>
      <c r="C339" s="535" t="s">
        <v>17931</v>
      </c>
      <c r="D339" s="535" t="s">
        <v>465</v>
      </c>
      <c r="E339" s="536" t="s">
        <v>17929</v>
      </c>
      <c r="F339" s="535" t="s">
        <v>17394</v>
      </c>
      <c r="G339" s="539" t="str">
        <f>VLOOKUP($F339,'mail SF'!$C$3:$D$69,2,0)</f>
        <v>bich.dt@altius-link.com.vn</v>
      </c>
      <c r="H339" s="540">
        <v>46298</v>
      </c>
      <c r="I339" s="101"/>
      <c r="J339" s="101"/>
      <c r="K339" s="101"/>
      <c r="M339" s="102"/>
    </row>
    <row r="340" spans="2:13">
      <c r="B340" s="534" t="s">
        <v>17932</v>
      </c>
      <c r="C340" s="535" t="s">
        <v>17933</v>
      </c>
      <c r="D340" s="535" t="s">
        <v>17253</v>
      </c>
      <c r="E340" s="536" t="s">
        <v>17934</v>
      </c>
      <c r="F340" s="535" t="s">
        <v>143</v>
      </c>
      <c r="G340" s="539" t="str">
        <f>VLOOKUP($F340,'mail SF'!$C$3:$D$69,2,0)</f>
        <v>linh.dp1@altius-link.com.vn</v>
      </c>
      <c r="H340" s="540">
        <v>46298</v>
      </c>
      <c r="I340" s="101"/>
      <c r="J340" s="101"/>
      <c r="K340" s="101"/>
      <c r="M340" s="102"/>
    </row>
    <row r="341" spans="2:13">
      <c r="B341" s="534" t="s">
        <v>17935</v>
      </c>
      <c r="C341" s="535" t="s">
        <v>16794</v>
      </c>
      <c r="D341" s="535" t="s">
        <v>17253</v>
      </c>
      <c r="E341" s="536" t="s">
        <v>17936</v>
      </c>
      <c r="F341" s="535" t="s">
        <v>17376</v>
      </c>
      <c r="G341" s="539" t="str">
        <f>VLOOKUP($F341,'mail SF'!$C$3:$D$69,2,0)</f>
        <v>trang.nt@altius-link.com.vn</v>
      </c>
      <c r="H341" s="540">
        <v>46298</v>
      </c>
      <c r="I341" s="101"/>
      <c r="J341" s="101"/>
      <c r="K341" s="101"/>
      <c r="M341" s="102"/>
    </row>
    <row r="342" spans="2:13">
      <c r="B342" s="534" t="s">
        <v>17937</v>
      </c>
      <c r="C342" s="535" t="s">
        <v>17873</v>
      </c>
      <c r="D342" s="535" t="s">
        <v>465</v>
      </c>
      <c r="E342" s="536" t="s">
        <v>17936</v>
      </c>
      <c r="F342" s="535" t="s">
        <v>154</v>
      </c>
      <c r="G342" s="539" t="str">
        <f>VLOOKUP($F342,'mail SF'!$C$3:$D$69,2,0)</f>
        <v>anh.np@altius-link.com.vn</v>
      </c>
      <c r="H342" s="540">
        <v>46298</v>
      </c>
      <c r="I342" s="101"/>
      <c r="J342" s="101"/>
      <c r="K342" s="101"/>
      <c r="M342" s="102"/>
    </row>
    <row r="343" spans="2:13">
      <c r="B343" s="534" t="s">
        <v>17938</v>
      </c>
      <c r="C343" s="535" t="s">
        <v>9786</v>
      </c>
      <c r="D343" s="535" t="s">
        <v>17358</v>
      </c>
      <c r="E343" s="536" t="s">
        <v>17936</v>
      </c>
      <c r="F343" s="535" t="s">
        <v>158</v>
      </c>
      <c r="G343" s="539" t="str">
        <f>VLOOKUP($F343,'mail SF'!$C$3:$D$69,2,0)</f>
        <v>bach.vh@altius-link.com.vn</v>
      </c>
      <c r="H343" s="540">
        <v>46298</v>
      </c>
      <c r="I343" s="101"/>
      <c r="J343" s="101"/>
      <c r="K343" s="101"/>
      <c r="M343" s="102"/>
    </row>
    <row r="344" spans="2:13">
      <c r="B344" s="534" t="s">
        <v>17939</v>
      </c>
      <c r="C344" s="535" t="s">
        <v>16952</v>
      </c>
      <c r="D344" s="535" t="s">
        <v>465</v>
      </c>
      <c r="E344" s="536" t="s">
        <v>17940</v>
      </c>
      <c r="F344" s="535" t="s">
        <v>105</v>
      </c>
      <c r="G344" s="539" t="str">
        <f>VLOOKUP($F344,'mail SF'!$C$3:$D$69,2,0)</f>
        <v>thang.nt@altius-link.com.vn</v>
      </c>
      <c r="H344" s="540">
        <v>46298</v>
      </c>
      <c r="I344" s="101"/>
      <c r="J344" s="101"/>
      <c r="K344" s="101"/>
      <c r="M344" s="102"/>
    </row>
    <row r="345" spans="2:13">
      <c r="B345" s="534" t="s">
        <v>17941</v>
      </c>
      <c r="C345" s="535" t="s">
        <v>17942</v>
      </c>
      <c r="D345" s="535" t="s">
        <v>465</v>
      </c>
      <c r="E345" s="536" t="s">
        <v>17940</v>
      </c>
      <c r="F345" s="535" t="s">
        <v>17394</v>
      </c>
      <c r="G345" s="539" t="str">
        <f>VLOOKUP($F345,'mail SF'!$C$3:$D$69,2,0)</f>
        <v>bich.dt@altius-link.com.vn</v>
      </c>
      <c r="H345" s="540">
        <v>46298</v>
      </c>
      <c r="I345" s="101"/>
      <c r="J345" s="101"/>
      <c r="K345" s="101"/>
      <c r="M345" s="102"/>
    </row>
    <row r="346" spans="2:13">
      <c r="B346" s="534" t="s">
        <v>17943</v>
      </c>
      <c r="C346" s="535" t="s">
        <v>17933</v>
      </c>
      <c r="D346" s="535" t="s">
        <v>17253</v>
      </c>
      <c r="E346" s="536" t="s">
        <v>17944</v>
      </c>
      <c r="F346" s="535" t="s">
        <v>143</v>
      </c>
      <c r="G346" s="539" t="str">
        <f>VLOOKUP($F346,'mail SF'!$C$3:$D$69,2,0)</f>
        <v>linh.dp1@altius-link.com.vn</v>
      </c>
      <c r="H346" s="540">
        <v>46298</v>
      </c>
      <c r="I346" s="101"/>
      <c r="J346" s="101"/>
      <c r="K346" s="101"/>
      <c r="M346" s="102"/>
    </row>
    <row r="347" spans="2:13">
      <c r="B347" s="534" t="s">
        <v>17945</v>
      </c>
      <c r="C347" s="535" t="s">
        <v>17946</v>
      </c>
      <c r="D347" s="535" t="s">
        <v>465</v>
      </c>
      <c r="E347" s="536" t="s">
        <v>17947</v>
      </c>
      <c r="F347" s="535" t="s">
        <v>107</v>
      </c>
      <c r="G347" s="539" t="str">
        <f>VLOOKUP($F347,'mail SF'!$C$3:$D$69,2,0)</f>
        <v>huong.pl@altius-link.com.vn</v>
      </c>
      <c r="H347" s="540">
        <v>46298</v>
      </c>
      <c r="I347" s="101"/>
      <c r="J347" s="101"/>
      <c r="K347" s="101"/>
      <c r="M347" s="102"/>
    </row>
    <row r="348" spans="2:13">
      <c r="B348" s="534" t="s">
        <v>17948</v>
      </c>
      <c r="C348" s="535" t="s">
        <v>17949</v>
      </c>
      <c r="D348" s="535" t="s">
        <v>17253</v>
      </c>
      <c r="E348" s="536" t="s">
        <v>17950</v>
      </c>
      <c r="F348" s="535" t="s">
        <v>17376</v>
      </c>
      <c r="G348" s="539" t="str">
        <f>VLOOKUP($F348,'mail SF'!$C$3:$D$69,2,0)</f>
        <v>trang.nt@altius-link.com.vn</v>
      </c>
      <c r="H348" s="540">
        <v>46298</v>
      </c>
      <c r="I348" s="101"/>
      <c r="J348" s="101"/>
      <c r="K348" s="101"/>
      <c r="M348" s="102"/>
    </row>
    <row r="349" spans="2:13">
      <c r="B349" s="534" t="s">
        <v>17951</v>
      </c>
      <c r="C349" s="535" t="s">
        <v>17952</v>
      </c>
      <c r="D349" s="535" t="s">
        <v>465</v>
      </c>
      <c r="E349" s="536" t="s">
        <v>17950</v>
      </c>
      <c r="F349" s="535" t="s">
        <v>143</v>
      </c>
      <c r="G349" s="539" t="str">
        <f>VLOOKUP($F349,'mail SF'!$C$3:$D$69,2,0)</f>
        <v>linh.dp1@altius-link.com.vn</v>
      </c>
      <c r="H349" s="540">
        <v>46298</v>
      </c>
      <c r="I349" s="101"/>
      <c r="J349" s="101"/>
      <c r="K349" s="101"/>
      <c r="M349" s="102"/>
    </row>
    <row r="350" spans="2:13">
      <c r="B350" s="534" t="s">
        <v>17953</v>
      </c>
      <c r="C350" s="535" t="s">
        <v>17954</v>
      </c>
      <c r="D350" s="535" t="s">
        <v>465</v>
      </c>
      <c r="E350" s="536" t="s">
        <v>17955</v>
      </c>
      <c r="F350" s="535" t="s">
        <v>93</v>
      </c>
      <c r="G350" s="539" t="str">
        <f>VLOOKUP($F350,'mail SF'!$C$3:$D$69,2,0)</f>
        <v>quang.ln@altius-link.com.vn</v>
      </c>
      <c r="H350" s="540">
        <v>46298</v>
      </c>
      <c r="I350" s="101"/>
      <c r="J350" s="101"/>
      <c r="K350" s="101"/>
      <c r="M350" s="102"/>
    </row>
    <row r="351" spans="2:13">
      <c r="B351" s="534" t="s">
        <v>17956</v>
      </c>
      <c r="C351" s="535" t="s">
        <v>17957</v>
      </c>
      <c r="D351" s="535" t="s">
        <v>17253</v>
      </c>
      <c r="E351" s="536" t="s">
        <v>17955</v>
      </c>
      <c r="F351" s="535" t="s">
        <v>107</v>
      </c>
      <c r="G351" s="539" t="str">
        <f>VLOOKUP($F351,'mail SF'!$C$3:$D$69,2,0)</f>
        <v>huong.pl@altius-link.com.vn</v>
      </c>
      <c r="H351" s="540">
        <v>46298</v>
      </c>
      <c r="I351" s="101"/>
      <c r="J351" s="101"/>
      <c r="K351" s="101"/>
      <c r="M351" s="102"/>
    </row>
    <row r="352" spans="2:13">
      <c r="B352" s="534" t="s">
        <v>17958</v>
      </c>
      <c r="C352" s="535" t="s">
        <v>17959</v>
      </c>
      <c r="D352" s="535" t="s">
        <v>465</v>
      </c>
      <c r="E352" s="536" t="s">
        <v>17960</v>
      </c>
      <c r="F352" s="535" t="s">
        <v>17268</v>
      </c>
      <c r="G352" s="539" t="str">
        <f>VLOOKUP($F352,'mail SF'!$C$3:$D$69,2,0)</f>
        <v>thuy.ln@altius-link.com.vn</v>
      </c>
      <c r="H352" s="540">
        <v>46298</v>
      </c>
      <c r="I352" s="101"/>
      <c r="J352" s="101"/>
      <c r="K352" s="101"/>
      <c r="M352" s="102"/>
    </row>
    <row r="353" spans="2:13">
      <c r="B353" s="534" t="s">
        <v>17961</v>
      </c>
      <c r="C353" s="535" t="s">
        <v>17959</v>
      </c>
      <c r="D353" s="535" t="s">
        <v>465</v>
      </c>
      <c r="E353" s="536" t="s">
        <v>17960</v>
      </c>
      <c r="F353" s="535" t="s">
        <v>17268</v>
      </c>
      <c r="G353" s="539" t="str">
        <f>VLOOKUP($F353,'mail SF'!$C$3:$D$69,2,0)</f>
        <v>thuy.ln@altius-link.com.vn</v>
      </c>
      <c r="H353" s="540">
        <v>46298</v>
      </c>
      <c r="I353" s="101"/>
      <c r="J353" s="101"/>
      <c r="K353" s="101"/>
      <c r="M353" s="102"/>
    </row>
    <row r="354" spans="2:13">
      <c r="B354" s="534" t="s">
        <v>17962</v>
      </c>
      <c r="C354" s="535" t="s">
        <v>9786</v>
      </c>
      <c r="D354" s="535" t="s">
        <v>17358</v>
      </c>
      <c r="E354" s="536" t="s">
        <v>17960</v>
      </c>
      <c r="F354" s="535" t="s">
        <v>158</v>
      </c>
      <c r="G354" s="539" t="str">
        <f>VLOOKUP($F354,'mail SF'!$C$3:$D$69,2,0)</f>
        <v>bach.vh@altius-link.com.vn</v>
      </c>
      <c r="H354" s="540">
        <v>46298</v>
      </c>
      <c r="I354" s="101"/>
      <c r="J354" s="101"/>
      <c r="K354" s="101"/>
      <c r="M354" s="102"/>
    </row>
    <row r="355" spans="2:13">
      <c r="B355" s="534" t="s">
        <v>17963</v>
      </c>
      <c r="C355" s="535" t="s">
        <v>17964</v>
      </c>
      <c r="D355" s="535" t="s">
        <v>465</v>
      </c>
      <c r="E355" s="536" t="s">
        <v>17965</v>
      </c>
      <c r="F355" s="535" t="s">
        <v>143</v>
      </c>
      <c r="G355" s="539" t="str">
        <f>VLOOKUP($F355,'mail SF'!$C$3:$D$69,2,0)</f>
        <v>linh.dp1@altius-link.com.vn</v>
      </c>
      <c r="H355" s="540">
        <v>46298</v>
      </c>
      <c r="I355" s="101"/>
      <c r="J355" s="101"/>
      <c r="K355" s="101"/>
      <c r="M355" s="102"/>
    </row>
    <row r="356" spans="2:13">
      <c r="B356" s="534" t="s">
        <v>17966</v>
      </c>
      <c r="C356" s="535" t="s">
        <v>16799</v>
      </c>
      <c r="D356" s="535" t="s">
        <v>17926</v>
      </c>
      <c r="E356" s="536" t="s">
        <v>17965</v>
      </c>
      <c r="F356" s="535" t="s">
        <v>17376</v>
      </c>
      <c r="G356" s="539" t="str">
        <f>VLOOKUP($F356,'mail SF'!$C$3:$D$69,2,0)</f>
        <v>trang.nt@altius-link.com.vn</v>
      </c>
      <c r="H356" s="540">
        <v>46298</v>
      </c>
      <c r="I356" s="101"/>
      <c r="J356" s="101"/>
      <c r="K356" s="101"/>
      <c r="M356" s="102"/>
    </row>
    <row r="357" spans="2:13">
      <c r="B357" s="534" t="s">
        <v>17967</v>
      </c>
      <c r="C357" s="535" t="s">
        <v>16799</v>
      </c>
      <c r="D357" s="535" t="s">
        <v>17926</v>
      </c>
      <c r="E357" s="536" t="s">
        <v>17968</v>
      </c>
      <c r="F357" s="535" t="s">
        <v>17376</v>
      </c>
      <c r="G357" s="539" t="str">
        <f>VLOOKUP($F357,'mail SF'!$C$3:$D$69,2,0)</f>
        <v>trang.nt@altius-link.com.vn</v>
      </c>
      <c r="H357" s="540">
        <v>46298</v>
      </c>
      <c r="I357" s="101"/>
      <c r="J357" s="101"/>
      <c r="K357" s="101"/>
      <c r="M357" s="102"/>
    </row>
    <row r="358" spans="2:13">
      <c r="B358" s="534" t="s">
        <v>17969</v>
      </c>
      <c r="C358" s="535" t="s">
        <v>9786</v>
      </c>
      <c r="D358" s="535" t="s">
        <v>465</v>
      </c>
      <c r="E358" s="536" t="s">
        <v>17970</v>
      </c>
      <c r="F358" s="535" t="s">
        <v>158</v>
      </c>
      <c r="G358" s="539" t="str">
        <f>VLOOKUP($F358,'mail SF'!$C$3:$D$69,2,0)</f>
        <v>bach.vh@altius-link.com.vn</v>
      </c>
      <c r="H358" s="540">
        <v>46298</v>
      </c>
      <c r="I358" s="101"/>
      <c r="J358" s="101"/>
      <c r="K358" s="101"/>
      <c r="M358" s="102"/>
    </row>
    <row r="359" spans="2:13">
      <c r="B359" s="534" t="s">
        <v>17971</v>
      </c>
      <c r="C359" s="535" t="s">
        <v>16927</v>
      </c>
      <c r="D359" s="535" t="s">
        <v>465</v>
      </c>
      <c r="E359" s="536" t="s">
        <v>17972</v>
      </c>
      <c r="F359" s="535" t="s">
        <v>147</v>
      </c>
      <c r="G359" s="539" t="str">
        <f>VLOOKUP($F359,'mail SF'!$C$3:$D$69,2,0)</f>
        <v>huy.d@altius-link.com.vn</v>
      </c>
      <c r="H359" s="540">
        <v>46298</v>
      </c>
      <c r="I359" s="101"/>
      <c r="J359" s="101"/>
      <c r="K359" s="101"/>
      <c r="M359" s="102"/>
    </row>
    <row r="360" spans="2:13">
      <c r="B360" s="534" t="s">
        <v>17973</v>
      </c>
      <c r="C360" s="535" t="s">
        <v>17974</v>
      </c>
      <c r="D360" s="535" t="s">
        <v>17253</v>
      </c>
      <c r="E360" s="536" t="s">
        <v>17972</v>
      </c>
      <c r="F360" s="535" t="s">
        <v>143</v>
      </c>
      <c r="G360" s="539" t="str">
        <f>VLOOKUP($F360,'mail SF'!$C$3:$D$69,2,0)</f>
        <v>linh.dp1@altius-link.com.vn</v>
      </c>
      <c r="H360" s="540">
        <v>46298</v>
      </c>
      <c r="I360" s="101"/>
      <c r="J360" s="101"/>
      <c r="K360" s="101"/>
      <c r="M360" s="102"/>
    </row>
    <row r="361" spans="2:13">
      <c r="B361" s="534" t="s">
        <v>17975</v>
      </c>
      <c r="C361" s="535" t="s">
        <v>17976</v>
      </c>
      <c r="D361" s="535" t="s">
        <v>465</v>
      </c>
      <c r="E361" s="536" t="s">
        <v>17972</v>
      </c>
      <c r="F361" s="535" t="s">
        <v>127</v>
      </c>
      <c r="G361" s="539" t="str">
        <f>VLOOKUP($F361,'mail SF'!$C$3:$D$69,2,0)</f>
        <v>duong.tt@altius-link.com.vn</v>
      </c>
      <c r="H361" s="540">
        <v>46298</v>
      </c>
      <c r="I361" s="101"/>
      <c r="J361" s="101"/>
      <c r="K361" s="101"/>
      <c r="M361" s="102"/>
    </row>
    <row r="362" spans="2:13">
      <c r="B362" s="534" t="s">
        <v>17977</v>
      </c>
      <c r="C362" s="535" t="s">
        <v>17978</v>
      </c>
      <c r="D362" s="535" t="s">
        <v>17253</v>
      </c>
      <c r="E362" s="536" t="s">
        <v>17972</v>
      </c>
      <c r="F362" s="535" t="s">
        <v>135</v>
      </c>
      <c r="G362" s="539" t="str">
        <f>VLOOKUP($F362,'mail SF'!$C$3:$D$69,2,0)</f>
        <v>cuc.ht@altius-link.com.vn</v>
      </c>
      <c r="H362" s="540">
        <v>46298</v>
      </c>
      <c r="I362" s="101"/>
      <c r="J362" s="101"/>
      <c r="K362" s="101"/>
      <c r="M362" s="102"/>
    </row>
    <row r="363" spans="2:13">
      <c r="B363" s="534" t="s">
        <v>17979</v>
      </c>
      <c r="C363" s="535" t="s">
        <v>16801</v>
      </c>
      <c r="D363" s="535" t="s">
        <v>17253</v>
      </c>
      <c r="E363" s="536" t="s">
        <v>17980</v>
      </c>
      <c r="F363" s="535" t="s">
        <v>17376</v>
      </c>
      <c r="G363" s="539" t="str">
        <f>VLOOKUP($F363,'mail SF'!$C$3:$D$69,2,0)</f>
        <v>trang.nt@altius-link.com.vn</v>
      </c>
      <c r="H363" s="540">
        <v>46298</v>
      </c>
      <c r="I363" s="101"/>
      <c r="J363" s="101"/>
      <c r="K363" s="101"/>
      <c r="M363" s="102"/>
    </row>
    <row r="364" spans="2:13">
      <c r="B364" s="534" t="s">
        <v>17981</v>
      </c>
      <c r="C364" s="535" t="s">
        <v>9786</v>
      </c>
      <c r="D364" s="535" t="s">
        <v>17358</v>
      </c>
      <c r="E364" s="536" t="s">
        <v>17980</v>
      </c>
      <c r="F364" s="535" t="s">
        <v>158</v>
      </c>
      <c r="G364" s="539" t="str">
        <f>VLOOKUP($F364,'mail SF'!$C$3:$D$69,2,0)</f>
        <v>bach.vh@altius-link.com.vn</v>
      </c>
      <c r="H364" s="540">
        <v>46298</v>
      </c>
      <c r="I364" s="101"/>
      <c r="J364" s="101"/>
      <c r="K364" s="101"/>
      <c r="M364" s="102"/>
    </row>
    <row r="365" spans="2:13">
      <c r="B365" s="534" t="s">
        <v>17982</v>
      </c>
      <c r="C365" s="535" t="s">
        <v>16927</v>
      </c>
      <c r="D365" s="535" t="s">
        <v>17356</v>
      </c>
      <c r="E365" s="536" t="s">
        <v>17983</v>
      </c>
      <c r="F365" s="535" t="s">
        <v>147</v>
      </c>
      <c r="G365" s="539" t="str">
        <f>VLOOKUP($F365,'mail SF'!$C$3:$D$69,2,0)</f>
        <v>huy.d@altius-link.com.vn</v>
      </c>
      <c r="H365" s="540">
        <v>46298</v>
      </c>
      <c r="I365" s="101"/>
      <c r="J365" s="101"/>
      <c r="K365" s="101"/>
      <c r="M365" s="102"/>
    </row>
    <row r="366" spans="2:13">
      <c r="B366" s="534" t="s">
        <v>17984</v>
      </c>
      <c r="C366" s="535" t="s">
        <v>17985</v>
      </c>
      <c r="D366" s="535" t="s">
        <v>465</v>
      </c>
      <c r="E366" s="536" t="s">
        <v>17986</v>
      </c>
      <c r="F366" s="535" t="s">
        <v>123</v>
      </c>
      <c r="G366" s="539" t="str">
        <f>VLOOKUP($F366,'mail SF'!$C$3:$D$69,2,0)</f>
        <v>thao.tp@altius-link.com.vn</v>
      </c>
      <c r="H366" s="540">
        <v>46298</v>
      </c>
      <c r="I366" s="101"/>
      <c r="J366" s="101"/>
      <c r="K366" s="101"/>
      <c r="M366" s="102"/>
    </row>
    <row r="367" spans="2:13">
      <c r="B367" s="534" t="s">
        <v>17987</v>
      </c>
      <c r="C367" s="535" t="s">
        <v>16952</v>
      </c>
      <c r="D367" s="535" t="s">
        <v>17253</v>
      </c>
      <c r="E367" s="536" t="s">
        <v>17986</v>
      </c>
      <c r="F367" s="535" t="s">
        <v>105</v>
      </c>
      <c r="G367" s="539" t="str">
        <f>VLOOKUP($F367,'mail SF'!$C$3:$D$69,2,0)</f>
        <v>thang.nt@altius-link.com.vn</v>
      </c>
      <c r="H367" s="540">
        <v>46298</v>
      </c>
      <c r="I367" s="101"/>
      <c r="J367" s="101"/>
      <c r="K367" s="101"/>
      <c r="M367" s="102"/>
    </row>
    <row r="368" spans="2:13">
      <c r="B368" s="534" t="s">
        <v>17988</v>
      </c>
      <c r="C368" s="535" t="s">
        <v>17989</v>
      </c>
      <c r="D368" s="535" t="s">
        <v>465</v>
      </c>
      <c r="E368" s="536" t="s">
        <v>17990</v>
      </c>
      <c r="F368" s="535" t="s">
        <v>161</v>
      </c>
      <c r="G368" s="539" t="str">
        <f>VLOOKUP($F368,'mail SF'!$C$3:$D$69,2,0)</f>
        <v>bao.nq@altius-link.com.vn</v>
      </c>
      <c r="H368" s="540">
        <v>46298</v>
      </c>
      <c r="I368" s="101"/>
      <c r="J368" s="101"/>
      <c r="K368" s="101"/>
      <c r="M368" s="102"/>
    </row>
    <row r="369" spans="2:13">
      <c r="B369" s="534" t="s">
        <v>17991</v>
      </c>
      <c r="C369" s="535" t="s">
        <v>17992</v>
      </c>
      <c r="D369" s="535" t="s">
        <v>465</v>
      </c>
      <c r="E369" s="536" t="s">
        <v>17993</v>
      </c>
      <c r="F369" s="535" t="s">
        <v>17376</v>
      </c>
      <c r="G369" s="539" t="str">
        <f>VLOOKUP($F369,'mail SF'!$C$3:$D$69,2,0)</f>
        <v>trang.nt@altius-link.com.vn</v>
      </c>
      <c r="H369" s="540">
        <v>46298</v>
      </c>
      <c r="I369" s="101"/>
      <c r="J369" s="101"/>
      <c r="K369" s="101"/>
      <c r="M369" s="102"/>
    </row>
    <row r="370" spans="2:13">
      <c r="B370" s="534" t="s">
        <v>17994</v>
      </c>
      <c r="C370" s="535" t="s">
        <v>17801</v>
      </c>
      <c r="D370" s="535" t="s">
        <v>465</v>
      </c>
      <c r="E370" s="536" t="s">
        <v>17995</v>
      </c>
      <c r="F370" s="535" t="s">
        <v>125</v>
      </c>
      <c r="G370" s="539" t="str">
        <f>VLOOKUP($F370,'mail SF'!$C$3:$D$69,2,0)</f>
        <v>linh.btk@altius-link.com.vn</v>
      </c>
      <c r="H370" s="540">
        <v>46298</v>
      </c>
      <c r="I370" s="101"/>
      <c r="J370" s="101"/>
      <c r="K370" s="101"/>
      <c r="M370" s="102"/>
    </row>
    <row r="371" spans="2:13">
      <c r="B371" s="534" t="s">
        <v>17996</v>
      </c>
      <c r="C371" s="535" t="s">
        <v>16473</v>
      </c>
      <c r="D371" s="535" t="s">
        <v>17253</v>
      </c>
      <c r="E371" s="536" t="s">
        <v>17997</v>
      </c>
      <c r="F371" s="535" t="s">
        <v>123</v>
      </c>
      <c r="G371" s="539" t="str">
        <f>VLOOKUP($F371,'mail SF'!$C$3:$D$69,2,0)</f>
        <v>thao.tp@altius-link.com.vn</v>
      </c>
      <c r="H371" s="540">
        <v>46298</v>
      </c>
      <c r="I371" s="101"/>
      <c r="J371" s="101"/>
      <c r="K371" s="101"/>
      <c r="M371" s="102"/>
    </row>
    <row r="372" spans="2:13">
      <c r="B372" s="534" t="s">
        <v>17998</v>
      </c>
      <c r="C372" s="535" t="s">
        <v>16720</v>
      </c>
      <c r="D372" s="535" t="s">
        <v>17253</v>
      </c>
      <c r="E372" s="536" t="s">
        <v>17999</v>
      </c>
      <c r="F372" s="535" t="s">
        <v>17376</v>
      </c>
      <c r="G372" s="539" t="str">
        <f>VLOOKUP($F372,'mail SF'!$C$3:$D$69,2,0)</f>
        <v>trang.nt@altius-link.com.vn</v>
      </c>
      <c r="H372" s="540">
        <v>46298</v>
      </c>
      <c r="I372" s="101"/>
      <c r="J372" s="101"/>
      <c r="K372" s="101"/>
      <c r="M372" s="102"/>
    </row>
    <row r="373" spans="2:13">
      <c r="B373" s="534" t="s">
        <v>18000</v>
      </c>
      <c r="C373" s="535" t="s">
        <v>16928</v>
      </c>
      <c r="D373" s="535" t="s">
        <v>465</v>
      </c>
      <c r="E373" s="536" t="s">
        <v>18001</v>
      </c>
      <c r="F373" s="535" t="s">
        <v>147</v>
      </c>
      <c r="G373" s="539" t="str">
        <f>VLOOKUP($F373,'mail SF'!$C$3:$D$69,2,0)</f>
        <v>huy.d@altius-link.com.vn</v>
      </c>
      <c r="H373" s="540">
        <v>46298</v>
      </c>
      <c r="I373" s="101"/>
      <c r="J373" s="101"/>
      <c r="K373" s="101"/>
      <c r="M373" s="102"/>
    </row>
    <row r="374" spans="2:13">
      <c r="B374" s="534" t="s">
        <v>18002</v>
      </c>
      <c r="C374" s="535" t="s">
        <v>16928</v>
      </c>
      <c r="D374" s="535" t="s">
        <v>17253</v>
      </c>
      <c r="E374" s="536" t="s">
        <v>18003</v>
      </c>
      <c r="F374" s="535" t="s">
        <v>147</v>
      </c>
      <c r="G374" s="539" t="str">
        <f>VLOOKUP($F374,'mail SF'!$C$3:$D$69,2,0)</f>
        <v>huy.d@altius-link.com.vn</v>
      </c>
      <c r="H374" s="540">
        <v>46298</v>
      </c>
      <c r="I374" s="101"/>
      <c r="J374" s="101"/>
      <c r="K374" s="101"/>
      <c r="M374" s="102"/>
    </row>
    <row r="375" spans="2:13">
      <c r="B375" s="534" t="s">
        <v>18004</v>
      </c>
      <c r="C375" s="535" t="s">
        <v>18005</v>
      </c>
      <c r="D375" s="535" t="s">
        <v>465</v>
      </c>
      <c r="E375" s="536" t="s">
        <v>18006</v>
      </c>
      <c r="F375" s="535" t="s">
        <v>107</v>
      </c>
      <c r="G375" s="539" t="str">
        <f>VLOOKUP($F375,'mail SF'!$C$3:$D$69,2,0)</f>
        <v>huong.pl@altius-link.com.vn</v>
      </c>
      <c r="H375" s="540">
        <v>46298</v>
      </c>
      <c r="I375" s="101"/>
      <c r="J375" s="101"/>
      <c r="K375" s="101"/>
      <c r="M375" s="102"/>
    </row>
    <row r="376" spans="2:13">
      <c r="B376" s="534" t="s">
        <v>18007</v>
      </c>
      <c r="C376" s="535" t="s">
        <v>17911</v>
      </c>
      <c r="D376" s="535" t="s">
        <v>17356</v>
      </c>
      <c r="E376" s="536" t="s">
        <v>18008</v>
      </c>
      <c r="F376" s="535" t="s">
        <v>17268</v>
      </c>
      <c r="G376" s="539" t="str">
        <f>VLOOKUP($F376,'mail SF'!$C$3:$D$69,2,0)</f>
        <v>thuy.ln@altius-link.com.vn</v>
      </c>
      <c r="H376" s="540">
        <v>46298</v>
      </c>
      <c r="I376" s="101"/>
      <c r="J376" s="101"/>
      <c r="K376" s="101"/>
      <c r="M376" s="102"/>
    </row>
    <row r="377" spans="2:13">
      <c r="B377" s="534" t="s">
        <v>18009</v>
      </c>
      <c r="C377" s="535" t="s">
        <v>16928</v>
      </c>
      <c r="D377" s="535" t="s">
        <v>17253</v>
      </c>
      <c r="E377" s="536" t="s">
        <v>18010</v>
      </c>
      <c r="F377" s="535" t="s">
        <v>147</v>
      </c>
      <c r="G377" s="539" t="str">
        <f>VLOOKUP($F377,'mail SF'!$C$3:$D$69,2,0)</f>
        <v>huy.d@altius-link.com.vn</v>
      </c>
      <c r="H377" s="540">
        <v>46298</v>
      </c>
      <c r="I377" s="101"/>
      <c r="J377" s="101"/>
      <c r="K377" s="101"/>
      <c r="M377" s="102"/>
    </row>
    <row r="378" spans="2:13">
      <c r="B378" s="534" t="s">
        <v>18011</v>
      </c>
      <c r="C378" s="535" t="s">
        <v>16467</v>
      </c>
      <c r="D378" s="535" t="s">
        <v>17253</v>
      </c>
      <c r="E378" s="536" t="s">
        <v>18012</v>
      </c>
      <c r="F378" s="535" t="s">
        <v>468</v>
      </c>
      <c r="G378" s="539" t="str">
        <f>VLOOKUP($F378,'mail SF'!$C$3:$D$69,2,0)</f>
        <v>thuy.ntt1@altius-link.com.vn</v>
      </c>
      <c r="H378" s="540">
        <v>46298</v>
      </c>
      <c r="I378" s="101"/>
      <c r="J378" s="101"/>
      <c r="K378" s="101"/>
      <c r="M378" s="102"/>
    </row>
    <row r="379" spans="2:13">
      <c r="B379" s="534" t="s">
        <v>18013</v>
      </c>
      <c r="C379" s="535" t="s">
        <v>10032</v>
      </c>
      <c r="D379" s="535" t="s">
        <v>465</v>
      </c>
      <c r="E379" s="536" t="s">
        <v>18014</v>
      </c>
      <c r="F379" s="535" t="s">
        <v>17394</v>
      </c>
      <c r="G379" s="539" t="str">
        <f>VLOOKUP($F379,'mail SF'!$C$3:$D$69,2,0)</f>
        <v>bich.dt@altius-link.com.vn</v>
      </c>
      <c r="H379" s="540">
        <v>46298</v>
      </c>
      <c r="I379" s="101"/>
      <c r="J379" s="101"/>
      <c r="K379" s="101"/>
      <c r="M379" s="102"/>
    </row>
    <row r="380" spans="2:13">
      <c r="B380" s="534" t="s">
        <v>18015</v>
      </c>
      <c r="C380" s="535" t="s">
        <v>18016</v>
      </c>
      <c r="D380" s="535" t="s">
        <v>17926</v>
      </c>
      <c r="E380" s="536" t="s">
        <v>18017</v>
      </c>
      <c r="F380" s="535" t="s">
        <v>143</v>
      </c>
      <c r="G380" s="539" t="str">
        <f>VLOOKUP($F380,'mail SF'!$C$3:$D$69,2,0)</f>
        <v>linh.dp1@altius-link.com.vn</v>
      </c>
      <c r="H380" s="540">
        <v>46298</v>
      </c>
      <c r="I380" s="101"/>
      <c r="J380" s="101"/>
      <c r="K380" s="101"/>
      <c r="M380" s="102"/>
    </row>
    <row r="381" spans="2:13">
      <c r="B381" s="534" t="s">
        <v>18018</v>
      </c>
      <c r="C381" s="535" t="s">
        <v>17599</v>
      </c>
      <c r="D381" s="535" t="s">
        <v>465</v>
      </c>
      <c r="E381" s="536" t="s">
        <v>18019</v>
      </c>
      <c r="F381" s="535" t="s">
        <v>143</v>
      </c>
      <c r="G381" s="539" t="str">
        <f>VLOOKUP($F381,'mail SF'!$C$3:$D$69,2,0)</f>
        <v>linh.dp1@altius-link.com.vn</v>
      </c>
      <c r="H381" s="540">
        <v>46298</v>
      </c>
      <c r="I381" s="101"/>
      <c r="J381" s="101"/>
      <c r="K381" s="101"/>
      <c r="M381" s="102"/>
    </row>
    <row r="382" spans="2:13">
      <c r="B382" s="534" t="s">
        <v>18020</v>
      </c>
      <c r="C382" s="535" t="s">
        <v>16958</v>
      </c>
      <c r="D382" s="535" t="s">
        <v>17253</v>
      </c>
      <c r="E382" s="536" t="s">
        <v>18021</v>
      </c>
      <c r="F382" s="535" t="s">
        <v>143</v>
      </c>
      <c r="G382" s="539" t="str">
        <f>VLOOKUP($F382,'mail SF'!$C$3:$D$69,2,0)</f>
        <v>linh.dp1@altius-link.com.vn</v>
      </c>
      <c r="H382" s="540">
        <v>46298</v>
      </c>
      <c r="I382" s="101"/>
      <c r="J382" s="101"/>
      <c r="K382" s="101"/>
      <c r="M382" s="102"/>
    </row>
    <row r="383" spans="2:13">
      <c r="B383" s="534" t="s">
        <v>18022</v>
      </c>
      <c r="C383" s="535" t="s">
        <v>18023</v>
      </c>
      <c r="D383" s="535" t="s">
        <v>465</v>
      </c>
      <c r="E383" s="536" t="s">
        <v>18024</v>
      </c>
      <c r="F383" s="535" t="s">
        <v>10095</v>
      </c>
      <c r="G383" s="539" t="str">
        <f>VLOOKUP($F383,'mail SF'!$C$3:$D$69,2,0)</f>
        <v>ly.ntk1@altius-link.com.vn</v>
      </c>
      <c r="H383" s="540">
        <v>46298</v>
      </c>
      <c r="I383" s="101"/>
      <c r="J383" s="101"/>
      <c r="K383" s="101"/>
      <c r="M383" s="102"/>
    </row>
    <row r="384" spans="2:13">
      <c r="B384" s="534" t="s">
        <v>18025</v>
      </c>
      <c r="C384" s="535" t="s">
        <v>10032</v>
      </c>
      <c r="D384" s="535" t="s">
        <v>17253</v>
      </c>
      <c r="E384" s="536" t="s">
        <v>18024</v>
      </c>
      <c r="F384" s="535" t="s">
        <v>17394</v>
      </c>
      <c r="G384" s="539" t="str">
        <f>VLOOKUP($F384,'mail SF'!$C$3:$D$69,2,0)</f>
        <v>bich.dt@altius-link.com.vn</v>
      </c>
      <c r="H384" s="540">
        <v>46298</v>
      </c>
      <c r="I384" s="101"/>
      <c r="J384" s="101"/>
      <c r="K384" s="101"/>
      <c r="M384" s="102"/>
    </row>
    <row r="385" spans="2:13">
      <c r="B385" s="534" t="s">
        <v>18026</v>
      </c>
      <c r="C385" s="535" t="s">
        <v>18027</v>
      </c>
      <c r="D385" s="535" t="s">
        <v>17253</v>
      </c>
      <c r="E385" s="536" t="s">
        <v>18028</v>
      </c>
      <c r="F385" s="535" t="s">
        <v>17268</v>
      </c>
      <c r="G385" s="539" t="str">
        <f>VLOOKUP($F385,'mail SF'!$C$3:$D$69,2,0)</f>
        <v>thuy.ln@altius-link.com.vn</v>
      </c>
      <c r="H385" s="540">
        <v>46298</v>
      </c>
      <c r="I385" s="101"/>
      <c r="J385" s="101"/>
      <c r="K385" s="101"/>
      <c r="M385" s="102"/>
    </row>
    <row r="386" spans="2:13">
      <c r="B386" s="534" t="s">
        <v>18029</v>
      </c>
      <c r="C386" s="535" t="s">
        <v>454</v>
      </c>
      <c r="D386" s="535" t="s">
        <v>17356</v>
      </c>
      <c r="E386" s="536" t="s">
        <v>18030</v>
      </c>
      <c r="F386" s="535" t="s">
        <v>147</v>
      </c>
      <c r="G386" s="539" t="str">
        <f>VLOOKUP($F386,'mail SF'!$C$3:$D$69,2,0)</f>
        <v>huy.d@altius-link.com.vn</v>
      </c>
      <c r="H386" s="540">
        <v>46298</v>
      </c>
      <c r="I386" s="101"/>
      <c r="J386" s="101"/>
      <c r="K386" s="101"/>
      <c r="M386" s="102"/>
    </row>
    <row r="387" spans="2:13">
      <c r="B387" s="534" t="s">
        <v>18031</v>
      </c>
      <c r="C387" s="535" t="s">
        <v>18032</v>
      </c>
      <c r="D387" s="535" t="s">
        <v>465</v>
      </c>
      <c r="E387" s="536" t="s">
        <v>18030</v>
      </c>
      <c r="F387" s="535" t="s">
        <v>17394</v>
      </c>
      <c r="G387" s="539" t="str">
        <f>VLOOKUP($F387,'mail SF'!$C$3:$D$69,2,0)</f>
        <v>bich.dt@altius-link.com.vn</v>
      </c>
      <c r="H387" s="540">
        <v>46298</v>
      </c>
      <c r="I387" s="101"/>
      <c r="J387" s="101"/>
      <c r="K387" s="101"/>
      <c r="M387" s="102"/>
    </row>
    <row r="388" spans="2:13">
      <c r="B388" s="534" t="s">
        <v>18033</v>
      </c>
      <c r="C388" s="535" t="s">
        <v>18034</v>
      </c>
      <c r="D388" s="535" t="s">
        <v>465</v>
      </c>
      <c r="E388" s="536" t="s">
        <v>18035</v>
      </c>
      <c r="F388" s="535" t="s">
        <v>107</v>
      </c>
      <c r="G388" s="539" t="str">
        <f>VLOOKUP($F388,'mail SF'!$C$3:$D$69,2,0)</f>
        <v>huong.pl@altius-link.com.vn</v>
      </c>
      <c r="H388" s="540">
        <v>46298</v>
      </c>
      <c r="I388" s="101"/>
      <c r="J388" s="101"/>
      <c r="K388" s="101"/>
      <c r="M388" s="102"/>
    </row>
    <row r="389" spans="2:13">
      <c r="B389" s="534" t="s">
        <v>18036</v>
      </c>
      <c r="C389" s="535" t="s">
        <v>17959</v>
      </c>
      <c r="D389" s="535" t="s">
        <v>17356</v>
      </c>
      <c r="E389" s="536" t="s">
        <v>18037</v>
      </c>
      <c r="F389" s="535" t="s">
        <v>17268</v>
      </c>
      <c r="G389" s="539" t="str">
        <f>VLOOKUP($F389,'mail SF'!$C$3:$D$69,2,0)</f>
        <v>thuy.ln@altius-link.com.vn</v>
      </c>
      <c r="H389" s="540">
        <v>46298</v>
      </c>
      <c r="I389" s="101"/>
      <c r="J389" s="101"/>
      <c r="K389" s="101"/>
      <c r="M389" s="102"/>
    </row>
    <row r="390" spans="2:13">
      <c r="B390" s="534" t="s">
        <v>18038</v>
      </c>
      <c r="C390" s="535" t="s">
        <v>18039</v>
      </c>
      <c r="D390" s="535" t="s">
        <v>465</v>
      </c>
      <c r="E390" s="536" t="s">
        <v>18040</v>
      </c>
      <c r="F390" s="535" t="s">
        <v>127</v>
      </c>
      <c r="G390" s="539" t="str">
        <f>VLOOKUP($F390,'mail SF'!$C$3:$D$69,2,0)</f>
        <v>duong.tt@altius-link.com.vn</v>
      </c>
      <c r="H390" s="540">
        <v>46298</v>
      </c>
      <c r="I390" s="101"/>
      <c r="J390" s="101"/>
      <c r="K390" s="101"/>
      <c r="M390" s="102"/>
    </row>
    <row r="391" spans="2:13">
      <c r="B391" s="534" t="s">
        <v>18041</v>
      </c>
      <c r="C391" s="535" t="s">
        <v>16958</v>
      </c>
      <c r="D391" s="535" t="s">
        <v>465</v>
      </c>
      <c r="E391" s="536" t="s">
        <v>18040</v>
      </c>
      <c r="F391" s="535" t="s">
        <v>143</v>
      </c>
      <c r="G391" s="539" t="str">
        <f>VLOOKUP($F391,'mail SF'!$C$3:$D$69,2,0)</f>
        <v>linh.dp1@altius-link.com.vn</v>
      </c>
      <c r="H391" s="540">
        <v>46298</v>
      </c>
      <c r="I391" s="101"/>
      <c r="J391" s="101"/>
      <c r="K391" s="101"/>
      <c r="M391" s="102"/>
    </row>
    <row r="392" spans="2:13">
      <c r="B392" s="534" t="s">
        <v>18042</v>
      </c>
      <c r="C392" s="535" t="s">
        <v>18043</v>
      </c>
      <c r="D392" s="535" t="s">
        <v>465</v>
      </c>
      <c r="E392" s="536" t="s">
        <v>18040</v>
      </c>
      <c r="F392" s="535" t="s">
        <v>125</v>
      </c>
      <c r="G392" s="539" t="str">
        <f>VLOOKUP($F392,'mail SF'!$C$3:$D$69,2,0)</f>
        <v>linh.btk@altius-link.com.vn</v>
      </c>
      <c r="H392" s="540">
        <v>46298</v>
      </c>
      <c r="I392" s="101"/>
      <c r="J392" s="101"/>
      <c r="K392" s="101"/>
      <c r="M392" s="102"/>
    </row>
    <row r="393" spans="2:13">
      <c r="B393" s="534" t="s">
        <v>18044</v>
      </c>
      <c r="C393" s="535" t="s">
        <v>16944</v>
      </c>
      <c r="D393" s="535" t="s">
        <v>465</v>
      </c>
      <c r="E393" s="536" t="s">
        <v>18045</v>
      </c>
      <c r="F393" s="535" t="s">
        <v>10095</v>
      </c>
      <c r="G393" s="539" t="str">
        <f>VLOOKUP($F393,'mail SF'!$C$3:$D$69,2,0)</f>
        <v>ly.ntk1@altius-link.com.vn</v>
      </c>
      <c r="H393" s="540">
        <v>46298</v>
      </c>
      <c r="I393" s="101"/>
      <c r="J393" s="101"/>
      <c r="K393" s="101"/>
      <c r="M393" s="102"/>
    </row>
    <row r="394" spans="2:13">
      <c r="B394" s="534" t="s">
        <v>18046</v>
      </c>
      <c r="C394" s="535" t="s">
        <v>16720</v>
      </c>
      <c r="D394" s="535" t="s">
        <v>465</v>
      </c>
      <c r="E394" s="536" t="s">
        <v>18047</v>
      </c>
      <c r="F394" s="535" t="s">
        <v>147</v>
      </c>
      <c r="G394" s="539" t="str">
        <f>VLOOKUP($F394,'mail SF'!$C$3:$D$69,2,0)</f>
        <v>huy.d@altius-link.com.vn</v>
      </c>
      <c r="H394" s="540">
        <v>46298</v>
      </c>
      <c r="I394" s="101"/>
      <c r="J394" s="101"/>
      <c r="K394" s="101"/>
      <c r="M394" s="102"/>
    </row>
    <row r="395" spans="2:13">
      <c r="B395" s="534" t="s">
        <v>18048</v>
      </c>
      <c r="C395" s="535" t="s">
        <v>18049</v>
      </c>
      <c r="D395" s="535" t="s">
        <v>465</v>
      </c>
      <c r="E395" s="536" t="s">
        <v>18047</v>
      </c>
      <c r="F395" s="535" t="s">
        <v>468</v>
      </c>
      <c r="G395" s="539" t="str">
        <f>VLOOKUP($F395,'mail SF'!$C$3:$D$69,2,0)</f>
        <v>thuy.ntt1@altius-link.com.vn</v>
      </c>
      <c r="H395" s="540">
        <v>46298</v>
      </c>
      <c r="I395" s="101"/>
      <c r="J395" s="101"/>
      <c r="K395" s="101"/>
      <c r="M395" s="102"/>
    </row>
    <row r="396" spans="2:13">
      <c r="B396" s="534" t="s">
        <v>18050</v>
      </c>
      <c r="C396" s="535" t="s">
        <v>18051</v>
      </c>
      <c r="D396" s="535" t="s">
        <v>17253</v>
      </c>
      <c r="E396" s="536" t="s">
        <v>18052</v>
      </c>
      <c r="F396" s="535" t="s">
        <v>107</v>
      </c>
      <c r="G396" s="539" t="str">
        <f>VLOOKUP($F396,'mail SF'!$C$3:$D$69,2,0)</f>
        <v>huong.pl@altius-link.com.vn</v>
      </c>
      <c r="H396" s="540">
        <v>46298</v>
      </c>
      <c r="I396" s="101"/>
      <c r="J396" s="101"/>
      <c r="K396" s="101"/>
      <c r="M396" s="102"/>
    </row>
    <row r="397" spans="2:13">
      <c r="B397" s="534" t="s">
        <v>18053</v>
      </c>
      <c r="C397" s="535" t="s">
        <v>18054</v>
      </c>
      <c r="D397" s="535" t="s">
        <v>17253</v>
      </c>
      <c r="E397" s="536" t="s">
        <v>18055</v>
      </c>
      <c r="F397" s="535" t="s">
        <v>143</v>
      </c>
      <c r="G397" s="539" t="str">
        <f>VLOOKUP($F397,'mail SF'!$C$3:$D$69,2,0)</f>
        <v>linh.dp1@altius-link.com.vn</v>
      </c>
      <c r="H397" s="540">
        <v>46298</v>
      </c>
      <c r="I397" s="101"/>
      <c r="J397" s="101"/>
      <c r="K397" s="101"/>
      <c r="M397" s="102"/>
    </row>
    <row r="398" spans="2:13">
      <c r="B398" s="534" t="s">
        <v>18056</v>
      </c>
      <c r="C398" s="535" t="s">
        <v>16929</v>
      </c>
      <c r="D398" s="535" t="s">
        <v>465</v>
      </c>
      <c r="E398" s="536" t="s">
        <v>18057</v>
      </c>
      <c r="F398" s="535" t="s">
        <v>147</v>
      </c>
      <c r="G398" s="539" t="str">
        <f>VLOOKUP($F398,'mail SF'!$C$3:$D$69,2,0)</f>
        <v>huy.d@altius-link.com.vn</v>
      </c>
      <c r="H398" s="540">
        <v>46298</v>
      </c>
      <c r="I398" s="101"/>
      <c r="J398" s="101"/>
      <c r="K398" s="101"/>
      <c r="M398" s="102"/>
    </row>
    <row r="399" spans="2:13">
      <c r="B399" s="534" t="s">
        <v>18058</v>
      </c>
      <c r="C399" s="535" t="s">
        <v>9491</v>
      </c>
      <c r="D399" s="535" t="s">
        <v>465</v>
      </c>
      <c r="E399" s="536" t="s">
        <v>18057</v>
      </c>
      <c r="F399" s="535" t="s">
        <v>107</v>
      </c>
      <c r="G399" s="539" t="str">
        <f>VLOOKUP($F399,'mail SF'!$C$3:$D$69,2,0)</f>
        <v>huong.pl@altius-link.com.vn</v>
      </c>
      <c r="H399" s="540">
        <v>46298</v>
      </c>
      <c r="I399" s="101"/>
      <c r="J399" s="101"/>
      <c r="K399" s="101"/>
      <c r="M399" s="102"/>
    </row>
    <row r="400" spans="2:13">
      <c r="B400" s="534" t="s">
        <v>18059</v>
      </c>
      <c r="C400" s="535" t="s">
        <v>18043</v>
      </c>
      <c r="D400" s="535" t="s">
        <v>17253</v>
      </c>
      <c r="E400" s="536" t="s">
        <v>18060</v>
      </c>
      <c r="F400" s="535" t="s">
        <v>125</v>
      </c>
      <c r="G400" s="539" t="str">
        <f>VLOOKUP($F400,'mail SF'!$C$3:$D$69,2,0)</f>
        <v>linh.btk@altius-link.com.vn</v>
      </c>
      <c r="H400" s="540">
        <v>46298</v>
      </c>
      <c r="I400" s="101"/>
      <c r="J400" s="101"/>
      <c r="K400" s="101"/>
      <c r="M400" s="102"/>
    </row>
    <row r="401" spans="2:13">
      <c r="B401" s="534" t="s">
        <v>18061</v>
      </c>
      <c r="C401" s="535" t="s">
        <v>18062</v>
      </c>
      <c r="D401" s="535" t="s">
        <v>465</v>
      </c>
      <c r="E401" s="536" t="s">
        <v>18063</v>
      </c>
      <c r="F401" s="535" t="s">
        <v>150</v>
      </c>
      <c r="G401" s="539" t="str">
        <f>VLOOKUP($F401,'mail SF'!$C$3:$D$69,2,0)</f>
        <v>huong.tl@altius-link.com.vn</v>
      </c>
      <c r="H401" s="540">
        <v>46298</v>
      </c>
      <c r="I401" s="101"/>
      <c r="J401" s="101"/>
      <c r="K401" s="101"/>
      <c r="M401" s="102"/>
    </row>
    <row r="402" spans="2:13">
      <c r="B402" s="534" t="s">
        <v>18064</v>
      </c>
      <c r="C402" s="535" t="s">
        <v>18065</v>
      </c>
      <c r="D402" s="535" t="s">
        <v>465</v>
      </c>
      <c r="E402" s="536" t="s">
        <v>18066</v>
      </c>
      <c r="F402" s="535" t="s">
        <v>107</v>
      </c>
      <c r="G402" s="539" t="str">
        <f>VLOOKUP($F402,'mail SF'!$C$3:$D$69,2,0)</f>
        <v>huong.pl@altius-link.com.vn</v>
      </c>
      <c r="H402" s="540">
        <v>46298</v>
      </c>
      <c r="I402" s="101"/>
      <c r="J402" s="101"/>
      <c r="K402" s="101"/>
      <c r="M402" s="102"/>
    </row>
    <row r="403" spans="2:13">
      <c r="B403" s="534" t="s">
        <v>18067</v>
      </c>
      <c r="C403" s="535" t="s">
        <v>18068</v>
      </c>
      <c r="D403" s="535" t="s">
        <v>465</v>
      </c>
      <c r="E403" s="536" t="s">
        <v>18066</v>
      </c>
      <c r="F403" s="535" t="s">
        <v>107</v>
      </c>
      <c r="G403" s="539" t="str">
        <f>VLOOKUP($F403,'mail SF'!$C$3:$D$69,2,0)</f>
        <v>huong.pl@altius-link.com.vn</v>
      </c>
      <c r="H403" s="540">
        <v>46298</v>
      </c>
      <c r="I403" s="101"/>
      <c r="J403" s="101"/>
      <c r="K403" s="101"/>
      <c r="M403" s="102"/>
    </row>
    <row r="404" spans="2:13">
      <c r="B404" s="534" t="s">
        <v>18069</v>
      </c>
      <c r="C404" s="535" t="s">
        <v>18070</v>
      </c>
      <c r="D404" s="535" t="s">
        <v>465</v>
      </c>
      <c r="E404" s="536" t="s">
        <v>18071</v>
      </c>
      <c r="F404" s="535" t="s">
        <v>93</v>
      </c>
      <c r="G404" s="539" t="str">
        <f>VLOOKUP($F404,'mail SF'!$C$3:$D$69,2,0)</f>
        <v>quang.ln@altius-link.com.vn</v>
      </c>
      <c r="H404" s="540">
        <v>46298</v>
      </c>
      <c r="I404" s="101"/>
      <c r="J404" s="101"/>
      <c r="K404" s="101"/>
      <c r="M404" s="102"/>
    </row>
    <row r="405" spans="2:13">
      <c r="B405" s="534"/>
      <c r="C405" s="535"/>
      <c r="D405" s="535"/>
      <c r="E405" s="536"/>
      <c r="F405" s="535"/>
      <c r="G405" s="539"/>
      <c r="H405" s="540"/>
      <c r="I405" s="101"/>
      <c r="J405" s="101"/>
      <c r="K405" s="101"/>
      <c r="M405" s="102"/>
    </row>
    <row r="406" spans="2:13">
      <c r="B406" s="534"/>
      <c r="C406" s="535"/>
      <c r="D406" s="535"/>
      <c r="E406" s="536"/>
      <c r="F406" s="535"/>
      <c r="G406" s="539"/>
      <c r="H406" s="540"/>
      <c r="I406" s="101"/>
      <c r="J406" s="101"/>
      <c r="K406" s="101"/>
      <c r="M406" s="102"/>
    </row>
    <row r="407" spans="2:13">
      <c r="B407" s="534"/>
      <c r="C407" s="535"/>
      <c r="D407" s="535"/>
      <c r="E407" s="536"/>
      <c r="F407" s="535"/>
      <c r="G407" s="539"/>
      <c r="H407" s="540"/>
      <c r="I407" s="101"/>
      <c r="J407" s="101"/>
      <c r="K407" s="101"/>
      <c r="M407" s="102"/>
    </row>
    <row r="408" spans="2:13">
      <c r="B408" s="534"/>
      <c r="C408" s="535"/>
      <c r="D408" s="535"/>
      <c r="E408" s="536"/>
      <c r="F408" s="535"/>
      <c r="G408" s="539"/>
      <c r="H408" s="540"/>
      <c r="I408" s="101"/>
      <c r="J408" s="101"/>
      <c r="K408" s="101"/>
      <c r="M408" s="102"/>
    </row>
    <row r="409" spans="2:13">
      <c r="B409" s="541"/>
      <c r="C409" s="542"/>
      <c r="D409" s="542"/>
      <c r="E409" s="542"/>
      <c r="F409" s="542"/>
      <c r="G409" s="539"/>
      <c r="H409" s="540"/>
      <c r="I409" s="101"/>
      <c r="J409" s="101"/>
      <c r="K409" s="101"/>
      <c r="M409" s="102"/>
    </row>
    <row r="410" spans="2:13">
      <c r="B410" s="543"/>
      <c r="C410" s="544"/>
      <c r="D410" s="544"/>
      <c r="E410" s="545"/>
      <c r="F410" s="544"/>
      <c r="G410" s="539"/>
      <c r="H410" s="540"/>
      <c r="I410" s="101"/>
      <c r="J410" s="101"/>
      <c r="K410" s="101"/>
      <c r="M410" s="102"/>
    </row>
    <row r="411" spans="2:13">
      <c r="B411" s="543"/>
      <c r="C411" s="544"/>
      <c r="D411" s="544"/>
      <c r="E411" s="545"/>
      <c r="F411" s="544"/>
      <c r="G411" s="539"/>
      <c r="H411" s="540"/>
      <c r="I411" s="101"/>
      <c r="J411" s="101"/>
      <c r="K411" s="101"/>
      <c r="M411" s="102"/>
    </row>
    <row r="412" spans="2:13">
      <c r="B412" s="543"/>
      <c r="C412" s="544"/>
      <c r="D412" s="544"/>
      <c r="E412" s="545"/>
      <c r="F412" s="544"/>
      <c r="G412" s="539"/>
      <c r="H412" s="540"/>
      <c r="I412" s="101"/>
      <c r="J412" s="101"/>
      <c r="K412" s="101"/>
      <c r="M412" s="102"/>
    </row>
    <row r="413" spans="2:13">
      <c r="B413" s="543"/>
      <c r="C413" s="544"/>
      <c r="D413" s="544"/>
      <c r="E413" s="545"/>
      <c r="F413" s="544"/>
      <c r="G413" s="539"/>
      <c r="H413" s="540"/>
      <c r="I413" s="101"/>
      <c r="J413" s="101"/>
      <c r="K413" s="101"/>
      <c r="M413" s="102"/>
    </row>
    <row r="414" spans="2:13">
      <c r="B414" s="543"/>
      <c r="C414" s="544"/>
      <c r="D414" s="544"/>
      <c r="E414" s="545"/>
      <c r="F414" s="544"/>
      <c r="G414" s="539"/>
      <c r="H414" s="540"/>
      <c r="I414" s="101"/>
      <c r="J414" s="101"/>
      <c r="K414" s="101"/>
      <c r="M414" s="102"/>
    </row>
    <row r="415" spans="2:13">
      <c r="B415" s="543"/>
      <c r="C415" s="544"/>
      <c r="D415" s="544"/>
      <c r="E415" s="545"/>
      <c r="F415" s="546"/>
      <c r="G415" s="539"/>
      <c r="H415" s="540"/>
      <c r="I415" s="101"/>
      <c r="J415" s="101"/>
      <c r="K415" s="101"/>
      <c r="M415" s="102"/>
    </row>
    <row r="416" spans="2:13">
      <c r="B416" s="543"/>
      <c r="C416" s="544"/>
      <c r="D416" s="544"/>
      <c r="E416" s="545"/>
      <c r="F416" s="544"/>
      <c r="G416" s="539"/>
      <c r="H416" s="540"/>
      <c r="I416" s="101"/>
      <c r="J416" s="101"/>
      <c r="K416" s="101"/>
      <c r="M416" s="102"/>
    </row>
    <row r="417" spans="2:13">
      <c r="B417" s="543"/>
      <c r="C417" s="544"/>
      <c r="D417" s="544"/>
      <c r="E417" s="545"/>
      <c r="F417" s="546"/>
      <c r="G417" s="539"/>
      <c r="H417" s="540"/>
      <c r="I417" s="101"/>
      <c r="J417" s="101"/>
      <c r="K417" s="101"/>
      <c r="M417" s="102"/>
    </row>
    <row r="418" spans="2:13">
      <c r="B418" s="543"/>
      <c r="C418" s="544"/>
      <c r="D418" s="544"/>
      <c r="E418" s="545"/>
      <c r="F418" s="544"/>
      <c r="G418" s="539"/>
      <c r="H418" s="540"/>
      <c r="I418" s="101"/>
      <c r="J418" s="101"/>
      <c r="K418" s="101"/>
      <c r="M418" s="102"/>
    </row>
    <row r="419" spans="2:13">
      <c r="B419" s="543"/>
      <c r="C419" s="544"/>
      <c r="D419" s="544"/>
      <c r="E419" s="545"/>
      <c r="F419" s="546"/>
      <c r="G419" s="539"/>
      <c r="H419" s="540"/>
      <c r="I419" s="101"/>
      <c r="J419" s="101"/>
      <c r="K419" s="101"/>
      <c r="M419" s="102"/>
    </row>
    <row r="420" spans="2:13">
      <c r="B420" s="543"/>
      <c r="C420" s="544"/>
      <c r="D420" s="544"/>
      <c r="E420" s="545"/>
      <c r="F420" s="544"/>
      <c r="G420" s="539"/>
      <c r="H420" s="540"/>
      <c r="I420" s="101"/>
      <c r="J420" s="101"/>
      <c r="K420" s="101"/>
      <c r="M420" s="102"/>
    </row>
    <row r="421" spans="2:13">
      <c r="B421" s="543"/>
      <c r="C421" s="544"/>
      <c r="D421" s="544"/>
      <c r="E421" s="545"/>
      <c r="F421" s="546"/>
      <c r="G421" s="539"/>
      <c r="H421" s="540"/>
      <c r="I421" s="101"/>
      <c r="J421" s="101"/>
      <c r="K421" s="101"/>
      <c r="M421" s="102"/>
    </row>
    <row r="422" spans="2:13">
      <c r="B422" s="543"/>
      <c r="C422" s="544"/>
      <c r="D422" s="544"/>
      <c r="E422" s="545"/>
      <c r="F422" s="544"/>
      <c r="G422" s="539"/>
      <c r="H422" s="540"/>
      <c r="I422" s="101"/>
      <c r="J422" s="101"/>
      <c r="K422" s="101"/>
      <c r="M422" s="102"/>
    </row>
    <row r="423" spans="2:13">
      <c r="B423" s="543"/>
      <c r="C423" s="544"/>
      <c r="D423" s="544"/>
      <c r="E423" s="545"/>
      <c r="F423" s="544"/>
      <c r="G423" s="539"/>
      <c r="H423" s="540"/>
      <c r="I423" s="101"/>
      <c r="J423" s="101"/>
      <c r="K423" s="101"/>
      <c r="M423" s="102"/>
    </row>
    <row r="424" spans="2:13">
      <c r="B424" s="543"/>
      <c r="C424" s="544"/>
      <c r="D424" s="544"/>
      <c r="E424" s="545"/>
      <c r="F424" s="544"/>
      <c r="G424" s="539"/>
      <c r="H424" s="540"/>
      <c r="I424" s="101"/>
      <c r="J424" s="101"/>
      <c r="K424" s="101"/>
      <c r="M424" s="102"/>
    </row>
    <row r="425" spans="2:13">
      <c r="B425" s="543"/>
      <c r="C425" s="544"/>
      <c r="D425" s="544"/>
      <c r="E425" s="545"/>
      <c r="F425" s="544"/>
      <c r="G425" s="539"/>
      <c r="H425" s="540"/>
      <c r="I425" s="101"/>
      <c r="J425" s="101"/>
      <c r="K425" s="101"/>
      <c r="M425" s="102"/>
    </row>
    <row r="426" spans="2:13">
      <c r="B426" s="543"/>
      <c r="C426" s="544"/>
      <c r="D426" s="544"/>
      <c r="E426" s="545"/>
      <c r="F426" s="546"/>
      <c r="G426" s="539"/>
      <c r="H426" s="540"/>
      <c r="I426" s="101"/>
      <c r="J426" s="101"/>
      <c r="K426" s="101"/>
      <c r="M426" s="102"/>
    </row>
    <row r="427" spans="2:13">
      <c r="B427" s="543"/>
      <c r="C427" s="544"/>
      <c r="D427" s="544"/>
      <c r="E427" s="545"/>
      <c r="F427" s="544"/>
      <c r="G427" s="539"/>
      <c r="H427" s="540"/>
      <c r="I427" s="101"/>
      <c r="J427" s="101"/>
      <c r="K427" s="101"/>
      <c r="M427" s="102"/>
    </row>
    <row r="428" spans="2:13">
      <c r="B428" s="543"/>
      <c r="C428" s="544"/>
      <c r="D428" s="544"/>
      <c r="E428" s="545"/>
      <c r="F428" s="544"/>
      <c r="G428" s="539"/>
      <c r="H428" s="540"/>
      <c r="I428" s="101"/>
      <c r="J428" s="101"/>
      <c r="K428" s="101"/>
      <c r="M428" s="102"/>
    </row>
    <row r="429" spans="2:13">
      <c r="B429" s="543"/>
      <c r="C429" s="544"/>
      <c r="D429" s="544"/>
      <c r="E429" s="545"/>
      <c r="F429" s="546"/>
      <c r="G429" s="539"/>
      <c r="H429" s="540"/>
      <c r="I429" s="101"/>
      <c r="J429" s="101"/>
      <c r="K429" s="101"/>
      <c r="M429" s="102"/>
    </row>
    <row r="430" spans="2:13">
      <c r="B430" s="543"/>
      <c r="C430" s="544"/>
      <c r="D430" s="544"/>
      <c r="E430" s="545"/>
      <c r="F430" s="544"/>
      <c r="G430" s="539"/>
      <c r="H430" s="540"/>
      <c r="I430" s="101"/>
      <c r="J430" s="101"/>
      <c r="K430" s="101"/>
      <c r="M430" s="102"/>
    </row>
    <row r="431" spans="2:13">
      <c r="B431" s="543"/>
      <c r="C431" s="544"/>
      <c r="D431" s="544"/>
      <c r="E431" s="545"/>
      <c r="F431" s="544"/>
      <c r="G431" s="539"/>
      <c r="H431" s="540"/>
      <c r="I431" s="101"/>
      <c r="J431" s="101"/>
      <c r="K431" s="101"/>
      <c r="M431" s="102"/>
    </row>
    <row r="432" spans="2:13">
      <c r="B432" s="543"/>
      <c r="C432" s="544"/>
      <c r="D432" s="544"/>
      <c r="E432" s="545"/>
      <c r="F432" s="544"/>
      <c r="G432" s="539"/>
      <c r="H432" s="540"/>
      <c r="I432" s="101"/>
      <c r="J432" s="101"/>
      <c r="K432" s="101"/>
      <c r="M432" s="102"/>
    </row>
    <row r="433" spans="2:13">
      <c r="B433" s="543"/>
      <c r="C433" s="544"/>
      <c r="D433" s="544"/>
      <c r="E433" s="545"/>
      <c r="F433" s="544"/>
      <c r="G433" s="539"/>
      <c r="H433" s="540"/>
      <c r="I433" s="101"/>
      <c r="J433" s="101"/>
      <c r="K433" s="101"/>
      <c r="M433" s="102"/>
    </row>
    <row r="434" spans="2:13">
      <c r="B434" s="543"/>
      <c r="C434" s="544"/>
      <c r="D434" s="544"/>
      <c r="E434" s="545"/>
      <c r="F434" s="544"/>
      <c r="G434" s="539"/>
      <c r="H434" s="540"/>
      <c r="I434" s="101"/>
      <c r="J434" s="101"/>
      <c r="K434" s="101"/>
      <c r="M434" s="102"/>
    </row>
    <row r="435" spans="2:13">
      <c r="B435" s="547"/>
      <c r="C435" s="544"/>
      <c r="D435" s="544"/>
      <c r="E435" s="545"/>
      <c r="F435" s="544"/>
      <c r="G435" s="539"/>
      <c r="H435" s="540"/>
      <c r="I435" s="101"/>
      <c r="J435" s="101"/>
      <c r="K435" s="101"/>
      <c r="M435" s="102"/>
    </row>
    <row r="436" spans="2:13">
      <c r="B436" s="544"/>
      <c r="C436" s="544"/>
      <c r="D436" s="544"/>
      <c r="E436" s="545"/>
      <c r="F436" s="77"/>
      <c r="G436" s="539"/>
      <c r="H436" s="540"/>
      <c r="I436" s="101"/>
      <c r="J436" s="101"/>
      <c r="K436" s="101"/>
      <c r="M436" s="102"/>
    </row>
    <row r="437" spans="2:13">
      <c r="B437" s="544"/>
      <c r="C437" s="544"/>
      <c r="D437" s="544"/>
      <c r="E437" s="545"/>
      <c r="F437" s="77"/>
      <c r="G437" s="539"/>
      <c r="H437" s="540"/>
      <c r="I437" s="101"/>
      <c r="J437" s="101"/>
      <c r="K437" s="101"/>
      <c r="M437" s="102"/>
    </row>
    <row r="438" spans="2:13">
      <c r="B438" s="544"/>
      <c r="C438" s="544"/>
      <c r="D438" s="544"/>
      <c r="E438" s="545"/>
      <c r="F438" s="103"/>
      <c r="G438" s="539"/>
      <c r="H438" s="540"/>
      <c r="I438" s="101"/>
      <c r="J438" s="101"/>
      <c r="K438" s="101"/>
      <c r="M438" s="102"/>
    </row>
    <row r="439" spans="2:13">
      <c r="B439" s="544"/>
      <c r="C439" s="544"/>
      <c r="D439" s="544"/>
      <c r="E439" s="545"/>
      <c r="F439" s="103"/>
      <c r="G439" s="539"/>
      <c r="H439" s="540"/>
      <c r="I439" s="101"/>
      <c r="J439" s="101"/>
      <c r="K439" s="101"/>
      <c r="M439" s="102"/>
    </row>
    <row r="440" spans="2:13">
      <c r="B440" s="544"/>
      <c r="C440" s="544"/>
      <c r="D440" s="544"/>
      <c r="E440" s="545"/>
      <c r="F440" s="103"/>
      <c r="G440" s="539"/>
      <c r="H440" s="540"/>
      <c r="I440" s="101"/>
      <c r="J440" s="101"/>
      <c r="K440" s="101"/>
      <c r="M440" s="102"/>
    </row>
    <row r="441" spans="2:13">
      <c r="B441" s="544"/>
      <c r="C441" s="544"/>
      <c r="D441" s="544"/>
      <c r="E441" s="545"/>
      <c r="F441" s="103"/>
      <c r="G441" s="539"/>
      <c r="H441" s="540"/>
      <c r="I441" s="101"/>
      <c r="J441" s="101"/>
      <c r="K441" s="101"/>
      <c r="M441" s="102"/>
    </row>
    <row r="442" spans="2:13">
      <c r="B442" s="544"/>
      <c r="C442" s="544"/>
      <c r="D442" s="544"/>
      <c r="E442" s="545"/>
      <c r="F442" s="548"/>
      <c r="G442" s="539"/>
      <c r="H442" s="540"/>
      <c r="I442" s="101"/>
      <c r="J442" s="101"/>
      <c r="K442" s="101"/>
      <c r="M442" s="102"/>
    </row>
    <row r="443" spans="2:13">
      <c r="B443" s="544"/>
      <c r="C443" s="544"/>
      <c r="D443" s="544"/>
      <c r="E443" s="545"/>
      <c r="F443" s="546"/>
      <c r="G443" s="539"/>
      <c r="H443" s="540"/>
      <c r="I443" s="101"/>
      <c r="J443" s="101"/>
      <c r="K443" s="101"/>
      <c r="M443" s="102"/>
    </row>
    <row r="444" spans="2:13">
      <c r="B444" s="544"/>
      <c r="C444" s="544"/>
      <c r="D444" s="544"/>
      <c r="E444" s="545"/>
      <c r="F444" s="103"/>
      <c r="G444" s="539"/>
      <c r="H444" s="540"/>
      <c r="I444" s="101"/>
      <c r="J444" s="101"/>
      <c r="K444" s="101"/>
      <c r="M444" s="102"/>
    </row>
    <row r="445" spans="2:13">
      <c r="B445" s="544"/>
      <c r="C445" s="544"/>
      <c r="D445" s="544"/>
      <c r="E445" s="545"/>
      <c r="F445" s="548"/>
      <c r="G445" s="539"/>
      <c r="H445" s="540"/>
      <c r="I445" s="101"/>
      <c r="J445" s="101"/>
      <c r="K445" s="101"/>
      <c r="M445" s="102"/>
    </row>
    <row r="446" spans="2:13">
      <c r="B446" s="544"/>
      <c r="C446" s="544"/>
      <c r="D446" s="544"/>
      <c r="E446" s="545"/>
      <c r="F446" s="103"/>
      <c r="G446" s="539"/>
      <c r="H446" s="540"/>
      <c r="I446" s="101"/>
      <c r="J446" s="101"/>
      <c r="K446" s="101"/>
      <c r="M446" s="102"/>
    </row>
    <row r="447" spans="2:13">
      <c r="B447" s="544"/>
      <c r="C447" s="544"/>
      <c r="D447" s="544"/>
      <c r="E447" s="545"/>
      <c r="F447" s="103"/>
      <c r="G447" s="539"/>
      <c r="H447" s="540"/>
      <c r="I447" s="101"/>
      <c r="J447" s="101"/>
      <c r="K447" s="101"/>
      <c r="M447" s="102"/>
    </row>
    <row r="448" spans="2:13">
      <c r="B448" s="544"/>
      <c r="C448" s="544"/>
      <c r="D448" s="544"/>
      <c r="E448" s="545"/>
      <c r="F448" s="103"/>
      <c r="G448" s="539"/>
      <c r="H448" s="540"/>
      <c r="I448" s="101"/>
      <c r="J448" s="101"/>
      <c r="K448" s="101"/>
      <c r="M448" s="102"/>
    </row>
    <row r="449" spans="2:13">
      <c r="B449" s="544"/>
      <c r="C449" s="544"/>
      <c r="D449" s="544"/>
      <c r="E449" s="545"/>
      <c r="F449" s="103"/>
      <c r="G449" s="539"/>
      <c r="H449" s="540"/>
      <c r="I449" s="101"/>
      <c r="J449" s="101"/>
      <c r="K449" s="101"/>
      <c r="M449" s="102"/>
    </row>
    <row r="450" spans="2:13">
      <c r="B450" s="544"/>
      <c r="C450" s="544"/>
      <c r="D450" s="544"/>
      <c r="E450" s="545"/>
      <c r="F450" s="548"/>
      <c r="G450" s="539"/>
      <c r="H450" s="540"/>
      <c r="I450" s="101"/>
      <c r="J450" s="101"/>
      <c r="K450" s="101"/>
      <c r="M450" s="102"/>
    </row>
    <row r="451" spans="2:13">
      <c r="B451" s="544"/>
      <c r="C451" s="544"/>
      <c r="D451" s="544"/>
      <c r="E451" s="545"/>
      <c r="F451" s="103"/>
      <c r="G451" s="539"/>
      <c r="H451" s="540"/>
      <c r="I451" s="101"/>
      <c r="J451" s="101"/>
      <c r="K451" s="101"/>
      <c r="M451" s="102"/>
    </row>
    <row r="452" spans="2:13">
      <c r="B452" s="544"/>
      <c r="C452" s="544"/>
      <c r="D452" s="544"/>
      <c r="E452" s="545"/>
      <c r="F452" s="103"/>
      <c r="G452" s="539"/>
      <c r="H452" s="540"/>
      <c r="I452" s="101"/>
      <c r="J452" s="101"/>
      <c r="K452" s="101"/>
      <c r="M452" s="102"/>
    </row>
    <row r="453" spans="2:13">
      <c r="B453" s="544"/>
      <c r="C453" s="544"/>
      <c r="D453" s="544"/>
      <c r="E453" s="545"/>
      <c r="F453" s="103"/>
      <c r="G453" s="539"/>
      <c r="H453" s="540"/>
      <c r="I453" s="101"/>
      <c r="J453" s="101"/>
      <c r="K453" s="101"/>
      <c r="M453" s="102"/>
    </row>
    <row r="454" spans="2:13">
      <c r="B454" s="544"/>
      <c r="C454" s="544"/>
      <c r="D454" s="544"/>
      <c r="E454" s="545"/>
      <c r="F454" s="103"/>
      <c r="G454" s="539"/>
      <c r="H454" s="540"/>
      <c r="I454" s="101"/>
      <c r="J454" s="101"/>
      <c r="K454" s="101"/>
      <c r="M454" s="102"/>
    </row>
    <row r="455" spans="2:13">
      <c r="B455" s="544"/>
      <c r="C455" s="544"/>
      <c r="D455" s="544"/>
      <c r="E455" s="545"/>
      <c r="F455" s="548"/>
      <c r="G455" s="539"/>
      <c r="H455" s="540"/>
      <c r="I455" s="101"/>
      <c r="J455" s="101"/>
      <c r="K455" s="101"/>
      <c r="M455" s="102"/>
    </row>
    <row r="456" spans="2:13">
      <c r="B456" s="544"/>
      <c r="C456" s="544"/>
      <c r="D456" s="544"/>
      <c r="E456" s="545"/>
      <c r="F456" s="103"/>
      <c r="G456" s="539"/>
      <c r="H456" s="540"/>
      <c r="I456" s="101"/>
      <c r="J456" s="101"/>
      <c r="K456" s="101"/>
      <c r="M456" s="102"/>
    </row>
    <row r="457" spans="2:13">
      <c r="B457" s="544"/>
      <c r="C457" s="544"/>
      <c r="D457" s="544"/>
      <c r="E457" s="545"/>
      <c r="F457" s="548"/>
      <c r="G457" s="539"/>
      <c r="H457" s="540"/>
      <c r="I457" s="101"/>
      <c r="J457" s="101"/>
      <c r="K457" s="101"/>
      <c r="M457" s="102"/>
    </row>
    <row r="458" spans="2:13">
      <c r="B458" s="544"/>
      <c r="C458" s="544"/>
      <c r="D458" s="544"/>
      <c r="E458" s="545"/>
      <c r="F458" s="77"/>
      <c r="G458" s="539"/>
      <c r="H458" s="540"/>
      <c r="I458" s="101"/>
      <c r="J458" s="101"/>
      <c r="K458" s="101"/>
      <c r="M458" s="102"/>
    </row>
    <row r="459" spans="2:13">
      <c r="B459" s="544"/>
      <c r="C459" s="544"/>
      <c r="D459" s="544"/>
      <c r="E459" s="545"/>
      <c r="F459" s="103"/>
      <c r="G459" s="539"/>
      <c r="H459" s="540"/>
      <c r="I459" s="101"/>
      <c r="J459" s="101"/>
      <c r="K459" s="101"/>
      <c r="M459" s="102"/>
    </row>
    <row r="460" spans="2:13">
      <c r="B460" s="544"/>
      <c r="C460" s="544"/>
      <c r="D460" s="544"/>
      <c r="E460" s="545"/>
      <c r="F460" s="548"/>
      <c r="G460" s="539"/>
      <c r="H460" s="540"/>
      <c r="I460" s="101"/>
      <c r="J460" s="101"/>
      <c r="K460" s="101"/>
      <c r="M460" s="102"/>
    </row>
    <row r="461" spans="2:13">
      <c r="B461" s="544"/>
      <c r="C461" s="544"/>
      <c r="D461" s="544"/>
      <c r="E461" s="545"/>
      <c r="F461" s="103"/>
      <c r="G461" s="539"/>
      <c r="H461" s="540"/>
      <c r="I461" s="101"/>
      <c r="J461" s="101"/>
      <c r="K461" s="101"/>
      <c r="M461" s="102"/>
    </row>
    <row r="462" spans="2:13">
      <c r="B462" s="544"/>
      <c r="C462" s="544"/>
      <c r="D462" s="544"/>
      <c r="E462" s="545"/>
      <c r="F462" s="548"/>
      <c r="G462" s="539"/>
      <c r="H462" s="540"/>
      <c r="I462" s="101"/>
      <c r="J462" s="101"/>
      <c r="K462" s="101"/>
      <c r="M462" s="102"/>
    </row>
    <row r="463" spans="2:13">
      <c r="B463" s="544"/>
      <c r="C463" s="544"/>
      <c r="D463" s="544"/>
      <c r="E463" s="545"/>
      <c r="F463" s="77"/>
      <c r="G463" s="539"/>
      <c r="H463" s="540"/>
      <c r="I463" s="101"/>
      <c r="J463" s="101"/>
      <c r="K463" s="101"/>
      <c r="M463" s="102"/>
    </row>
    <row r="464" spans="2:13">
      <c r="B464" s="544"/>
      <c r="C464" s="544"/>
      <c r="D464" s="544"/>
      <c r="E464" s="545"/>
      <c r="F464" s="548"/>
      <c r="G464" s="539"/>
      <c r="H464" s="540"/>
      <c r="I464" s="101"/>
      <c r="J464" s="101"/>
      <c r="K464" s="101"/>
      <c r="M464" s="102"/>
    </row>
    <row r="465" spans="2:13">
      <c r="B465" s="544"/>
      <c r="C465" s="544"/>
      <c r="D465" s="544"/>
      <c r="E465" s="545"/>
      <c r="F465" s="548"/>
      <c r="G465" s="539"/>
      <c r="H465" s="540"/>
      <c r="I465" s="101"/>
      <c r="J465" s="101"/>
      <c r="K465" s="101"/>
      <c r="M465" s="102"/>
    </row>
    <row r="466" spans="2:13">
      <c r="B466" s="544"/>
      <c r="C466" s="544"/>
      <c r="D466" s="544"/>
      <c r="E466" s="545"/>
      <c r="F466" s="548"/>
      <c r="G466" s="539"/>
      <c r="H466" s="540"/>
      <c r="I466" s="101"/>
      <c r="J466" s="101"/>
      <c r="K466" s="101"/>
      <c r="M466" s="102"/>
    </row>
    <row r="467" spans="2:13">
      <c r="B467" s="544"/>
      <c r="C467" s="544"/>
      <c r="D467" s="544"/>
      <c r="E467" s="545"/>
      <c r="F467" s="548"/>
      <c r="G467" s="539"/>
      <c r="H467" s="540"/>
      <c r="I467" s="101"/>
      <c r="J467" s="101"/>
      <c r="K467" s="101"/>
      <c r="M467" s="102"/>
    </row>
    <row r="468" spans="2:13">
      <c r="B468" s="544"/>
      <c r="C468" s="544"/>
      <c r="D468" s="544"/>
      <c r="E468" s="545"/>
      <c r="F468" s="548"/>
      <c r="G468" s="539"/>
      <c r="H468" s="540"/>
      <c r="I468" s="101"/>
      <c r="J468" s="101"/>
      <c r="K468" s="101"/>
      <c r="M468" s="102"/>
    </row>
    <row r="469" spans="2:13">
      <c r="B469" s="544"/>
      <c r="C469" s="544"/>
      <c r="D469" s="544"/>
      <c r="E469" s="545"/>
      <c r="F469" s="103"/>
      <c r="G469" s="539"/>
      <c r="H469" s="540"/>
      <c r="I469" s="101"/>
      <c r="J469" s="101"/>
      <c r="K469" s="101"/>
      <c r="M469" s="102"/>
    </row>
    <row r="470" spans="2:13">
      <c r="B470" s="544"/>
      <c r="C470" s="544"/>
      <c r="D470" s="544"/>
      <c r="E470" s="545"/>
      <c r="F470" s="548"/>
      <c r="G470" s="539"/>
      <c r="H470" s="540"/>
      <c r="I470" s="101"/>
      <c r="J470" s="101"/>
      <c r="K470" s="101"/>
      <c r="M470" s="102"/>
    </row>
    <row r="471" spans="2:13">
      <c r="B471" s="544"/>
      <c r="C471" s="544"/>
      <c r="D471" s="544"/>
      <c r="E471" s="545"/>
      <c r="F471" s="103"/>
      <c r="G471" s="539"/>
      <c r="H471" s="540"/>
      <c r="I471" s="101"/>
      <c r="J471" s="101"/>
      <c r="K471" s="101"/>
      <c r="M471" s="102"/>
    </row>
    <row r="472" spans="2:13">
      <c r="B472" s="544"/>
      <c r="C472" s="544"/>
      <c r="D472" s="544"/>
      <c r="E472" s="545"/>
      <c r="F472" s="77"/>
      <c r="G472" s="539"/>
      <c r="H472" s="540"/>
      <c r="I472" s="101"/>
      <c r="J472" s="101"/>
      <c r="K472" s="101"/>
      <c r="M472" s="102"/>
    </row>
    <row r="473" spans="2:13">
      <c r="B473" s="544"/>
      <c r="C473" s="544"/>
      <c r="D473" s="544"/>
      <c r="E473" s="545"/>
      <c r="F473" s="548"/>
      <c r="G473" s="539"/>
      <c r="H473" s="540"/>
      <c r="I473" s="101"/>
      <c r="J473" s="101"/>
      <c r="K473" s="101"/>
      <c r="M473" s="102"/>
    </row>
    <row r="474" spans="2:13">
      <c r="B474" s="544"/>
      <c r="C474" s="544"/>
      <c r="D474" s="544"/>
      <c r="E474" s="545"/>
      <c r="F474" s="548"/>
      <c r="G474" s="539"/>
      <c r="H474" s="540"/>
      <c r="I474" s="101"/>
      <c r="J474" s="101"/>
      <c r="K474" s="101"/>
      <c r="M474" s="102"/>
    </row>
    <row r="475" spans="2:13">
      <c r="B475" s="544"/>
      <c r="C475" s="544"/>
      <c r="D475" s="544"/>
      <c r="E475" s="545"/>
      <c r="F475" s="77"/>
      <c r="G475" s="539"/>
      <c r="H475" s="540"/>
      <c r="I475" s="101"/>
      <c r="J475" s="101"/>
      <c r="K475" s="101"/>
      <c r="M475" s="102"/>
    </row>
    <row r="476" spans="2:13">
      <c r="B476" s="544"/>
      <c r="C476" s="544"/>
      <c r="D476" s="544"/>
      <c r="E476" s="545"/>
      <c r="F476" s="548"/>
      <c r="G476" s="539"/>
      <c r="H476" s="540"/>
      <c r="I476" s="101"/>
      <c r="J476" s="101"/>
      <c r="K476" s="101"/>
      <c r="M476" s="102"/>
    </row>
    <row r="477" spans="2:13">
      <c r="B477" s="544"/>
      <c r="C477" s="544"/>
      <c r="D477" s="544"/>
      <c r="E477" s="545"/>
      <c r="F477" s="548"/>
      <c r="G477" s="539"/>
      <c r="H477" s="540"/>
      <c r="I477" s="101"/>
      <c r="J477" s="101"/>
      <c r="K477" s="101"/>
      <c r="M477" s="102"/>
    </row>
    <row r="478" spans="2:13">
      <c r="B478" s="544"/>
      <c r="C478" s="544"/>
      <c r="D478" s="544"/>
      <c r="E478" s="545"/>
      <c r="F478" s="548"/>
      <c r="G478" s="539"/>
      <c r="H478" s="540"/>
      <c r="I478" s="101"/>
      <c r="J478" s="101"/>
      <c r="K478" s="101"/>
      <c r="M478" s="102"/>
    </row>
    <row r="479" spans="2:13">
      <c r="B479" s="544"/>
      <c r="C479" s="544"/>
      <c r="D479" s="544"/>
      <c r="E479" s="545"/>
      <c r="F479" s="548"/>
      <c r="G479" s="539"/>
      <c r="H479" s="540"/>
      <c r="I479" s="101"/>
      <c r="J479" s="101"/>
      <c r="K479" s="101"/>
      <c r="M479" s="102"/>
    </row>
    <row r="480" spans="2:13">
      <c r="B480" s="544"/>
      <c r="C480" s="544"/>
      <c r="D480" s="544"/>
      <c r="E480" s="545"/>
      <c r="F480" s="103"/>
      <c r="G480" s="539"/>
      <c r="H480" s="540"/>
      <c r="I480" s="101"/>
      <c r="J480" s="101"/>
      <c r="K480" s="101"/>
      <c r="M480" s="102"/>
    </row>
    <row r="481" spans="2:13">
      <c r="B481" s="544"/>
      <c r="C481" s="544"/>
      <c r="D481" s="544"/>
      <c r="E481" s="545"/>
      <c r="F481" s="548"/>
      <c r="G481" s="539"/>
      <c r="H481" s="540"/>
      <c r="I481" s="101"/>
      <c r="J481" s="101"/>
      <c r="K481" s="101"/>
      <c r="M481" s="102"/>
    </row>
    <row r="482" spans="2:13">
      <c r="B482" s="544"/>
      <c r="C482" s="544"/>
      <c r="D482" s="544"/>
      <c r="E482" s="545"/>
      <c r="F482" s="103"/>
      <c r="G482" s="539"/>
      <c r="H482" s="540"/>
      <c r="I482" s="101"/>
      <c r="J482" s="101"/>
      <c r="K482" s="101"/>
      <c r="M482" s="102"/>
    </row>
    <row r="483" spans="2:13">
      <c r="B483" s="544"/>
      <c r="C483" s="544"/>
      <c r="D483" s="544"/>
      <c r="E483" s="545"/>
      <c r="F483" s="548"/>
      <c r="G483" s="539"/>
      <c r="H483" s="540"/>
      <c r="I483" s="101"/>
      <c r="J483" s="101"/>
      <c r="K483" s="101"/>
      <c r="M483" s="102"/>
    </row>
    <row r="484" spans="2:13">
      <c r="B484" s="544"/>
      <c r="C484" s="544"/>
      <c r="D484" s="544"/>
      <c r="E484" s="545"/>
      <c r="F484" s="548"/>
      <c r="G484" s="539"/>
      <c r="H484" s="540"/>
      <c r="I484" s="101"/>
      <c r="J484" s="101"/>
      <c r="K484" s="101"/>
      <c r="M484" s="102"/>
    </row>
    <row r="485" spans="2:13">
      <c r="B485" s="544"/>
      <c r="C485" s="544"/>
      <c r="D485" s="544"/>
      <c r="E485" s="545"/>
      <c r="F485" s="548"/>
      <c r="G485" s="539"/>
      <c r="H485" s="540"/>
      <c r="I485" s="101"/>
      <c r="J485" s="101"/>
      <c r="K485" s="101"/>
      <c r="M485" s="102"/>
    </row>
    <row r="486" spans="2:13">
      <c r="B486" s="544"/>
      <c r="C486" s="544"/>
      <c r="D486" s="544"/>
      <c r="E486" s="545"/>
      <c r="F486" s="548"/>
      <c r="G486" s="539"/>
      <c r="H486" s="540"/>
      <c r="I486" s="101"/>
      <c r="J486" s="101"/>
      <c r="K486" s="101"/>
      <c r="M486" s="102"/>
    </row>
    <row r="487" spans="2:13">
      <c r="B487" s="544"/>
      <c r="C487" s="544"/>
      <c r="D487" s="544"/>
      <c r="E487" s="545"/>
      <c r="F487" s="77"/>
      <c r="G487" s="539"/>
      <c r="H487" s="540"/>
      <c r="I487" s="101"/>
      <c r="J487" s="101"/>
      <c r="K487" s="101"/>
      <c r="M487" s="102"/>
    </row>
    <row r="488" spans="2:13">
      <c r="B488" s="544"/>
      <c r="C488" s="544"/>
      <c r="D488" s="544"/>
      <c r="E488" s="545"/>
      <c r="F488" s="103"/>
      <c r="G488" s="539"/>
      <c r="H488" s="540"/>
      <c r="I488" s="101"/>
      <c r="J488" s="101"/>
      <c r="K488" s="101"/>
      <c r="M488" s="102"/>
    </row>
    <row r="489" spans="2:13">
      <c r="B489" s="544"/>
      <c r="C489" s="544"/>
      <c r="D489" s="544"/>
      <c r="E489" s="545"/>
      <c r="F489" s="77"/>
      <c r="G489" s="539"/>
      <c r="H489" s="540"/>
      <c r="I489" s="101"/>
      <c r="J489" s="101"/>
      <c r="K489" s="101"/>
      <c r="M489" s="102"/>
    </row>
    <row r="490" spans="2:13">
      <c r="B490" s="544"/>
      <c r="C490" s="544"/>
      <c r="D490" s="544"/>
      <c r="E490" s="545"/>
      <c r="F490" s="103"/>
      <c r="G490" s="539"/>
      <c r="H490" s="540"/>
      <c r="I490" s="101"/>
      <c r="J490" s="101"/>
      <c r="K490" s="101"/>
      <c r="M490" s="102"/>
    </row>
    <row r="491" spans="2:13">
      <c r="B491" s="544"/>
      <c r="C491" s="544"/>
      <c r="D491" s="544"/>
      <c r="E491" s="545"/>
      <c r="F491" s="103"/>
      <c r="G491" s="539"/>
      <c r="H491" s="540"/>
      <c r="I491" s="101"/>
      <c r="J491" s="101"/>
      <c r="K491" s="101"/>
      <c r="M491" s="102"/>
    </row>
    <row r="492" spans="2:13">
      <c r="B492" s="544"/>
      <c r="C492" s="544"/>
      <c r="D492" s="544"/>
      <c r="E492" s="545"/>
      <c r="F492" s="548"/>
      <c r="G492" s="539"/>
      <c r="H492" s="540"/>
      <c r="I492" s="101"/>
      <c r="J492" s="101"/>
      <c r="K492" s="101"/>
      <c r="M492" s="102"/>
    </row>
    <row r="493" spans="2:13">
      <c r="B493" s="544"/>
      <c r="C493" s="544"/>
      <c r="D493" s="544"/>
      <c r="E493" s="545"/>
      <c r="F493" s="103"/>
      <c r="G493" s="539"/>
      <c r="H493" s="540"/>
      <c r="I493" s="101"/>
      <c r="J493" s="101"/>
      <c r="K493" s="101"/>
      <c r="M493" s="102"/>
    </row>
    <row r="494" spans="2:13">
      <c r="B494" s="544"/>
      <c r="C494" s="544"/>
      <c r="D494" s="544"/>
      <c r="E494" s="545"/>
      <c r="F494" s="548"/>
      <c r="G494" s="539"/>
      <c r="H494" s="540"/>
      <c r="I494" s="101"/>
      <c r="J494" s="101"/>
      <c r="K494" s="101"/>
      <c r="M494" s="102"/>
    </row>
    <row r="495" spans="2:13">
      <c r="B495" s="544"/>
      <c r="C495" s="544"/>
      <c r="D495" s="544"/>
      <c r="E495" s="545"/>
      <c r="F495" s="548"/>
      <c r="G495" s="539"/>
      <c r="H495" s="540"/>
      <c r="I495" s="101"/>
      <c r="J495" s="101"/>
      <c r="K495" s="101"/>
      <c r="M495" s="102"/>
    </row>
    <row r="496" spans="2:13">
      <c r="B496" s="544"/>
      <c r="C496" s="544"/>
      <c r="D496" s="544"/>
      <c r="E496" s="545"/>
      <c r="F496" s="548"/>
      <c r="G496" s="539"/>
      <c r="H496" s="540"/>
      <c r="I496" s="101"/>
      <c r="J496" s="101"/>
      <c r="K496" s="101"/>
      <c r="M496" s="102"/>
    </row>
    <row r="497" spans="2:13">
      <c r="B497" s="544"/>
      <c r="C497" s="544"/>
      <c r="D497" s="544"/>
      <c r="E497" s="545"/>
      <c r="F497" s="103"/>
      <c r="G497" s="539"/>
      <c r="H497" s="540"/>
      <c r="I497" s="101"/>
      <c r="J497" s="101"/>
      <c r="K497" s="101"/>
      <c r="M497" s="102"/>
    </row>
    <row r="498" spans="2:13">
      <c r="B498" s="544"/>
      <c r="C498" s="544"/>
      <c r="D498" s="544"/>
      <c r="E498" s="545"/>
      <c r="F498" s="548"/>
      <c r="G498" s="539"/>
      <c r="H498" s="540"/>
      <c r="I498" s="101"/>
      <c r="J498" s="101"/>
      <c r="K498" s="101"/>
      <c r="M498" s="102"/>
    </row>
    <row r="499" spans="2:13">
      <c r="B499" s="544"/>
      <c r="C499" s="544"/>
      <c r="D499" s="544"/>
      <c r="E499" s="545"/>
      <c r="F499" s="548"/>
      <c r="G499" s="539"/>
      <c r="H499" s="540"/>
      <c r="I499" s="101"/>
      <c r="J499" s="101"/>
      <c r="K499" s="101"/>
      <c r="M499" s="102"/>
    </row>
    <row r="500" spans="2:13">
      <c r="B500" s="544"/>
      <c r="C500" s="544"/>
      <c r="D500" s="544"/>
      <c r="E500" s="545"/>
      <c r="F500" s="548"/>
      <c r="G500" s="539"/>
      <c r="H500" s="540"/>
      <c r="I500" s="101"/>
      <c r="J500" s="101"/>
      <c r="K500" s="101"/>
      <c r="M500" s="102"/>
    </row>
    <row r="501" spans="2:13">
      <c r="B501" s="544"/>
      <c r="C501" s="544"/>
      <c r="D501" s="544"/>
      <c r="E501" s="545"/>
      <c r="F501" s="77"/>
      <c r="G501" s="539"/>
      <c r="H501" s="540"/>
      <c r="I501" s="101"/>
      <c r="J501" s="101"/>
      <c r="K501" s="101"/>
      <c r="M501" s="102"/>
    </row>
    <row r="502" spans="2:13">
      <c r="B502" s="544"/>
      <c r="C502" s="544"/>
      <c r="D502" s="544"/>
      <c r="E502" s="545"/>
      <c r="F502" s="548"/>
      <c r="G502" s="539"/>
      <c r="H502" s="540"/>
      <c r="I502" s="101"/>
      <c r="J502" s="101"/>
      <c r="K502" s="101"/>
      <c r="M502" s="102"/>
    </row>
    <row r="503" spans="2:13">
      <c r="B503" s="544"/>
      <c r="C503" s="544"/>
      <c r="D503" s="544"/>
      <c r="E503" s="545"/>
      <c r="F503" s="103"/>
      <c r="G503" s="539"/>
      <c r="H503" s="540"/>
      <c r="I503" s="101"/>
      <c r="J503" s="101"/>
      <c r="K503" s="101"/>
      <c r="M503" s="102"/>
    </row>
    <row r="504" spans="2:13">
      <c r="B504" s="544"/>
      <c r="C504" s="544"/>
      <c r="D504" s="544"/>
      <c r="E504" s="545"/>
      <c r="F504" s="103"/>
      <c r="G504" s="539"/>
      <c r="H504" s="540"/>
      <c r="I504" s="101"/>
      <c r="J504" s="101"/>
      <c r="K504" s="101"/>
      <c r="M504" s="102"/>
    </row>
    <row r="505" spans="2:13">
      <c r="B505" s="544"/>
      <c r="C505" s="544"/>
      <c r="D505" s="544"/>
      <c r="E505" s="545"/>
      <c r="F505" s="77"/>
      <c r="G505" s="539"/>
      <c r="H505" s="540"/>
      <c r="I505" s="101"/>
      <c r="J505" s="101"/>
      <c r="K505" s="101"/>
      <c r="M505" s="102"/>
    </row>
    <row r="506" spans="2:13">
      <c r="B506" s="544"/>
      <c r="C506" s="544"/>
      <c r="D506" s="544"/>
      <c r="E506" s="545"/>
      <c r="F506" s="548"/>
      <c r="G506" s="539"/>
      <c r="H506" s="540"/>
      <c r="I506" s="101"/>
      <c r="J506" s="101"/>
      <c r="K506" s="101"/>
      <c r="M506" s="102"/>
    </row>
    <row r="507" spans="2:13">
      <c r="B507" s="544"/>
      <c r="C507" s="544"/>
      <c r="D507" s="544"/>
      <c r="E507" s="545"/>
      <c r="F507" s="103"/>
      <c r="G507" s="539"/>
      <c r="H507" s="540"/>
      <c r="I507" s="101"/>
      <c r="J507" s="101"/>
      <c r="K507" s="101"/>
      <c r="M507" s="102"/>
    </row>
    <row r="508" spans="2:13">
      <c r="B508" s="544"/>
      <c r="C508" s="544"/>
      <c r="D508" s="544"/>
      <c r="E508" s="545"/>
      <c r="F508" s="548"/>
      <c r="G508" s="539"/>
      <c r="H508" s="540"/>
      <c r="I508" s="101"/>
      <c r="J508" s="101"/>
      <c r="K508" s="101"/>
      <c r="M508" s="102"/>
    </row>
    <row r="509" spans="2:13">
      <c r="B509" s="544"/>
      <c r="C509" s="544"/>
      <c r="D509" s="544"/>
      <c r="E509" s="545"/>
      <c r="F509" s="103"/>
      <c r="G509" s="539"/>
      <c r="H509" s="540"/>
      <c r="I509" s="101"/>
      <c r="J509" s="101"/>
      <c r="K509" s="101"/>
      <c r="M509" s="102"/>
    </row>
    <row r="510" spans="2:13">
      <c r="B510" s="544"/>
      <c r="C510" s="544"/>
      <c r="D510" s="544"/>
      <c r="E510" s="545"/>
      <c r="F510" s="103"/>
      <c r="G510" s="539"/>
      <c r="H510" s="540"/>
      <c r="I510" s="101"/>
      <c r="J510" s="101"/>
      <c r="K510" s="101"/>
      <c r="M510" s="102"/>
    </row>
    <row r="511" spans="2:13">
      <c r="B511" s="544"/>
      <c r="C511" s="544"/>
      <c r="D511" s="544"/>
      <c r="E511" s="545"/>
      <c r="F511" s="548"/>
      <c r="G511" s="539"/>
      <c r="H511" s="540"/>
      <c r="I511" s="101"/>
      <c r="J511" s="101"/>
      <c r="K511" s="101"/>
      <c r="M511" s="102"/>
    </row>
    <row r="512" spans="2:13">
      <c r="B512" s="544"/>
      <c r="C512" s="544"/>
      <c r="D512" s="544"/>
      <c r="E512" s="545"/>
      <c r="F512" s="77"/>
      <c r="G512" s="539"/>
      <c r="H512" s="540"/>
      <c r="I512" s="101"/>
      <c r="J512" s="101"/>
      <c r="K512" s="101"/>
      <c r="M512" s="102"/>
    </row>
    <row r="513" spans="2:13">
      <c r="B513" s="544"/>
      <c r="C513" s="544"/>
      <c r="D513" s="544"/>
      <c r="E513" s="545"/>
      <c r="F513" s="548"/>
      <c r="G513" s="539"/>
      <c r="H513" s="540"/>
      <c r="I513" s="101"/>
      <c r="J513" s="101"/>
      <c r="K513" s="101"/>
      <c r="M513" s="102"/>
    </row>
    <row r="514" spans="2:13">
      <c r="B514" s="544"/>
      <c r="C514" s="544"/>
      <c r="D514" s="544"/>
      <c r="E514" s="545"/>
      <c r="F514" s="548"/>
      <c r="G514" s="539"/>
      <c r="H514" s="540"/>
      <c r="I514" s="101"/>
      <c r="J514" s="101"/>
      <c r="K514" s="101"/>
      <c r="M514" s="102"/>
    </row>
    <row r="515" spans="2:13">
      <c r="B515" s="544"/>
      <c r="C515" s="544"/>
      <c r="D515" s="544"/>
      <c r="E515" s="545"/>
      <c r="F515" s="548"/>
      <c r="G515" s="539"/>
      <c r="H515" s="540"/>
      <c r="I515" s="101"/>
      <c r="J515" s="101"/>
      <c r="K515" s="101"/>
      <c r="M515" s="102"/>
    </row>
    <row r="516" spans="2:13">
      <c r="B516" s="544"/>
      <c r="C516" s="544"/>
      <c r="D516" s="544"/>
      <c r="E516" s="545"/>
      <c r="F516" s="548"/>
      <c r="G516" s="539"/>
      <c r="H516" s="540"/>
      <c r="I516" s="101"/>
      <c r="J516" s="101"/>
      <c r="K516" s="101"/>
      <c r="M516" s="102"/>
    </row>
    <row r="517" spans="2:13">
      <c r="B517" s="544"/>
      <c r="C517" s="544"/>
      <c r="D517" s="544"/>
      <c r="E517" s="545"/>
      <c r="F517" s="548"/>
      <c r="G517" s="539"/>
      <c r="H517" s="540"/>
      <c r="I517" s="101"/>
      <c r="J517" s="101"/>
      <c r="K517" s="101"/>
      <c r="M517" s="102"/>
    </row>
    <row r="518" spans="2:13">
      <c r="B518" s="544"/>
      <c r="C518" s="544"/>
      <c r="D518" s="544"/>
      <c r="E518" s="545"/>
      <c r="F518" s="548"/>
      <c r="G518" s="539"/>
      <c r="H518" s="540"/>
      <c r="I518" s="101"/>
      <c r="J518" s="101"/>
      <c r="K518" s="101"/>
      <c r="M518" s="102"/>
    </row>
    <row r="519" spans="2:13">
      <c r="B519" s="544"/>
      <c r="C519" s="544"/>
      <c r="D519" s="544"/>
      <c r="E519" s="545"/>
      <c r="F519" s="548"/>
      <c r="G519" s="539"/>
      <c r="H519" s="540"/>
      <c r="I519" s="101"/>
      <c r="J519" s="101"/>
      <c r="K519" s="101"/>
      <c r="M519" s="102"/>
    </row>
    <row r="520" spans="2:13">
      <c r="B520" s="544"/>
      <c r="C520" s="544"/>
      <c r="D520" s="544"/>
      <c r="E520" s="545"/>
      <c r="F520" s="548"/>
      <c r="G520" s="539"/>
      <c r="H520" s="540"/>
      <c r="I520" s="101"/>
      <c r="J520" s="101"/>
      <c r="K520" s="101"/>
      <c r="M520" s="102"/>
    </row>
    <row r="521" spans="2:13">
      <c r="B521" s="544"/>
      <c r="C521" s="544"/>
      <c r="D521" s="544"/>
      <c r="E521" s="545"/>
      <c r="F521" s="77"/>
      <c r="G521" s="539"/>
      <c r="H521" s="540"/>
      <c r="I521" s="101"/>
      <c r="J521" s="101"/>
      <c r="K521" s="101"/>
      <c r="M521" s="102"/>
    </row>
    <row r="522" spans="2:13">
      <c r="B522" s="544"/>
      <c r="C522" s="544"/>
      <c r="D522" s="544"/>
      <c r="E522" s="545"/>
      <c r="F522" s="548"/>
      <c r="G522" s="539"/>
      <c r="H522" s="540"/>
      <c r="I522" s="101"/>
      <c r="J522" s="101"/>
      <c r="K522" s="101"/>
      <c r="M522" s="102"/>
    </row>
    <row r="523" spans="2:13">
      <c r="B523" s="544"/>
      <c r="C523" s="544"/>
      <c r="D523" s="544"/>
      <c r="E523" s="545"/>
      <c r="F523" s="77"/>
      <c r="G523" s="539"/>
      <c r="H523" s="540"/>
      <c r="I523" s="101"/>
      <c r="J523" s="101"/>
      <c r="K523" s="101"/>
      <c r="M523" s="102"/>
    </row>
    <row r="524" spans="2:13">
      <c r="B524" s="544"/>
      <c r="C524" s="544"/>
      <c r="D524" s="544"/>
      <c r="E524" s="545"/>
      <c r="F524" s="77"/>
      <c r="G524" s="539"/>
      <c r="H524" s="540"/>
      <c r="I524" s="101"/>
      <c r="J524" s="101"/>
      <c r="K524" s="101"/>
      <c r="M524" s="102"/>
    </row>
    <row r="525" spans="2:13">
      <c r="B525" s="544"/>
      <c r="C525" s="544"/>
      <c r="D525" s="544"/>
      <c r="E525" s="545"/>
      <c r="F525" s="548"/>
      <c r="G525" s="539"/>
      <c r="H525" s="540"/>
      <c r="I525" s="101"/>
      <c r="J525" s="101"/>
      <c r="K525" s="101"/>
      <c r="M525" s="102"/>
    </row>
    <row r="526" spans="2:13">
      <c r="B526" s="544"/>
      <c r="C526" s="544"/>
      <c r="D526" s="544"/>
      <c r="E526" s="545"/>
      <c r="F526" s="548"/>
      <c r="G526" s="539"/>
      <c r="H526" s="540"/>
      <c r="I526" s="101"/>
      <c r="J526" s="101"/>
      <c r="K526" s="101"/>
      <c r="M526" s="102"/>
    </row>
    <row r="527" spans="2:13">
      <c r="B527" s="544"/>
      <c r="C527" s="544"/>
      <c r="D527" s="544"/>
      <c r="E527" s="545"/>
      <c r="F527" s="103"/>
      <c r="G527" s="539"/>
      <c r="H527" s="540"/>
      <c r="I527" s="101"/>
      <c r="J527" s="101"/>
      <c r="K527" s="101"/>
      <c r="M527" s="102"/>
    </row>
    <row r="528" spans="2:13">
      <c r="B528" s="544"/>
      <c r="C528" s="544"/>
      <c r="D528" s="544"/>
      <c r="E528" s="545"/>
      <c r="F528" s="548"/>
      <c r="G528" s="539"/>
      <c r="H528" s="540"/>
      <c r="I528" s="101"/>
      <c r="J528" s="101"/>
      <c r="K528" s="101"/>
      <c r="M528" s="102"/>
    </row>
    <row r="529" spans="2:13">
      <c r="B529" s="544"/>
      <c r="C529" s="544"/>
      <c r="D529" s="544"/>
      <c r="E529" s="545"/>
      <c r="F529" s="548"/>
      <c r="G529" s="539"/>
      <c r="H529" s="540"/>
      <c r="I529" s="101"/>
      <c r="J529" s="101"/>
      <c r="K529" s="101"/>
      <c r="M529" s="102"/>
    </row>
    <row r="530" spans="2:13">
      <c r="B530" s="544"/>
      <c r="C530" s="544"/>
      <c r="D530" s="544"/>
      <c r="E530" s="545"/>
      <c r="F530" s="548"/>
      <c r="G530" s="539"/>
      <c r="H530" s="540"/>
      <c r="I530" s="101"/>
      <c r="J530" s="101"/>
      <c r="K530" s="101"/>
      <c r="M530" s="102"/>
    </row>
    <row r="531" spans="2:13">
      <c r="B531" s="544"/>
      <c r="C531" s="544"/>
      <c r="D531" s="544"/>
      <c r="E531" s="545"/>
      <c r="F531" s="548"/>
      <c r="G531" s="539"/>
      <c r="H531" s="540"/>
      <c r="I531" s="101"/>
      <c r="J531" s="101"/>
      <c r="K531" s="101"/>
      <c r="M531" s="102"/>
    </row>
    <row r="532" spans="2:13">
      <c r="B532" s="544"/>
      <c r="C532" s="544"/>
      <c r="D532" s="544"/>
      <c r="E532" s="545"/>
      <c r="F532" s="77"/>
      <c r="G532" s="539"/>
      <c r="H532" s="540"/>
      <c r="I532" s="101"/>
      <c r="J532" s="101"/>
      <c r="K532" s="101"/>
      <c r="M532" s="102"/>
    </row>
    <row r="533" spans="2:13">
      <c r="B533" s="544"/>
      <c r="C533" s="544"/>
      <c r="D533" s="544"/>
      <c r="E533" s="545"/>
      <c r="F533" s="77"/>
      <c r="G533" s="539"/>
      <c r="H533" s="540"/>
      <c r="I533" s="101"/>
      <c r="J533" s="101"/>
      <c r="K533" s="101"/>
      <c r="M533" s="102"/>
    </row>
    <row r="534" spans="2:13">
      <c r="B534" s="544"/>
      <c r="C534" s="544"/>
      <c r="D534" s="544"/>
      <c r="E534" s="545"/>
      <c r="F534" s="548"/>
      <c r="G534" s="539"/>
      <c r="H534" s="540"/>
      <c r="I534" s="101"/>
      <c r="J534" s="101"/>
      <c r="K534" s="101"/>
      <c r="M534" s="102"/>
    </row>
    <row r="535" spans="2:13">
      <c r="B535" s="544"/>
      <c r="C535" s="544"/>
      <c r="D535" s="544"/>
      <c r="E535" s="545"/>
      <c r="F535" s="548"/>
      <c r="G535" s="539"/>
      <c r="H535" s="540"/>
      <c r="I535" s="101"/>
      <c r="J535" s="101"/>
      <c r="K535" s="101"/>
      <c r="M535" s="102"/>
    </row>
    <row r="536" spans="2:13">
      <c r="B536" s="544"/>
      <c r="C536" s="544"/>
      <c r="D536" s="544"/>
      <c r="E536" s="545"/>
      <c r="F536" s="548"/>
      <c r="G536" s="539"/>
      <c r="H536" s="540"/>
      <c r="I536" s="101"/>
      <c r="J536" s="101"/>
      <c r="K536" s="101"/>
      <c r="M536" s="102"/>
    </row>
    <row r="537" spans="2:13">
      <c r="B537" s="544"/>
      <c r="C537" s="544"/>
      <c r="D537" s="544"/>
      <c r="E537" s="545"/>
      <c r="F537" s="548"/>
      <c r="G537" s="539"/>
      <c r="H537" s="540"/>
      <c r="I537" s="101"/>
      <c r="J537" s="101"/>
      <c r="K537" s="101"/>
      <c r="M537" s="102"/>
    </row>
    <row r="538" spans="2:13">
      <c r="B538" s="544"/>
      <c r="C538" s="544"/>
      <c r="D538" s="544"/>
      <c r="E538" s="545"/>
      <c r="F538" s="548"/>
      <c r="G538" s="539"/>
      <c r="H538" s="540"/>
      <c r="I538" s="101"/>
      <c r="J538" s="101"/>
      <c r="K538" s="101"/>
      <c r="M538" s="102"/>
    </row>
    <row r="539" spans="2:13">
      <c r="B539" s="544"/>
      <c r="C539" s="544"/>
      <c r="D539" s="544"/>
      <c r="E539" s="545"/>
      <c r="F539" s="548"/>
      <c r="G539" s="539"/>
      <c r="H539" s="540"/>
      <c r="I539" s="101"/>
      <c r="J539" s="101"/>
      <c r="K539" s="101"/>
      <c r="M539" s="102"/>
    </row>
    <row r="540" spans="2:13">
      <c r="B540" s="544"/>
      <c r="C540" s="544"/>
      <c r="D540" s="544"/>
      <c r="E540" s="545"/>
      <c r="F540" s="548"/>
      <c r="G540" s="539"/>
      <c r="H540" s="540"/>
      <c r="I540" s="101"/>
      <c r="J540" s="101"/>
      <c r="K540" s="101"/>
      <c r="M540" s="102"/>
    </row>
    <row r="541" spans="2:13">
      <c r="B541" s="544"/>
      <c r="C541" s="544"/>
      <c r="D541" s="544"/>
      <c r="E541" s="545"/>
      <c r="F541" s="77"/>
      <c r="G541" s="539"/>
      <c r="H541" s="540"/>
      <c r="I541" s="101"/>
      <c r="J541" s="101"/>
      <c r="K541" s="101"/>
      <c r="M541" s="102"/>
    </row>
    <row r="542" spans="2:13">
      <c r="B542" s="544"/>
      <c r="C542" s="544"/>
      <c r="D542" s="544"/>
      <c r="E542" s="545"/>
      <c r="F542" s="548"/>
      <c r="G542" s="539"/>
      <c r="H542" s="540"/>
      <c r="I542" s="101"/>
      <c r="J542" s="101"/>
      <c r="K542" s="101"/>
      <c r="M542" s="102"/>
    </row>
    <row r="543" spans="2:13">
      <c r="B543" s="544"/>
      <c r="C543" s="544"/>
      <c r="D543" s="544"/>
      <c r="E543" s="545"/>
      <c r="F543" s="77"/>
      <c r="G543" s="539"/>
      <c r="H543" s="540"/>
      <c r="I543" s="101"/>
      <c r="J543" s="101"/>
      <c r="K543" s="101"/>
      <c r="M543" s="102"/>
    </row>
    <row r="544" spans="2:13">
      <c r="B544" s="544"/>
      <c r="C544" s="544"/>
      <c r="D544" s="544"/>
      <c r="E544" s="545"/>
      <c r="F544" s="77"/>
      <c r="G544" s="539"/>
      <c r="H544" s="540"/>
      <c r="I544" s="101"/>
      <c r="J544" s="101"/>
      <c r="K544" s="101"/>
      <c r="M544" s="102"/>
    </row>
    <row r="545" spans="2:13">
      <c r="B545" s="544"/>
      <c r="C545" s="544"/>
      <c r="D545" s="544"/>
      <c r="E545" s="545"/>
      <c r="F545" s="548"/>
      <c r="G545" s="539"/>
      <c r="H545" s="540"/>
      <c r="I545" s="101"/>
      <c r="J545" s="101"/>
      <c r="K545" s="101"/>
      <c r="M545" s="102"/>
    </row>
    <row r="546" spans="2:13">
      <c r="B546" s="544"/>
      <c r="C546" s="544"/>
      <c r="D546" s="544"/>
      <c r="E546" s="545"/>
      <c r="F546" s="77"/>
      <c r="G546" s="539"/>
      <c r="H546" s="540"/>
      <c r="I546" s="101"/>
      <c r="J546" s="101"/>
      <c r="K546" s="101"/>
      <c r="M546" s="102"/>
    </row>
    <row r="547" spans="2:13">
      <c r="B547" s="544"/>
      <c r="C547" s="544"/>
      <c r="D547" s="544"/>
      <c r="E547" s="545"/>
      <c r="F547" s="548"/>
      <c r="G547" s="539"/>
      <c r="H547" s="540"/>
      <c r="I547" s="101"/>
      <c r="J547" s="101"/>
      <c r="K547" s="101"/>
      <c r="M547" s="102"/>
    </row>
    <row r="548" spans="2:13">
      <c r="B548" s="544"/>
      <c r="C548" s="544"/>
      <c r="D548" s="544"/>
      <c r="E548" s="545"/>
      <c r="F548" s="548"/>
      <c r="G548" s="539"/>
      <c r="H548" s="540"/>
      <c r="I548" s="101"/>
      <c r="J548" s="101"/>
      <c r="K548" s="101"/>
      <c r="M548" s="102"/>
    </row>
    <row r="549" spans="2:13">
      <c r="B549" s="544"/>
      <c r="C549" s="544"/>
      <c r="D549" s="544"/>
      <c r="E549" s="545"/>
      <c r="F549" s="548"/>
      <c r="G549" s="539"/>
      <c r="H549" s="540"/>
      <c r="I549" s="101"/>
      <c r="J549" s="101"/>
      <c r="K549" s="101"/>
      <c r="M549" s="102"/>
    </row>
    <row r="550" spans="2:13">
      <c r="B550" s="544"/>
      <c r="C550" s="544"/>
      <c r="D550" s="544"/>
      <c r="E550" s="545"/>
      <c r="F550" s="548"/>
      <c r="G550" s="539"/>
      <c r="H550" s="540"/>
      <c r="I550" s="101"/>
      <c r="J550" s="101"/>
      <c r="K550" s="101"/>
      <c r="M550" s="102"/>
    </row>
    <row r="551" spans="2:13">
      <c r="B551" s="544"/>
      <c r="C551" s="544"/>
      <c r="D551" s="544"/>
      <c r="E551" s="545"/>
      <c r="F551" s="548"/>
      <c r="G551" s="539"/>
      <c r="H551" s="540"/>
      <c r="I551" s="101"/>
      <c r="J551" s="101"/>
      <c r="K551" s="101"/>
      <c r="M551" s="102"/>
    </row>
    <row r="552" spans="2:13">
      <c r="B552" s="544"/>
      <c r="C552" s="544"/>
      <c r="D552" s="544"/>
      <c r="E552" s="545"/>
      <c r="F552" s="548"/>
      <c r="G552" s="539"/>
      <c r="H552" s="540"/>
      <c r="I552" s="101"/>
      <c r="J552" s="101"/>
      <c r="K552" s="101"/>
      <c r="M552" s="102"/>
    </row>
    <row r="553" spans="2:13">
      <c r="B553" s="544"/>
      <c r="C553" s="544"/>
      <c r="D553" s="544"/>
      <c r="E553" s="545"/>
      <c r="F553" s="548"/>
      <c r="G553" s="539"/>
      <c r="H553" s="540"/>
      <c r="I553" s="101"/>
      <c r="J553" s="101"/>
      <c r="K553" s="101"/>
      <c r="M553" s="102"/>
    </row>
    <row r="554" spans="2:13">
      <c r="B554" s="544"/>
      <c r="C554" s="544"/>
      <c r="D554" s="544"/>
      <c r="E554" s="545"/>
      <c r="F554" s="548"/>
      <c r="G554" s="539"/>
      <c r="H554" s="540"/>
      <c r="I554" s="101"/>
      <c r="J554" s="101"/>
      <c r="K554" s="101"/>
      <c r="M554" s="102"/>
    </row>
    <row r="555" spans="2:13">
      <c r="B555" s="544"/>
      <c r="C555" s="544"/>
      <c r="D555" s="544"/>
      <c r="E555" s="545"/>
      <c r="F555" s="548"/>
      <c r="G555" s="539"/>
      <c r="H555" s="540"/>
      <c r="I555" s="101"/>
      <c r="J555" s="101"/>
      <c r="K555" s="101"/>
      <c r="M555" s="102"/>
    </row>
    <row r="556" spans="2:13">
      <c r="B556" s="544"/>
      <c r="C556" s="544"/>
      <c r="D556" s="544"/>
      <c r="E556" s="545"/>
      <c r="F556" s="548"/>
      <c r="G556" s="539"/>
      <c r="H556" s="540"/>
      <c r="I556" s="101"/>
      <c r="J556" s="101"/>
      <c r="K556" s="101"/>
      <c r="M556" s="102"/>
    </row>
    <row r="557" spans="2:13">
      <c r="B557" s="544"/>
      <c r="C557" s="544"/>
      <c r="D557" s="544"/>
      <c r="E557" s="545"/>
      <c r="F557" s="548"/>
      <c r="G557" s="539"/>
      <c r="H557" s="540"/>
      <c r="I557" s="101"/>
      <c r="J557" s="101"/>
      <c r="K557" s="101"/>
      <c r="M557" s="102"/>
    </row>
    <row r="558" spans="2:13">
      <c r="B558" s="544"/>
      <c r="C558" s="544"/>
      <c r="D558" s="544"/>
      <c r="E558" s="545"/>
      <c r="F558" s="548"/>
      <c r="G558" s="539"/>
      <c r="H558" s="540"/>
      <c r="I558" s="101"/>
      <c r="J558" s="101"/>
      <c r="K558" s="101"/>
      <c r="M558" s="102"/>
    </row>
    <row r="559" spans="2:13">
      <c r="B559" s="544"/>
      <c r="C559" s="544"/>
      <c r="D559" s="544"/>
      <c r="E559" s="545"/>
      <c r="F559" s="548"/>
      <c r="G559" s="539"/>
      <c r="H559" s="540"/>
      <c r="I559" s="101"/>
      <c r="J559" s="101"/>
      <c r="K559" s="101"/>
      <c r="M559" s="102"/>
    </row>
    <row r="560" spans="2:13">
      <c r="B560" s="544"/>
      <c r="C560" s="544"/>
      <c r="D560" s="544"/>
      <c r="E560" s="545"/>
      <c r="F560" s="548"/>
      <c r="G560" s="539"/>
      <c r="H560" s="540"/>
      <c r="I560" s="101"/>
      <c r="J560" s="101"/>
      <c r="K560" s="101"/>
      <c r="M560" s="102"/>
    </row>
    <row r="561" spans="2:13">
      <c r="B561" s="544"/>
      <c r="C561" s="544"/>
      <c r="D561" s="544"/>
      <c r="E561" s="545"/>
      <c r="F561" s="548"/>
      <c r="G561" s="539"/>
      <c r="H561" s="540"/>
      <c r="I561" s="101"/>
      <c r="J561" s="101"/>
      <c r="K561" s="101"/>
      <c r="M561" s="102"/>
    </row>
    <row r="562" spans="2:13">
      <c r="B562" s="544"/>
      <c r="C562" s="544"/>
      <c r="D562" s="544"/>
      <c r="E562" s="545"/>
      <c r="F562" s="548"/>
      <c r="G562" s="539"/>
      <c r="H562" s="540"/>
      <c r="I562" s="101"/>
      <c r="J562" s="101"/>
      <c r="K562" s="101"/>
      <c r="M562" s="102"/>
    </row>
    <row r="563" spans="2:13">
      <c r="B563" s="544"/>
      <c r="C563" s="544"/>
      <c r="D563" s="544"/>
      <c r="E563" s="545"/>
      <c r="F563" s="103"/>
      <c r="G563" s="539"/>
      <c r="H563" s="540"/>
      <c r="I563" s="101"/>
      <c r="J563" s="101"/>
      <c r="K563" s="101"/>
      <c r="M563" s="102"/>
    </row>
    <row r="564" spans="2:13">
      <c r="B564" s="544"/>
      <c r="C564" s="544"/>
      <c r="D564" s="544"/>
      <c r="E564" s="545"/>
      <c r="F564" s="548"/>
      <c r="G564" s="539"/>
      <c r="H564" s="540"/>
      <c r="I564" s="101"/>
      <c r="J564" s="101"/>
      <c r="K564" s="101"/>
      <c r="M564" s="102"/>
    </row>
    <row r="565" spans="2:13">
      <c r="B565" s="544"/>
      <c r="C565" s="544"/>
      <c r="D565" s="544"/>
      <c r="E565" s="545"/>
      <c r="F565" s="548"/>
      <c r="G565" s="539"/>
      <c r="H565" s="540"/>
      <c r="I565" s="101"/>
      <c r="J565" s="101"/>
      <c r="K565" s="101"/>
      <c r="M565" s="102"/>
    </row>
    <row r="566" spans="2:13">
      <c r="B566" s="544"/>
      <c r="C566" s="544"/>
      <c r="D566" s="544"/>
      <c r="E566" s="545"/>
      <c r="F566" s="548"/>
      <c r="G566" s="539"/>
      <c r="H566" s="540"/>
      <c r="I566" s="101"/>
      <c r="J566" s="101"/>
      <c r="K566" s="101"/>
      <c r="M566" s="102"/>
    </row>
    <row r="567" spans="2:13">
      <c r="B567" s="544"/>
      <c r="C567" s="544"/>
      <c r="D567" s="544"/>
      <c r="E567" s="545"/>
      <c r="F567" s="548"/>
      <c r="G567" s="539"/>
      <c r="H567" s="540"/>
      <c r="I567" s="101"/>
      <c r="J567" s="101"/>
      <c r="K567" s="101"/>
      <c r="M567" s="102"/>
    </row>
    <row r="568" spans="2:13">
      <c r="B568" s="544"/>
      <c r="C568" s="544"/>
      <c r="D568" s="544"/>
      <c r="E568" s="545"/>
      <c r="F568" s="548"/>
      <c r="G568" s="539"/>
      <c r="H568" s="540"/>
      <c r="I568" s="101"/>
      <c r="J568" s="101"/>
      <c r="K568" s="101"/>
      <c r="M568" s="102"/>
    </row>
    <row r="569" spans="2:13">
      <c r="B569" s="544"/>
      <c r="C569" s="544"/>
      <c r="D569" s="544"/>
      <c r="E569" s="545"/>
      <c r="F569" s="548"/>
      <c r="G569" s="539"/>
      <c r="H569" s="540"/>
      <c r="I569" s="101"/>
      <c r="J569" s="101"/>
      <c r="K569" s="101"/>
      <c r="M569" s="102"/>
    </row>
    <row r="570" spans="2:13">
      <c r="B570" s="544"/>
      <c r="C570" s="544"/>
      <c r="D570" s="544"/>
      <c r="E570" s="545"/>
      <c r="F570" s="548"/>
      <c r="G570" s="539"/>
      <c r="H570" s="540"/>
      <c r="I570" s="101"/>
      <c r="J570" s="101"/>
      <c r="K570" s="101"/>
      <c r="M570" s="102"/>
    </row>
    <row r="571" spans="2:13">
      <c r="B571" s="544"/>
      <c r="C571" s="544"/>
      <c r="D571" s="544"/>
      <c r="E571" s="545"/>
      <c r="F571" s="548"/>
      <c r="G571" s="539"/>
      <c r="H571" s="540"/>
      <c r="I571" s="101"/>
      <c r="J571" s="101"/>
      <c r="K571" s="101"/>
      <c r="M571" s="102"/>
    </row>
    <row r="572" spans="2:13">
      <c r="B572" s="544"/>
      <c r="C572" s="544"/>
      <c r="D572" s="544"/>
      <c r="E572" s="545"/>
      <c r="F572" s="77"/>
      <c r="G572" s="539"/>
      <c r="H572" s="540"/>
      <c r="I572" s="101"/>
      <c r="J572" s="101"/>
      <c r="K572" s="101"/>
      <c r="M572" s="102"/>
    </row>
    <row r="573" spans="2:13">
      <c r="B573" s="544"/>
      <c r="C573" s="544"/>
      <c r="D573" s="544"/>
      <c r="E573" s="545"/>
      <c r="F573" s="77"/>
      <c r="G573" s="539"/>
      <c r="H573" s="540"/>
      <c r="I573" s="101"/>
      <c r="J573" s="101"/>
      <c r="K573" s="101"/>
      <c r="M573" s="102"/>
    </row>
    <row r="574" spans="2:13">
      <c r="B574" s="544"/>
      <c r="C574" s="544"/>
      <c r="D574" s="544"/>
      <c r="E574" s="545"/>
      <c r="F574" s="548"/>
      <c r="G574" s="539"/>
      <c r="H574" s="540"/>
      <c r="I574" s="101"/>
      <c r="J574" s="101"/>
      <c r="K574" s="101"/>
      <c r="M574" s="102"/>
    </row>
    <row r="575" spans="2:13">
      <c r="B575" s="544"/>
      <c r="C575" s="544"/>
      <c r="D575" s="544"/>
      <c r="E575" s="545"/>
      <c r="F575" s="548"/>
      <c r="G575" s="539"/>
      <c r="H575" s="540"/>
      <c r="I575" s="101"/>
      <c r="J575" s="101"/>
      <c r="K575" s="101"/>
      <c r="M575" s="102"/>
    </row>
    <row r="576" spans="2:13">
      <c r="B576" s="544"/>
      <c r="C576" s="544"/>
      <c r="D576" s="544"/>
      <c r="E576" s="545"/>
      <c r="F576" s="548"/>
      <c r="G576" s="539"/>
      <c r="H576" s="540"/>
      <c r="I576" s="101"/>
      <c r="J576" s="101"/>
      <c r="K576" s="101"/>
      <c r="M576" s="102"/>
    </row>
    <row r="577" spans="2:13">
      <c r="B577" s="544"/>
      <c r="C577" s="544"/>
      <c r="D577" s="544"/>
      <c r="E577" s="545"/>
      <c r="F577" s="548"/>
      <c r="G577" s="539"/>
      <c r="H577" s="540"/>
      <c r="I577" s="101"/>
      <c r="J577" s="101"/>
      <c r="K577" s="101"/>
      <c r="M577" s="102"/>
    </row>
    <row r="578" spans="2:13">
      <c r="B578" s="544"/>
      <c r="C578" s="544"/>
      <c r="D578" s="544"/>
      <c r="E578" s="545"/>
      <c r="F578" s="548"/>
      <c r="G578" s="539"/>
      <c r="H578" s="540"/>
      <c r="I578" s="101"/>
      <c r="J578" s="101"/>
      <c r="K578" s="101"/>
      <c r="M578" s="102"/>
    </row>
    <row r="579" spans="2:13">
      <c r="B579" s="544"/>
      <c r="C579" s="544"/>
      <c r="D579" s="544"/>
      <c r="E579" s="545"/>
      <c r="F579" s="548"/>
      <c r="G579" s="539"/>
      <c r="H579" s="540"/>
      <c r="I579" s="101"/>
      <c r="J579" s="101"/>
      <c r="K579" s="101"/>
      <c r="M579" s="102"/>
    </row>
    <row r="580" spans="2:13">
      <c r="B580" s="544"/>
      <c r="C580" s="544"/>
      <c r="D580" s="544"/>
      <c r="E580" s="545"/>
      <c r="F580" s="103"/>
      <c r="G580" s="539"/>
      <c r="H580" s="540"/>
      <c r="I580" s="101"/>
      <c r="J580" s="101"/>
      <c r="K580" s="101"/>
      <c r="M580" s="102"/>
    </row>
    <row r="581" spans="2:13">
      <c r="B581" s="544"/>
      <c r="C581" s="544"/>
      <c r="D581" s="544"/>
      <c r="E581" s="545"/>
      <c r="F581" s="548"/>
      <c r="G581" s="539"/>
      <c r="H581" s="540"/>
      <c r="I581" s="101"/>
      <c r="J581" s="101"/>
      <c r="K581" s="101"/>
      <c r="M581" s="102"/>
    </row>
    <row r="582" spans="2:13">
      <c r="B582" s="544"/>
      <c r="C582" s="544"/>
      <c r="D582" s="544"/>
      <c r="E582" s="545"/>
      <c r="F582" s="548"/>
      <c r="G582" s="539"/>
      <c r="H582" s="540"/>
      <c r="I582" s="101"/>
      <c r="J582" s="101"/>
      <c r="K582" s="101"/>
      <c r="M582" s="102"/>
    </row>
    <row r="583" spans="2:13">
      <c r="B583" s="544"/>
      <c r="C583" s="544"/>
      <c r="D583" s="544"/>
      <c r="E583" s="545"/>
      <c r="F583" s="548"/>
      <c r="G583" s="539"/>
      <c r="H583" s="540"/>
      <c r="I583" s="101"/>
      <c r="J583" s="101"/>
      <c r="K583" s="101"/>
      <c r="M583" s="102"/>
    </row>
    <row r="584" spans="2:13">
      <c r="B584" s="544"/>
      <c r="C584" s="544"/>
      <c r="D584" s="544"/>
      <c r="E584" s="545"/>
      <c r="F584" s="548"/>
      <c r="G584" s="539"/>
      <c r="H584" s="540"/>
      <c r="I584" s="101"/>
      <c r="J584" s="101"/>
      <c r="K584" s="101"/>
      <c r="M584" s="102"/>
    </row>
    <row r="585" spans="2:13">
      <c r="B585" s="544"/>
      <c r="C585" s="544"/>
      <c r="D585" s="544"/>
      <c r="E585" s="545"/>
      <c r="F585" s="103"/>
      <c r="G585" s="539"/>
      <c r="H585" s="540"/>
      <c r="I585" s="101"/>
      <c r="J585" s="101"/>
      <c r="K585" s="101"/>
      <c r="M585" s="102"/>
    </row>
    <row r="586" spans="2:13">
      <c r="B586" s="544"/>
      <c r="C586" s="544"/>
      <c r="D586" s="544"/>
      <c r="E586" s="545"/>
      <c r="F586" s="548"/>
      <c r="G586" s="539"/>
      <c r="H586" s="540"/>
      <c r="I586" s="101"/>
      <c r="J586" s="101"/>
      <c r="K586" s="101"/>
      <c r="M586" s="102"/>
    </row>
    <row r="587" spans="2:13">
      <c r="B587" s="544"/>
      <c r="C587" s="544"/>
      <c r="D587" s="544"/>
      <c r="E587" s="545"/>
      <c r="F587" s="77"/>
      <c r="G587" s="539"/>
      <c r="H587" s="540"/>
      <c r="I587" s="101"/>
      <c r="J587" s="101"/>
      <c r="K587" s="101"/>
      <c r="M587" s="102"/>
    </row>
    <row r="588" spans="2:13">
      <c r="B588" s="544"/>
      <c r="C588" s="544"/>
      <c r="D588" s="544"/>
      <c r="E588" s="545"/>
      <c r="F588" s="548"/>
      <c r="G588" s="539"/>
      <c r="H588" s="540"/>
      <c r="I588" s="101"/>
      <c r="J588" s="101"/>
      <c r="K588" s="101"/>
      <c r="M588" s="102"/>
    </row>
    <row r="589" spans="2:13">
      <c r="B589" s="544"/>
      <c r="C589" s="544"/>
      <c r="D589" s="544"/>
      <c r="E589" s="545"/>
      <c r="F589" s="77"/>
      <c r="G589" s="539"/>
      <c r="H589" s="540"/>
      <c r="I589" s="101"/>
      <c r="J589" s="101"/>
      <c r="K589" s="101"/>
      <c r="M589" s="102"/>
    </row>
    <row r="590" spans="2:13">
      <c r="B590" s="544"/>
      <c r="C590" s="544"/>
      <c r="D590" s="544"/>
      <c r="E590" s="545"/>
      <c r="F590" s="548"/>
      <c r="G590" s="539"/>
      <c r="H590" s="540"/>
      <c r="I590" s="101"/>
      <c r="J590" s="101"/>
      <c r="K590" s="101"/>
      <c r="M590" s="102"/>
    </row>
    <row r="591" spans="2:13">
      <c r="B591" s="544"/>
      <c r="C591" s="544"/>
      <c r="D591" s="544"/>
      <c r="E591" s="545"/>
      <c r="F591" s="548"/>
      <c r="G591" s="539"/>
      <c r="H591" s="540"/>
      <c r="I591" s="101"/>
      <c r="J591" s="101"/>
      <c r="K591" s="101"/>
      <c r="M591" s="102"/>
    </row>
    <row r="592" spans="2:13">
      <c r="B592" s="544"/>
      <c r="C592" s="544"/>
      <c r="D592" s="544"/>
      <c r="E592" s="545"/>
      <c r="F592" s="548"/>
      <c r="G592" s="539"/>
      <c r="H592" s="540"/>
      <c r="I592" s="101"/>
      <c r="J592" s="101"/>
      <c r="K592" s="101"/>
      <c r="M592" s="102"/>
    </row>
    <row r="593" spans="2:13">
      <c r="B593" s="544"/>
      <c r="C593" s="544"/>
      <c r="D593" s="544"/>
      <c r="E593" s="545"/>
      <c r="F593" s="548"/>
      <c r="G593" s="539"/>
      <c r="H593" s="540"/>
      <c r="I593" s="101"/>
      <c r="J593" s="101"/>
      <c r="K593" s="101"/>
      <c r="M593" s="102"/>
    </row>
    <row r="594" spans="2:13">
      <c r="B594" s="544"/>
      <c r="C594" s="544"/>
      <c r="D594" s="544"/>
      <c r="E594" s="545"/>
      <c r="F594" s="548"/>
      <c r="G594" s="539"/>
      <c r="H594" s="540"/>
      <c r="I594" s="101"/>
      <c r="J594" s="101"/>
      <c r="K594" s="101"/>
      <c r="M594" s="102"/>
    </row>
    <row r="595" spans="2:13">
      <c r="B595" s="544"/>
      <c r="C595" s="544"/>
      <c r="D595" s="544"/>
      <c r="E595" s="545"/>
      <c r="F595" s="548"/>
      <c r="G595" s="539"/>
      <c r="H595" s="540"/>
      <c r="I595" s="101"/>
      <c r="J595" s="101"/>
      <c r="K595" s="101"/>
      <c r="M595" s="102"/>
    </row>
    <row r="596" spans="2:13">
      <c r="B596" s="544"/>
      <c r="C596" s="544"/>
      <c r="D596" s="544"/>
      <c r="E596" s="545"/>
      <c r="F596" s="548"/>
      <c r="G596" s="539"/>
      <c r="H596" s="540"/>
      <c r="I596" s="101"/>
      <c r="J596" s="101"/>
      <c r="K596" s="101"/>
      <c r="M596" s="102"/>
    </row>
    <row r="597" spans="2:13">
      <c r="B597" s="544"/>
      <c r="C597" s="544"/>
      <c r="D597" s="544"/>
      <c r="E597" s="545"/>
      <c r="F597" s="548"/>
      <c r="G597" s="539"/>
      <c r="H597" s="540"/>
      <c r="I597" s="101"/>
      <c r="J597" s="101"/>
      <c r="K597" s="101"/>
      <c r="M597" s="102"/>
    </row>
    <row r="598" spans="2:13">
      <c r="B598" s="544"/>
      <c r="C598" s="544"/>
      <c r="D598" s="544"/>
      <c r="E598" s="545"/>
      <c r="F598" s="548"/>
      <c r="G598" s="539"/>
      <c r="H598" s="540"/>
      <c r="I598" s="101"/>
      <c r="J598" s="101"/>
      <c r="K598" s="101"/>
      <c r="M598" s="102"/>
    </row>
    <row r="599" spans="2:13">
      <c r="B599" s="544"/>
      <c r="C599" s="544"/>
      <c r="D599" s="544"/>
      <c r="E599" s="545"/>
      <c r="F599" s="77"/>
      <c r="G599" s="539"/>
      <c r="H599" s="540"/>
      <c r="I599" s="101"/>
      <c r="J599" s="101"/>
      <c r="K599" s="101"/>
      <c r="M599" s="102"/>
    </row>
    <row r="600" spans="2:13">
      <c r="B600" s="544"/>
      <c r="C600" s="544"/>
      <c r="D600" s="544"/>
      <c r="E600" s="545"/>
      <c r="F600" s="548"/>
      <c r="G600" s="539"/>
      <c r="H600" s="540"/>
      <c r="I600" s="101"/>
      <c r="J600" s="101"/>
      <c r="K600" s="101"/>
      <c r="M600" s="102"/>
    </row>
    <row r="601" spans="2:13">
      <c r="B601" s="544"/>
      <c r="C601" s="544"/>
      <c r="D601" s="544"/>
      <c r="E601" s="545"/>
      <c r="F601" s="548"/>
      <c r="G601" s="539"/>
      <c r="H601" s="540"/>
      <c r="I601" s="101"/>
      <c r="J601" s="101"/>
      <c r="K601" s="101"/>
      <c r="M601" s="102"/>
    </row>
    <row r="602" spans="2:13">
      <c r="B602" s="544"/>
      <c r="C602" s="544"/>
      <c r="D602" s="544"/>
      <c r="E602" s="545"/>
      <c r="F602" s="548"/>
      <c r="G602" s="539"/>
      <c r="H602" s="540"/>
      <c r="I602" s="101"/>
      <c r="J602" s="101"/>
      <c r="K602" s="101"/>
      <c r="M602" s="102"/>
    </row>
    <row r="603" spans="2:13">
      <c r="B603" s="544"/>
      <c r="C603" s="544"/>
      <c r="D603" s="544"/>
      <c r="E603" s="545"/>
      <c r="F603" s="77"/>
      <c r="G603" s="539"/>
      <c r="H603" s="540"/>
      <c r="I603" s="101"/>
      <c r="J603" s="101"/>
      <c r="K603" s="101"/>
      <c r="M603" s="102"/>
    </row>
    <row r="604" spans="2:13">
      <c r="B604" s="544"/>
      <c r="C604" s="544"/>
      <c r="D604" s="544"/>
      <c r="E604" s="545"/>
      <c r="F604" s="548"/>
      <c r="G604" s="539"/>
      <c r="H604" s="540"/>
      <c r="I604" s="101"/>
      <c r="J604" s="101"/>
      <c r="K604" s="101"/>
      <c r="M604" s="102"/>
    </row>
    <row r="605" spans="2:13">
      <c r="B605" s="544"/>
      <c r="C605" s="544"/>
      <c r="D605" s="544"/>
      <c r="E605" s="545"/>
      <c r="F605" s="548"/>
      <c r="G605" s="539"/>
      <c r="H605" s="540"/>
      <c r="I605" s="101"/>
      <c r="J605" s="101"/>
      <c r="K605" s="101"/>
      <c r="M605" s="102"/>
    </row>
    <row r="606" spans="2:13">
      <c r="B606" s="544"/>
      <c r="C606" s="544"/>
      <c r="D606" s="544"/>
      <c r="E606" s="545"/>
      <c r="F606" s="548"/>
      <c r="G606" s="539"/>
      <c r="H606" s="540"/>
      <c r="I606" s="101"/>
      <c r="J606" s="101"/>
      <c r="K606" s="101"/>
      <c r="M606" s="102"/>
    </row>
    <row r="607" spans="2:13">
      <c r="B607" s="544"/>
      <c r="C607" s="544"/>
      <c r="D607" s="544"/>
      <c r="E607" s="545"/>
      <c r="F607" s="548"/>
      <c r="G607" s="539"/>
      <c r="H607" s="540"/>
      <c r="I607" s="101"/>
      <c r="J607" s="101"/>
      <c r="K607" s="101"/>
      <c r="M607" s="102"/>
    </row>
    <row r="608" spans="2:13">
      <c r="B608" s="544"/>
      <c r="C608" s="544"/>
      <c r="D608" s="544"/>
      <c r="E608" s="545"/>
      <c r="F608" s="77"/>
      <c r="G608" s="539"/>
      <c r="H608" s="540"/>
      <c r="I608" s="101"/>
      <c r="J608" s="101"/>
      <c r="K608" s="101"/>
      <c r="M608" s="102"/>
    </row>
    <row r="609" spans="2:13">
      <c r="B609" s="544"/>
      <c r="C609" s="544"/>
      <c r="D609" s="544"/>
      <c r="E609" s="545"/>
      <c r="F609" s="548"/>
      <c r="G609" s="539"/>
      <c r="H609" s="540"/>
      <c r="I609" s="101"/>
      <c r="J609" s="101"/>
      <c r="K609" s="101"/>
      <c r="M609" s="102"/>
    </row>
    <row r="610" spans="2:13">
      <c r="B610" s="544"/>
      <c r="C610" s="544"/>
      <c r="D610" s="544"/>
      <c r="E610" s="545"/>
      <c r="F610" s="77"/>
      <c r="G610" s="539"/>
      <c r="H610" s="540"/>
      <c r="I610" s="101"/>
      <c r="J610" s="101"/>
      <c r="K610" s="101"/>
      <c r="M610" s="102"/>
    </row>
    <row r="611" spans="2:13">
      <c r="B611" s="544"/>
      <c r="C611" s="544"/>
      <c r="D611" s="544"/>
      <c r="E611" s="545"/>
      <c r="F611" s="548"/>
      <c r="G611" s="539"/>
      <c r="H611" s="540"/>
      <c r="I611" s="101"/>
      <c r="J611" s="101"/>
      <c r="K611" s="101"/>
      <c r="M611" s="102"/>
    </row>
    <row r="612" spans="2:13">
      <c r="B612" s="544"/>
      <c r="C612" s="544"/>
      <c r="D612" s="544"/>
      <c r="E612" s="545"/>
      <c r="F612" s="548"/>
      <c r="G612" s="539"/>
      <c r="H612" s="540"/>
      <c r="I612" s="101"/>
      <c r="J612" s="101"/>
      <c r="K612" s="101"/>
      <c r="M612" s="102"/>
    </row>
    <row r="613" spans="2:13">
      <c r="B613" s="544"/>
      <c r="C613" s="544"/>
      <c r="D613" s="544"/>
      <c r="E613" s="545"/>
      <c r="F613" s="548"/>
      <c r="G613" s="539"/>
      <c r="H613" s="540"/>
      <c r="I613" s="101"/>
      <c r="J613" s="101"/>
      <c r="K613" s="101"/>
      <c r="M613" s="102"/>
    </row>
    <row r="614" spans="2:13">
      <c r="B614" s="544"/>
      <c r="C614" s="544"/>
      <c r="D614" s="544"/>
      <c r="E614" s="545"/>
      <c r="F614" s="548"/>
      <c r="G614" s="539"/>
      <c r="H614" s="540"/>
      <c r="I614" s="101"/>
      <c r="J614" s="101"/>
      <c r="K614" s="101"/>
      <c r="M614" s="102"/>
    </row>
    <row r="615" spans="2:13">
      <c r="B615" s="544"/>
      <c r="C615" s="544"/>
      <c r="D615" s="544"/>
      <c r="E615" s="545"/>
      <c r="F615" s="548"/>
      <c r="G615" s="539"/>
      <c r="H615" s="540"/>
      <c r="I615" s="101"/>
      <c r="J615" s="101"/>
      <c r="K615" s="101"/>
      <c r="M615" s="102"/>
    </row>
    <row r="616" spans="2:13">
      <c r="B616" s="544"/>
      <c r="C616" s="544"/>
      <c r="D616" s="544"/>
      <c r="E616" s="545"/>
      <c r="F616" s="548"/>
      <c r="G616" s="539"/>
      <c r="H616" s="540"/>
      <c r="I616" s="101"/>
      <c r="J616" s="101"/>
      <c r="K616" s="101"/>
      <c r="M616" s="102"/>
    </row>
    <row r="617" spans="2:13">
      <c r="B617" s="544"/>
      <c r="C617" s="544"/>
      <c r="D617" s="544"/>
      <c r="E617" s="545"/>
      <c r="F617" s="548"/>
      <c r="G617" s="539"/>
      <c r="H617" s="540"/>
      <c r="I617" s="101"/>
      <c r="J617" s="101"/>
      <c r="K617" s="101"/>
      <c r="M617" s="102"/>
    </row>
    <row r="618" spans="2:13">
      <c r="B618" s="544"/>
      <c r="C618" s="549"/>
      <c r="D618" s="549"/>
      <c r="E618" s="550"/>
      <c r="F618" s="548"/>
      <c r="G618" s="539"/>
      <c r="H618" s="540"/>
      <c r="I618" s="101"/>
      <c r="J618" s="101"/>
      <c r="K618" s="101"/>
      <c r="M618" s="102"/>
    </row>
    <row r="619" spans="2:13">
      <c r="B619" s="544"/>
      <c r="C619" s="549"/>
      <c r="D619" s="549"/>
      <c r="E619" s="550"/>
      <c r="F619" s="548"/>
      <c r="G619" s="539"/>
      <c r="H619" s="540"/>
      <c r="I619" s="101"/>
      <c r="J619" s="101"/>
      <c r="K619" s="101"/>
      <c r="M619" s="102"/>
    </row>
    <row r="620" spans="2:13">
      <c r="B620" s="544"/>
      <c r="C620" s="549"/>
      <c r="D620" s="549"/>
      <c r="E620" s="550"/>
      <c r="F620" s="548"/>
      <c r="G620" s="539"/>
      <c r="H620" s="540"/>
      <c r="I620" s="101"/>
      <c r="J620" s="101"/>
      <c r="K620" s="101"/>
      <c r="M620" s="102"/>
    </row>
    <row r="621" spans="2:13">
      <c r="B621" s="544"/>
      <c r="C621" s="549"/>
      <c r="D621" s="549"/>
      <c r="E621" s="550"/>
      <c r="F621" s="77"/>
      <c r="G621" s="539"/>
      <c r="H621" s="540"/>
      <c r="I621" s="101"/>
      <c r="J621" s="101"/>
      <c r="K621" s="101"/>
      <c r="M621" s="102"/>
    </row>
    <row r="622" spans="2:13">
      <c r="B622" s="544"/>
      <c r="C622" s="549"/>
      <c r="D622" s="549"/>
      <c r="E622" s="550"/>
      <c r="F622" s="77"/>
      <c r="G622" s="539"/>
      <c r="H622" s="540"/>
      <c r="I622" s="101"/>
      <c r="J622" s="101"/>
      <c r="K622" s="101"/>
      <c r="M622" s="102"/>
    </row>
    <row r="623" spans="2:13">
      <c r="B623" s="544"/>
      <c r="C623" s="549"/>
      <c r="D623" s="549"/>
      <c r="E623" s="550"/>
      <c r="F623" s="548"/>
      <c r="G623" s="539"/>
      <c r="H623" s="540"/>
      <c r="I623" s="101"/>
      <c r="J623" s="101"/>
      <c r="K623" s="101"/>
      <c r="M623" s="102"/>
    </row>
    <row r="624" spans="2:13">
      <c r="B624" s="544"/>
      <c r="C624" s="549"/>
      <c r="D624" s="549"/>
      <c r="E624" s="550"/>
      <c r="F624" s="548"/>
      <c r="G624" s="539"/>
      <c r="H624" s="540"/>
      <c r="I624" s="101"/>
      <c r="J624" s="101"/>
      <c r="K624" s="101"/>
      <c r="M624" s="102"/>
    </row>
    <row r="625" spans="2:13">
      <c r="B625" s="544"/>
      <c r="C625" s="549"/>
      <c r="D625" s="549"/>
      <c r="E625" s="550"/>
      <c r="F625" s="548"/>
      <c r="G625" s="539"/>
      <c r="H625" s="540"/>
      <c r="I625" s="101"/>
      <c r="J625" s="101"/>
      <c r="K625" s="101"/>
      <c r="M625" s="102"/>
    </row>
    <row r="626" spans="2:13">
      <c r="B626" s="544"/>
      <c r="C626" s="549"/>
      <c r="D626" s="549"/>
      <c r="E626" s="550"/>
      <c r="F626" s="77"/>
      <c r="G626" s="539"/>
      <c r="H626" s="540"/>
      <c r="I626" s="101"/>
      <c r="J626" s="101"/>
      <c r="K626" s="101"/>
      <c r="M626" s="102"/>
    </row>
    <row r="627" spans="2:13">
      <c r="B627" s="544"/>
      <c r="C627" s="549"/>
      <c r="D627" s="549"/>
      <c r="E627" s="550"/>
      <c r="F627" s="548"/>
      <c r="G627" s="539"/>
      <c r="H627" s="540"/>
      <c r="I627" s="101"/>
      <c r="J627" s="101"/>
      <c r="K627" s="101"/>
      <c r="M627" s="102"/>
    </row>
    <row r="628" spans="2:13">
      <c r="B628" s="544"/>
      <c r="C628" s="34"/>
      <c r="D628" s="34"/>
      <c r="E628" s="551"/>
      <c r="F628" s="548"/>
      <c r="G628" s="539"/>
      <c r="H628" s="540"/>
      <c r="I628" s="101"/>
      <c r="J628" s="101"/>
      <c r="K628" s="101"/>
      <c r="M628" s="102"/>
    </row>
    <row r="629" spans="2:13">
      <c r="B629" s="544"/>
      <c r="C629" s="34"/>
      <c r="D629" s="34"/>
      <c r="E629" s="551"/>
      <c r="F629" s="548"/>
      <c r="G629" s="539"/>
      <c r="H629" s="540"/>
      <c r="I629" s="101"/>
      <c r="J629" s="101"/>
      <c r="K629" s="101"/>
      <c r="M629" s="102"/>
    </row>
    <row r="630" spans="2:13">
      <c r="B630" s="544"/>
      <c r="C630" s="34"/>
      <c r="D630" s="34"/>
      <c r="E630" s="551"/>
      <c r="F630" s="548"/>
      <c r="G630" s="539"/>
      <c r="H630" s="540"/>
      <c r="I630" s="101"/>
      <c r="J630" s="101"/>
      <c r="K630" s="101"/>
      <c r="M630" s="102"/>
    </row>
    <row r="631" spans="2:13">
      <c r="B631" s="544"/>
      <c r="C631" s="34"/>
      <c r="D631" s="34"/>
      <c r="E631" s="551"/>
      <c r="F631" s="77"/>
      <c r="G631" s="539"/>
      <c r="H631" s="540"/>
      <c r="I631" s="101"/>
      <c r="J631" s="101"/>
      <c r="K631" s="101"/>
      <c r="M631" s="102"/>
    </row>
    <row r="632" spans="2:13">
      <c r="B632" s="544"/>
      <c r="C632" s="34"/>
      <c r="D632" s="34"/>
      <c r="E632" s="551"/>
      <c r="F632" s="548"/>
      <c r="G632" s="539"/>
      <c r="H632" s="540"/>
      <c r="I632" s="101"/>
      <c r="J632" s="101"/>
      <c r="K632" s="101"/>
      <c r="M632" s="102"/>
    </row>
    <row r="633" spans="2:13">
      <c r="B633" s="544"/>
      <c r="C633" s="34"/>
      <c r="D633" s="34"/>
      <c r="E633" s="551"/>
      <c r="F633" s="548"/>
      <c r="G633" s="539"/>
      <c r="H633" s="540"/>
      <c r="I633" s="101"/>
      <c r="J633" s="101"/>
      <c r="K633" s="101"/>
      <c r="M633" s="102"/>
    </row>
    <row r="634" spans="2:13">
      <c r="B634" s="544"/>
      <c r="C634" s="34"/>
      <c r="D634" s="34"/>
      <c r="E634" s="551"/>
      <c r="F634" s="548"/>
      <c r="G634" s="539"/>
      <c r="H634" s="540"/>
      <c r="I634" s="101"/>
      <c r="J634" s="101"/>
      <c r="K634" s="101"/>
      <c r="M634" s="102"/>
    </row>
    <row r="635" spans="2:13">
      <c r="B635" s="544"/>
      <c r="C635" s="34"/>
      <c r="D635" s="552"/>
      <c r="E635" s="551"/>
      <c r="F635" s="77"/>
      <c r="G635" s="539"/>
      <c r="H635" s="540"/>
      <c r="I635" s="101"/>
      <c r="J635" s="101"/>
      <c r="K635" s="101"/>
      <c r="M635" s="102"/>
    </row>
    <row r="636" spans="2:13">
      <c r="B636" s="544"/>
      <c r="C636" s="34"/>
      <c r="D636" s="34"/>
      <c r="E636" s="551"/>
      <c r="F636" s="548"/>
      <c r="G636" s="539"/>
      <c r="H636" s="540"/>
      <c r="I636" s="101"/>
      <c r="J636" s="101"/>
      <c r="K636" s="101"/>
      <c r="M636" s="102"/>
    </row>
    <row r="637" spans="2:13">
      <c r="B637" s="544"/>
      <c r="C637" s="34"/>
      <c r="D637" s="34"/>
      <c r="E637" s="551"/>
      <c r="F637" s="548"/>
      <c r="G637" s="539"/>
      <c r="H637" s="540"/>
      <c r="I637" s="101"/>
      <c r="J637" s="101"/>
      <c r="K637" s="101"/>
      <c r="M637" s="102"/>
    </row>
    <row r="638" spans="2:13">
      <c r="B638" s="544"/>
      <c r="C638" s="34"/>
      <c r="D638" s="34"/>
      <c r="E638" s="551"/>
      <c r="F638" s="548"/>
      <c r="G638" s="539"/>
      <c r="H638" s="540"/>
      <c r="I638" s="101"/>
      <c r="J638" s="101"/>
      <c r="K638" s="101"/>
      <c r="M638" s="102"/>
    </row>
    <row r="639" spans="2:13">
      <c r="B639" s="544"/>
      <c r="C639" s="34"/>
      <c r="D639" s="34"/>
      <c r="E639" s="551"/>
      <c r="F639" s="77"/>
      <c r="G639" s="539"/>
      <c r="H639" s="540"/>
      <c r="I639" s="101"/>
      <c r="J639" s="101"/>
      <c r="K639" s="101"/>
      <c r="M639" s="102"/>
    </row>
    <row r="640" spans="2:13">
      <c r="B640" s="544"/>
      <c r="C640" s="34"/>
      <c r="D640" s="34"/>
      <c r="E640" s="551"/>
      <c r="F640" s="548"/>
      <c r="G640" s="539"/>
      <c r="H640" s="540"/>
      <c r="I640" s="101"/>
      <c r="J640" s="101"/>
      <c r="K640" s="101"/>
      <c r="M640" s="102"/>
    </row>
    <row r="641" spans="2:13">
      <c r="B641" s="544"/>
      <c r="C641" s="34"/>
      <c r="D641" s="34"/>
      <c r="E641" s="551"/>
      <c r="F641" s="548"/>
      <c r="G641" s="539"/>
      <c r="H641" s="540"/>
      <c r="I641" s="101"/>
      <c r="J641" s="101"/>
      <c r="K641" s="101"/>
      <c r="M641" s="102"/>
    </row>
    <row r="642" spans="2:13">
      <c r="B642" s="544"/>
      <c r="C642" s="34"/>
      <c r="D642" s="34"/>
      <c r="E642" s="551"/>
      <c r="F642" s="548"/>
      <c r="G642" s="539"/>
      <c r="H642" s="540"/>
      <c r="I642" s="101"/>
      <c r="J642" s="101"/>
      <c r="K642" s="101"/>
      <c r="M642" s="102"/>
    </row>
    <row r="643" spans="2:13">
      <c r="B643" s="544"/>
      <c r="C643" s="34"/>
      <c r="D643" s="34"/>
      <c r="E643" s="551"/>
      <c r="F643" s="77"/>
      <c r="G643" s="539"/>
      <c r="H643" s="540"/>
      <c r="I643" s="101"/>
      <c r="J643" s="101"/>
      <c r="K643" s="101"/>
      <c r="M643" s="102"/>
    </row>
    <row r="644" spans="2:13">
      <c r="B644" s="544"/>
      <c r="C644" s="34"/>
      <c r="D644" s="34"/>
      <c r="E644" s="551"/>
      <c r="F644" s="548"/>
      <c r="G644" s="539"/>
      <c r="H644" s="540"/>
      <c r="I644" s="101"/>
      <c r="J644" s="101"/>
      <c r="K644" s="101"/>
      <c r="M644" s="102"/>
    </row>
    <row r="645" spans="2:13">
      <c r="B645" s="544"/>
      <c r="C645" s="34"/>
      <c r="D645" s="34"/>
      <c r="E645" s="551"/>
      <c r="F645" s="548"/>
      <c r="G645" s="539"/>
      <c r="H645" s="540"/>
      <c r="I645" s="101"/>
      <c r="J645" s="101"/>
      <c r="K645" s="101"/>
      <c r="M645" s="102"/>
    </row>
    <row r="646" spans="2:13">
      <c r="B646" s="544"/>
      <c r="C646" s="34"/>
      <c r="D646" s="34"/>
      <c r="E646" s="551"/>
      <c r="F646" s="548"/>
      <c r="G646" s="539"/>
      <c r="H646" s="540"/>
      <c r="I646" s="101"/>
      <c r="J646" s="101"/>
      <c r="K646" s="101"/>
      <c r="M646" s="102"/>
    </row>
    <row r="647" spans="2:13">
      <c r="B647" s="544"/>
      <c r="C647" s="34"/>
      <c r="D647" s="34"/>
      <c r="E647" s="551"/>
      <c r="F647" s="548"/>
      <c r="G647" s="539"/>
      <c r="H647" s="540"/>
      <c r="I647" s="101"/>
      <c r="J647" s="101"/>
      <c r="K647" s="101"/>
      <c r="M647" s="102"/>
    </row>
    <row r="648" spans="2:13">
      <c r="B648" s="544"/>
      <c r="C648" s="34"/>
      <c r="D648" s="34"/>
      <c r="E648" s="551"/>
      <c r="F648" s="548"/>
      <c r="G648" s="539"/>
      <c r="H648" s="540"/>
      <c r="I648" s="101"/>
      <c r="J648" s="101"/>
      <c r="K648" s="101"/>
      <c r="M648" s="102"/>
    </row>
    <row r="649" spans="2:13">
      <c r="B649" s="544"/>
      <c r="C649" s="34"/>
      <c r="D649" s="34"/>
      <c r="E649" s="551"/>
      <c r="F649" s="77"/>
      <c r="G649" s="539"/>
      <c r="H649" s="540"/>
      <c r="I649" s="101"/>
      <c r="J649" s="101"/>
      <c r="K649" s="101"/>
      <c r="M649" s="102"/>
    </row>
    <row r="650" spans="2:13">
      <c r="B650" s="544"/>
      <c r="C650" s="34"/>
      <c r="D650" s="34"/>
      <c r="E650" s="551"/>
      <c r="F650" s="548"/>
      <c r="G650" s="539"/>
      <c r="H650" s="540"/>
      <c r="I650" s="101"/>
      <c r="J650" s="101"/>
      <c r="K650" s="101"/>
      <c r="M650" s="102"/>
    </row>
    <row r="651" spans="2:13">
      <c r="B651" s="544"/>
      <c r="C651" s="34"/>
      <c r="D651" s="34"/>
      <c r="E651" s="551"/>
      <c r="F651" s="548"/>
      <c r="G651" s="539"/>
      <c r="H651" s="540"/>
      <c r="I651" s="101"/>
      <c r="J651" s="101"/>
      <c r="K651" s="101"/>
      <c r="M651" s="102"/>
    </row>
    <row r="652" spans="2:13">
      <c r="B652" s="544"/>
      <c r="C652" s="34"/>
      <c r="D652" s="34"/>
      <c r="E652" s="551"/>
      <c r="F652" s="548"/>
      <c r="G652" s="539"/>
      <c r="H652" s="540"/>
      <c r="I652" s="101"/>
      <c r="J652" s="101"/>
      <c r="K652" s="101"/>
      <c r="M652" s="102"/>
    </row>
    <row r="653" spans="2:13">
      <c r="B653" s="544"/>
      <c r="C653" s="34"/>
      <c r="D653" s="34"/>
      <c r="E653" s="551"/>
      <c r="F653" s="548"/>
      <c r="G653" s="539"/>
      <c r="H653" s="540"/>
      <c r="I653" s="101"/>
      <c r="J653" s="101"/>
      <c r="K653" s="101"/>
      <c r="M653" s="102"/>
    </row>
    <row r="654" spans="2:13">
      <c r="B654" s="544"/>
      <c r="C654" s="34"/>
      <c r="D654" s="34"/>
      <c r="E654" s="551"/>
      <c r="F654" s="548"/>
      <c r="G654" s="539"/>
      <c r="H654" s="540"/>
      <c r="I654" s="101"/>
      <c r="J654" s="101"/>
      <c r="K654" s="101"/>
      <c r="M654" s="102"/>
    </row>
    <row r="655" spans="2:13">
      <c r="B655" s="544"/>
      <c r="C655" s="34"/>
      <c r="D655" s="34"/>
      <c r="E655" s="551"/>
      <c r="F655" s="548"/>
      <c r="G655" s="539"/>
      <c r="H655" s="540"/>
      <c r="I655" s="101"/>
      <c r="J655" s="101"/>
      <c r="K655" s="101"/>
      <c r="M655" s="102"/>
    </row>
    <row r="656" spans="2:13">
      <c r="B656" s="544"/>
      <c r="C656" s="34"/>
      <c r="D656" s="34"/>
      <c r="E656" s="551"/>
      <c r="F656" s="77"/>
      <c r="G656" s="539"/>
      <c r="H656" s="540"/>
      <c r="I656" s="101"/>
      <c r="J656" s="101"/>
      <c r="K656" s="101"/>
      <c r="M656" s="102"/>
    </row>
    <row r="657" spans="2:13">
      <c r="B657" s="544"/>
      <c r="C657" s="34"/>
      <c r="D657" s="34"/>
      <c r="E657" s="551"/>
      <c r="F657" s="548"/>
      <c r="G657" s="539"/>
      <c r="H657" s="540"/>
      <c r="I657" s="101"/>
      <c r="J657" s="101"/>
      <c r="K657" s="101"/>
      <c r="M657" s="102"/>
    </row>
    <row r="658" spans="2:13">
      <c r="B658" s="544"/>
      <c r="C658" s="34"/>
      <c r="D658" s="34"/>
      <c r="E658" s="551"/>
      <c r="F658" s="77"/>
      <c r="G658" s="539"/>
      <c r="H658" s="540"/>
      <c r="I658" s="101"/>
      <c r="J658" s="101"/>
      <c r="K658" s="101"/>
      <c r="M658" s="102"/>
    </row>
    <row r="659" spans="2:13">
      <c r="B659" s="544"/>
      <c r="C659" s="34"/>
      <c r="D659" s="34"/>
      <c r="E659" s="551"/>
      <c r="F659" s="548"/>
      <c r="G659" s="539"/>
      <c r="H659" s="540"/>
      <c r="I659" s="101"/>
      <c r="J659" s="101"/>
      <c r="K659" s="101"/>
      <c r="M659" s="102"/>
    </row>
    <row r="660" spans="2:13">
      <c r="B660" s="544"/>
      <c r="C660" s="34"/>
      <c r="D660" s="34"/>
      <c r="E660" s="551"/>
      <c r="F660" s="548"/>
      <c r="G660" s="539"/>
      <c r="H660" s="540"/>
      <c r="I660" s="101"/>
      <c r="J660" s="101"/>
      <c r="K660" s="101"/>
      <c r="M660" s="102"/>
    </row>
    <row r="661" spans="2:13">
      <c r="B661" s="544"/>
      <c r="C661" s="34"/>
      <c r="D661" s="34"/>
      <c r="E661" s="551"/>
      <c r="F661" s="77"/>
      <c r="G661" s="539"/>
      <c r="H661" s="540"/>
      <c r="I661" s="101"/>
      <c r="J661" s="101"/>
      <c r="K661" s="101"/>
      <c r="M661" s="102"/>
    </row>
    <row r="662" spans="2:13">
      <c r="B662" s="544"/>
      <c r="C662" s="34"/>
      <c r="D662" s="34"/>
      <c r="E662" s="551"/>
      <c r="F662" s="548"/>
      <c r="G662" s="539"/>
      <c r="H662" s="540"/>
      <c r="I662" s="101"/>
      <c r="J662" s="101"/>
      <c r="K662" s="101"/>
      <c r="M662" s="102"/>
    </row>
    <row r="663" spans="2:13">
      <c r="B663" s="544"/>
      <c r="C663" s="34"/>
      <c r="D663" s="34"/>
      <c r="E663" s="551"/>
      <c r="F663" s="77"/>
      <c r="G663" s="539"/>
      <c r="H663" s="540"/>
      <c r="I663" s="101"/>
      <c r="J663" s="101"/>
      <c r="K663" s="101"/>
      <c r="M663" s="102"/>
    </row>
    <row r="664" spans="2:13">
      <c r="B664" s="544"/>
      <c r="C664" s="34"/>
      <c r="D664" s="34"/>
      <c r="E664" s="551"/>
      <c r="F664" s="548"/>
      <c r="G664" s="539"/>
      <c r="H664" s="540"/>
      <c r="I664" s="101"/>
      <c r="J664" s="101"/>
      <c r="K664" s="101"/>
      <c r="M664" s="102"/>
    </row>
    <row r="665" spans="2:13">
      <c r="B665" s="544"/>
      <c r="C665" s="34"/>
      <c r="D665" s="34"/>
      <c r="E665" s="551"/>
      <c r="F665" s="548"/>
      <c r="G665" s="539"/>
      <c r="H665" s="540"/>
      <c r="I665" s="101"/>
      <c r="J665" s="101"/>
      <c r="K665" s="101"/>
      <c r="M665" s="102"/>
    </row>
    <row r="666" spans="2:13">
      <c r="B666" s="544"/>
      <c r="C666" s="34"/>
      <c r="D666" s="34"/>
      <c r="E666" s="551"/>
      <c r="F666" s="77"/>
      <c r="G666" s="539"/>
      <c r="H666" s="540"/>
      <c r="I666" s="101"/>
      <c r="J666" s="101"/>
      <c r="K666" s="101"/>
      <c r="M666" s="102"/>
    </row>
    <row r="667" spans="2:13">
      <c r="B667" s="544"/>
      <c r="C667" s="34"/>
      <c r="D667" s="34"/>
      <c r="E667" s="551"/>
      <c r="F667" s="548"/>
      <c r="G667" s="539"/>
      <c r="H667" s="540"/>
      <c r="I667" s="101"/>
      <c r="J667" s="101"/>
      <c r="K667" s="101"/>
      <c r="M667" s="102"/>
    </row>
    <row r="668" spans="2:13">
      <c r="B668" s="544"/>
      <c r="C668" s="34"/>
      <c r="D668" s="34"/>
      <c r="E668" s="551"/>
      <c r="F668" s="548"/>
      <c r="G668" s="539"/>
      <c r="H668" s="540"/>
      <c r="I668" s="101"/>
      <c r="J668" s="101"/>
      <c r="K668" s="101"/>
      <c r="M668" s="102"/>
    </row>
    <row r="669" spans="2:13">
      <c r="B669" s="544"/>
      <c r="C669" s="34"/>
      <c r="D669" s="34"/>
      <c r="E669" s="551"/>
      <c r="F669" s="77"/>
      <c r="G669" s="539"/>
      <c r="H669" s="540"/>
      <c r="I669" s="101"/>
      <c r="J669" s="101"/>
      <c r="K669" s="101"/>
      <c r="M669" s="102"/>
    </row>
    <row r="670" spans="2:13">
      <c r="B670" s="544"/>
      <c r="C670" s="34"/>
      <c r="D670" s="34"/>
      <c r="E670" s="551"/>
      <c r="F670" s="77"/>
      <c r="G670" s="539"/>
      <c r="H670" s="540"/>
      <c r="I670" s="101"/>
      <c r="J670" s="101"/>
      <c r="K670" s="101"/>
      <c r="M670" s="102"/>
    </row>
    <row r="671" spans="2:13">
      <c r="B671" s="544"/>
      <c r="C671" s="34"/>
      <c r="D671" s="34"/>
      <c r="E671" s="551"/>
      <c r="F671" s="77"/>
      <c r="G671" s="539"/>
      <c r="H671" s="540"/>
      <c r="I671" s="101"/>
      <c r="J671" s="101"/>
      <c r="K671" s="101"/>
      <c r="M671" s="102"/>
    </row>
    <row r="672" spans="2:13">
      <c r="B672" s="544"/>
      <c r="C672" s="34"/>
      <c r="D672" s="34"/>
      <c r="E672" s="551"/>
      <c r="F672" s="548"/>
      <c r="G672" s="539"/>
      <c r="H672" s="540"/>
      <c r="I672" s="101"/>
      <c r="J672" s="101"/>
      <c r="K672" s="101"/>
      <c r="M672" s="102"/>
    </row>
    <row r="673" spans="2:13">
      <c r="B673" s="544"/>
      <c r="C673" s="34"/>
      <c r="D673" s="34"/>
      <c r="E673" s="551"/>
      <c r="F673" s="548"/>
      <c r="G673" s="539"/>
      <c r="H673" s="540"/>
      <c r="I673" s="101"/>
      <c r="J673" s="101"/>
      <c r="K673" s="101"/>
      <c r="M673" s="102"/>
    </row>
    <row r="674" spans="2:13">
      <c r="B674" s="544"/>
      <c r="C674" s="34"/>
      <c r="D674" s="34"/>
      <c r="E674" s="551"/>
      <c r="F674" s="77"/>
      <c r="G674" s="539"/>
      <c r="H674" s="540"/>
      <c r="I674" s="101"/>
      <c r="J674" s="101"/>
      <c r="K674" s="101"/>
      <c r="M674" s="102"/>
    </row>
    <row r="675" spans="2:13">
      <c r="B675" s="544"/>
      <c r="C675" s="34"/>
      <c r="D675" s="34"/>
      <c r="E675" s="551"/>
      <c r="F675" s="548"/>
      <c r="G675" s="539"/>
      <c r="H675" s="540"/>
      <c r="I675" s="101"/>
      <c r="J675" s="101"/>
      <c r="K675" s="101"/>
      <c r="M675" s="102"/>
    </row>
    <row r="676" spans="2:13">
      <c r="B676" s="544"/>
      <c r="C676" s="34"/>
      <c r="D676" s="34"/>
      <c r="E676" s="551"/>
      <c r="F676" s="548"/>
      <c r="G676" s="539"/>
      <c r="H676" s="540"/>
      <c r="I676" s="101"/>
      <c r="J676" s="101"/>
      <c r="K676" s="101"/>
      <c r="M676" s="102"/>
    </row>
    <row r="677" spans="2:13">
      <c r="B677" s="544"/>
      <c r="C677" s="34"/>
      <c r="D677" s="34"/>
      <c r="E677" s="551"/>
      <c r="F677" s="548"/>
      <c r="G677" s="539"/>
      <c r="H677" s="540"/>
      <c r="I677" s="101"/>
      <c r="J677" s="101"/>
      <c r="K677" s="101"/>
      <c r="M677" s="102"/>
    </row>
    <row r="678" spans="2:13">
      <c r="B678" s="544"/>
      <c r="C678" s="34"/>
      <c r="D678" s="34"/>
      <c r="E678" s="551"/>
      <c r="F678" s="548"/>
      <c r="G678" s="539"/>
      <c r="H678" s="540"/>
      <c r="I678" s="101"/>
      <c r="J678" s="101"/>
      <c r="K678" s="101"/>
      <c r="M678" s="102"/>
    </row>
    <row r="679" spans="2:13">
      <c r="B679" s="544"/>
      <c r="C679" s="34"/>
      <c r="D679" s="34"/>
      <c r="E679" s="551"/>
      <c r="F679" s="548"/>
      <c r="G679" s="539"/>
      <c r="H679" s="540"/>
      <c r="I679" s="101"/>
      <c r="J679" s="101"/>
      <c r="K679" s="101"/>
      <c r="M679" s="102"/>
    </row>
    <row r="680" spans="2:13">
      <c r="B680" s="544"/>
      <c r="C680" s="34"/>
      <c r="D680" s="34"/>
      <c r="E680" s="551"/>
      <c r="F680" s="77"/>
      <c r="G680" s="539"/>
      <c r="H680" s="540"/>
      <c r="I680" s="101"/>
      <c r="J680" s="101"/>
      <c r="K680" s="101"/>
      <c r="M680" s="102"/>
    </row>
    <row r="681" spans="2:13">
      <c r="B681" s="544"/>
      <c r="C681" s="34"/>
      <c r="D681" s="34"/>
      <c r="E681" s="551"/>
      <c r="F681" s="548"/>
      <c r="G681" s="539"/>
      <c r="H681" s="540"/>
      <c r="I681" s="101"/>
      <c r="J681" s="101"/>
      <c r="K681" s="101"/>
      <c r="M681" s="102"/>
    </row>
    <row r="682" spans="2:13">
      <c r="B682" s="544"/>
      <c r="C682" s="34"/>
      <c r="D682" s="34"/>
      <c r="E682" s="551"/>
      <c r="F682" s="77"/>
      <c r="G682" s="539"/>
      <c r="H682" s="540"/>
      <c r="I682" s="101"/>
      <c r="J682" s="101"/>
      <c r="K682" s="101"/>
      <c r="M682" s="102"/>
    </row>
    <row r="683" spans="2:13">
      <c r="B683" s="544"/>
      <c r="C683" s="34"/>
      <c r="D683" s="552"/>
      <c r="E683" s="551"/>
      <c r="F683" s="77"/>
      <c r="G683" s="539"/>
      <c r="H683" s="540"/>
      <c r="I683" s="101"/>
      <c r="J683" s="101"/>
      <c r="K683" s="101"/>
      <c r="M683" s="102"/>
    </row>
    <row r="684" spans="2:13">
      <c r="B684" s="544"/>
      <c r="C684" s="34"/>
      <c r="D684" s="34"/>
      <c r="E684" s="551"/>
      <c r="F684" s="77"/>
      <c r="G684" s="539"/>
      <c r="H684" s="540"/>
      <c r="I684" s="101"/>
      <c r="J684" s="101"/>
      <c r="K684" s="101"/>
      <c r="M684" s="102"/>
    </row>
    <row r="685" spans="2:13">
      <c r="B685" s="544"/>
      <c r="C685" s="34"/>
      <c r="D685" s="34"/>
      <c r="E685" s="551"/>
      <c r="F685" s="77"/>
      <c r="G685" s="539"/>
      <c r="H685" s="540"/>
      <c r="I685" s="101"/>
      <c r="J685" s="101"/>
      <c r="K685" s="101"/>
      <c r="M685" s="102"/>
    </row>
    <row r="686" spans="2:13">
      <c r="B686" s="544"/>
      <c r="C686" s="34"/>
      <c r="D686" s="34"/>
      <c r="E686" s="551"/>
      <c r="F686" s="548"/>
      <c r="G686" s="539"/>
      <c r="H686" s="540"/>
      <c r="I686" s="101"/>
      <c r="J686" s="101"/>
      <c r="K686" s="101"/>
      <c r="M686" s="102"/>
    </row>
    <row r="687" spans="2:13">
      <c r="B687" s="544"/>
      <c r="C687" s="34"/>
      <c r="D687" s="34"/>
      <c r="E687" s="551"/>
      <c r="F687" s="548"/>
      <c r="G687" s="539"/>
      <c r="H687" s="540"/>
      <c r="I687" s="101"/>
      <c r="J687" s="101"/>
      <c r="K687" s="101"/>
      <c r="M687" s="102"/>
    </row>
    <row r="688" spans="2:13">
      <c r="B688" s="544"/>
      <c r="C688" s="34"/>
      <c r="D688" s="34"/>
      <c r="E688" s="551"/>
      <c r="F688" s="548"/>
      <c r="G688" s="539"/>
      <c r="H688" s="540"/>
      <c r="I688" s="101"/>
      <c r="J688" s="101"/>
      <c r="K688" s="101"/>
      <c r="M688" s="102"/>
    </row>
    <row r="689" spans="2:13">
      <c r="B689" s="544"/>
      <c r="C689" s="34"/>
      <c r="D689" s="34"/>
      <c r="E689" s="551"/>
      <c r="F689" s="548"/>
      <c r="G689" s="539"/>
      <c r="H689" s="540"/>
      <c r="I689" s="101"/>
      <c r="J689" s="101"/>
      <c r="K689" s="101"/>
      <c r="M689" s="102"/>
    </row>
    <row r="690" spans="2:13">
      <c r="B690" s="544"/>
      <c r="C690" s="34"/>
      <c r="D690" s="34"/>
      <c r="E690" s="551"/>
      <c r="F690" s="548"/>
      <c r="G690" s="539"/>
      <c r="H690" s="540"/>
      <c r="I690" s="101"/>
      <c r="J690" s="101"/>
      <c r="K690" s="101"/>
      <c r="M690" s="102"/>
    </row>
    <row r="691" spans="2:13">
      <c r="B691" s="544"/>
      <c r="C691" s="34"/>
      <c r="D691" s="34"/>
      <c r="E691" s="551"/>
      <c r="F691" s="548"/>
      <c r="G691" s="539"/>
      <c r="H691" s="540"/>
      <c r="I691" s="101"/>
      <c r="J691" s="101"/>
      <c r="K691" s="101"/>
      <c r="M691" s="102"/>
    </row>
    <row r="692" spans="2:13">
      <c r="B692" s="544"/>
      <c r="C692" s="34"/>
      <c r="D692" s="34"/>
      <c r="E692" s="551"/>
      <c r="F692" s="548"/>
      <c r="G692" s="539"/>
      <c r="H692" s="540"/>
      <c r="I692" s="101"/>
      <c r="J692" s="101"/>
      <c r="K692" s="101"/>
      <c r="M692" s="102"/>
    </row>
    <row r="693" spans="2:13">
      <c r="B693" s="544"/>
      <c r="C693" s="34"/>
      <c r="D693" s="34"/>
      <c r="E693" s="551"/>
      <c r="F693" s="548"/>
      <c r="G693" s="539"/>
      <c r="H693" s="540"/>
      <c r="I693" s="101"/>
      <c r="J693" s="101"/>
      <c r="K693" s="101"/>
      <c r="M693" s="102"/>
    </row>
    <row r="694" spans="2:13">
      <c r="B694" s="544"/>
      <c r="C694" s="34"/>
      <c r="D694" s="34"/>
      <c r="E694" s="551"/>
      <c r="F694" s="548"/>
      <c r="G694" s="539"/>
      <c r="H694" s="540"/>
      <c r="I694" s="101"/>
      <c r="J694" s="101"/>
      <c r="K694" s="101"/>
      <c r="M694" s="102"/>
    </row>
    <row r="695" spans="2:13">
      <c r="B695" s="544"/>
      <c r="C695" s="34"/>
      <c r="D695" s="34"/>
      <c r="E695" s="551"/>
      <c r="F695" s="77"/>
      <c r="G695" s="539"/>
      <c r="H695" s="540"/>
      <c r="I695" s="101"/>
      <c r="J695" s="101"/>
      <c r="K695" s="101"/>
      <c r="M695" s="102"/>
    </row>
    <row r="696" spans="2:13">
      <c r="B696" s="544"/>
      <c r="C696" s="34"/>
      <c r="D696" s="34"/>
      <c r="E696" s="551"/>
      <c r="F696" s="548"/>
      <c r="G696" s="539"/>
      <c r="H696" s="540"/>
      <c r="I696" s="101"/>
      <c r="J696" s="101"/>
      <c r="K696" s="101"/>
      <c r="M696" s="102"/>
    </row>
    <row r="697" spans="2:13">
      <c r="B697" s="544"/>
      <c r="C697" s="34"/>
      <c r="D697" s="34"/>
      <c r="E697" s="551"/>
      <c r="F697" s="548"/>
      <c r="G697" s="539"/>
      <c r="H697" s="540"/>
      <c r="I697" s="101"/>
      <c r="J697" s="101"/>
      <c r="K697" s="101"/>
      <c r="M697" s="102"/>
    </row>
    <row r="698" spans="2:13">
      <c r="B698" s="544"/>
      <c r="C698" s="34"/>
      <c r="D698" s="34"/>
      <c r="E698" s="551"/>
      <c r="F698" s="77"/>
      <c r="G698" s="539"/>
      <c r="H698" s="540"/>
      <c r="I698" s="101"/>
      <c r="J698" s="101"/>
      <c r="K698" s="101"/>
      <c r="M698" s="102"/>
    </row>
    <row r="699" spans="2:13">
      <c r="B699" s="544"/>
      <c r="C699" s="34"/>
      <c r="D699" s="552"/>
      <c r="E699" s="551"/>
      <c r="F699" s="548"/>
      <c r="G699" s="539"/>
      <c r="H699" s="540"/>
      <c r="I699" s="101"/>
      <c r="J699" s="101"/>
      <c r="K699" s="101"/>
      <c r="M699" s="102"/>
    </row>
    <row r="700" spans="2:13">
      <c r="B700" s="544"/>
      <c r="C700" s="34"/>
      <c r="D700" s="34"/>
      <c r="E700" s="551"/>
      <c r="F700" s="77"/>
      <c r="G700" s="539"/>
      <c r="H700" s="540"/>
      <c r="I700" s="101"/>
      <c r="J700" s="101"/>
      <c r="K700" s="101"/>
      <c r="M700" s="102"/>
    </row>
    <row r="701" spans="2:13">
      <c r="B701" s="544"/>
      <c r="C701" s="34"/>
      <c r="D701" s="34"/>
      <c r="E701" s="551"/>
      <c r="F701" s="548"/>
      <c r="G701" s="539"/>
      <c r="H701" s="540"/>
      <c r="I701" s="101"/>
      <c r="J701" s="101"/>
      <c r="K701" s="101"/>
      <c r="M701" s="102"/>
    </row>
    <row r="702" spans="2:13">
      <c r="B702" s="544"/>
      <c r="C702" s="34"/>
      <c r="D702" s="34"/>
      <c r="E702" s="551"/>
      <c r="F702" s="548"/>
      <c r="G702" s="539"/>
      <c r="H702" s="540"/>
      <c r="I702" s="101"/>
      <c r="J702" s="101"/>
      <c r="K702" s="101"/>
      <c r="M702" s="102"/>
    </row>
    <row r="703" spans="2:13">
      <c r="B703" s="544"/>
      <c r="C703" s="34"/>
      <c r="D703" s="34"/>
      <c r="E703" s="551"/>
      <c r="F703" s="548"/>
      <c r="G703" s="539"/>
      <c r="H703" s="540"/>
      <c r="I703" s="101"/>
      <c r="J703" s="101"/>
      <c r="K703" s="101"/>
      <c r="M703" s="102"/>
    </row>
    <row r="704" spans="2:13">
      <c r="B704" s="544"/>
      <c r="C704" s="34"/>
      <c r="D704" s="34"/>
      <c r="E704" s="551"/>
      <c r="F704" s="548"/>
      <c r="G704" s="539"/>
      <c r="H704" s="540"/>
      <c r="I704" s="101"/>
      <c r="J704" s="101"/>
      <c r="K704" s="101"/>
      <c r="M704" s="102"/>
    </row>
    <row r="705" spans="2:13">
      <c r="B705" s="544"/>
      <c r="C705" s="34"/>
      <c r="D705" s="34"/>
      <c r="E705" s="551"/>
      <c r="F705" s="548"/>
      <c r="G705" s="539"/>
      <c r="H705" s="540"/>
      <c r="I705" s="101"/>
      <c r="J705" s="101"/>
      <c r="K705" s="101"/>
      <c r="M705" s="102"/>
    </row>
    <row r="706" spans="2:13">
      <c r="B706" s="544"/>
      <c r="C706" s="34"/>
      <c r="D706" s="34"/>
      <c r="E706" s="551"/>
      <c r="F706" s="548"/>
      <c r="G706" s="539"/>
      <c r="H706" s="540"/>
      <c r="I706" s="101"/>
      <c r="J706" s="101"/>
      <c r="K706" s="101"/>
      <c r="M706" s="102"/>
    </row>
    <row r="707" spans="2:13">
      <c r="B707" s="544"/>
      <c r="C707" s="34"/>
      <c r="D707" s="34"/>
      <c r="E707" s="551"/>
      <c r="F707" s="548"/>
      <c r="G707" s="539"/>
      <c r="H707" s="540"/>
      <c r="I707" s="101"/>
      <c r="J707" s="101"/>
      <c r="K707" s="101"/>
      <c r="M707" s="102"/>
    </row>
    <row r="708" spans="2:13">
      <c r="B708" s="544"/>
      <c r="C708" s="34"/>
      <c r="D708" s="34"/>
      <c r="E708" s="551"/>
      <c r="F708" s="548"/>
      <c r="G708" s="539"/>
      <c r="H708" s="540"/>
      <c r="I708" s="101"/>
      <c r="J708" s="101"/>
      <c r="K708" s="101"/>
      <c r="M708" s="102"/>
    </row>
    <row r="709" spans="2:13">
      <c r="B709" s="544"/>
      <c r="C709" s="34"/>
      <c r="D709" s="34"/>
      <c r="E709" s="551"/>
      <c r="F709" s="77"/>
      <c r="G709" s="539"/>
      <c r="H709" s="540"/>
      <c r="I709" s="101"/>
      <c r="J709" s="101"/>
      <c r="K709" s="101"/>
      <c r="M709" s="102"/>
    </row>
    <row r="710" spans="2:13">
      <c r="B710" s="544"/>
      <c r="C710" s="34"/>
      <c r="D710" s="34"/>
      <c r="E710" s="551"/>
      <c r="F710" s="548"/>
      <c r="G710" s="539"/>
      <c r="H710" s="540"/>
      <c r="I710" s="101"/>
      <c r="J710" s="101"/>
      <c r="K710" s="101"/>
      <c r="M710" s="102"/>
    </row>
    <row r="711" spans="2:13">
      <c r="B711" s="544"/>
      <c r="C711" s="34"/>
      <c r="D711" s="34"/>
      <c r="E711" s="551"/>
      <c r="F711" s="77"/>
      <c r="G711" s="539"/>
      <c r="H711" s="540"/>
      <c r="I711" s="101"/>
      <c r="J711" s="101"/>
      <c r="K711" s="101"/>
      <c r="M711" s="102"/>
    </row>
    <row r="712" spans="2:13">
      <c r="B712" s="544"/>
      <c r="C712" s="34"/>
      <c r="D712" s="34"/>
      <c r="E712" s="551"/>
      <c r="F712" s="548"/>
      <c r="G712" s="539"/>
      <c r="H712" s="540"/>
      <c r="I712" s="101"/>
      <c r="J712" s="101"/>
      <c r="K712" s="101"/>
      <c r="M712" s="102"/>
    </row>
    <row r="713" spans="2:13">
      <c r="B713" s="544"/>
      <c r="C713" s="34"/>
      <c r="D713" s="34"/>
      <c r="E713" s="551"/>
      <c r="F713" s="548"/>
      <c r="G713" s="539"/>
      <c r="H713" s="540"/>
      <c r="I713" s="101"/>
      <c r="J713" s="101"/>
      <c r="K713" s="101"/>
      <c r="M713" s="102"/>
    </row>
    <row r="714" spans="2:13">
      <c r="B714" s="544"/>
      <c r="C714" s="34"/>
      <c r="D714" s="34"/>
      <c r="E714" s="551"/>
      <c r="F714" s="104"/>
      <c r="G714" s="539"/>
      <c r="H714" s="540"/>
      <c r="I714" s="101"/>
      <c r="J714" s="101"/>
      <c r="K714" s="101"/>
      <c r="M714" s="102"/>
    </row>
    <row r="715" spans="2:13">
      <c r="B715" s="544"/>
      <c r="C715" s="34"/>
      <c r="D715" s="34"/>
      <c r="E715" s="551"/>
      <c r="F715" s="548"/>
      <c r="G715" s="539"/>
      <c r="H715" s="540"/>
      <c r="I715" s="101"/>
      <c r="J715" s="101"/>
      <c r="K715" s="101"/>
      <c r="M715" s="102"/>
    </row>
    <row r="716" spans="2:13">
      <c r="B716" s="544"/>
      <c r="C716" s="34"/>
      <c r="D716" s="34"/>
      <c r="E716" s="551"/>
      <c r="F716" s="77"/>
      <c r="G716" s="539"/>
      <c r="H716" s="540"/>
      <c r="I716" s="101"/>
      <c r="J716" s="101"/>
      <c r="K716" s="101"/>
      <c r="M716" s="102"/>
    </row>
    <row r="717" spans="2:13">
      <c r="B717" s="544"/>
      <c r="C717" s="34"/>
      <c r="D717" s="34"/>
      <c r="E717" s="551"/>
      <c r="F717" s="548"/>
      <c r="G717" s="539"/>
      <c r="H717" s="540"/>
      <c r="I717" s="101"/>
      <c r="J717" s="101"/>
      <c r="K717" s="101"/>
      <c r="M717" s="102"/>
    </row>
    <row r="718" spans="2:13">
      <c r="B718" s="544"/>
      <c r="C718" s="34"/>
      <c r="D718" s="34"/>
      <c r="E718" s="551"/>
      <c r="F718" s="77"/>
      <c r="G718" s="539"/>
      <c r="H718" s="540"/>
      <c r="I718" s="101"/>
      <c r="J718" s="101"/>
      <c r="K718" s="101"/>
      <c r="M718" s="102"/>
    </row>
    <row r="719" spans="2:13">
      <c r="B719" s="544"/>
      <c r="C719" s="34"/>
      <c r="D719" s="34"/>
      <c r="E719" s="551"/>
      <c r="F719" s="548"/>
      <c r="G719" s="539"/>
      <c r="H719" s="540"/>
      <c r="I719" s="101"/>
      <c r="J719" s="101"/>
      <c r="K719" s="101"/>
      <c r="M719" s="102"/>
    </row>
    <row r="720" spans="2:13">
      <c r="B720" s="544"/>
      <c r="C720" s="34"/>
      <c r="D720" s="34"/>
      <c r="E720" s="551"/>
      <c r="F720" s="77"/>
      <c r="G720" s="539"/>
      <c r="H720" s="540"/>
      <c r="I720" s="101"/>
      <c r="J720" s="101"/>
      <c r="K720" s="101"/>
      <c r="M720" s="102"/>
    </row>
    <row r="721" spans="2:13">
      <c r="B721" s="544"/>
      <c r="C721" s="34"/>
      <c r="D721" s="34"/>
      <c r="E721" s="551"/>
      <c r="F721" s="77"/>
      <c r="G721" s="539"/>
      <c r="H721" s="540"/>
      <c r="I721" s="101"/>
      <c r="J721" s="101"/>
      <c r="K721" s="101"/>
      <c r="M721" s="102"/>
    </row>
    <row r="722" spans="2:13">
      <c r="B722" s="544"/>
      <c r="C722" s="34"/>
      <c r="D722" s="34"/>
      <c r="E722" s="551"/>
      <c r="F722" s="77"/>
      <c r="G722" s="539"/>
      <c r="H722" s="540"/>
      <c r="I722" s="101"/>
      <c r="J722" s="101"/>
      <c r="K722" s="101"/>
      <c r="M722" s="102"/>
    </row>
    <row r="723" spans="2:13">
      <c r="B723" s="544"/>
      <c r="C723" s="34"/>
      <c r="D723" s="34"/>
      <c r="E723" s="551"/>
      <c r="F723" s="77"/>
      <c r="G723" s="539"/>
      <c r="H723" s="540"/>
      <c r="I723" s="101"/>
      <c r="J723" s="101"/>
      <c r="K723" s="101"/>
      <c r="M723" s="102"/>
    </row>
    <row r="724" spans="2:13">
      <c r="B724" s="544"/>
      <c r="C724" s="34"/>
      <c r="D724" s="34"/>
      <c r="E724" s="551"/>
      <c r="F724" s="77"/>
      <c r="G724" s="539"/>
      <c r="H724" s="540"/>
      <c r="I724" s="101"/>
      <c r="J724" s="101"/>
      <c r="K724" s="101"/>
      <c r="M724" s="102"/>
    </row>
    <row r="725" spans="2:13">
      <c r="B725" s="544"/>
      <c r="C725" s="34"/>
      <c r="D725" s="34"/>
      <c r="E725" s="551"/>
      <c r="F725" s="77"/>
      <c r="G725" s="539"/>
      <c r="H725" s="540"/>
      <c r="I725" s="101"/>
      <c r="J725" s="101"/>
      <c r="K725" s="101"/>
      <c r="M725" s="102"/>
    </row>
    <row r="726" spans="2:13">
      <c r="B726" s="544"/>
      <c r="C726" s="34"/>
      <c r="D726" s="34"/>
      <c r="E726" s="551"/>
      <c r="F726" s="77"/>
      <c r="G726" s="539"/>
      <c r="H726" s="540"/>
      <c r="I726" s="101"/>
      <c r="J726" s="101"/>
      <c r="K726" s="101"/>
      <c r="M726" s="102"/>
    </row>
    <row r="727" spans="2:13">
      <c r="B727" s="544"/>
      <c r="C727" s="34"/>
      <c r="D727" s="34"/>
      <c r="E727" s="551"/>
      <c r="F727" s="548"/>
      <c r="G727" s="539"/>
      <c r="H727" s="540"/>
      <c r="I727" s="101"/>
      <c r="J727" s="101"/>
      <c r="K727" s="101"/>
      <c r="M727" s="102"/>
    </row>
    <row r="728" spans="2:13">
      <c r="B728" s="544"/>
      <c r="C728" s="34"/>
      <c r="D728" s="34"/>
      <c r="E728" s="551"/>
      <c r="F728" s="77"/>
      <c r="G728" s="539"/>
      <c r="H728" s="540"/>
      <c r="I728" s="101"/>
      <c r="J728" s="101"/>
      <c r="K728" s="101"/>
      <c r="M728" s="102"/>
    </row>
    <row r="729" spans="2:13">
      <c r="B729" s="544"/>
      <c r="C729" s="34"/>
      <c r="D729" s="34"/>
      <c r="E729" s="551"/>
      <c r="F729" s="77"/>
      <c r="G729" s="539"/>
      <c r="H729" s="540"/>
      <c r="I729" s="101"/>
      <c r="J729" s="101"/>
      <c r="K729" s="101"/>
      <c r="M729" s="102"/>
    </row>
    <row r="730" spans="2:13">
      <c r="B730" s="544"/>
      <c r="C730" s="34"/>
      <c r="D730" s="34"/>
      <c r="E730" s="551"/>
      <c r="F730" s="548"/>
      <c r="G730" s="539"/>
      <c r="H730" s="540"/>
      <c r="I730" s="101"/>
      <c r="J730" s="101"/>
      <c r="K730" s="101"/>
      <c r="M730" s="102"/>
    </row>
    <row r="731" spans="2:13">
      <c r="B731" s="544"/>
      <c r="C731" s="34"/>
      <c r="D731" s="34"/>
      <c r="E731" s="551"/>
      <c r="F731" s="548"/>
      <c r="G731" s="539"/>
      <c r="H731" s="540"/>
      <c r="I731" s="101"/>
      <c r="J731" s="101"/>
      <c r="K731" s="101"/>
      <c r="M731" s="102"/>
    </row>
    <row r="732" spans="2:13">
      <c r="B732" s="544"/>
      <c r="C732" s="34"/>
      <c r="D732" s="34"/>
      <c r="E732" s="551"/>
      <c r="F732" s="548"/>
      <c r="G732" s="539"/>
      <c r="H732" s="540"/>
      <c r="I732" s="101"/>
      <c r="J732" s="101"/>
      <c r="K732" s="101"/>
      <c r="M732" s="102"/>
    </row>
    <row r="733" spans="2:13">
      <c r="B733" s="544"/>
      <c r="C733" s="34"/>
      <c r="D733" s="34"/>
      <c r="E733" s="551"/>
      <c r="F733" s="77"/>
      <c r="G733" s="539"/>
      <c r="H733" s="540"/>
      <c r="I733" s="101"/>
      <c r="J733" s="101"/>
      <c r="K733" s="101"/>
      <c r="M733" s="102"/>
    </row>
    <row r="734" spans="2:13">
      <c r="B734" s="544"/>
      <c r="C734" s="34"/>
      <c r="D734" s="34"/>
      <c r="E734" s="551"/>
      <c r="F734" s="548"/>
      <c r="G734" s="539"/>
      <c r="H734" s="540"/>
      <c r="I734" s="101"/>
      <c r="J734" s="101"/>
      <c r="K734" s="101"/>
      <c r="M734" s="102"/>
    </row>
    <row r="735" spans="2:13">
      <c r="B735" s="544"/>
      <c r="C735" s="34"/>
      <c r="D735" s="34"/>
      <c r="E735" s="551"/>
      <c r="F735" s="548"/>
      <c r="G735" s="539"/>
      <c r="H735" s="540"/>
      <c r="I735" s="101"/>
      <c r="J735" s="101"/>
      <c r="K735" s="101"/>
      <c r="M735" s="102"/>
    </row>
    <row r="736" spans="2:13">
      <c r="B736" s="544"/>
      <c r="C736" s="34"/>
      <c r="D736" s="34"/>
      <c r="E736" s="551"/>
      <c r="F736" s="548"/>
      <c r="G736" s="539"/>
      <c r="H736" s="540"/>
      <c r="I736" s="101"/>
      <c r="J736" s="101"/>
      <c r="K736" s="101"/>
      <c r="M736" s="102"/>
    </row>
    <row r="737" spans="2:13">
      <c r="B737" s="544"/>
      <c r="C737" s="34"/>
      <c r="D737" s="34"/>
      <c r="E737" s="551"/>
      <c r="F737" s="77"/>
      <c r="G737" s="539"/>
      <c r="H737" s="540"/>
      <c r="I737" s="101"/>
      <c r="J737" s="101"/>
      <c r="K737" s="101"/>
      <c r="M737" s="102"/>
    </row>
    <row r="738" spans="2:13">
      <c r="B738" s="544"/>
      <c r="C738" s="34"/>
      <c r="D738" s="34"/>
      <c r="E738" s="551"/>
      <c r="F738" s="548"/>
      <c r="G738" s="539"/>
      <c r="H738" s="540"/>
      <c r="I738" s="101"/>
      <c r="J738" s="101"/>
      <c r="K738" s="101"/>
      <c r="M738" s="102"/>
    </row>
    <row r="739" spans="2:13">
      <c r="B739" s="544"/>
      <c r="C739" s="34"/>
      <c r="D739" s="34"/>
      <c r="E739" s="551"/>
      <c r="F739" s="77"/>
      <c r="G739" s="539"/>
      <c r="H739" s="540"/>
      <c r="I739" s="101"/>
      <c r="J739" s="101"/>
      <c r="K739" s="101"/>
      <c r="M739" s="102"/>
    </row>
    <row r="740" spans="2:13">
      <c r="B740" s="544"/>
      <c r="C740" s="34"/>
      <c r="D740" s="34"/>
      <c r="E740" s="551"/>
      <c r="F740" s="77"/>
      <c r="G740" s="539"/>
      <c r="H740" s="540"/>
      <c r="I740" s="101"/>
      <c r="J740" s="101"/>
      <c r="K740" s="101"/>
      <c r="M740" s="102"/>
    </row>
    <row r="741" spans="2:13">
      <c r="B741" s="544"/>
      <c r="C741" s="34"/>
      <c r="D741" s="34"/>
      <c r="E741" s="551"/>
      <c r="F741" s="77"/>
      <c r="G741" s="539"/>
      <c r="H741" s="540"/>
      <c r="I741" s="101"/>
      <c r="J741" s="101"/>
      <c r="K741" s="101"/>
      <c r="M741" s="102"/>
    </row>
    <row r="742" spans="2:13">
      <c r="B742" s="544"/>
      <c r="C742" s="34"/>
      <c r="D742" s="34"/>
      <c r="E742" s="551"/>
      <c r="F742" s="548"/>
      <c r="G742" s="539"/>
      <c r="H742" s="540"/>
      <c r="I742" s="101"/>
      <c r="J742" s="101"/>
      <c r="K742" s="101"/>
      <c r="M742" s="102"/>
    </row>
    <row r="743" spans="2:13">
      <c r="B743" s="544"/>
      <c r="C743" s="34"/>
      <c r="D743" s="34"/>
      <c r="E743" s="551"/>
      <c r="F743" s="77"/>
      <c r="G743" s="539"/>
      <c r="H743" s="540"/>
      <c r="I743" s="101"/>
      <c r="J743" s="101"/>
      <c r="K743" s="101"/>
      <c r="M743" s="102"/>
    </row>
    <row r="744" spans="2:13">
      <c r="B744" s="544"/>
      <c r="C744" s="34"/>
      <c r="D744" s="34"/>
      <c r="E744" s="551"/>
      <c r="F744" s="77"/>
      <c r="G744" s="539"/>
      <c r="H744" s="540"/>
      <c r="I744" s="101"/>
      <c r="J744" s="101"/>
      <c r="K744" s="101"/>
      <c r="M744" s="102"/>
    </row>
    <row r="745" spans="2:13">
      <c r="B745" s="544"/>
      <c r="C745" s="34"/>
      <c r="D745" s="34"/>
      <c r="E745" s="551"/>
      <c r="F745" s="548"/>
      <c r="G745" s="539"/>
      <c r="H745" s="540"/>
      <c r="I745" s="101"/>
      <c r="J745" s="101"/>
      <c r="K745" s="101"/>
      <c r="M745" s="102"/>
    </row>
    <row r="746" spans="2:13">
      <c r="B746" s="544"/>
      <c r="C746" s="34"/>
      <c r="D746" s="34"/>
      <c r="E746" s="551"/>
      <c r="F746" s="77"/>
      <c r="G746" s="539"/>
      <c r="H746" s="540"/>
      <c r="I746" s="101"/>
      <c r="J746" s="101"/>
      <c r="K746" s="101"/>
      <c r="M746" s="102"/>
    </row>
    <row r="747" spans="2:13">
      <c r="B747" s="544"/>
      <c r="C747" s="34"/>
      <c r="D747" s="34"/>
      <c r="E747" s="551"/>
      <c r="F747" s="548"/>
      <c r="G747" s="539"/>
      <c r="H747" s="540"/>
      <c r="I747" s="101"/>
      <c r="J747" s="101"/>
      <c r="K747" s="101"/>
      <c r="M747" s="102"/>
    </row>
    <row r="748" spans="2:13">
      <c r="B748" s="544"/>
      <c r="C748" s="34"/>
      <c r="D748" s="34"/>
      <c r="E748" s="551"/>
      <c r="F748" s="77"/>
      <c r="G748" s="539"/>
      <c r="H748" s="540"/>
      <c r="I748" s="101"/>
      <c r="J748" s="101"/>
      <c r="K748" s="101"/>
      <c r="M748" s="102"/>
    </row>
    <row r="749" spans="2:13">
      <c r="B749" s="544"/>
      <c r="C749" s="34"/>
      <c r="D749" s="34"/>
      <c r="E749" s="551"/>
      <c r="F749" s="548"/>
      <c r="G749" s="539"/>
      <c r="H749" s="540"/>
      <c r="I749" s="101"/>
      <c r="J749" s="101"/>
      <c r="K749" s="101"/>
      <c r="M749" s="102"/>
    </row>
    <row r="750" spans="2:13">
      <c r="B750" s="544"/>
      <c r="C750" s="34"/>
      <c r="D750" s="34"/>
      <c r="E750" s="551"/>
      <c r="F750" s="77"/>
      <c r="G750" s="539"/>
      <c r="H750" s="540"/>
      <c r="I750" s="101"/>
      <c r="J750" s="101"/>
      <c r="K750" s="101"/>
      <c r="M750" s="102"/>
    </row>
    <row r="751" spans="2:13">
      <c r="B751" s="544"/>
      <c r="C751" s="34"/>
      <c r="D751" s="34"/>
      <c r="E751" s="551"/>
      <c r="F751" s="77"/>
      <c r="G751" s="539"/>
      <c r="H751" s="540"/>
      <c r="I751" s="101"/>
      <c r="J751" s="101"/>
      <c r="K751" s="101"/>
      <c r="M751" s="102"/>
    </row>
    <row r="752" spans="2:13">
      <c r="B752" s="544"/>
      <c r="C752" s="34"/>
      <c r="D752" s="34"/>
      <c r="E752" s="551"/>
      <c r="F752" s="548"/>
      <c r="G752" s="539"/>
      <c r="H752" s="540"/>
      <c r="I752" s="101"/>
      <c r="J752" s="101"/>
      <c r="K752" s="101"/>
      <c r="M752" s="102"/>
    </row>
    <row r="753" spans="2:13">
      <c r="B753" s="544"/>
      <c r="C753" s="34"/>
      <c r="D753" s="34"/>
      <c r="E753" s="551"/>
      <c r="F753" s="548"/>
      <c r="G753" s="539"/>
      <c r="H753" s="540"/>
      <c r="I753" s="101"/>
      <c r="J753" s="101"/>
      <c r="K753" s="101"/>
      <c r="M753" s="102"/>
    </row>
    <row r="754" spans="2:13">
      <c r="B754" s="544"/>
      <c r="C754" s="34"/>
      <c r="D754" s="34"/>
      <c r="E754" s="551"/>
      <c r="F754" s="77"/>
      <c r="G754" s="539"/>
      <c r="H754" s="540"/>
      <c r="I754" s="101"/>
      <c r="J754" s="101"/>
      <c r="K754" s="101"/>
      <c r="M754" s="102"/>
    </row>
    <row r="755" spans="2:13">
      <c r="B755" s="544"/>
      <c r="C755" s="34"/>
      <c r="D755" s="34"/>
      <c r="E755" s="551"/>
      <c r="F755" s="77"/>
      <c r="G755" s="539"/>
      <c r="H755" s="540"/>
      <c r="I755" s="101"/>
      <c r="J755" s="101"/>
      <c r="K755" s="101"/>
      <c r="M755" s="102"/>
    </row>
    <row r="756" spans="2:13">
      <c r="B756" s="544"/>
      <c r="C756" s="34"/>
      <c r="D756" s="34"/>
      <c r="E756" s="551"/>
      <c r="F756" s="77"/>
      <c r="G756" s="539"/>
      <c r="H756" s="540"/>
      <c r="I756" s="101"/>
      <c r="J756" s="101"/>
      <c r="K756" s="101"/>
      <c r="M756" s="102"/>
    </row>
    <row r="757" spans="2:13">
      <c r="B757" s="544"/>
      <c r="C757" s="34"/>
      <c r="D757" s="34"/>
      <c r="E757" s="551"/>
      <c r="F757" s="548"/>
      <c r="G757" s="539"/>
      <c r="H757" s="540"/>
      <c r="I757" s="101"/>
      <c r="J757" s="101"/>
      <c r="K757" s="101"/>
      <c r="M757" s="102"/>
    </row>
    <row r="758" spans="2:13">
      <c r="B758" s="544"/>
      <c r="C758" s="34"/>
      <c r="D758" s="34"/>
      <c r="E758" s="551"/>
      <c r="F758" s="548"/>
      <c r="G758" s="539"/>
      <c r="H758" s="540"/>
      <c r="I758" s="101"/>
      <c r="J758" s="101"/>
      <c r="K758" s="101"/>
      <c r="M758" s="102"/>
    </row>
    <row r="759" spans="2:13">
      <c r="B759" s="544"/>
      <c r="C759" s="34"/>
      <c r="D759" s="34"/>
      <c r="E759" s="551"/>
      <c r="F759" s="548"/>
      <c r="G759" s="539"/>
      <c r="H759" s="540"/>
      <c r="I759" s="101"/>
      <c r="J759" s="101"/>
      <c r="K759" s="101"/>
      <c r="M759" s="102"/>
    </row>
    <row r="760" spans="2:13">
      <c r="B760" s="544"/>
      <c r="C760" s="34"/>
      <c r="D760" s="34"/>
      <c r="E760" s="551"/>
      <c r="F760" s="77"/>
      <c r="G760" s="539"/>
      <c r="H760" s="540"/>
      <c r="I760" s="101"/>
      <c r="J760" s="101"/>
      <c r="K760" s="101"/>
      <c r="M760" s="102"/>
    </row>
    <row r="761" spans="2:13">
      <c r="B761" s="544"/>
      <c r="C761" s="34"/>
      <c r="D761" s="34"/>
      <c r="E761" s="551"/>
      <c r="F761" s="77"/>
      <c r="G761" s="539"/>
      <c r="H761" s="540"/>
      <c r="I761" s="101"/>
      <c r="J761" s="101"/>
      <c r="K761" s="101"/>
      <c r="M761" s="102"/>
    </row>
    <row r="762" spans="2:13">
      <c r="B762" s="544"/>
      <c r="C762" s="34"/>
      <c r="D762" s="34"/>
      <c r="E762" s="551"/>
      <c r="F762" s="548"/>
      <c r="G762" s="539"/>
      <c r="H762" s="540"/>
      <c r="I762" s="101"/>
      <c r="J762" s="101"/>
      <c r="K762" s="101"/>
      <c r="M762" s="102"/>
    </row>
    <row r="763" spans="2:13">
      <c r="B763" s="544"/>
      <c r="C763" s="34"/>
      <c r="D763" s="34"/>
      <c r="E763" s="551"/>
      <c r="F763" s="77"/>
      <c r="G763" s="539"/>
      <c r="H763" s="540"/>
      <c r="I763" s="101"/>
      <c r="J763" s="101"/>
      <c r="K763" s="101"/>
      <c r="M763" s="102"/>
    </row>
    <row r="764" spans="2:13">
      <c r="B764" s="544"/>
      <c r="C764" s="34"/>
      <c r="D764" s="34"/>
      <c r="E764" s="551"/>
      <c r="F764" s="77"/>
      <c r="G764" s="539"/>
      <c r="H764" s="540"/>
      <c r="I764" s="101"/>
      <c r="J764" s="101"/>
      <c r="K764" s="101"/>
      <c r="M764" s="102"/>
    </row>
    <row r="765" spans="2:13">
      <c r="B765" s="544"/>
      <c r="C765" s="34"/>
      <c r="D765" s="34"/>
      <c r="E765" s="551"/>
      <c r="F765" s="77"/>
      <c r="G765" s="539"/>
      <c r="H765" s="540"/>
      <c r="I765" s="101"/>
      <c r="J765" s="101"/>
      <c r="K765" s="101"/>
      <c r="M765" s="102"/>
    </row>
    <row r="766" spans="2:13">
      <c r="B766" s="544"/>
      <c r="C766" s="34"/>
      <c r="D766" s="34"/>
      <c r="E766" s="551"/>
      <c r="F766" s="77"/>
      <c r="G766" s="539"/>
      <c r="H766" s="540"/>
      <c r="I766" s="101"/>
      <c r="J766" s="101"/>
      <c r="K766" s="101"/>
      <c r="M766" s="102"/>
    </row>
    <row r="767" spans="2:13">
      <c r="B767" s="544"/>
      <c r="C767" s="34"/>
      <c r="D767" s="34"/>
      <c r="E767" s="551"/>
      <c r="F767" s="548"/>
      <c r="G767" s="539"/>
      <c r="H767" s="540"/>
      <c r="I767" s="101"/>
      <c r="J767" s="101"/>
      <c r="K767" s="101"/>
      <c r="M767" s="102"/>
    </row>
    <row r="768" spans="2:13">
      <c r="B768" s="544"/>
      <c r="C768" s="34"/>
      <c r="D768" s="34"/>
      <c r="E768" s="551"/>
      <c r="F768" s="77"/>
      <c r="G768" s="539"/>
      <c r="H768" s="540"/>
      <c r="I768" s="101"/>
      <c r="J768" s="101"/>
      <c r="K768" s="101"/>
      <c r="M768" s="102"/>
    </row>
    <row r="769" spans="2:13">
      <c r="B769" s="544"/>
      <c r="C769" s="34"/>
      <c r="D769" s="34"/>
      <c r="E769" s="551"/>
      <c r="F769" s="548"/>
      <c r="G769" s="539"/>
      <c r="H769" s="540"/>
      <c r="I769" s="101"/>
      <c r="J769" s="101"/>
      <c r="K769" s="101"/>
      <c r="M769" s="102"/>
    </row>
    <row r="770" spans="2:13">
      <c r="B770" s="544"/>
      <c r="C770" s="34"/>
      <c r="D770" s="34"/>
      <c r="E770" s="551"/>
      <c r="F770" s="548"/>
      <c r="G770" s="539"/>
      <c r="H770" s="540"/>
      <c r="I770" s="101"/>
      <c r="J770" s="101"/>
      <c r="K770" s="101"/>
      <c r="M770" s="102"/>
    </row>
    <row r="771" spans="2:13">
      <c r="B771" s="544"/>
      <c r="C771" s="34"/>
      <c r="D771" s="34"/>
      <c r="E771" s="551"/>
      <c r="F771" s="77"/>
      <c r="G771" s="539"/>
      <c r="H771" s="540"/>
      <c r="I771" s="101"/>
      <c r="J771" s="101"/>
      <c r="K771" s="101"/>
      <c r="M771" s="102"/>
    </row>
    <row r="772" spans="2:13">
      <c r="B772" s="544"/>
      <c r="C772" s="34"/>
      <c r="D772" s="34"/>
      <c r="E772" s="551"/>
      <c r="F772" s="77"/>
      <c r="G772" s="539"/>
      <c r="H772" s="540"/>
      <c r="I772" s="101"/>
      <c r="J772" s="101"/>
      <c r="K772" s="101"/>
      <c r="M772" s="102"/>
    </row>
    <row r="773" spans="2:13">
      <c r="B773" s="544"/>
      <c r="C773" s="34"/>
      <c r="D773" s="34"/>
      <c r="E773" s="551"/>
      <c r="F773" s="77"/>
      <c r="G773" s="539"/>
      <c r="H773" s="540"/>
      <c r="I773" s="101"/>
      <c r="J773" s="101"/>
      <c r="K773" s="101"/>
      <c r="M773" s="102"/>
    </row>
    <row r="774" spans="2:13">
      <c r="B774" s="544"/>
      <c r="C774" s="34"/>
      <c r="D774" s="34"/>
      <c r="E774" s="551"/>
      <c r="F774" s="548"/>
      <c r="G774" s="539"/>
      <c r="H774" s="540"/>
      <c r="I774" s="101"/>
      <c r="J774" s="101"/>
      <c r="K774" s="101"/>
      <c r="M774" s="102"/>
    </row>
    <row r="775" spans="2:13">
      <c r="B775" s="544"/>
      <c r="C775" s="34"/>
      <c r="D775" s="34"/>
      <c r="E775" s="551"/>
      <c r="F775" s="77"/>
      <c r="G775" s="539"/>
      <c r="H775" s="540"/>
      <c r="I775" s="101"/>
      <c r="J775" s="101"/>
      <c r="K775" s="101"/>
      <c r="M775" s="102"/>
    </row>
    <row r="776" spans="2:13">
      <c r="B776" s="544"/>
      <c r="C776" s="34"/>
      <c r="D776" s="34"/>
      <c r="E776" s="551"/>
      <c r="F776" s="77"/>
      <c r="G776" s="539"/>
      <c r="H776" s="540"/>
      <c r="I776" s="101"/>
      <c r="J776" s="101"/>
      <c r="K776" s="101"/>
      <c r="M776" s="102"/>
    </row>
    <row r="777" spans="2:13">
      <c r="B777" s="544"/>
      <c r="C777" s="34"/>
      <c r="D777" s="34"/>
      <c r="E777" s="551"/>
      <c r="F777" s="548"/>
      <c r="G777" s="539"/>
      <c r="H777" s="540"/>
      <c r="I777" s="101"/>
      <c r="J777" s="101"/>
      <c r="K777" s="101"/>
      <c r="M777" s="102"/>
    </row>
    <row r="778" spans="2:13">
      <c r="B778" s="544"/>
      <c r="C778" s="34"/>
      <c r="D778" s="34"/>
      <c r="E778" s="551"/>
      <c r="F778" s="548"/>
      <c r="G778" s="539"/>
      <c r="H778" s="540"/>
      <c r="I778" s="101"/>
      <c r="J778" s="101"/>
      <c r="K778" s="101"/>
      <c r="M778" s="102"/>
    </row>
    <row r="779" spans="2:13">
      <c r="B779" s="544"/>
      <c r="C779" s="34"/>
      <c r="D779" s="34"/>
      <c r="E779" s="551"/>
      <c r="F779" s="77"/>
      <c r="G779" s="539"/>
      <c r="H779" s="540"/>
      <c r="I779" s="101"/>
      <c r="J779" s="101"/>
      <c r="K779" s="101"/>
      <c r="M779" s="102"/>
    </row>
    <row r="780" spans="2:13">
      <c r="B780" s="544"/>
      <c r="C780" s="34"/>
      <c r="D780" s="34"/>
      <c r="E780" s="551"/>
      <c r="F780" s="77"/>
      <c r="G780" s="539"/>
      <c r="H780" s="540"/>
      <c r="I780" s="101"/>
      <c r="J780" s="101"/>
      <c r="K780" s="101"/>
      <c r="M780" s="102"/>
    </row>
    <row r="781" spans="2:13">
      <c r="B781" s="544"/>
      <c r="C781" s="34"/>
      <c r="D781" s="34"/>
      <c r="E781" s="551"/>
      <c r="F781" s="548"/>
      <c r="G781" s="539"/>
      <c r="H781" s="540"/>
      <c r="I781" s="101"/>
      <c r="J781" s="101"/>
      <c r="K781" s="101"/>
      <c r="M781" s="102"/>
    </row>
    <row r="782" spans="2:13">
      <c r="B782" s="544"/>
      <c r="C782" s="34"/>
      <c r="D782" s="34"/>
      <c r="E782" s="551"/>
      <c r="F782" s="77"/>
      <c r="G782" s="539"/>
      <c r="H782" s="540"/>
      <c r="I782" s="101"/>
      <c r="J782" s="101"/>
      <c r="K782" s="101"/>
      <c r="M782" s="102"/>
    </row>
    <row r="783" spans="2:13">
      <c r="B783" s="544"/>
      <c r="C783" s="34"/>
      <c r="D783" s="34"/>
      <c r="E783" s="551"/>
      <c r="F783" s="544"/>
      <c r="G783" s="539"/>
      <c r="H783" s="540"/>
      <c r="I783" s="101"/>
      <c r="J783" s="101"/>
      <c r="K783" s="101"/>
      <c r="M783" s="102"/>
    </row>
    <row r="784" spans="2:13">
      <c r="B784" s="544"/>
      <c r="C784" s="34"/>
      <c r="D784" s="34"/>
      <c r="E784" s="551"/>
      <c r="F784" s="77"/>
      <c r="G784" s="539"/>
      <c r="H784" s="540"/>
      <c r="I784" s="101"/>
      <c r="J784" s="101"/>
      <c r="K784" s="101"/>
      <c r="M784" s="102"/>
    </row>
    <row r="785" spans="2:13">
      <c r="B785" s="544"/>
      <c r="C785" s="34"/>
      <c r="D785" s="34"/>
      <c r="E785" s="551"/>
      <c r="F785" s="77"/>
      <c r="G785" s="539"/>
      <c r="H785" s="540"/>
      <c r="I785" s="101"/>
      <c r="J785" s="101"/>
      <c r="K785" s="101"/>
      <c r="M785" s="102"/>
    </row>
    <row r="786" spans="2:13">
      <c r="B786" s="544"/>
      <c r="C786" s="34"/>
      <c r="D786" s="34"/>
      <c r="E786" s="551"/>
      <c r="F786" s="77"/>
      <c r="G786" s="539"/>
      <c r="H786" s="540"/>
      <c r="I786" s="101"/>
      <c r="J786" s="101"/>
      <c r="K786" s="101"/>
      <c r="M786" s="102"/>
    </row>
    <row r="787" spans="2:13">
      <c r="B787" s="544"/>
      <c r="C787" s="34"/>
      <c r="D787" s="34"/>
      <c r="E787" s="551"/>
      <c r="F787" s="77"/>
      <c r="G787" s="539"/>
      <c r="H787" s="540"/>
      <c r="I787" s="101"/>
      <c r="J787" s="101"/>
      <c r="K787" s="101"/>
      <c r="M787" s="102"/>
    </row>
    <row r="788" spans="2:13">
      <c r="B788" s="544"/>
      <c r="C788" s="34"/>
      <c r="D788" s="34"/>
      <c r="E788" s="551"/>
      <c r="F788" s="548"/>
      <c r="G788" s="539"/>
      <c r="H788" s="540"/>
      <c r="I788" s="101"/>
      <c r="J788" s="101"/>
      <c r="K788" s="101"/>
      <c r="M788" s="102"/>
    </row>
    <row r="789" spans="2:13">
      <c r="B789" s="544"/>
      <c r="C789" s="34"/>
      <c r="D789" s="34"/>
      <c r="E789" s="551"/>
      <c r="F789" s="77"/>
      <c r="G789" s="539"/>
      <c r="H789" s="540"/>
      <c r="I789" s="101"/>
      <c r="J789" s="101"/>
      <c r="K789" s="101"/>
      <c r="M789" s="102"/>
    </row>
    <row r="790" spans="2:13">
      <c r="B790" s="544"/>
      <c r="C790" s="34"/>
      <c r="D790" s="34"/>
      <c r="E790" s="551"/>
      <c r="F790" s="548"/>
      <c r="G790" s="539"/>
      <c r="H790" s="540"/>
      <c r="I790" s="101"/>
      <c r="J790" s="101"/>
      <c r="K790" s="101"/>
      <c r="M790" s="102"/>
    </row>
    <row r="791" spans="2:13">
      <c r="B791" s="544"/>
      <c r="C791" s="34"/>
      <c r="D791" s="34"/>
      <c r="E791" s="551"/>
      <c r="F791" s="548"/>
      <c r="G791" s="539"/>
      <c r="H791" s="540"/>
      <c r="I791" s="101"/>
      <c r="J791" s="101"/>
      <c r="K791" s="101"/>
      <c r="M791" s="102"/>
    </row>
    <row r="792" spans="2:13">
      <c r="B792" s="544"/>
      <c r="C792" s="34"/>
      <c r="D792" s="34"/>
      <c r="E792" s="551"/>
      <c r="F792" s="548"/>
      <c r="G792" s="539"/>
      <c r="H792" s="540"/>
      <c r="I792" s="101"/>
      <c r="J792" s="101"/>
      <c r="K792" s="101"/>
      <c r="M792" s="102"/>
    </row>
    <row r="793" spans="2:13">
      <c r="B793" s="544"/>
      <c r="C793" s="34"/>
      <c r="D793" s="34"/>
      <c r="E793" s="551"/>
      <c r="F793" s="548"/>
      <c r="G793" s="539"/>
      <c r="H793" s="540"/>
      <c r="I793" s="101"/>
      <c r="J793" s="101"/>
      <c r="K793" s="101"/>
      <c r="M793" s="102"/>
    </row>
    <row r="794" spans="2:13">
      <c r="B794" s="544"/>
      <c r="C794" s="34"/>
      <c r="D794" s="34"/>
      <c r="E794" s="551"/>
      <c r="F794" s="77"/>
      <c r="G794" s="539"/>
      <c r="H794" s="540"/>
      <c r="I794" s="101"/>
      <c r="J794" s="101"/>
      <c r="K794" s="101"/>
      <c r="M794" s="102"/>
    </row>
    <row r="795" spans="2:13">
      <c r="B795" s="544"/>
      <c r="C795" s="34"/>
      <c r="D795" s="34"/>
      <c r="E795" s="551"/>
      <c r="F795" s="77"/>
      <c r="G795" s="539"/>
      <c r="H795" s="540"/>
      <c r="I795" s="101"/>
      <c r="J795" s="101"/>
      <c r="K795" s="101"/>
      <c r="M795" s="102"/>
    </row>
    <row r="796" spans="2:13">
      <c r="B796" s="544"/>
      <c r="C796" s="34"/>
      <c r="D796" s="34"/>
      <c r="E796" s="551"/>
      <c r="F796" s="77"/>
      <c r="G796" s="539"/>
      <c r="H796" s="540"/>
      <c r="I796" s="101"/>
      <c r="J796" s="101"/>
      <c r="K796" s="101"/>
      <c r="M796" s="102"/>
    </row>
    <row r="797" spans="2:13">
      <c r="B797" s="544"/>
      <c r="C797" s="34"/>
      <c r="D797" s="34"/>
      <c r="E797" s="551"/>
      <c r="F797" s="548"/>
      <c r="G797" s="539"/>
      <c r="H797" s="540"/>
      <c r="I797" s="101"/>
      <c r="J797" s="101"/>
      <c r="K797" s="101"/>
      <c r="M797" s="102"/>
    </row>
    <row r="798" spans="2:13">
      <c r="B798" s="544"/>
      <c r="C798" s="34"/>
      <c r="D798" s="34"/>
      <c r="E798" s="551"/>
      <c r="F798" s="548"/>
      <c r="G798" s="539"/>
      <c r="H798" s="540"/>
      <c r="I798" s="101"/>
      <c r="J798" s="101"/>
      <c r="K798" s="101"/>
      <c r="M798" s="102"/>
    </row>
    <row r="799" spans="2:13">
      <c r="B799" s="544"/>
      <c r="C799" s="34"/>
      <c r="D799" s="34"/>
      <c r="E799" s="551"/>
      <c r="F799" s="77"/>
      <c r="G799" s="539"/>
      <c r="H799" s="540"/>
      <c r="I799" s="101"/>
      <c r="J799" s="101"/>
      <c r="K799" s="101"/>
      <c r="M799" s="102"/>
    </row>
    <row r="800" spans="2:13">
      <c r="B800" s="544"/>
      <c r="C800" s="34"/>
      <c r="D800" s="34"/>
      <c r="E800" s="551"/>
      <c r="F800" s="77"/>
      <c r="G800" s="539"/>
      <c r="H800" s="540"/>
      <c r="I800" s="101"/>
      <c r="J800" s="101"/>
      <c r="K800" s="101"/>
      <c r="M800" s="102"/>
    </row>
    <row r="801" spans="2:13">
      <c r="B801" s="544"/>
      <c r="C801" s="34"/>
      <c r="D801" s="34"/>
      <c r="E801" s="551"/>
      <c r="F801" s="548"/>
      <c r="G801" s="539"/>
      <c r="H801" s="540"/>
      <c r="I801" s="101"/>
      <c r="J801" s="101"/>
      <c r="K801" s="101"/>
      <c r="M801" s="102"/>
    </row>
    <row r="802" spans="2:13">
      <c r="B802" s="544"/>
      <c r="C802" s="34"/>
      <c r="D802" s="34"/>
      <c r="E802" s="551"/>
      <c r="F802" s="77"/>
      <c r="G802" s="539"/>
      <c r="H802" s="540"/>
      <c r="I802" s="101"/>
      <c r="J802" s="101"/>
      <c r="K802" s="101"/>
      <c r="M802" s="102"/>
    </row>
    <row r="803" spans="2:13">
      <c r="B803" s="544"/>
      <c r="C803" s="34"/>
      <c r="D803" s="34"/>
      <c r="E803" s="551"/>
      <c r="F803" s="548"/>
      <c r="G803" s="539"/>
      <c r="H803" s="540"/>
      <c r="I803" s="101"/>
      <c r="J803" s="101"/>
      <c r="K803" s="101"/>
      <c r="M803" s="102"/>
    </row>
    <row r="804" spans="2:13">
      <c r="B804" s="544"/>
      <c r="C804" s="34"/>
      <c r="D804" s="34"/>
      <c r="E804" s="551"/>
      <c r="F804" s="77"/>
      <c r="G804" s="539"/>
      <c r="H804" s="540"/>
      <c r="I804" s="101"/>
      <c r="J804" s="101"/>
      <c r="K804" s="101"/>
      <c r="M804" s="102"/>
    </row>
    <row r="805" spans="2:13">
      <c r="B805" s="544"/>
      <c r="C805" s="34"/>
      <c r="D805" s="34"/>
      <c r="E805" s="551"/>
      <c r="F805" s="548"/>
      <c r="G805" s="539"/>
      <c r="H805" s="540"/>
      <c r="I805" s="101"/>
      <c r="J805" s="101"/>
      <c r="K805" s="101"/>
      <c r="M805" s="102"/>
    </row>
    <row r="806" spans="2:13">
      <c r="B806" s="544"/>
      <c r="C806" s="34"/>
      <c r="D806" s="34"/>
      <c r="E806" s="551"/>
      <c r="F806" s="548"/>
      <c r="G806" s="539"/>
      <c r="H806" s="540"/>
      <c r="I806" s="101"/>
      <c r="J806" s="101"/>
      <c r="K806" s="101"/>
      <c r="M806" s="102"/>
    </row>
    <row r="807" spans="2:13">
      <c r="B807" s="544"/>
      <c r="C807" s="34"/>
      <c r="D807" s="34"/>
      <c r="E807" s="551"/>
      <c r="F807" s="77"/>
      <c r="G807" s="539"/>
      <c r="H807" s="540"/>
      <c r="I807" s="101"/>
      <c r="J807" s="101"/>
      <c r="K807" s="101"/>
      <c r="M807" s="102"/>
    </row>
    <row r="808" spans="2:13">
      <c r="B808" s="544"/>
      <c r="C808" s="34"/>
      <c r="D808" s="34"/>
      <c r="E808" s="551"/>
      <c r="F808" s="77"/>
      <c r="G808" s="539"/>
      <c r="H808" s="540"/>
      <c r="I808" s="101"/>
      <c r="J808" s="101"/>
      <c r="K808" s="101"/>
      <c r="M808" s="102"/>
    </row>
    <row r="809" spans="2:13">
      <c r="B809" s="544"/>
      <c r="C809" s="34"/>
      <c r="D809" s="34"/>
      <c r="E809" s="551"/>
      <c r="F809" s="77"/>
      <c r="G809" s="539"/>
      <c r="H809" s="540"/>
      <c r="I809" s="101"/>
      <c r="J809" s="101"/>
      <c r="K809" s="101"/>
      <c r="M809" s="102"/>
    </row>
    <row r="810" spans="2:13">
      <c r="B810" s="544"/>
      <c r="C810" s="34"/>
      <c r="D810" s="34"/>
      <c r="E810" s="551"/>
      <c r="F810" s="77"/>
      <c r="G810" s="539"/>
      <c r="H810" s="540"/>
      <c r="I810" s="101"/>
      <c r="J810" s="101"/>
      <c r="K810" s="101"/>
      <c r="M810" s="102"/>
    </row>
    <row r="811" spans="2:13">
      <c r="B811" s="544"/>
      <c r="C811" s="34"/>
      <c r="D811" s="34"/>
      <c r="E811" s="551"/>
      <c r="F811" s="548"/>
      <c r="G811" s="539"/>
      <c r="H811" s="540"/>
      <c r="I811" s="101"/>
      <c r="J811" s="101"/>
      <c r="K811" s="101"/>
      <c r="M811" s="102"/>
    </row>
    <row r="812" spans="2:13">
      <c r="B812" s="544"/>
      <c r="C812" s="34"/>
      <c r="D812" s="34"/>
      <c r="E812" s="551"/>
      <c r="F812" s="77"/>
      <c r="G812" s="539"/>
      <c r="H812" s="540"/>
      <c r="I812" s="101"/>
      <c r="J812" s="101"/>
      <c r="K812" s="101"/>
      <c r="M812" s="102"/>
    </row>
    <row r="813" spans="2:13">
      <c r="B813" s="544"/>
      <c r="C813" s="34"/>
      <c r="D813" s="34"/>
      <c r="E813" s="551"/>
      <c r="F813" s="548"/>
      <c r="G813" s="539"/>
      <c r="H813" s="540"/>
      <c r="I813" s="101"/>
      <c r="J813" s="101"/>
      <c r="K813" s="101"/>
      <c r="M813" s="102"/>
    </row>
    <row r="814" spans="2:13">
      <c r="B814" s="544"/>
      <c r="C814" s="34"/>
      <c r="D814" s="34"/>
      <c r="E814" s="551"/>
      <c r="F814" s="77"/>
      <c r="G814" s="539"/>
      <c r="H814" s="540"/>
      <c r="I814" s="101"/>
      <c r="J814" s="101"/>
      <c r="K814" s="101"/>
      <c r="M814" s="102"/>
    </row>
    <row r="815" spans="2:13">
      <c r="B815" s="544"/>
      <c r="C815" s="34"/>
      <c r="D815" s="34"/>
      <c r="E815" s="551"/>
      <c r="F815" s="77"/>
      <c r="G815" s="539"/>
      <c r="H815" s="540"/>
      <c r="I815" s="101"/>
      <c r="J815" s="101"/>
      <c r="K815" s="101"/>
      <c r="M815" s="102"/>
    </row>
    <row r="816" spans="2:13">
      <c r="B816" s="544"/>
      <c r="C816" s="34"/>
      <c r="D816" s="34"/>
      <c r="E816" s="551"/>
      <c r="F816" s="548"/>
      <c r="G816" s="539"/>
      <c r="H816" s="540"/>
      <c r="I816" s="101"/>
      <c r="J816" s="101"/>
      <c r="K816" s="101"/>
      <c r="M816" s="102"/>
    </row>
    <row r="817" spans="2:13">
      <c r="B817" s="544"/>
      <c r="C817" s="34"/>
      <c r="D817" s="34"/>
      <c r="E817" s="551"/>
      <c r="F817" s="77"/>
      <c r="G817" s="539"/>
      <c r="H817" s="540"/>
      <c r="I817" s="101"/>
      <c r="J817" s="101"/>
      <c r="K817" s="101"/>
      <c r="M817" s="102"/>
    </row>
    <row r="818" spans="2:13">
      <c r="B818" s="544"/>
      <c r="C818" s="34"/>
      <c r="D818" s="34"/>
      <c r="E818" s="551"/>
      <c r="F818" s="34"/>
      <c r="G818" s="539"/>
      <c r="H818" s="540"/>
      <c r="I818" s="101"/>
      <c r="J818" s="101"/>
      <c r="K818" s="101"/>
      <c r="M818" s="102"/>
    </row>
    <row r="819" spans="2:13">
      <c r="B819" s="544"/>
      <c r="C819" s="34"/>
      <c r="D819" s="34"/>
      <c r="E819" s="551"/>
      <c r="F819" s="548"/>
      <c r="G819" s="539"/>
      <c r="H819" s="540"/>
      <c r="I819" s="101"/>
      <c r="J819" s="101"/>
      <c r="K819" s="101"/>
      <c r="M819" s="102"/>
    </row>
    <row r="820" spans="2:13">
      <c r="B820" s="544"/>
      <c r="C820" s="34"/>
      <c r="D820" s="34"/>
      <c r="E820" s="551"/>
      <c r="F820" s="77"/>
      <c r="G820" s="539"/>
      <c r="H820" s="540"/>
      <c r="I820" s="101"/>
      <c r="J820" s="101"/>
      <c r="K820" s="101"/>
      <c r="M820" s="102"/>
    </row>
    <row r="821" spans="2:13">
      <c r="B821" s="544"/>
      <c r="C821" s="34"/>
      <c r="D821" s="34"/>
      <c r="E821" s="551"/>
      <c r="F821" s="77"/>
      <c r="G821" s="539"/>
      <c r="H821" s="540"/>
      <c r="I821" s="101"/>
      <c r="J821" s="101"/>
      <c r="K821" s="101"/>
      <c r="M821" s="102"/>
    </row>
    <row r="822" spans="2:13">
      <c r="B822" s="544"/>
      <c r="C822" s="34"/>
      <c r="D822" s="34"/>
      <c r="E822" s="551"/>
      <c r="F822" s="77"/>
      <c r="G822" s="539"/>
      <c r="H822" s="540"/>
      <c r="I822" s="101"/>
      <c r="J822" s="101"/>
      <c r="K822" s="101"/>
      <c r="M822" s="102"/>
    </row>
    <row r="823" spans="2:13">
      <c r="B823" s="544"/>
      <c r="C823" s="34"/>
      <c r="D823" s="34"/>
      <c r="E823" s="551"/>
      <c r="F823" s="77"/>
      <c r="G823" s="539"/>
      <c r="H823" s="540"/>
      <c r="I823" s="101"/>
      <c r="J823" s="101"/>
      <c r="K823" s="101"/>
      <c r="M823" s="102"/>
    </row>
    <row r="824" spans="2:13">
      <c r="B824" s="544"/>
      <c r="C824" s="34"/>
      <c r="D824" s="34"/>
      <c r="E824" s="551"/>
      <c r="F824" s="77"/>
      <c r="G824" s="539"/>
      <c r="H824" s="540"/>
      <c r="I824" s="101"/>
      <c r="J824" s="101"/>
      <c r="K824" s="101"/>
      <c r="M824" s="102"/>
    </row>
    <row r="825" spans="2:13">
      <c r="B825" s="544"/>
      <c r="C825" s="34"/>
      <c r="D825" s="34"/>
      <c r="E825" s="551"/>
      <c r="F825" s="77"/>
      <c r="G825" s="539"/>
      <c r="H825" s="540"/>
      <c r="I825" s="101"/>
      <c r="J825" s="101"/>
      <c r="K825" s="101"/>
      <c r="M825" s="102"/>
    </row>
    <row r="826" spans="2:13">
      <c r="B826" s="544"/>
      <c r="C826" s="34"/>
      <c r="D826" s="34"/>
      <c r="E826" s="551"/>
      <c r="F826" s="77"/>
      <c r="G826" s="539"/>
      <c r="H826" s="540"/>
      <c r="I826" s="101"/>
      <c r="J826" s="101"/>
      <c r="K826" s="101"/>
      <c r="M826" s="102"/>
    </row>
    <row r="827" spans="2:13">
      <c r="B827" s="544"/>
      <c r="C827" s="34"/>
      <c r="D827" s="34"/>
      <c r="E827" s="551"/>
      <c r="F827" s="548"/>
      <c r="G827" s="539"/>
      <c r="H827" s="540"/>
      <c r="I827" s="101"/>
      <c r="J827" s="101"/>
      <c r="K827" s="101"/>
      <c r="M827" s="102"/>
    </row>
    <row r="828" spans="2:13">
      <c r="B828" s="544"/>
      <c r="C828" s="34"/>
      <c r="D828" s="34"/>
      <c r="E828" s="551"/>
      <c r="F828" s="77"/>
      <c r="G828" s="539"/>
      <c r="H828" s="540"/>
      <c r="I828" s="101"/>
      <c r="J828" s="101"/>
      <c r="K828" s="101"/>
      <c r="M828" s="102"/>
    </row>
    <row r="829" spans="2:13">
      <c r="B829" s="544"/>
      <c r="C829" s="34"/>
      <c r="D829" s="34"/>
      <c r="E829" s="551"/>
      <c r="F829" s="77"/>
      <c r="G829" s="539"/>
      <c r="H829" s="540"/>
      <c r="I829" s="101"/>
      <c r="J829" s="101"/>
      <c r="K829" s="101"/>
      <c r="M829" s="102"/>
    </row>
    <row r="830" spans="2:13">
      <c r="B830" s="544"/>
      <c r="C830" s="34"/>
      <c r="D830" s="34"/>
      <c r="E830" s="551"/>
      <c r="F830" s="77"/>
      <c r="G830" s="539"/>
      <c r="H830" s="540"/>
      <c r="I830" s="101"/>
      <c r="J830" s="101"/>
      <c r="K830" s="101"/>
      <c r="M830" s="102"/>
    </row>
    <row r="831" spans="2:13">
      <c r="B831" s="544"/>
      <c r="C831" s="34"/>
      <c r="D831" s="34"/>
      <c r="E831" s="551"/>
      <c r="F831" s="77"/>
      <c r="G831" s="539"/>
      <c r="H831" s="540"/>
      <c r="I831" s="101"/>
      <c r="J831" s="101"/>
      <c r="K831" s="101"/>
      <c r="M831" s="102"/>
    </row>
    <row r="832" spans="2:13">
      <c r="B832" s="544"/>
      <c r="C832" s="34"/>
      <c r="D832" s="34"/>
      <c r="E832" s="551"/>
      <c r="F832" s="77"/>
      <c r="G832" s="539"/>
      <c r="H832" s="540"/>
      <c r="I832" s="101"/>
      <c r="J832" s="101"/>
      <c r="K832" s="101"/>
      <c r="M832" s="102"/>
    </row>
    <row r="833" spans="2:13">
      <c r="B833" s="544"/>
      <c r="C833" s="34"/>
      <c r="D833" s="34"/>
      <c r="E833" s="551"/>
      <c r="F833" s="549"/>
      <c r="G833" s="539"/>
      <c r="H833" s="540"/>
      <c r="I833" s="101"/>
      <c r="J833" s="101"/>
      <c r="K833" s="101"/>
      <c r="M833" s="102"/>
    </row>
    <row r="834" spans="2:13">
      <c r="B834" s="544"/>
      <c r="C834" s="34"/>
      <c r="D834" s="34"/>
      <c r="E834" s="551"/>
      <c r="F834" s="548"/>
      <c r="G834" s="539"/>
      <c r="H834" s="540"/>
      <c r="I834" s="101"/>
      <c r="J834" s="101"/>
      <c r="K834" s="101"/>
      <c r="M834" s="102"/>
    </row>
    <row r="835" spans="2:13">
      <c r="B835" s="544"/>
      <c r="C835" s="34"/>
      <c r="D835" s="34"/>
      <c r="E835" s="551"/>
      <c r="F835" s="548"/>
      <c r="G835" s="539"/>
      <c r="H835" s="540"/>
      <c r="I835" s="101"/>
      <c r="J835" s="101"/>
      <c r="K835" s="101"/>
      <c r="M835" s="102"/>
    </row>
    <row r="836" spans="2:13">
      <c r="B836" s="544"/>
      <c r="C836" s="34"/>
      <c r="D836" s="34"/>
      <c r="E836" s="551"/>
      <c r="F836" s="548"/>
      <c r="G836" s="539"/>
      <c r="H836" s="540"/>
      <c r="I836" s="101"/>
      <c r="J836" s="101"/>
      <c r="K836" s="101"/>
      <c r="M836" s="102"/>
    </row>
    <row r="837" spans="2:13">
      <c r="B837" s="544"/>
      <c r="C837" s="34"/>
      <c r="D837" s="34"/>
      <c r="E837" s="551"/>
      <c r="F837" s="77"/>
      <c r="G837" s="539"/>
      <c r="H837" s="540"/>
      <c r="I837" s="101"/>
      <c r="J837" s="101"/>
      <c r="K837" s="101"/>
      <c r="M837" s="102"/>
    </row>
    <row r="838" spans="2:13">
      <c r="B838" s="544"/>
      <c r="C838" s="34"/>
      <c r="D838" s="34"/>
      <c r="E838" s="551"/>
      <c r="F838" s="77"/>
      <c r="G838" s="539"/>
      <c r="H838" s="540"/>
      <c r="I838" s="101"/>
      <c r="J838" s="101"/>
      <c r="K838" s="101"/>
      <c r="M838" s="102"/>
    </row>
    <row r="839" spans="2:13">
      <c r="B839" s="544"/>
      <c r="C839" s="34"/>
      <c r="D839" s="34"/>
      <c r="E839" s="551"/>
      <c r="F839" s="77"/>
      <c r="G839" s="539"/>
      <c r="H839" s="540"/>
      <c r="I839" s="101"/>
      <c r="J839" s="101"/>
      <c r="K839" s="101"/>
      <c r="M839" s="102"/>
    </row>
    <row r="840" spans="2:13">
      <c r="B840" s="544"/>
      <c r="C840" s="34"/>
      <c r="D840" s="34"/>
      <c r="E840" s="551"/>
      <c r="F840" s="77"/>
      <c r="G840" s="539"/>
      <c r="H840" s="540"/>
      <c r="I840" s="101"/>
      <c r="J840" s="101"/>
      <c r="K840" s="101"/>
      <c r="M840" s="102"/>
    </row>
    <row r="841" spans="2:13">
      <c r="B841" s="544"/>
      <c r="C841" s="34"/>
      <c r="D841" s="34"/>
      <c r="E841" s="551"/>
      <c r="F841" s="77"/>
      <c r="G841" s="539"/>
      <c r="H841" s="540"/>
      <c r="I841" s="101"/>
      <c r="J841" s="101"/>
      <c r="K841" s="101"/>
      <c r="M841" s="102"/>
    </row>
    <row r="842" spans="2:13">
      <c r="B842" s="544"/>
      <c r="C842" s="34"/>
      <c r="D842" s="34"/>
      <c r="E842" s="551"/>
      <c r="F842" s="548"/>
      <c r="G842" s="539"/>
      <c r="H842" s="540"/>
      <c r="I842" s="101"/>
      <c r="J842" s="101"/>
      <c r="K842" s="101"/>
      <c r="M842" s="102"/>
    </row>
    <row r="843" spans="2:13">
      <c r="B843" s="544"/>
      <c r="C843" s="34"/>
      <c r="D843" s="34"/>
      <c r="E843" s="551"/>
      <c r="F843" s="77"/>
      <c r="G843" s="539"/>
      <c r="H843" s="540"/>
      <c r="I843" s="101"/>
      <c r="J843" s="101"/>
      <c r="K843" s="101"/>
      <c r="M843" s="102"/>
    </row>
    <row r="844" spans="2:13">
      <c r="B844" s="544"/>
      <c r="C844" s="34"/>
      <c r="D844" s="34"/>
      <c r="E844" s="551"/>
      <c r="F844" s="34"/>
      <c r="G844" s="539"/>
      <c r="H844" s="540"/>
      <c r="I844" s="101"/>
      <c r="J844" s="101"/>
      <c r="K844" s="101"/>
      <c r="M844" s="102"/>
    </row>
    <row r="845" spans="2:13">
      <c r="B845" s="544"/>
      <c r="C845" s="34"/>
      <c r="D845" s="34"/>
      <c r="E845" s="551"/>
      <c r="F845" s="104"/>
      <c r="G845" s="539"/>
      <c r="H845" s="540"/>
      <c r="I845" s="101"/>
      <c r="J845" s="101"/>
      <c r="K845" s="101"/>
      <c r="M845" s="102"/>
    </row>
    <row r="846" spans="2:13">
      <c r="B846" s="544"/>
      <c r="C846" s="34"/>
      <c r="D846" s="34"/>
      <c r="E846" s="551"/>
      <c r="F846" s="77"/>
      <c r="G846" s="539"/>
      <c r="H846" s="540"/>
      <c r="I846" s="101"/>
      <c r="J846" s="101"/>
      <c r="K846" s="101"/>
      <c r="M846" s="102"/>
    </row>
    <row r="847" spans="2:13">
      <c r="B847" s="544"/>
      <c r="C847" s="34"/>
      <c r="D847" s="34"/>
      <c r="E847" s="551"/>
      <c r="F847" s="77"/>
      <c r="G847" s="539"/>
      <c r="H847" s="540"/>
      <c r="I847" s="101"/>
      <c r="J847" s="101"/>
      <c r="K847" s="101"/>
      <c r="M847" s="102"/>
    </row>
    <row r="848" spans="2:13">
      <c r="B848" s="544"/>
      <c r="C848" s="34"/>
      <c r="D848" s="34"/>
      <c r="E848" s="551"/>
      <c r="F848" s="548"/>
      <c r="G848" s="539"/>
      <c r="H848" s="540"/>
      <c r="I848" s="101"/>
      <c r="J848" s="101"/>
      <c r="K848" s="101"/>
      <c r="M848" s="102"/>
    </row>
    <row r="849" spans="2:13">
      <c r="B849" s="544"/>
      <c r="C849" s="34"/>
      <c r="D849" s="34"/>
      <c r="E849" s="551"/>
      <c r="F849" s="548"/>
      <c r="G849" s="539"/>
      <c r="H849" s="540"/>
      <c r="I849" s="101"/>
      <c r="J849" s="101"/>
      <c r="K849" s="101"/>
      <c r="M849" s="102"/>
    </row>
    <row r="850" spans="2:13">
      <c r="B850" s="544"/>
      <c r="C850" s="34"/>
      <c r="D850" s="34"/>
      <c r="E850" s="551"/>
      <c r="F850" s="77"/>
      <c r="G850" s="539"/>
      <c r="H850" s="540"/>
      <c r="I850" s="101"/>
      <c r="J850" s="101"/>
      <c r="K850" s="101"/>
      <c r="M850" s="102"/>
    </row>
    <row r="851" spans="2:13">
      <c r="B851" s="544"/>
      <c r="C851" s="34"/>
      <c r="D851" s="34"/>
      <c r="E851" s="551"/>
      <c r="F851" s="77"/>
      <c r="G851" s="539"/>
      <c r="H851" s="540"/>
      <c r="I851" s="101"/>
      <c r="J851" s="101"/>
      <c r="K851" s="101"/>
      <c r="M851" s="102"/>
    </row>
    <row r="852" spans="2:13">
      <c r="B852" s="544"/>
      <c r="C852" s="34"/>
      <c r="D852" s="34"/>
      <c r="E852" s="551"/>
      <c r="F852" s="77"/>
      <c r="G852" s="539"/>
      <c r="H852" s="540"/>
      <c r="I852" s="101"/>
      <c r="J852" s="101"/>
      <c r="K852" s="101"/>
      <c r="M852" s="102"/>
    </row>
    <row r="853" spans="2:13">
      <c r="B853" s="544"/>
      <c r="C853" s="34"/>
      <c r="D853" s="34"/>
      <c r="E853" s="551"/>
      <c r="F853" s="77"/>
      <c r="G853" s="539"/>
      <c r="H853" s="540"/>
      <c r="I853" s="101"/>
      <c r="J853" s="101"/>
      <c r="K853" s="101"/>
      <c r="M853" s="102"/>
    </row>
    <row r="854" spans="2:13">
      <c r="B854" s="544"/>
      <c r="C854" s="34"/>
      <c r="D854" s="34"/>
      <c r="E854" s="551"/>
      <c r="F854" s="77"/>
      <c r="G854" s="539"/>
      <c r="H854" s="540"/>
      <c r="I854" s="101"/>
      <c r="J854" s="101"/>
      <c r="K854" s="101"/>
      <c r="M854" s="102"/>
    </row>
    <row r="855" spans="2:13">
      <c r="B855" s="544"/>
      <c r="C855" s="34"/>
      <c r="D855" s="34"/>
      <c r="E855" s="551"/>
      <c r="F855" s="77"/>
      <c r="G855" s="539"/>
      <c r="H855" s="540"/>
      <c r="I855" s="101"/>
      <c r="J855" s="101"/>
      <c r="K855" s="101"/>
      <c r="M855" s="102"/>
    </row>
    <row r="856" spans="2:13">
      <c r="B856" s="544"/>
      <c r="C856" s="34"/>
      <c r="D856" s="34"/>
      <c r="E856" s="551"/>
      <c r="F856" s="77"/>
      <c r="G856" s="539"/>
      <c r="H856" s="540"/>
      <c r="I856" s="101"/>
      <c r="J856" s="101"/>
      <c r="K856" s="101"/>
      <c r="M856" s="102"/>
    </row>
    <row r="857" spans="2:13">
      <c r="B857" s="544"/>
      <c r="C857" s="34"/>
      <c r="D857" s="34"/>
      <c r="E857" s="551"/>
      <c r="F857" s="77"/>
      <c r="G857" s="539"/>
      <c r="H857" s="540"/>
      <c r="I857" s="101"/>
      <c r="J857" s="101"/>
      <c r="K857" s="101"/>
      <c r="M857" s="102"/>
    </row>
    <row r="858" spans="2:13">
      <c r="B858" s="544"/>
      <c r="C858" s="34"/>
      <c r="D858" s="34"/>
      <c r="E858" s="551"/>
      <c r="F858" s="77"/>
      <c r="G858" s="539"/>
      <c r="H858" s="540"/>
      <c r="I858" s="101"/>
      <c r="J858" s="101"/>
      <c r="K858" s="101"/>
      <c r="M858" s="102"/>
    </row>
    <row r="859" spans="2:13">
      <c r="B859" s="544"/>
      <c r="C859" s="34"/>
      <c r="D859" s="34"/>
      <c r="E859" s="551"/>
      <c r="F859" s="77"/>
      <c r="G859" s="539"/>
      <c r="H859" s="540"/>
      <c r="I859" s="101"/>
      <c r="J859" s="101"/>
      <c r="K859" s="101"/>
      <c r="M859" s="102"/>
    </row>
    <row r="860" spans="2:13">
      <c r="B860" s="544"/>
      <c r="C860" s="34"/>
      <c r="D860" s="34"/>
      <c r="E860" s="551"/>
      <c r="F860" s="548"/>
      <c r="G860" s="539"/>
      <c r="H860" s="540"/>
      <c r="I860" s="101"/>
      <c r="J860" s="101"/>
      <c r="K860" s="101"/>
      <c r="M860" s="102"/>
    </row>
    <row r="861" spans="2:13">
      <c r="B861" s="544"/>
      <c r="C861" s="34"/>
      <c r="D861" s="34"/>
      <c r="E861" s="551"/>
      <c r="F861" s="104"/>
      <c r="G861" s="539"/>
      <c r="H861" s="540"/>
      <c r="I861" s="101"/>
      <c r="J861" s="101"/>
      <c r="K861" s="101"/>
      <c r="M861" s="102"/>
    </row>
    <row r="862" spans="2:13">
      <c r="B862" s="544"/>
      <c r="C862" s="34"/>
      <c r="D862" s="34"/>
      <c r="E862" s="551"/>
      <c r="F862" s="104"/>
      <c r="G862" s="539"/>
      <c r="H862" s="540"/>
      <c r="I862" s="101"/>
      <c r="J862" s="101"/>
      <c r="K862" s="101"/>
      <c r="M862" s="102"/>
    </row>
    <row r="863" spans="2:13">
      <c r="B863" s="544"/>
      <c r="C863" s="34"/>
      <c r="D863" s="34"/>
      <c r="E863" s="551"/>
      <c r="F863" s="544"/>
      <c r="G863" s="539"/>
      <c r="H863" s="540"/>
      <c r="I863" s="101"/>
      <c r="J863" s="101"/>
      <c r="K863" s="101"/>
      <c r="M863" s="102"/>
    </row>
    <row r="864" spans="2:13">
      <c r="B864" s="544"/>
      <c r="C864" s="34"/>
      <c r="D864" s="34"/>
      <c r="E864" s="551"/>
      <c r="F864" s="548"/>
      <c r="G864" s="539"/>
      <c r="H864" s="540"/>
      <c r="I864" s="101"/>
      <c r="J864" s="101"/>
      <c r="K864" s="101"/>
      <c r="M864" s="102"/>
    </row>
    <row r="865" spans="2:13">
      <c r="B865" s="544"/>
      <c r="C865" s="34"/>
      <c r="D865" s="34"/>
      <c r="E865" s="551"/>
      <c r="F865" s="77"/>
      <c r="G865" s="539"/>
      <c r="H865" s="540"/>
      <c r="I865" s="101"/>
      <c r="J865" s="101"/>
      <c r="K865" s="101"/>
      <c r="M865" s="102"/>
    </row>
    <row r="866" spans="2:13">
      <c r="B866" s="544"/>
      <c r="C866" s="34"/>
      <c r="D866" s="34"/>
      <c r="E866" s="551"/>
      <c r="F866" s="77"/>
      <c r="G866" s="539"/>
      <c r="H866" s="540"/>
      <c r="I866" s="101"/>
      <c r="J866" s="101"/>
      <c r="K866" s="101"/>
      <c r="M866" s="102"/>
    </row>
    <row r="867" spans="2:13">
      <c r="B867" s="544"/>
      <c r="C867" s="34"/>
      <c r="D867" s="34"/>
      <c r="E867" s="551"/>
      <c r="F867" s="77"/>
      <c r="G867" s="539"/>
      <c r="H867" s="540"/>
      <c r="I867" s="101"/>
      <c r="J867" s="101"/>
      <c r="K867" s="101"/>
      <c r="M867" s="102"/>
    </row>
    <row r="868" spans="2:13">
      <c r="B868" s="544"/>
      <c r="C868" s="34"/>
      <c r="D868" s="34"/>
      <c r="E868" s="551"/>
      <c r="F868" s="77"/>
      <c r="G868" s="539"/>
      <c r="H868" s="540"/>
      <c r="I868" s="101"/>
      <c r="J868" s="101"/>
      <c r="K868" s="101"/>
      <c r="M868" s="102"/>
    </row>
    <row r="869" spans="2:13">
      <c r="B869" s="544"/>
      <c r="C869" s="34"/>
      <c r="D869" s="34"/>
      <c r="E869" s="551"/>
      <c r="F869" s="77"/>
      <c r="G869" s="539"/>
      <c r="H869" s="540"/>
      <c r="I869" s="101"/>
      <c r="J869" s="101"/>
      <c r="K869" s="101"/>
      <c r="M869" s="102"/>
    </row>
    <row r="870" spans="2:13">
      <c r="B870" s="544"/>
      <c r="C870" s="34"/>
      <c r="D870" s="34"/>
      <c r="E870" s="551"/>
      <c r="F870" s="77"/>
      <c r="G870" s="539"/>
      <c r="H870" s="540"/>
      <c r="I870" s="101"/>
      <c r="J870" s="101"/>
      <c r="K870" s="101"/>
      <c r="M870" s="102"/>
    </row>
    <row r="871" spans="2:13">
      <c r="B871" s="544"/>
      <c r="C871" s="34"/>
      <c r="D871" s="34"/>
      <c r="E871" s="551"/>
      <c r="F871" s="77"/>
      <c r="G871" s="539"/>
      <c r="H871" s="540"/>
      <c r="I871" s="101"/>
      <c r="J871" s="101"/>
      <c r="K871" s="101"/>
      <c r="M871" s="102"/>
    </row>
    <row r="872" spans="2:13">
      <c r="B872" s="544"/>
      <c r="C872" s="34"/>
      <c r="D872" s="34"/>
      <c r="E872" s="551"/>
      <c r="F872" s="77"/>
      <c r="G872" s="539"/>
      <c r="H872" s="540"/>
      <c r="I872" s="101"/>
      <c r="J872" s="101"/>
      <c r="K872" s="101"/>
      <c r="M872" s="102"/>
    </row>
    <row r="873" spans="2:13">
      <c r="B873" s="544"/>
      <c r="C873" s="34"/>
      <c r="D873" s="34"/>
      <c r="E873" s="551"/>
      <c r="F873" s="77"/>
      <c r="G873" s="539"/>
      <c r="H873" s="540"/>
      <c r="I873" s="101"/>
      <c r="J873" s="101"/>
      <c r="K873" s="101"/>
      <c r="M873" s="102"/>
    </row>
    <row r="874" spans="2:13">
      <c r="B874" s="544"/>
      <c r="C874" s="34"/>
      <c r="D874" s="34"/>
      <c r="E874" s="551"/>
      <c r="F874" s="548"/>
      <c r="G874" s="539"/>
      <c r="H874" s="540"/>
      <c r="I874" s="101"/>
      <c r="J874" s="101"/>
      <c r="K874" s="101"/>
      <c r="M874" s="102"/>
    </row>
    <row r="875" spans="2:13">
      <c r="B875" s="544"/>
      <c r="C875" s="34"/>
      <c r="D875" s="34"/>
      <c r="E875" s="551"/>
      <c r="F875" s="77"/>
      <c r="G875" s="539"/>
      <c r="H875" s="540"/>
      <c r="I875" s="101"/>
      <c r="J875" s="101"/>
      <c r="K875" s="101"/>
      <c r="M875" s="102"/>
    </row>
    <row r="876" spans="2:13">
      <c r="B876" s="544"/>
      <c r="C876" s="34"/>
      <c r="D876" s="34"/>
      <c r="E876" s="551"/>
      <c r="F876" s="77"/>
      <c r="G876" s="539"/>
      <c r="H876" s="540"/>
      <c r="I876" s="101"/>
      <c r="J876" s="101"/>
      <c r="K876" s="101"/>
      <c r="M876" s="102"/>
    </row>
    <row r="877" spans="2:13">
      <c r="B877" s="544"/>
      <c r="C877" s="34"/>
      <c r="D877" s="34"/>
      <c r="E877" s="551"/>
      <c r="F877" s="77"/>
      <c r="G877" s="539"/>
      <c r="H877" s="540"/>
      <c r="I877" s="101"/>
      <c r="J877" s="101"/>
      <c r="K877" s="101"/>
      <c r="M877" s="102"/>
    </row>
    <row r="878" spans="2:13">
      <c r="B878" s="544"/>
      <c r="C878" s="34"/>
      <c r="D878" s="34"/>
      <c r="E878" s="551"/>
      <c r="F878" s="77"/>
      <c r="G878" s="539"/>
      <c r="H878" s="540"/>
      <c r="I878" s="101"/>
      <c r="J878" s="101"/>
      <c r="K878" s="101"/>
      <c r="M878" s="102"/>
    </row>
    <row r="879" spans="2:13">
      <c r="B879" s="544"/>
      <c r="C879" s="34"/>
      <c r="D879" s="34"/>
      <c r="E879" s="551"/>
      <c r="F879" s="77"/>
      <c r="G879" s="539"/>
      <c r="H879" s="540"/>
      <c r="I879" s="101"/>
      <c r="J879" s="101"/>
      <c r="K879" s="101"/>
      <c r="M879" s="102"/>
    </row>
    <row r="880" spans="2:13">
      <c r="B880" s="544"/>
      <c r="C880" s="34"/>
      <c r="D880" s="34"/>
      <c r="E880" s="551"/>
      <c r="F880" s="77"/>
      <c r="G880" s="539"/>
      <c r="H880" s="540"/>
      <c r="I880" s="101"/>
      <c r="J880" s="101"/>
      <c r="K880" s="101"/>
      <c r="M880" s="102"/>
    </row>
    <row r="881" spans="2:13">
      <c r="B881" s="544"/>
      <c r="C881" s="34"/>
      <c r="D881" s="34"/>
      <c r="E881" s="551"/>
      <c r="F881" s="77"/>
      <c r="G881" s="539"/>
      <c r="H881" s="540"/>
      <c r="I881" s="101"/>
      <c r="J881" s="101"/>
      <c r="K881" s="101"/>
      <c r="M881" s="102"/>
    </row>
    <row r="882" spans="2:13">
      <c r="B882" s="544"/>
      <c r="C882" s="34"/>
      <c r="D882" s="34"/>
      <c r="E882" s="551"/>
      <c r="F882" s="548"/>
      <c r="G882" s="539"/>
      <c r="H882" s="540"/>
      <c r="I882" s="101"/>
      <c r="J882" s="101"/>
      <c r="K882" s="101"/>
      <c r="M882" s="102"/>
    </row>
    <row r="883" spans="2:13">
      <c r="B883" s="544"/>
      <c r="C883" s="34"/>
      <c r="D883" s="34"/>
      <c r="E883" s="551"/>
      <c r="F883" s="77"/>
      <c r="G883" s="539"/>
      <c r="H883" s="540"/>
      <c r="I883" s="101"/>
      <c r="J883" s="101"/>
      <c r="K883" s="101"/>
      <c r="M883" s="102"/>
    </row>
    <row r="884" spans="2:13">
      <c r="B884" s="544"/>
      <c r="C884" s="34"/>
      <c r="D884" s="34"/>
      <c r="E884" s="551"/>
      <c r="F884" s="77"/>
      <c r="G884" s="539"/>
      <c r="H884" s="540"/>
      <c r="I884" s="101"/>
      <c r="J884" s="101"/>
      <c r="K884" s="101"/>
      <c r="M884" s="102"/>
    </row>
    <row r="885" spans="2:13">
      <c r="B885" s="544"/>
      <c r="C885" s="34"/>
      <c r="D885" s="34"/>
      <c r="E885" s="551"/>
      <c r="F885" s="34"/>
      <c r="G885" s="539"/>
      <c r="H885" s="540"/>
      <c r="I885" s="101"/>
      <c r="J885" s="101"/>
      <c r="K885" s="101"/>
      <c r="M885" s="102"/>
    </row>
    <row r="886" spans="2:13">
      <c r="B886" s="544"/>
      <c r="C886" s="34"/>
      <c r="D886" s="34"/>
      <c r="E886" s="551"/>
      <c r="F886" s="77"/>
      <c r="G886" s="539"/>
      <c r="H886" s="540"/>
      <c r="I886" s="101"/>
      <c r="J886" s="101"/>
      <c r="K886" s="101"/>
      <c r="M886" s="102"/>
    </row>
    <row r="887" spans="2:13">
      <c r="B887" s="544"/>
      <c r="C887" s="34"/>
      <c r="D887" s="34"/>
      <c r="E887" s="551"/>
      <c r="F887" s="548"/>
      <c r="G887" s="539"/>
      <c r="H887" s="540"/>
      <c r="I887" s="101"/>
      <c r="J887" s="101"/>
      <c r="K887" s="101"/>
      <c r="M887" s="102"/>
    </row>
    <row r="888" spans="2:13">
      <c r="B888" s="544"/>
      <c r="C888" s="34"/>
      <c r="D888" s="34"/>
      <c r="E888" s="551"/>
      <c r="F888" s="77"/>
      <c r="G888" s="539"/>
      <c r="H888" s="540"/>
      <c r="I888" s="101"/>
      <c r="J888" s="101"/>
      <c r="K888" s="101"/>
      <c r="M888" s="102"/>
    </row>
    <row r="889" spans="2:13">
      <c r="B889" s="544"/>
      <c r="C889" s="34"/>
      <c r="D889" s="34"/>
      <c r="E889" s="551"/>
      <c r="F889" s="77"/>
      <c r="G889" s="539"/>
      <c r="H889" s="540"/>
      <c r="I889" s="101"/>
      <c r="J889" s="101"/>
      <c r="K889" s="101"/>
      <c r="M889" s="102"/>
    </row>
    <row r="890" spans="2:13">
      <c r="B890" s="544"/>
      <c r="C890" s="34"/>
      <c r="D890" s="34"/>
      <c r="E890" s="551"/>
      <c r="F890" s="77"/>
      <c r="G890" s="539"/>
      <c r="H890" s="540"/>
      <c r="I890" s="101"/>
      <c r="J890" s="101"/>
      <c r="K890" s="101"/>
      <c r="M890" s="102"/>
    </row>
    <row r="891" spans="2:13">
      <c r="B891" s="544"/>
      <c r="C891" s="34"/>
      <c r="D891" s="34"/>
      <c r="E891" s="551"/>
      <c r="F891" s="77"/>
      <c r="G891" s="539"/>
      <c r="H891" s="540"/>
      <c r="I891" s="101"/>
      <c r="J891" s="101"/>
      <c r="K891" s="101"/>
      <c r="M891" s="102"/>
    </row>
    <row r="892" spans="2:13">
      <c r="B892" s="544"/>
      <c r="C892" s="34"/>
      <c r="D892" s="34"/>
      <c r="E892" s="551"/>
      <c r="F892" s="77"/>
      <c r="G892" s="539"/>
      <c r="H892" s="540"/>
      <c r="I892" s="101"/>
      <c r="J892" s="101"/>
      <c r="K892" s="101"/>
      <c r="M892" s="102"/>
    </row>
    <row r="893" spans="2:13">
      <c r="B893" s="544"/>
      <c r="C893" s="34"/>
      <c r="D893" s="34"/>
      <c r="E893" s="551"/>
      <c r="F893" s="77"/>
      <c r="G893" s="539"/>
      <c r="H893" s="540"/>
      <c r="I893" s="101"/>
      <c r="J893" s="101"/>
      <c r="K893" s="101"/>
      <c r="M893" s="102"/>
    </row>
    <row r="894" spans="2:13">
      <c r="B894" s="544"/>
      <c r="C894" s="34"/>
      <c r="D894" s="34"/>
      <c r="E894" s="551"/>
      <c r="F894" s="77"/>
      <c r="G894" s="539"/>
      <c r="H894" s="540"/>
      <c r="I894" s="101"/>
      <c r="J894" s="101"/>
      <c r="K894" s="101"/>
      <c r="M894" s="102"/>
    </row>
    <row r="895" spans="2:13">
      <c r="B895" s="544"/>
      <c r="C895" s="34"/>
      <c r="D895" s="34"/>
      <c r="E895" s="551"/>
      <c r="F895" s="77"/>
      <c r="G895" s="539"/>
      <c r="H895" s="540"/>
      <c r="I895" s="101"/>
      <c r="J895" s="101"/>
      <c r="K895" s="101"/>
      <c r="M895" s="102"/>
    </row>
    <row r="896" spans="2:13">
      <c r="B896" s="544"/>
      <c r="C896" s="34"/>
      <c r="D896" s="34"/>
      <c r="E896" s="551"/>
      <c r="F896" s="77"/>
      <c r="G896" s="539"/>
      <c r="H896" s="540"/>
      <c r="I896" s="101"/>
      <c r="J896" s="101"/>
      <c r="K896" s="101"/>
      <c r="M896" s="102"/>
    </row>
    <row r="897" spans="2:13">
      <c r="B897" s="544"/>
      <c r="C897" s="34"/>
      <c r="D897" s="34"/>
      <c r="E897" s="551"/>
      <c r="F897" s="77"/>
      <c r="G897" s="539"/>
      <c r="H897" s="540"/>
      <c r="I897" s="101"/>
      <c r="J897" s="101"/>
      <c r="K897" s="101"/>
      <c r="M897" s="102"/>
    </row>
    <row r="898" spans="2:13">
      <c r="B898" s="544"/>
      <c r="C898" s="34"/>
      <c r="D898" s="34"/>
      <c r="E898" s="551"/>
      <c r="F898" s="77"/>
      <c r="G898" s="539"/>
      <c r="H898" s="540"/>
      <c r="I898" s="101"/>
      <c r="J898" s="101"/>
      <c r="K898" s="101"/>
      <c r="M898" s="102"/>
    </row>
    <row r="899" spans="2:13">
      <c r="B899" s="544"/>
      <c r="C899" s="34"/>
      <c r="D899" s="34"/>
      <c r="E899" s="551"/>
      <c r="F899" s="548"/>
      <c r="G899" s="539"/>
      <c r="H899" s="540"/>
      <c r="I899" s="101"/>
      <c r="J899" s="101"/>
      <c r="K899" s="101"/>
      <c r="M899" s="102"/>
    </row>
    <row r="900" spans="2:13">
      <c r="B900" s="544"/>
      <c r="C900" s="34"/>
      <c r="D900" s="34"/>
      <c r="E900" s="551"/>
      <c r="F900" s="548"/>
      <c r="G900" s="539"/>
      <c r="H900" s="540"/>
      <c r="I900" s="101"/>
      <c r="J900" s="101"/>
      <c r="K900" s="101"/>
      <c r="M900" s="102"/>
    </row>
    <row r="901" spans="2:13">
      <c r="B901" s="544"/>
      <c r="C901" s="34"/>
      <c r="D901" s="34"/>
      <c r="E901" s="551"/>
      <c r="F901" s="77"/>
      <c r="G901" s="539"/>
      <c r="H901" s="540"/>
      <c r="I901" s="101"/>
      <c r="J901" s="101"/>
      <c r="K901" s="101"/>
      <c r="M901" s="102"/>
    </row>
    <row r="902" spans="2:13">
      <c r="B902" s="544"/>
      <c r="C902" s="34"/>
      <c r="D902" s="34"/>
      <c r="E902" s="551"/>
      <c r="F902" s="77"/>
      <c r="G902" s="539"/>
      <c r="H902" s="540"/>
      <c r="I902" s="101"/>
      <c r="J902" s="101"/>
      <c r="K902" s="101"/>
      <c r="M902" s="102"/>
    </row>
    <row r="903" spans="2:13">
      <c r="B903" s="544"/>
      <c r="C903" s="34"/>
      <c r="D903" s="34"/>
      <c r="E903" s="551"/>
      <c r="F903" s="77"/>
      <c r="G903" s="539"/>
      <c r="H903" s="540"/>
      <c r="I903" s="101"/>
      <c r="J903" s="101"/>
      <c r="K903" s="101"/>
      <c r="M903" s="102"/>
    </row>
    <row r="904" spans="2:13">
      <c r="B904" s="544"/>
      <c r="C904" s="34"/>
      <c r="D904" s="34"/>
      <c r="E904" s="551"/>
      <c r="F904" s="77"/>
      <c r="G904" s="539"/>
      <c r="H904" s="540"/>
      <c r="I904" s="101"/>
      <c r="J904" s="101"/>
      <c r="K904" s="101"/>
      <c r="M904" s="102"/>
    </row>
    <row r="905" spans="2:13">
      <c r="B905" s="544"/>
      <c r="C905" s="34"/>
      <c r="D905" s="34"/>
      <c r="E905" s="551"/>
      <c r="F905" s="77"/>
      <c r="G905" s="539"/>
      <c r="H905" s="540"/>
      <c r="I905" s="101"/>
      <c r="J905" s="101"/>
      <c r="K905" s="101"/>
      <c r="M905" s="102"/>
    </row>
    <row r="906" spans="2:13">
      <c r="B906" s="544"/>
      <c r="C906" s="34"/>
      <c r="D906" s="34"/>
      <c r="E906" s="551"/>
      <c r="F906" s="548"/>
      <c r="G906" s="539"/>
      <c r="H906" s="540"/>
      <c r="I906" s="101"/>
      <c r="J906" s="101"/>
      <c r="K906" s="101"/>
      <c r="M906" s="102"/>
    </row>
    <row r="907" spans="2:13">
      <c r="B907" s="544"/>
      <c r="C907" s="34"/>
      <c r="D907" s="34"/>
      <c r="E907" s="551"/>
      <c r="F907" s="77"/>
      <c r="G907" s="539"/>
      <c r="H907" s="540"/>
      <c r="I907" s="101"/>
      <c r="J907" s="101"/>
      <c r="K907" s="101"/>
      <c r="M907" s="102"/>
    </row>
    <row r="908" spans="2:13">
      <c r="B908" s="544"/>
      <c r="C908" s="34"/>
      <c r="D908" s="34"/>
      <c r="E908" s="551"/>
      <c r="F908" s="548"/>
      <c r="G908" s="539"/>
      <c r="H908" s="540"/>
      <c r="I908" s="101"/>
      <c r="J908" s="101"/>
      <c r="K908" s="101"/>
      <c r="M908" s="102"/>
    </row>
    <row r="909" spans="2:13">
      <c r="B909" s="544"/>
      <c r="C909" s="34"/>
      <c r="D909" s="34"/>
      <c r="E909" s="551"/>
      <c r="F909" s="77"/>
      <c r="G909" s="539"/>
      <c r="H909" s="540"/>
      <c r="I909" s="101"/>
      <c r="J909" s="101"/>
      <c r="K909" s="101"/>
      <c r="M909" s="102"/>
    </row>
    <row r="910" spans="2:13">
      <c r="B910" s="544"/>
      <c r="C910" s="34"/>
      <c r="D910" s="34"/>
      <c r="E910" s="551"/>
      <c r="F910" s="77"/>
      <c r="G910" s="539"/>
      <c r="H910" s="540"/>
      <c r="I910" s="101"/>
      <c r="J910" s="101"/>
      <c r="K910" s="101"/>
      <c r="M910" s="102"/>
    </row>
    <row r="911" spans="2:13">
      <c r="B911" s="544"/>
      <c r="C911" s="34"/>
      <c r="D911" s="34"/>
      <c r="E911" s="551"/>
      <c r="F911" s="77"/>
      <c r="G911" s="539"/>
      <c r="H911" s="540"/>
      <c r="I911" s="101"/>
      <c r="J911" s="101"/>
      <c r="K911" s="101"/>
      <c r="M911" s="102"/>
    </row>
    <row r="912" spans="2:13">
      <c r="B912" s="544"/>
      <c r="C912" s="34"/>
      <c r="D912" s="34"/>
      <c r="E912" s="551"/>
      <c r="F912" s="548"/>
      <c r="G912" s="539"/>
      <c r="H912" s="540"/>
      <c r="I912" s="101"/>
      <c r="J912" s="101"/>
      <c r="K912" s="101"/>
      <c r="M912" s="102"/>
    </row>
    <row r="913" spans="2:13">
      <c r="B913" s="544"/>
      <c r="C913" s="34"/>
      <c r="D913" s="34"/>
      <c r="E913" s="551"/>
      <c r="F913" s="77"/>
      <c r="G913" s="539"/>
      <c r="H913" s="540"/>
      <c r="I913" s="101"/>
      <c r="J913" s="101"/>
      <c r="K913" s="101"/>
      <c r="M913" s="102"/>
    </row>
    <row r="914" spans="2:13">
      <c r="B914" s="544"/>
      <c r="C914" s="34"/>
      <c r="D914" s="34"/>
      <c r="E914" s="551"/>
      <c r="F914" s="77"/>
      <c r="G914" s="539"/>
      <c r="H914" s="540"/>
      <c r="I914" s="101"/>
      <c r="J914" s="101"/>
      <c r="K914" s="101"/>
      <c r="M914" s="102"/>
    </row>
    <row r="915" spans="2:13">
      <c r="B915" s="544"/>
      <c r="C915" s="34"/>
      <c r="D915" s="34"/>
      <c r="E915" s="551"/>
      <c r="F915" s="77"/>
      <c r="G915" s="539"/>
      <c r="H915" s="540"/>
      <c r="I915" s="101"/>
      <c r="J915" s="101"/>
      <c r="K915" s="101"/>
      <c r="M915" s="102"/>
    </row>
    <row r="916" spans="2:13">
      <c r="B916" s="544"/>
      <c r="C916" s="34"/>
      <c r="D916" s="34"/>
      <c r="E916" s="551"/>
      <c r="F916" s="77"/>
      <c r="G916" s="539"/>
      <c r="H916" s="540"/>
      <c r="I916" s="101"/>
      <c r="J916" s="101"/>
      <c r="K916" s="101"/>
      <c r="M916" s="102"/>
    </row>
    <row r="917" spans="2:13">
      <c r="B917" s="544"/>
      <c r="C917" s="34"/>
      <c r="D917" s="34"/>
      <c r="E917" s="551"/>
      <c r="F917" s="77"/>
      <c r="G917" s="539"/>
      <c r="H917" s="540"/>
      <c r="I917" s="101"/>
      <c r="J917" s="101"/>
      <c r="K917" s="101"/>
      <c r="M917" s="102"/>
    </row>
    <row r="918" spans="2:13">
      <c r="B918" s="544"/>
      <c r="C918" s="34"/>
      <c r="D918" s="34"/>
      <c r="E918" s="551"/>
      <c r="F918" s="77"/>
      <c r="G918" s="539"/>
      <c r="H918" s="540"/>
      <c r="I918" s="101"/>
      <c r="J918" s="101"/>
      <c r="K918" s="101"/>
      <c r="M918" s="102"/>
    </row>
    <row r="919" spans="2:13">
      <c r="B919" s="544"/>
      <c r="C919" s="34"/>
      <c r="D919" s="34"/>
      <c r="E919" s="551"/>
      <c r="F919" s="34"/>
      <c r="G919" s="539"/>
      <c r="H919" s="540"/>
      <c r="I919" s="101"/>
      <c r="J919" s="101"/>
      <c r="K919" s="101"/>
      <c r="M919" s="102"/>
    </row>
    <row r="920" spans="2:13">
      <c r="B920" s="544"/>
      <c r="C920" s="34"/>
      <c r="D920" s="34"/>
      <c r="E920" s="551"/>
      <c r="F920" s="77"/>
      <c r="G920" s="539"/>
      <c r="H920" s="540"/>
      <c r="I920" s="101"/>
      <c r="J920" s="101"/>
      <c r="K920" s="101"/>
      <c r="M920" s="102"/>
    </row>
    <row r="921" spans="2:13">
      <c r="B921" s="544"/>
      <c r="C921" s="34"/>
      <c r="D921" s="34"/>
      <c r="E921" s="551"/>
      <c r="F921" s="34"/>
      <c r="G921" s="539"/>
      <c r="H921" s="540"/>
      <c r="I921" s="101"/>
      <c r="J921" s="101"/>
      <c r="K921" s="101"/>
      <c r="M921" s="102"/>
    </row>
    <row r="922" spans="2:13">
      <c r="B922" s="544"/>
      <c r="C922" s="34"/>
      <c r="D922" s="34"/>
      <c r="E922" s="551"/>
      <c r="F922" s="77"/>
      <c r="G922" s="539"/>
      <c r="H922" s="540"/>
      <c r="I922" s="101"/>
      <c r="J922" s="101"/>
      <c r="K922" s="101"/>
      <c r="M922" s="102"/>
    </row>
    <row r="923" spans="2:13">
      <c r="B923" s="544"/>
      <c r="C923" s="34"/>
      <c r="D923" s="34"/>
      <c r="E923" s="551"/>
      <c r="F923" s="548"/>
      <c r="G923" s="539"/>
      <c r="H923" s="540"/>
      <c r="I923" s="101"/>
      <c r="J923" s="101"/>
      <c r="K923" s="101"/>
      <c r="M923" s="102"/>
    </row>
    <row r="924" spans="2:13">
      <c r="B924" s="544"/>
      <c r="C924" s="34"/>
      <c r="D924" s="34"/>
      <c r="E924" s="551"/>
      <c r="F924" s="548"/>
      <c r="G924" s="539"/>
      <c r="H924" s="540"/>
      <c r="I924" s="101"/>
      <c r="J924" s="101"/>
      <c r="K924" s="101"/>
      <c r="M924" s="102"/>
    </row>
    <row r="925" spans="2:13">
      <c r="B925" s="544"/>
      <c r="C925" s="34"/>
      <c r="D925" s="34"/>
      <c r="E925" s="551"/>
      <c r="F925" s="34"/>
      <c r="G925" s="539"/>
      <c r="H925" s="540"/>
      <c r="I925" s="101"/>
      <c r="J925" s="101"/>
      <c r="K925" s="101"/>
      <c r="M925" s="102"/>
    </row>
    <row r="926" spans="2:13">
      <c r="B926" s="544"/>
      <c r="C926" s="34"/>
      <c r="D926" s="34"/>
      <c r="E926" s="551"/>
      <c r="F926" s="77"/>
      <c r="G926" s="539"/>
      <c r="H926" s="540"/>
      <c r="I926" s="101"/>
      <c r="J926" s="101"/>
      <c r="K926" s="101"/>
      <c r="M926" s="102"/>
    </row>
    <row r="927" spans="2:13">
      <c r="B927" s="544"/>
      <c r="C927" s="34"/>
      <c r="D927" s="34"/>
      <c r="E927" s="551"/>
      <c r="F927" s="77"/>
      <c r="G927" s="539"/>
      <c r="H927" s="540"/>
      <c r="I927" s="101"/>
      <c r="J927" s="101"/>
      <c r="K927" s="101"/>
      <c r="M927" s="102"/>
    </row>
    <row r="928" spans="2:13">
      <c r="B928" s="544"/>
      <c r="C928" s="34"/>
      <c r="D928" s="34"/>
      <c r="E928" s="551"/>
      <c r="F928" s="77"/>
      <c r="G928" s="539"/>
      <c r="H928" s="540"/>
      <c r="I928" s="101"/>
      <c r="J928" s="101"/>
      <c r="K928" s="101"/>
      <c r="M928" s="102"/>
    </row>
    <row r="929" spans="2:13">
      <c r="B929" s="544"/>
      <c r="C929" s="34"/>
      <c r="D929" s="34"/>
      <c r="E929" s="551"/>
      <c r="F929" s="77"/>
      <c r="G929" s="539"/>
      <c r="H929" s="540"/>
      <c r="I929" s="101"/>
      <c r="J929" s="101"/>
      <c r="K929" s="101"/>
      <c r="M929" s="102"/>
    </row>
    <row r="930" spans="2:13">
      <c r="B930" s="544"/>
      <c r="C930" s="34"/>
      <c r="D930" s="34"/>
      <c r="E930" s="551"/>
      <c r="F930" s="77"/>
      <c r="G930" s="539"/>
      <c r="H930" s="540"/>
      <c r="I930" s="101"/>
      <c r="J930" s="101"/>
      <c r="K930" s="101"/>
      <c r="M930" s="102"/>
    </row>
    <row r="931" spans="2:13">
      <c r="B931" s="544"/>
      <c r="C931" s="34"/>
      <c r="D931" s="34"/>
      <c r="E931" s="551"/>
      <c r="F931" s="77"/>
      <c r="G931" s="539"/>
      <c r="H931" s="540"/>
      <c r="I931" s="101"/>
      <c r="J931" s="101"/>
      <c r="K931" s="101"/>
      <c r="M931" s="102"/>
    </row>
    <row r="932" spans="2:13">
      <c r="B932" s="544"/>
      <c r="C932" s="34"/>
      <c r="D932" s="34"/>
      <c r="E932" s="551"/>
      <c r="F932" s="34"/>
      <c r="G932" s="539"/>
      <c r="H932" s="540"/>
      <c r="I932" s="101"/>
      <c r="J932" s="101"/>
      <c r="K932" s="101"/>
      <c r="M932" s="102"/>
    </row>
    <row r="933" spans="2:13">
      <c r="B933" s="544"/>
      <c r="C933" s="34"/>
      <c r="D933" s="34"/>
      <c r="E933" s="551"/>
      <c r="F933" s="77"/>
      <c r="G933" s="539"/>
      <c r="H933" s="540"/>
      <c r="I933" s="101"/>
      <c r="J933" s="101"/>
      <c r="K933" s="101"/>
      <c r="M933" s="102"/>
    </row>
    <row r="934" spans="2:13">
      <c r="B934" s="544"/>
      <c r="C934" s="34"/>
      <c r="D934" s="34"/>
      <c r="E934" s="551"/>
      <c r="F934" s="548"/>
      <c r="G934" s="539"/>
      <c r="H934" s="540"/>
      <c r="I934" s="101"/>
      <c r="J934" s="101"/>
      <c r="K934" s="101"/>
      <c r="M934" s="102"/>
    </row>
    <row r="935" spans="2:13">
      <c r="B935" s="544"/>
      <c r="C935" s="34"/>
      <c r="D935" s="34"/>
      <c r="E935" s="551"/>
      <c r="F935" s="77"/>
      <c r="G935" s="539"/>
      <c r="H935" s="540"/>
      <c r="I935" s="101"/>
      <c r="J935" s="101"/>
      <c r="K935" s="101"/>
      <c r="M935" s="102"/>
    </row>
    <row r="936" spans="2:13">
      <c r="B936" s="544"/>
      <c r="C936" s="34"/>
      <c r="D936" s="34"/>
      <c r="E936" s="551"/>
      <c r="F936" s="34"/>
      <c r="G936" s="539"/>
      <c r="H936" s="540"/>
      <c r="I936" s="101"/>
      <c r="J936" s="101"/>
      <c r="K936" s="101"/>
      <c r="M936" s="102"/>
    </row>
    <row r="937" spans="2:13">
      <c r="B937" s="544"/>
      <c r="C937" s="34"/>
      <c r="D937" s="34"/>
      <c r="E937" s="551"/>
      <c r="F937" s="77"/>
      <c r="G937" s="539"/>
      <c r="H937" s="540"/>
      <c r="I937" s="101"/>
      <c r="J937" s="101"/>
      <c r="K937" s="101"/>
      <c r="M937" s="102"/>
    </row>
    <row r="938" spans="2:13">
      <c r="B938" s="544"/>
      <c r="C938" s="34"/>
      <c r="D938" s="34"/>
      <c r="E938" s="551"/>
      <c r="F938" s="77"/>
      <c r="G938" s="539"/>
      <c r="H938" s="540"/>
      <c r="I938" s="101"/>
      <c r="J938" s="101"/>
      <c r="K938" s="101"/>
      <c r="M938" s="102"/>
    </row>
    <row r="939" spans="2:13">
      <c r="B939" s="544"/>
      <c r="C939" s="34"/>
      <c r="D939" s="34"/>
      <c r="E939" s="551"/>
      <c r="F939" s="77"/>
      <c r="G939" s="539"/>
      <c r="H939" s="540"/>
      <c r="I939" s="101"/>
      <c r="J939" s="101"/>
      <c r="K939" s="101"/>
      <c r="M939" s="102"/>
    </row>
    <row r="940" spans="2:13">
      <c r="B940" s="544"/>
      <c r="C940" s="34"/>
      <c r="D940" s="34"/>
      <c r="E940" s="551"/>
      <c r="F940" s="548"/>
      <c r="G940" s="539"/>
      <c r="H940" s="540"/>
      <c r="I940" s="101"/>
      <c r="J940" s="101"/>
      <c r="K940" s="101"/>
      <c r="M940" s="102"/>
    </row>
    <row r="941" spans="2:13">
      <c r="B941" s="544"/>
      <c r="C941" s="34"/>
      <c r="D941" s="34"/>
      <c r="E941" s="551"/>
      <c r="F941" s="77"/>
      <c r="G941" s="539"/>
      <c r="H941" s="540"/>
      <c r="I941" s="101"/>
      <c r="J941" s="101"/>
      <c r="K941" s="101"/>
      <c r="M941" s="102"/>
    </row>
    <row r="942" spans="2:13">
      <c r="B942" s="544"/>
      <c r="C942" s="34"/>
      <c r="D942" s="34"/>
      <c r="E942" s="551"/>
      <c r="F942" s="548"/>
      <c r="G942" s="539"/>
      <c r="H942" s="540"/>
      <c r="I942" s="101"/>
      <c r="J942" s="101"/>
      <c r="K942" s="101"/>
      <c r="M942" s="102"/>
    </row>
    <row r="943" spans="2:13">
      <c r="B943" s="544"/>
      <c r="C943" s="34"/>
      <c r="D943" s="34"/>
      <c r="E943" s="551"/>
      <c r="F943" s="77"/>
      <c r="G943" s="539"/>
      <c r="H943" s="540"/>
      <c r="I943" s="101"/>
      <c r="J943" s="101"/>
      <c r="K943" s="101"/>
      <c r="M943" s="102"/>
    </row>
    <row r="944" spans="2:13">
      <c r="B944" s="544"/>
      <c r="C944" s="34"/>
      <c r="D944" s="34"/>
      <c r="E944" s="551"/>
      <c r="F944" s="77"/>
      <c r="G944" s="539"/>
      <c r="H944" s="540"/>
      <c r="I944" s="101"/>
      <c r="J944" s="101"/>
      <c r="K944" s="101"/>
      <c r="M944" s="102"/>
    </row>
    <row r="945" spans="2:13">
      <c r="B945" s="544"/>
      <c r="C945" s="34"/>
      <c r="D945" s="34"/>
      <c r="E945" s="551"/>
      <c r="F945" s="77"/>
      <c r="G945" s="539"/>
      <c r="H945" s="540"/>
      <c r="I945" s="101"/>
      <c r="J945" s="101"/>
      <c r="K945" s="101"/>
      <c r="M945" s="102"/>
    </row>
    <row r="946" spans="2:13">
      <c r="B946" s="544"/>
      <c r="C946" s="34"/>
      <c r="D946" s="34"/>
      <c r="E946" s="551"/>
      <c r="F946" s="548"/>
      <c r="G946" s="539"/>
      <c r="H946" s="540"/>
      <c r="I946" s="101"/>
      <c r="J946" s="101"/>
      <c r="K946" s="101"/>
      <c r="M946" s="102"/>
    </row>
    <row r="947" spans="2:13">
      <c r="B947" s="544"/>
      <c r="C947" s="34"/>
      <c r="D947" s="34"/>
      <c r="E947" s="551"/>
      <c r="F947" s="77"/>
      <c r="G947" s="539"/>
      <c r="H947" s="540"/>
      <c r="I947" s="101"/>
      <c r="J947" s="101"/>
      <c r="K947" s="101"/>
      <c r="M947" s="102"/>
    </row>
    <row r="948" spans="2:13">
      <c r="B948" s="544"/>
      <c r="C948" s="34"/>
      <c r="D948" s="34"/>
      <c r="E948" s="551"/>
      <c r="F948" s="77"/>
      <c r="G948" s="539"/>
      <c r="H948" s="540"/>
      <c r="I948" s="101"/>
      <c r="J948" s="101"/>
      <c r="K948" s="101"/>
      <c r="M948" s="102"/>
    </row>
    <row r="949" spans="2:13">
      <c r="B949" s="544"/>
      <c r="C949" s="34"/>
      <c r="D949" s="34"/>
      <c r="E949" s="551"/>
      <c r="F949" s="77"/>
      <c r="G949" s="539"/>
      <c r="H949" s="540"/>
      <c r="I949" s="101"/>
      <c r="J949" s="101"/>
      <c r="K949" s="101"/>
      <c r="M949" s="102"/>
    </row>
    <row r="950" spans="2:13">
      <c r="B950" s="544"/>
      <c r="C950" s="34"/>
      <c r="D950" s="34"/>
      <c r="E950" s="551"/>
      <c r="F950" s="77"/>
      <c r="G950" s="539"/>
      <c r="H950" s="540"/>
      <c r="I950" s="101"/>
      <c r="J950" s="101"/>
      <c r="K950" s="101"/>
      <c r="M950" s="102"/>
    </row>
    <row r="951" spans="2:13">
      <c r="B951" s="544"/>
      <c r="C951" s="34"/>
      <c r="D951" s="34"/>
      <c r="E951" s="551"/>
      <c r="F951" s="77"/>
      <c r="G951" s="539"/>
      <c r="H951" s="540"/>
      <c r="I951" s="101"/>
      <c r="J951" s="101"/>
      <c r="K951" s="101"/>
      <c r="M951" s="102"/>
    </row>
    <row r="952" spans="2:13">
      <c r="B952" s="544"/>
      <c r="C952" s="34"/>
      <c r="D952" s="34"/>
      <c r="E952" s="551"/>
      <c r="F952" s="548"/>
      <c r="G952" s="539"/>
      <c r="H952" s="540"/>
      <c r="I952" s="101"/>
      <c r="J952" s="101"/>
      <c r="K952" s="101"/>
      <c r="M952" s="102"/>
    </row>
    <row r="953" spans="2:13">
      <c r="B953" s="544"/>
      <c r="C953" s="34"/>
      <c r="D953" s="34"/>
      <c r="E953" s="551"/>
      <c r="F953" s="34"/>
      <c r="G953" s="539"/>
      <c r="H953" s="540"/>
      <c r="I953" s="101"/>
      <c r="J953" s="101"/>
      <c r="K953" s="101"/>
      <c r="M953" s="102"/>
    </row>
    <row r="954" spans="2:13">
      <c r="B954" s="544"/>
      <c r="C954" s="34"/>
      <c r="D954" s="34"/>
      <c r="E954" s="551"/>
      <c r="F954" s="77"/>
      <c r="G954" s="539"/>
      <c r="H954" s="540"/>
      <c r="I954" s="101"/>
      <c r="J954" s="101"/>
      <c r="K954" s="101"/>
      <c r="M954" s="102"/>
    </row>
    <row r="955" spans="2:13">
      <c r="B955" s="544"/>
      <c r="C955" s="34"/>
      <c r="D955" s="34"/>
      <c r="E955" s="551"/>
      <c r="F955" s="77"/>
      <c r="G955" s="539"/>
      <c r="H955" s="540"/>
      <c r="I955" s="101"/>
      <c r="J955" s="101"/>
      <c r="K955" s="101"/>
      <c r="M955" s="102"/>
    </row>
    <row r="956" spans="2:13">
      <c r="B956" s="544"/>
      <c r="C956" s="34"/>
      <c r="D956" s="34"/>
      <c r="E956" s="551"/>
      <c r="F956" s="77"/>
      <c r="G956" s="539"/>
      <c r="H956" s="540"/>
      <c r="I956" s="101"/>
      <c r="J956" s="101"/>
      <c r="K956" s="101"/>
      <c r="M956" s="102"/>
    </row>
    <row r="957" spans="2:13">
      <c r="B957" s="544"/>
      <c r="C957" s="34"/>
      <c r="D957" s="34"/>
      <c r="E957" s="551"/>
      <c r="F957" s="77"/>
      <c r="G957" s="539"/>
      <c r="H957" s="540"/>
      <c r="I957" s="101"/>
      <c r="J957" s="101"/>
      <c r="K957" s="101"/>
      <c r="M957" s="102"/>
    </row>
    <row r="958" spans="2:13">
      <c r="B958" s="544"/>
      <c r="C958" s="34"/>
      <c r="D958" s="34"/>
      <c r="E958" s="551"/>
      <c r="F958" s="77"/>
      <c r="G958" s="539"/>
      <c r="H958" s="540"/>
      <c r="I958" s="101"/>
      <c r="J958" s="101"/>
      <c r="K958" s="101"/>
      <c r="M958" s="102"/>
    </row>
    <row r="959" spans="2:13">
      <c r="B959" s="544"/>
      <c r="C959" s="34"/>
      <c r="D959" s="34"/>
      <c r="E959" s="551"/>
      <c r="F959" s="77"/>
      <c r="G959" s="539"/>
      <c r="H959" s="540"/>
      <c r="I959" s="101"/>
      <c r="J959" s="101"/>
      <c r="K959" s="101"/>
      <c r="M959" s="102"/>
    </row>
    <row r="960" spans="2:13">
      <c r="B960" s="544"/>
      <c r="C960" s="34"/>
      <c r="D960" s="34"/>
      <c r="E960" s="551"/>
      <c r="F960" s="77"/>
      <c r="G960" s="539"/>
      <c r="H960" s="540"/>
      <c r="I960" s="101"/>
      <c r="J960" s="101"/>
      <c r="K960" s="101"/>
      <c r="M960" s="102"/>
    </row>
    <row r="961" spans="2:13">
      <c r="B961" s="544"/>
      <c r="C961" s="34"/>
      <c r="D961" s="34"/>
      <c r="E961" s="551"/>
      <c r="F961" s="548"/>
      <c r="G961" s="539"/>
      <c r="H961" s="540"/>
      <c r="I961" s="101"/>
      <c r="J961" s="101"/>
      <c r="K961" s="101"/>
      <c r="M961" s="102"/>
    </row>
    <row r="962" spans="2:13">
      <c r="B962" s="544"/>
      <c r="C962" s="34"/>
      <c r="D962" s="34"/>
      <c r="E962" s="551"/>
      <c r="F962" s="77"/>
      <c r="G962" s="539"/>
      <c r="H962" s="540"/>
      <c r="I962" s="101"/>
      <c r="J962" s="101"/>
      <c r="K962" s="101"/>
      <c r="M962" s="102"/>
    </row>
    <row r="963" spans="2:13">
      <c r="B963" s="544"/>
      <c r="C963" s="34"/>
      <c r="D963" s="34"/>
      <c r="E963" s="551"/>
      <c r="F963" s="34"/>
      <c r="G963" s="539"/>
      <c r="H963" s="540"/>
      <c r="I963" s="101"/>
      <c r="J963" s="101"/>
      <c r="K963" s="101"/>
      <c r="M963" s="102"/>
    </row>
    <row r="964" spans="2:13">
      <c r="B964" s="544"/>
      <c r="C964" s="34"/>
      <c r="D964" s="34"/>
      <c r="E964" s="551"/>
      <c r="F964" s="34"/>
      <c r="G964" s="539"/>
      <c r="H964" s="540"/>
      <c r="I964" s="101"/>
      <c r="J964" s="101"/>
      <c r="K964" s="101"/>
      <c r="M964" s="102"/>
    </row>
    <row r="965" spans="2:13">
      <c r="B965" s="544"/>
      <c r="C965" s="34"/>
      <c r="D965" s="34"/>
      <c r="E965" s="551"/>
      <c r="F965" s="77"/>
      <c r="G965" s="539"/>
      <c r="H965" s="540"/>
      <c r="I965" s="101"/>
      <c r="J965" s="101"/>
      <c r="K965" s="101"/>
      <c r="M965" s="102"/>
    </row>
    <row r="966" spans="2:13">
      <c r="B966" s="544"/>
      <c r="C966" s="34"/>
      <c r="D966" s="34"/>
      <c r="E966" s="551"/>
      <c r="F966" s="34"/>
      <c r="G966" s="539"/>
      <c r="H966" s="540"/>
      <c r="I966" s="101"/>
      <c r="J966" s="101"/>
      <c r="K966" s="101"/>
      <c r="M966" s="102"/>
    </row>
    <row r="967" spans="2:13">
      <c r="B967" s="544"/>
      <c r="C967" s="34"/>
      <c r="D967" s="34"/>
      <c r="E967" s="551"/>
      <c r="F967" s="548"/>
      <c r="G967" s="539"/>
      <c r="H967" s="540"/>
      <c r="I967" s="101"/>
      <c r="J967" s="101"/>
      <c r="K967" s="101"/>
      <c r="M967" s="102"/>
    </row>
    <row r="968" spans="2:13">
      <c r="B968" s="544"/>
      <c r="C968" s="34"/>
      <c r="D968" s="34"/>
      <c r="E968" s="551"/>
      <c r="F968" s="548"/>
      <c r="G968" s="539"/>
      <c r="H968" s="540"/>
      <c r="I968" s="101"/>
      <c r="J968" s="101"/>
      <c r="K968" s="101"/>
      <c r="M968" s="102"/>
    </row>
    <row r="969" spans="2:13">
      <c r="B969" s="544"/>
      <c r="C969" s="34"/>
      <c r="D969" s="34"/>
      <c r="E969" s="551"/>
      <c r="F969" s="77"/>
      <c r="G969" s="539"/>
      <c r="H969" s="540"/>
      <c r="I969" s="101"/>
      <c r="J969" s="101"/>
      <c r="K969" s="101"/>
      <c r="M969" s="102"/>
    </row>
    <row r="970" spans="2:13">
      <c r="B970" s="544"/>
      <c r="C970" s="34"/>
      <c r="D970" s="34"/>
      <c r="E970" s="551"/>
      <c r="F970" s="77"/>
      <c r="G970" s="539"/>
      <c r="H970" s="540"/>
      <c r="I970" s="101"/>
      <c r="J970" s="101"/>
      <c r="K970" s="101"/>
      <c r="M970" s="102"/>
    </row>
    <row r="971" spans="2:13">
      <c r="B971" s="544"/>
      <c r="C971" s="34"/>
      <c r="D971" s="34"/>
      <c r="E971" s="551"/>
      <c r="F971" s="77"/>
      <c r="G971" s="539"/>
      <c r="H971" s="540"/>
      <c r="I971" s="101"/>
      <c r="J971" s="101"/>
      <c r="K971" s="101"/>
      <c r="M971" s="102"/>
    </row>
    <row r="972" spans="2:13">
      <c r="B972" s="544"/>
      <c r="C972" s="34"/>
      <c r="D972" s="34"/>
      <c r="E972" s="551"/>
      <c r="F972" s="77"/>
      <c r="G972" s="539"/>
      <c r="H972" s="540"/>
      <c r="I972" s="101"/>
      <c r="J972" s="101"/>
      <c r="K972" s="101"/>
      <c r="M972" s="102"/>
    </row>
    <row r="973" spans="2:13">
      <c r="B973" s="544"/>
      <c r="C973" s="34"/>
      <c r="D973" s="34"/>
      <c r="E973" s="551"/>
      <c r="F973" s="77"/>
      <c r="G973" s="539"/>
      <c r="H973" s="540"/>
      <c r="I973" s="101"/>
      <c r="J973" s="101"/>
      <c r="K973" s="101"/>
      <c r="M973" s="102"/>
    </row>
    <row r="974" spans="2:13">
      <c r="B974" s="544"/>
      <c r="C974" s="34"/>
      <c r="D974" s="34"/>
      <c r="E974" s="551"/>
      <c r="F974" s="34"/>
      <c r="G974" s="539"/>
      <c r="H974" s="540"/>
      <c r="I974" s="101"/>
      <c r="J974" s="101"/>
      <c r="K974" s="101"/>
      <c r="M974" s="102"/>
    </row>
    <row r="975" spans="2:13">
      <c r="B975" s="544"/>
      <c r="C975" s="34"/>
      <c r="D975" s="34"/>
      <c r="E975" s="551"/>
      <c r="F975" s="77"/>
      <c r="G975" s="539"/>
      <c r="H975" s="540"/>
      <c r="I975" s="101"/>
      <c r="J975" s="101"/>
      <c r="K975" s="101"/>
      <c r="M975" s="102"/>
    </row>
    <row r="976" spans="2:13">
      <c r="B976" s="544"/>
      <c r="C976" s="34"/>
      <c r="D976" s="34"/>
      <c r="E976" s="551"/>
      <c r="F976" s="34"/>
      <c r="G976" s="539"/>
      <c r="H976" s="540"/>
      <c r="I976" s="101"/>
      <c r="J976" s="101"/>
      <c r="K976" s="101"/>
      <c r="M976" s="102"/>
    </row>
    <row r="977" spans="2:13">
      <c r="B977" s="544"/>
      <c r="C977" s="34"/>
      <c r="D977" s="34"/>
      <c r="E977" s="551"/>
      <c r="F977" s="548"/>
      <c r="G977" s="539"/>
      <c r="H977" s="540"/>
      <c r="I977" s="101"/>
      <c r="J977" s="101"/>
      <c r="K977" s="101"/>
      <c r="M977" s="102"/>
    </row>
    <row r="978" spans="2:13">
      <c r="B978" s="544"/>
      <c r="C978" s="34"/>
      <c r="D978" s="34"/>
      <c r="E978" s="551"/>
      <c r="F978" s="77"/>
      <c r="G978" s="539"/>
      <c r="H978" s="540"/>
      <c r="I978" s="101"/>
      <c r="J978" s="101"/>
      <c r="K978" s="101"/>
      <c r="M978" s="102"/>
    </row>
    <row r="979" spans="2:13">
      <c r="B979" s="544"/>
      <c r="C979" s="34"/>
      <c r="D979" s="34"/>
      <c r="E979" s="551"/>
      <c r="F979" s="77"/>
      <c r="G979" s="539"/>
      <c r="H979" s="540"/>
      <c r="I979" s="101"/>
      <c r="J979" s="101"/>
      <c r="K979" s="101"/>
      <c r="M979" s="102"/>
    </row>
    <row r="980" spans="2:13">
      <c r="B980" s="544"/>
      <c r="C980" s="34"/>
      <c r="D980" s="34"/>
      <c r="E980" s="551"/>
      <c r="F980" s="77"/>
      <c r="G980" s="539"/>
      <c r="H980" s="540"/>
      <c r="I980" s="101"/>
      <c r="J980" s="101"/>
      <c r="K980" s="101"/>
      <c r="M980" s="102"/>
    </row>
    <row r="981" spans="2:13">
      <c r="B981" s="544"/>
      <c r="C981" s="34"/>
      <c r="D981" s="34"/>
      <c r="E981" s="551"/>
      <c r="F981" s="77"/>
      <c r="G981" s="539"/>
      <c r="H981" s="540"/>
      <c r="I981" s="101"/>
      <c r="J981" s="101"/>
      <c r="K981" s="101"/>
      <c r="M981" s="102"/>
    </row>
    <row r="982" spans="2:13">
      <c r="B982" s="544"/>
      <c r="C982" s="34"/>
      <c r="D982" s="34"/>
      <c r="E982" s="551"/>
      <c r="F982" s="34"/>
      <c r="G982" s="539"/>
      <c r="H982" s="540"/>
      <c r="I982" s="101"/>
      <c r="J982" s="101"/>
      <c r="K982" s="101"/>
      <c r="M982" s="102"/>
    </row>
    <row r="983" spans="2:13">
      <c r="B983" s="544"/>
      <c r="C983" s="34"/>
      <c r="D983" s="34"/>
      <c r="E983" s="551"/>
      <c r="F983" s="77"/>
      <c r="G983" s="539"/>
      <c r="H983" s="540"/>
      <c r="I983" s="101"/>
      <c r="J983" s="101"/>
      <c r="K983" s="101"/>
      <c r="M983" s="102"/>
    </row>
    <row r="984" spans="2:13">
      <c r="B984" s="544"/>
      <c r="C984" s="34"/>
      <c r="D984" s="34"/>
      <c r="E984" s="551"/>
      <c r="F984" s="77"/>
      <c r="G984" s="539"/>
      <c r="H984" s="540"/>
      <c r="I984" s="101"/>
      <c r="J984" s="101"/>
      <c r="K984" s="101"/>
      <c r="M984" s="102"/>
    </row>
    <row r="985" spans="2:13">
      <c r="B985" s="544"/>
      <c r="C985" s="34"/>
      <c r="D985" s="34"/>
      <c r="E985" s="551"/>
      <c r="F985" s="548"/>
      <c r="G985" s="539"/>
      <c r="H985" s="540"/>
      <c r="I985" s="101"/>
      <c r="J985" s="101"/>
      <c r="K985" s="101"/>
      <c r="M985" s="102"/>
    </row>
    <row r="986" spans="2:13">
      <c r="B986" s="544"/>
      <c r="C986" s="34"/>
      <c r="D986" s="34"/>
      <c r="E986" s="551"/>
      <c r="F986" s="34"/>
      <c r="G986" s="539"/>
      <c r="H986" s="540"/>
      <c r="I986" s="101"/>
      <c r="J986" s="101"/>
      <c r="K986" s="101"/>
      <c r="M986" s="102"/>
    </row>
    <row r="987" spans="2:13">
      <c r="B987" s="544"/>
      <c r="C987" s="34"/>
      <c r="D987" s="34"/>
      <c r="E987" s="551"/>
      <c r="F987" s="77"/>
      <c r="G987" s="539"/>
      <c r="H987" s="540"/>
      <c r="I987" s="101"/>
      <c r="J987" s="101"/>
      <c r="K987" s="101"/>
      <c r="M987" s="102"/>
    </row>
    <row r="988" spans="2:13">
      <c r="B988" s="544"/>
      <c r="C988" s="34"/>
      <c r="D988" s="34"/>
      <c r="E988" s="551"/>
      <c r="F988" s="77"/>
      <c r="G988" s="539"/>
      <c r="H988" s="540"/>
      <c r="I988" s="101"/>
      <c r="J988" s="101"/>
      <c r="K988" s="101"/>
      <c r="M988" s="102"/>
    </row>
    <row r="989" spans="2:13">
      <c r="B989" s="544"/>
      <c r="C989" s="34"/>
      <c r="D989" s="34"/>
      <c r="E989" s="551"/>
      <c r="F989" s="77"/>
      <c r="G989" s="539"/>
      <c r="H989" s="540"/>
      <c r="I989" s="101"/>
      <c r="J989" s="101"/>
      <c r="K989" s="101"/>
      <c r="M989" s="102"/>
    </row>
    <row r="990" spans="2:13">
      <c r="B990" s="544"/>
      <c r="C990" s="34"/>
      <c r="D990" s="34"/>
      <c r="E990" s="551"/>
      <c r="F990" s="77"/>
      <c r="G990" s="539"/>
      <c r="H990" s="540"/>
      <c r="I990" s="101"/>
      <c r="J990" s="101"/>
      <c r="K990" s="101"/>
      <c r="M990" s="102"/>
    </row>
    <row r="991" spans="2:13">
      <c r="B991" s="544"/>
      <c r="C991" s="34"/>
      <c r="D991" s="34"/>
      <c r="E991" s="551"/>
      <c r="F991" s="77"/>
      <c r="G991" s="539"/>
      <c r="H991" s="540"/>
      <c r="I991" s="101"/>
      <c r="J991" s="101"/>
      <c r="K991" s="101"/>
      <c r="M991" s="102"/>
    </row>
    <row r="992" spans="2:13">
      <c r="B992" s="544"/>
      <c r="C992" s="34"/>
      <c r="D992" s="34"/>
      <c r="E992" s="551"/>
      <c r="F992" s="77"/>
      <c r="G992" s="539"/>
      <c r="H992" s="540"/>
      <c r="I992" s="101"/>
      <c r="J992" s="101"/>
      <c r="K992" s="101"/>
      <c r="M992" s="102"/>
    </row>
    <row r="993" spans="2:13">
      <c r="B993" s="544"/>
      <c r="C993" s="34"/>
      <c r="D993" s="34"/>
      <c r="E993" s="551"/>
      <c r="F993" s="34"/>
      <c r="G993" s="539"/>
      <c r="H993" s="540"/>
      <c r="I993" s="101"/>
      <c r="J993" s="101"/>
      <c r="K993" s="101"/>
      <c r="M993" s="102"/>
    </row>
    <row r="994" spans="2:13">
      <c r="B994" s="544"/>
      <c r="C994" s="34"/>
      <c r="D994" s="34"/>
      <c r="E994" s="551"/>
      <c r="F994" s="548"/>
      <c r="G994" s="539"/>
      <c r="H994" s="540"/>
      <c r="I994" s="101"/>
      <c r="J994" s="101"/>
      <c r="K994" s="101"/>
      <c r="M994" s="102"/>
    </row>
    <row r="995" spans="2:13">
      <c r="B995" s="544"/>
      <c r="C995" s="34"/>
      <c r="D995" s="34"/>
      <c r="E995" s="551"/>
      <c r="F995" s="77"/>
      <c r="G995" s="539"/>
      <c r="H995" s="540"/>
      <c r="I995" s="101"/>
      <c r="J995" s="101"/>
      <c r="K995" s="101"/>
      <c r="M995" s="102"/>
    </row>
    <row r="996" spans="2:13">
      <c r="B996" s="544"/>
      <c r="C996" s="34"/>
      <c r="D996" s="34"/>
      <c r="E996" s="551"/>
      <c r="F996" s="548"/>
      <c r="G996" s="539"/>
      <c r="H996" s="540"/>
      <c r="I996" s="101"/>
      <c r="J996" s="101"/>
      <c r="K996" s="101"/>
      <c r="M996" s="102"/>
    </row>
    <row r="997" spans="2:13">
      <c r="B997" s="544"/>
      <c r="C997" s="34"/>
      <c r="D997" s="34"/>
      <c r="E997" s="551"/>
      <c r="F997" s="77"/>
      <c r="G997" s="539"/>
      <c r="H997" s="540"/>
      <c r="I997" s="101"/>
      <c r="J997" s="101"/>
      <c r="K997" s="101"/>
      <c r="M997" s="102"/>
    </row>
    <row r="998" spans="2:13">
      <c r="B998" s="544"/>
      <c r="C998" s="34"/>
      <c r="D998" s="34"/>
      <c r="E998" s="551"/>
      <c r="F998" s="34"/>
      <c r="G998" s="539"/>
      <c r="H998" s="540"/>
      <c r="I998" s="101"/>
      <c r="J998" s="101"/>
      <c r="K998" s="101"/>
      <c r="M998" s="102"/>
    </row>
    <row r="999" spans="2:13">
      <c r="B999" s="544"/>
      <c r="C999" s="34"/>
      <c r="D999" s="34"/>
      <c r="E999" s="551"/>
      <c r="F999" s="77"/>
      <c r="G999" s="539"/>
      <c r="H999" s="540"/>
      <c r="I999" s="101"/>
      <c r="J999" s="101"/>
      <c r="K999" s="101"/>
      <c r="M999" s="102"/>
    </row>
    <row r="1000" spans="2:13">
      <c r="B1000" s="544"/>
      <c r="C1000" s="34"/>
      <c r="D1000" s="34"/>
      <c r="E1000" s="551"/>
      <c r="F1000" s="548"/>
      <c r="G1000" s="539"/>
      <c r="H1000" s="540"/>
      <c r="I1000" s="101"/>
      <c r="J1000" s="101"/>
      <c r="K1000" s="101"/>
      <c r="M1000" s="102"/>
    </row>
    <row r="1001" spans="2:13">
      <c r="B1001" s="544"/>
      <c r="C1001" s="34"/>
      <c r="D1001" s="34"/>
      <c r="E1001" s="551"/>
      <c r="F1001" s="77"/>
      <c r="G1001" s="539"/>
      <c r="H1001" s="540"/>
      <c r="I1001" s="101"/>
      <c r="J1001" s="101"/>
      <c r="K1001" s="101"/>
      <c r="M1001" s="102"/>
    </row>
    <row r="1002" spans="2:13">
      <c r="B1002" s="544"/>
      <c r="C1002" s="34"/>
      <c r="D1002" s="34"/>
      <c r="E1002" s="551"/>
      <c r="F1002" s="34"/>
      <c r="G1002" s="539"/>
      <c r="H1002" s="540"/>
      <c r="I1002" s="101"/>
      <c r="J1002" s="101"/>
      <c r="K1002" s="101"/>
      <c r="M1002" s="102"/>
    </row>
    <row r="1003" spans="2:13">
      <c r="B1003" s="544"/>
      <c r="C1003" s="34"/>
      <c r="D1003" s="34"/>
      <c r="E1003" s="551"/>
      <c r="F1003" s="77"/>
      <c r="G1003" s="539"/>
      <c r="H1003" s="540"/>
      <c r="I1003" s="101"/>
      <c r="J1003" s="101"/>
      <c r="K1003" s="101"/>
      <c r="M1003" s="102"/>
    </row>
    <row r="1004" spans="2:13">
      <c r="B1004" s="544"/>
      <c r="C1004" s="34"/>
      <c r="D1004" s="34"/>
      <c r="E1004" s="551"/>
      <c r="F1004" s="34"/>
      <c r="G1004" s="539"/>
      <c r="H1004" s="540"/>
      <c r="I1004" s="101"/>
      <c r="J1004" s="101"/>
      <c r="K1004" s="101"/>
      <c r="M1004" s="102"/>
    </row>
    <row r="1005" spans="2:13">
      <c r="B1005" s="544"/>
      <c r="C1005" s="34"/>
      <c r="D1005" s="34"/>
      <c r="E1005" s="551"/>
      <c r="F1005" s="34"/>
      <c r="G1005" s="539"/>
      <c r="H1005" s="540"/>
      <c r="I1005" s="101"/>
      <c r="J1005" s="101"/>
      <c r="K1005" s="101"/>
      <c r="M1005" s="102"/>
    </row>
    <row r="1006" spans="2:13">
      <c r="B1006" s="544"/>
      <c r="C1006" s="34"/>
      <c r="D1006" s="34"/>
      <c r="E1006" s="551"/>
      <c r="F1006" s="34"/>
      <c r="G1006" s="539"/>
      <c r="H1006" s="540"/>
      <c r="I1006" s="101"/>
      <c r="J1006" s="101"/>
      <c r="K1006" s="101"/>
      <c r="M1006" s="102"/>
    </row>
    <row r="1007" spans="2:13">
      <c r="B1007" s="544"/>
      <c r="C1007" s="34"/>
      <c r="D1007" s="34"/>
      <c r="E1007" s="551"/>
      <c r="F1007" s="34"/>
      <c r="G1007" s="539"/>
      <c r="H1007" s="540"/>
      <c r="I1007" s="101"/>
      <c r="J1007" s="101"/>
      <c r="K1007" s="101"/>
      <c r="M1007" s="102"/>
    </row>
    <row r="1008" spans="2:13">
      <c r="B1008" s="544"/>
      <c r="C1008" s="34"/>
      <c r="D1008" s="34"/>
      <c r="E1008" s="551"/>
      <c r="F1008" s="548"/>
      <c r="G1008" s="539"/>
      <c r="H1008" s="540"/>
      <c r="I1008" s="101"/>
      <c r="J1008" s="101"/>
      <c r="K1008" s="101"/>
      <c r="M1008" s="102"/>
    </row>
    <row r="1009" spans="2:13">
      <c r="B1009" s="544"/>
      <c r="C1009" s="34"/>
      <c r="D1009" s="34"/>
      <c r="E1009" s="551"/>
      <c r="F1009" s="34"/>
      <c r="G1009" s="539"/>
      <c r="H1009" s="540"/>
      <c r="I1009" s="101"/>
      <c r="J1009" s="101"/>
      <c r="K1009" s="101"/>
      <c r="M1009" s="102"/>
    </row>
    <row r="1010" spans="2:13">
      <c r="B1010" s="544"/>
      <c r="C1010" s="34"/>
      <c r="D1010" s="34"/>
      <c r="E1010" s="551"/>
      <c r="F1010" s="77"/>
      <c r="G1010" s="539"/>
      <c r="H1010" s="540"/>
      <c r="I1010" s="101"/>
      <c r="J1010" s="101"/>
      <c r="K1010" s="101"/>
      <c r="M1010" s="102"/>
    </row>
    <row r="1011" spans="2:13">
      <c r="B1011" s="544"/>
      <c r="C1011" s="34"/>
      <c r="D1011" s="34"/>
      <c r="E1011" s="551"/>
      <c r="F1011" s="548"/>
      <c r="G1011" s="539"/>
      <c r="H1011" s="540"/>
      <c r="I1011" s="101"/>
      <c r="J1011" s="101"/>
      <c r="K1011" s="101"/>
      <c r="M1011" s="102"/>
    </row>
    <row r="1012" spans="2:13">
      <c r="B1012" s="544"/>
      <c r="C1012" s="34"/>
      <c r="D1012" s="34"/>
      <c r="E1012" s="551"/>
      <c r="F1012" s="34"/>
      <c r="G1012" s="539"/>
      <c r="H1012" s="540"/>
      <c r="I1012" s="101"/>
      <c r="J1012" s="101"/>
      <c r="K1012" s="101"/>
      <c r="M1012" s="102"/>
    </row>
    <row r="1013" spans="2:13">
      <c r="B1013" s="544"/>
      <c r="C1013" s="34"/>
      <c r="D1013" s="34"/>
      <c r="E1013" s="551"/>
      <c r="F1013" s="34"/>
      <c r="G1013" s="539"/>
      <c r="H1013" s="540"/>
      <c r="I1013" s="101"/>
      <c r="J1013" s="101"/>
      <c r="K1013" s="101"/>
      <c r="M1013" s="102"/>
    </row>
    <row r="1014" spans="2:13">
      <c r="B1014" s="544"/>
      <c r="C1014" s="34"/>
      <c r="D1014" s="34"/>
      <c r="E1014" s="551"/>
      <c r="F1014" s="34"/>
      <c r="G1014" s="539"/>
      <c r="H1014" s="540"/>
      <c r="I1014" s="101"/>
      <c r="J1014" s="101"/>
      <c r="K1014" s="101"/>
      <c r="M1014" s="102"/>
    </row>
    <row r="1015" spans="2:13">
      <c r="B1015" s="544"/>
      <c r="C1015" s="34"/>
      <c r="D1015" s="34"/>
      <c r="E1015" s="551"/>
      <c r="F1015" s="77"/>
      <c r="G1015" s="539"/>
      <c r="H1015" s="540"/>
      <c r="I1015" s="101"/>
      <c r="J1015" s="101"/>
      <c r="K1015" s="101"/>
      <c r="M1015" s="102"/>
    </row>
    <row r="1016" spans="2:13">
      <c r="B1016" s="544"/>
      <c r="C1016" s="34"/>
      <c r="D1016" s="34"/>
      <c r="E1016" s="551"/>
      <c r="F1016" s="77"/>
      <c r="G1016" s="539"/>
      <c r="H1016" s="540"/>
      <c r="I1016" s="101"/>
      <c r="J1016" s="101"/>
      <c r="K1016" s="101"/>
      <c r="M1016" s="102"/>
    </row>
    <row r="1017" spans="2:13">
      <c r="B1017" s="544"/>
      <c r="C1017" s="34"/>
      <c r="D1017" s="34"/>
      <c r="E1017" s="551"/>
      <c r="F1017" s="34"/>
      <c r="G1017" s="539"/>
      <c r="H1017" s="540"/>
      <c r="I1017" s="101"/>
      <c r="J1017" s="101"/>
      <c r="K1017" s="101"/>
      <c r="M1017" s="102"/>
    </row>
    <row r="1018" spans="2:13">
      <c r="B1018" s="544"/>
      <c r="C1018" s="34"/>
      <c r="D1018" s="34"/>
      <c r="E1018" s="551"/>
      <c r="F1018" s="548"/>
      <c r="G1018" s="539"/>
      <c r="H1018" s="540"/>
      <c r="I1018" s="101"/>
      <c r="J1018" s="101"/>
      <c r="K1018" s="101"/>
      <c r="M1018" s="102"/>
    </row>
    <row r="1019" spans="2:13">
      <c r="B1019" s="544"/>
      <c r="C1019" s="34"/>
      <c r="D1019" s="34"/>
      <c r="E1019" s="551"/>
      <c r="F1019" s="548"/>
      <c r="G1019" s="539"/>
      <c r="H1019" s="540"/>
      <c r="I1019" s="101"/>
      <c r="J1019" s="101"/>
      <c r="K1019" s="101"/>
      <c r="M1019" s="102"/>
    </row>
    <row r="1020" spans="2:13">
      <c r="B1020" s="544"/>
      <c r="C1020" s="34"/>
      <c r="D1020" s="34"/>
      <c r="E1020" s="551"/>
      <c r="F1020" s="34"/>
      <c r="G1020" s="539"/>
      <c r="H1020" s="540"/>
      <c r="I1020" s="101"/>
      <c r="J1020" s="101"/>
      <c r="K1020" s="101"/>
      <c r="M1020" s="102"/>
    </row>
    <row r="1021" spans="2:13">
      <c r="B1021" s="544"/>
      <c r="C1021" s="34"/>
      <c r="D1021" s="34"/>
      <c r="E1021" s="551"/>
      <c r="F1021" s="77"/>
      <c r="G1021" s="539"/>
      <c r="H1021" s="540"/>
      <c r="I1021" s="101"/>
      <c r="J1021" s="101"/>
      <c r="K1021" s="101"/>
      <c r="M1021" s="102"/>
    </row>
    <row r="1022" spans="2:13">
      <c r="B1022" s="544"/>
      <c r="C1022" s="34"/>
      <c r="D1022" s="34"/>
      <c r="E1022" s="551"/>
      <c r="F1022" s="77"/>
      <c r="G1022" s="539"/>
      <c r="H1022" s="540"/>
      <c r="I1022" s="101"/>
      <c r="J1022" s="101"/>
      <c r="K1022" s="101"/>
      <c r="M1022" s="102"/>
    </row>
    <row r="1023" spans="2:13">
      <c r="B1023" s="544"/>
      <c r="C1023" s="34"/>
      <c r="D1023" s="34"/>
      <c r="E1023" s="551"/>
      <c r="F1023" s="77"/>
      <c r="G1023" s="539"/>
      <c r="H1023" s="540"/>
      <c r="I1023" s="101"/>
      <c r="J1023" s="101"/>
      <c r="K1023" s="101"/>
      <c r="M1023" s="102"/>
    </row>
    <row r="1024" spans="2:13">
      <c r="B1024" s="544"/>
      <c r="C1024" s="34"/>
      <c r="D1024" s="34"/>
      <c r="E1024" s="551"/>
      <c r="F1024" s="548"/>
      <c r="G1024" s="539"/>
      <c r="H1024" s="540"/>
      <c r="I1024" s="101"/>
      <c r="J1024" s="101"/>
      <c r="K1024" s="101"/>
      <c r="M1024" s="102"/>
    </row>
    <row r="1025" spans="2:13">
      <c r="B1025" s="544"/>
      <c r="C1025" s="34"/>
      <c r="D1025" s="34"/>
      <c r="E1025" s="551"/>
      <c r="F1025" s="77"/>
      <c r="G1025" s="539"/>
      <c r="H1025" s="540"/>
      <c r="I1025" s="101"/>
      <c r="J1025" s="101"/>
      <c r="K1025" s="101"/>
      <c r="M1025" s="102"/>
    </row>
    <row r="1026" spans="2:13">
      <c r="B1026" s="544"/>
      <c r="C1026" s="34"/>
      <c r="D1026" s="34"/>
      <c r="E1026" s="551"/>
      <c r="F1026" s="34"/>
      <c r="G1026" s="539"/>
      <c r="H1026" s="540"/>
      <c r="I1026" s="101"/>
      <c r="J1026" s="101"/>
      <c r="K1026" s="101"/>
      <c r="M1026" s="102"/>
    </row>
    <row r="1027" spans="2:13">
      <c r="B1027" s="544"/>
      <c r="C1027" s="34"/>
      <c r="D1027" s="34"/>
      <c r="E1027" s="551"/>
      <c r="F1027" s="34"/>
      <c r="G1027" s="539"/>
      <c r="H1027" s="540"/>
      <c r="I1027" s="101"/>
      <c r="J1027" s="101"/>
      <c r="K1027" s="101"/>
      <c r="M1027" s="102"/>
    </row>
    <row r="1028" spans="2:13">
      <c r="B1028" s="544"/>
      <c r="C1028" s="34"/>
      <c r="D1028" s="34"/>
      <c r="E1028" s="551"/>
      <c r="F1028" s="548"/>
      <c r="G1028" s="539"/>
      <c r="H1028" s="540"/>
      <c r="I1028" s="101"/>
      <c r="J1028" s="101"/>
      <c r="K1028" s="101"/>
      <c r="M1028" s="102"/>
    </row>
    <row r="1029" spans="2:13">
      <c r="B1029" s="544"/>
      <c r="C1029" s="34"/>
      <c r="D1029" s="34"/>
      <c r="E1029" s="551"/>
      <c r="F1029" s="77"/>
      <c r="G1029" s="539"/>
      <c r="H1029" s="540"/>
      <c r="I1029" s="101"/>
      <c r="J1029" s="101"/>
      <c r="K1029" s="101"/>
      <c r="M1029" s="102"/>
    </row>
    <row r="1030" spans="2:13">
      <c r="B1030" s="544"/>
      <c r="C1030" s="34"/>
      <c r="D1030" s="34"/>
      <c r="E1030" s="551"/>
      <c r="F1030" s="34"/>
      <c r="G1030" s="539"/>
      <c r="H1030" s="540"/>
      <c r="I1030" s="101"/>
      <c r="J1030" s="101"/>
      <c r="K1030" s="101"/>
      <c r="M1030" s="102"/>
    </row>
    <row r="1031" spans="2:13">
      <c r="B1031" s="544"/>
      <c r="C1031" s="34"/>
      <c r="D1031" s="34"/>
      <c r="E1031" s="551"/>
      <c r="F1031" s="548"/>
      <c r="G1031" s="539"/>
      <c r="H1031" s="540"/>
      <c r="I1031" s="101"/>
      <c r="J1031" s="101"/>
      <c r="K1031" s="101"/>
      <c r="M1031" s="102"/>
    </row>
    <row r="1032" spans="2:13">
      <c r="B1032" s="544"/>
      <c r="C1032" s="34"/>
      <c r="D1032" s="34"/>
      <c r="E1032" s="551"/>
      <c r="F1032" s="34"/>
      <c r="G1032" s="539"/>
      <c r="H1032" s="540"/>
      <c r="I1032" s="101"/>
      <c r="J1032" s="101"/>
      <c r="K1032" s="101"/>
      <c r="M1032" s="102"/>
    </row>
    <row r="1033" spans="2:13">
      <c r="B1033" s="544"/>
      <c r="C1033" s="34"/>
      <c r="D1033" s="34"/>
      <c r="E1033" s="551"/>
      <c r="F1033" s="77"/>
      <c r="G1033" s="539"/>
      <c r="H1033" s="540"/>
      <c r="I1033" s="101"/>
      <c r="J1033" s="101"/>
      <c r="K1033" s="101"/>
      <c r="M1033" s="102"/>
    </row>
    <row r="1034" spans="2:13">
      <c r="B1034" s="544"/>
      <c r="C1034" s="34"/>
      <c r="D1034" s="34"/>
      <c r="E1034" s="551"/>
      <c r="F1034" s="77"/>
      <c r="G1034" s="539"/>
      <c r="H1034" s="540"/>
      <c r="I1034" s="101"/>
      <c r="J1034" s="101"/>
      <c r="K1034" s="101"/>
      <c r="M1034" s="102"/>
    </row>
    <row r="1035" spans="2:13">
      <c r="B1035" s="544"/>
      <c r="C1035" s="34"/>
      <c r="D1035" s="34"/>
      <c r="E1035" s="551"/>
      <c r="F1035" s="34"/>
      <c r="G1035" s="539"/>
      <c r="H1035" s="540"/>
      <c r="I1035" s="101"/>
      <c r="J1035" s="101"/>
      <c r="K1035" s="101"/>
      <c r="M1035" s="102"/>
    </row>
    <row r="1036" spans="2:13">
      <c r="B1036" s="544"/>
      <c r="C1036" s="34"/>
      <c r="D1036" s="34"/>
      <c r="E1036" s="551"/>
      <c r="F1036" s="548"/>
      <c r="G1036" s="539"/>
      <c r="H1036" s="540"/>
      <c r="I1036" s="101"/>
      <c r="J1036" s="101"/>
      <c r="K1036" s="101"/>
      <c r="M1036" s="102"/>
    </row>
    <row r="1037" spans="2:13">
      <c r="B1037" s="544"/>
      <c r="C1037" s="34"/>
      <c r="D1037" s="34"/>
      <c r="E1037" s="551"/>
      <c r="F1037" s="34"/>
      <c r="G1037" s="539"/>
      <c r="H1037" s="540"/>
      <c r="I1037" s="101"/>
      <c r="J1037" s="101"/>
      <c r="K1037" s="101"/>
      <c r="M1037" s="102"/>
    </row>
    <row r="1038" spans="2:13">
      <c r="B1038" s="544"/>
      <c r="C1038" s="34"/>
      <c r="D1038" s="34"/>
      <c r="E1038" s="551"/>
      <c r="F1038" s="77"/>
      <c r="G1038" s="539"/>
      <c r="H1038" s="540"/>
      <c r="I1038" s="101"/>
      <c r="J1038" s="101"/>
      <c r="K1038" s="101"/>
      <c r="M1038" s="102"/>
    </row>
    <row r="1039" spans="2:13">
      <c r="B1039" s="544"/>
      <c r="C1039" s="34"/>
      <c r="D1039" s="34"/>
      <c r="E1039" s="551"/>
      <c r="F1039" s="34"/>
      <c r="G1039" s="539"/>
      <c r="H1039" s="540"/>
      <c r="I1039" s="101"/>
      <c r="J1039" s="101"/>
      <c r="K1039" s="101"/>
      <c r="M1039" s="102"/>
    </row>
    <row r="1040" spans="2:13">
      <c r="B1040" s="544"/>
      <c r="C1040" s="34"/>
      <c r="D1040" s="34"/>
      <c r="E1040" s="551"/>
      <c r="F1040" s="34"/>
      <c r="G1040" s="539"/>
      <c r="H1040" s="540"/>
      <c r="I1040" s="101"/>
      <c r="J1040" s="101"/>
      <c r="K1040" s="101"/>
      <c r="M1040" s="102"/>
    </row>
    <row r="1041" spans="2:13">
      <c r="B1041" s="544"/>
      <c r="C1041" s="34"/>
      <c r="D1041" s="34"/>
      <c r="E1041" s="551"/>
      <c r="F1041" s="77"/>
      <c r="G1041" s="539"/>
      <c r="H1041" s="540"/>
      <c r="I1041" s="101"/>
      <c r="J1041" s="101"/>
      <c r="K1041" s="101"/>
      <c r="M1041" s="102"/>
    </row>
    <row r="1042" spans="2:13">
      <c r="B1042" s="544"/>
      <c r="C1042" s="34"/>
      <c r="D1042" s="34"/>
      <c r="E1042" s="551"/>
      <c r="F1042" s="548"/>
      <c r="G1042" s="539"/>
      <c r="H1042" s="540"/>
      <c r="I1042" s="101"/>
      <c r="J1042" s="101"/>
      <c r="K1042" s="101"/>
      <c r="M1042" s="102"/>
    </row>
    <row r="1043" spans="2:13">
      <c r="B1043" s="544"/>
      <c r="C1043" s="34"/>
      <c r="D1043" s="34"/>
      <c r="E1043" s="551"/>
      <c r="F1043" s="77"/>
      <c r="G1043" s="539"/>
      <c r="H1043" s="540"/>
      <c r="I1043" s="101"/>
      <c r="J1043" s="101"/>
      <c r="K1043" s="101"/>
      <c r="M1043" s="102"/>
    </row>
    <row r="1044" spans="2:13">
      <c r="B1044" s="544"/>
      <c r="C1044" s="34"/>
      <c r="D1044" s="34"/>
      <c r="E1044" s="551"/>
      <c r="F1044" s="34"/>
      <c r="G1044" s="539"/>
      <c r="H1044" s="540"/>
      <c r="I1044" s="101"/>
      <c r="J1044" s="101"/>
      <c r="K1044" s="101"/>
      <c r="M1044" s="102"/>
    </row>
    <row r="1045" spans="2:13">
      <c r="B1045" s="544"/>
      <c r="C1045" s="34"/>
      <c r="D1045" s="34"/>
      <c r="E1045" s="551"/>
      <c r="F1045" s="77"/>
      <c r="G1045" s="539"/>
      <c r="H1045" s="540"/>
      <c r="I1045" s="101"/>
      <c r="J1045" s="101"/>
      <c r="K1045" s="101"/>
      <c r="M1045" s="102"/>
    </row>
    <row r="1046" spans="2:13">
      <c r="B1046" s="544"/>
      <c r="C1046" s="34"/>
      <c r="D1046" s="34"/>
      <c r="E1046" s="551"/>
      <c r="F1046" s="77"/>
      <c r="G1046" s="539"/>
      <c r="H1046" s="540"/>
      <c r="I1046" s="101"/>
      <c r="J1046" s="101"/>
      <c r="K1046" s="101"/>
      <c r="M1046" s="102"/>
    </row>
    <row r="1047" spans="2:13">
      <c r="B1047" s="544"/>
      <c r="C1047" s="34"/>
      <c r="D1047" s="34"/>
      <c r="E1047" s="551"/>
      <c r="F1047" s="548"/>
      <c r="G1047" s="539"/>
      <c r="H1047" s="540"/>
      <c r="I1047" s="101"/>
      <c r="J1047" s="101"/>
      <c r="K1047" s="101"/>
      <c r="M1047" s="102"/>
    </row>
    <row r="1048" spans="2:13">
      <c r="B1048" s="544"/>
      <c r="C1048" s="34"/>
      <c r="D1048" s="34"/>
      <c r="E1048" s="551"/>
      <c r="F1048" s="548"/>
      <c r="G1048" s="539"/>
      <c r="H1048" s="540"/>
      <c r="I1048" s="101"/>
      <c r="J1048" s="101"/>
      <c r="K1048" s="101"/>
      <c r="M1048" s="102"/>
    </row>
    <row r="1049" spans="2:13">
      <c r="B1049" s="544"/>
      <c r="C1049" s="34"/>
      <c r="D1049" s="34"/>
      <c r="E1049" s="551"/>
      <c r="F1049" s="34"/>
      <c r="G1049" s="539"/>
      <c r="H1049" s="540"/>
      <c r="I1049" s="101"/>
      <c r="J1049" s="101"/>
      <c r="K1049" s="101"/>
      <c r="M1049" s="102"/>
    </row>
    <row r="1050" spans="2:13">
      <c r="B1050" s="544"/>
      <c r="C1050" s="34"/>
      <c r="D1050" s="34"/>
      <c r="E1050" s="551"/>
      <c r="F1050" s="548"/>
      <c r="G1050" s="539"/>
      <c r="H1050" s="540"/>
      <c r="I1050" s="101"/>
      <c r="J1050" s="101"/>
      <c r="K1050" s="101"/>
      <c r="M1050" s="102"/>
    </row>
    <row r="1051" spans="2:13">
      <c r="B1051" s="544"/>
      <c r="C1051" s="34"/>
      <c r="D1051" s="34"/>
      <c r="E1051" s="551"/>
      <c r="F1051" s="77"/>
      <c r="G1051" s="539"/>
      <c r="H1051" s="540"/>
      <c r="I1051" s="101"/>
      <c r="J1051" s="101"/>
      <c r="K1051" s="101"/>
      <c r="M1051" s="102"/>
    </row>
    <row r="1052" spans="2:13">
      <c r="B1052" s="544"/>
      <c r="C1052" s="34"/>
      <c r="D1052" s="34"/>
      <c r="E1052" s="551"/>
      <c r="F1052" s="77"/>
      <c r="G1052" s="539"/>
      <c r="H1052" s="540"/>
      <c r="I1052" s="101"/>
      <c r="J1052" s="101"/>
      <c r="K1052" s="101"/>
      <c r="M1052" s="102"/>
    </row>
    <row r="1053" spans="2:13">
      <c r="B1053" s="544"/>
      <c r="C1053" s="34"/>
      <c r="D1053" s="34"/>
      <c r="E1053" s="551"/>
      <c r="F1053" s="77"/>
      <c r="G1053" s="539"/>
      <c r="H1053" s="540"/>
      <c r="I1053" s="101"/>
      <c r="J1053" s="101"/>
      <c r="K1053" s="101"/>
      <c r="M1053" s="102"/>
    </row>
    <row r="1054" spans="2:13">
      <c r="B1054" s="544"/>
      <c r="C1054" s="34"/>
      <c r="D1054" s="34"/>
      <c r="E1054" s="551"/>
      <c r="F1054" s="548"/>
      <c r="G1054" s="539"/>
      <c r="H1054" s="540"/>
      <c r="I1054" s="101"/>
      <c r="J1054" s="101"/>
      <c r="K1054" s="101"/>
      <c r="M1054" s="102"/>
    </row>
    <row r="1055" spans="2:13">
      <c r="B1055" s="544"/>
      <c r="C1055" s="34"/>
      <c r="D1055" s="34"/>
      <c r="E1055" s="551"/>
      <c r="F1055" s="77"/>
      <c r="G1055" s="539"/>
      <c r="H1055" s="540"/>
      <c r="I1055" s="101"/>
      <c r="J1055" s="101"/>
      <c r="K1055" s="101"/>
      <c r="M1055" s="102"/>
    </row>
    <row r="1056" spans="2:13">
      <c r="B1056" s="544"/>
      <c r="C1056" s="34"/>
      <c r="D1056" s="34"/>
      <c r="E1056" s="551"/>
      <c r="F1056" s="77"/>
      <c r="G1056" s="539"/>
      <c r="H1056" s="540"/>
      <c r="I1056" s="101"/>
      <c r="J1056" s="101"/>
      <c r="K1056" s="101"/>
      <c r="M1056" s="102"/>
    </row>
    <row r="1057" spans="2:13">
      <c r="B1057" s="544"/>
      <c r="C1057" s="34"/>
      <c r="D1057" s="34"/>
      <c r="E1057" s="551"/>
      <c r="F1057" s="548"/>
      <c r="G1057" s="539"/>
      <c r="H1057" s="540"/>
      <c r="I1057" s="101"/>
      <c r="J1057" s="101"/>
      <c r="K1057" s="101"/>
      <c r="M1057" s="102"/>
    </row>
    <row r="1058" spans="2:13">
      <c r="B1058" s="544"/>
      <c r="C1058" s="34"/>
      <c r="D1058" s="34"/>
      <c r="E1058" s="551"/>
      <c r="F1058" s="77"/>
      <c r="G1058" s="539"/>
      <c r="H1058" s="540"/>
      <c r="I1058" s="101"/>
      <c r="J1058" s="101"/>
      <c r="K1058" s="101"/>
      <c r="M1058" s="102"/>
    </row>
    <row r="1059" spans="2:13">
      <c r="B1059" s="544"/>
      <c r="C1059" s="34"/>
      <c r="D1059" s="34"/>
      <c r="E1059" s="551"/>
      <c r="F1059" s="77"/>
      <c r="G1059" s="539"/>
      <c r="H1059" s="540"/>
      <c r="I1059" s="101"/>
      <c r="J1059" s="101"/>
      <c r="K1059" s="101"/>
      <c r="M1059" s="102"/>
    </row>
    <row r="1060" spans="2:13">
      <c r="B1060" s="544"/>
      <c r="C1060" s="34"/>
      <c r="D1060" s="34"/>
      <c r="E1060" s="551"/>
      <c r="F1060" s="34"/>
      <c r="G1060" s="539"/>
      <c r="H1060" s="540"/>
      <c r="I1060" s="101"/>
      <c r="J1060" s="101"/>
      <c r="K1060" s="101"/>
      <c r="M1060" s="102"/>
    </row>
    <row r="1061" spans="2:13">
      <c r="B1061" s="544"/>
      <c r="C1061" s="34"/>
      <c r="D1061" s="34"/>
      <c r="E1061" s="551"/>
      <c r="F1061" s="34"/>
      <c r="G1061" s="539"/>
      <c r="H1061" s="540"/>
      <c r="I1061" s="101"/>
      <c r="J1061" s="101"/>
      <c r="K1061" s="101"/>
      <c r="M1061" s="102"/>
    </row>
    <row r="1062" spans="2:13">
      <c r="B1062" s="544"/>
      <c r="C1062" s="34"/>
      <c r="D1062" s="34"/>
      <c r="E1062" s="551"/>
      <c r="F1062" s="77"/>
      <c r="G1062" s="539"/>
      <c r="H1062" s="540"/>
      <c r="I1062" s="101"/>
      <c r="J1062" s="101"/>
      <c r="K1062" s="101"/>
      <c r="M1062" s="102"/>
    </row>
    <row r="1063" spans="2:13">
      <c r="B1063" s="544"/>
      <c r="C1063" s="34"/>
      <c r="D1063" s="34"/>
      <c r="E1063" s="551"/>
      <c r="F1063" s="34"/>
      <c r="G1063" s="539"/>
      <c r="H1063" s="540"/>
      <c r="I1063" s="101"/>
      <c r="J1063" s="101"/>
      <c r="K1063" s="101"/>
      <c r="M1063" s="102"/>
    </row>
    <row r="1064" spans="2:13">
      <c r="B1064" s="544"/>
      <c r="C1064" s="34"/>
      <c r="D1064" s="34"/>
      <c r="E1064" s="551"/>
      <c r="F1064" s="34"/>
      <c r="G1064" s="539"/>
      <c r="H1064" s="540"/>
      <c r="I1064" s="101"/>
      <c r="J1064" s="101"/>
      <c r="K1064" s="101"/>
      <c r="M1064" s="102"/>
    </row>
    <row r="1065" spans="2:13">
      <c r="B1065" s="544"/>
      <c r="C1065" s="34"/>
      <c r="D1065" s="34"/>
      <c r="E1065" s="551"/>
      <c r="F1065" s="77"/>
      <c r="G1065" s="539"/>
      <c r="H1065" s="540"/>
      <c r="I1065" s="101"/>
      <c r="J1065" s="101"/>
      <c r="K1065" s="101"/>
      <c r="M1065" s="102"/>
    </row>
    <row r="1066" spans="2:13">
      <c r="B1066" s="544"/>
      <c r="C1066" s="34"/>
      <c r="D1066" s="34"/>
      <c r="E1066" s="551"/>
      <c r="F1066" s="77"/>
      <c r="G1066" s="539"/>
      <c r="H1066" s="540"/>
      <c r="I1066" s="101"/>
      <c r="J1066" s="101"/>
      <c r="K1066" s="101"/>
      <c r="M1066" s="102"/>
    </row>
    <row r="1067" spans="2:13">
      <c r="B1067" s="544"/>
      <c r="C1067" s="34"/>
      <c r="D1067" s="34"/>
      <c r="E1067" s="551"/>
      <c r="F1067" s="34"/>
      <c r="G1067" s="539"/>
      <c r="H1067" s="540"/>
      <c r="I1067" s="101"/>
      <c r="J1067" s="101"/>
      <c r="K1067" s="101"/>
      <c r="M1067" s="102"/>
    </row>
    <row r="1068" spans="2:13">
      <c r="B1068" s="544"/>
      <c r="C1068" s="34"/>
      <c r="D1068" s="34"/>
      <c r="E1068" s="551"/>
      <c r="F1068" s="548"/>
      <c r="G1068" s="539"/>
      <c r="H1068" s="540"/>
      <c r="I1068" s="101"/>
      <c r="J1068" s="101"/>
      <c r="K1068" s="101"/>
      <c r="M1068" s="102"/>
    </row>
    <row r="1069" spans="2:13">
      <c r="B1069" s="544"/>
      <c r="C1069" s="34"/>
      <c r="D1069" s="34"/>
      <c r="E1069" s="551"/>
      <c r="F1069" s="77"/>
      <c r="G1069" s="539"/>
      <c r="H1069" s="540"/>
      <c r="I1069" s="101"/>
      <c r="J1069" s="101"/>
      <c r="K1069" s="101"/>
      <c r="M1069" s="102"/>
    </row>
    <row r="1070" spans="2:13">
      <c r="B1070" s="544"/>
      <c r="C1070" s="34"/>
      <c r="D1070" s="34"/>
      <c r="E1070" s="551"/>
      <c r="F1070" s="548"/>
      <c r="G1070" s="539"/>
      <c r="H1070" s="540"/>
      <c r="I1070" s="101"/>
      <c r="J1070" s="101"/>
      <c r="K1070" s="101"/>
      <c r="M1070" s="102"/>
    </row>
    <row r="1071" spans="2:13">
      <c r="B1071" s="544"/>
      <c r="C1071" s="34"/>
      <c r="D1071" s="34"/>
      <c r="E1071" s="551"/>
      <c r="F1071" s="548"/>
      <c r="G1071" s="539"/>
      <c r="H1071" s="540"/>
      <c r="I1071" s="101"/>
      <c r="J1071" s="101"/>
      <c r="K1071" s="101"/>
      <c r="M1071" s="102"/>
    </row>
    <row r="1072" spans="2:13">
      <c r="B1072" s="544"/>
      <c r="C1072" s="34"/>
      <c r="D1072" s="34"/>
      <c r="E1072" s="551"/>
      <c r="F1072" s="548"/>
      <c r="G1072" s="539"/>
      <c r="H1072" s="540"/>
      <c r="I1072" s="101"/>
      <c r="J1072" s="101"/>
      <c r="K1072" s="101"/>
      <c r="M1072" s="102"/>
    </row>
    <row r="1073" spans="2:13">
      <c r="B1073" s="544"/>
      <c r="C1073" s="34"/>
      <c r="D1073" s="34"/>
      <c r="E1073" s="551"/>
      <c r="F1073" s="34"/>
      <c r="G1073" s="539"/>
      <c r="H1073" s="540"/>
      <c r="I1073" s="101"/>
      <c r="J1073" s="101"/>
      <c r="K1073" s="101"/>
      <c r="M1073" s="102"/>
    </row>
    <row r="1074" spans="2:13">
      <c r="B1074" s="544"/>
      <c r="C1074" s="34"/>
      <c r="D1074" s="34"/>
      <c r="E1074" s="551"/>
      <c r="F1074" s="77"/>
      <c r="G1074" s="539"/>
      <c r="H1074" s="540"/>
      <c r="I1074" s="101"/>
      <c r="J1074" s="101"/>
      <c r="K1074" s="101"/>
      <c r="M1074" s="102"/>
    </row>
    <row r="1075" spans="2:13">
      <c r="B1075" s="544"/>
      <c r="C1075" s="34"/>
      <c r="D1075" s="34"/>
      <c r="E1075" s="551"/>
      <c r="F1075" s="34"/>
      <c r="G1075" s="539"/>
      <c r="H1075" s="540"/>
      <c r="I1075" s="101"/>
      <c r="J1075" s="101"/>
      <c r="K1075" s="101"/>
      <c r="M1075" s="102"/>
    </row>
    <row r="1076" spans="2:13">
      <c r="B1076" s="544"/>
      <c r="C1076" s="34"/>
      <c r="D1076" s="34"/>
      <c r="E1076" s="551"/>
      <c r="F1076" s="77"/>
      <c r="G1076" s="539"/>
      <c r="H1076" s="540"/>
      <c r="I1076" s="101"/>
      <c r="J1076" s="101"/>
      <c r="K1076" s="101"/>
      <c r="M1076" s="102"/>
    </row>
    <row r="1077" spans="2:13">
      <c r="B1077" s="544"/>
      <c r="C1077" s="34"/>
      <c r="D1077" s="34"/>
      <c r="E1077" s="551"/>
      <c r="F1077" s="77"/>
      <c r="G1077" s="539"/>
      <c r="H1077" s="540"/>
      <c r="I1077" s="101"/>
      <c r="J1077" s="101"/>
      <c r="K1077" s="101"/>
      <c r="M1077" s="102"/>
    </row>
    <row r="1078" spans="2:13">
      <c r="B1078" s="544"/>
      <c r="C1078" s="34"/>
      <c r="D1078" s="34"/>
      <c r="E1078" s="551"/>
      <c r="F1078" s="77"/>
      <c r="G1078" s="539"/>
      <c r="H1078" s="540"/>
      <c r="I1078" s="101"/>
      <c r="J1078" s="101"/>
      <c r="K1078" s="101"/>
      <c r="M1078" s="102"/>
    </row>
    <row r="1079" spans="2:13">
      <c r="B1079" s="544"/>
      <c r="C1079" s="34"/>
      <c r="D1079" s="34"/>
      <c r="E1079" s="551"/>
      <c r="F1079" s="34"/>
      <c r="G1079" s="539"/>
      <c r="H1079" s="540"/>
      <c r="I1079" s="101"/>
      <c r="J1079" s="101"/>
      <c r="K1079" s="101"/>
      <c r="M1079" s="102"/>
    </row>
    <row r="1080" spans="2:13">
      <c r="B1080" s="544"/>
      <c r="C1080" s="34"/>
      <c r="D1080" s="34"/>
      <c r="E1080" s="551"/>
      <c r="F1080" s="77"/>
      <c r="G1080" s="539"/>
      <c r="H1080" s="540"/>
      <c r="I1080" s="101"/>
      <c r="J1080" s="101"/>
      <c r="K1080" s="101"/>
      <c r="M1080" s="102"/>
    </row>
    <row r="1081" spans="2:13">
      <c r="B1081" s="544"/>
      <c r="C1081" s="34"/>
      <c r="D1081" s="34"/>
      <c r="E1081" s="551"/>
      <c r="F1081" s="77"/>
      <c r="G1081" s="539"/>
      <c r="H1081" s="540"/>
      <c r="I1081" s="101"/>
      <c r="J1081" s="101"/>
      <c r="K1081" s="101"/>
      <c r="M1081" s="102"/>
    </row>
    <row r="1082" spans="2:13">
      <c r="B1082" s="544"/>
      <c r="C1082" s="34"/>
      <c r="D1082" s="34"/>
      <c r="E1082" s="551"/>
      <c r="F1082" s="34"/>
      <c r="G1082" s="539"/>
      <c r="H1082" s="540"/>
      <c r="I1082" s="101"/>
      <c r="J1082" s="101"/>
      <c r="K1082" s="101"/>
      <c r="M1082" s="102"/>
    </row>
    <row r="1083" spans="2:13">
      <c r="B1083" s="544"/>
      <c r="C1083" s="34"/>
      <c r="D1083" s="34"/>
      <c r="E1083" s="551"/>
      <c r="F1083" s="77"/>
      <c r="G1083" s="539"/>
      <c r="H1083" s="540"/>
      <c r="I1083" s="101"/>
      <c r="J1083" s="101"/>
      <c r="K1083" s="101"/>
      <c r="M1083" s="102"/>
    </row>
    <row r="1084" spans="2:13">
      <c r="B1084" s="544"/>
      <c r="C1084" s="34"/>
      <c r="D1084" s="34"/>
      <c r="E1084" s="551"/>
      <c r="F1084" s="77"/>
      <c r="G1084" s="539"/>
      <c r="H1084" s="540"/>
      <c r="I1084" s="101"/>
      <c r="J1084" s="101"/>
      <c r="K1084" s="101"/>
      <c r="M1084" s="102"/>
    </row>
    <row r="1085" spans="2:13">
      <c r="B1085" s="544"/>
      <c r="C1085" s="34"/>
      <c r="D1085" s="34"/>
      <c r="E1085" s="551"/>
      <c r="F1085" s="77"/>
      <c r="G1085" s="539"/>
      <c r="H1085" s="540"/>
      <c r="I1085" s="101"/>
      <c r="J1085" s="101"/>
      <c r="K1085" s="101"/>
      <c r="M1085" s="102"/>
    </row>
    <row r="1086" spans="2:13">
      <c r="B1086" s="544"/>
      <c r="C1086" s="34"/>
      <c r="D1086" s="34"/>
      <c r="E1086" s="551"/>
      <c r="F1086" s="77"/>
      <c r="G1086" s="539"/>
      <c r="H1086" s="540"/>
      <c r="I1086" s="101"/>
      <c r="J1086" s="101"/>
      <c r="K1086" s="101"/>
      <c r="M1086" s="102"/>
    </row>
    <row r="1087" spans="2:13">
      <c r="B1087" s="544"/>
      <c r="C1087" s="34"/>
      <c r="D1087" s="34"/>
      <c r="E1087" s="551"/>
      <c r="F1087" s="77"/>
      <c r="G1087" s="539"/>
      <c r="H1087" s="540"/>
      <c r="I1087" s="101"/>
      <c r="J1087" s="101"/>
      <c r="K1087" s="101"/>
      <c r="M1087" s="102"/>
    </row>
    <row r="1088" spans="2:13">
      <c r="B1088" s="544"/>
      <c r="C1088" s="34"/>
      <c r="D1088" s="34"/>
      <c r="E1088" s="551"/>
      <c r="F1088" s="34"/>
      <c r="G1088" s="539"/>
      <c r="H1088" s="540"/>
      <c r="I1088" s="101"/>
      <c r="J1088" s="101"/>
      <c r="K1088" s="101"/>
      <c r="M1088" s="102"/>
    </row>
    <row r="1089" spans="2:13">
      <c r="B1089" s="544"/>
      <c r="C1089" s="34"/>
      <c r="D1089" s="34"/>
      <c r="E1089" s="551"/>
      <c r="F1089" s="34"/>
      <c r="G1089" s="539"/>
      <c r="H1089" s="540"/>
      <c r="I1089" s="101"/>
      <c r="J1089" s="101"/>
      <c r="K1089" s="101"/>
      <c r="M1089" s="102"/>
    </row>
    <row r="1090" spans="2:13">
      <c r="B1090" s="544"/>
      <c r="C1090" s="34"/>
      <c r="D1090" s="34"/>
      <c r="E1090" s="551"/>
      <c r="F1090" s="34"/>
      <c r="G1090" s="539"/>
      <c r="H1090" s="540"/>
      <c r="I1090" s="101"/>
      <c r="J1090" s="101"/>
      <c r="K1090" s="101"/>
      <c r="M1090" s="102"/>
    </row>
    <row r="1091" spans="2:13">
      <c r="B1091" s="544"/>
      <c r="C1091" s="34"/>
      <c r="D1091" s="34"/>
      <c r="E1091" s="551"/>
      <c r="F1091" s="77"/>
      <c r="G1091" s="539"/>
      <c r="H1091" s="540"/>
      <c r="I1091" s="101"/>
      <c r="J1091" s="101"/>
      <c r="K1091" s="101"/>
      <c r="M1091" s="102"/>
    </row>
    <row r="1092" spans="2:13">
      <c r="B1092" s="544"/>
      <c r="C1092" s="34"/>
      <c r="D1092" s="34"/>
      <c r="E1092" s="551"/>
      <c r="F1092" s="548"/>
      <c r="G1092" s="539"/>
      <c r="H1092" s="540"/>
      <c r="I1092" s="101"/>
      <c r="J1092" s="101"/>
      <c r="K1092" s="101"/>
      <c r="M1092" s="102"/>
    </row>
    <row r="1093" spans="2:13">
      <c r="B1093" s="544"/>
      <c r="C1093" s="34"/>
      <c r="D1093" s="34"/>
      <c r="E1093" s="551"/>
      <c r="F1093" s="77"/>
      <c r="G1093" s="539"/>
      <c r="H1093" s="540"/>
      <c r="I1093" s="101"/>
      <c r="J1093" s="101"/>
      <c r="K1093" s="101"/>
      <c r="M1093" s="102"/>
    </row>
    <row r="1094" spans="2:13">
      <c r="B1094" s="544"/>
      <c r="C1094" s="34"/>
      <c r="D1094" s="34"/>
      <c r="E1094" s="551"/>
      <c r="F1094" s="34"/>
      <c r="G1094" s="539"/>
      <c r="H1094" s="540"/>
      <c r="I1094" s="101"/>
      <c r="J1094" s="101"/>
      <c r="K1094" s="101"/>
      <c r="M1094" s="102"/>
    </row>
    <row r="1095" spans="2:13">
      <c r="B1095" s="544"/>
      <c r="C1095" s="34"/>
      <c r="D1095" s="34"/>
      <c r="E1095" s="551"/>
      <c r="F1095" s="34"/>
      <c r="G1095" s="539"/>
      <c r="H1095" s="540"/>
      <c r="I1095" s="101"/>
      <c r="J1095" s="101"/>
      <c r="K1095" s="101"/>
      <c r="M1095" s="102"/>
    </row>
    <row r="1096" spans="2:13">
      <c r="B1096" s="544"/>
      <c r="C1096" s="34"/>
      <c r="D1096" s="34"/>
      <c r="E1096" s="551"/>
      <c r="F1096" s="77"/>
      <c r="G1096" s="539"/>
      <c r="H1096" s="540"/>
      <c r="I1096" s="101"/>
      <c r="J1096" s="101"/>
      <c r="K1096" s="101"/>
      <c r="M1096" s="102"/>
    </row>
    <row r="1097" spans="2:13">
      <c r="B1097" s="544"/>
      <c r="C1097" s="34"/>
      <c r="D1097" s="34"/>
      <c r="E1097" s="551"/>
      <c r="F1097" s="77"/>
      <c r="G1097" s="539"/>
      <c r="H1097" s="540"/>
      <c r="I1097" s="101"/>
      <c r="J1097" s="101"/>
      <c r="K1097" s="101"/>
      <c r="M1097" s="102"/>
    </row>
    <row r="1098" spans="2:13">
      <c r="B1098" s="544"/>
      <c r="C1098" s="34"/>
      <c r="D1098" s="34"/>
      <c r="E1098" s="551"/>
      <c r="F1098" s="77"/>
      <c r="G1098" s="539"/>
      <c r="H1098" s="540"/>
      <c r="I1098" s="101"/>
      <c r="J1098" s="101"/>
      <c r="K1098" s="101"/>
      <c r="M1098" s="102"/>
    </row>
    <row r="1099" spans="2:13">
      <c r="B1099" s="544"/>
      <c r="C1099" s="34"/>
      <c r="D1099" s="34"/>
      <c r="E1099" s="551"/>
      <c r="F1099" s="548"/>
      <c r="G1099" s="539"/>
      <c r="H1099" s="540"/>
      <c r="I1099" s="101"/>
      <c r="J1099" s="101"/>
      <c r="K1099" s="101"/>
      <c r="M1099" s="102"/>
    </row>
    <row r="1100" spans="2:13">
      <c r="B1100" s="544"/>
      <c r="C1100" s="34"/>
      <c r="D1100" s="34"/>
      <c r="E1100" s="551"/>
      <c r="F1100" s="34"/>
      <c r="G1100" s="539"/>
      <c r="H1100" s="540"/>
      <c r="I1100" s="101"/>
      <c r="J1100" s="101"/>
      <c r="K1100" s="101"/>
      <c r="M1100" s="102"/>
    </row>
    <row r="1101" spans="2:13">
      <c r="B1101" s="544"/>
      <c r="C1101" s="34"/>
      <c r="D1101" s="34"/>
      <c r="E1101" s="551"/>
      <c r="F1101" s="77"/>
      <c r="G1101" s="539"/>
      <c r="H1101" s="540"/>
      <c r="I1101" s="101"/>
      <c r="J1101" s="101"/>
      <c r="K1101" s="101"/>
      <c r="M1101" s="102"/>
    </row>
    <row r="1102" spans="2:13">
      <c r="B1102" s="544"/>
      <c r="C1102" s="34"/>
      <c r="D1102" s="34"/>
      <c r="E1102" s="551"/>
      <c r="F1102" s="34"/>
      <c r="G1102" s="539"/>
      <c r="H1102" s="540"/>
      <c r="I1102" s="101"/>
      <c r="J1102" s="101"/>
      <c r="K1102" s="101"/>
      <c r="M1102" s="102"/>
    </row>
    <row r="1103" spans="2:13">
      <c r="B1103" s="544"/>
      <c r="C1103" s="34"/>
      <c r="D1103" s="34"/>
      <c r="E1103" s="551"/>
      <c r="F1103" s="34"/>
      <c r="G1103" s="539"/>
      <c r="H1103" s="540"/>
      <c r="I1103" s="101"/>
      <c r="J1103" s="101"/>
      <c r="K1103" s="101"/>
      <c r="M1103" s="102"/>
    </row>
    <row r="1104" spans="2:13">
      <c r="B1104" s="544"/>
      <c r="C1104" s="34"/>
      <c r="D1104" s="34"/>
      <c r="E1104" s="551"/>
      <c r="F1104" s="34"/>
      <c r="G1104" s="539"/>
      <c r="H1104" s="540"/>
      <c r="I1104" s="101"/>
      <c r="J1104" s="101"/>
      <c r="K1104" s="101"/>
      <c r="M1104" s="102"/>
    </row>
    <row r="1105" spans="2:13">
      <c r="B1105" s="544"/>
      <c r="C1105" s="34"/>
      <c r="D1105" s="34"/>
      <c r="E1105" s="551"/>
      <c r="F1105" s="34"/>
      <c r="G1105" s="539"/>
      <c r="H1105" s="540"/>
      <c r="I1105" s="101"/>
      <c r="J1105" s="101"/>
      <c r="K1105" s="101"/>
      <c r="M1105" s="102"/>
    </row>
    <row r="1106" spans="2:13">
      <c r="B1106" s="544"/>
      <c r="C1106" s="34"/>
      <c r="D1106" s="34"/>
      <c r="E1106" s="551"/>
      <c r="F1106" s="77"/>
      <c r="G1106" s="539"/>
      <c r="H1106" s="540"/>
      <c r="I1106" s="101"/>
      <c r="J1106" s="101"/>
      <c r="K1106" s="101"/>
      <c r="M1106" s="102"/>
    </row>
    <row r="1107" spans="2:13">
      <c r="B1107" s="544"/>
      <c r="C1107" s="34"/>
      <c r="D1107" s="34"/>
      <c r="E1107" s="551"/>
      <c r="F1107" s="77"/>
      <c r="G1107" s="539"/>
      <c r="H1107" s="540"/>
      <c r="I1107" s="101"/>
      <c r="J1107" s="101"/>
      <c r="K1107" s="101"/>
      <c r="M1107" s="102"/>
    </row>
    <row r="1108" spans="2:13">
      <c r="B1108" s="544"/>
      <c r="C1108" s="34"/>
      <c r="D1108" s="34"/>
      <c r="E1108" s="551"/>
      <c r="F1108" s="77"/>
      <c r="G1108" s="539"/>
      <c r="H1108" s="540"/>
      <c r="I1108" s="101"/>
      <c r="J1108" s="101"/>
      <c r="K1108" s="101"/>
      <c r="M1108" s="102"/>
    </row>
    <row r="1109" spans="2:13">
      <c r="B1109" s="544"/>
      <c r="C1109" s="34"/>
      <c r="D1109" s="34"/>
      <c r="E1109" s="551"/>
      <c r="F1109" s="77"/>
      <c r="G1109" s="539"/>
      <c r="H1109" s="540"/>
      <c r="I1109" s="101"/>
      <c r="J1109" s="101"/>
      <c r="K1109" s="101"/>
      <c r="M1109" s="102"/>
    </row>
    <row r="1110" spans="2:13">
      <c r="B1110" s="544"/>
      <c r="C1110" s="34"/>
      <c r="D1110" s="34"/>
      <c r="E1110" s="551"/>
      <c r="F1110" s="34"/>
      <c r="G1110" s="539"/>
      <c r="H1110" s="540"/>
      <c r="I1110" s="101"/>
      <c r="J1110" s="101"/>
      <c r="K1110" s="101"/>
      <c r="M1110" s="102"/>
    </row>
    <row r="1111" spans="2:13">
      <c r="B1111" s="544"/>
      <c r="C1111" s="34"/>
      <c r="D1111" s="34"/>
      <c r="E1111" s="551"/>
      <c r="F1111" s="77"/>
      <c r="G1111" s="539"/>
      <c r="H1111" s="540"/>
      <c r="I1111" s="101"/>
      <c r="J1111" s="101"/>
      <c r="K1111" s="101"/>
      <c r="M1111" s="102"/>
    </row>
    <row r="1112" spans="2:13">
      <c r="B1112" s="544"/>
      <c r="C1112" s="34"/>
      <c r="D1112" s="34"/>
      <c r="E1112" s="551"/>
      <c r="F1112" s="34"/>
      <c r="G1112" s="539"/>
      <c r="H1112" s="540"/>
      <c r="I1112" s="101"/>
      <c r="J1112" s="101"/>
      <c r="K1112" s="101"/>
      <c r="M1112" s="102"/>
    </row>
    <row r="1113" spans="2:13">
      <c r="B1113" s="544"/>
      <c r="C1113" s="34"/>
      <c r="D1113" s="34"/>
      <c r="E1113" s="551"/>
      <c r="F1113" s="34"/>
      <c r="G1113" s="539"/>
      <c r="H1113" s="540"/>
      <c r="I1113" s="101"/>
      <c r="J1113" s="101"/>
      <c r="K1113" s="101"/>
      <c r="M1113" s="102"/>
    </row>
    <row r="1114" spans="2:13">
      <c r="B1114" s="544"/>
      <c r="C1114" s="34"/>
      <c r="D1114" s="34"/>
      <c r="E1114" s="551"/>
      <c r="F1114" s="34"/>
      <c r="G1114" s="539"/>
      <c r="H1114" s="540"/>
      <c r="I1114" s="101"/>
      <c r="J1114" s="101"/>
      <c r="K1114" s="101"/>
      <c r="M1114" s="102"/>
    </row>
    <row r="1115" spans="2:13">
      <c r="B1115" s="544"/>
      <c r="C1115" s="34"/>
      <c r="D1115" s="34"/>
      <c r="E1115" s="551"/>
      <c r="F1115" s="34"/>
      <c r="G1115" s="539"/>
      <c r="H1115" s="540"/>
      <c r="I1115" s="101"/>
      <c r="J1115" s="101"/>
      <c r="K1115" s="101"/>
      <c r="M1115" s="102"/>
    </row>
    <row r="1116" spans="2:13">
      <c r="B1116" s="544"/>
      <c r="C1116" s="34"/>
      <c r="D1116" s="34"/>
      <c r="E1116" s="551"/>
      <c r="F1116" s="548"/>
      <c r="G1116" s="539"/>
      <c r="H1116" s="540"/>
      <c r="I1116" s="101"/>
      <c r="J1116" s="101"/>
      <c r="K1116" s="101"/>
      <c r="M1116" s="102"/>
    </row>
    <row r="1117" spans="2:13">
      <c r="B1117" s="544"/>
      <c r="C1117" s="34"/>
      <c r="D1117" s="34"/>
      <c r="E1117" s="551"/>
      <c r="F1117" s="548"/>
      <c r="G1117" s="539"/>
      <c r="H1117" s="540"/>
      <c r="I1117" s="101"/>
      <c r="J1117" s="101"/>
      <c r="K1117" s="101"/>
      <c r="M1117" s="102"/>
    </row>
    <row r="1118" spans="2:13">
      <c r="B1118" s="544"/>
      <c r="C1118" s="34"/>
      <c r="D1118" s="34"/>
      <c r="E1118" s="551"/>
      <c r="F1118" s="34"/>
      <c r="G1118" s="539"/>
      <c r="H1118" s="540"/>
      <c r="I1118" s="101"/>
      <c r="J1118" s="101"/>
      <c r="K1118" s="101"/>
      <c r="M1118" s="102"/>
    </row>
    <row r="1119" spans="2:13">
      <c r="B1119" s="544"/>
      <c r="C1119" s="34"/>
      <c r="D1119" s="34"/>
      <c r="E1119" s="551"/>
      <c r="F1119" s="34"/>
      <c r="G1119" s="539"/>
      <c r="H1119" s="540"/>
      <c r="I1119" s="101"/>
      <c r="J1119" s="101"/>
      <c r="K1119" s="101"/>
      <c r="M1119" s="102"/>
    </row>
    <row r="1120" spans="2:13">
      <c r="B1120" s="544"/>
      <c r="C1120" s="34"/>
      <c r="D1120" s="34"/>
      <c r="E1120" s="551"/>
      <c r="F1120" s="77"/>
      <c r="G1120" s="539"/>
      <c r="H1120" s="540"/>
      <c r="I1120" s="101"/>
      <c r="J1120" s="101"/>
      <c r="K1120" s="101"/>
      <c r="M1120" s="102"/>
    </row>
    <row r="1121" spans="2:13">
      <c r="B1121" s="544"/>
      <c r="C1121" s="34"/>
      <c r="D1121" s="34"/>
      <c r="E1121" s="551"/>
      <c r="F1121" s="77"/>
      <c r="G1121" s="539"/>
      <c r="H1121" s="540"/>
      <c r="I1121" s="101"/>
      <c r="J1121" s="101"/>
      <c r="K1121" s="101"/>
      <c r="M1121" s="102"/>
    </row>
    <row r="1122" spans="2:13">
      <c r="B1122" s="544"/>
      <c r="C1122" s="34"/>
      <c r="D1122" s="34"/>
      <c r="E1122" s="551"/>
      <c r="F1122" s="77"/>
      <c r="G1122" s="539"/>
      <c r="H1122" s="540"/>
      <c r="I1122" s="101"/>
      <c r="J1122" s="101"/>
      <c r="K1122" s="101"/>
      <c r="M1122" s="102"/>
    </row>
    <row r="1123" spans="2:13">
      <c r="B1123" s="544"/>
      <c r="C1123" s="34"/>
      <c r="D1123" s="34"/>
      <c r="E1123" s="551"/>
      <c r="F1123" s="34"/>
      <c r="G1123" s="539"/>
      <c r="H1123" s="540"/>
      <c r="I1123" s="101"/>
      <c r="J1123" s="101"/>
      <c r="K1123" s="101"/>
      <c r="M1123" s="102"/>
    </row>
    <row r="1124" spans="2:13">
      <c r="B1124" s="544"/>
      <c r="C1124" s="34"/>
      <c r="D1124" s="34"/>
      <c r="E1124" s="551"/>
      <c r="F1124" s="77"/>
      <c r="G1124" s="539"/>
      <c r="H1124" s="540"/>
      <c r="I1124" s="101"/>
      <c r="J1124" s="101"/>
      <c r="K1124" s="101"/>
      <c r="M1124" s="102"/>
    </row>
    <row r="1125" spans="2:13">
      <c r="B1125" s="544"/>
      <c r="C1125" s="34"/>
      <c r="D1125" s="34"/>
      <c r="E1125" s="551"/>
      <c r="F1125" s="548"/>
      <c r="G1125" s="539"/>
      <c r="H1125" s="540"/>
      <c r="I1125" s="101"/>
      <c r="J1125" s="101"/>
      <c r="K1125" s="101"/>
      <c r="M1125" s="102"/>
    </row>
    <row r="1126" spans="2:13">
      <c r="B1126" s="544"/>
      <c r="C1126" s="34"/>
      <c r="D1126" s="34"/>
      <c r="E1126" s="551"/>
      <c r="F1126" s="77"/>
      <c r="G1126" s="539"/>
      <c r="H1126" s="540"/>
      <c r="I1126" s="101"/>
      <c r="J1126" s="101"/>
      <c r="K1126" s="101"/>
      <c r="M1126" s="102"/>
    </row>
    <row r="1127" spans="2:13">
      <c r="B1127" s="544"/>
      <c r="C1127" s="34"/>
      <c r="D1127" s="34"/>
      <c r="E1127" s="551"/>
      <c r="F1127" s="77"/>
      <c r="G1127" s="539"/>
      <c r="H1127" s="540"/>
      <c r="I1127" s="101"/>
      <c r="J1127" s="101"/>
      <c r="K1127" s="101"/>
      <c r="M1127" s="102"/>
    </row>
    <row r="1128" spans="2:13">
      <c r="B1128" s="544"/>
      <c r="C1128" s="34"/>
      <c r="D1128" s="34"/>
      <c r="E1128" s="551"/>
      <c r="F1128" s="34"/>
      <c r="G1128" s="539"/>
      <c r="H1128" s="540"/>
      <c r="I1128" s="101"/>
      <c r="J1128" s="101"/>
      <c r="K1128" s="101"/>
      <c r="M1128" s="102"/>
    </row>
    <row r="1129" spans="2:13">
      <c r="B1129" s="544"/>
      <c r="C1129" s="34"/>
      <c r="D1129" s="34"/>
      <c r="E1129" s="551"/>
      <c r="F1129" s="77"/>
      <c r="G1129" s="539"/>
      <c r="H1129" s="540"/>
      <c r="I1129" s="101"/>
      <c r="J1129" s="101"/>
      <c r="K1129" s="101"/>
      <c r="M1129" s="102"/>
    </row>
    <row r="1130" spans="2:13">
      <c r="B1130" s="544"/>
      <c r="C1130" s="34"/>
      <c r="D1130" s="34"/>
      <c r="E1130" s="551"/>
      <c r="F1130" s="77"/>
      <c r="G1130" s="539"/>
      <c r="H1130" s="540"/>
      <c r="I1130" s="101"/>
      <c r="J1130" s="101"/>
      <c r="K1130" s="101"/>
      <c r="M1130" s="102"/>
    </row>
    <row r="1131" spans="2:13">
      <c r="B1131" s="544"/>
      <c r="C1131" s="34"/>
      <c r="D1131" s="34"/>
      <c r="E1131" s="551"/>
      <c r="F1131" s="548"/>
      <c r="G1131" s="539"/>
      <c r="H1131" s="540"/>
      <c r="I1131" s="101"/>
      <c r="J1131" s="101"/>
      <c r="K1131" s="101"/>
      <c r="M1131" s="102"/>
    </row>
    <row r="1132" spans="2:13">
      <c r="B1132" s="544"/>
      <c r="C1132" s="34"/>
      <c r="D1132" s="34"/>
      <c r="E1132" s="551"/>
      <c r="F1132" s="548"/>
      <c r="G1132" s="539"/>
      <c r="H1132" s="540"/>
      <c r="I1132" s="101"/>
      <c r="J1132" s="101"/>
      <c r="K1132" s="101"/>
      <c r="M1132" s="102"/>
    </row>
    <row r="1133" spans="2:13">
      <c r="B1133" s="544"/>
      <c r="C1133" s="34"/>
      <c r="D1133" s="34"/>
      <c r="E1133" s="551"/>
      <c r="F1133" s="77"/>
      <c r="G1133" s="539"/>
      <c r="H1133" s="540"/>
      <c r="I1133" s="101"/>
      <c r="J1133" s="101"/>
      <c r="K1133" s="101"/>
      <c r="M1133" s="102"/>
    </row>
    <row r="1134" spans="2:13">
      <c r="B1134" s="544"/>
      <c r="C1134" s="34"/>
      <c r="D1134" s="34"/>
      <c r="E1134" s="551"/>
      <c r="F1134" s="34"/>
      <c r="G1134" s="539"/>
      <c r="H1134" s="540"/>
      <c r="I1134" s="101"/>
      <c r="J1134" s="101"/>
      <c r="K1134" s="101"/>
      <c r="M1134" s="102"/>
    </row>
    <row r="1135" spans="2:13">
      <c r="B1135" s="544"/>
      <c r="C1135" s="34"/>
      <c r="D1135" s="34"/>
      <c r="E1135" s="551"/>
      <c r="F1135" s="34"/>
      <c r="G1135" s="539"/>
      <c r="H1135" s="540"/>
      <c r="I1135" s="101"/>
      <c r="J1135" s="101"/>
      <c r="K1135" s="101"/>
      <c r="M1135" s="102"/>
    </row>
    <row r="1136" spans="2:13">
      <c r="B1136" s="544"/>
      <c r="C1136" s="34"/>
      <c r="D1136" s="34"/>
      <c r="E1136" s="551"/>
      <c r="F1136" s="77"/>
      <c r="G1136" s="539"/>
      <c r="H1136" s="540"/>
      <c r="I1136" s="101"/>
      <c r="J1136" s="101"/>
      <c r="K1136" s="101"/>
      <c r="M1136" s="102"/>
    </row>
    <row r="1137" spans="2:13">
      <c r="B1137" s="544"/>
      <c r="C1137" s="34"/>
      <c r="D1137" s="34"/>
      <c r="E1137" s="551"/>
      <c r="F1137" s="34"/>
      <c r="G1137" s="539"/>
      <c r="H1137" s="540"/>
      <c r="I1137" s="101"/>
      <c r="J1137" s="101"/>
      <c r="K1137" s="101"/>
      <c r="M1137" s="102"/>
    </row>
    <row r="1138" spans="2:13">
      <c r="B1138" s="544"/>
      <c r="C1138" s="34"/>
      <c r="D1138" s="34"/>
      <c r="E1138" s="551"/>
      <c r="F1138" s="34"/>
      <c r="G1138" s="539"/>
      <c r="H1138" s="540"/>
      <c r="I1138" s="101"/>
      <c r="J1138" s="101"/>
      <c r="K1138" s="101"/>
      <c r="M1138" s="102"/>
    </row>
    <row r="1139" spans="2:13">
      <c r="B1139" s="544"/>
      <c r="C1139" s="34"/>
      <c r="D1139" s="34"/>
      <c r="E1139" s="551"/>
      <c r="F1139" s="34"/>
      <c r="G1139" s="539"/>
      <c r="H1139" s="540"/>
      <c r="I1139" s="101"/>
      <c r="J1139" s="101"/>
      <c r="K1139" s="101"/>
      <c r="M1139" s="102"/>
    </row>
    <row r="1140" spans="2:13">
      <c r="B1140" s="544"/>
      <c r="C1140" s="34"/>
      <c r="D1140" s="34"/>
      <c r="E1140" s="551"/>
      <c r="F1140" s="34"/>
      <c r="G1140" s="539"/>
      <c r="H1140" s="540"/>
      <c r="I1140" s="101"/>
      <c r="J1140" s="101"/>
      <c r="K1140" s="101"/>
      <c r="M1140" s="102"/>
    </row>
    <row r="1141" spans="2:13">
      <c r="B1141" s="544"/>
      <c r="C1141" s="34"/>
      <c r="D1141" s="34"/>
      <c r="E1141" s="551"/>
      <c r="F1141" s="34"/>
      <c r="G1141" s="539"/>
      <c r="H1141" s="540"/>
      <c r="I1141" s="101"/>
      <c r="J1141" s="101"/>
      <c r="K1141" s="101"/>
      <c r="M1141" s="102"/>
    </row>
    <row r="1142" spans="2:13">
      <c r="B1142" s="544"/>
      <c r="C1142" s="34"/>
      <c r="D1142" s="34"/>
      <c r="E1142" s="551"/>
      <c r="F1142" s="34"/>
      <c r="G1142" s="539"/>
      <c r="H1142" s="540"/>
      <c r="I1142" s="101"/>
      <c r="J1142" s="101"/>
      <c r="K1142" s="101"/>
      <c r="M1142" s="102"/>
    </row>
    <row r="1143" spans="2:13">
      <c r="B1143" s="544"/>
      <c r="C1143" s="34"/>
      <c r="D1143" s="34"/>
      <c r="E1143" s="551"/>
      <c r="F1143" s="34"/>
      <c r="G1143" s="539"/>
      <c r="H1143" s="540"/>
      <c r="I1143" s="101"/>
      <c r="J1143" s="101"/>
      <c r="K1143" s="101"/>
      <c r="M1143" s="102"/>
    </row>
    <row r="1144" spans="2:13">
      <c r="B1144" s="544"/>
      <c r="C1144" s="34"/>
      <c r="D1144" s="34"/>
      <c r="E1144" s="551"/>
      <c r="F1144" s="34"/>
      <c r="G1144" s="539"/>
      <c r="H1144" s="540"/>
      <c r="I1144" s="101"/>
      <c r="J1144" s="101"/>
      <c r="K1144" s="101"/>
      <c r="M1144" s="102"/>
    </row>
    <row r="1145" spans="2:13">
      <c r="B1145" s="544"/>
      <c r="C1145" s="34"/>
      <c r="D1145" s="34"/>
      <c r="E1145" s="551"/>
      <c r="F1145" s="77"/>
      <c r="G1145" s="539"/>
      <c r="H1145" s="540"/>
      <c r="I1145" s="101"/>
      <c r="J1145" s="101"/>
      <c r="K1145" s="101"/>
      <c r="M1145" s="102"/>
    </row>
    <row r="1146" spans="2:13">
      <c r="B1146" s="544"/>
      <c r="C1146" s="34"/>
      <c r="D1146" s="34"/>
      <c r="E1146" s="551"/>
      <c r="F1146" s="34"/>
      <c r="G1146" s="539"/>
      <c r="H1146" s="540"/>
      <c r="I1146" s="101"/>
      <c r="J1146" s="101"/>
      <c r="K1146" s="101"/>
      <c r="M1146" s="102"/>
    </row>
    <row r="1147" spans="2:13">
      <c r="B1147" s="544"/>
      <c r="C1147" s="34"/>
      <c r="D1147" s="34"/>
      <c r="E1147" s="551"/>
      <c r="F1147" s="34"/>
      <c r="G1147" s="539"/>
      <c r="H1147" s="540"/>
      <c r="I1147" s="101"/>
      <c r="J1147" s="101"/>
      <c r="K1147" s="101"/>
      <c r="M1147" s="102"/>
    </row>
    <row r="1148" spans="2:13">
      <c r="B1148" s="544"/>
      <c r="C1148" s="34"/>
      <c r="D1148" s="34"/>
      <c r="E1148" s="551"/>
      <c r="F1148" s="34"/>
      <c r="G1148" s="539"/>
      <c r="H1148" s="540"/>
      <c r="I1148" s="101"/>
      <c r="J1148" s="101"/>
      <c r="K1148" s="101"/>
      <c r="M1148" s="102"/>
    </row>
    <row r="1149" spans="2:13">
      <c r="B1149" s="544"/>
      <c r="C1149" s="34"/>
      <c r="D1149" s="34"/>
      <c r="E1149" s="551"/>
      <c r="F1149" s="34"/>
      <c r="G1149" s="539"/>
      <c r="H1149" s="540"/>
      <c r="I1149" s="101"/>
      <c r="J1149" s="101"/>
      <c r="K1149" s="101"/>
      <c r="M1149" s="102"/>
    </row>
    <row r="1150" spans="2:13">
      <c r="B1150" s="544"/>
      <c r="C1150" s="34"/>
      <c r="D1150" s="34"/>
      <c r="E1150" s="551"/>
      <c r="F1150" s="34"/>
      <c r="G1150" s="539"/>
      <c r="H1150" s="540"/>
      <c r="I1150" s="101"/>
      <c r="J1150" s="101"/>
      <c r="K1150" s="101"/>
      <c r="M1150" s="102"/>
    </row>
    <row r="1151" spans="2:13">
      <c r="B1151" s="544"/>
      <c r="C1151" s="34"/>
      <c r="D1151" s="34"/>
      <c r="E1151" s="551"/>
      <c r="F1151" s="34"/>
      <c r="G1151" s="539"/>
      <c r="H1151" s="540"/>
      <c r="I1151" s="101"/>
      <c r="J1151" s="101"/>
      <c r="K1151" s="101"/>
      <c r="M1151" s="102"/>
    </row>
    <row r="1152" spans="2:13">
      <c r="B1152" s="544"/>
      <c r="C1152" s="34"/>
      <c r="D1152" s="34"/>
      <c r="E1152" s="551"/>
      <c r="F1152" s="34"/>
      <c r="G1152" s="539"/>
      <c r="H1152" s="540"/>
      <c r="I1152" s="101"/>
      <c r="J1152" s="101"/>
      <c r="K1152" s="101"/>
      <c r="M1152" s="102"/>
    </row>
    <row r="1153" spans="2:13">
      <c r="B1153" s="544"/>
      <c r="C1153" s="34"/>
      <c r="D1153" s="34"/>
      <c r="E1153" s="551"/>
      <c r="F1153" s="34"/>
      <c r="G1153" s="539"/>
      <c r="H1153" s="540"/>
      <c r="I1153" s="101"/>
      <c r="J1153" s="101"/>
      <c r="K1153" s="101"/>
      <c r="M1153" s="102"/>
    </row>
    <row r="1154" spans="2:13">
      <c r="B1154" s="544"/>
      <c r="C1154" s="34"/>
      <c r="D1154" s="34"/>
      <c r="E1154" s="551"/>
      <c r="F1154" s="34"/>
      <c r="G1154" s="539"/>
      <c r="H1154" s="540"/>
      <c r="I1154" s="101"/>
      <c r="J1154" s="101"/>
      <c r="K1154" s="101"/>
      <c r="M1154" s="102"/>
    </row>
    <row r="1155" spans="2:13">
      <c r="B1155" s="544"/>
      <c r="C1155" s="34"/>
      <c r="D1155" s="34"/>
      <c r="E1155" s="551"/>
      <c r="F1155" s="34"/>
      <c r="G1155" s="539"/>
      <c r="H1155" s="540"/>
      <c r="I1155" s="101"/>
      <c r="J1155" s="101"/>
      <c r="K1155" s="101"/>
      <c r="M1155" s="102"/>
    </row>
    <row r="1156" spans="2:13">
      <c r="B1156" s="544"/>
      <c r="C1156" s="34"/>
      <c r="D1156" s="34"/>
      <c r="E1156" s="551"/>
      <c r="F1156" s="34"/>
      <c r="G1156" s="539"/>
      <c r="H1156" s="540"/>
      <c r="I1156" s="101"/>
      <c r="J1156" s="101"/>
      <c r="K1156" s="101"/>
      <c r="M1156" s="102"/>
    </row>
    <row r="1157" spans="2:13">
      <c r="B1157" s="544"/>
      <c r="C1157" s="34"/>
      <c r="D1157" s="34"/>
      <c r="E1157" s="551"/>
      <c r="F1157" s="34"/>
      <c r="G1157" s="539"/>
      <c r="H1157" s="540"/>
      <c r="I1157" s="101"/>
      <c r="J1157" s="101"/>
      <c r="K1157" s="101"/>
      <c r="M1157" s="102"/>
    </row>
    <row r="1158" spans="2:13">
      <c r="B1158" s="544"/>
      <c r="C1158" s="34"/>
      <c r="D1158" s="34"/>
      <c r="E1158" s="551"/>
      <c r="F1158" s="77"/>
      <c r="G1158" s="539"/>
      <c r="H1158" s="540"/>
      <c r="I1158" s="101"/>
      <c r="J1158" s="101"/>
      <c r="K1158" s="101"/>
      <c r="M1158" s="102"/>
    </row>
    <row r="1159" spans="2:13">
      <c r="B1159" s="544"/>
      <c r="C1159" s="34"/>
      <c r="D1159" s="34"/>
      <c r="E1159" s="551"/>
      <c r="F1159" s="34"/>
      <c r="G1159" s="539"/>
      <c r="H1159" s="540"/>
      <c r="I1159" s="101"/>
      <c r="J1159" s="101"/>
      <c r="K1159" s="101"/>
      <c r="M1159" s="102"/>
    </row>
    <row r="1160" spans="2:13">
      <c r="B1160" s="544"/>
      <c r="C1160" s="34"/>
      <c r="D1160" s="34"/>
      <c r="E1160" s="551"/>
      <c r="F1160" s="34"/>
      <c r="G1160" s="539"/>
      <c r="H1160" s="540"/>
      <c r="I1160" s="101"/>
      <c r="J1160" s="101"/>
      <c r="K1160" s="101"/>
      <c r="M1160" s="102"/>
    </row>
    <row r="1161" spans="2:13">
      <c r="B1161" s="544"/>
      <c r="C1161" s="34"/>
      <c r="D1161" s="34"/>
      <c r="E1161" s="551"/>
      <c r="F1161" s="34"/>
      <c r="G1161" s="539"/>
      <c r="H1161" s="540"/>
      <c r="I1161" s="101"/>
      <c r="J1161" s="101"/>
      <c r="K1161" s="101"/>
      <c r="M1161" s="102"/>
    </row>
    <row r="1162" spans="2:13">
      <c r="B1162" s="544"/>
      <c r="C1162" s="34"/>
      <c r="D1162" s="34"/>
      <c r="E1162" s="551"/>
      <c r="F1162" s="77"/>
      <c r="G1162" s="539"/>
      <c r="H1162" s="540"/>
      <c r="I1162" s="101"/>
      <c r="J1162" s="101"/>
      <c r="K1162" s="101"/>
      <c r="M1162" s="102"/>
    </row>
    <row r="1163" spans="2:13">
      <c r="B1163" s="544"/>
      <c r="C1163" s="34"/>
      <c r="D1163" s="34"/>
      <c r="E1163" s="551"/>
      <c r="F1163" s="77"/>
      <c r="G1163" s="539"/>
      <c r="H1163" s="540"/>
      <c r="I1163" s="101"/>
      <c r="J1163" s="101"/>
      <c r="K1163" s="101"/>
      <c r="M1163" s="102"/>
    </row>
    <row r="1164" spans="2:13">
      <c r="B1164" s="544"/>
      <c r="C1164" s="34"/>
      <c r="D1164" s="34"/>
      <c r="E1164" s="551"/>
      <c r="F1164" s="34"/>
      <c r="G1164" s="539"/>
      <c r="H1164" s="540"/>
      <c r="I1164" s="101"/>
      <c r="J1164" s="101"/>
      <c r="K1164" s="101"/>
      <c r="M1164" s="102"/>
    </row>
    <row r="1165" spans="2:13">
      <c r="B1165" s="544"/>
      <c r="C1165" s="34"/>
      <c r="D1165" s="34"/>
      <c r="E1165" s="551"/>
      <c r="F1165" s="34"/>
      <c r="G1165" s="539"/>
      <c r="H1165" s="540"/>
      <c r="I1165" s="101"/>
      <c r="J1165" s="101"/>
      <c r="K1165" s="101"/>
      <c r="M1165" s="102"/>
    </row>
    <row r="1166" spans="2:13">
      <c r="B1166" s="544"/>
      <c r="C1166" s="34"/>
      <c r="D1166" s="34"/>
      <c r="E1166" s="551"/>
      <c r="F1166" s="34"/>
      <c r="G1166" s="539"/>
      <c r="H1166" s="540"/>
      <c r="I1166" s="101"/>
      <c r="J1166" s="101"/>
      <c r="K1166" s="101"/>
      <c r="M1166" s="102"/>
    </row>
    <row r="1167" spans="2:13">
      <c r="B1167" s="544"/>
      <c r="C1167" s="34"/>
      <c r="D1167" s="34"/>
      <c r="E1167" s="551"/>
      <c r="F1167" s="34"/>
      <c r="G1167" s="539"/>
      <c r="H1167" s="540"/>
      <c r="I1167" s="101"/>
      <c r="J1167" s="101"/>
      <c r="K1167" s="101"/>
      <c r="M1167" s="102"/>
    </row>
    <row r="1168" spans="2:13">
      <c r="B1168" s="544"/>
      <c r="C1168" s="34"/>
      <c r="D1168" s="34"/>
      <c r="E1168" s="551"/>
      <c r="F1168" s="34"/>
      <c r="G1168" s="539"/>
      <c r="H1168" s="540"/>
      <c r="I1168" s="101"/>
      <c r="J1168" s="101"/>
      <c r="K1168" s="101"/>
      <c r="M1168" s="102"/>
    </row>
    <row r="1169" spans="2:13">
      <c r="B1169" s="544"/>
      <c r="C1169" s="34"/>
      <c r="D1169" s="34"/>
      <c r="E1169" s="551"/>
      <c r="F1169" s="34"/>
      <c r="G1169" s="539"/>
      <c r="H1169" s="540"/>
      <c r="I1169" s="101"/>
      <c r="J1169" s="101"/>
      <c r="K1169" s="101"/>
      <c r="M1169" s="102"/>
    </row>
    <row r="1170" spans="2:13">
      <c r="B1170" s="544"/>
      <c r="C1170" s="34"/>
      <c r="D1170" s="34"/>
      <c r="E1170" s="551"/>
      <c r="F1170" s="77"/>
      <c r="G1170" s="539"/>
      <c r="H1170" s="540"/>
      <c r="I1170" s="101"/>
      <c r="J1170" s="101"/>
      <c r="K1170" s="101"/>
      <c r="M1170" s="102"/>
    </row>
    <row r="1171" spans="2:13">
      <c r="B1171" s="544"/>
      <c r="C1171" s="34"/>
      <c r="D1171" s="34"/>
      <c r="E1171" s="551"/>
      <c r="F1171" s="34"/>
      <c r="G1171" s="539"/>
      <c r="H1171" s="540"/>
      <c r="I1171" s="101"/>
      <c r="J1171" s="101"/>
      <c r="K1171" s="101"/>
      <c r="M1171" s="102"/>
    </row>
    <row r="1172" spans="2:13">
      <c r="B1172" s="544"/>
      <c r="C1172" s="34"/>
      <c r="D1172" s="34"/>
      <c r="E1172" s="551"/>
      <c r="F1172" s="34"/>
      <c r="G1172" s="539"/>
      <c r="H1172" s="540"/>
      <c r="I1172" s="101"/>
      <c r="J1172" s="101"/>
      <c r="K1172" s="101"/>
      <c r="M1172" s="102"/>
    </row>
    <row r="1173" spans="2:13">
      <c r="B1173" s="544"/>
      <c r="C1173" s="34"/>
      <c r="D1173" s="34"/>
      <c r="E1173" s="551"/>
      <c r="F1173" s="34"/>
      <c r="G1173" s="539"/>
      <c r="H1173" s="540"/>
      <c r="I1173" s="101"/>
      <c r="J1173" s="101"/>
      <c r="K1173" s="101"/>
      <c r="M1173" s="102"/>
    </row>
    <row r="1174" spans="2:13">
      <c r="B1174" s="544"/>
      <c r="C1174" s="34"/>
      <c r="D1174" s="34"/>
      <c r="E1174" s="551"/>
      <c r="F1174" s="34"/>
      <c r="G1174" s="539"/>
      <c r="H1174" s="540"/>
      <c r="I1174" s="101"/>
      <c r="J1174" s="101"/>
      <c r="K1174" s="101"/>
      <c r="M1174" s="102"/>
    </row>
    <row r="1175" spans="2:13">
      <c r="B1175" s="544"/>
      <c r="C1175" s="34"/>
      <c r="D1175" s="34"/>
      <c r="E1175" s="551"/>
      <c r="F1175" s="77"/>
      <c r="G1175" s="539"/>
      <c r="H1175" s="540"/>
      <c r="I1175" s="101"/>
      <c r="J1175" s="101"/>
      <c r="K1175" s="101"/>
      <c r="M1175" s="102"/>
    </row>
    <row r="1176" spans="2:13">
      <c r="B1176" s="544"/>
      <c r="C1176" s="34"/>
      <c r="D1176" s="34"/>
      <c r="E1176" s="551"/>
      <c r="F1176" s="34"/>
      <c r="G1176" s="539"/>
      <c r="H1176" s="540"/>
      <c r="I1176" s="101"/>
      <c r="J1176" s="101"/>
      <c r="K1176" s="101"/>
      <c r="M1176" s="102"/>
    </row>
    <row r="1177" spans="2:13">
      <c r="B1177" s="544"/>
      <c r="C1177" s="34"/>
      <c r="D1177" s="34"/>
      <c r="E1177" s="551"/>
      <c r="F1177" s="34"/>
      <c r="G1177" s="539"/>
      <c r="H1177" s="540"/>
      <c r="I1177" s="101"/>
      <c r="J1177" s="101"/>
      <c r="K1177" s="101"/>
      <c r="M1177" s="102"/>
    </row>
    <row r="1178" spans="2:13">
      <c r="B1178" s="544"/>
      <c r="C1178" s="34"/>
      <c r="D1178" s="34"/>
      <c r="E1178" s="551"/>
      <c r="F1178" s="34"/>
      <c r="G1178" s="539"/>
      <c r="H1178" s="540"/>
      <c r="I1178" s="101"/>
      <c r="J1178" s="101"/>
      <c r="K1178" s="101"/>
      <c r="M1178" s="102"/>
    </row>
    <row r="1179" spans="2:13">
      <c r="B1179" s="544"/>
      <c r="C1179" s="34"/>
      <c r="D1179" s="34"/>
      <c r="E1179" s="551"/>
      <c r="F1179" s="34"/>
      <c r="G1179" s="539"/>
      <c r="H1179" s="540"/>
      <c r="I1179" s="101"/>
      <c r="J1179" s="101"/>
      <c r="K1179" s="101"/>
      <c r="M1179" s="102"/>
    </row>
    <row r="1180" spans="2:13">
      <c r="B1180" s="544"/>
      <c r="C1180" s="34"/>
      <c r="D1180" s="34"/>
      <c r="E1180" s="551"/>
      <c r="F1180" s="34"/>
      <c r="G1180" s="539"/>
      <c r="H1180" s="540"/>
      <c r="I1180" s="101"/>
      <c r="J1180" s="101"/>
      <c r="K1180" s="101"/>
      <c r="M1180" s="102"/>
    </row>
    <row r="1181" spans="2:13">
      <c r="B1181" s="544"/>
      <c r="C1181" s="34"/>
      <c r="D1181" s="34"/>
      <c r="E1181" s="551"/>
      <c r="F1181" s="77"/>
      <c r="G1181" s="539"/>
      <c r="H1181" s="540"/>
      <c r="I1181" s="101"/>
      <c r="J1181" s="101"/>
      <c r="K1181" s="101"/>
      <c r="M1181" s="102"/>
    </row>
    <row r="1182" spans="2:13">
      <c r="B1182" s="544"/>
      <c r="C1182" s="34"/>
      <c r="D1182" s="34"/>
      <c r="E1182" s="551"/>
      <c r="F1182" s="77"/>
      <c r="G1182" s="539"/>
      <c r="H1182" s="540"/>
      <c r="I1182" s="101"/>
      <c r="J1182" s="101"/>
      <c r="K1182" s="101"/>
      <c r="M1182" s="102"/>
    </row>
    <row r="1183" spans="2:13">
      <c r="B1183" s="544"/>
      <c r="C1183" s="34"/>
      <c r="D1183" s="34"/>
      <c r="E1183" s="551"/>
      <c r="F1183" s="34"/>
      <c r="G1183" s="539"/>
      <c r="H1183" s="540"/>
      <c r="I1183" s="101"/>
      <c r="J1183" s="101"/>
      <c r="K1183" s="101"/>
      <c r="M1183" s="102"/>
    </row>
    <row r="1184" spans="2:13">
      <c r="B1184" s="544"/>
      <c r="C1184" s="34"/>
      <c r="D1184" s="34"/>
      <c r="E1184" s="551"/>
      <c r="F1184" s="34"/>
      <c r="G1184" s="539"/>
      <c r="H1184" s="540"/>
      <c r="I1184" s="101"/>
      <c r="J1184" s="101"/>
      <c r="K1184" s="101"/>
      <c r="M1184" s="102"/>
    </row>
    <row r="1185" spans="2:13">
      <c r="B1185" s="544"/>
      <c r="C1185" s="34"/>
      <c r="D1185" s="34"/>
      <c r="E1185" s="551"/>
      <c r="F1185" s="34"/>
      <c r="G1185" s="539"/>
      <c r="H1185" s="540"/>
      <c r="I1185" s="101"/>
      <c r="J1185" s="101"/>
      <c r="K1185" s="101"/>
      <c r="M1185" s="102"/>
    </row>
    <row r="1186" spans="2:13">
      <c r="B1186" s="544"/>
      <c r="C1186" s="34"/>
      <c r="D1186" s="34"/>
      <c r="E1186" s="551"/>
      <c r="F1186" s="34"/>
      <c r="G1186" s="539"/>
      <c r="H1186" s="540"/>
      <c r="I1186" s="101"/>
      <c r="J1186" s="101"/>
      <c r="K1186" s="101"/>
      <c r="M1186" s="102"/>
    </row>
    <row r="1187" spans="2:13">
      <c r="B1187" s="544"/>
      <c r="C1187" s="34"/>
      <c r="D1187" s="34"/>
      <c r="E1187" s="551"/>
      <c r="F1187" s="34"/>
      <c r="G1187" s="539"/>
      <c r="H1187" s="540"/>
      <c r="I1187" s="101"/>
      <c r="J1187" s="101"/>
      <c r="K1187" s="101"/>
      <c r="M1187" s="102"/>
    </row>
    <row r="1188" spans="2:13">
      <c r="B1188" s="544"/>
      <c r="C1188" s="34"/>
      <c r="D1188" s="34"/>
      <c r="E1188" s="551"/>
      <c r="F1188" s="34"/>
      <c r="G1188" s="539"/>
      <c r="H1188" s="540"/>
      <c r="I1188" s="101"/>
      <c r="J1188" s="101"/>
      <c r="K1188" s="101"/>
      <c r="M1188" s="102"/>
    </row>
    <row r="1189" spans="2:13">
      <c r="B1189" s="544"/>
      <c r="C1189" s="34"/>
      <c r="D1189" s="34"/>
      <c r="E1189" s="551"/>
      <c r="F1189" s="34"/>
      <c r="G1189" s="539"/>
      <c r="H1189" s="540"/>
      <c r="I1189" s="101"/>
      <c r="J1189" s="101"/>
      <c r="K1189" s="101"/>
      <c r="M1189" s="102"/>
    </row>
    <row r="1190" spans="2:13">
      <c r="B1190" s="544"/>
      <c r="C1190" s="34"/>
      <c r="D1190" s="34"/>
      <c r="E1190" s="551"/>
      <c r="F1190" s="34"/>
      <c r="G1190" s="539"/>
      <c r="H1190" s="540"/>
      <c r="I1190" s="101"/>
      <c r="J1190" s="101"/>
      <c r="K1190" s="101"/>
      <c r="M1190" s="102"/>
    </row>
    <row r="1191" spans="2:13">
      <c r="B1191" s="544"/>
      <c r="C1191" s="34"/>
      <c r="D1191" s="34"/>
      <c r="E1191" s="551"/>
      <c r="F1191" s="34"/>
      <c r="G1191" s="539"/>
      <c r="H1191" s="540"/>
      <c r="I1191" s="101"/>
      <c r="J1191" s="101"/>
      <c r="K1191" s="101"/>
      <c r="M1191" s="102"/>
    </row>
    <row r="1192" spans="2:13">
      <c r="B1192" s="544"/>
      <c r="C1192" s="34"/>
      <c r="D1192" s="34"/>
      <c r="E1192" s="551"/>
      <c r="F1192" s="34"/>
      <c r="G1192" s="539"/>
      <c r="H1192" s="540"/>
      <c r="I1192" s="101"/>
      <c r="J1192" s="101"/>
      <c r="K1192" s="101"/>
      <c r="M1192" s="102"/>
    </row>
    <row r="1193" spans="2:13">
      <c r="B1193" s="544"/>
      <c r="C1193" s="34"/>
      <c r="D1193" s="34"/>
      <c r="E1193" s="551"/>
      <c r="F1193" s="34"/>
      <c r="G1193" s="539"/>
      <c r="H1193" s="540"/>
      <c r="I1193" s="101"/>
      <c r="J1193" s="101"/>
      <c r="K1193" s="101"/>
      <c r="M1193" s="102"/>
    </row>
    <row r="1194" spans="2:13">
      <c r="B1194" s="544"/>
      <c r="C1194" s="34"/>
      <c r="D1194" s="34"/>
      <c r="E1194" s="551"/>
      <c r="F1194" s="34"/>
      <c r="G1194" s="539"/>
      <c r="H1194" s="540"/>
      <c r="I1194" s="101"/>
      <c r="J1194" s="101"/>
      <c r="K1194" s="101"/>
      <c r="M1194" s="102"/>
    </row>
    <row r="1195" spans="2:13">
      <c r="B1195" s="544"/>
      <c r="C1195" s="34"/>
      <c r="D1195" s="34"/>
      <c r="E1195" s="551"/>
      <c r="F1195" s="34"/>
      <c r="G1195" s="539"/>
      <c r="H1195" s="540"/>
      <c r="I1195" s="101"/>
      <c r="J1195" s="101"/>
      <c r="K1195" s="101"/>
      <c r="M1195" s="102"/>
    </row>
    <row r="1196" spans="2:13">
      <c r="B1196" s="544"/>
      <c r="C1196" s="34"/>
      <c r="D1196" s="34"/>
      <c r="E1196" s="551"/>
      <c r="F1196" s="77"/>
      <c r="G1196" s="539"/>
      <c r="H1196" s="540"/>
      <c r="I1196" s="101"/>
      <c r="J1196" s="101"/>
      <c r="K1196" s="101"/>
      <c r="M1196" s="102"/>
    </row>
    <row r="1197" spans="2:13">
      <c r="B1197" s="544"/>
      <c r="C1197" s="34"/>
      <c r="D1197" s="34"/>
      <c r="E1197" s="551"/>
      <c r="F1197" s="34"/>
      <c r="G1197" s="539"/>
      <c r="H1197" s="540"/>
      <c r="I1197" s="101"/>
      <c r="J1197" s="101"/>
      <c r="K1197" s="101"/>
      <c r="M1197" s="102"/>
    </row>
    <row r="1198" spans="2:13">
      <c r="B1198" s="544"/>
      <c r="C1198" s="34"/>
      <c r="D1198" s="34"/>
      <c r="E1198" s="551"/>
      <c r="F1198" s="34"/>
      <c r="G1198" s="539"/>
      <c r="H1198" s="540"/>
      <c r="I1198" s="101"/>
      <c r="J1198" s="101"/>
      <c r="K1198" s="101"/>
      <c r="M1198" s="102"/>
    </row>
    <row r="1199" spans="2:13">
      <c r="B1199" s="544"/>
      <c r="C1199" s="34"/>
      <c r="D1199" s="34"/>
      <c r="E1199" s="551"/>
      <c r="F1199" s="34"/>
      <c r="G1199" s="539"/>
      <c r="H1199" s="540"/>
      <c r="I1199" s="101"/>
      <c r="J1199" s="101"/>
      <c r="K1199" s="101"/>
      <c r="M1199" s="102"/>
    </row>
    <row r="1200" spans="2:13">
      <c r="B1200" s="544"/>
      <c r="C1200" s="34"/>
      <c r="D1200" s="34"/>
      <c r="E1200" s="551"/>
      <c r="F1200" s="34"/>
      <c r="G1200" s="539"/>
      <c r="H1200" s="540"/>
      <c r="I1200" s="101"/>
      <c r="J1200" s="101"/>
      <c r="K1200" s="101"/>
      <c r="M1200" s="102"/>
    </row>
    <row r="1201" spans="2:13">
      <c r="B1201" s="544"/>
      <c r="C1201" s="34"/>
      <c r="D1201" s="34"/>
      <c r="E1201" s="551"/>
      <c r="F1201" s="34"/>
      <c r="G1201" s="539"/>
      <c r="H1201" s="540"/>
      <c r="I1201" s="101"/>
      <c r="J1201" s="101"/>
      <c r="K1201" s="101"/>
      <c r="M1201" s="102"/>
    </row>
    <row r="1202" spans="2:13">
      <c r="B1202" s="544"/>
      <c r="C1202" s="34"/>
      <c r="D1202" s="34"/>
      <c r="E1202" s="551"/>
      <c r="F1202" s="34"/>
      <c r="G1202" s="539"/>
      <c r="H1202" s="540"/>
      <c r="I1202" s="101"/>
      <c r="J1202" s="101"/>
      <c r="K1202" s="101"/>
      <c r="M1202" s="102"/>
    </row>
    <row r="1203" spans="2:13">
      <c r="B1203" s="544"/>
      <c r="C1203" s="34"/>
      <c r="D1203" s="34"/>
      <c r="E1203" s="551"/>
      <c r="F1203" s="34"/>
      <c r="G1203" s="539"/>
      <c r="H1203" s="540"/>
      <c r="I1203" s="101"/>
      <c r="J1203" s="101"/>
      <c r="K1203" s="101"/>
      <c r="M1203" s="102"/>
    </row>
    <row r="1204" spans="2:13">
      <c r="B1204" s="544"/>
      <c r="C1204" s="34"/>
      <c r="D1204" s="34"/>
      <c r="E1204" s="551"/>
      <c r="F1204" s="34"/>
      <c r="G1204" s="539"/>
      <c r="H1204" s="540"/>
      <c r="I1204" s="101"/>
      <c r="J1204" s="101"/>
      <c r="K1204" s="101"/>
      <c r="M1204" s="102"/>
    </row>
    <row r="1205" spans="2:13">
      <c r="B1205" s="544"/>
      <c r="C1205" s="34"/>
      <c r="D1205" s="34"/>
      <c r="E1205" s="551"/>
      <c r="F1205" s="34"/>
      <c r="G1205" s="539"/>
      <c r="H1205" s="540"/>
      <c r="I1205" s="101"/>
      <c r="J1205" s="101"/>
      <c r="K1205" s="101"/>
      <c r="M1205" s="102"/>
    </row>
    <row r="1206" spans="2:13">
      <c r="B1206" s="544"/>
      <c r="C1206" s="34"/>
      <c r="D1206" s="34"/>
      <c r="E1206" s="551"/>
      <c r="F1206" s="77"/>
      <c r="G1206" s="539"/>
      <c r="H1206" s="540"/>
      <c r="I1206" s="101"/>
      <c r="J1206" s="101"/>
      <c r="K1206" s="101"/>
      <c r="M1206" s="102"/>
    </row>
    <row r="1207" spans="2:13">
      <c r="B1207" s="544"/>
      <c r="C1207" s="34"/>
      <c r="D1207" s="34"/>
      <c r="E1207" s="551"/>
      <c r="F1207" s="34"/>
      <c r="G1207" s="539"/>
      <c r="H1207" s="540"/>
      <c r="I1207" s="101"/>
      <c r="J1207" s="101"/>
      <c r="K1207" s="101"/>
      <c r="M1207" s="102"/>
    </row>
    <row r="1208" spans="2:13">
      <c r="B1208" s="544"/>
      <c r="C1208" s="34"/>
      <c r="D1208" s="34"/>
      <c r="E1208" s="551"/>
      <c r="F1208" s="34"/>
      <c r="G1208" s="539"/>
      <c r="H1208" s="540"/>
      <c r="I1208" s="101"/>
      <c r="J1208" s="101"/>
      <c r="K1208" s="101"/>
      <c r="M1208" s="102"/>
    </row>
    <row r="1209" spans="2:13">
      <c r="B1209" s="544"/>
      <c r="C1209" s="34"/>
      <c r="D1209" s="34"/>
      <c r="E1209" s="551"/>
      <c r="F1209" s="34"/>
      <c r="G1209" s="539"/>
      <c r="H1209" s="540"/>
      <c r="I1209" s="101"/>
      <c r="J1209" s="101"/>
      <c r="K1209" s="101"/>
      <c r="M1209" s="102"/>
    </row>
    <row r="1210" spans="2:13">
      <c r="B1210" s="544"/>
      <c r="C1210" s="34"/>
      <c r="D1210" s="34"/>
      <c r="E1210" s="551"/>
      <c r="F1210" s="34"/>
      <c r="G1210" s="539"/>
      <c r="H1210" s="540"/>
      <c r="I1210" s="101"/>
      <c r="J1210" s="101"/>
      <c r="K1210" s="101"/>
      <c r="M1210" s="102"/>
    </row>
    <row r="1211" spans="2:13">
      <c r="B1211" s="544"/>
      <c r="C1211" s="34"/>
      <c r="D1211" s="34"/>
      <c r="E1211" s="551"/>
      <c r="F1211" s="34"/>
      <c r="G1211" s="539"/>
      <c r="H1211" s="540"/>
      <c r="I1211" s="101"/>
      <c r="J1211" s="101"/>
      <c r="K1211" s="101"/>
      <c r="M1211" s="102"/>
    </row>
    <row r="1212" spans="2:13">
      <c r="B1212" s="544"/>
      <c r="C1212" s="34"/>
      <c r="D1212" s="34"/>
      <c r="E1212" s="551"/>
      <c r="F1212" s="34"/>
      <c r="G1212" s="539"/>
      <c r="H1212" s="540"/>
      <c r="I1212" s="101"/>
      <c r="J1212" s="101"/>
      <c r="K1212" s="101"/>
      <c r="M1212" s="102"/>
    </row>
    <row r="1213" spans="2:13">
      <c r="B1213" s="544"/>
      <c r="C1213" s="34"/>
      <c r="D1213" s="34"/>
      <c r="E1213" s="551"/>
      <c r="F1213" s="34"/>
      <c r="G1213" s="539"/>
      <c r="H1213" s="540"/>
      <c r="I1213" s="101"/>
      <c r="J1213" s="101"/>
      <c r="K1213" s="101"/>
      <c r="M1213" s="102"/>
    </row>
    <row r="1214" spans="2:13">
      <c r="B1214" s="544"/>
      <c r="C1214" s="34"/>
      <c r="D1214" s="34"/>
      <c r="E1214" s="551"/>
      <c r="F1214" s="77"/>
      <c r="G1214" s="539"/>
      <c r="H1214" s="540"/>
      <c r="I1214" s="101"/>
      <c r="J1214" s="101"/>
      <c r="K1214" s="101"/>
      <c r="M1214" s="102"/>
    </row>
    <row r="1215" spans="2:13">
      <c r="B1215" s="544"/>
      <c r="C1215" s="34"/>
      <c r="D1215" s="34"/>
      <c r="E1215" s="551"/>
      <c r="F1215" s="34"/>
      <c r="G1215" s="539"/>
      <c r="H1215" s="540"/>
      <c r="I1215" s="101"/>
      <c r="J1215" s="101"/>
      <c r="K1215" s="101"/>
      <c r="M1215" s="102"/>
    </row>
    <row r="1216" spans="2:13">
      <c r="B1216" s="544"/>
      <c r="C1216" s="34"/>
      <c r="D1216" s="34"/>
      <c r="E1216" s="551"/>
      <c r="F1216" s="34"/>
      <c r="G1216" s="539"/>
      <c r="H1216" s="540"/>
      <c r="I1216" s="101"/>
      <c r="J1216" s="101"/>
      <c r="K1216" s="101"/>
      <c r="M1216" s="102"/>
    </row>
    <row r="1217" spans="2:13">
      <c r="B1217" s="544"/>
      <c r="C1217" s="34"/>
      <c r="D1217" s="34"/>
      <c r="E1217" s="551"/>
      <c r="F1217" s="34"/>
      <c r="G1217" s="539"/>
      <c r="H1217" s="540"/>
      <c r="I1217" s="101"/>
      <c r="J1217" s="101"/>
      <c r="K1217" s="101"/>
      <c r="M1217" s="102"/>
    </row>
    <row r="1218" spans="2:13">
      <c r="B1218" s="544"/>
      <c r="C1218" s="34"/>
      <c r="D1218" s="34"/>
      <c r="E1218" s="551"/>
      <c r="F1218" s="34"/>
      <c r="G1218" s="539"/>
      <c r="H1218" s="540"/>
      <c r="I1218" s="101"/>
      <c r="J1218" s="101"/>
      <c r="K1218" s="101"/>
      <c r="M1218" s="102"/>
    </row>
    <row r="1219" spans="2:13">
      <c r="B1219" s="544"/>
      <c r="C1219" s="34"/>
      <c r="D1219" s="34"/>
      <c r="E1219" s="551"/>
      <c r="F1219" s="34"/>
      <c r="G1219" s="539"/>
      <c r="H1219" s="540"/>
      <c r="I1219" s="101"/>
      <c r="J1219" s="101"/>
      <c r="K1219" s="101"/>
      <c r="M1219" s="102"/>
    </row>
    <row r="1220" spans="2:13">
      <c r="B1220" s="544"/>
      <c r="C1220" s="34"/>
      <c r="D1220" s="34"/>
      <c r="E1220" s="551"/>
      <c r="F1220" s="34"/>
      <c r="G1220" s="539"/>
      <c r="H1220" s="540"/>
      <c r="I1220" s="101"/>
      <c r="J1220" s="101"/>
      <c r="K1220" s="101"/>
      <c r="M1220" s="102"/>
    </row>
    <row r="1221" spans="2:13">
      <c r="B1221" s="544"/>
      <c r="C1221" s="34"/>
      <c r="D1221" s="34"/>
      <c r="E1221" s="551"/>
      <c r="F1221" s="34"/>
      <c r="G1221" s="539"/>
      <c r="H1221" s="540"/>
      <c r="I1221" s="101"/>
      <c r="J1221" s="101"/>
      <c r="K1221" s="101"/>
      <c r="M1221" s="102"/>
    </row>
    <row r="1222" spans="2:13">
      <c r="B1222" s="544"/>
      <c r="C1222" s="34"/>
      <c r="D1222" s="34"/>
      <c r="E1222" s="551"/>
      <c r="F1222" s="34"/>
      <c r="G1222" s="539"/>
      <c r="H1222" s="540"/>
      <c r="I1222" s="101"/>
      <c r="J1222" s="101"/>
      <c r="K1222" s="101"/>
      <c r="M1222" s="102"/>
    </row>
    <row r="1223" spans="2:13">
      <c r="B1223" s="544"/>
      <c r="C1223" s="34"/>
      <c r="D1223" s="34"/>
      <c r="E1223" s="551"/>
      <c r="F1223" s="34"/>
      <c r="G1223" s="539"/>
      <c r="H1223" s="540"/>
      <c r="I1223" s="101"/>
      <c r="J1223" s="101"/>
      <c r="K1223" s="101"/>
      <c r="M1223" s="102"/>
    </row>
    <row r="1224" spans="2:13">
      <c r="B1224" s="544"/>
      <c r="C1224" s="34"/>
      <c r="D1224" s="34"/>
      <c r="E1224" s="551"/>
      <c r="F1224" s="34"/>
      <c r="G1224" s="539"/>
      <c r="H1224" s="540"/>
      <c r="I1224" s="101"/>
      <c r="J1224" s="101"/>
      <c r="K1224" s="101"/>
      <c r="M1224" s="102"/>
    </row>
    <row r="1225" spans="2:13">
      <c r="B1225" s="544"/>
      <c r="C1225" s="34"/>
      <c r="D1225" s="34"/>
      <c r="E1225" s="551"/>
      <c r="F1225" s="34"/>
      <c r="G1225" s="539"/>
      <c r="H1225" s="540"/>
      <c r="I1225" s="101"/>
      <c r="J1225" s="101"/>
      <c r="K1225" s="101"/>
      <c r="M1225" s="102"/>
    </row>
    <row r="1226" spans="2:13">
      <c r="B1226" s="544"/>
      <c r="C1226" s="34"/>
      <c r="D1226" s="34"/>
      <c r="E1226" s="551"/>
      <c r="F1226" s="34"/>
      <c r="G1226" s="539"/>
      <c r="H1226" s="540"/>
      <c r="I1226" s="101"/>
      <c r="J1226" s="101"/>
      <c r="K1226" s="101"/>
      <c r="M1226" s="102"/>
    </row>
    <row r="1227" spans="2:13">
      <c r="B1227" s="544"/>
      <c r="C1227" s="34"/>
      <c r="D1227" s="34"/>
      <c r="E1227" s="551"/>
      <c r="F1227" s="34"/>
      <c r="G1227" s="539"/>
      <c r="H1227" s="540"/>
      <c r="I1227" s="101"/>
      <c r="J1227" s="101"/>
      <c r="K1227" s="101"/>
      <c r="M1227" s="102"/>
    </row>
    <row r="1228" spans="2:13">
      <c r="B1228" s="544"/>
      <c r="C1228" s="34"/>
      <c r="D1228" s="34"/>
      <c r="E1228" s="551"/>
      <c r="F1228" s="34"/>
      <c r="G1228" s="539"/>
      <c r="H1228" s="540"/>
      <c r="I1228" s="101"/>
      <c r="J1228" s="101"/>
      <c r="K1228" s="101"/>
      <c r="M1228" s="102"/>
    </row>
    <row r="1229" spans="2:13">
      <c r="B1229" s="544"/>
      <c r="C1229" s="34"/>
      <c r="D1229" s="34"/>
      <c r="E1229" s="551"/>
      <c r="F1229" s="34"/>
      <c r="G1229" s="539"/>
      <c r="H1229" s="540"/>
      <c r="I1229" s="101"/>
      <c r="J1229" s="101"/>
      <c r="K1229" s="101"/>
      <c r="M1229" s="102"/>
    </row>
    <row r="1230" spans="2:13">
      <c r="B1230" s="544"/>
      <c r="C1230" s="34"/>
      <c r="D1230" s="34"/>
      <c r="E1230" s="551"/>
      <c r="F1230" s="34"/>
      <c r="G1230" s="539"/>
      <c r="H1230" s="540"/>
      <c r="I1230" s="101"/>
      <c r="J1230" s="101"/>
      <c r="K1230" s="101"/>
      <c r="M1230" s="102"/>
    </row>
    <row r="1231" spans="2:13">
      <c r="B1231" s="544"/>
      <c r="C1231" s="34"/>
      <c r="D1231" s="34"/>
      <c r="E1231" s="551"/>
      <c r="F1231" s="34"/>
      <c r="G1231" s="539"/>
      <c r="H1231" s="540"/>
      <c r="I1231" s="101"/>
      <c r="J1231" s="101"/>
      <c r="K1231" s="101"/>
      <c r="M1231" s="102"/>
    </row>
    <row r="1232" spans="2:13">
      <c r="B1232" s="544"/>
      <c r="C1232" s="34"/>
      <c r="D1232" s="34"/>
      <c r="E1232" s="551"/>
      <c r="F1232" s="34"/>
      <c r="G1232" s="539"/>
      <c r="H1232" s="540"/>
      <c r="I1232" s="101"/>
      <c r="J1232" s="101"/>
      <c r="K1232" s="101"/>
      <c r="M1232" s="102"/>
    </row>
    <row r="1233" spans="2:13">
      <c r="B1233" s="544"/>
      <c r="C1233" s="34"/>
      <c r="D1233" s="34"/>
      <c r="E1233" s="551"/>
      <c r="F1233" s="34"/>
      <c r="G1233" s="539"/>
      <c r="H1233" s="540"/>
      <c r="I1233" s="101"/>
      <c r="J1233" s="101"/>
      <c r="K1233" s="101"/>
      <c r="M1233" s="102"/>
    </row>
    <row r="1234" spans="2:13">
      <c r="B1234" s="544"/>
      <c r="C1234" s="34"/>
      <c r="D1234" s="34"/>
      <c r="E1234" s="551"/>
      <c r="F1234" s="34"/>
      <c r="G1234" s="539"/>
      <c r="H1234" s="540"/>
      <c r="I1234" s="101"/>
      <c r="J1234" s="101"/>
      <c r="K1234" s="101"/>
      <c r="M1234" s="102"/>
    </row>
    <row r="1235" spans="2:13">
      <c r="B1235" s="544"/>
      <c r="C1235" s="34"/>
      <c r="D1235" s="34"/>
      <c r="E1235" s="551"/>
      <c r="F1235" s="34"/>
      <c r="G1235" s="539"/>
      <c r="H1235" s="540"/>
      <c r="I1235" s="101"/>
      <c r="J1235" s="101"/>
      <c r="K1235" s="101"/>
      <c r="M1235" s="102"/>
    </row>
    <row r="1236" spans="2:13">
      <c r="B1236" s="544"/>
      <c r="C1236" s="34"/>
      <c r="D1236" s="34"/>
      <c r="E1236" s="551"/>
      <c r="F1236" s="34"/>
      <c r="G1236" s="539"/>
      <c r="H1236" s="540"/>
      <c r="I1236" s="101"/>
      <c r="J1236" s="101"/>
      <c r="K1236" s="101"/>
      <c r="M1236" s="102"/>
    </row>
    <row r="1237" spans="2:13">
      <c r="B1237" s="544"/>
      <c r="C1237" s="34"/>
      <c r="D1237" s="34"/>
      <c r="E1237" s="551"/>
      <c r="F1237" s="34"/>
      <c r="G1237" s="539"/>
      <c r="H1237" s="540"/>
      <c r="I1237" s="101"/>
      <c r="J1237" s="101"/>
      <c r="K1237" s="101"/>
      <c r="M1237" s="102"/>
    </row>
    <row r="1238" spans="2:13">
      <c r="B1238" s="544"/>
      <c r="C1238" s="34"/>
      <c r="D1238" s="34"/>
      <c r="E1238" s="551"/>
      <c r="F1238" s="34"/>
      <c r="G1238" s="539"/>
      <c r="H1238" s="540"/>
      <c r="I1238" s="101"/>
      <c r="J1238" s="101"/>
      <c r="K1238" s="101"/>
      <c r="M1238" s="102"/>
    </row>
    <row r="1239" spans="2:13">
      <c r="B1239" s="544"/>
      <c r="C1239" s="34"/>
      <c r="D1239" s="34"/>
      <c r="E1239" s="551"/>
      <c r="F1239" s="77"/>
      <c r="G1239" s="539"/>
      <c r="H1239" s="540"/>
      <c r="I1239" s="101"/>
      <c r="J1239" s="101"/>
      <c r="K1239" s="101"/>
      <c r="M1239" s="102"/>
    </row>
    <row r="1240" spans="2:13">
      <c r="B1240" s="544"/>
      <c r="C1240" s="34"/>
      <c r="D1240" s="34"/>
      <c r="E1240" s="551"/>
      <c r="F1240" s="34"/>
      <c r="G1240" s="539"/>
      <c r="H1240" s="540"/>
      <c r="I1240" s="101"/>
      <c r="J1240" s="101"/>
      <c r="K1240" s="101"/>
      <c r="M1240" s="102"/>
    </row>
    <row r="1241" spans="2:13">
      <c r="B1241" s="544"/>
      <c r="C1241" s="34"/>
      <c r="D1241" s="34"/>
      <c r="E1241" s="551"/>
      <c r="F1241" s="34"/>
      <c r="G1241" s="539"/>
      <c r="H1241" s="540"/>
      <c r="I1241" s="101"/>
      <c r="J1241" s="101"/>
      <c r="K1241" s="101"/>
      <c r="M1241" s="102"/>
    </row>
    <row r="1242" spans="2:13">
      <c r="B1242" s="544"/>
      <c r="C1242" s="34"/>
      <c r="D1242" s="34"/>
      <c r="E1242" s="551"/>
      <c r="F1242" s="34"/>
      <c r="G1242" s="539"/>
      <c r="H1242" s="540"/>
      <c r="I1242" s="101"/>
      <c r="J1242" s="101"/>
      <c r="K1242" s="101"/>
      <c r="M1242" s="102"/>
    </row>
    <row r="1243" spans="2:13">
      <c r="B1243" s="544"/>
      <c r="C1243" s="34"/>
      <c r="D1243" s="34"/>
      <c r="E1243" s="551"/>
      <c r="F1243" s="34"/>
      <c r="G1243" s="539"/>
      <c r="H1243" s="540"/>
      <c r="I1243" s="101"/>
      <c r="J1243" s="101"/>
      <c r="K1243" s="101"/>
      <c r="M1243" s="102"/>
    </row>
    <row r="1244" spans="2:13">
      <c r="B1244" s="544"/>
      <c r="C1244" s="34"/>
      <c r="D1244" s="34"/>
      <c r="E1244" s="551"/>
      <c r="F1244" s="34"/>
      <c r="G1244" s="539"/>
      <c r="H1244" s="540"/>
      <c r="I1244" s="101"/>
      <c r="J1244" s="101"/>
      <c r="K1244" s="101"/>
      <c r="M1244" s="102"/>
    </row>
    <row r="1245" spans="2:13">
      <c r="B1245" s="544"/>
      <c r="C1245" s="34"/>
      <c r="D1245" s="34"/>
      <c r="E1245" s="551"/>
      <c r="F1245" s="34"/>
      <c r="G1245" s="539"/>
      <c r="H1245" s="540"/>
      <c r="I1245" s="101"/>
      <c r="J1245" s="101"/>
      <c r="K1245" s="101"/>
      <c r="M1245" s="102"/>
    </row>
    <row r="1246" spans="2:13">
      <c r="B1246" s="544"/>
      <c r="C1246" s="34"/>
      <c r="D1246" s="34"/>
      <c r="E1246" s="551"/>
      <c r="F1246" s="34"/>
      <c r="G1246" s="539"/>
      <c r="H1246" s="540"/>
      <c r="I1246" s="101"/>
      <c r="J1246" s="101"/>
      <c r="K1246" s="101"/>
      <c r="M1246" s="102"/>
    </row>
    <row r="1247" spans="2:13">
      <c r="B1247" s="544"/>
      <c r="C1247" s="34"/>
      <c r="D1247" s="34"/>
      <c r="E1247" s="551"/>
      <c r="F1247" s="34"/>
      <c r="G1247" s="539"/>
      <c r="H1247" s="540"/>
      <c r="I1247" s="101"/>
      <c r="J1247" s="101"/>
      <c r="K1247" s="101"/>
      <c r="M1247" s="102"/>
    </row>
    <row r="1248" spans="2:13">
      <c r="B1248" s="544"/>
      <c r="C1248" s="34"/>
      <c r="D1248" s="34"/>
      <c r="E1248" s="551"/>
      <c r="F1248" s="34"/>
      <c r="G1248" s="539"/>
      <c r="H1248" s="540"/>
      <c r="I1248" s="101"/>
      <c r="J1248" s="101"/>
      <c r="K1248" s="101"/>
      <c r="M1248" s="102"/>
    </row>
    <row r="1249" spans="2:13">
      <c r="B1249" s="544"/>
      <c r="C1249" s="34"/>
      <c r="D1249" s="34"/>
      <c r="E1249" s="551"/>
      <c r="F1249" s="34"/>
      <c r="G1249" s="539"/>
      <c r="H1249" s="540"/>
      <c r="I1249" s="101"/>
      <c r="J1249" s="101"/>
      <c r="K1249" s="101"/>
      <c r="M1249" s="102"/>
    </row>
    <row r="1250" spans="2:13">
      <c r="B1250" s="544"/>
      <c r="C1250" s="34"/>
      <c r="D1250" s="34"/>
      <c r="E1250" s="551"/>
      <c r="F1250" s="34"/>
      <c r="G1250" s="539"/>
      <c r="H1250" s="540"/>
      <c r="I1250" s="101"/>
      <c r="J1250" s="101"/>
      <c r="K1250" s="101"/>
      <c r="M1250" s="102"/>
    </row>
    <row r="1251" spans="2:13">
      <c r="B1251" s="544"/>
      <c r="C1251" s="34"/>
      <c r="D1251" s="34"/>
      <c r="E1251" s="551"/>
      <c r="F1251" s="34"/>
      <c r="G1251" s="539"/>
      <c r="H1251" s="540"/>
      <c r="I1251" s="101"/>
      <c r="J1251" s="101"/>
      <c r="K1251" s="101"/>
      <c r="M1251" s="102"/>
    </row>
    <row r="1252" spans="2:13">
      <c r="B1252" s="544"/>
      <c r="C1252" s="34"/>
      <c r="D1252" s="34"/>
      <c r="E1252" s="551"/>
      <c r="F1252" s="34"/>
      <c r="G1252" s="539"/>
      <c r="H1252" s="540"/>
      <c r="I1252" s="101"/>
      <c r="J1252" s="101"/>
      <c r="K1252" s="101"/>
      <c r="M1252" s="102"/>
    </row>
    <row r="1253" spans="2:13">
      <c r="B1253" s="544"/>
      <c r="C1253" s="34"/>
      <c r="D1253" s="34"/>
      <c r="E1253" s="551"/>
      <c r="F1253" s="34"/>
      <c r="G1253" s="539"/>
      <c r="H1253" s="540"/>
      <c r="I1253" s="101"/>
      <c r="J1253" s="101"/>
      <c r="K1253" s="101"/>
      <c r="M1253" s="102"/>
    </row>
    <row r="1254" spans="2:13">
      <c r="B1254" s="544"/>
      <c r="C1254" s="34"/>
      <c r="D1254" s="34"/>
      <c r="E1254" s="551"/>
      <c r="F1254" s="34"/>
      <c r="G1254" s="539"/>
      <c r="H1254" s="540"/>
      <c r="I1254" s="101"/>
      <c r="J1254" s="101"/>
      <c r="K1254" s="101"/>
      <c r="M1254" s="102"/>
    </row>
    <row r="1255" spans="2:13">
      <c r="B1255" s="544"/>
      <c r="C1255" s="34"/>
      <c r="D1255" s="34"/>
      <c r="E1255" s="551"/>
      <c r="F1255" s="34"/>
      <c r="G1255" s="539"/>
      <c r="H1255" s="540"/>
      <c r="I1255" s="101"/>
      <c r="J1255" s="101"/>
      <c r="K1255" s="101"/>
      <c r="M1255" s="102"/>
    </row>
    <row r="1256" spans="2:13">
      <c r="B1256" s="544"/>
      <c r="C1256" s="34"/>
      <c r="D1256" s="34"/>
      <c r="E1256" s="551"/>
      <c r="F1256" s="34"/>
      <c r="G1256" s="539"/>
      <c r="H1256" s="540"/>
      <c r="I1256" s="101"/>
      <c r="J1256" s="101"/>
      <c r="K1256" s="101"/>
      <c r="M1256" s="102"/>
    </row>
    <row r="1257" spans="2:13">
      <c r="B1257" s="544"/>
      <c r="C1257" s="34"/>
      <c r="D1257" s="34"/>
      <c r="E1257" s="551"/>
      <c r="F1257" s="34"/>
      <c r="G1257" s="539"/>
      <c r="H1257" s="540"/>
      <c r="I1257" s="101"/>
      <c r="J1257" s="101"/>
      <c r="K1257" s="101"/>
      <c r="M1257" s="102"/>
    </row>
    <row r="1258" spans="2:13">
      <c r="B1258" s="544"/>
      <c r="C1258" s="34"/>
      <c r="D1258" s="34"/>
      <c r="E1258" s="551"/>
      <c r="F1258" s="34"/>
      <c r="G1258" s="539"/>
      <c r="H1258" s="540"/>
      <c r="I1258" s="101"/>
      <c r="J1258" s="101"/>
      <c r="K1258" s="101"/>
      <c r="M1258" s="102"/>
    </row>
    <row r="1259" spans="2:13">
      <c r="B1259" s="544"/>
      <c r="C1259" s="34"/>
      <c r="D1259" s="34"/>
      <c r="E1259" s="551"/>
      <c r="F1259" s="34"/>
      <c r="G1259" s="539"/>
      <c r="H1259" s="540"/>
      <c r="I1259" s="101"/>
      <c r="J1259" s="101"/>
      <c r="K1259" s="101"/>
      <c r="M1259" s="102"/>
    </row>
    <row r="1260" spans="2:13">
      <c r="B1260" s="544"/>
      <c r="C1260" s="34"/>
      <c r="D1260" s="34"/>
      <c r="E1260" s="551"/>
      <c r="F1260" s="34"/>
      <c r="G1260" s="539"/>
      <c r="H1260" s="540"/>
      <c r="I1260" s="101"/>
      <c r="J1260" s="101"/>
      <c r="K1260" s="101"/>
      <c r="M1260" s="102"/>
    </row>
    <row r="1261" spans="2:13">
      <c r="B1261" s="544"/>
      <c r="C1261" s="34"/>
      <c r="D1261" s="34"/>
      <c r="E1261" s="551"/>
      <c r="F1261" s="34"/>
      <c r="G1261" s="539"/>
      <c r="H1261" s="540"/>
      <c r="I1261" s="101"/>
      <c r="J1261" s="101"/>
      <c r="K1261" s="101"/>
      <c r="M1261" s="102"/>
    </row>
    <row r="1262" spans="2:13">
      <c r="B1262" s="544"/>
      <c r="C1262" s="34"/>
      <c r="D1262" s="34"/>
      <c r="E1262" s="551"/>
      <c r="F1262" s="34"/>
      <c r="G1262" s="539"/>
      <c r="H1262" s="540"/>
      <c r="I1262" s="101"/>
      <c r="J1262" s="101"/>
      <c r="K1262" s="101"/>
      <c r="M1262" s="102"/>
    </row>
    <row r="1263" spans="2:13">
      <c r="B1263" s="544"/>
      <c r="C1263" s="34"/>
      <c r="D1263" s="34"/>
      <c r="E1263" s="551"/>
      <c r="F1263" s="34"/>
      <c r="G1263" s="539"/>
      <c r="H1263" s="540"/>
      <c r="I1263" s="101"/>
      <c r="J1263" s="101"/>
      <c r="K1263" s="101"/>
      <c r="M1263" s="102"/>
    </row>
    <row r="1264" spans="2:13">
      <c r="B1264" s="544"/>
      <c r="C1264" s="34"/>
      <c r="D1264" s="34"/>
      <c r="E1264" s="551"/>
      <c r="F1264" s="34"/>
      <c r="G1264" s="539"/>
      <c r="H1264" s="540"/>
      <c r="I1264" s="101"/>
      <c r="J1264" s="101"/>
      <c r="K1264" s="101"/>
      <c r="M1264" s="102"/>
    </row>
    <row r="1265" spans="2:13">
      <c r="B1265" s="544"/>
      <c r="C1265" s="34"/>
      <c r="D1265" s="34"/>
      <c r="E1265" s="551"/>
      <c r="F1265" s="34"/>
      <c r="G1265" s="539"/>
      <c r="H1265" s="540"/>
      <c r="I1265" s="101"/>
      <c r="J1265" s="101"/>
      <c r="K1265" s="101"/>
      <c r="M1265" s="102"/>
    </row>
    <row r="1266" spans="2:13">
      <c r="B1266" s="544"/>
      <c r="C1266" s="34"/>
      <c r="D1266" s="34"/>
      <c r="E1266" s="551"/>
      <c r="F1266" s="34"/>
      <c r="G1266" s="539"/>
      <c r="H1266" s="540"/>
      <c r="I1266" s="101"/>
      <c r="J1266" s="101"/>
      <c r="K1266" s="101"/>
      <c r="M1266" s="102"/>
    </row>
    <row r="1267" spans="2:13">
      <c r="B1267" s="544"/>
      <c r="C1267" s="34"/>
      <c r="D1267" s="34"/>
      <c r="E1267" s="551"/>
      <c r="F1267" s="34"/>
      <c r="G1267" s="539"/>
      <c r="H1267" s="540"/>
      <c r="I1267" s="101"/>
      <c r="J1267" s="101"/>
      <c r="K1267" s="101"/>
      <c r="M1267" s="102"/>
    </row>
    <row r="1268" spans="2:13">
      <c r="B1268" s="544"/>
      <c r="C1268" s="34"/>
      <c r="D1268" s="34"/>
      <c r="E1268" s="551"/>
      <c r="F1268" s="34"/>
      <c r="G1268" s="539"/>
      <c r="H1268" s="540"/>
      <c r="I1268" s="101"/>
      <c r="J1268" s="101"/>
      <c r="K1268" s="101"/>
      <c r="M1268" s="102"/>
    </row>
    <row r="1269" spans="2:13">
      <c r="B1269" s="544"/>
      <c r="C1269" s="34"/>
      <c r="D1269" s="34"/>
      <c r="E1269" s="551"/>
      <c r="F1269" s="34"/>
      <c r="G1269" s="539"/>
      <c r="H1269" s="540"/>
      <c r="I1269" s="101"/>
      <c r="J1269" s="101"/>
      <c r="K1269" s="101"/>
      <c r="M1269" s="102"/>
    </row>
    <row r="1270" spans="2:13">
      <c r="B1270" s="544"/>
      <c r="C1270" s="34"/>
      <c r="D1270" s="34"/>
      <c r="E1270" s="551"/>
      <c r="F1270" s="34"/>
      <c r="G1270" s="539"/>
      <c r="H1270" s="540"/>
      <c r="I1270" s="101"/>
      <c r="J1270" s="101"/>
      <c r="K1270" s="101"/>
      <c r="M1270" s="102"/>
    </row>
    <row r="1271" spans="2:13">
      <c r="B1271" s="544"/>
      <c r="C1271" s="34"/>
      <c r="D1271" s="34"/>
      <c r="E1271" s="551"/>
      <c r="F1271" s="34"/>
      <c r="G1271" s="539"/>
      <c r="H1271" s="540"/>
      <c r="I1271" s="101"/>
      <c r="J1271" s="101"/>
      <c r="K1271" s="101"/>
      <c r="M1271" s="102"/>
    </row>
    <row r="1272" spans="2:13">
      <c r="B1272" s="544"/>
      <c r="C1272" s="34"/>
      <c r="D1272" s="34"/>
      <c r="E1272" s="551"/>
      <c r="F1272" s="34"/>
      <c r="G1272" s="539"/>
      <c r="H1272" s="540"/>
      <c r="I1272" s="101"/>
      <c r="J1272" s="101"/>
      <c r="K1272" s="101"/>
      <c r="M1272" s="102"/>
    </row>
    <row r="1273" spans="2:13">
      <c r="B1273" s="544"/>
      <c r="C1273" s="34"/>
      <c r="D1273" s="34"/>
      <c r="E1273" s="551"/>
      <c r="F1273" s="34"/>
      <c r="G1273" s="539"/>
      <c r="H1273" s="540"/>
      <c r="I1273" s="101"/>
      <c r="J1273" s="101"/>
      <c r="K1273" s="101"/>
      <c r="M1273" s="102"/>
    </row>
    <row r="1274" spans="2:13">
      <c r="B1274" s="544"/>
      <c r="C1274" s="34"/>
      <c r="D1274" s="34"/>
      <c r="E1274" s="551"/>
      <c r="F1274" s="34"/>
      <c r="G1274" s="539"/>
      <c r="H1274" s="540"/>
      <c r="I1274" s="101"/>
      <c r="J1274" s="101"/>
      <c r="K1274" s="101"/>
      <c r="M1274" s="102"/>
    </row>
    <row r="1275" spans="2:13">
      <c r="B1275" s="544"/>
      <c r="C1275" s="34"/>
      <c r="D1275" s="34"/>
      <c r="E1275" s="551"/>
      <c r="F1275" s="34"/>
      <c r="G1275" s="539"/>
      <c r="H1275" s="540"/>
      <c r="I1275" s="101"/>
      <c r="J1275" s="101"/>
      <c r="K1275" s="101"/>
      <c r="M1275" s="102"/>
    </row>
    <row r="1276" spans="2:13">
      <c r="B1276" s="544"/>
      <c r="C1276" s="34"/>
      <c r="D1276" s="34"/>
      <c r="E1276" s="551"/>
      <c r="F1276" s="34"/>
      <c r="G1276" s="539"/>
      <c r="H1276" s="540"/>
      <c r="I1276" s="101"/>
      <c r="J1276" s="101"/>
      <c r="K1276" s="101"/>
      <c r="M1276" s="102"/>
    </row>
    <row r="1277" spans="2:13">
      <c r="B1277" s="544"/>
      <c r="C1277" s="34"/>
      <c r="D1277" s="34"/>
      <c r="E1277" s="551"/>
      <c r="F1277" s="34"/>
      <c r="G1277" s="539"/>
      <c r="H1277" s="540"/>
      <c r="I1277" s="101"/>
      <c r="J1277" s="101"/>
      <c r="K1277" s="101"/>
      <c r="M1277" s="102"/>
    </row>
    <row r="1278" spans="2:13">
      <c r="B1278" s="544"/>
      <c r="C1278" s="34"/>
      <c r="D1278" s="34"/>
      <c r="E1278" s="551"/>
      <c r="F1278" s="34"/>
      <c r="G1278" s="539"/>
      <c r="H1278" s="540"/>
      <c r="I1278" s="101"/>
      <c r="J1278" s="101"/>
      <c r="K1278" s="101"/>
      <c r="M1278" s="102"/>
    </row>
    <row r="1279" spans="2:13">
      <c r="B1279" s="544"/>
      <c r="C1279" s="34"/>
      <c r="D1279" s="34"/>
      <c r="E1279" s="551"/>
      <c r="F1279" s="34"/>
      <c r="G1279" s="539"/>
      <c r="H1279" s="540"/>
      <c r="I1279" s="101"/>
      <c r="J1279" s="101"/>
      <c r="K1279" s="101"/>
      <c r="M1279" s="102"/>
    </row>
    <row r="1280" spans="2:13">
      <c r="B1280" s="544"/>
      <c r="C1280" s="34"/>
      <c r="D1280" s="34"/>
      <c r="E1280" s="551"/>
      <c r="F1280" s="34"/>
      <c r="G1280" s="539"/>
      <c r="H1280" s="540"/>
      <c r="I1280" s="101"/>
      <c r="J1280" s="101"/>
      <c r="K1280" s="101"/>
      <c r="M1280" s="102"/>
    </row>
    <row r="1281" spans="2:13">
      <c r="B1281" s="544"/>
      <c r="C1281" s="34"/>
      <c r="D1281" s="34"/>
      <c r="E1281" s="551"/>
      <c r="F1281" s="34"/>
      <c r="G1281" s="539"/>
      <c r="H1281" s="540"/>
      <c r="I1281" s="101"/>
      <c r="J1281" s="101"/>
      <c r="K1281" s="101"/>
      <c r="M1281" s="102"/>
    </row>
    <row r="1282" spans="2:13">
      <c r="B1282" s="544"/>
      <c r="C1282" s="34"/>
      <c r="D1282" s="34"/>
      <c r="E1282" s="551"/>
      <c r="F1282" s="34"/>
      <c r="G1282" s="539"/>
      <c r="H1282" s="540"/>
      <c r="I1282" s="101"/>
      <c r="J1282" s="101"/>
      <c r="K1282" s="101"/>
      <c r="M1282" s="102"/>
    </row>
    <row r="1283" spans="2:13">
      <c r="B1283" s="544"/>
      <c r="C1283" s="34"/>
      <c r="D1283" s="34"/>
      <c r="E1283" s="551"/>
      <c r="F1283" s="34"/>
      <c r="G1283" s="539"/>
      <c r="H1283" s="540"/>
      <c r="I1283" s="101"/>
      <c r="J1283" s="101"/>
      <c r="K1283" s="101"/>
      <c r="M1283" s="102"/>
    </row>
    <row r="1284" spans="2:13">
      <c r="B1284" s="544"/>
      <c r="C1284" s="34"/>
      <c r="D1284" s="34"/>
      <c r="E1284" s="551"/>
      <c r="F1284" s="34"/>
      <c r="G1284" s="539"/>
      <c r="H1284" s="540"/>
      <c r="I1284" s="101"/>
      <c r="J1284" s="101"/>
      <c r="K1284" s="101"/>
      <c r="M1284" s="102"/>
    </row>
    <row r="1285" spans="2:13">
      <c r="B1285" s="544"/>
      <c r="C1285" s="34"/>
      <c r="D1285" s="34"/>
      <c r="E1285" s="551"/>
      <c r="F1285" s="34"/>
      <c r="G1285" s="539"/>
      <c r="H1285" s="540"/>
      <c r="I1285" s="101"/>
      <c r="J1285" s="101"/>
      <c r="K1285" s="101"/>
      <c r="M1285" s="102"/>
    </row>
    <row r="1286" spans="2:13">
      <c r="B1286" s="544"/>
      <c r="C1286" s="34"/>
      <c r="D1286" s="34"/>
      <c r="E1286" s="551"/>
      <c r="F1286" s="34"/>
      <c r="G1286" s="539"/>
      <c r="H1286" s="540"/>
      <c r="I1286" s="101"/>
      <c r="J1286" s="101"/>
      <c r="K1286" s="101"/>
      <c r="M1286" s="102"/>
    </row>
    <row r="1287" spans="2:13">
      <c r="B1287" s="544"/>
      <c r="C1287" s="34"/>
      <c r="D1287" s="34"/>
      <c r="E1287" s="551"/>
      <c r="F1287" s="34"/>
      <c r="G1287" s="539"/>
      <c r="H1287" s="540"/>
      <c r="I1287" s="101"/>
      <c r="J1287" s="101"/>
      <c r="K1287" s="101"/>
      <c r="M1287" s="102"/>
    </row>
    <row r="1288" spans="2:13">
      <c r="B1288" s="544"/>
      <c r="C1288" s="34"/>
      <c r="D1288" s="34"/>
      <c r="E1288" s="551"/>
      <c r="F1288" s="34"/>
      <c r="G1288" s="539"/>
      <c r="H1288" s="540"/>
      <c r="I1288" s="101"/>
      <c r="J1288" s="101"/>
      <c r="K1288" s="101"/>
      <c r="M1288" s="102"/>
    </row>
    <row r="1289" spans="2:13">
      <c r="B1289" s="544"/>
      <c r="C1289" s="34"/>
      <c r="D1289" s="34"/>
      <c r="E1289" s="551"/>
      <c r="F1289" s="34"/>
      <c r="G1289" s="539"/>
      <c r="H1289" s="540"/>
      <c r="I1289" s="101"/>
      <c r="J1289" s="101"/>
      <c r="K1289" s="101"/>
      <c r="M1289" s="102"/>
    </row>
    <row r="1290" spans="2:13">
      <c r="B1290" s="544"/>
      <c r="C1290" s="34"/>
      <c r="D1290" s="34"/>
      <c r="E1290" s="551"/>
      <c r="F1290" s="34"/>
      <c r="G1290" s="539"/>
      <c r="H1290" s="540"/>
      <c r="I1290" s="101"/>
      <c r="J1290" s="101"/>
      <c r="K1290" s="101"/>
      <c r="M1290" s="102"/>
    </row>
    <row r="1291" spans="2:13">
      <c r="B1291" s="544"/>
      <c r="C1291" s="34"/>
      <c r="D1291" s="34"/>
      <c r="E1291" s="551"/>
      <c r="F1291" s="34"/>
      <c r="G1291" s="539"/>
      <c r="H1291" s="540"/>
      <c r="I1291" s="101"/>
      <c r="J1291" s="101"/>
      <c r="K1291" s="101"/>
      <c r="M1291" s="102"/>
    </row>
    <row r="1292" spans="2:13">
      <c r="B1292" s="544"/>
      <c r="C1292" s="34"/>
      <c r="D1292" s="34"/>
      <c r="E1292" s="551"/>
      <c r="F1292" s="34"/>
      <c r="G1292" s="539"/>
      <c r="H1292" s="540"/>
      <c r="I1292" s="101"/>
      <c r="J1292" s="101"/>
      <c r="K1292" s="101"/>
      <c r="M1292" s="102"/>
    </row>
    <row r="1293" spans="2:13">
      <c r="B1293" s="544"/>
      <c r="C1293" s="34"/>
      <c r="D1293" s="34"/>
      <c r="E1293" s="551"/>
      <c r="F1293" s="34"/>
      <c r="G1293" s="539"/>
      <c r="H1293" s="540"/>
      <c r="I1293" s="101"/>
      <c r="J1293" s="101"/>
      <c r="K1293" s="101"/>
      <c r="M1293" s="102"/>
    </row>
    <row r="1294" spans="2:13">
      <c r="B1294" s="544"/>
      <c r="C1294" s="34"/>
      <c r="D1294" s="34"/>
      <c r="E1294" s="551"/>
      <c r="F1294" s="34"/>
      <c r="G1294" s="539"/>
      <c r="H1294" s="540"/>
      <c r="I1294" s="101"/>
      <c r="J1294" s="101"/>
      <c r="K1294" s="101"/>
      <c r="M1294" s="102"/>
    </row>
    <row r="1295" spans="2:13">
      <c r="B1295" s="544"/>
      <c r="C1295" s="34"/>
      <c r="D1295" s="34"/>
      <c r="E1295" s="551"/>
      <c r="F1295" s="34"/>
      <c r="G1295" s="539"/>
      <c r="H1295" s="540"/>
      <c r="I1295" s="101"/>
      <c r="J1295" s="101"/>
      <c r="K1295" s="101"/>
      <c r="M1295" s="102"/>
    </row>
    <row r="1296" spans="2:13">
      <c r="B1296" s="544"/>
      <c r="C1296" s="34"/>
      <c r="D1296" s="34"/>
      <c r="E1296" s="551"/>
      <c r="F1296" s="34"/>
      <c r="G1296" s="539"/>
      <c r="H1296" s="540"/>
      <c r="I1296" s="101"/>
      <c r="J1296" s="101"/>
      <c r="K1296" s="101"/>
      <c r="M1296" s="102"/>
    </row>
    <row r="1297" spans="2:13">
      <c r="B1297" s="544"/>
      <c r="C1297" s="34"/>
      <c r="D1297" s="34"/>
      <c r="E1297" s="551"/>
      <c r="F1297" s="34"/>
      <c r="G1297" s="539"/>
      <c r="H1297" s="540"/>
      <c r="I1297" s="101"/>
      <c r="J1297" s="101"/>
      <c r="K1297" s="101"/>
      <c r="M1297" s="102"/>
    </row>
    <row r="1298" spans="2:13">
      <c r="B1298" s="544"/>
      <c r="C1298" s="34"/>
      <c r="D1298" s="34"/>
      <c r="E1298" s="551"/>
      <c r="F1298" s="34"/>
      <c r="G1298" s="539"/>
      <c r="H1298" s="540"/>
      <c r="I1298" s="101"/>
      <c r="J1298" s="101"/>
      <c r="K1298" s="101"/>
      <c r="M1298" s="102"/>
    </row>
    <row r="1299" spans="2:13">
      <c r="B1299" s="544"/>
      <c r="C1299" s="34"/>
      <c r="D1299" s="34"/>
      <c r="E1299" s="551"/>
      <c r="F1299" s="34"/>
      <c r="G1299" s="539"/>
      <c r="H1299" s="540"/>
      <c r="I1299" s="101"/>
      <c r="J1299" s="101"/>
      <c r="K1299" s="101"/>
      <c r="M1299" s="102"/>
    </row>
    <row r="1300" spans="2:13">
      <c r="B1300" s="544"/>
      <c r="C1300" s="34"/>
      <c r="D1300" s="34"/>
      <c r="E1300" s="551"/>
      <c r="F1300" s="34"/>
      <c r="G1300" s="539"/>
      <c r="H1300" s="540"/>
      <c r="I1300" s="101"/>
      <c r="J1300" s="101"/>
      <c r="K1300" s="101"/>
      <c r="M1300" s="102"/>
    </row>
    <row r="1301" spans="2:13">
      <c r="B1301" s="544"/>
      <c r="C1301" s="34"/>
      <c r="D1301" s="34"/>
      <c r="E1301" s="551"/>
      <c r="F1301" s="34"/>
      <c r="G1301" s="539"/>
      <c r="H1301" s="540"/>
      <c r="I1301" s="101"/>
      <c r="J1301" s="101"/>
      <c r="K1301" s="101"/>
      <c r="M1301" s="102"/>
    </row>
    <row r="1302" spans="2:13">
      <c r="B1302" s="544"/>
      <c r="C1302" s="34"/>
      <c r="D1302" s="34"/>
      <c r="E1302" s="551"/>
      <c r="F1302" s="34"/>
      <c r="G1302" s="539"/>
      <c r="H1302" s="540"/>
      <c r="I1302" s="101"/>
      <c r="J1302" s="101"/>
      <c r="K1302" s="101"/>
      <c r="M1302" s="102"/>
    </row>
    <row r="1303" spans="2:13">
      <c r="B1303" s="544"/>
      <c r="C1303" s="34"/>
      <c r="D1303" s="34"/>
      <c r="E1303" s="551"/>
      <c r="F1303" s="34"/>
      <c r="G1303" s="539"/>
      <c r="H1303" s="540"/>
      <c r="I1303" s="101"/>
      <c r="J1303" s="101"/>
      <c r="K1303" s="101"/>
      <c r="M1303" s="102"/>
    </row>
    <row r="1304" spans="2:13">
      <c r="B1304" s="544"/>
      <c r="C1304" s="34"/>
      <c r="D1304" s="34"/>
      <c r="E1304" s="551"/>
      <c r="F1304" s="34"/>
      <c r="G1304" s="539"/>
      <c r="H1304" s="540"/>
      <c r="I1304" s="101"/>
      <c r="J1304" s="101"/>
      <c r="K1304" s="101"/>
      <c r="M1304" s="102"/>
    </row>
    <row r="1305" spans="2:13">
      <c r="B1305" s="544"/>
      <c r="C1305" s="34"/>
      <c r="D1305" s="34"/>
      <c r="E1305" s="551"/>
      <c r="F1305" s="34"/>
      <c r="G1305" s="539"/>
      <c r="H1305" s="540"/>
      <c r="I1305" s="101"/>
      <c r="J1305" s="101"/>
      <c r="K1305" s="101"/>
      <c r="M1305" s="102"/>
    </row>
    <row r="1306" spans="2:13">
      <c r="B1306" s="544"/>
      <c r="C1306" s="34"/>
      <c r="D1306" s="34"/>
      <c r="E1306" s="551"/>
      <c r="F1306" s="34"/>
      <c r="G1306" s="539"/>
      <c r="H1306" s="540"/>
      <c r="I1306" s="101"/>
      <c r="J1306" s="101"/>
      <c r="K1306" s="101"/>
      <c r="M1306" s="102"/>
    </row>
    <row r="1307" spans="2:13">
      <c r="B1307" s="544"/>
      <c r="C1307" s="34"/>
      <c r="D1307" s="34"/>
      <c r="E1307" s="551"/>
      <c r="F1307" s="34"/>
      <c r="G1307" s="539"/>
      <c r="H1307" s="540"/>
      <c r="I1307" s="101"/>
      <c r="J1307" s="101"/>
      <c r="K1307" s="101"/>
      <c r="M1307" s="102"/>
    </row>
    <row r="1308" spans="2:13">
      <c r="B1308" s="544"/>
      <c r="C1308" s="34"/>
      <c r="D1308" s="34"/>
      <c r="E1308" s="551"/>
      <c r="F1308" s="34"/>
      <c r="G1308" s="539"/>
      <c r="H1308" s="540"/>
      <c r="I1308" s="101"/>
      <c r="J1308" s="101"/>
      <c r="K1308" s="101"/>
      <c r="M1308" s="102"/>
    </row>
    <row r="1309" spans="2:13">
      <c r="B1309" s="544"/>
      <c r="C1309" s="34"/>
      <c r="D1309" s="34"/>
      <c r="E1309" s="551"/>
      <c r="F1309" s="34"/>
      <c r="G1309" s="539"/>
      <c r="H1309" s="540"/>
      <c r="I1309" s="101"/>
      <c r="J1309" s="101"/>
      <c r="K1309" s="101"/>
      <c r="M1309" s="102"/>
    </row>
    <row r="1310" spans="2:13">
      <c r="B1310" s="544"/>
      <c r="C1310" s="34"/>
      <c r="D1310" s="34"/>
      <c r="E1310" s="551"/>
      <c r="F1310" s="34"/>
      <c r="G1310" s="539"/>
      <c r="H1310" s="540"/>
      <c r="I1310" s="101"/>
      <c r="J1310" s="101"/>
      <c r="K1310" s="101"/>
      <c r="M1310" s="102"/>
    </row>
    <row r="1311" spans="2:13">
      <c r="B1311" s="544"/>
      <c r="C1311" s="34"/>
      <c r="D1311" s="34"/>
      <c r="E1311" s="551"/>
      <c r="F1311" s="34"/>
      <c r="G1311" s="539"/>
      <c r="H1311" s="540"/>
      <c r="I1311" s="101"/>
      <c r="J1311" s="101"/>
      <c r="K1311" s="101"/>
      <c r="M1311" s="102"/>
    </row>
    <row r="1312" spans="2:13">
      <c r="B1312" s="544"/>
      <c r="C1312" s="34"/>
      <c r="D1312" s="34"/>
      <c r="E1312" s="551"/>
      <c r="F1312" s="34"/>
      <c r="G1312" s="539"/>
      <c r="H1312" s="540"/>
      <c r="I1312" s="101"/>
      <c r="J1312" s="101"/>
      <c r="K1312" s="101"/>
      <c r="M1312" s="102"/>
    </row>
    <row r="1313" spans="2:13">
      <c r="B1313" s="544"/>
      <c r="C1313" s="34"/>
      <c r="D1313" s="34"/>
      <c r="E1313" s="551"/>
      <c r="F1313" s="34"/>
      <c r="G1313" s="539"/>
      <c r="H1313" s="540"/>
      <c r="I1313" s="101"/>
      <c r="J1313" s="101"/>
      <c r="K1313" s="101"/>
      <c r="M1313" s="102"/>
    </row>
    <row r="1314" spans="2:13">
      <c r="B1314" s="544"/>
      <c r="C1314" s="34"/>
      <c r="D1314" s="34"/>
      <c r="E1314" s="551"/>
      <c r="F1314" s="34"/>
      <c r="G1314" s="539"/>
      <c r="H1314" s="540"/>
      <c r="I1314" s="101"/>
      <c r="J1314" s="101"/>
      <c r="K1314" s="101"/>
      <c r="M1314" s="102"/>
    </row>
    <row r="1315" spans="2:13">
      <c r="B1315" s="544"/>
      <c r="C1315" s="34"/>
      <c r="D1315" s="34"/>
      <c r="E1315" s="551"/>
      <c r="F1315" s="34"/>
      <c r="G1315" s="539"/>
      <c r="H1315" s="540"/>
      <c r="I1315" s="101"/>
      <c r="J1315" s="101"/>
      <c r="K1315" s="101"/>
      <c r="M1315" s="102"/>
    </row>
    <row r="1316" spans="2:13">
      <c r="B1316" s="544"/>
      <c r="C1316" s="34"/>
      <c r="D1316" s="34"/>
      <c r="E1316" s="551"/>
      <c r="F1316" s="34"/>
      <c r="G1316" s="539"/>
      <c r="H1316" s="540"/>
      <c r="I1316" s="101"/>
      <c r="J1316" s="101"/>
      <c r="K1316" s="101"/>
      <c r="M1316" s="102"/>
    </row>
    <row r="1317" spans="2:13">
      <c r="B1317" s="544"/>
      <c r="C1317" s="34"/>
      <c r="D1317" s="34"/>
      <c r="E1317" s="551"/>
      <c r="F1317" s="34"/>
      <c r="G1317" s="539"/>
      <c r="H1317" s="540"/>
      <c r="I1317" s="101"/>
      <c r="J1317" s="101"/>
      <c r="K1317" s="101"/>
      <c r="M1317" s="102"/>
    </row>
    <row r="1318" spans="2:13">
      <c r="B1318" s="544"/>
      <c r="C1318" s="34"/>
      <c r="D1318" s="34"/>
      <c r="E1318" s="551"/>
      <c r="F1318" s="34"/>
      <c r="G1318" s="539"/>
      <c r="H1318" s="540"/>
      <c r="I1318" s="101"/>
      <c r="J1318" s="101"/>
      <c r="K1318" s="101"/>
      <c r="M1318" s="102"/>
    </row>
    <row r="1319" spans="2:13">
      <c r="B1319" s="544"/>
      <c r="C1319" s="34"/>
      <c r="D1319" s="34"/>
      <c r="E1319" s="551"/>
      <c r="F1319" s="34"/>
      <c r="G1319" s="539"/>
      <c r="H1319" s="540"/>
      <c r="I1319" s="101"/>
      <c r="J1319" s="101"/>
      <c r="K1319" s="101"/>
      <c r="M1319" s="102"/>
    </row>
    <row r="1320" spans="2:13">
      <c r="B1320" s="544"/>
      <c r="C1320" s="34"/>
      <c r="D1320" s="34"/>
      <c r="E1320" s="551"/>
      <c r="F1320" s="34"/>
      <c r="G1320" s="539"/>
      <c r="H1320" s="540"/>
      <c r="I1320" s="101"/>
      <c r="J1320" s="101"/>
      <c r="K1320" s="101"/>
      <c r="M1320" s="102"/>
    </row>
    <row r="1321" spans="2:13">
      <c r="B1321" s="544"/>
      <c r="C1321" s="34"/>
      <c r="D1321" s="34"/>
      <c r="E1321" s="551"/>
      <c r="F1321" s="34"/>
      <c r="G1321" s="539"/>
      <c r="H1321" s="540"/>
      <c r="I1321" s="101"/>
      <c r="J1321" s="101"/>
      <c r="K1321" s="101"/>
      <c r="M1321" s="102"/>
    </row>
    <row r="1322" spans="2:13">
      <c r="B1322" s="544"/>
      <c r="C1322" s="34"/>
      <c r="D1322" s="34"/>
      <c r="E1322" s="551"/>
      <c r="F1322" s="34"/>
      <c r="G1322" s="539"/>
      <c r="H1322" s="540"/>
      <c r="I1322" s="101"/>
      <c r="J1322" s="101"/>
      <c r="K1322" s="101"/>
      <c r="M1322" s="102"/>
    </row>
    <row r="1323" spans="2:13">
      <c r="B1323" s="544"/>
      <c r="C1323" s="34"/>
      <c r="D1323" s="34"/>
      <c r="E1323" s="551"/>
      <c r="F1323" s="34"/>
      <c r="G1323" s="539"/>
      <c r="H1323" s="540"/>
      <c r="I1323" s="101"/>
      <c r="J1323" s="101"/>
      <c r="K1323" s="101"/>
      <c r="M1323" s="102"/>
    </row>
    <row r="1324" spans="2:13">
      <c r="B1324" s="544"/>
      <c r="C1324" s="34"/>
      <c r="D1324" s="34"/>
      <c r="E1324" s="551"/>
      <c r="F1324" s="34"/>
      <c r="G1324" s="539"/>
      <c r="H1324" s="540"/>
      <c r="I1324" s="101"/>
      <c r="J1324" s="101"/>
      <c r="K1324" s="101"/>
      <c r="M1324" s="102"/>
    </row>
  </sheetData>
  <autoFilter ref="B6:H1324" xr:uid="{00000000-0009-0000-0000-000006000000}">
    <sortState xmlns:xlrd2="http://schemas.microsoft.com/office/spreadsheetml/2017/richdata2" ref="B6:H1324">
      <sortCondition descending="1" ref="F6:F1340"/>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P189"/>
  <sheetViews>
    <sheetView zoomScale="85" zoomScaleNormal="85" workbookViewId="0">
      <selection activeCell="B1" sqref="B1"/>
    </sheetView>
  </sheetViews>
  <sheetFormatPr defaultColWidth="9" defaultRowHeight="14.4"/>
  <cols>
    <col min="3" max="3" width="13.6640625" customWidth="1"/>
    <col min="5" max="5" width="37.33203125" customWidth="1"/>
    <col min="12" max="12" width="19.33203125" customWidth="1"/>
  </cols>
  <sheetData>
    <row r="1" spans="1:13">
      <c r="A1" s="80"/>
      <c r="B1" s="81" t="s">
        <v>473</v>
      </c>
      <c r="D1" s="82"/>
    </row>
    <row r="2" spans="1:13">
      <c r="A2" s="80"/>
      <c r="B2" s="82" t="s">
        <v>1</v>
      </c>
      <c r="C2" s="83">
        <v>46298</v>
      </c>
      <c r="D2" s="82"/>
    </row>
    <row r="3" spans="1:13">
      <c r="A3" s="80"/>
      <c r="E3" t="s">
        <v>474</v>
      </c>
    </row>
    <row r="4" spans="1:13">
      <c r="A4" s="80"/>
    </row>
    <row r="5" spans="1:13" ht="123" customHeight="1">
      <c r="A5" s="80"/>
      <c r="B5" s="84" t="s">
        <v>475</v>
      </c>
      <c r="C5" s="85" t="s">
        <v>476</v>
      </c>
      <c r="D5" s="86" t="s">
        <v>80</v>
      </c>
      <c r="E5" s="87" t="s">
        <v>477</v>
      </c>
      <c r="F5" s="86" t="s">
        <v>478</v>
      </c>
      <c r="G5" s="88" t="s">
        <v>479</v>
      </c>
      <c r="H5" s="88" t="s">
        <v>480</v>
      </c>
      <c r="I5" s="88" t="s">
        <v>186</v>
      </c>
      <c r="J5" s="88" t="s">
        <v>216</v>
      </c>
      <c r="K5" s="88" t="s">
        <v>481</v>
      </c>
      <c r="L5" s="88" t="s">
        <v>482</v>
      </c>
      <c r="M5" s="88"/>
    </row>
    <row r="6" spans="1:13">
      <c r="B6" s="77"/>
      <c r="C6" s="83">
        <v>46298</v>
      </c>
      <c r="D6" s="89"/>
      <c r="E6" s="34" t="s">
        <v>130</v>
      </c>
      <c r="F6" s="90">
        <f t="shared" ref="F6" si="0">SUM(G6:M13)</f>
        <v>4</v>
      </c>
      <c r="G6" s="91">
        <v>3</v>
      </c>
      <c r="H6" s="90"/>
      <c r="I6" s="90">
        <v>1</v>
      </c>
      <c r="J6" s="90"/>
      <c r="K6" s="90"/>
      <c r="L6" s="77" t="s">
        <v>483</v>
      </c>
      <c r="M6" s="77"/>
    </row>
    <row r="7" spans="1:13">
      <c r="B7" s="77"/>
      <c r="C7" s="83">
        <v>46298</v>
      </c>
      <c r="D7" s="89"/>
      <c r="E7" s="34" t="s">
        <v>130</v>
      </c>
      <c r="F7" s="91"/>
      <c r="G7" s="91"/>
      <c r="H7" s="91"/>
      <c r="I7" s="91"/>
      <c r="J7" s="91"/>
      <c r="K7" s="91"/>
      <c r="L7" s="77" t="s">
        <v>484</v>
      </c>
      <c r="M7" s="77"/>
    </row>
    <row r="8" spans="1:13">
      <c r="B8" s="77"/>
      <c r="C8" s="83">
        <v>46298</v>
      </c>
      <c r="D8" s="89"/>
      <c r="E8" s="34" t="s">
        <v>130</v>
      </c>
      <c r="F8" s="91"/>
      <c r="G8" s="91"/>
      <c r="H8" s="91"/>
      <c r="I8" s="91"/>
      <c r="J8" s="91"/>
      <c r="K8" s="91"/>
      <c r="L8" s="77" t="s">
        <v>485</v>
      </c>
      <c r="M8" s="77"/>
    </row>
    <row r="9" spans="1:13">
      <c r="B9" s="77"/>
      <c r="C9" s="83">
        <v>46298</v>
      </c>
      <c r="D9" s="89"/>
      <c r="E9" s="34" t="s">
        <v>130</v>
      </c>
      <c r="F9" s="92"/>
      <c r="G9" s="92"/>
      <c r="H9" s="92"/>
      <c r="I9" s="92"/>
      <c r="J9" s="92"/>
      <c r="K9" s="92"/>
      <c r="L9" s="77" t="s">
        <v>486</v>
      </c>
      <c r="M9" s="77"/>
    </row>
    <row r="10" spans="1:13">
      <c r="B10" s="77"/>
      <c r="C10" s="83">
        <v>46298</v>
      </c>
      <c r="D10" s="89"/>
      <c r="E10" s="34" t="s">
        <v>130</v>
      </c>
      <c r="F10" s="91"/>
      <c r="G10" s="91"/>
      <c r="H10" s="91"/>
      <c r="I10" s="91"/>
      <c r="J10" s="91"/>
      <c r="K10" s="91"/>
      <c r="L10" s="77" t="s">
        <v>487</v>
      </c>
      <c r="M10" s="77"/>
    </row>
    <row r="11" spans="1:13">
      <c r="B11" s="77"/>
      <c r="C11" s="83">
        <v>46298</v>
      </c>
      <c r="D11" s="89"/>
      <c r="E11" s="34" t="s">
        <v>130</v>
      </c>
      <c r="F11" s="91"/>
      <c r="G11" s="91"/>
      <c r="H11" s="91"/>
      <c r="I11" s="91"/>
      <c r="J11" s="91"/>
      <c r="K11" s="91"/>
      <c r="L11" s="77" t="s">
        <v>488</v>
      </c>
      <c r="M11" s="77"/>
    </row>
    <row r="12" spans="1:13">
      <c r="B12" s="77"/>
      <c r="C12" s="83">
        <v>46298</v>
      </c>
      <c r="D12" s="89"/>
      <c r="E12" s="34" t="s">
        <v>130</v>
      </c>
      <c r="F12" s="91"/>
      <c r="G12" s="91"/>
      <c r="H12" s="91"/>
      <c r="I12" s="91"/>
      <c r="J12" s="91"/>
      <c r="K12" s="91"/>
      <c r="L12" s="77" t="s">
        <v>489</v>
      </c>
      <c r="M12" s="77"/>
    </row>
    <row r="13" spans="1:13">
      <c r="B13" s="77"/>
      <c r="C13" s="83">
        <v>46298</v>
      </c>
      <c r="D13" s="89"/>
      <c r="E13" s="34" t="s">
        <v>130</v>
      </c>
      <c r="F13" s="91"/>
      <c r="G13" s="93"/>
      <c r="H13" s="93"/>
      <c r="I13" s="93"/>
      <c r="J13" s="93"/>
      <c r="K13" s="93"/>
      <c r="L13" s="77" t="s">
        <v>482</v>
      </c>
      <c r="M13" s="77"/>
    </row>
    <row r="14" spans="1:13">
      <c r="B14" s="77"/>
      <c r="C14" s="83">
        <v>46298</v>
      </c>
      <c r="D14" s="89"/>
      <c r="E14" s="34" t="s">
        <v>100</v>
      </c>
      <c r="F14" s="90">
        <f t="shared" ref="F14" si="1">SUM(G14:M21)</f>
        <v>4</v>
      </c>
      <c r="G14" s="91">
        <v>3</v>
      </c>
      <c r="H14" s="90"/>
      <c r="I14" s="90">
        <v>0.5</v>
      </c>
      <c r="J14" s="90"/>
      <c r="K14" s="90"/>
      <c r="L14" s="77" t="s">
        <v>483</v>
      </c>
      <c r="M14" s="77"/>
    </row>
    <row r="15" spans="1:13">
      <c r="B15" s="77"/>
      <c r="C15" s="83">
        <v>46298</v>
      </c>
      <c r="D15" s="89"/>
      <c r="E15" s="34" t="s">
        <v>100</v>
      </c>
      <c r="F15" s="91"/>
      <c r="G15" s="91"/>
      <c r="H15" s="91"/>
      <c r="I15" s="91"/>
      <c r="J15" s="91"/>
      <c r="K15" s="91"/>
      <c r="L15" s="77" t="s">
        <v>484</v>
      </c>
      <c r="M15" s="77"/>
    </row>
    <row r="16" spans="1:13">
      <c r="B16" s="77"/>
      <c r="C16" s="83">
        <v>46298</v>
      </c>
      <c r="D16" s="89"/>
      <c r="E16" s="34" t="s">
        <v>100</v>
      </c>
      <c r="F16" s="91"/>
      <c r="G16" s="91"/>
      <c r="H16" s="91"/>
      <c r="I16" s="91"/>
      <c r="J16" s="91"/>
      <c r="K16" s="91"/>
      <c r="L16" s="77" t="s">
        <v>485</v>
      </c>
      <c r="M16" s="77"/>
    </row>
    <row r="17" spans="2:13">
      <c r="B17" s="77"/>
      <c r="C17" s="83">
        <v>46298</v>
      </c>
      <c r="D17" s="89"/>
      <c r="E17" s="34" t="s">
        <v>100</v>
      </c>
      <c r="F17" s="92"/>
      <c r="G17" s="92"/>
      <c r="H17" s="92"/>
      <c r="I17" s="92"/>
      <c r="J17" s="92"/>
      <c r="K17" s="92"/>
      <c r="L17" s="77" t="s">
        <v>486</v>
      </c>
      <c r="M17" s="77"/>
    </row>
    <row r="18" spans="2:13">
      <c r="B18" s="77"/>
      <c r="C18" s="83">
        <v>46298</v>
      </c>
      <c r="D18" s="89"/>
      <c r="E18" s="34" t="s">
        <v>100</v>
      </c>
      <c r="F18" s="91"/>
      <c r="G18" s="91"/>
      <c r="H18" s="91"/>
      <c r="I18" s="91"/>
      <c r="J18" s="91"/>
      <c r="K18" s="91"/>
      <c r="L18" s="77" t="s">
        <v>487</v>
      </c>
      <c r="M18" s="77"/>
    </row>
    <row r="19" spans="2:13">
      <c r="B19" s="77"/>
      <c r="C19" s="83">
        <v>46298</v>
      </c>
      <c r="D19" s="89"/>
      <c r="E19" s="34" t="s">
        <v>100</v>
      </c>
      <c r="F19" s="91"/>
      <c r="G19" s="91"/>
      <c r="H19" s="91"/>
      <c r="I19" s="91"/>
      <c r="J19" s="91"/>
      <c r="K19" s="91"/>
      <c r="L19" s="77" t="s">
        <v>488</v>
      </c>
      <c r="M19" s="77"/>
    </row>
    <row r="20" spans="2:13">
      <c r="B20" s="77"/>
      <c r="C20" s="83">
        <v>46298</v>
      </c>
      <c r="D20" s="89"/>
      <c r="E20" s="34" t="s">
        <v>100</v>
      </c>
      <c r="F20" s="91"/>
      <c r="G20" s="91"/>
      <c r="H20" s="91"/>
      <c r="I20" s="91"/>
      <c r="J20" s="91"/>
      <c r="K20" s="91"/>
      <c r="L20" s="77" t="s">
        <v>489</v>
      </c>
      <c r="M20" s="77"/>
    </row>
    <row r="21" spans="2:13">
      <c r="B21" s="77"/>
      <c r="C21" s="83">
        <v>46298</v>
      </c>
      <c r="D21" s="89"/>
      <c r="E21" s="34" t="s">
        <v>100</v>
      </c>
      <c r="F21" s="91"/>
      <c r="G21" s="93"/>
      <c r="H21" s="93"/>
      <c r="I21" s="93"/>
      <c r="J21" s="93"/>
      <c r="K21" s="93"/>
      <c r="L21" s="77" t="s">
        <v>482</v>
      </c>
      <c r="M21" s="77">
        <v>0.5</v>
      </c>
    </row>
    <row r="22" spans="2:13">
      <c r="B22" s="77"/>
      <c r="C22" s="83">
        <v>46298</v>
      </c>
      <c r="D22" s="89"/>
      <c r="E22" s="34" t="s">
        <v>128</v>
      </c>
      <c r="F22" s="90">
        <f t="shared" ref="F22" si="2">SUM(G22:M29)</f>
        <v>8</v>
      </c>
      <c r="G22" s="91">
        <v>4.5</v>
      </c>
      <c r="H22" s="90"/>
      <c r="I22" s="90">
        <v>2.5</v>
      </c>
      <c r="J22" s="90"/>
      <c r="K22" s="90"/>
      <c r="L22" s="77" t="s">
        <v>483</v>
      </c>
      <c r="M22" s="77"/>
    </row>
    <row r="23" spans="2:13">
      <c r="B23" s="77"/>
      <c r="C23" s="83">
        <v>46298</v>
      </c>
      <c r="D23" s="89"/>
      <c r="E23" s="34" t="s">
        <v>128</v>
      </c>
      <c r="F23" s="91"/>
      <c r="G23" s="91"/>
      <c r="H23" s="91"/>
      <c r="I23" s="91"/>
      <c r="J23" s="91"/>
      <c r="K23" s="91"/>
      <c r="L23" s="77" t="s">
        <v>484</v>
      </c>
      <c r="M23" s="77"/>
    </row>
    <row r="24" spans="2:13">
      <c r="B24" s="77"/>
      <c r="C24" s="83">
        <v>46298</v>
      </c>
      <c r="D24" s="89"/>
      <c r="E24" s="34" t="s">
        <v>128</v>
      </c>
      <c r="F24" s="91"/>
      <c r="G24" s="91"/>
      <c r="H24" s="91"/>
      <c r="I24" s="91"/>
      <c r="J24" s="91"/>
      <c r="K24" s="91"/>
      <c r="L24" s="77" t="s">
        <v>485</v>
      </c>
      <c r="M24" s="77"/>
    </row>
    <row r="25" spans="2:13">
      <c r="B25" s="77"/>
      <c r="C25" s="83">
        <v>46298</v>
      </c>
      <c r="D25" s="89"/>
      <c r="E25" s="34" t="s">
        <v>128</v>
      </c>
      <c r="F25" s="92"/>
      <c r="G25" s="92"/>
      <c r="H25" s="92"/>
      <c r="I25" s="92"/>
      <c r="J25" s="92"/>
      <c r="K25" s="92"/>
      <c r="L25" s="77" t="s">
        <v>486</v>
      </c>
      <c r="M25" s="77"/>
    </row>
    <row r="26" spans="2:13">
      <c r="B26" s="77"/>
      <c r="C26" s="83">
        <v>46298</v>
      </c>
      <c r="D26" s="89"/>
      <c r="E26" s="34" t="s">
        <v>128</v>
      </c>
      <c r="F26" s="91"/>
      <c r="G26" s="91"/>
      <c r="H26" s="91"/>
      <c r="I26" s="91"/>
      <c r="J26" s="91"/>
      <c r="K26" s="91"/>
      <c r="L26" s="77" t="s">
        <v>487</v>
      </c>
      <c r="M26" s="77"/>
    </row>
    <row r="27" spans="2:13">
      <c r="B27" s="77"/>
      <c r="C27" s="83">
        <v>46298</v>
      </c>
      <c r="D27" s="89"/>
      <c r="E27" s="34" t="s">
        <v>128</v>
      </c>
      <c r="F27" s="91"/>
      <c r="G27" s="91"/>
      <c r="H27" s="91"/>
      <c r="I27" s="91"/>
      <c r="J27" s="91"/>
      <c r="K27" s="91"/>
      <c r="L27" s="77" t="s">
        <v>488</v>
      </c>
      <c r="M27" s="77"/>
    </row>
    <row r="28" spans="2:13">
      <c r="B28" s="77"/>
      <c r="C28" s="83">
        <v>46298</v>
      </c>
      <c r="D28" s="89"/>
      <c r="E28" s="34" t="s">
        <v>128</v>
      </c>
      <c r="F28" s="91"/>
      <c r="G28" s="91"/>
      <c r="H28" s="91"/>
      <c r="I28" s="91"/>
      <c r="J28" s="91"/>
      <c r="K28" s="91"/>
      <c r="L28" s="77" t="s">
        <v>489</v>
      </c>
      <c r="M28" s="77"/>
    </row>
    <row r="29" spans="2:13">
      <c r="B29" s="77"/>
      <c r="C29" s="83">
        <v>46298</v>
      </c>
      <c r="D29" s="89"/>
      <c r="E29" s="34" t="s">
        <v>128</v>
      </c>
      <c r="F29" s="91"/>
      <c r="G29" s="93"/>
      <c r="H29" s="93"/>
      <c r="I29" s="93"/>
      <c r="J29" s="93"/>
      <c r="K29" s="93"/>
      <c r="L29" s="77" t="s">
        <v>482</v>
      </c>
      <c r="M29" s="77">
        <v>1</v>
      </c>
    </row>
    <row r="30" spans="2:13">
      <c r="B30" s="77"/>
      <c r="C30" s="83">
        <v>46298</v>
      </c>
      <c r="D30" s="89"/>
      <c r="E30" s="34" t="s">
        <v>116</v>
      </c>
      <c r="F30" s="90">
        <f t="shared" ref="F30" si="3">SUM(G30:M37)</f>
        <v>8</v>
      </c>
      <c r="G30" s="91">
        <v>4.75</v>
      </c>
      <c r="H30" s="90"/>
      <c r="I30" s="90">
        <v>2</v>
      </c>
      <c r="J30" s="90">
        <v>0.25</v>
      </c>
      <c r="K30" s="90"/>
      <c r="L30" s="77" t="s">
        <v>483</v>
      </c>
      <c r="M30" s="77"/>
    </row>
    <row r="31" spans="2:13">
      <c r="B31" s="77"/>
      <c r="C31" s="83">
        <v>46298</v>
      </c>
      <c r="D31" s="89"/>
      <c r="E31" s="34" t="s">
        <v>116</v>
      </c>
      <c r="F31" s="91"/>
      <c r="G31" s="91"/>
      <c r="H31" s="91"/>
      <c r="I31" s="91"/>
      <c r="J31" s="91"/>
      <c r="K31" s="91"/>
      <c r="L31" s="77" t="s">
        <v>484</v>
      </c>
      <c r="M31" s="77"/>
    </row>
    <row r="32" spans="2:13">
      <c r="B32" s="77"/>
      <c r="C32" s="83">
        <v>46298</v>
      </c>
      <c r="D32" s="89"/>
      <c r="E32" s="34" t="s">
        <v>116</v>
      </c>
      <c r="F32" s="91"/>
      <c r="G32" s="91"/>
      <c r="H32" s="91"/>
      <c r="I32" s="91"/>
      <c r="J32" s="91"/>
      <c r="K32" s="91"/>
      <c r="L32" s="77" t="s">
        <v>485</v>
      </c>
      <c r="M32" s="77"/>
    </row>
    <row r="33" spans="2:13">
      <c r="B33" s="77"/>
      <c r="C33" s="83">
        <v>46298</v>
      </c>
      <c r="D33" s="89"/>
      <c r="E33" s="34" t="s">
        <v>116</v>
      </c>
      <c r="F33" s="92"/>
      <c r="G33" s="92"/>
      <c r="H33" s="92"/>
      <c r="I33" s="92"/>
      <c r="J33" s="92"/>
      <c r="K33" s="92"/>
      <c r="L33" s="77" t="s">
        <v>486</v>
      </c>
      <c r="M33" s="77"/>
    </row>
    <row r="34" spans="2:13">
      <c r="B34" s="77"/>
      <c r="C34" s="83">
        <v>46298</v>
      </c>
      <c r="D34" s="89"/>
      <c r="E34" s="34" t="s">
        <v>116</v>
      </c>
      <c r="F34" s="91"/>
      <c r="G34" s="91"/>
      <c r="H34" s="91"/>
      <c r="I34" s="91"/>
      <c r="J34" s="91"/>
      <c r="K34" s="91"/>
      <c r="L34" s="77" t="s">
        <v>487</v>
      </c>
      <c r="M34" s="77"/>
    </row>
    <row r="35" spans="2:13">
      <c r="B35" s="77"/>
      <c r="C35" s="83">
        <v>46298</v>
      </c>
      <c r="D35" s="89"/>
      <c r="E35" s="34" t="s">
        <v>116</v>
      </c>
      <c r="F35" s="91"/>
      <c r="G35" s="91"/>
      <c r="H35" s="91"/>
      <c r="I35" s="91"/>
      <c r="J35" s="91"/>
      <c r="K35" s="91"/>
      <c r="L35" s="77" t="s">
        <v>488</v>
      </c>
      <c r="M35" s="77"/>
    </row>
    <row r="36" spans="2:13">
      <c r="B36" s="77"/>
      <c r="C36" s="83">
        <v>46298</v>
      </c>
      <c r="D36" s="89"/>
      <c r="E36" s="34" t="s">
        <v>116</v>
      </c>
      <c r="F36" s="91"/>
      <c r="G36" s="91"/>
      <c r="H36" s="91"/>
      <c r="I36" s="91"/>
      <c r="J36" s="91"/>
      <c r="K36" s="91"/>
      <c r="L36" s="77" t="s">
        <v>489</v>
      </c>
      <c r="M36" s="77"/>
    </row>
    <row r="37" spans="2:13">
      <c r="B37" s="77"/>
      <c r="C37" s="83">
        <v>46298</v>
      </c>
      <c r="D37" s="89"/>
      <c r="E37" s="34" t="s">
        <v>116</v>
      </c>
      <c r="F37" s="91"/>
      <c r="G37" s="93"/>
      <c r="H37" s="93"/>
      <c r="I37" s="93"/>
      <c r="J37" s="93"/>
      <c r="K37" s="93"/>
      <c r="L37" s="77" t="s">
        <v>482</v>
      </c>
      <c r="M37" s="77">
        <v>1</v>
      </c>
    </row>
    <row r="38" spans="2:13">
      <c r="B38" s="77"/>
      <c r="C38" s="83">
        <v>46298</v>
      </c>
      <c r="D38" s="89"/>
      <c r="E38" s="34" t="s">
        <v>114</v>
      </c>
      <c r="F38" s="90">
        <f t="shared" ref="F38" si="4">SUM(G38:M45)</f>
        <v>8</v>
      </c>
      <c r="G38" s="91">
        <v>6</v>
      </c>
      <c r="H38" s="90"/>
      <c r="I38" s="90">
        <v>1</v>
      </c>
      <c r="J38" s="90"/>
      <c r="K38" s="90"/>
      <c r="L38" s="77" t="s">
        <v>483</v>
      </c>
      <c r="M38" s="77"/>
    </row>
    <row r="39" spans="2:13">
      <c r="B39" s="77"/>
      <c r="C39" s="83">
        <v>46298</v>
      </c>
      <c r="D39" s="89"/>
      <c r="E39" s="34" t="s">
        <v>114</v>
      </c>
      <c r="F39" s="91"/>
      <c r="G39" s="91"/>
      <c r="H39" s="91"/>
      <c r="I39" s="91"/>
      <c r="J39" s="91"/>
      <c r="K39" s="91"/>
      <c r="L39" s="77" t="s">
        <v>484</v>
      </c>
      <c r="M39" s="77"/>
    </row>
    <row r="40" spans="2:13">
      <c r="B40" s="77"/>
      <c r="C40" s="83">
        <v>46298</v>
      </c>
      <c r="D40" s="89"/>
      <c r="E40" s="34" t="s">
        <v>114</v>
      </c>
      <c r="F40" s="91"/>
      <c r="G40" s="91"/>
      <c r="H40" s="91"/>
      <c r="I40" s="91"/>
      <c r="J40" s="91"/>
      <c r="K40" s="91"/>
      <c r="L40" s="77" t="s">
        <v>485</v>
      </c>
      <c r="M40" s="77"/>
    </row>
    <row r="41" spans="2:13">
      <c r="B41" s="77"/>
      <c r="C41" s="83">
        <v>46298</v>
      </c>
      <c r="D41" s="89"/>
      <c r="E41" s="34" t="s">
        <v>114</v>
      </c>
      <c r="F41" s="92"/>
      <c r="G41" s="92"/>
      <c r="H41" s="92"/>
      <c r="I41" s="92"/>
      <c r="J41" s="92"/>
      <c r="K41" s="92"/>
      <c r="L41" s="77" t="s">
        <v>486</v>
      </c>
      <c r="M41" s="77"/>
    </row>
    <row r="42" spans="2:13">
      <c r="B42" s="77"/>
      <c r="C42" s="83">
        <v>46298</v>
      </c>
      <c r="D42" s="89"/>
      <c r="E42" s="34" t="s">
        <v>114</v>
      </c>
      <c r="F42" s="91"/>
      <c r="G42" s="91"/>
      <c r="H42" s="91"/>
      <c r="I42" s="91"/>
      <c r="J42" s="91"/>
      <c r="K42" s="91"/>
      <c r="L42" s="77" t="s">
        <v>487</v>
      </c>
      <c r="M42" s="77"/>
    </row>
    <row r="43" spans="2:13">
      <c r="B43" s="77"/>
      <c r="C43" s="83">
        <v>46298</v>
      </c>
      <c r="D43" s="89"/>
      <c r="E43" s="34" t="s">
        <v>114</v>
      </c>
      <c r="F43" s="91"/>
      <c r="G43" s="91"/>
      <c r="H43" s="91"/>
      <c r="I43" s="91"/>
      <c r="J43" s="91"/>
      <c r="K43" s="91"/>
      <c r="L43" s="77" t="s">
        <v>488</v>
      </c>
      <c r="M43" s="77"/>
    </row>
    <row r="44" spans="2:13">
      <c r="B44" s="77"/>
      <c r="C44" s="83">
        <v>46298</v>
      </c>
      <c r="D44" s="89"/>
      <c r="E44" s="34" t="s">
        <v>114</v>
      </c>
      <c r="F44" s="91"/>
      <c r="G44" s="91"/>
      <c r="H44" s="91"/>
      <c r="I44" s="91"/>
      <c r="J44" s="91"/>
      <c r="K44" s="91"/>
      <c r="L44" s="77" t="s">
        <v>489</v>
      </c>
      <c r="M44" s="77"/>
    </row>
    <row r="45" spans="2:13">
      <c r="B45" s="77"/>
      <c r="C45" s="83">
        <v>46298</v>
      </c>
      <c r="D45" s="89"/>
      <c r="E45" s="34" t="s">
        <v>114</v>
      </c>
      <c r="F45" s="91"/>
      <c r="G45" s="93"/>
      <c r="H45" s="93"/>
      <c r="I45" s="93"/>
      <c r="J45" s="93"/>
      <c r="K45" s="93"/>
      <c r="L45" s="77" t="s">
        <v>482</v>
      </c>
      <c r="M45" s="77">
        <v>1</v>
      </c>
    </row>
    <row r="46" spans="2:13">
      <c r="B46" s="77"/>
      <c r="C46" s="83">
        <v>46298</v>
      </c>
      <c r="D46" s="89"/>
      <c r="E46" s="34" t="s">
        <v>110</v>
      </c>
      <c r="F46" s="90">
        <f t="shared" ref="F46" si="5">SUM(G46:M53)</f>
        <v>8</v>
      </c>
      <c r="G46" s="91">
        <v>4.5176470588235302</v>
      </c>
      <c r="H46" s="90"/>
      <c r="I46" s="90">
        <v>1.8823529411764699</v>
      </c>
      <c r="J46" s="90"/>
      <c r="K46" s="90"/>
      <c r="L46" s="77" t="s">
        <v>483</v>
      </c>
      <c r="M46" s="77"/>
    </row>
    <row r="47" spans="2:13">
      <c r="B47" s="77"/>
      <c r="C47" s="83">
        <v>46298</v>
      </c>
      <c r="D47" s="89"/>
      <c r="E47" s="34" t="s">
        <v>110</v>
      </c>
      <c r="F47" s="91"/>
      <c r="G47" s="91"/>
      <c r="H47" s="91"/>
      <c r="I47" s="91"/>
      <c r="J47" s="91"/>
      <c r="K47" s="91"/>
      <c r="L47" s="77" t="s">
        <v>484</v>
      </c>
      <c r="M47" s="77"/>
    </row>
    <row r="48" spans="2:13">
      <c r="B48" s="77"/>
      <c r="C48" s="83">
        <v>46298</v>
      </c>
      <c r="D48" s="89"/>
      <c r="E48" s="34" t="s">
        <v>110</v>
      </c>
      <c r="F48" s="91"/>
      <c r="G48" s="91"/>
      <c r="H48" s="91"/>
      <c r="I48" s="91"/>
      <c r="J48" s="91"/>
      <c r="K48" s="91"/>
      <c r="L48" s="77" t="s">
        <v>485</v>
      </c>
      <c r="M48" s="77"/>
    </row>
    <row r="49" spans="2:13">
      <c r="B49" s="77"/>
      <c r="C49" s="83">
        <v>46298</v>
      </c>
      <c r="D49" s="89"/>
      <c r="E49" s="34" t="s">
        <v>110</v>
      </c>
      <c r="F49" s="92"/>
      <c r="G49" s="92"/>
      <c r="H49" s="92"/>
      <c r="I49" s="92"/>
      <c r="J49" s="92"/>
      <c r="K49" s="92"/>
      <c r="L49" s="77" t="s">
        <v>486</v>
      </c>
      <c r="M49" s="77">
        <v>0.6</v>
      </c>
    </row>
    <row r="50" spans="2:13">
      <c r="B50" s="77"/>
      <c r="C50" s="83">
        <v>46298</v>
      </c>
      <c r="D50" s="89"/>
      <c r="E50" s="34" t="s">
        <v>110</v>
      </c>
      <c r="F50" s="91"/>
      <c r="G50" s="91"/>
      <c r="H50" s="91"/>
      <c r="I50" s="91"/>
      <c r="J50" s="91"/>
      <c r="K50" s="91"/>
      <c r="L50" s="77" t="s">
        <v>487</v>
      </c>
      <c r="M50" s="77"/>
    </row>
    <row r="51" spans="2:13">
      <c r="B51" s="77"/>
      <c r="C51" s="83">
        <v>46298</v>
      </c>
      <c r="D51" s="89"/>
      <c r="E51" s="34" t="s">
        <v>110</v>
      </c>
      <c r="F51" s="91"/>
      <c r="G51" s="91"/>
      <c r="H51" s="91"/>
      <c r="I51" s="91"/>
      <c r="J51" s="91"/>
      <c r="K51" s="91"/>
      <c r="L51" s="77" t="s">
        <v>488</v>
      </c>
      <c r="M51" s="77"/>
    </row>
    <row r="52" spans="2:13">
      <c r="B52" s="77"/>
      <c r="C52" s="83">
        <v>46298</v>
      </c>
      <c r="D52" s="89"/>
      <c r="E52" s="34" t="s">
        <v>110</v>
      </c>
      <c r="F52" s="91"/>
      <c r="G52" s="91"/>
      <c r="H52" s="91"/>
      <c r="I52" s="91"/>
      <c r="J52" s="91"/>
      <c r="K52" s="91"/>
      <c r="L52" s="77" t="s">
        <v>489</v>
      </c>
      <c r="M52" s="77"/>
    </row>
    <row r="53" spans="2:13">
      <c r="B53" s="77"/>
      <c r="C53" s="83">
        <v>46298</v>
      </c>
      <c r="D53" s="89"/>
      <c r="E53" s="34" t="s">
        <v>110</v>
      </c>
      <c r="F53" s="91"/>
      <c r="G53" s="93"/>
      <c r="H53" s="93"/>
      <c r="I53" s="93"/>
      <c r="J53" s="93"/>
      <c r="K53" s="93"/>
      <c r="L53" s="77" t="s">
        <v>482</v>
      </c>
      <c r="M53" s="77">
        <v>1</v>
      </c>
    </row>
    <row r="54" spans="2:13">
      <c r="B54" s="77"/>
      <c r="C54" s="83">
        <v>46298</v>
      </c>
      <c r="D54" s="89"/>
      <c r="E54" s="34" t="s">
        <v>102</v>
      </c>
      <c r="F54" s="90">
        <f t="shared" ref="F54" si="6">SUM(G54:M61)</f>
        <v>8</v>
      </c>
      <c r="G54" s="91">
        <v>4.75</v>
      </c>
      <c r="H54" s="90"/>
      <c r="I54" s="90">
        <v>1.6</v>
      </c>
      <c r="J54" s="90"/>
      <c r="K54" s="90"/>
      <c r="L54" s="77" t="s">
        <v>483</v>
      </c>
      <c r="M54" s="77"/>
    </row>
    <row r="55" spans="2:13">
      <c r="B55" s="77"/>
      <c r="C55" s="83">
        <v>46298</v>
      </c>
      <c r="D55" s="89"/>
      <c r="E55" s="34" t="s">
        <v>102</v>
      </c>
      <c r="F55" s="91"/>
      <c r="G55" s="91"/>
      <c r="H55" s="91"/>
      <c r="I55" s="91"/>
      <c r="J55" s="91"/>
      <c r="K55" s="91"/>
      <c r="L55" s="77" t="s">
        <v>484</v>
      </c>
      <c r="M55" s="77"/>
    </row>
    <row r="56" spans="2:13">
      <c r="B56" s="77"/>
      <c r="C56" s="83">
        <v>46298</v>
      </c>
      <c r="D56" s="89"/>
      <c r="E56" s="34" t="s">
        <v>102</v>
      </c>
      <c r="F56" s="91"/>
      <c r="G56" s="91"/>
      <c r="H56" s="91"/>
      <c r="I56" s="91"/>
      <c r="J56" s="91"/>
      <c r="K56" s="91"/>
      <c r="L56" s="77" t="s">
        <v>485</v>
      </c>
      <c r="M56" s="77"/>
    </row>
    <row r="57" spans="2:13">
      <c r="B57" s="77"/>
      <c r="C57" s="83">
        <v>46298</v>
      </c>
      <c r="D57" s="89"/>
      <c r="E57" s="34" t="s">
        <v>102</v>
      </c>
      <c r="F57" s="92"/>
      <c r="G57" s="92"/>
      <c r="H57" s="92"/>
      <c r="I57" s="92"/>
      <c r="J57" s="92"/>
      <c r="K57" s="92"/>
      <c r="L57" s="77" t="s">
        <v>486</v>
      </c>
      <c r="M57" s="77">
        <v>0.65</v>
      </c>
    </row>
    <row r="58" spans="2:13">
      <c r="B58" s="77"/>
      <c r="C58" s="83">
        <v>46298</v>
      </c>
      <c r="D58" s="89"/>
      <c r="E58" s="34" t="s">
        <v>102</v>
      </c>
      <c r="F58" s="91"/>
      <c r="G58" s="91"/>
      <c r="H58" s="91"/>
      <c r="I58" s="91"/>
      <c r="J58" s="91"/>
      <c r="K58" s="91"/>
      <c r="L58" s="77" t="s">
        <v>487</v>
      </c>
      <c r="M58" s="77"/>
    </row>
    <row r="59" spans="2:13">
      <c r="B59" s="77"/>
      <c r="C59" s="83">
        <v>46298</v>
      </c>
      <c r="D59" s="89"/>
      <c r="E59" s="34" t="s">
        <v>102</v>
      </c>
      <c r="F59" s="91"/>
      <c r="G59" s="91"/>
      <c r="H59" s="91"/>
      <c r="I59" s="91"/>
      <c r="J59" s="91"/>
      <c r="K59" s="91"/>
      <c r="L59" s="77" t="s">
        <v>488</v>
      </c>
      <c r="M59" s="77"/>
    </row>
    <row r="60" spans="2:13">
      <c r="B60" s="77"/>
      <c r="C60" s="83">
        <v>46298</v>
      </c>
      <c r="D60" s="89"/>
      <c r="E60" s="34" t="s">
        <v>102</v>
      </c>
      <c r="F60" s="91"/>
      <c r="G60" s="91"/>
      <c r="H60" s="91"/>
      <c r="I60" s="91"/>
      <c r="J60" s="91"/>
      <c r="K60" s="91"/>
      <c r="L60" s="77" t="s">
        <v>489</v>
      </c>
      <c r="M60" s="77"/>
    </row>
    <row r="61" spans="2:13">
      <c r="B61" s="77"/>
      <c r="C61" s="83">
        <v>46298</v>
      </c>
      <c r="D61" s="89"/>
      <c r="E61" s="34" t="s">
        <v>102</v>
      </c>
      <c r="F61" s="91"/>
      <c r="G61" s="93"/>
      <c r="H61" s="93"/>
      <c r="I61" s="93"/>
      <c r="J61" s="93"/>
      <c r="K61" s="93"/>
      <c r="L61" s="77" t="s">
        <v>482</v>
      </c>
      <c r="M61" s="77">
        <v>1</v>
      </c>
    </row>
    <row r="62" spans="2:13">
      <c r="B62" s="77"/>
      <c r="C62" s="83">
        <v>46298</v>
      </c>
      <c r="D62" s="89"/>
      <c r="E62" s="34" t="s">
        <v>106</v>
      </c>
      <c r="F62" s="90">
        <f t="shared" ref="F62" si="7">SUM(G62:M69)</f>
        <v>8.0016666666666669</v>
      </c>
      <c r="G62" s="91">
        <v>6.71</v>
      </c>
      <c r="H62" s="90"/>
      <c r="I62" s="90">
        <v>0.29166666666666702</v>
      </c>
      <c r="J62" s="90"/>
      <c r="K62" s="90"/>
      <c r="L62" s="77" t="s">
        <v>483</v>
      </c>
      <c r="M62" s="77" t="s">
        <v>474</v>
      </c>
    </row>
    <row r="63" spans="2:13">
      <c r="B63" s="77"/>
      <c r="C63" s="83">
        <v>46298</v>
      </c>
      <c r="D63" s="89"/>
      <c r="E63" s="34" t="s">
        <v>106</v>
      </c>
      <c r="F63" s="91"/>
      <c r="G63" s="91"/>
      <c r="H63" s="91"/>
      <c r="I63" s="91"/>
      <c r="J63" s="91"/>
      <c r="K63" s="91"/>
      <c r="L63" s="77" t="s">
        <v>484</v>
      </c>
      <c r="M63" s="77"/>
    </row>
    <row r="64" spans="2:13">
      <c r="B64" s="77"/>
      <c r="C64" s="83">
        <v>46298</v>
      </c>
      <c r="D64" s="89"/>
      <c r="E64" s="34" t="s">
        <v>106</v>
      </c>
      <c r="F64" s="91"/>
      <c r="G64" s="91"/>
      <c r="H64" s="91"/>
      <c r="I64" s="91"/>
      <c r="J64" s="91"/>
      <c r="K64" s="91"/>
      <c r="L64" s="77" t="s">
        <v>485</v>
      </c>
      <c r="M64" s="77"/>
    </row>
    <row r="65" spans="2:13">
      <c r="B65" s="77"/>
      <c r="C65" s="83">
        <v>46298</v>
      </c>
      <c r="D65" s="89"/>
      <c r="E65" s="34" t="s">
        <v>106</v>
      </c>
      <c r="F65" s="92"/>
      <c r="G65" s="92"/>
      <c r="H65" s="92"/>
      <c r="I65" s="92"/>
      <c r="J65" s="92"/>
      <c r="K65" s="92"/>
      <c r="L65" s="77" t="s">
        <v>486</v>
      </c>
      <c r="M65" s="77"/>
    </row>
    <row r="66" spans="2:13">
      <c r="B66" s="77"/>
      <c r="C66" s="83">
        <v>46298</v>
      </c>
      <c r="D66" s="89"/>
      <c r="E66" s="34" t="s">
        <v>106</v>
      </c>
      <c r="F66" s="91"/>
      <c r="G66" s="91"/>
      <c r="H66" s="91"/>
      <c r="I66" s="91"/>
      <c r="J66" s="91"/>
      <c r="K66" s="91"/>
      <c r="L66" s="77" t="s">
        <v>487</v>
      </c>
      <c r="M66" s="77"/>
    </row>
    <row r="67" spans="2:13">
      <c r="B67" s="77"/>
      <c r="C67" s="83">
        <v>46298</v>
      </c>
      <c r="D67" s="89"/>
      <c r="E67" s="34" t="s">
        <v>106</v>
      </c>
      <c r="F67" s="91"/>
      <c r="G67" s="91"/>
      <c r="H67" s="91"/>
      <c r="I67" s="91"/>
      <c r="J67" s="91"/>
      <c r="K67" s="91"/>
      <c r="L67" s="77" t="s">
        <v>488</v>
      </c>
      <c r="M67" s="77"/>
    </row>
    <row r="68" spans="2:13">
      <c r="B68" s="77"/>
      <c r="C68" s="83">
        <v>46298</v>
      </c>
      <c r="D68" s="89"/>
      <c r="E68" s="34" t="s">
        <v>106</v>
      </c>
      <c r="F68" s="91"/>
      <c r="G68" s="91"/>
      <c r="H68" s="91"/>
      <c r="I68" s="91"/>
      <c r="J68" s="91"/>
      <c r="K68" s="91"/>
      <c r="L68" s="77" t="s">
        <v>489</v>
      </c>
      <c r="M68" s="77"/>
    </row>
    <row r="69" spans="2:13">
      <c r="B69" s="77"/>
      <c r="C69" s="83">
        <v>46298</v>
      </c>
      <c r="D69" s="89"/>
      <c r="E69" s="34" t="s">
        <v>106</v>
      </c>
      <c r="F69" s="91"/>
      <c r="G69" s="93"/>
      <c r="H69" s="93"/>
      <c r="I69" s="93"/>
      <c r="J69" s="93"/>
      <c r="K69" s="93"/>
      <c r="L69" s="77" t="s">
        <v>482</v>
      </c>
      <c r="M69" s="77">
        <v>1</v>
      </c>
    </row>
    <row r="70" spans="2:13">
      <c r="B70" s="77"/>
      <c r="C70" s="83">
        <v>46298</v>
      </c>
      <c r="D70" s="89"/>
      <c r="E70" s="34" t="s">
        <v>96</v>
      </c>
      <c r="F70" s="90">
        <f t="shared" ref="F70" si="8">SUM(G70:M77)</f>
        <v>8</v>
      </c>
      <c r="G70" s="91">
        <v>3.5</v>
      </c>
      <c r="H70" s="90"/>
      <c r="I70" s="90">
        <v>3.5</v>
      </c>
      <c r="J70" s="90"/>
      <c r="K70" s="90"/>
      <c r="L70" s="77" t="s">
        <v>483</v>
      </c>
      <c r="M70" s="77"/>
    </row>
    <row r="71" spans="2:13">
      <c r="B71" s="77"/>
      <c r="C71" s="83">
        <v>46298</v>
      </c>
      <c r="D71" s="89"/>
      <c r="E71" s="34" t="s">
        <v>96</v>
      </c>
      <c r="F71" s="91"/>
      <c r="G71" s="91"/>
      <c r="H71" s="91"/>
      <c r="I71" s="91"/>
      <c r="J71" s="91"/>
      <c r="K71" s="91"/>
      <c r="L71" s="77" t="s">
        <v>484</v>
      </c>
      <c r="M71" s="77"/>
    </row>
    <row r="72" spans="2:13">
      <c r="B72" s="77"/>
      <c r="C72" s="83">
        <v>46298</v>
      </c>
      <c r="D72" s="89"/>
      <c r="E72" s="34" t="s">
        <v>96</v>
      </c>
      <c r="F72" s="91"/>
      <c r="G72" s="91"/>
      <c r="H72" s="91"/>
      <c r="I72" s="91"/>
      <c r="J72" s="91"/>
      <c r="K72" s="91"/>
      <c r="L72" s="77" t="s">
        <v>485</v>
      </c>
      <c r="M72" s="77"/>
    </row>
    <row r="73" spans="2:13">
      <c r="B73" s="77"/>
      <c r="C73" s="83">
        <v>46298</v>
      </c>
      <c r="D73" s="89"/>
      <c r="E73" s="34" t="s">
        <v>96</v>
      </c>
      <c r="F73" s="92"/>
      <c r="G73" s="92"/>
      <c r="H73" s="92"/>
      <c r="I73" s="92"/>
      <c r="J73" s="92"/>
      <c r="K73" s="92"/>
      <c r="L73" s="77" t="s">
        <v>486</v>
      </c>
      <c r="M73" s="77"/>
    </row>
    <row r="74" spans="2:13">
      <c r="B74" s="77"/>
      <c r="C74" s="83">
        <v>46298</v>
      </c>
      <c r="D74" s="89"/>
      <c r="E74" s="34" t="s">
        <v>96</v>
      </c>
      <c r="F74" s="91"/>
      <c r="G74" s="91"/>
      <c r="H74" s="91"/>
      <c r="I74" s="91"/>
      <c r="J74" s="91"/>
      <c r="K74" s="91"/>
      <c r="L74" s="77" t="s">
        <v>487</v>
      </c>
      <c r="M74" s="77"/>
    </row>
    <row r="75" spans="2:13">
      <c r="B75" s="77"/>
      <c r="C75" s="83">
        <v>46298</v>
      </c>
      <c r="D75" s="89"/>
      <c r="E75" s="34" t="s">
        <v>96</v>
      </c>
      <c r="F75" s="91"/>
      <c r="G75" s="91"/>
      <c r="H75" s="91"/>
      <c r="I75" s="91"/>
      <c r="J75" s="91"/>
      <c r="K75" s="91"/>
      <c r="L75" s="77" t="s">
        <v>488</v>
      </c>
      <c r="M75" s="77"/>
    </row>
    <row r="76" spans="2:13">
      <c r="B76" s="77"/>
      <c r="C76" s="83">
        <v>46298</v>
      </c>
      <c r="D76" s="89"/>
      <c r="E76" s="34" t="s">
        <v>96</v>
      </c>
      <c r="F76" s="91"/>
      <c r="G76" s="91"/>
      <c r="H76" s="91"/>
      <c r="I76" s="91"/>
      <c r="J76" s="91"/>
      <c r="K76" s="91"/>
      <c r="L76" s="77" t="s">
        <v>489</v>
      </c>
      <c r="M76" s="77"/>
    </row>
    <row r="77" spans="2:13">
      <c r="B77" s="77"/>
      <c r="C77" s="83">
        <v>46298</v>
      </c>
      <c r="D77" s="89"/>
      <c r="E77" s="34" t="s">
        <v>96</v>
      </c>
      <c r="F77" s="91"/>
      <c r="G77" s="93"/>
      <c r="H77" s="93"/>
      <c r="I77" s="93"/>
      <c r="J77" s="93"/>
      <c r="K77" s="93"/>
      <c r="L77" s="77" t="s">
        <v>482</v>
      </c>
      <c r="M77" s="77">
        <v>1</v>
      </c>
    </row>
    <row r="78" spans="2:13">
      <c r="B78" s="77"/>
      <c r="C78" s="83">
        <v>46298</v>
      </c>
      <c r="D78" s="89"/>
      <c r="E78" s="34" t="s">
        <v>136</v>
      </c>
      <c r="F78" s="90">
        <f t="shared" ref="F78" si="9">SUM(G78:M85)</f>
        <v>7.9982352941176504</v>
      </c>
      <c r="G78" s="91">
        <v>5.41</v>
      </c>
      <c r="H78" s="90"/>
      <c r="I78" s="90">
        <v>1.5882352941176501</v>
      </c>
      <c r="J78" s="90"/>
      <c r="K78" s="90"/>
      <c r="L78" s="77" t="s">
        <v>483</v>
      </c>
      <c r="M78" s="77"/>
    </row>
    <row r="79" spans="2:13">
      <c r="B79" s="77"/>
      <c r="C79" s="83">
        <v>46298</v>
      </c>
      <c r="D79" s="89"/>
      <c r="E79" s="34" t="s">
        <v>136</v>
      </c>
      <c r="F79" s="91"/>
      <c r="G79" s="91"/>
      <c r="H79" s="91"/>
      <c r="I79" s="91"/>
      <c r="J79" s="91"/>
      <c r="K79" s="91"/>
      <c r="L79" s="77" t="s">
        <v>484</v>
      </c>
      <c r="M79" s="77"/>
    </row>
    <row r="80" spans="2:13">
      <c r="B80" s="77"/>
      <c r="C80" s="83">
        <v>46298</v>
      </c>
      <c r="D80" s="89"/>
      <c r="E80" s="34" t="s">
        <v>136</v>
      </c>
      <c r="F80" s="91"/>
      <c r="G80" s="91"/>
      <c r="H80" s="91"/>
      <c r="I80" s="91"/>
      <c r="J80" s="91"/>
      <c r="K80" s="91"/>
      <c r="L80" s="77" t="s">
        <v>485</v>
      </c>
      <c r="M80" s="77"/>
    </row>
    <row r="81" spans="2:13">
      <c r="B81" s="77"/>
      <c r="C81" s="83">
        <v>46298</v>
      </c>
      <c r="D81" s="89"/>
      <c r="E81" s="34" t="s">
        <v>136</v>
      </c>
      <c r="F81" s="92"/>
      <c r="G81" s="92"/>
      <c r="H81" s="92"/>
      <c r="I81" s="92"/>
      <c r="J81" s="92"/>
      <c r="K81" s="92"/>
      <c r="L81" s="77" t="s">
        <v>486</v>
      </c>
      <c r="M81" s="77"/>
    </row>
    <row r="82" spans="2:13">
      <c r="B82" s="77"/>
      <c r="C82" s="83">
        <v>46298</v>
      </c>
      <c r="D82" s="89"/>
      <c r="E82" s="34" t="s">
        <v>136</v>
      </c>
      <c r="F82" s="91"/>
      <c r="G82" s="91"/>
      <c r="H82" s="91"/>
      <c r="I82" s="91"/>
      <c r="J82" s="91"/>
      <c r="K82" s="91"/>
      <c r="L82" s="77" t="s">
        <v>487</v>
      </c>
      <c r="M82" s="77"/>
    </row>
    <row r="83" spans="2:13">
      <c r="B83" s="77"/>
      <c r="C83" s="83">
        <v>46298</v>
      </c>
      <c r="D83" s="89"/>
      <c r="E83" s="34" t="s">
        <v>136</v>
      </c>
      <c r="F83" s="91"/>
      <c r="G83" s="91"/>
      <c r="H83" s="91"/>
      <c r="I83" s="91"/>
      <c r="J83" s="91"/>
      <c r="K83" s="91"/>
      <c r="L83" s="77" t="s">
        <v>488</v>
      </c>
      <c r="M83" s="77"/>
    </row>
    <row r="84" spans="2:13">
      <c r="B84" s="77"/>
      <c r="C84" s="83">
        <v>46298</v>
      </c>
      <c r="D84" s="89"/>
      <c r="E84" s="34" t="s">
        <v>136</v>
      </c>
      <c r="F84" s="91"/>
      <c r="G84" s="91"/>
      <c r="H84" s="91"/>
      <c r="I84" s="91"/>
      <c r="J84" s="91"/>
      <c r="K84" s="91"/>
      <c r="L84" s="77" t="s">
        <v>489</v>
      </c>
      <c r="M84" s="77"/>
    </row>
    <row r="85" spans="2:13">
      <c r="B85" s="77"/>
      <c r="C85" s="83">
        <v>46298</v>
      </c>
      <c r="D85" s="89"/>
      <c r="E85" s="34" t="s">
        <v>136</v>
      </c>
      <c r="F85" s="91"/>
      <c r="G85" s="93"/>
      <c r="H85" s="93"/>
      <c r="I85" s="93"/>
      <c r="J85" s="93"/>
      <c r="K85" s="93"/>
      <c r="L85" s="77" t="s">
        <v>482</v>
      </c>
      <c r="M85" s="77">
        <v>1</v>
      </c>
    </row>
    <row r="86" spans="2:13">
      <c r="B86" s="77"/>
      <c r="C86" s="83">
        <v>46298</v>
      </c>
      <c r="D86" s="89"/>
      <c r="E86" s="34" t="s">
        <v>142</v>
      </c>
      <c r="F86" s="90">
        <f t="shared" ref="F86" si="10">SUM(G86:M93)</f>
        <v>8</v>
      </c>
      <c r="G86" s="91">
        <v>6.12</v>
      </c>
      <c r="H86" s="90"/>
      <c r="I86" s="90">
        <v>0.88</v>
      </c>
      <c r="J86" s="90"/>
      <c r="K86" s="90"/>
      <c r="L86" s="77" t="s">
        <v>483</v>
      </c>
      <c r="M86" s="77"/>
    </row>
    <row r="87" spans="2:13">
      <c r="B87" s="77"/>
      <c r="C87" s="83">
        <v>46298</v>
      </c>
      <c r="D87" s="89"/>
      <c r="E87" s="34" t="s">
        <v>142</v>
      </c>
      <c r="F87" s="91"/>
      <c r="G87" s="91"/>
      <c r="H87" s="91"/>
      <c r="I87" s="91"/>
      <c r="J87" s="91"/>
      <c r="K87" s="91"/>
      <c r="L87" s="77" t="s">
        <v>484</v>
      </c>
      <c r="M87" s="77"/>
    </row>
    <row r="88" spans="2:13">
      <c r="B88" s="77"/>
      <c r="C88" s="83">
        <v>46298</v>
      </c>
      <c r="D88" s="89"/>
      <c r="E88" s="34" t="s">
        <v>142</v>
      </c>
      <c r="F88" s="91"/>
      <c r="G88" s="91"/>
      <c r="H88" s="91"/>
      <c r="I88" s="91"/>
      <c r="J88" s="91"/>
      <c r="K88" s="91"/>
      <c r="L88" s="77" t="s">
        <v>485</v>
      </c>
      <c r="M88" s="77"/>
    </row>
    <row r="89" spans="2:13">
      <c r="B89" s="77"/>
      <c r="C89" s="83">
        <v>46298</v>
      </c>
      <c r="D89" s="89"/>
      <c r="E89" s="34" t="s">
        <v>142</v>
      </c>
      <c r="F89" s="92"/>
      <c r="G89" s="92"/>
      <c r="H89" s="92"/>
      <c r="I89" s="92"/>
      <c r="J89" s="92"/>
      <c r="K89" s="92"/>
      <c r="L89" s="77" t="s">
        <v>486</v>
      </c>
      <c r="M89" s="77"/>
    </row>
    <row r="90" spans="2:13">
      <c r="B90" s="77"/>
      <c r="C90" s="83">
        <v>46298</v>
      </c>
      <c r="D90" s="89"/>
      <c r="E90" s="34" t="s">
        <v>142</v>
      </c>
      <c r="F90" s="91"/>
      <c r="G90" s="91"/>
      <c r="H90" s="91"/>
      <c r="I90" s="91"/>
      <c r="J90" s="91"/>
      <c r="K90" s="91"/>
      <c r="L90" s="77" t="s">
        <v>487</v>
      </c>
      <c r="M90" s="77"/>
    </row>
    <row r="91" spans="2:13">
      <c r="B91" s="77"/>
      <c r="C91" s="83">
        <v>46298</v>
      </c>
      <c r="D91" s="89"/>
      <c r="E91" s="34" t="s">
        <v>142</v>
      </c>
      <c r="F91" s="91"/>
      <c r="G91" s="91"/>
      <c r="H91" s="91"/>
      <c r="I91" s="91"/>
      <c r="J91" s="91"/>
      <c r="K91" s="91"/>
      <c r="L91" s="77" t="s">
        <v>488</v>
      </c>
      <c r="M91" s="77"/>
    </row>
    <row r="92" spans="2:13">
      <c r="B92" s="77"/>
      <c r="C92" s="83">
        <v>46298</v>
      </c>
      <c r="D92" s="89"/>
      <c r="E92" s="34" t="s">
        <v>142</v>
      </c>
      <c r="F92" s="91"/>
      <c r="G92" s="91"/>
      <c r="H92" s="91"/>
      <c r="I92" s="91"/>
      <c r="J92" s="91"/>
      <c r="K92" s="91"/>
      <c r="L92" s="77" t="s">
        <v>489</v>
      </c>
      <c r="M92" s="77"/>
    </row>
    <row r="93" spans="2:13">
      <c r="B93" s="77"/>
      <c r="C93" s="83">
        <v>46298</v>
      </c>
      <c r="D93" s="89"/>
      <c r="E93" s="34" t="s">
        <v>142</v>
      </c>
      <c r="F93" s="91"/>
      <c r="G93" s="93"/>
      <c r="H93" s="93"/>
      <c r="I93" s="93"/>
      <c r="J93" s="93"/>
      <c r="K93" s="93"/>
      <c r="L93" s="77" t="s">
        <v>482</v>
      </c>
      <c r="M93" s="77">
        <v>1</v>
      </c>
    </row>
    <row r="94" spans="2:13">
      <c r="B94" s="77"/>
      <c r="C94" s="83">
        <v>46298</v>
      </c>
      <c r="D94" s="89"/>
      <c r="E94" s="34" t="s">
        <v>144</v>
      </c>
      <c r="F94" s="90">
        <f t="shared" ref="F94" si="11">SUM(G94:M101)</f>
        <v>8</v>
      </c>
      <c r="G94" s="91">
        <v>7</v>
      </c>
      <c r="H94" s="90"/>
      <c r="I94" s="90"/>
      <c r="J94" s="90"/>
      <c r="K94" s="90"/>
      <c r="L94" s="77" t="s">
        <v>483</v>
      </c>
      <c r="M94" s="77"/>
    </row>
    <row r="95" spans="2:13">
      <c r="B95" s="77"/>
      <c r="C95" s="83">
        <v>46298</v>
      </c>
      <c r="D95" s="89"/>
      <c r="E95" s="34" t="s">
        <v>144</v>
      </c>
      <c r="F95" s="91"/>
      <c r="G95" s="91"/>
      <c r="H95" s="91"/>
      <c r="I95" s="91"/>
      <c r="J95" s="91"/>
      <c r="K95" s="91"/>
      <c r="L95" s="77" t="s">
        <v>484</v>
      </c>
      <c r="M95" s="77"/>
    </row>
    <row r="96" spans="2:13">
      <c r="B96" s="77"/>
      <c r="C96" s="83">
        <v>46298</v>
      </c>
      <c r="D96" s="89"/>
      <c r="E96" s="34" t="s">
        <v>144</v>
      </c>
      <c r="F96" s="91"/>
      <c r="G96" s="91"/>
      <c r="H96" s="91"/>
      <c r="I96" s="91"/>
      <c r="J96" s="91"/>
      <c r="K96" s="91"/>
      <c r="L96" s="77" t="s">
        <v>485</v>
      </c>
      <c r="M96" s="77"/>
    </row>
    <row r="97" spans="2:13">
      <c r="B97" s="77"/>
      <c r="C97" s="83">
        <v>46298</v>
      </c>
      <c r="D97" s="89"/>
      <c r="E97" s="34" t="s">
        <v>144</v>
      </c>
      <c r="F97" s="92"/>
      <c r="G97" s="92"/>
      <c r="H97" s="92"/>
      <c r="I97" s="92"/>
      <c r="J97" s="92"/>
      <c r="K97" s="92"/>
      <c r="L97" s="77" t="s">
        <v>486</v>
      </c>
      <c r="M97" s="77"/>
    </row>
    <row r="98" spans="2:13">
      <c r="B98" s="77"/>
      <c r="C98" s="83">
        <v>46298</v>
      </c>
      <c r="D98" s="89"/>
      <c r="E98" s="34" t="s">
        <v>144</v>
      </c>
      <c r="F98" s="91"/>
      <c r="G98" s="91"/>
      <c r="H98" s="91"/>
      <c r="I98" s="91"/>
      <c r="J98" s="91"/>
      <c r="K98" s="91"/>
      <c r="L98" s="77" t="s">
        <v>487</v>
      </c>
      <c r="M98" s="77"/>
    </row>
    <row r="99" spans="2:13">
      <c r="B99" s="77"/>
      <c r="C99" s="83">
        <v>46298</v>
      </c>
      <c r="D99" s="89"/>
      <c r="E99" s="34" t="s">
        <v>144</v>
      </c>
      <c r="F99" s="91"/>
      <c r="G99" s="91"/>
      <c r="H99" s="91"/>
      <c r="I99" s="91"/>
      <c r="J99" s="91"/>
      <c r="K99" s="91"/>
      <c r="L99" s="77" t="s">
        <v>488</v>
      </c>
      <c r="M99" s="77"/>
    </row>
    <row r="100" spans="2:13">
      <c r="B100" s="77"/>
      <c r="C100" s="83">
        <v>46298</v>
      </c>
      <c r="D100" s="89"/>
      <c r="E100" s="34" t="s">
        <v>144</v>
      </c>
      <c r="F100" s="91"/>
      <c r="G100" s="91"/>
      <c r="H100" s="91"/>
      <c r="I100" s="91"/>
      <c r="J100" s="91"/>
      <c r="K100" s="91"/>
      <c r="L100" s="77" t="s">
        <v>489</v>
      </c>
      <c r="M100" s="77"/>
    </row>
    <row r="101" spans="2:13">
      <c r="B101" s="77"/>
      <c r="C101" s="83">
        <v>46298</v>
      </c>
      <c r="D101" s="89"/>
      <c r="E101" s="34" t="s">
        <v>144</v>
      </c>
      <c r="F101" s="91"/>
      <c r="G101" s="93"/>
      <c r="H101" s="93"/>
      <c r="I101" s="93"/>
      <c r="J101" s="93"/>
      <c r="K101" s="93"/>
      <c r="L101" s="77" t="s">
        <v>482</v>
      </c>
      <c r="M101" s="77">
        <v>1</v>
      </c>
    </row>
    <row r="102" spans="2:13">
      <c r="B102" s="77"/>
      <c r="C102" s="83">
        <v>46298</v>
      </c>
      <c r="D102" s="89"/>
      <c r="E102" s="34" t="s">
        <v>159</v>
      </c>
      <c r="F102" s="90">
        <f t="shared" ref="F102" si="12">SUM(G102:M109)</f>
        <v>8</v>
      </c>
      <c r="G102" s="91">
        <v>6</v>
      </c>
      <c r="H102" s="90"/>
      <c r="I102" s="90">
        <v>1</v>
      </c>
      <c r="J102" s="90"/>
      <c r="K102" s="90"/>
      <c r="L102" s="77" t="s">
        <v>483</v>
      </c>
      <c r="M102" s="77"/>
    </row>
    <row r="103" spans="2:13">
      <c r="B103" s="77"/>
      <c r="C103" s="83">
        <v>46298</v>
      </c>
      <c r="D103" s="89"/>
      <c r="E103" s="34" t="s">
        <v>159</v>
      </c>
      <c r="F103" s="91"/>
      <c r="G103" s="91"/>
      <c r="H103" s="91"/>
      <c r="I103" s="91"/>
      <c r="J103" s="91"/>
      <c r="K103" s="91"/>
      <c r="L103" s="77" t="s">
        <v>484</v>
      </c>
      <c r="M103" s="77"/>
    </row>
    <row r="104" spans="2:13">
      <c r="B104" s="77"/>
      <c r="C104" s="83">
        <v>46298</v>
      </c>
      <c r="D104" s="89"/>
      <c r="E104" s="34" t="s">
        <v>159</v>
      </c>
      <c r="F104" s="91"/>
      <c r="G104" s="91"/>
      <c r="H104" s="91"/>
      <c r="I104" s="91"/>
      <c r="J104" s="91"/>
      <c r="K104" s="91"/>
      <c r="L104" s="77" t="s">
        <v>485</v>
      </c>
      <c r="M104" s="77"/>
    </row>
    <row r="105" spans="2:13">
      <c r="B105" s="77"/>
      <c r="C105" s="83">
        <v>46298</v>
      </c>
      <c r="D105" s="89"/>
      <c r="E105" s="34" t="s">
        <v>159</v>
      </c>
      <c r="F105" s="92"/>
      <c r="G105" s="92"/>
      <c r="H105" s="92"/>
      <c r="I105" s="92"/>
      <c r="J105" s="92"/>
      <c r="K105" s="92"/>
      <c r="L105" s="77" t="s">
        <v>486</v>
      </c>
      <c r="M105" s="77"/>
    </row>
    <row r="106" spans="2:13">
      <c r="B106" s="77"/>
      <c r="C106" s="83">
        <v>46298</v>
      </c>
      <c r="D106" s="89"/>
      <c r="E106" s="34" t="s">
        <v>159</v>
      </c>
      <c r="F106" s="91"/>
      <c r="G106" s="91"/>
      <c r="H106" s="91"/>
      <c r="I106" s="91"/>
      <c r="J106" s="91"/>
      <c r="K106" s="91"/>
      <c r="L106" s="77" t="s">
        <v>487</v>
      </c>
      <c r="M106" s="77"/>
    </row>
    <row r="107" spans="2:13">
      <c r="B107" s="77"/>
      <c r="C107" s="83">
        <v>46298</v>
      </c>
      <c r="D107" s="89"/>
      <c r="E107" s="34" t="s">
        <v>159</v>
      </c>
      <c r="F107" s="91"/>
      <c r="G107" s="91"/>
      <c r="H107" s="91"/>
      <c r="I107" s="91"/>
      <c r="J107" s="91"/>
      <c r="K107" s="91"/>
      <c r="L107" s="77" t="s">
        <v>488</v>
      </c>
      <c r="M107" s="77"/>
    </row>
    <row r="108" spans="2:13">
      <c r="B108" s="77"/>
      <c r="C108" s="83">
        <v>46298</v>
      </c>
      <c r="D108" s="89"/>
      <c r="E108" s="34" t="s">
        <v>159</v>
      </c>
      <c r="F108" s="91"/>
      <c r="G108" s="91"/>
      <c r="H108" s="91"/>
      <c r="I108" s="91"/>
      <c r="J108" s="91"/>
      <c r="K108" s="91"/>
      <c r="L108" s="77" t="s">
        <v>489</v>
      </c>
      <c r="M108" s="77"/>
    </row>
    <row r="109" spans="2:13">
      <c r="B109" s="77"/>
      <c r="C109" s="83">
        <v>46298</v>
      </c>
      <c r="D109" s="89"/>
      <c r="E109" s="34" t="s">
        <v>159</v>
      </c>
      <c r="F109" s="91"/>
      <c r="G109" s="93"/>
      <c r="H109" s="93"/>
      <c r="I109" s="93"/>
      <c r="J109" s="93"/>
      <c r="K109" s="93"/>
      <c r="L109" s="77" t="s">
        <v>482</v>
      </c>
      <c r="M109" s="77">
        <v>1</v>
      </c>
    </row>
    <row r="110" spans="2:13">
      <c r="B110" s="77"/>
      <c r="C110" s="83">
        <v>46298</v>
      </c>
      <c r="D110" s="89"/>
      <c r="E110" s="34" t="s">
        <v>155</v>
      </c>
      <c r="F110" s="90">
        <f t="shared" ref="F110" si="13">SUM(G110:M117)</f>
        <v>8</v>
      </c>
      <c r="G110" s="91">
        <v>3.3529411764705901</v>
      </c>
      <c r="H110" s="90"/>
      <c r="I110" s="90">
        <v>3.6470588235294099</v>
      </c>
      <c r="J110" s="90"/>
      <c r="K110" s="90"/>
      <c r="L110" s="77" t="s">
        <v>483</v>
      </c>
      <c r="M110" s="77"/>
    </row>
    <row r="111" spans="2:13">
      <c r="B111" s="77"/>
      <c r="C111" s="83">
        <v>46298</v>
      </c>
      <c r="D111" s="89"/>
      <c r="E111" s="34" t="s">
        <v>155</v>
      </c>
      <c r="F111" s="91"/>
      <c r="G111" s="91"/>
      <c r="H111" s="91"/>
      <c r="I111" s="91"/>
      <c r="J111" s="91"/>
      <c r="K111" s="91"/>
      <c r="L111" s="77" t="s">
        <v>484</v>
      </c>
      <c r="M111" s="77"/>
    </row>
    <row r="112" spans="2:13">
      <c r="B112" s="77"/>
      <c r="C112" s="83">
        <v>46298</v>
      </c>
      <c r="D112" s="89"/>
      <c r="E112" s="34" t="s">
        <v>155</v>
      </c>
      <c r="F112" s="91"/>
      <c r="G112" s="91"/>
      <c r="H112" s="91"/>
      <c r="I112" s="91"/>
      <c r="J112" s="91"/>
      <c r="K112" s="91"/>
      <c r="L112" s="77" t="s">
        <v>485</v>
      </c>
      <c r="M112" s="77"/>
    </row>
    <row r="113" spans="2:16">
      <c r="B113" s="77"/>
      <c r="C113" s="83">
        <v>46298</v>
      </c>
      <c r="D113" s="89"/>
      <c r="E113" s="34" t="s">
        <v>155</v>
      </c>
      <c r="F113" s="92"/>
      <c r="G113" s="92"/>
      <c r="H113" s="92"/>
      <c r="I113" s="92"/>
      <c r="J113" s="92"/>
      <c r="K113" s="92"/>
      <c r="L113" s="77" t="s">
        <v>486</v>
      </c>
      <c r="M113" s="77"/>
    </row>
    <row r="114" spans="2:16">
      <c r="B114" s="77"/>
      <c r="C114" s="83">
        <v>46298</v>
      </c>
      <c r="D114" s="89"/>
      <c r="E114" s="34" t="s">
        <v>155</v>
      </c>
      <c r="F114" s="91"/>
      <c r="G114" s="91"/>
      <c r="H114" s="91"/>
      <c r="I114" s="91"/>
      <c r="J114" s="91"/>
      <c r="K114" s="91"/>
      <c r="L114" s="77" t="s">
        <v>487</v>
      </c>
      <c r="M114" s="77"/>
    </row>
    <row r="115" spans="2:16">
      <c r="B115" s="77"/>
      <c r="C115" s="83">
        <v>46298</v>
      </c>
      <c r="D115" s="89"/>
      <c r="E115" s="34" t="s">
        <v>155</v>
      </c>
      <c r="F115" s="91"/>
      <c r="G115" s="91"/>
      <c r="H115" s="91"/>
      <c r="I115" s="91"/>
      <c r="J115" s="91"/>
      <c r="K115" s="91"/>
      <c r="L115" s="77" t="s">
        <v>488</v>
      </c>
      <c r="M115" s="77"/>
    </row>
    <row r="116" spans="2:16">
      <c r="B116" s="77"/>
      <c r="C116" s="83">
        <v>46298</v>
      </c>
      <c r="D116" s="89"/>
      <c r="E116" s="34" t="s">
        <v>155</v>
      </c>
      <c r="F116" s="91"/>
      <c r="G116" s="91"/>
      <c r="H116" s="91"/>
      <c r="I116" s="91"/>
      <c r="J116" s="91"/>
      <c r="K116" s="91"/>
      <c r="L116" s="77" t="s">
        <v>489</v>
      </c>
      <c r="M116" s="77"/>
    </row>
    <row r="117" spans="2:16">
      <c r="B117" s="77"/>
      <c r="C117" s="83">
        <v>46298</v>
      </c>
      <c r="D117" s="89"/>
      <c r="E117" s="34" t="s">
        <v>155</v>
      </c>
      <c r="F117" s="91"/>
      <c r="G117" s="93"/>
      <c r="H117" s="93"/>
      <c r="I117" s="93"/>
      <c r="J117" s="93"/>
      <c r="K117" s="93"/>
      <c r="L117" s="77" t="s">
        <v>482</v>
      </c>
      <c r="M117" s="77">
        <v>1</v>
      </c>
    </row>
    <row r="118" spans="2:16">
      <c r="B118" s="77"/>
      <c r="C118" s="83">
        <v>46298</v>
      </c>
      <c r="D118" s="89"/>
      <c r="E118" s="34" t="s">
        <v>112</v>
      </c>
      <c r="F118" s="90">
        <f t="shared" ref="F118" si="14">SUM(G118:M125)</f>
        <v>8</v>
      </c>
      <c r="G118" s="91">
        <v>7</v>
      </c>
      <c r="H118" s="90"/>
      <c r="I118" s="90"/>
      <c r="J118" s="90"/>
      <c r="K118" s="90"/>
      <c r="L118" s="77" t="s">
        <v>483</v>
      </c>
      <c r="M118" s="77"/>
    </row>
    <row r="119" spans="2:16">
      <c r="B119" s="77"/>
      <c r="C119" s="83">
        <v>46298</v>
      </c>
      <c r="D119" s="89"/>
      <c r="E119" s="34" t="s">
        <v>112</v>
      </c>
      <c r="F119" s="91"/>
      <c r="G119" s="91"/>
      <c r="H119" s="91"/>
      <c r="I119" s="91"/>
      <c r="J119" s="91"/>
      <c r="K119" s="91"/>
      <c r="L119" s="77" t="s">
        <v>484</v>
      </c>
      <c r="M119" s="77"/>
    </row>
    <row r="120" spans="2:16">
      <c r="B120" s="77"/>
      <c r="C120" s="83">
        <v>46298</v>
      </c>
      <c r="D120" s="89"/>
      <c r="E120" s="34" t="s">
        <v>112</v>
      </c>
      <c r="F120" s="91"/>
      <c r="G120" s="91"/>
      <c r="H120" s="91"/>
      <c r="I120" s="91"/>
      <c r="J120" s="91"/>
      <c r="K120" s="91"/>
      <c r="L120" s="77" t="s">
        <v>485</v>
      </c>
      <c r="M120" s="77"/>
    </row>
    <row r="121" spans="2:16">
      <c r="B121" s="77"/>
      <c r="C121" s="83">
        <v>46298</v>
      </c>
      <c r="D121" s="89"/>
      <c r="E121" s="34" t="s">
        <v>112</v>
      </c>
      <c r="F121" s="92"/>
      <c r="G121" s="92"/>
      <c r="H121" s="92"/>
      <c r="I121" s="92"/>
      <c r="J121" s="92"/>
      <c r="K121" s="92"/>
      <c r="L121" s="77" t="s">
        <v>486</v>
      </c>
      <c r="M121" s="77"/>
    </row>
    <row r="122" spans="2:16">
      <c r="B122" s="77"/>
      <c r="C122" s="83">
        <v>46298</v>
      </c>
      <c r="D122" s="89"/>
      <c r="E122" s="34" t="s">
        <v>112</v>
      </c>
      <c r="F122" s="91"/>
      <c r="G122" s="91"/>
      <c r="H122" s="91"/>
      <c r="I122" s="91"/>
      <c r="J122" s="91"/>
      <c r="K122" s="91"/>
      <c r="L122" s="77" t="s">
        <v>487</v>
      </c>
      <c r="M122" s="77"/>
    </row>
    <row r="123" spans="2:16">
      <c r="B123" s="77"/>
      <c r="C123" s="83">
        <v>46298</v>
      </c>
      <c r="D123" s="89"/>
      <c r="E123" s="34" t="s">
        <v>112</v>
      </c>
      <c r="F123" s="91"/>
      <c r="G123" s="91"/>
      <c r="H123" s="91"/>
      <c r="I123" s="91"/>
      <c r="J123" s="91"/>
      <c r="K123" s="91"/>
      <c r="L123" s="77" t="s">
        <v>488</v>
      </c>
      <c r="M123" s="77"/>
    </row>
    <row r="124" spans="2:16">
      <c r="B124" s="77"/>
      <c r="C124" s="83">
        <v>46298</v>
      </c>
      <c r="D124" s="89"/>
      <c r="E124" s="34" t="s">
        <v>112</v>
      </c>
      <c r="F124" s="91"/>
      <c r="G124" s="91"/>
      <c r="H124" s="91"/>
      <c r="I124" s="91"/>
      <c r="J124" s="91"/>
      <c r="K124" s="91"/>
      <c r="L124" s="77" t="s">
        <v>489</v>
      </c>
      <c r="M124" s="77"/>
    </row>
    <row r="125" spans="2:16">
      <c r="B125" s="77"/>
      <c r="C125" s="83">
        <v>46298</v>
      </c>
      <c r="D125" s="89"/>
      <c r="E125" s="34" t="s">
        <v>112</v>
      </c>
      <c r="F125" s="91"/>
      <c r="G125" s="93"/>
      <c r="H125" s="93"/>
      <c r="I125" s="93"/>
      <c r="J125" s="93"/>
      <c r="K125" s="93"/>
      <c r="L125" s="77" t="s">
        <v>482</v>
      </c>
      <c r="M125" s="77">
        <v>1</v>
      </c>
    </row>
    <row r="126" spans="2:16">
      <c r="B126" s="77"/>
      <c r="C126" s="83">
        <v>46298</v>
      </c>
      <c r="D126" s="89"/>
      <c r="E126" s="34" t="s">
        <v>126</v>
      </c>
      <c r="F126" s="90">
        <f t="shared" ref="F126" si="15">SUM(G126:M133)</f>
        <v>8.0011764705882342</v>
      </c>
      <c r="G126" s="91">
        <v>6.06</v>
      </c>
      <c r="H126" s="90"/>
      <c r="I126" s="90">
        <v>0.94117647058823495</v>
      </c>
      <c r="J126" s="90"/>
      <c r="K126" s="90"/>
      <c r="L126" s="77" t="s">
        <v>483</v>
      </c>
      <c r="M126" s="77"/>
    </row>
    <row r="127" spans="2:16">
      <c r="B127" s="77"/>
      <c r="C127" s="83">
        <v>46298</v>
      </c>
      <c r="D127" s="89"/>
      <c r="E127" s="34" t="s">
        <v>126</v>
      </c>
      <c r="F127" s="91"/>
      <c r="G127" s="91"/>
      <c r="H127" s="91"/>
      <c r="I127" s="91"/>
      <c r="J127" s="91"/>
      <c r="K127" s="91"/>
      <c r="L127" s="77" t="s">
        <v>484</v>
      </c>
      <c r="M127" s="77"/>
    </row>
    <row r="128" spans="2:16">
      <c r="B128" s="77"/>
      <c r="C128" s="83">
        <v>46298</v>
      </c>
      <c r="D128" s="89"/>
      <c r="E128" s="34" t="s">
        <v>126</v>
      </c>
      <c r="F128" s="91"/>
      <c r="G128" s="91"/>
      <c r="H128" s="91"/>
      <c r="I128" s="91"/>
      <c r="J128" s="91"/>
      <c r="K128" s="91"/>
      <c r="L128" s="77" t="s">
        <v>485</v>
      </c>
      <c r="M128" s="77"/>
      <c r="P128" s="34"/>
    </row>
    <row r="129" spans="2:13">
      <c r="B129" s="77"/>
      <c r="C129" s="83">
        <v>46298</v>
      </c>
      <c r="D129" s="89"/>
      <c r="E129" s="34" t="s">
        <v>126</v>
      </c>
      <c r="F129" s="92"/>
      <c r="G129" s="92"/>
      <c r="H129" s="92"/>
      <c r="I129" s="92"/>
      <c r="J129" s="92"/>
      <c r="K129" s="92"/>
      <c r="L129" s="77" t="s">
        <v>486</v>
      </c>
      <c r="M129" s="77"/>
    </row>
    <row r="130" spans="2:13">
      <c r="B130" s="77"/>
      <c r="C130" s="83">
        <v>46298</v>
      </c>
      <c r="D130" s="89"/>
      <c r="E130" s="34" t="s">
        <v>126</v>
      </c>
      <c r="F130" s="91"/>
      <c r="G130" s="91"/>
      <c r="H130" s="91"/>
      <c r="I130" s="91"/>
      <c r="J130" s="91"/>
      <c r="K130" s="91"/>
      <c r="L130" s="77" t="s">
        <v>487</v>
      </c>
      <c r="M130" s="77"/>
    </row>
    <row r="131" spans="2:13">
      <c r="B131" s="77"/>
      <c r="C131" s="83">
        <v>46298</v>
      </c>
      <c r="D131" s="89"/>
      <c r="E131" s="34" t="s">
        <v>126</v>
      </c>
      <c r="F131" s="91"/>
      <c r="G131" s="91"/>
      <c r="H131" s="91"/>
      <c r="I131" s="91"/>
      <c r="J131" s="91"/>
      <c r="K131" s="91"/>
      <c r="L131" s="77" t="s">
        <v>488</v>
      </c>
      <c r="M131" s="77"/>
    </row>
    <row r="132" spans="2:13">
      <c r="B132" s="77"/>
      <c r="C132" s="83">
        <v>46298</v>
      </c>
      <c r="D132" s="89"/>
      <c r="E132" s="34" t="s">
        <v>126</v>
      </c>
      <c r="F132" s="91"/>
      <c r="G132" s="91"/>
      <c r="H132" s="91"/>
      <c r="I132" s="91"/>
      <c r="J132" s="91"/>
      <c r="K132" s="91"/>
      <c r="L132" s="77" t="s">
        <v>489</v>
      </c>
      <c r="M132" s="77"/>
    </row>
    <row r="133" spans="2:13">
      <c r="B133" s="77"/>
      <c r="C133" s="83">
        <v>46298</v>
      </c>
      <c r="D133" s="89"/>
      <c r="E133" s="34" t="s">
        <v>126</v>
      </c>
      <c r="F133" s="91"/>
      <c r="G133" s="93"/>
      <c r="H133" s="93"/>
      <c r="I133" s="93"/>
      <c r="J133" s="93"/>
      <c r="K133" s="93"/>
      <c r="L133" s="77" t="s">
        <v>482</v>
      </c>
      <c r="M133" s="77">
        <v>1</v>
      </c>
    </row>
    <row r="134" spans="2:13">
      <c r="B134" s="77"/>
      <c r="C134" s="83">
        <v>46298</v>
      </c>
      <c r="D134" s="89"/>
      <c r="E134" s="34" t="s">
        <v>162</v>
      </c>
      <c r="F134" s="90">
        <f t="shared" ref="F134" si="16">SUM(G134:M141)</f>
        <v>8</v>
      </c>
      <c r="G134" s="91">
        <v>2</v>
      </c>
      <c r="H134" s="90">
        <v>4</v>
      </c>
      <c r="I134" s="90">
        <v>1</v>
      </c>
      <c r="J134" s="90"/>
      <c r="K134" s="90"/>
      <c r="L134" s="77" t="s">
        <v>483</v>
      </c>
      <c r="M134" s="77"/>
    </row>
    <row r="135" spans="2:13">
      <c r="B135" s="77"/>
      <c r="C135" s="83">
        <v>46298</v>
      </c>
      <c r="D135" s="89"/>
      <c r="E135" s="34" t="s">
        <v>162</v>
      </c>
      <c r="F135" s="91"/>
      <c r="G135" s="91"/>
      <c r="H135" s="91"/>
      <c r="I135" s="91"/>
      <c r="J135" s="91"/>
      <c r="K135" s="91"/>
      <c r="L135" s="77" t="s">
        <v>484</v>
      </c>
      <c r="M135" s="77"/>
    </row>
    <row r="136" spans="2:13">
      <c r="B136" s="77"/>
      <c r="C136" s="83">
        <v>46298</v>
      </c>
      <c r="D136" s="89"/>
      <c r="E136" s="34" t="s">
        <v>162</v>
      </c>
      <c r="F136" s="91"/>
      <c r="G136" s="91"/>
      <c r="H136" s="91"/>
      <c r="I136" s="91"/>
      <c r="J136" s="91"/>
      <c r="K136" s="91"/>
      <c r="L136" s="77" t="s">
        <v>485</v>
      </c>
      <c r="M136" s="77">
        <v>0</v>
      </c>
    </row>
    <row r="137" spans="2:13">
      <c r="B137" s="77"/>
      <c r="C137" s="83">
        <v>46298</v>
      </c>
      <c r="D137" s="89"/>
      <c r="E137" s="34" t="s">
        <v>162</v>
      </c>
      <c r="F137" s="92"/>
      <c r="G137" s="92"/>
      <c r="H137" s="92"/>
      <c r="I137" s="92"/>
      <c r="J137" s="92"/>
      <c r="K137" s="92"/>
      <c r="L137" s="77" t="s">
        <v>486</v>
      </c>
      <c r="M137" s="77"/>
    </row>
    <row r="138" spans="2:13">
      <c r="B138" s="77"/>
      <c r="C138" s="83">
        <v>46298</v>
      </c>
      <c r="D138" s="89"/>
      <c r="E138" s="34" t="s">
        <v>162</v>
      </c>
      <c r="F138" s="91"/>
      <c r="G138" s="91"/>
      <c r="H138" s="91"/>
      <c r="I138" s="91"/>
      <c r="J138" s="91"/>
      <c r="K138" s="91"/>
      <c r="L138" s="77" t="s">
        <v>487</v>
      </c>
      <c r="M138" s="77">
        <v>0</v>
      </c>
    </row>
    <row r="139" spans="2:13">
      <c r="B139" s="77"/>
      <c r="C139" s="83">
        <v>46298</v>
      </c>
      <c r="D139" s="89"/>
      <c r="E139" s="34" t="s">
        <v>162</v>
      </c>
      <c r="F139" s="91"/>
      <c r="G139" s="91"/>
      <c r="H139" s="91"/>
      <c r="I139" s="91"/>
      <c r="J139" s="91"/>
      <c r="K139" s="91"/>
      <c r="L139" s="77" t="s">
        <v>488</v>
      </c>
      <c r="M139" s="77">
        <v>0</v>
      </c>
    </row>
    <row r="140" spans="2:13">
      <c r="B140" s="77"/>
      <c r="C140" s="83">
        <v>46298</v>
      </c>
      <c r="D140" s="89"/>
      <c r="E140" s="34" t="s">
        <v>162</v>
      </c>
      <c r="F140" s="91"/>
      <c r="G140" s="91"/>
      <c r="H140" s="91"/>
      <c r="I140" s="91"/>
      <c r="J140" s="91"/>
      <c r="K140" s="91"/>
      <c r="L140" s="77" t="s">
        <v>489</v>
      </c>
      <c r="M140" s="77"/>
    </row>
    <row r="141" spans="2:13">
      <c r="B141" s="77"/>
      <c r="C141" s="83">
        <v>46298</v>
      </c>
      <c r="D141" s="89"/>
      <c r="E141" s="34" t="s">
        <v>162</v>
      </c>
      <c r="F141" s="91"/>
      <c r="G141" s="93"/>
      <c r="H141" s="93"/>
      <c r="I141" s="93"/>
      <c r="J141" s="93"/>
      <c r="K141" s="93"/>
      <c r="L141" s="77" t="s">
        <v>482</v>
      </c>
      <c r="M141" s="77">
        <v>1</v>
      </c>
    </row>
    <row r="142" spans="2:13">
      <c r="B142" s="77"/>
      <c r="C142" s="83">
        <v>46298</v>
      </c>
      <c r="D142" s="89"/>
      <c r="E142" s="34" t="s">
        <v>151</v>
      </c>
      <c r="F142" s="90">
        <f t="shared" ref="F142" si="17">SUM(G142:M149)</f>
        <v>8</v>
      </c>
      <c r="G142" s="91">
        <v>4.4705882352941204</v>
      </c>
      <c r="H142" s="90"/>
      <c r="I142" s="90">
        <v>2.52941176470588</v>
      </c>
      <c r="J142" s="90"/>
      <c r="K142" s="90"/>
      <c r="L142" s="77" t="s">
        <v>483</v>
      </c>
      <c r="M142" s="77"/>
    </row>
    <row r="143" spans="2:13">
      <c r="B143" s="77"/>
      <c r="C143" s="83">
        <v>46298</v>
      </c>
      <c r="D143" s="89"/>
      <c r="E143" s="34" t="s">
        <v>151</v>
      </c>
      <c r="F143" s="91"/>
      <c r="G143" s="91"/>
      <c r="H143" s="91"/>
      <c r="I143" s="91"/>
      <c r="J143" s="91"/>
      <c r="K143" s="91"/>
      <c r="L143" s="77" t="s">
        <v>484</v>
      </c>
      <c r="M143" s="77"/>
    </row>
    <row r="144" spans="2:13">
      <c r="B144" s="77"/>
      <c r="C144" s="83">
        <v>46298</v>
      </c>
      <c r="D144" s="89"/>
      <c r="E144" s="34" t="s">
        <v>151</v>
      </c>
      <c r="F144" s="91"/>
      <c r="G144" s="91"/>
      <c r="H144" s="91"/>
      <c r="I144" s="91"/>
      <c r="J144" s="91"/>
      <c r="K144" s="91"/>
      <c r="L144" s="77" t="s">
        <v>485</v>
      </c>
      <c r="M144" s="77"/>
    </row>
    <row r="145" spans="2:13">
      <c r="B145" s="77"/>
      <c r="C145" s="83">
        <v>46298</v>
      </c>
      <c r="D145" s="89"/>
      <c r="E145" s="34" t="s">
        <v>151</v>
      </c>
      <c r="F145" s="92"/>
      <c r="G145" s="92"/>
      <c r="H145" s="92"/>
      <c r="I145" s="92"/>
      <c r="J145" s="92"/>
      <c r="K145" s="92"/>
      <c r="L145" s="77" t="s">
        <v>486</v>
      </c>
      <c r="M145" s="77"/>
    </row>
    <row r="146" spans="2:13">
      <c r="B146" s="77"/>
      <c r="C146" s="83">
        <v>46298</v>
      </c>
      <c r="D146" s="89"/>
      <c r="E146" s="34" t="s">
        <v>151</v>
      </c>
      <c r="F146" s="91"/>
      <c r="G146" s="91"/>
      <c r="H146" s="91"/>
      <c r="I146" s="91"/>
      <c r="J146" s="91"/>
      <c r="K146" s="91"/>
      <c r="L146" s="77" t="s">
        <v>487</v>
      </c>
      <c r="M146" s="77"/>
    </row>
    <row r="147" spans="2:13">
      <c r="B147" s="77"/>
      <c r="C147" s="83">
        <v>46298</v>
      </c>
      <c r="D147" s="89"/>
      <c r="E147" s="34" t="s">
        <v>151</v>
      </c>
      <c r="F147" s="91"/>
      <c r="G147" s="91"/>
      <c r="H147" s="91"/>
      <c r="I147" s="91"/>
      <c r="J147" s="91"/>
      <c r="K147" s="91"/>
      <c r="L147" s="77" t="s">
        <v>488</v>
      </c>
      <c r="M147" s="77"/>
    </row>
    <row r="148" spans="2:13">
      <c r="B148" s="77"/>
      <c r="C148" s="83">
        <v>46298</v>
      </c>
      <c r="D148" s="89"/>
      <c r="E148" s="34" t="s">
        <v>151</v>
      </c>
      <c r="F148" s="91"/>
      <c r="G148" s="91"/>
      <c r="H148" s="91"/>
      <c r="I148" s="91"/>
      <c r="J148" s="91"/>
      <c r="K148" s="91"/>
      <c r="L148" s="77" t="s">
        <v>489</v>
      </c>
      <c r="M148" s="77"/>
    </row>
    <row r="149" spans="2:13">
      <c r="B149" s="77"/>
      <c r="C149" s="83">
        <v>46298</v>
      </c>
      <c r="D149" s="89"/>
      <c r="E149" s="34" t="s">
        <v>151</v>
      </c>
      <c r="F149" s="93"/>
      <c r="G149" s="93"/>
      <c r="H149" s="93"/>
      <c r="I149" s="93"/>
      <c r="J149" s="93"/>
      <c r="K149" s="93"/>
      <c r="L149" s="77" t="s">
        <v>482</v>
      </c>
      <c r="M149" s="77">
        <v>1</v>
      </c>
    </row>
    <row r="150" spans="2:13">
      <c r="B150" s="77"/>
      <c r="C150" s="83">
        <v>46298</v>
      </c>
      <c r="D150" s="89"/>
      <c r="E150" s="34" t="s">
        <v>108</v>
      </c>
      <c r="F150" s="90">
        <f t="shared" ref="F150" si="18">SUM(G150:M157)</f>
        <v>8</v>
      </c>
      <c r="G150" s="555">
        <v>5</v>
      </c>
      <c r="H150" s="554"/>
      <c r="I150" s="554">
        <v>2</v>
      </c>
      <c r="J150" s="554"/>
      <c r="K150" s="554"/>
      <c r="L150" s="77" t="s">
        <v>483</v>
      </c>
      <c r="M150" s="77"/>
    </row>
    <row r="151" spans="2:13">
      <c r="B151" s="77"/>
      <c r="C151" s="83">
        <v>46298</v>
      </c>
      <c r="D151" s="89"/>
      <c r="E151" s="34" t="s">
        <v>108</v>
      </c>
      <c r="F151" s="555"/>
      <c r="G151" s="555"/>
      <c r="H151" s="555"/>
      <c r="I151" s="555"/>
      <c r="J151" s="555"/>
      <c r="K151" s="555"/>
      <c r="L151" s="77" t="s">
        <v>484</v>
      </c>
      <c r="M151" s="77"/>
    </row>
    <row r="152" spans="2:13">
      <c r="B152" s="77"/>
      <c r="C152" s="83">
        <v>46298</v>
      </c>
      <c r="D152" s="89"/>
      <c r="E152" s="34" t="s">
        <v>108</v>
      </c>
      <c r="F152" s="555"/>
      <c r="G152" s="555"/>
      <c r="H152" s="555"/>
      <c r="I152" s="555"/>
      <c r="J152" s="555"/>
      <c r="K152" s="555"/>
      <c r="L152" s="77" t="s">
        <v>485</v>
      </c>
      <c r="M152" s="77"/>
    </row>
    <row r="153" spans="2:13">
      <c r="B153" s="77"/>
      <c r="C153" s="83">
        <v>46298</v>
      </c>
      <c r="D153" s="89"/>
      <c r="E153" s="34" t="s">
        <v>108</v>
      </c>
      <c r="F153" s="558"/>
      <c r="G153" s="558"/>
      <c r="H153" s="558"/>
      <c r="I153" s="558"/>
      <c r="J153" s="558"/>
      <c r="K153" s="558"/>
      <c r="L153" s="77" t="s">
        <v>486</v>
      </c>
      <c r="M153" s="77"/>
    </row>
    <row r="154" spans="2:13">
      <c r="B154" s="77"/>
      <c r="C154" s="83">
        <v>46298</v>
      </c>
      <c r="D154" s="89"/>
      <c r="E154" s="34" t="s">
        <v>108</v>
      </c>
      <c r="F154" s="555"/>
      <c r="G154" s="555"/>
      <c r="H154" s="555"/>
      <c r="I154" s="555"/>
      <c r="J154" s="555"/>
      <c r="K154" s="555"/>
      <c r="L154" s="77" t="s">
        <v>487</v>
      </c>
      <c r="M154" s="77"/>
    </row>
    <row r="155" spans="2:13">
      <c r="B155" s="77"/>
      <c r="C155" s="83">
        <v>46298</v>
      </c>
      <c r="D155" s="89"/>
      <c r="E155" s="34" t="s">
        <v>108</v>
      </c>
      <c r="F155" s="555"/>
      <c r="G155" s="555"/>
      <c r="H155" s="555"/>
      <c r="I155" s="555"/>
      <c r="J155" s="555"/>
      <c r="K155" s="555"/>
      <c r="L155" s="77" t="s">
        <v>488</v>
      </c>
      <c r="M155" s="77"/>
    </row>
    <row r="156" spans="2:13">
      <c r="B156" s="77"/>
      <c r="C156" s="83">
        <v>46298</v>
      </c>
      <c r="D156" s="89"/>
      <c r="E156" s="34" t="s">
        <v>108</v>
      </c>
      <c r="F156" s="555"/>
      <c r="G156" s="555"/>
      <c r="H156" s="555"/>
      <c r="I156" s="555"/>
      <c r="J156" s="555"/>
      <c r="K156" s="555"/>
      <c r="L156" s="77" t="s">
        <v>489</v>
      </c>
      <c r="M156" s="77"/>
    </row>
    <row r="157" spans="2:13">
      <c r="B157" s="77"/>
      <c r="C157" s="83">
        <v>46298</v>
      </c>
      <c r="D157" s="89"/>
      <c r="E157" s="34" t="s">
        <v>108</v>
      </c>
      <c r="F157" s="556"/>
      <c r="G157" s="556"/>
      <c r="H157" s="556"/>
      <c r="I157" s="556"/>
      <c r="J157" s="556"/>
      <c r="K157" s="556"/>
      <c r="L157" s="77" t="s">
        <v>482</v>
      </c>
      <c r="M157" s="77">
        <v>1</v>
      </c>
    </row>
    <row r="158" spans="2:13">
      <c r="B158" s="77"/>
      <c r="C158" s="83">
        <v>46298</v>
      </c>
      <c r="D158" s="89"/>
      <c r="E158" s="34" t="s">
        <v>98</v>
      </c>
      <c r="F158" s="90">
        <f t="shared" ref="F158" si="19">SUM(G158:M165)</f>
        <v>8</v>
      </c>
      <c r="G158" s="555">
        <v>6.7</v>
      </c>
      <c r="H158" s="554"/>
      <c r="I158" s="554">
        <v>0.3</v>
      </c>
      <c r="J158" s="554"/>
      <c r="K158" s="554"/>
      <c r="L158" s="77" t="s">
        <v>483</v>
      </c>
      <c r="M158" s="77"/>
    </row>
    <row r="159" spans="2:13">
      <c r="B159" s="77"/>
      <c r="C159" s="83">
        <v>46298</v>
      </c>
      <c r="D159" s="89"/>
      <c r="E159" s="34" t="s">
        <v>98</v>
      </c>
      <c r="F159" s="555"/>
      <c r="G159" s="555"/>
      <c r="H159" s="555"/>
      <c r="I159" s="555"/>
      <c r="J159" s="555"/>
      <c r="K159" s="555"/>
      <c r="L159" s="77" t="s">
        <v>484</v>
      </c>
      <c r="M159" s="77"/>
    </row>
    <row r="160" spans="2:13">
      <c r="B160" s="77"/>
      <c r="C160" s="83">
        <v>46298</v>
      </c>
      <c r="D160" s="89"/>
      <c r="E160" s="34" t="s">
        <v>98</v>
      </c>
      <c r="F160" s="555"/>
      <c r="G160" s="555"/>
      <c r="H160" s="555"/>
      <c r="I160" s="555"/>
      <c r="J160" s="555"/>
      <c r="K160" s="555"/>
      <c r="L160" s="77" t="s">
        <v>485</v>
      </c>
      <c r="M160" s="77"/>
    </row>
    <row r="161" spans="2:13">
      <c r="B161" s="77"/>
      <c r="C161" s="83">
        <v>46298</v>
      </c>
      <c r="D161" s="89"/>
      <c r="E161" s="34" t="s">
        <v>98</v>
      </c>
      <c r="F161" s="558"/>
      <c r="G161" s="558"/>
      <c r="H161" s="558"/>
      <c r="I161" s="558"/>
      <c r="J161" s="558"/>
      <c r="K161" s="558"/>
      <c r="L161" s="77" t="s">
        <v>486</v>
      </c>
      <c r="M161" s="77"/>
    </row>
    <row r="162" spans="2:13">
      <c r="B162" s="77"/>
      <c r="C162" s="83">
        <v>46298</v>
      </c>
      <c r="D162" s="89"/>
      <c r="E162" s="34" t="s">
        <v>98</v>
      </c>
      <c r="F162" s="555"/>
      <c r="G162" s="555"/>
      <c r="H162" s="555"/>
      <c r="I162" s="555"/>
      <c r="J162" s="555"/>
      <c r="K162" s="555"/>
      <c r="L162" s="77" t="s">
        <v>487</v>
      </c>
      <c r="M162" s="77"/>
    </row>
    <row r="163" spans="2:13">
      <c r="B163" s="77"/>
      <c r="C163" s="83">
        <v>46298</v>
      </c>
      <c r="D163" s="89"/>
      <c r="E163" s="34" t="s">
        <v>98</v>
      </c>
      <c r="F163" s="555"/>
      <c r="G163" s="555"/>
      <c r="H163" s="555"/>
      <c r="I163" s="555"/>
      <c r="J163" s="555"/>
      <c r="K163" s="555"/>
      <c r="L163" s="77" t="s">
        <v>488</v>
      </c>
      <c r="M163" s="77"/>
    </row>
    <row r="164" spans="2:13">
      <c r="B164" s="77"/>
      <c r="C164" s="83">
        <v>46298</v>
      </c>
      <c r="D164" s="89"/>
      <c r="E164" s="34" t="s">
        <v>98</v>
      </c>
      <c r="F164" s="555"/>
      <c r="G164" s="555"/>
      <c r="H164" s="555"/>
      <c r="I164" s="555"/>
      <c r="J164" s="555"/>
      <c r="K164" s="555"/>
      <c r="L164" s="77" t="s">
        <v>489</v>
      </c>
      <c r="M164" s="77"/>
    </row>
    <row r="165" spans="2:13">
      <c r="B165" s="77"/>
      <c r="C165" s="83">
        <v>46298</v>
      </c>
      <c r="D165" s="89"/>
      <c r="E165" s="34" t="s">
        <v>98</v>
      </c>
      <c r="F165" s="556"/>
      <c r="G165" s="556"/>
      <c r="H165" s="556"/>
      <c r="I165" s="556"/>
      <c r="J165" s="556"/>
      <c r="K165" s="556"/>
      <c r="L165" s="77" t="s">
        <v>482</v>
      </c>
      <c r="M165" s="77">
        <v>1</v>
      </c>
    </row>
    <row r="166" spans="2:13">
      <c r="B166" s="77"/>
      <c r="C166" s="83">
        <v>46298</v>
      </c>
      <c r="D166" s="89"/>
      <c r="E166" s="34" t="s">
        <v>124</v>
      </c>
      <c r="F166" s="90">
        <f t="shared" ref="F166" si="20">SUM(G166:M173)</f>
        <v>8</v>
      </c>
      <c r="G166" s="555">
        <v>4</v>
      </c>
      <c r="H166" s="554"/>
      <c r="I166" s="554">
        <v>3</v>
      </c>
      <c r="J166" s="554"/>
      <c r="K166" s="554"/>
      <c r="L166" s="77" t="s">
        <v>483</v>
      </c>
      <c r="M166" s="77"/>
    </row>
    <row r="167" spans="2:13">
      <c r="B167" s="77"/>
      <c r="C167" s="83">
        <v>46298</v>
      </c>
      <c r="D167" s="89"/>
      <c r="E167" s="34" t="s">
        <v>124</v>
      </c>
      <c r="F167" s="555"/>
      <c r="G167" s="555"/>
      <c r="H167" s="555"/>
      <c r="I167" s="555"/>
      <c r="J167" s="555"/>
      <c r="K167" s="555"/>
      <c r="L167" s="77" t="s">
        <v>484</v>
      </c>
      <c r="M167" s="77"/>
    </row>
    <row r="168" spans="2:13">
      <c r="B168" s="77"/>
      <c r="C168" s="83">
        <v>46298</v>
      </c>
      <c r="D168" s="89"/>
      <c r="E168" s="34" t="s">
        <v>124</v>
      </c>
      <c r="F168" s="555"/>
      <c r="G168" s="555"/>
      <c r="H168" s="555"/>
      <c r="I168" s="555"/>
      <c r="J168" s="555"/>
      <c r="K168" s="555"/>
      <c r="L168" s="77" t="s">
        <v>485</v>
      </c>
      <c r="M168" s="77"/>
    </row>
    <row r="169" spans="2:13">
      <c r="B169" s="77"/>
      <c r="C169" s="83">
        <v>46298</v>
      </c>
      <c r="D169" s="89"/>
      <c r="E169" s="34" t="s">
        <v>124</v>
      </c>
      <c r="F169" s="558"/>
      <c r="G169" s="558"/>
      <c r="H169" s="558"/>
      <c r="I169" s="558"/>
      <c r="J169" s="558"/>
      <c r="K169" s="558"/>
      <c r="L169" s="77" t="s">
        <v>486</v>
      </c>
      <c r="M169" s="77"/>
    </row>
    <row r="170" spans="2:13">
      <c r="B170" s="77"/>
      <c r="C170" s="83">
        <v>46298</v>
      </c>
      <c r="D170" s="89"/>
      <c r="E170" s="34" t="s">
        <v>124</v>
      </c>
      <c r="F170" s="555"/>
      <c r="G170" s="555"/>
      <c r="H170" s="555"/>
      <c r="I170" s="555"/>
      <c r="J170" s="555"/>
      <c r="K170" s="555"/>
      <c r="L170" s="77" t="s">
        <v>487</v>
      </c>
      <c r="M170" s="77"/>
    </row>
    <row r="171" spans="2:13">
      <c r="B171" s="77"/>
      <c r="C171" s="83">
        <v>46298</v>
      </c>
      <c r="D171" s="89"/>
      <c r="E171" s="34" t="s">
        <v>124</v>
      </c>
      <c r="F171" s="555"/>
      <c r="G171" s="555"/>
      <c r="H171" s="555"/>
      <c r="I171" s="555"/>
      <c r="J171" s="555"/>
      <c r="K171" s="555"/>
      <c r="L171" s="77" t="s">
        <v>488</v>
      </c>
      <c r="M171" s="77"/>
    </row>
    <row r="172" spans="2:13">
      <c r="B172" s="77"/>
      <c r="C172" s="83">
        <v>46298</v>
      </c>
      <c r="D172" s="89"/>
      <c r="E172" s="34" t="s">
        <v>124</v>
      </c>
      <c r="F172" s="555"/>
      <c r="G172" s="555"/>
      <c r="H172" s="555"/>
      <c r="I172" s="555"/>
      <c r="J172" s="555"/>
      <c r="K172" s="555"/>
      <c r="L172" s="77" t="s">
        <v>489</v>
      </c>
      <c r="M172" s="77"/>
    </row>
    <row r="173" spans="2:13">
      <c r="B173" s="77"/>
      <c r="C173" s="83">
        <v>46298</v>
      </c>
      <c r="D173" s="89"/>
      <c r="E173" s="34" t="s">
        <v>124</v>
      </c>
      <c r="F173" s="556"/>
      <c r="G173" s="556"/>
      <c r="H173" s="556"/>
      <c r="I173" s="556"/>
      <c r="J173" s="556"/>
      <c r="K173" s="556"/>
      <c r="L173" s="77" t="s">
        <v>482</v>
      </c>
      <c r="M173" s="77">
        <v>1</v>
      </c>
    </row>
    <row r="174" spans="2:13">
      <c r="B174" s="77"/>
      <c r="C174" s="83">
        <v>46298</v>
      </c>
      <c r="D174" s="89"/>
      <c r="E174" s="34" t="s">
        <v>148</v>
      </c>
      <c r="F174" s="90">
        <f t="shared" ref="F174" si="21">SUM(G174:M181)</f>
        <v>8</v>
      </c>
      <c r="G174" s="555">
        <v>6.1</v>
      </c>
      <c r="H174" s="554"/>
      <c r="I174" s="554">
        <v>0.9</v>
      </c>
      <c r="J174" s="554"/>
      <c r="K174" s="554"/>
      <c r="L174" s="77" t="s">
        <v>483</v>
      </c>
      <c r="M174" s="77"/>
    </row>
    <row r="175" spans="2:13">
      <c r="B175" s="77"/>
      <c r="C175" s="83">
        <v>46298</v>
      </c>
      <c r="D175" s="89"/>
      <c r="E175" s="34" t="s">
        <v>148</v>
      </c>
      <c r="F175" s="555"/>
      <c r="G175" s="555"/>
      <c r="H175" s="555"/>
      <c r="I175" s="555"/>
      <c r="J175" s="555"/>
      <c r="K175" s="555"/>
      <c r="L175" s="77" t="s">
        <v>484</v>
      </c>
      <c r="M175" s="77"/>
    </row>
    <row r="176" spans="2:13">
      <c r="B176" s="77"/>
      <c r="C176" s="83">
        <v>46298</v>
      </c>
      <c r="D176" s="89"/>
      <c r="E176" s="34" t="s">
        <v>148</v>
      </c>
      <c r="F176" s="555"/>
      <c r="G176" s="555"/>
      <c r="H176" s="555"/>
      <c r="I176" s="555"/>
      <c r="J176" s="555"/>
      <c r="K176" s="555"/>
      <c r="L176" s="77" t="s">
        <v>485</v>
      </c>
      <c r="M176" s="77"/>
    </row>
    <row r="177" spans="2:13">
      <c r="B177" s="77"/>
      <c r="C177" s="83">
        <v>46298</v>
      </c>
      <c r="D177" s="89"/>
      <c r="E177" s="34" t="s">
        <v>148</v>
      </c>
      <c r="F177" s="558"/>
      <c r="G177" s="558"/>
      <c r="H177" s="558"/>
      <c r="I177" s="558"/>
      <c r="J177" s="558"/>
      <c r="K177" s="558"/>
      <c r="L177" s="77" t="s">
        <v>486</v>
      </c>
      <c r="M177" s="77"/>
    </row>
    <row r="178" spans="2:13">
      <c r="B178" s="77"/>
      <c r="C178" s="83">
        <v>46298</v>
      </c>
      <c r="D178" s="89"/>
      <c r="E178" s="34" t="s">
        <v>148</v>
      </c>
      <c r="F178" s="555"/>
      <c r="G178" s="555"/>
      <c r="H178" s="555"/>
      <c r="I178" s="555"/>
      <c r="J178" s="555"/>
      <c r="K178" s="555"/>
      <c r="L178" s="77" t="s">
        <v>487</v>
      </c>
      <c r="M178" s="77"/>
    </row>
    <row r="179" spans="2:13">
      <c r="B179" s="77"/>
      <c r="C179" s="83">
        <v>46298</v>
      </c>
      <c r="D179" s="89"/>
      <c r="E179" s="34" t="s">
        <v>148</v>
      </c>
      <c r="F179" s="555"/>
      <c r="G179" s="555"/>
      <c r="H179" s="555"/>
      <c r="I179" s="555"/>
      <c r="J179" s="555"/>
      <c r="K179" s="555"/>
      <c r="L179" s="77" t="s">
        <v>488</v>
      </c>
      <c r="M179" s="77"/>
    </row>
    <row r="180" spans="2:13">
      <c r="B180" s="77"/>
      <c r="C180" s="83">
        <v>46298</v>
      </c>
      <c r="D180" s="89"/>
      <c r="E180" s="34" t="s">
        <v>148</v>
      </c>
      <c r="F180" s="555"/>
      <c r="G180" s="555"/>
      <c r="H180" s="555"/>
      <c r="I180" s="555"/>
      <c r="J180" s="555"/>
      <c r="K180" s="555"/>
      <c r="L180" s="77" t="s">
        <v>489</v>
      </c>
      <c r="M180" s="77"/>
    </row>
    <row r="181" spans="2:13">
      <c r="B181" s="77"/>
      <c r="C181" s="83">
        <v>46298</v>
      </c>
      <c r="D181" s="89"/>
      <c r="E181" s="34" t="s">
        <v>148</v>
      </c>
      <c r="F181" s="556"/>
      <c r="G181" s="556"/>
      <c r="H181" s="556"/>
      <c r="I181" s="556"/>
      <c r="J181" s="556"/>
      <c r="K181" s="556"/>
      <c r="L181" s="77" t="s">
        <v>482</v>
      </c>
      <c r="M181" s="77">
        <v>1</v>
      </c>
    </row>
    <row r="182" spans="2:13">
      <c r="B182" s="77"/>
      <c r="C182" s="83">
        <v>46298</v>
      </c>
      <c r="D182" s="89"/>
      <c r="E182" s="34" t="s">
        <v>149</v>
      </c>
      <c r="F182" s="90">
        <f t="shared" ref="F182" si="22">SUM(G182:M189)</f>
        <v>8</v>
      </c>
      <c r="G182" s="555">
        <v>7</v>
      </c>
      <c r="H182" s="554"/>
      <c r="I182" s="554"/>
      <c r="J182" s="554"/>
      <c r="K182" s="554"/>
      <c r="L182" s="77" t="s">
        <v>483</v>
      </c>
      <c r="M182" s="77"/>
    </row>
    <row r="183" spans="2:13">
      <c r="B183" s="77"/>
      <c r="C183" s="83">
        <v>46298</v>
      </c>
      <c r="D183" s="89"/>
      <c r="E183" s="34" t="s">
        <v>149</v>
      </c>
      <c r="F183" s="555"/>
      <c r="G183" s="555"/>
      <c r="H183" s="555"/>
      <c r="I183" s="555"/>
      <c r="J183" s="555"/>
      <c r="K183" s="555"/>
      <c r="L183" s="77" t="s">
        <v>484</v>
      </c>
      <c r="M183" s="77"/>
    </row>
    <row r="184" spans="2:13">
      <c r="B184" s="77"/>
      <c r="C184" s="83">
        <v>46298</v>
      </c>
      <c r="D184" s="89"/>
      <c r="E184" s="34" t="s">
        <v>149</v>
      </c>
      <c r="F184" s="555"/>
      <c r="G184" s="555"/>
      <c r="H184" s="555"/>
      <c r="I184" s="555"/>
      <c r="J184" s="555"/>
      <c r="K184" s="555"/>
      <c r="L184" s="77" t="s">
        <v>485</v>
      </c>
      <c r="M184" s="77"/>
    </row>
    <row r="185" spans="2:13">
      <c r="B185" s="77"/>
      <c r="C185" s="83">
        <v>46298</v>
      </c>
      <c r="D185" s="89"/>
      <c r="E185" s="34" t="s">
        <v>149</v>
      </c>
      <c r="F185" s="558"/>
      <c r="G185" s="558"/>
      <c r="H185" s="558"/>
      <c r="I185" s="558"/>
      <c r="J185" s="558"/>
      <c r="K185" s="558"/>
      <c r="L185" s="77" t="s">
        <v>486</v>
      </c>
      <c r="M185" s="77"/>
    </row>
    <row r="186" spans="2:13">
      <c r="B186" s="77"/>
      <c r="C186" s="83">
        <v>46298</v>
      </c>
      <c r="D186" s="89"/>
      <c r="E186" s="34" t="s">
        <v>149</v>
      </c>
      <c r="F186" s="555"/>
      <c r="G186" s="555"/>
      <c r="H186" s="555"/>
      <c r="I186" s="555"/>
      <c r="J186" s="555"/>
      <c r="K186" s="555"/>
      <c r="L186" s="77" t="s">
        <v>487</v>
      </c>
      <c r="M186" s="77"/>
    </row>
    <row r="187" spans="2:13">
      <c r="B187" s="77"/>
      <c r="C187" s="83">
        <v>46298</v>
      </c>
      <c r="D187" s="89"/>
      <c r="E187" s="34" t="s">
        <v>149</v>
      </c>
      <c r="F187" s="555"/>
      <c r="G187" s="555"/>
      <c r="H187" s="555"/>
      <c r="I187" s="555"/>
      <c r="J187" s="555"/>
      <c r="K187" s="555"/>
      <c r="L187" s="77" t="s">
        <v>488</v>
      </c>
      <c r="M187" s="77"/>
    </row>
    <row r="188" spans="2:13">
      <c r="B188" s="77"/>
      <c r="C188" s="83">
        <v>46298</v>
      </c>
      <c r="D188" s="89"/>
      <c r="E188" s="34" t="s">
        <v>149</v>
      </c>
      <c r="F188" s="555"/>
      <c r="G188" s="555"/>
      <c r="H188" s="555"/>
      <c r="I188" s="555"/>
      <c r="J188" s="555"/>
      <c r="K188" s="555"/>
      <c r="L188" s="77" t="s">
        <v>489</v>
      </c>
      <c r="M188" s="77"/>
    </row>
    <row r="189" spans="2:13">
      <c r="B189" s="77"/>
      <c r="C189" s="83">
        <v>46298</v>
      </c>
      <c r="D189" s="89"/>
      <c r="E189" s="34" t="s">
        <v>149</v>
      </c>
      <c r="F189" s="556"/>
      <c r="G189" s="556"/>
      <c r="H189" s="556"/>
      <c r="I189" s="556"/>
      <c r="J189" s="556"/>
      <c r="K189" s="556"/>
      <c r="L189" s="77" t="s">
        <v>482</v>
      </c>
      <c r="M189" s="77">
        <v>1</v>
      </c>
    </row>
  </sheetData>
  <autoFilter ref="B5:M204"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Q4493"/>
  <sheetViews>
    <sheetView workbookViewId="0">
      <selection activeCell="C4" sqref="C4"/>
    </sheetView>
  </sheetViews>
  <sheetFormatPr defaultColWidth="9" defaultRowHeight="13.95" customHeight="1"/>
  <cols>
    <col min="1" max="1" width="9.6640625" customWidth="1"/>
    <col min="2" max="2" width="12.109375" customWidth="1"/>
    <col min="3" max="3" width="29.44140625" customWidth="1"/>
    <col min="4" max="4" width="23.109375" customWidth="1"/>
    <col min="5" max="5" width="30.6640625" customWidth="1"/>
    <col min="6" max="17" width="31.6640625" customWidth="1"/>
  </cols>
  <sheetData>
    <row r="1" spans="1:17" ht="13.95" customHeight="1">
      <c r="A1" s="35" t="s">
        <v>255</v>
      </c>
      <c r="B1" s="36"/>
      <c r="C1" s="37"/>
      <c r="D1" s="38"/>
      <c r="G1" s="39" t="s">
        <v>256</v>
      </c>
      <c r="H1" s="40" t="s">
        <v>257</v>
      </c>
      <c r="I1" s="39" t="s">
        <v>258</v>
      </c>
      <c r="K1" s="41"/>
      <c r="L1" s="41"/>
      <c r="M1" s="41"/>
      <c r="N1" s="42"/>
    </row>
    <row r="2" spans="1:17" ht="13.95" customHeight="1">
      <c r="A2" s="43" t="s">
        <v>259</v>
      </c>
      <c r="B2" s="44">
        <v>45297</v>
      </c>
      <c r="C2" s="45"/>
      <c r="D2" s="38"/>
      <c r="G2" s="46" t="s">
        <v>260</v>
      </c>
      <c r="H2" s="47" t="s">
        <v>261</v>
      </c>
      <c r="I2" s="48" t="s">
        <v>262</v>
      </c>
      <c r="K2" s="41"/>
      <c r="L2" s="41"/>
      <c r="M2" s="41"/>
    </row>
    <row r="3" spans="1:17" ht="13.95" customHeight="1">
      <c r="A3" s="49"/>
      <c r="B3" s="50"/>
      <c r="C3" s="45"/>
      <c r="D3" s="38"/>
      <c r="G3" s="51" t="s">
        <v>263</v>
      </c>
      <c r="H3" s="52" t="s">
        <v>264</v>
      </c>
      <c r="I3" s="48" t="s">
        <v>265</v>
      </c>
      <c r="K3" s="41"/>
      <c r="L3" s="41"/>
      <c r="M3" s="41"/>
    </row>
    <row r="4" spans="1:17" ht="13.95" customHeight="1">
      <c r="A4" s="49"/>
      <c r="B4" s="50"/>
      <c r="C4" s="45"/>
      <c r="D4" s="38"/>
      <c r="G4" s="53" t="s">
        <v>213</v>
      </c>
      <c r="H4" s="52" t="s">
        <v>266</v>
      </c>
      <c r="I4" s="48" t="s">
        <v>267</v>
      </c>
      <c r="J4" s="54"/>
      <c r="K4" s="41"/>
      <c r="L4" s="41"/>
      <c r="M4" s="41"/>
    </row>
    <row r="5" spans="1:17" ht="13.95" customHeight="1">
      <c r="A5" s="49"/>
      <c r="B5" s="50"/>
      <c r="C5" s="45"/>
      <c r="D5" s="38"/>
      <c r="E5" s="55"/>
      <c r="G5" s="53" t="s">
        <v>490</v>
      </c>
      <c r="H5" s="52"/>
      <c r="I5" s="48" t="s">
        <v>268</v>
      </c>
      <c r="K5" s="41"/>
      <c r="L5" s="41"/>
      <c r="M5" s="41"/>
    </row>
    <row r="6" spans="1:17" ht="13.95" customHeight="1">
      <c r="A6" s="49"/>
      <c r="B6" s="50"/>
      <c r="C6" s="45"/>
      <c r="D6" s="38"/>
      <c r="G6" s="53" t="s">
        <v>269</v>
      </c>
      <c r="H6" s="52"/>
      <c r="I6" s="48" t="s">
        <v>268</v>
      </c>
      <c r="J6" s="56"/>
      <c r="K6" s="56"/>
      <c r="L6" s="41"/>
      <c r="M6" s="41"/>
    </row>
    <row r="7" spans="1:17" ht="13.95" customHeight="1">
      <c r="A7" s="49"/>
      <c r="B7" s="50"/>
      <c r="C7" s="45"/>
      <c r="D7" s="38"/>
      <c r="E7" s="55"/>
      <c r="F7" s="57"/>
      <c r="G7" s="58" t="s">
        <v>270</v>
      </c>
      <c r="H7" s="59"/>
      <c r="I7" s="60" t="s">
        <v>268</v>
      </c>
      <c r="K7" s="41"/>
      <c r="L7" s="41"/>
      <c r="M7" s="41"/>
    </row>
    <row r="8" spans="1:17" ht="13.95" customHeight="1">
      <c r="A8" s="49"/>
      <c r="B8" s="50"/>
      <c r="C8" s="45"/>
      <c r="D8" s="38"/>
      <c r="F8" s="57"/>
      <c r="K8" s="41"/>
      <c r="L8" s="41"/>
      <c r="M8" s="41"/>
    </row>
    <row r="9" spans="1:17" ht="13.95" customHeight="1">
      <c r="A9" s="61" t="s">
        <v>271</v>
      </c>
      <c r="B9" s="62" t="s">
        <v>206</v>
      </c>
      <c r="C9" s="61" t="s">
        <v>272</v>
      </c>
      <c r="D9" s="63" t="s">
        <v>273</v>
      </c>
      <c r="E9" s="61" t="s">
        <v>274</v>
      </c>
      <c r="F9" s="61" t="s">
        <v>275</v>
      </c>
      <c r="G9" s="61" t="s">
        <v>276</v>
      </c>
      <c r="H9" s="61" t="s">
        <v>277</v>
      </c>
      <c r="I9" s="61" t="s">
        <v>278</v>
      </c>
      <c r="J9" s="61" t="s">
        <v>279</v>
      </c>
      <c r="K9" s="64" t="s">
        <v>280</v>
      </c>
      <c r="L9" s="61" t="s">
        <v>281</v>
      </c>
      <c r="M9" s="61" t="s">
        <v>282</v>
      </c>
      <c r="N9" s="65" t="s">
        <v>80</v>
      </c>
    </row>
    <row r="10" spans="1:17" ht="13.95" customHeight="1">
      <c r="A10" s="66" t="s">
        <v>283</v>
      </c>
      <c r="B10" s="67" t="s">
        <v>284</v>
      </c>
      <c r="C10" s="66" t="s">
        <v>285</v>
      </c>
      <c r="D10" s="68" t="s">
        <v>286</v>
      </c>
      <c r="E10" s="69" t="s">
        <v>287</v>
      </c>
      <c r="F10" s="70"/>
      <c r="G10" s="70"/>
      <c r="H10" s="70" t="s">
        <v>288</v>
      </c>
      <c r="I10" s="71" t="s">
        <v>289</v>
      </c>
      <c r="J10" s="70" t="s">
        <v>247</v>
      </c>
      <c r="K10" s="72" t="s">
        <v>290</v>
      </c>
      <c r="L10" s="70" t="s">
        <v>291</v>
      </c>
      <c r="M10" s="70" t="s">
        <v>292</v>
      </c>
      <c r="N10" s="65"/>
    </row>
    <row r="11" spans="1:17" ht="13.95" hidden="1" customHeight="1">
      <c r="A11" s="73">
        <v>1</v>
      </c>
      <c r="B11" s="74">
        <v>45297</v>
      </c>
      <c r="C11" s="75" t="s">
        <v>211</v>
      </c>
      <c r="D11" s="76" t="s">
        <v>491</v>
      </c>
      <c r="E11" s="76" t="s">
        <v>492</v>
      </c>
      <c r="F11" s="76" t="s">
        <v>493</v>
      </c>
      <c r="G11" s="76" t="s">
        <v>494</v>
      </c>
      <c r="H11" s="76" t="s">
        <v>495</v>
      </c>
      <c r="I11" s="76" t="s">
        <v>163</v>
      </c>
      <c r="J11" s="76" t="s">
        <v>246</v>
      </c>
      <c r="K11" s="76" t="s">
        <v>496</v>
      </c>
      <c r="L11" s="76" t="s">
        <v>497</v>
      </c>
      <c r="M11" s="77"/>
      <c r="N11" s="78"/>
      <c r="O11" s="79"/>
      <c r="P11" s="79"/>
      <c r="Q11" s="79"/>
    </row>
    <row r="12" spans="1:17" ht="13.95" hidden="1" customHeight="1">
      <c r="A12" s="73">
        <v>2</v>
      </c>
      <c r="B12" s="74">
        <v>45297</v>
      </c>
      <c r="C12" s="75" t="s">
        <v>211</v>
      </c>
      <c r="D12" s="76" t="s">
        <v>498</v>
      </c>
      <c r="E12" s="76" t="s">
        <v>492</v>
      </c>
      <c r="F12" s="76" t="s">
        <v>499</v>
      </c>
      <c r="G12" s="76" t="s">
        <v>500</v>
      </c>
      <c r="H12" s="76" t="s">
        <v>495</v>
      </c>
      <c r="I12" s="76" t="s">
        <v>163</v>
      </c>
      <c r="J12" s="76" t="s">
        <v>246</v>
      </c>
      <c r="K12" s="76" t="s">
        <v>501</v>
      </c>
      <c r="L12" s="76" t="s">
        <v>502</v>
      </c>
      <c r="M12" s="77"/>
      <c r="N12" s="78"/>
      <c r="O12" s="79"/>
      <c r="P12" s="79"/>
      <c r="Q12" s="79"/>
    </row>
    <row r="13" spans="1:17" ht="13.95" hidden="1" customHeight="1">
      <c r="A13" s="73">
        <v>3</v>
      </c>
      <c r="B13" s="74">
        <v>45297</v>
      </c>
      <c r="C13" s="75" t="s">
        <v>211</v>
      </c>
      <c r="D13" s="76" t="s">
        <v>503</v>
      </c>
      <c r="E13" s="76" t="s">
        <v>504</v>
      </c>
      <c r="F13" s="76" t="s">
        <v>505</v>
      </c>
      <c r="G13" s="76" t="s">
        <v>506</v>
      </c>
      <c r="H13" s="76" t="s">
        <v>293</v>
      </c>
      <c r="I13" s="76" t="s">
        <v>163</v>
      </c>
      <c r="J13" s="76" t="s">
        <v>242</v>
      </c>
      <c r="K13" s="76" t="s">
        <v>507</v>
      </c>
      <c r="L13" s="76" t="s">
        <v>508</v>
      </c>
      <c r="M13" s="77"/>
      <c r="N13" s="78"/>
      <c r="O13" s="79"/>
      <c r="P13" s="79"/>
      <c r="Q13" s="79"/>
    </row>
    <row r="14" spans="1:17" ht="13.95" hidden="1" customHeight="1">
      <c r="A14" s="73">
        <v>4</v>
      </c>
      <c r="B14" s="74">
        <v>45297</v>
      </c>
      <c r="C14" s="75" t="s">
        <v>211</v>
      </c>
      <c r="D14" s="76" t="s">
        <v>509</v>
      </c>
      <c r="E14" s="76" t="s">
        <v>510</v>
      </c>
      <c r="F14" s="76" t="s">
        <v>511</v>
      </c>
      <c r="G14" s="76" t="s">
        <v>512</v>
      </c>
      <c r="H14" s="76" t="s">
        <v>293</v>
      </c>
      <c r="I14" s="76" t="s">
        <v>163</v>
      </c>
      <c r="J14" s="76" t="s">
        <v>242</v>
      </c>
      <c r="K14" s="76" t="s">
        <v>513</v>
      </c>
      <c r="L14" s="76" t="s">
        <v>514</v>
      </c>
      <c r="M14" s="77"/>
      <c r="N14" s="78"/>
      <c r="O14" s="79"/>
      <c r="P14" s="79"/>
      <c r="Q14" s="79"/>
    </row>
    <row r="15" spans="1:17" ht="13.95" hidden="1" customHeight="1">
      <c r="A15" s="73">
        <v>5</v>
      </c>
      <c r="B15" s="74">
        <v>45297</v>
      </c>
      <c r="C15" s="75" t="s">
        <v>211</v>
      </c>
      <c r="D15" s="76" t="s">
        <v>515</v>
      </c>
      <c r="E15" s="76" t="s">
        <v>510</v>
      </c>
      <c r="F15" s="76" t="s">
        <v>516</v>
      </c>
      <c r="G15" s="76" t="s">
        <v>517</v>
      </c>
      <c r="H15" s="76" t="s">
        <v>294</v>
      </c>
      <c r="I15" s="76" t="s">
        <v>163</v>
      </c>
      <c r="J15" s="76" t="s">
        <v>243</v>
      </c>
      <c r="K15" s="76" t="s">
        <v>518</v>
      </c>
      <c r="L15" s="76" t="s">
        <v>519</v>
      </c>
      <c r="M15" s="77"/>
      <c r="N15" s="78"/>
      <c r="O15" s="79"/>
      <c r="P15" s="79"/>
      <c r="Q15" s="79"/>
    </row>
    <row r="16" spans="1:17" ht="13.95" hidden="1" customHeight="1">
      <c r="A16" s="73">
        <v>6</v>
      </c>
      <c r="B16" s="74">
        <v>45297</v>
      </c>
      <c r="C16" s="75" t="s">
        <v>211</v>
      </c>
      <c r="D16" s="76" t="s">
        <v>503</v>
      </c>
      <c r="E16" s="76" t="s">
        <v>504</v>
      </c>
      <c r="F16" s="76" t="s">
        <v>520</v>
      </c>
      <c r="G16" s="76" t="s">
        <v>505</v>
      </c>
      <c r="H16" s="76" t="s">
        <v>294</v>
      </c>
      <c r="I16" s="76" t="s">
        <v>163</v>
      </c>
      <c r="J16" s="76" t="s">
        <v>242</v>
      </c>
      <c r="K16" s="76" t="s">
        <v>507</v>
      </c>
      <c r="L16" s="76" t="s">
        <v>508</v>
      </c>
      <c r="M16" s="77"/>
      <c r="N16" s="78"/>
      <c r="O16" s="79"/>
      <c r="P16" s="79"/>
      <c r="Q16" s="79"/>
    </row>
    <row r="17" spans="1:17" ht="13.95" hidden="1" customHeight="1">
      <c r="A17" s="73">
        <v>7</v>
      </c>
      <c r="B17" s="74">
        <v>45297</v>
      </c>
      <c r="C17" s="75" t="s">
        <v>211</v>
      </c>
      <c r="D17" s="76" t="s">
        <v>521</v>
      </c>
      <c r="E17" s="76" t="s">
        <v>510</v>
      </c>
      <c r="F17" s="76" t="s">
        <v>522</v>
      </c>
      <c r="G17" s="76" t="s">
        <v>523</v>
      </c>
      <c r="H17" s="76" t="s">
        <v>524</v>
      </c>
      <c r="I17" s="76" t="s">
        <v>163</v>
      </c>
      <c r="J17" s="76" t="s">
        <v>246</v>
      </c>
      <c r="K17" s="76" t="s">
        <v>525</v>
      </c>
      <c r="L17" s="76" t="s">
        <v>526</v>
      </c>
      <c r="M17" s="77"/>
      <c r="N17" s="78"/>
      <c r="O17" s="79"/>
      <c r="P17" s="79"/>
      <c r="Q17" s="79"/>
    </row>
    <row r="18" spans="1:17" ht="13.95" hidden="1" customHeight="1">
      <c r="A18" s="73">
        <v>8</v>
      </c>
      <c r="B18" s="74">
        <v>45297</v>
      </c>
      <c r="C18" s="75" t="s">
        <v>211</v>
      </c>
      <c r="D18" s="76" t="s">
        <v>527</v>
      </c>
      <c r="E18" s="76" t="s">
        <v>504</v>
      </c>
      <c r="F18" s="76" t="s">
        <v>528</v>
      </c>
      <c r="G18" s="76" t="s">
        <v>529</v>
      </c>
      <c r="H18" s="76" t="s">
        <v>293</v>
      </c>
      <c r="I18" s="76" t="s">
        <v>163</v>
      </c>
      <c r="J18" s="76" t="s">
        <v>244</v>
      </c>
      <c r="K18" s="76" t="s">
        <v>530</v>
      </c>
      <c r="L18" s="76" t="s">
        <v>531</v>
      </c>
      <c r="M18" s="77"/>
      <c r="N18" s="78"/>
      <c r="O18" s="79"/>
      <c r="P18" s="79"/>
      <c r="Q18" s="79"/>
    </row>
    <row r="19" spans="1:17" ht="13.95" hidden="1" customHeight="1">
      <c r="A19" s="73">
        <v>9</v>
      </c>
      <c r="B19" s="74">
        <v>45297</v>
      </c>
      <c r="C19" s="75" t="s">
        <v>211</v>
      </c>
      <c r="D19" s="76" t="s">
        <v>532</v>
      </c>
      <c r="E19" s="76" t="s">
        <v>504</v>
      </c>
      <c r="F19" s="76" t="s">
        <v>533</v>
      </c>
      <c r="G19" s="76" t="s">
        <v>534</v>
      </c>
      <c r="H19" s="76" t="s">
        <v>293</v>
      </c>
      <c r="I19" s="76" t="s">
        <v>163</v>
      </c>
      <c r="J19" s="76" t="s">
        <v>242</v>
      </c>
      <c r="K19" s="76" t="s">
        <v>535</v>
      </c>
      <c r="L19" s="76" t="s">
        <v>536</v>
      </c>
      <c r="M19" s="77"/>
      <c r="N19" s="78"/>
      <c r="O19" s="79"/>
      <c r="P19" s="79"/>
      <c r="Q19" s="79"/>
    </row>
    <row r="20" spans="1:17" ht="13.95" hidden="1" customHeight="1">
      <c r="A20" s="73">
        <v>10</v>
      </c>
      <c r="B20" s="74">
        <v>45297</v>
      </c>
      <c r="C20" s="75" t="s">
        <v>211</v>
      </c>
      <c r="D20" s="76" t="s">
        <v>503</v>
      </c>
      <c r="E20" s="76" t="s">
        <v>510</v>
      </c>
      <c r="F20" s="76" t="s">
        <v>537</v>
      </c>
      <c r="G20" s="76" t="s">
        <v>538</v>
      </c>
      <c r="H20" s="76" t="s">
        <v>293</v>
      </c>
      <c r="I20" s="76" t="s">
        <v>163</v>
      </c>
      <c r="J20" s="76" t="s">
        <v>243</v>
      </c>
      <c r="K20" s="76" t="s">
        <v>539</v>
      </c>
      <c r="L20" s="76" t="s">
        <v>540</v>
      </c>
      <c r="M20" s="77"/>
      <c r="N20" s="78"/>
      <c r="O20" s="79"/>
      <c r="P20" s="79"/>
      <c r="Q20" s="79"/>
    </row>
    <row r="21" spans="1:17" ht="13.95" hidden="1" customHeight="1">
      <c r="A21" s="73">
        <v>11</v>
      </c>
      <c r="B21" s="74">
        <v>45297</v>
      </c>
      <c r="C21" s="75" t="s">
        <v>211</v>
      </c>
      <c r="D21" s="76" t="s">
        <v>541</v>
      </c>
      <c r="E21" s="76" t="s">
        <v>504</v>
      </c>
      <c r="F21" s="76" t="s">
        <v>542</v>
      </c>
      <c r="G21" s="76" t="s">
        <v>543</v>
      </c>
      <c r="H21" s="76" t="s">
        <v>294</v>
      </c>
      <c r="I21" s="76" t="s">
        <v>163</v>
      </c>
      <c r="J21" s="76" t="s">
        <v>238</v>
      </c>
      <c r="K21" s="76" t="s">
        <v>544</v>
      </c>
      <c r="L21" s="76" t="s">
        <v>163</v>
      </c>
      <c r="M21" s="77"/>
      <c r="N21" s="78"/>
      <c r="O21" s="79"/>
      <c r="P21" s="79"/>
      <c r="Q21" s="79"/>
    </row>
    <row r="22" spans="1:17" ht="13.95" hidden="1" customHeight="1">
      <c r="A22" s="73">
        <v>12</v>
      </c>
      <c r="B22" s="74">
        <v>45297</v>
      </c>
      <c r="C22" s="75" t="s">
        <v>211</v>
      </c>
      <c r="D22" s="76" t="s">
        <v>545</v>
      </c>
      <c r="E22" s="76" t="s">
        <v>510</v>
      </c>
      <c r="F22" s="76" t="s">
        <v>546</v>
      </c>
      <c r="G22" s="76" t="s">
        <v>547</v>
      </c>
      <c r="H22" s="76" t="s">
        <v>293</v>
      </c>
      <c r="I22" s="76" t="s">
        <v>163</v>
      </c>
      <c r="J22" s="76" t="s">
        <v>243</v>
      </c>
      <c r="K22" s="76" t="s">
        <v>548</v>
      </c>
      <c r="L22" s="76" t="s">
        <v>549</v>
      </c>
      <c r="M22" s="77"/>
      <c r="N22" s="78"/>
      <c r="O22" s="79"/>
      <c r="P22" s="79"/>
      <c r="Q22" s="79"/>
    </row>
    <row r="23" spans="1:17" ht="13.95" hidden="1" customHeight="1">
      <c r="A23" s="73">
        <v>13</v>
      </c>
      <c r="B23" s="74">
        <v>45297</v>
      </c>
      <c r="C23" s="75" t="s">
        <v>211</v>
      </c>
      <c r="D23" s="76" t="s">
        <v>550</v>
      </c>
      <c r="E23" s="76" t="s">
        <v>504</v>
      </c>
      <c r="F23" s="76" t="s">
        <v>551</v>
      </c>
      <c r="G23" s="76" t="s">
        <v>552</v>
      </c>
      <c r="H23" s="76" t="s">
        <v>293</v>
      </c>
      <c r="I23" s="76" t="s">
        <v>163</v>
      </c>
      <c r="J23" s="76" t="s">
        <v>238</v>
      </c>
      <c r="K23" s="76" t="s">
        <v>553</v>
      </c>
      <c r="L23" s="76" t="s">
        <v>554</v>
      </c>
      <c r="M23" s="77"/>
      <c r="N23" s="78"/>
      <c r="O23" s="79"/>
      <c r="P23" s="79"/>
      <c r="Q23" s="79"/>
    </row>
    <row r="24" spans="1:17" ht="13.95" hidden="1" customHeight="1">
      <c r="A24" s="73">
        <v>14</v>
      </c>
      <c r="B24" s="74">
        <v>45297</v>
      </c>
      <c r="C24" s="75" t="s">
        <v>211</v>
      </c>
      <c r="D24" s="76" t="s">
        <v>555</v>
      </c>
      <c r="E24" s="76" t="s">
        <v>510</v>
      </c>
      <c r="F24" s="76" t="s">
        <v>556</v>
      </c>
      <c r="G24" s="76" t="s">
        <v>557</v>
      </c>
      <c r="H24" s="76" t="s">
        <v>293</v>
      </c>
      <c r="I24" s="76" t="s">
        <v>163</v>
      </c>
      <c r="J24" s="76" t="s">
        <v>246</v>
      </c>
      <c r="K24" s="76" t="s">
        <v>558</v>
      </c>
      <c r="L24" s="76" t="s">
        <v>559</v>
      </c>
      <c r="M24" s="77"/>
      <c r="N24" s="78"/>
      <c r="O24" s="79"/>
      <c r="P24" s="79"/>
      <c r="Q24" s="79"/>
    </row>
    <row r="25" spans="1:17" ht="13.95" hidden="1" customHeight="1">
      <c r="A25" s="73">
        <v>15</v>
      </c>
      <c r="B25" s="74">
        <v>45297</v>
      </c>
      <c r="C25" s="75" t="s">
        <v>211</v>
      </c>
      <c r="D25" s="76" t="s">
        <v>560</v>
      </c>
      <c r="E25" s="76" t="s">
        <v>561</v>
      </c>
      <c r="F25" s="76" t="s">
        <v>562</v>
      </c>
      <c r="G25" s="76" t="s">
        <v>563</v>
      </c>
      <c r="H25" s="76" t="s">
        <v>297</v>
      </c>
      <c r="I25" s="76" t="s">
        <v>163</v>
      </c>
      <c r="J25" s="76" t="s">
        <v>238</v>
      </c>
      <c r="K25" s="76" t="s">
        <v>564</v>
      </c>
      <c r="L25" s="76" t="s">
        <v>163</v>
      </c>
      <c r="M25" s="77"/>
      <c r="N25" s="78"/>
      <c r="O25" s="79"/>
      <c r="P25" s="79"/>
      <c r="Q25" s="79"/>
    </row>
    <row r="26" spans="1:17" ht="13.95" hidden="1" customHeight="1">
      <c r="A26" s="73">
        <v>16</v>
      </c>
      <c r="B26" s="74">
        <v>45297</v>
      </c>
      <c r="C26" s="75" t="s">
        <v>211</v>
      </c>
      <c r="D26" s="76" t="s">
        <v>565</v>
      </c>
      <c r="E26" s="76" t="s">
        <v>510</v>
      </c>
      <c r="F26" s="76" t="s">
        <v>566</v>
      </c>
      <c r="G26" s="76" t="s">
        <v>567</v>
      </c>
      <c r="H26" s="76" t="s">
        <v>294</v>
      </c>
      <c r="I26" s="76" t="s">
        <v>163</v>
      </c>
      <c r="J26" s="76" t="s">
        <v>235</v>
      </c>
      <c r="K26" s="76" t="s">
        <v>568</v>
      </c>
      <c r="L26" s="76" t="s">
        <v>569</v>
      </c>
      <c r="M26" s="77"/>
      <c r="N26" s="78"/>
      <c r="O26" s="79"/>
      <c r="P26" s="79"/>
      <c r="Q26" s="79"/>
    </row>
    <row r="27" spans="1:17" ht="13.95" hidden="1" customHeight="1">
      <c r="A27" s="73">
        <v>17</v>
      </c>
      <c r="B27" s="74">
        <v>45297</v>
      </c>
      <c r="C27" s="75" t="s">
        <v>211</v>
      </c>
      <c r="D27" s="76" t="s">
        <v>570</v>
      </c>
      <c r="E27" s="76" t="s">
        <v>510</v>
      </c>
      <c r="F27" s="76" t="s">
        <v>571</v>
      </c>
      <c r="G27" s="76" t="s">
        <v>572</v>
      </c>
      <c r="H27" s="76" t="s">
        <v>294</v>
      </c>
      <c r="I27" s="76" t="s">
        <v>163</v>
      </c>
      <c r="J27" s="76" t="s">
        <v>239</v>
      </c>
      <c r="K27" s="76" t="s">
        <v>573</v>
      </c>
      <c r="L27" s="76" t="s">
        <v>574</v>
      </c>
      <c r="M27" s="77"/>
      <c r="N27" s="78"/>
      <c r="O27" s="79"/>
      <c r="P27" s="79"/>
      <c r="Q27" s="79"/>
    </row>
    <row r="28" spans="1:17" ht="13.95" hidden="1" customHeight="1">
      <c r="A28" s="73">
        <v>18</v>
      </c>
      <c r="B28" s="74">
        <v>45297</v>
      </c>
      <c r="C28" s="75" t="s">
        <v>211</v>
      </c>
      <c r="D28" s="76" t="s">
        <v>575</v>
      </c>
      <c r="E28" s="76" t="s">
        <v>504</v>
      </c>
      <c r="F28" s="76" t="s">
        <v>576</v>
      </c>
      <c r="G28" s="76" t="s">
        <v>577</v>
      </c>
      <c r="H28" s="76" t="s">
        <v>294</v>
      </c>
      <c r="I28" s="76" t="s">
        <v>163</v>
      </c>
      <c r="J28" s="76" t="s">
        <v>242</v>
      </c>
      <c r="K28" s="76" t="s">
        <v>578</v>
      </c>
      <c r="L28" s="76" t="s">
        <v>579</v>
      </c>
      <c r="M28" s="77"/>
      <c r="N28" s="78"/>
      <c r="O28" s="79"/>
      <c r="P28" s="79"/>
      <c r="Q28" s="79"/>
    </row>
    <row r="29" spans="1:17" ht="13.95" hidden="1" customHeight="1">
      <c r="A29" s="73">
        <v>19</v>
      </c>
      <c r="B29" s="74">
        <v>45297</v>
      </c>
      <c r="C29" s="75" t="s">
        <v>211</v>
      </c>
      <c r="D29" s="76" t="s">
        <v>580</v>
      </c>
      <c r="E29" s="76" t="s">
        <v>510</v>
      </c>
      <c r="F29" s="76" t="s">
        <v>581</v>
      </c>
      <c r="G29" s="76" t="s">
        <v>582</v>
      </c>
      <c r="H29" s="76" t="s">
        <v>294</v>
      </c>
      <c r="I29" s="76" t="s">
        <v>163</v>
      </c>
      <c r="J29" s="76" t="s">
        <v>239</v>
      </c>
      <c r="K29" s="76" t="s">
        <v>583</v>
      </c>
      <c r="L29" s="76" t="s">
        <v>584</v>
      </c>
      <c r="M29" s="77"/>
      <c r="N29" s="78"/>
      <c r="O29" s="79"/>
      <c r="P29" s="79"/>
      <c r="Q29" s="79"/>
    </row>
    <row r="30" spans="1:17" ht="13.95" hidden="1" customHeight="1">
      <c r="A30" s="73">
        <v>20</v>
      </c>
      <c r="B30" s="74">
        <v>45297</v>
      </c>
      <c r="C30" s="75" t="s">
        <v>211</v>
      </c>
      <c r="D30" s="76" t="s">
        <v>408</v>
      </c>
      <c r="E30" s="76" t="s">
        <v>510</v>
      </c>
      <c r="F30" s="76" t="s">
        <v>585</v>
      </c>
      <c r="G30" s="76" t="s">
        <v>586</v>
      </c>
      <c r="H30" s="76" t="s">
        <v>293</v>
      </c>
      <c r="I30" s="76" t="s">
        <v>163</v>
      </c>
      <c r="J30" s="76" t="s">
        <v>239</v>
      </c>
      <c r="K30" s="76" t="s">
        <v>587</v>
      </c>
      <c r="L30" s="76" t="s">
        <v>588</v>
      </c>
      <c r="M30" s="77"/>
      <c r="N30" s="78"/>
      <c r="O30" s="79"/>
      <c r="P30" s="79"/>
      <c r="Q30" s="79"/>
    </row>
    <row r="31" spans="1:17" ht="13.95" hidden="1" customHeight="1">
      <c r="A31" s="73">
        <v>21</v>
      </c>
      <c r="B31" s="74">
        <v>45297</v>
      </c>
      <c r="C31" s="75" t="s">
        <v>211</v>
      </c>
      <c r="D31" s="76" t="s">
        <v>575</v>
      </c>
      <c r="E31" s="76" t="s">
        <v>504</v>
      </c>
      <c r="F31" s="76" t="s">
        <v>589</v>
      </c>
      <c r="G31" s="76" t="s">
        <v>576</v>
      </c>
      <c r="H31" s="76" t="s">
        <v>297</v>
      </c>
      <c r="I31" s="76" t="s">
        <v>163</v>
      </c>
      <c r="J31" s="76" t="s">
        <v>239</v>
      </c>
      <c r="K31" s="76" t="s">
        <v>578</v>
      </c>
      <c r="L31" s="76" t="s">
        <v>579</v>
      </c>
      <c r="M31" s="77"/>
      <c r="N31" s="78"/>
      <c r="O31" s="79"/>
      <c r="P31" s="79"/>
      <c r="Q31" s="79"/>
    </row>
    <row r="32" spans="1:17" ht="13.95" hidden="1" customHeight="1">
      <c r="A32" s="73">
        <v>22</v>
      </c>
      <c r="B32" s="74">
        <v>45297</v>
      </c>
      <c r="C32" s="75" t="s">
        <v>211</v>
      </c>
      <c r="D32" s="76" t="s">
        <v>590</v>
      </c>
      <c r="E32" s="76" t="s">
        <v>510</v>
      </c>
      <c r="F32" s="76" t="s">
        <v>591</v>
      </c>
      <c r="G32" s="76" t="s">
        <v>592</v>
      </c>
      <c r="H32" s="76" t="s">
        <v>294</v>
      </c>
      <c r="I32" s="76" t="s">
        <v>163</v>
      </c>
      <c r="J32" s="76" t="s">
        <v>239</v>
      </c>
      <c r="K32" s="76" t="s">
        <v>593</v>
      </c>
      <c r="L32" s="76" t="s">
        <v>163</v>
      </c>
      <c r="M32" s="77"/>
      <c r="N32" s="78"/>
      <c r="O32" s="79"/>
      <c r="P32" s="79"/>
      <c r="Q32" s="79"/>
    </row>
    <row r="33" spans="1:17" ht="13.95" hidden="1" customHeight="1">
      <c r="A33" s="73">
        <v>23</v>
      </c>
      <c r="B33" s="74">
        <v>45297</v>
      </c>
      <c r="C33" s="75" t="s">
        <v>211</v>
      </c>
      <c r="D33" s="76" t="s">
        <v>304</v>
      </c>
      <c r="E33" s="76" t="s">
        <v>510</v>
      </c>
      <c r="F33" s="76" t="s">
        <v>594</v>
      </c>
      <c r="G33" s="76" t="s">
        <v>595</v>
      </c>
      <c r="H33" s="76" t="s">
        <v>294</v>
      </c>
      <c r="I33" s="76" t="s">
        <v>163</v>
      </c>
      <c r="J33" s="76" t="s">
        <v>245</v>
      </c>
      <c r="K33" s="76" t="s">
        <v>596</v>
      </c>
      <c r="L33" s="76" t="s">
        <v>597</v>
      </c>
      <c r="M33" s="77"/>
      <c r="N33" s="78"/>
      <c r="O33" s="79"/>
      <c r="P33" s="79"/>
      <c r="Q33" s="79"/>
    </row>
    <row r="34" spans="1:17" ht="13.95" hidden="1" customHeight="1">
      <c r="A34" s="73">
        <v>24</v>
      </c>
      <c r="B34" s="74">
        <v>45297</v>
      </c>
      <c r="C34" s="75" t="s">
        <v>211</v>
      </c>
      <c r="D34" s="76" t="s">
        <v>598</v>
      </c>
      <c r="E34" s="76" t="s">
        <v>510</v>
      </c>
      <c r="F34" s="76" t="s">
        <v>599</v>
      </c>
      <c r="G34" s="76" t="s">
        <v>600</v>
      </c>
      <c r="H34" s="76" t="s">
        <v>294</v>
      </c>
      <c r="I34" s="76" t="s">
        <v>163</v>
      </c>
      <c r="J34" s="76" t="s">
        <v>238</v>
      </c>
      <c r="K34" s="76" t="s">
        <v>601</v>
      </c>
      <c r="L34" s="76" t="s">
        <v>602</v>
      </c>
      <c r="M34" s="77"/>
      <c r="N34" s="78"/>
      <c r="O34" s="79"/>
      <c r="P34" s="79"/>
      <c r="Q34" s="79"/>
    </row>
    <row r="35" spans="1:17" ht="13.95" hidden="1" customHeight="1">
      <c r="A35" s="73">
        <v>25</v>
      </c>
      <c r="B35" s="74">
        <v>45297</v>
      </c>
      <c r="C35" s="75" t="s">
        <v>211</v>
      </c>
      <c r="D35" s="76" t="s">
        <v>603</v>
      </c>
      <c r="E35" s="76" t="s">
        <v>510</v>
      </c>
      <c r="F35" s="76" t="s">
        <v>604</v>
      </c>
      <c r="G35" s="76" t="s">
        <v>605</v>
      </c>
      <c r="H35" s="76" t="s">
        <v>606</v>
      </c>
      <c r="I35" s="76" t="s">
        <v>163</v>
      </c>
      <c r="J35" s="76" t="s">
        <v>235</v>
      </c>
      <c r="K35" s="76" t="s">
        <v>607</v>
      </c>
      <c r="L35" s="76" t="s">
        <v>163</v>
      </c>
      <c r="M35" s="77"/>
      <c r="N35" s="78"/>
      <c r="O35" s="79"/>
      <c r="P35" s="79"/>
      <c r="Q35" s="79"/>
    </row>
    <row r="36" spans="1:17" ht="13.95" hidden="1" customHeight="1">
      <c r="A36" s="73">
        <v>26</v>
      </c>
      <c r="B36" s="74">
        <v>45297</v>
      </c>
      <c r="C36" s="75" t="s">
        <v>211</v>
      </c>
      <c r="D36" s="76" t="s">
        <v>608</v>
      </c>
      <c r="E36" s="76" t="s">
        <v>510</v>
      </c>
      <c r="F36" s="76" t="s">
        <v>609</v>
      </c>
      <c r="G36" s="76" t="s">
        <v>610</v>
      </c>
      <c r="H36" s="76" t="s">
        <v>294</v>
      </c>
      <c r="I36" s="76" t="s">
        <v>163</v>
      </c>
      <c r="J36" s="76" t="s">
        <v>239</v>
      </c>
      <c r="K36" s="76" t="s">
        <v>611</v>
      </c>
      <c r="L36" s="76" t="s">
        <v>612</v>
      </c>
      <c r="M36" s="77"/>
      <c r="N36" s="78"/>
      <c r="O36" s="79"/>
      <c r="P36" s="79"/>
      <c r="Q36" s="79"/>
    </row>
    <row r="37" spans="1:17" ht="13.95" hidden="1" customHeight="1">
      <c r="A37" s="73">
        <v>27</v>
      </c>
      <c r="B37" s="74">
        <v>45297</v>
      </c>
      <c r="C37" s="75" t="s">
        <v>211</v>
      </c>
      <c r="D37" s="76" t="s">
        <v>386</v>
      </c>
      <c r="E37" s="76" t="s">
        <v>613</v>
      </c>
      <c r="F37" s="76" t="s">
        <v>614</v>
      </c>
      <c r="G37" s="76" t="s">
        <v>615</v>
      </c>
      <c r="H37" s="76" t="s">
        <v>616</v>
      </c>
      <c r="I37" s="76" t="s">
        <v>163</v>
      </c>
      <c r="J37" s="76" t="s">
        <v>237</v>
      </c>
      <c r="K37" s="76" t="s">
        <v>617</v>
      </c>
      <c r="L37" s="76" t="s">
        <v>163</v>
      </c>
      <c r="M37" s="77"/>
      <c r="N37" s="78"/>
      <c r="O37" s="79"/>
      <c r="P37" s="79"/>
      <c r="Q37" s="79"/>
    </row>
    <row r="38" spans="1:17" ht="13.95" hidden="1" customHeight="1">
      <c r="A38" s="73">
        <v>28</v>
      </c>
      <c r="B38" s="74">
        <v>45297</v>
      </c>
      <c r="C38" s="75" t="s">
        <v>211</v>
      </c>
      <c r="D38" s="76" t="s">
        <v>370</v>
      </c>
      <c r="E38" s="76" t="s">
        <v>613</v>
      </c>
      <c r="F38" s="76" t="s">
        <v>618</v>
      </c>
      <c r="G38" s="76" t="s">
        <v>619</v>
      </c>
      <c r="H38" s="76" t="s">
        <v>616</v>
      </c>
      <c r="I38" s="76" t="s">
        <v>163</v>
      </c>
      <c r="J38" s="76" t="s">
        <v>237</v>
      </c>
      <c r="K38" s="76" t="s">
        <v>620</v>
      </c>
      <c r="L38" s="76" t="s">
        <v>163</v>
      </c>
      <c r="M38" s="77"/>
      <c r="N38" s="78"/>
      <c r="O38" s="79"/>
      <c r="P38" s="79"/>
      <c r="Q38" s="79"/>
    </row>
    <row r="39" spans="1:17" ht="13.95" hidden="1" customHeight="1">
      <c r="A39" s="73">
        <v>29</v>
      </c>
      <c r="B39" s="74">
        <v>45297</v>
      </c>
      <c r="C39" s="75" t="s">
        <v>211</v>
      </c>
      <c r="D39" s="76" t="s">
        <v>621</v>
      </c>
      <c r="E39" s="76" t="s">
        <v>622</v>
      </c>
      <c r="F39" s="76" t="s">
        <v>623</v>
      </c>
      <c r="G39" s="76" t="s">
        <v>624</v>
      </c>
      <c r="H39" s="76" t="s">
        <v>625</v>
      </c>
      <c r="I39" s="76" t="s">
        <v>163</v>
      </c>
      <c r="J39" s="76" t="s">
        <v>235</v>
      </c>
      <c r="K39" s="76" t="s">
        <v>626</v>
      </c>
      <c r="L39" s="76" t="s">
        <v>163</v>
      </c>
      <c r="M39" s="77"/>
      <c r="N39" s="78"/>
      <c r="O39" s="79"/>
      <c r="P39" s="79"/>
      <c r="Q39" s="79"/>
    </row>
    <row r="40" spans="1:17" ht="13.95" hidden="1" customHeight="1">
      <c r="A40" s="73">
        <v>30</v>
      </c>
      <c r="B40" s="74">
        <v>45297</v>
      </c>
      <c r="C40" s="75" t="s">
        <v>211</v>
      </c>
      <c r="D40" s="76" t="s">
        <v>310</v>
      </c>
      <c r="E40" s="76" t="s">
        <v>510</v>
      </c>
      <c r="F40" s="76" t="s">
        <v>627</v>
      </c>
      <c r="G40" s="76" t="s">
        <v>628</v>
      </c>
      <c r="H40" s="76" t="s">
        <v>293</v>
      </c>
      <c r="I40" s="76" t="s">
        <v>163</v>
      </c>
      <c r="J40" s="76" t="s">
        <v>243</v>
      </c>
      <c r="K40" s="76" t="s">
        <v>629</v>
      </c>
      <c r="L40" s="76" t="s">
        <v>630</v>
      </c>
      <c r="M40" s="77"/>
      <c r="N40" s="78"/>
      <c r="O40" s="79"/>
      <c r="P40" s="79"/>
      <c r="Q40" s="79"/>
    </row>
    <row r="41" spans="1:17" ht="13.95" hidden="1" customHeight="1">
      <c r="A41" s="73">
        <v>31</v>
      </c>
      <c r="B41" s="74">
        <v>45297</v>
      </c>
      <c r="C41" s="75" t="s">
        <v>211</v>
      </c>
      <c r="D41" s="76" t="s">
        <v>631</v>
      </c>
      <c r="E41" s="76" t="s">
        <v>613</v>
      </c>
      <c r="F41" s="76" t="s">
        <v>632</v>
      </c>
      <c r="G41" s="76" t="s">
        <v>633</v>
      </c>
      <c r="H41" s="76" t="s">
        <v>293</v>
      </c>
      <c r="I41" s="76" t="s">
        <v>163</v>
      </c>
      <c r="J41" s="76" t="s">
        <v>239</v>
      </c>
      <c r="K41" s="76" t="s">
        <v>634</v>
      </c>
      <c r="L41" s="76" t="s">
        <v>635</v>
      </c>
      <c r="M41" s="77"/>
      <c r="N41" s="78"/>
      <c r="O41" s="79"/>
      <c r="P41" s="79"/>
      <c r="Q41" s="79"/>
    </row>
    <row r="42" spans="1:17" ht="13.95" hidden="1" customHeight="1">
      <c r="A42" s="73">
        <v>32</v>
      </c>
      <c r="B42" s="74">
        <v>45297</v>
      </c>
      <c r="C42" s="75" t="s">
        <v>211</v>
      </c>
      <c r="D42" s="76" t="s">
        <v>636</v>
      </c>
      <c r="E42" s="76" t="s">
        <v>510</v>
      </c>
      <c r="F42" s="76" t="s">
        <v>637</v>
      </c>
      <c r="G42" s="76" t="s">
        <v>638</v>
      </c>
      <c r="H42" s="76" t="s">
        <v>293</v>
      </c>
      <c r="I42" s="76" t="s">
        <v>163</v>
      </c>
      <c r="J42" s="76" t="s">
        <v>238</v>
      </c>
      <c r="K42" s="76" t="s">
        <v>639</v>
      </c>
      <c r="L42" s="76" t="s">
        <v>640</v>
      </c>
      <c r="M42" s="77"/>
      <c r="N42" s="78"/>
      <c r="O42" s="79"/>
      <c r="P42" s="79"/>
      <c r="Q42" s="79"/>
    </row>
    <row r="43" spans="1:17" ht="13.95" hidden="1" customHeight="1">
      <c r="A43" s="73">
        <v>33</v>
      </c>
      <c r="B43" s="74">
        <v>45297</v>
      </c>
      <c r="C43" s="75" t="s">
        <v>211</v>
      </c>
      <c r="D43" s="76" t="s">
        <v>641</v>
      </c>
      <c r="E43" s="76" t="s">
        <v>613</v>
      </c>
      <c r="F43" s="76" t="s">
        <v>642</v>
      </c>
      <c r="G43" s="76" t="s">
        <v>643</v>
      </c>
      <c r="H43" s="76" t="s">
        <v>616</v>
      </c>
      <c r="I43" s="76" t="s">
        <v>163</v>
      </c>
      <c r="J43" s="76" t="s">
        <v>237</v>
      </c>
      <c r="K43" s="76" t="s">
        <v>644</v>
      </c>
      <c r="L43" s="76" t="s">
        <v>163</v>
      </c>
      <c r="M43" s="77"/>
      <c r="N43" s="78"/>
      <c r="O43" s="79"/>
      <c r="P43" s="79"/>
      <c r="Q43" s="79"/>
    </row>
    <row r="44" spans="1:17" ht="13.95" hidden="1" customHeight="1">
      <c r="A44" s="73">
        <v>34</v>
      </c>
      <c r="B44" s="74">
        <v>45297</v>
      </c>
      <c r="C44" s="75" t="s">
        <v>211</v>
      </c>
      <c r="D44" s="76" t="s">
        <v>645</v>
      </c>
      <c r="E44" s="76" t="s">
        <v>622</v>
      </c>
      <c r="F44" s="76" t="s">
        <v>646</v>
      </c>
      <c r="G44" s="76" t="s">
        <v>647</v>
      </c>
      <c r="H44" s="76" t="s">
        <v>293</v>
      </c>
      <c r="I44" s="76" t="s">
        <v>163</v>
      </c>
      <c r="J44" s="76" t="s">
        <v>240</v>
      </c>
      <c r="K44" s="76" t="s">
        <v>648</v>
      </c>
      <c r="L44" s="76" t="s">
        <v>649</v>
      </c>
      <c r="M44" s="77"/>
      <c r="N44" s="78"/>
      <c r="O44" s="79"/>
      <c r="P44" s="79"/>
      <c r="Q44" s="79"/>
    </row>
    <row r="45" spans="1:17" ht="13.95" hidden="1" customHeight="1">
      <c r="A45" s="73">
        <v>35</v>
      </c>
      <c r="B45" s="74">
        <v>45297</v>
      </c>
      <c r="C45" s="75" t="s">
        <v>211</v>
      </c>
      <c r="D45" s="76" t="s">
        <v>650</v>
      </c>
      <c r="E45" s="76" t="s">
        <v>613</v>
      </c>
      <c r="F45" s="76" t="s">
        <v>651</v>
      </c>
      <c r="G45" s="76" t="s">
        <v>652</v>
      </c>
      <c r="H45" s="76" t="s">
        <v>616</v>
      </c>
      <c r="I45" s="76" t="s">
        <v>163</v>
      </c>
      <c r="J45" s="76" t="s">
        <v>237</v>
      </c>
      <c r="K45" s="76" t="s">
        <v>653</v>
      </c>
      <c r="L45" s="76" t="s">
        <v>163</v>
      </c>
      <c r="M45" s="77"/>
      <c r="N45" s="78"/>
      <c r="O45" s="79"/>
      <c r="P45" s="79"/>
      <c r="Q45" s="79"/>
    </row>
    <row r="46" spans="1:17" ht="13.95" hidden="1" customHeight="1">
      <c r="A46" s="73">
        <v>36</v>
      </c>
      <c r="B46" s="74">
        <v>45297</v>
      </c>
      <c r="C46" s="75" t="s">
        <v>211</v>
      </c>
      <c r="D46" s="76" t="s">
        <v>654</v>
      </c>
      <c r="E46" s="76" t="s">
        <v>622</v>
      </c>
      <c r="F46" s="76" t="s">
        <v>655</v>
      </c>
      <c r="G46" s="76" t="s">
        <v>656</v>
      </c>
      <c r="H46" s="76" t="s">
        <v>293</v>
      </c>
      <c r="I46" s="76" t="s">
        <v>163</v>
      </c>
      <c r="J46" s="76" t="s">
        <v>246</v>
      </c>
      <c r="K46" s="76" t="s">
        <v>657</v>
      </c>
      <c r="L46" s="76" t="s">
        <v>658</v>
      </c>
      <c r="M46" s="77"/>
      <c r="N46" s="78"/>
      <c r="O46" s="79"/>
      <c r="P46" s="79"/>
      <c r="Q46" s="79"/>
    </row>
    <row r="47" spans="1:17" ht="13.95" hidden="1" customHeight="1">
      <c r="A47" s="73">
        <v>37</v>
      </c>
      <c r="B47" s="74">
        <v>45297</v>
      </c>
      <c r="C47" s="75" t="s">
        <v>211</v>
      </c>
      <c r="D47" s="76" t="s">
        <v>659</v>
      </c>
      <c r="E47" s="76" t="s">
        <v>660</v>
      </c>
      <c r="F47" s="76" t="s">
        <v>661</v>
      </c>
      <c r="G47" s="76" t="s">
        <v>656</v>
      </c>
      <c r="H47" s="76" t="s">
        <v>662</v>
      </c>
      <c r="I47" s="76" t="s">
        <v>163</v>
      </c>
      <c r="J47" s="76" t="s">
        <v>241</v>
      </c>
      <c r="K47" s="76" t="s">
        <v>663</v>
      </c>
      <c r="L47" s="76" t="s">
        <v>664</v>
      </c>
      <c r="M47" s="77"/>
      <c r="N47" s="78"/>
      <c r="O47" s="79"/>
      <c r="P47" s="79"/>
      <c r="Q47" s="79"/>
    </row>
    <row r="48" spans="1:17" ht="13.95" hidden="1" customHeight="1">
      <c r="A48" s="73">
        <v>38</v>
      </c>
      <c r="B48" s="74">
        <v>45297</v>
      </c>
      <c r="C48" s="75" t="s">
        <v>211</v>
      </c>
      <c r="D48" s="76" t="s">
        <v>665</v>
      </c>
      <c r="E48" s="76" t="s">
        <v>622</v>
      </c>
      <c r="F48" s="76" t="s">
        <v>666</v>
      </c>
      <c r="G48" s="76" t="s">
        <v>667</v>
      </c>
      <c r="H48" s="76" t="s">
        <v>293</v>
      </c>
      <c r="I48" s="76" t="s">
        <v>163</v>
      </c>
      <c r="J48" s="76" t="s">
        <v>246</v>
      </c>
      <c r="K48" s="76" t="s">
        <v>668</v>
      </c>
      <c r="L48" s="76" t="s">
        <v>669</v>
      </c>
      <c r="M48" s="77"/>
      <c r="N48" s="78"/>
      <c r="O48" s="79"/>
      <c r="P48" s="79"/>
      <c r="Q48" s="79"/>
    </row>
    <row r="49" spans="1:17" ht="13.95" hidden="1" customHeight="1">
      <c r="A49" s="73">
        <v>39</v>
      </c>
      <c r="B49" s="74">
        <v>45297</v>
      </c>
      <c r="C49" s="75" t="s">
        <v>211</v>
      </c>
      <c r="D49" s="76" t="s">
        <v>670</v>
      </c>
      <c r="E49" s="76" t="s">
        <v>622</v>
      </c>
      <c r="F49" s="76" t="s">
        <v>671</v>
      </c>
      <c r="G49" s="76" t="s">
        <v>672</v>
      </c>
      <c r="H49" s="76" t="s">
        <v>293</v>
      </c>
      <c r="I49" s="76" t="s">
        <v>163</v>
      </c>
      <c r="J49" s="76" t="s">
        <v>246</v>
      </c>
      <c r="K49" s="76" t="s">
        <v>673</v>
      </c>
      <c r="L49" s="76" t="s">
        <v>674</v>
      </c>
      <c r="M49" s="77"/>
      <c r="N49" s="78"/>
      <c r="O49" s="79"/>
      <c r="P49" s="79"/>
      <c r="Q49" s="79"/>
    </row>
    <row r="50" spans="1:17" ht="13.95" hidden="1" customHeight="1">
      <c r="A50" s="73">
        <v>40</v>
      </c>
      <c r="B50" s="74">
        <v>45297</v>
      </c>
      <c r="C50" s="75" t="s">
        <v>211</v>
      </c>
      <c r="D50" s="76" t="s">
        <v>675</v>
      </c>
      <c r="E50" s="76" t="s">
        <v>660</v>
      </c>
      <c r="F50" s="76" t="s">
        <v>676</v>
      </c>
      <c r="G50" s="76" t="s">
        <v>677</v>
      </c>
      <c r="H50" s="76" t="s">
        <v>293</v>
      </c>
      <c r="I50" s="76" t="s">
        <v>163</v>
      </c>
      <c r="J50" s="76" t="s">
        <v>238</v>
      </c>
      <c r="K50" s="76" t="s">
        <v>678</v>
      </c>
      <c r="L50" s="76" t="s">
        <v>679</v>
      </c>
      <c r="M50" s="77"/>
      <c r="N50" s="78"/>
      <c r="O50" s="79"/>
      <c r="P50" s="79"/>
      <c r="Q50" s="79"/>
    </row>
    <row r="51" spans="1:17" ht="13.95" hidden="1" customHeight="1">
      <c r="A51" s="73">
        <v>41</v>
      </c>
      <c r="B51" s="74">
        <v>45297</v>
      </c>
      <c r="C51" s="75" t="s">
        <v>211</v>
      </c>
      <c r="D51" s="76" t="s">
        <v>680</v>
      </c>
      <c r="E51" s="76" t="s">
        <v>622</v>
      </c>
      <c r="F51" s="76" t="s">
        <v>681</v>
      </c>
      <c r="G51" s="76" t="s">
        <v>682</v>
      </c>
      <c r="H51" s="76" t="s">
        <v>293</v>
      </c>
      <c r="I51" s="76" t="s">
        <v>163</v>
      </c>
      <c r="J51" s="76" t="s">
        <v>244</v>
      </c>
      <c r="K51" s="76" t="s">
        <v>683</v>
      </c>
      <c r="L51" s="76" t="s">
        <v>684</v>
      </c>
      <c r="M51" s="77"/>
      <c r="N51" s="78"/>
      <c r="O51" s="79"/>
      <c r="P51" s="79"/>
      <c r="Q51" s="79"/>
    </row>
    <row r="52" spans="1:17" ht="13.95" hidden="1" customHeight="1">
      <c r="A52" s="73">
        <v>42</v>
      </c>
      <c r="B52" s="74">
        <v>45297</v>
      </c>
      <c r="C52" s="75" t="s">
        <v>211</v>
      </c>
      <c r="D52" s="76" t="s">
        <v>685</v>
      </c>
      <c r="E52" s="76" t="s">
        <v>510</v>
      </c>
      <c r="F52" s="76" t="s">
        <v>686</v>
      </c>
      <c r="G52" s="76" t="s">
        <v>687</v>
      </c>
      <c r="H52" s="76" t="s">
        <v>294</v>
      </c>
      <c r="I52" s="76" t="s">
        <v>163</v>
      </c>
      <c r="J52" s="76" t="s">
        <v>243</v>
      </c>
      <c r="K52" s="76" t="s">
        <v>688</v>
      </c>
      <c r="L52" s="76" t="s">
        <v>689</v>
      </c>
      <c r="M52" s="77"/>
      <c r="N52" s="78"/>
      <c r="O52" s="79"/>
      <c r="P52" s="79"/>
      <c r="Q52" s="79"/>
    </row>
    <row r="53" spans="1:17" ht="13.95" hidden="1" customHeight="1">
      <c r="A53" s="73">
        <v>43</v>
      </c>
      <c r="B53" s="74">
        <v>45297</v>
      </c>
      <c r="C53" s="75" t="s">
        <v>211</v>
      </c>
      <c r="D53" s="76" t="s">
        <v>317</v>
      </c>
      <c r="E53" s="76" t="s">
        <v>504</v>
      </c>
      <c r="F53" s="76" t="s">
        <v>690</v>
      </c>
      <c r="G53" s="76" t="s">
        <v>691</v>
      </c>
      <c r="H53" s="76" t="s">
        <v>294</v>
      </c>
      <c r="I53" s="76" t="s">
        <v>163</v>
      </c>
      <c r="J53" s="76" t="s">
        <v>235</v>
      </c>
      <c r="K53" s="76" t="s">
        <v>692</v>
      </c>
      <c r="L53" s="76" t="s">
        <v>163</v>
      </c>
      <c r="M53" s="77"/>
      <c r="N53" s="78"/>
      <c r="O53" s="79"/>
      <c r="P53" s="79"/>
      <c r="Q53" s="79"/>
    </row>
    <row r="54" spans="1:17" ht="13.95" hidden="1" customHeight="1">
      <c r="A54" s="73">
        <v>44</v>
      </c>
      <c r="B54" s="74">
        <v>45297</v>
      </c>
      <c r="C54" s="75" t="s">
        <v>211</v>
      </c>
      <c r="D54" s="76" t="s">
        <v>693</v>
      </c>
      <c r="E54" s="76" t="s">
        <v>660</v>
      </c>
      <c r="F54" s="76" t="s">
        <v>694</v>
      </c>
      <c r="G54" s="76" t="s">
        <v>695</v>
      </c>
      <c r="H54" s="76" t="s">
        <v>397</v>
      </c>
      <c r="I54" s="76" t="s">
        <v>163</v>
      </c>
      <c r="J54" s="76" t="s">
        <v>246</v>
      </c>
      <c r="K54" s="76" t="s">
        <v>696</v>
      </c>
      <c r="L54" s="76" t="s">
        <v>697</v>
      </c>
      <c r="M54" s="77"/>
      <c r="N54" s="78"/>
      <c r="O54" s="79"/>
      <c r="P54" s="79"/>
      <c r="Q54" s="79"/>
    </row>
    <row r="55" spans="1:17" ht="13.95" hidden="1" customHeight="1">
      <c r="A55" s="73">
        <v>45</v>
      </c>
      <c r="B55" s="74">
        <v>45297</v>
      </c>
      <c r="C55" s="75" t="s">
        <v>211</v>
      </c>
      <c r="D55" s="76" t="s">
        <v>698</v>
      </c>
      <c r="E55" s="76" t="s">
        <v>510</v>
      </c>
      <c r="F55" s="76" t="s">
        <v>699</v>
      </c>
      <c r="G55" s="76" t="s">
        <v>700</v>
      </c>
      <c r="H55" s="76" t="s">
        <v>294</v>
      </c>
      <c r="I55" s="76" t="s">
        <v>163</v>
      </c>
      <c r="J55" s="76" t="s">
        <v>246</v>
      </c>
      <c r="K55" s="76" t="s">
        <v>701</v>
      </c>
      <c r="L55" s="76" t="s">
        <v>702</v>
      </c>
      <c r="M55" s="77"/>
      <c r="N55" s="78"/>
      <c r="O55" s="79"/>
      <c r="P55" s="79"/>
      <c r="Q55" s="79"/>
    </row>
    <row r="56" spans="1:17" ht="13.95" hidden="1" customHeight="1">
      <c r="A56" s="73">
        <v>46</v>
      </c>
      <c r="B56" s="74">
        <v>45297</v>
      </c>
      <c r="C56" s="75" t="s">
        <v>211</v>
      </c>
      <c r="D56" s="76" t="s">
        <v>703</v>
      </c>
      <c r="E56" s="76" t="s">
        <v>510</v>
      </c>
      <c r="F56" s="76" t="s">
        <v>704</v>
      </c>
      <c r="G56" s="76" t="s">
        <v>705</v>
      </c>
      <c r="H56" s="76" t="s">
        <v>294</v>
      </c>
      <c r="I56" s="76" t="s">
        <v>163</v>
      </c>
      <c r="J56" s="76" t="s">
        <v>243</v>
      </c>
      <c r="K56" s="76" t="s">
        <v>706</v>
      </c>
      <c r="L56" s="76" t="s">
        <v>707</v>
      </c>
      <c r="M56" s="77"/>
      <c r="N56" s="78"/>
      <c r="O56" s="79"/>
      <c r="P56" s="79"/>
      <c r="Q56" s="79"/>
    </row>
    <row r="57" spans="1:17" ht="13.95" hidden="1" customHeight="1">
      <c r="A57" s="73">
        <v>47</v>
      </c>
      <c r="B57" s="74">
        <v>45297</v>
      </c>
      <c r="C57" s="75" t="s">
        <v>211</v>
      </c>
      <c r="D57" s="76" t="s">
        <v>708</v>
      </c>
      <c r="E57" s="76" t="s">
        <v>504</v>
      </c>
      <c r="F57" s="76" t="s">
        <v>709</v>
      </c>
      <c r="G57" s="76" t="s">
        <v>710</v>
      </c>
      <c r="H57" s="76" t="s">
        <v>294</v>
      </c>
      <c r="I57" s="76" t="s">
        <v>163</v>
      </c>
      <c r="J57" s="76" t="s">
        <v>235</v>
      </c>
      <c r="K57" s="76" t="s">
        <v>711</v>
      </c>
      <c r="L57" s="76" t="s">
        <v>712</v>
      </c>
      <c r="M57" s="77"/>
      <c r="N57" s="78"/>
      <c r="O57" s="79"/>
      <c r="P57" s="79"/>
      <c r="Q57" s="79"/>
    </row>
    <row r="58" spans="1:17" ht="13.95" hidden="1" customHeight="1">
      <c r="A58" s="73">
        <v>48</v>
      </c>
      <c r="B58" s="74">
        <v>45297</v>
      </c>
      <c r="C58" s="75" t="s">
        <v>211</v>
      </c>
      <c r="D58" s="76" t="s">
        <v>713</v>
      </c>
      <c r="E58" s="76" t="s">
        <v>660</v>
      </c>
      <c r="F58" s="76" t="s">
        <v>714</v>
      </c>
      <c r="G58" s="76" t="s">
        <v>715</v>
      </c>
      <c r="H58" s="76" t="s">
        <v>397</v>
      </c>
      <c r="I58" s="76" t="s">
        <v>163</v>
      </c>
      <c r="J58" s="76" t="s">
        <v>237</v>
      </c>
      <c r="K58" s="76" t="s">
        <v>716</v>
      </c>
      <c r="L58" s="76" t="s">
        <v>163</v>
      </c>
      <c r="M58" s="77"/>
      <c r="N58" s="78"/>
      <c r="O58" s="79"/>
      <c r="P58" s="79"/>
      <c r="Q58" s="79"/>
    </row>
    <row r="59" spans="1:17" ht="13.95" hidden="1" customHeight="1">
      <c r="A59" s="73">
        <v>49</v>
      </c>
      <c r="B59" s="74">
        <v>45297</v>
      </c>
      <c r="C59" s="75" t="s">
        <v>211</v>
      </c>
      <c r="D59" s="76" t="s">
        <v>717</v>
      </c>
      <c r="E59" s="76" t="s">
        <v>718</v>
      </c>
      <c r="F59" s="76" t="s">
        <v>719</v>
      </c>
      <c r="G59" s="76" t="s">
        <v>720</v>
      </c>
      <c r="H59" s="76" t="s">
        <v>297</v>
      </c>
      <c r="I59" s="76" t="s">
        <v>163</v>
      </c>
      <c r="J59" s="76" t="s">
        <v>241</v>
      </c>
      <c r="K59" s="76" t="s">
        <v>721</v>
      </c>
      <c r="L59" s="76" t="s">
        <v>722</v>
      </c>
      <c r="M59" s="77"/>
      <c r="N59" s="78"/>
      <c r="O59" s="79"/>
      <c r="P59" s="79"/>
      <c r="Q59" s="79"/>
    </row>
    <row r="60" spans="1:17" ht="13.95" hidden="1" customHeight="1">
      <c r="A60" s="73">
        <v>50</v>
      </c>
      <c r="B60" s="74">
        <v>45297</v>
      </c>
      <c r="C60" s="75" t="s">
        <v>211</v>
      </c>
      <c r="D60" s="76" t="s">
        <v>723</v>
      </c>
      <c r="E60" s="76" t="s">
        <v>718</v>
      </c>
      <c r="F60" s="76" t="s">
        <v>724</v>
      </c>
      <c r="G60" s="76" t="s">
        <v>725</v>
      </c>
      <c r="H60" s="76" t="s">
        <v>297</v>
      </c>
      <c r="I60" s="76" t="s">
        <v>163</v>
      </c>
      <c r="J60" s="76" t="s">
        <v>244</v>
      </c>
      <c r="K60" s="76" t="s">
        <v>726</v>
      </c>
      <c r="L60" s="76" t="s">
        <v>727</v>
      </c>
      <c r="M60" s="77"/>
      <c r="N60" s="78"/>
      <c r="O60" s="79"/>
      <c r="P60" s="79"/>
      <c r="Q60" s="79"/>
    </row>
    <row r="61" spans="1:17" ht="13.95" hidden="1" customHeight="1">
      <c r="A61" s="73">
        <v>51</v>
      </c>
      <c r="B61" s="74">
        <v>45297</v>
      </c>
      <c r="C61" s="75" t="s">
        <v>211</v>
      </c>
      <c r="D61" s="76" t="s">
        <v>728</v>
      </c>
      <c r="E61" s="76" t="s">
        <v>510</v>
      </c>
      <c r="F61" s="76" t="s">
        <v>729</v>
      </c>
      <c r="G61" s="76" t="s">
        <v>730</v>
      </c>
      <c r="H61" s="76" t="s">
        <v>294</v>
      </c>
      <c r="I61" s="76" t="s">
        <v>163</v>
      </c>
      <c r="J61" s="76" t="s">
        <v>243</v>
      </c>
      <c r="K61" s="76" t="s">
        <v>731</v>
      </c>
      <c r="L61" s="76" t="s">
        <v>732</v>
      </c>
      <c r="M61" s="77"/>
      <c r="N61" s="78"/>
      <c r="O61" s="79"/>
      <c r="P61" s="79"/>
      <c r="Q61" s="79"/>
    </row>
    <row r="62" spans="1:17" ht="13.95" hidden="1" customHeight="1">
      <c r="A62" s="73">
        <v>52</v>
      </c>
      <c r="B62" s="74">
        <v>45297</v>
      </c>
      <c r="C62" s="75" t="s">
        <v>211</v>
      </c>
      <c r="D62" s="76" t="s">
        <v>733</v>
      </c>
      <c r="E62" s="76" t="s">
        <v>660</v>
      </c>
      <c r="F62" s="76" t="s">
        <v>734</v>
      </c>
      <c r="G62" s="76" t="s">
        <v>735</v>
      </c>
      <c r="H62" s="76" t="s">
        <v>293</v>
      </c>
      <c r="I62" s="76" t="s">
        <v>163</v>
      </c>
      <c r="J62" s="76" t="s">
        <v>243</v>
      </c>
      <c r="K62" s="76" t="s">
        <v>736</v>
      </c>
      <c r="L62" s="76" t="s">
        <v>737</v>
      </c>
      <c r="M62" s="77"/>
      <c r="N62" s="78"/>
      <c r="O62" s="79"/>
      <c r="P62" s="79"/>
      <c r="Q62" s="79"/>
    </row>
    <row r="63" spans="1:17" ht="13.95" hidden="1" customHeight="1">
      <c r="A63" s="73">
        <v>53</v>
      </c>
      <c r="B63" s="74">
        <v>45297</v>
      </c>
      <c r="C63" s="75" t="s">
        <v>211</v>
      </c>
      <c r="D63" s="76" t="s">
        <v>738</v>
      </c>
      <c r="E63" s="76" t="s">
        <v>660</v>
      </c>
      <c r="F63" s="76" t="s">
        <v>739</v>
      </c>
      <c r="G63" s="76" t="s">
        <v>740</v>
      </c>
      <c r="H63" s="76" t="s">
        <v>397</v>
      </c>
      <c r="I63" s="76" t="s">
        <v>163</v>
      </c>
      <c r="J63" s="76" t="s">
        <v>238</v>
      </c>
      <c r="K63" s="76" t="s">
        <v>741</v>
      </c>
      <c r="L63" s="76" t="s">
        <v>163</v>
      </c>
      <c r="M63" s="77"/>
      <c r="N63" s="78"/>
      <c r="O63" s="79"/>
      <c r="P63" s="79"/>
      <c r="Q63" s="79"/>
    </row>
    <row r="64" spans="1:17" ht="13.95" hidden="1" customHeight="1">
      <c r="A64" s="73">
        <v>54</v>
      </c>
      <c r="B64" s="74">
        <v>45297</v>
      </c>
      <c r="C64" s="75" t="s">
        <v>211</v>
      </c>
      <c r="D64" s="76" t="s">
        <v>742</v>
      </c>
      <c r="E64" s="76" t="s">
        <v>743</v>
      </c>
      <c r="F64" s="76" t="s">
        <v>744</v>
      </c>
      <c r="G64" s="76" t="s">
        <v>745</v>
      </c>
      <c r="H64" s="76" t="s">
        <v>297</v>
      </c>
      <c r="I64" s="76" t="s">
        <v>163</v>
      </c>
      <c r="J64" s="76" t="s">
        <v>239</v>
      </c>
      <c r="K64" s="76" t="s">
        <v>746</v>
      </c>
      <c r="L64" s="76" t="s">
        <v>747</v>
      </c>
      <c r="M64" s="77"/>
      <c r="N64" s="78"/>
      <c r="O64" s="79"/>
      <c r="P64" s="79"/>
      <c r="Q64" s="79"/>
    </row>
    <row r="65" spans="1:17" ht="13.95" hidden="1" customHeight="1">
      <c r="A65" s="73">
        <v>55</v>
      </c>
      <c r="B65" s="74">
        <v>45297</v>
      </c>
      <c r="C65" s="75" t="s">
        <v>211</v>
      </c>
      <c r="D65" s="76" t="s">
        <v>748</v>
      </c>
      <c r="E65" s="76" t="s">
        <v>660</v>
      </c>
      <c r="F65" s="76" t="s">
        <v>749</v>
      </c>
      <c r="G65" s="76" t="s">
        <v>750</v>
      </c>
      <c r="H65" s="76" t="s">
        <v>293</v>
      </c>
      <c r="I65" s="76" t="s">
        <v>163</v>
      </c>
      <c r="J65" s="76" t="s">
        <v>238</v>
      </c>
      <c r="K65" s="76" t="s">
        <v>751</v>
      </c>
      <c r="L65" s="76" t="s">
        <v>752</v>
      </c>
      <c r="M65" s="77"/>
      <c r="N65" s="78"/>
      <c r="O65" s="79"/>
      <c r="P65" s="79"/>
      <c r="Q65" s="79"/>
    </row>
    <row r="66" spans="1:17" ht="13.95" hidden="1" customHeight="1">
      <c r="A66" s="73">
        <v>56</v>
      </c>
      <c r="B66" s="74">
        <v>45297</v>
      </c>
      <c r="C66" s="75" t="s">
        <v>211</v>
      </c>
      <c r="D66" s="76" t="s">
        <v>753</v>
      </c>
      <c r="E66" s="76" t="s">
        <v>660</v>
      </c>
      <c r="F66" s="76" t="s">
        <v>754</v>
      </c>
      <c r="G66" s="76" t="s">
        <v>755</v>
      </c>
      <c r="H66" s="76" t="s">
        <v>293</v>
      </c>
      <c r="I66" s="76" t="s">
        <v>163</v>
      </c>
      <c r="J66" s="76" t="s">
        <v>242</v>
      </c>
      <c r="K66" s="76" t="s">
        <v>756</v>
      </c>
      <c r="L66" s="76" t="s">
        <v>757</v>
      </c>
      <c r="M66" s="77"/>
      <c r="N66" s="78"/>
      <c r="O66" s="79"/>
      <c r="P66" s="79"/>
      <c r="Q66" s="79"/>
    </row>
    <row r="67" spans="1:17" ht="13.95" hidden="1" customHeight="1">
      <c r="A67" s="73">
        <v>57</v>
      </c>
      <c r="B67" s="74">
        <v>45297</v>
      </c>
      <c r="C67" s="75" t="s">
        <v>211</v>
      </c>
      <c r="D67" s="76" t="s">
        <v>360</v>
      </c>
      <c r="E67" s="76" t="s">
        <v>758</v>
      </c>
      <c r="F67" s="76" t="s">
        <v>759</v>
      </c>
      <c r="G67" s="76" t="s">
        <v>760</v>
      </c>
      <c r="H67" s="76" t="s">
        <v>495</v>
      </c>
      <c r="I67" s="76" t="s">
        <v>163</v>
      </c>
      <c r="J67" s="76" t="s">
        <v>244</v>
      </c>
      <c r="K67" s="76" t="s">
        <v>761</v>
      </c>
      <c r="L67" s="76" t="s">
        <v>762</v>
      </c>
      <c r="M67" s="77"/>
      <c r="N67" s="78"/>
      <c r="O67" s="79"/>
      <c r="P67" s="79"/>
      <c r="Q67" s="79"/>
    </row>
    <row r="68" spans="1:17" ht="13.95" hidden="1" customHeight="1">
      <c r="A68" s="73">
        <v>58</v>
      </c>
      <c r="B68" s="74">
        <v>45297</v>
      </c>
      <c r="C68" s="75" t="s">
        <v>211</v>
      </c>
      <c r="D68" s="76" t="s">
        <v>763</v>
      </c>
      <c r="E68" s="76" t="s">
        <v>660</v>
      </c>
      <c r="F68" s="76" t="s">
        <v>764</v>
      </c>
      <c r="G68" s="76" t="s">
        <v>765</v>
      </c>
      <c r="H68" s="76" t="s">
        <v>293</v>
      </c>
      <c r="I68" s="76" t="s">
        <v>163</v>
      </c>
      <c r="J68" s="76" t="s">
        <v>238</v>
      </c>
      <c r="K68" s="76" t="s">
        <v>766</v>
      </c>
      <c r="L68" s="76" t="s">
        <v>163</v>
      </c>
      <c r="M68" s="77"/>
      <c r="N68" s="78"/>
      <c r="O68" s="79"/>
      <c r="P68" s="79"/>
      <c r="Q68" s="79"/>
    </row>
    <row r="69" spans="1:17" ht="13.95" hidden="1" customHeight="1">
      <c r="A69" s="73">
        <v>59</v>
      </c>
      <c r="B69" s="74">
        <v>45297</v>
      </c>
      <c r="C69" s="75" t="s">
        <v>211</v>
      </c>
      <c r="D69" s="76" t="s">
        <v>767</v>
      </c>
      <c r="E69" s="76" t="s">
        <v>561</v>
      </c>
      <c r="F69" s="76" t="s">
        <v>768</v>
      </c>
      <c r="G69" s="76" t="s">
        <v>769</v>
      </c>
      <c r="H69" s="76" t="s">
        <v>297</v>
      </c>
      <c r="I69" s="76" t="s">
        <v>163</v>
      </c>
      <c r="J69" s="76" t="s">
        <v>239</v>
      </c>
      <c r="K69" s="76" t="s">
        <v>770</v>
      </c>
      <c r="L69" s="76" t="s">
        <v>771</v>
      </c>
      <c r="M69" s="77"/>
      <c r="N69" s="78"/>
      <c r="O69" s="79"/>
      <c r="P69" s="79"/>
      <c r="Q69" s="79"/>
    </row>
    <row r="70" spans="1:17" ht="13.95" hidden="1" customHeight="1">
      <c r="A70" s="73">
        <v>60</v>
      </c>
      <c r="B70" s="74">
        <v>45297</v>
      </c>
      <c r="C70" s="75" t="s">
        <v>211</v>
      </c>
      <c r="D70" s="76" t="s">
        <v>772</v>
      </c>
      <c r="E70" s="76" t="s">
        <v>773</v>
      </c>
      <c r="F70" s="76" t="s">
        <v>774</v>
      </c>
      <c r="G70" s="76" t="s">
        <v>775</v>
      </c>
      <c r="H70" s="76" t="s">
        <v>293</v>
      </c>
      <c r="I70" s="76" t="s">
        <v>163</v>
      </c>
      <c r="J70" s="76" t="s">
        <v>235</v>
      </c>
      <c r="K70" s="76" t="s">
        <v>776</v>
      </c>
      <c r="L70" s="76" t="s">
        <v>163</v>
      </c>
      <c r="M70" s="77"/>
      <c r="N70" s="78"/>
      <c r="O70" s="79"/>
      <c r="P70" s="79"/>
      <c r="Q70" s="79"/>
    </row>
    <row r="71" spans="1:17" ht="13.95" hidden="1" customHeight="1">
      <c r="A71" s="73">
        <v>61</v>
      </c>
      <c r="B71" s="74">
        <v>45297</v>
      </c>
      <c r="C71" s="75" t="s">
        <v>211</v>
      </c>
      <c r="D71" s="76" t="s">
        <v>777</v>
      </c>
      <c r="E71" s="76" t="s">
        <v>660</v>
      </c>
      <c r="F71" s="76" t="s">
        <v>778</v>
      </c>
      <c r="G71" s="76" t="s">
        <v>779</v>
      </c>
      <c r="H71" s="76" t="s">
        <v>293</v>
      </c>
      <c r="I71" s="76" t="s">
        <v>163</v>
      </c>
      <c r="J71" s="76" t="s">
        <v>238</v>
      </c>
      <c r="K71" s="76" t="s">
        <v>780</v>
      </c>
      <c r="L71" s="76" t="s">
        <v>781</v>
      </c>
      <c r="M71" s="77"/>
      <c r="N71" s="78"/>
      <c r="O71" s="79"/>
      <c r="P71" s="79"/>
      <c r="Q71" s="79"/>
    </row>
    <row r="72" spans="1:17" ht="13.95" hidden="1" customHeight="1">
      <c r="A72" s="73">
        <v>62</v>
      </c>
      <c r="B72" s="74">
        <v>45297</v>
      </c>
      <c r="C72" s="75" t="s">
        <v>211</v>
      </c>
      <c r="D72" s="76" t="s">
        <v>382</v>
      </c>
      <c r="E72" s="76" t="s">
        <v>504</v>
      </c>
      <c r="F72" s="76" t="s">
        <v>782</v>
      </c>
      <c r="G72" s="76" t="s">
        <v>783</v>
      </c>
      <c r="H72" s="76" t="s">
        <v>293</v>
      </c>
      <c r="I72" s="76" t="s">
        <v>163</v>
      </c>
      <c r="J72" s="76" t="s">
        <v>246</v>
      </c>
      <c r="K72" s="76" t="s">
        <v>784</v>
      </c>
      <c r="L72" s="76" t="s">
        <v>785</v>
      </c>
      <c r="M72" s="77"/>
      <c r="N72" s="78"/>
      <c r="O72" s="79"/>
      <c r="P72" s="79"/>
      <c r="Q72" s="79"/>
    </row>
    <row r="73" spans="1:17" ht="13.95" hidden="1" customHeight="1">
      <c r="A73" s="73">
        <v>63</v>
      </c>
      <c r="B73" s="74">
        <v>45297</v>
      </c>
      <c r="C73" s="75" t="s">
        <v>211</v>
      </c>
      <c r="D73" s="76" t="s">
        <v>786</v>
      </c>
      <c r="E73" s="76" t="s">
        <v>561</v>
      </c>
      <c r="F73" s="76" t="s">
        <v>787</v>
      </c>
      <c r="G73" s="76" t="s">
        <v>788</v>
      </c>
      <c r="H73" s="76" t="s">
        <v>495</v>
      </c>
      <c r="I73" s="76" t="s">
        <v>163</v>
      </c>
      <c r="J73" s="76" t="s">
        <v>240</v>
      </c>
      <c r="K73" s="76" t="s">
        <v>789</v>
      </c>
      <c r="L73" s="76" t="s">
        <v>790</v>
      </c>
      <c r="M73" s="77"/>
      <c r="N73" s="78"/>
      <c r="O73" s="79"/>
      <c r="P73" s="79"/>
      <c r="Q73" s="79"/>
    </row>
    <row r="74" spans="1:17" ht="13.95" hidden="1" customHeight="1">
      <c r="A74" s="73">
        <v>64</v>
      </c>
      <c r="B74" s="74">
        <v>45297</v>
      </c>
      <c r="C74" s="75" t="s">
        <v>211</v>
      </c>
      <c r="D74" s="76" t="s">
        <v>791</v>
      </c>
      <c r="E74" s="76" t="s">
        <v>660</v>
      </c>
      <c r="F74" s="76" t="s">
        <v>792</v>
      </c>
      <c r="G74" s="76" t="s">
        <v>793</v>
      </c>
      <c r="H74" s="76" t="s">
        <v>397</v>
      </c>
      <c r="I74" s="76" t="s">
        <v>163</v>
      </c>
      <c r="J74" s="76" t="s">
        <v>238</v>
      </c>
      <c r="K74" s="76" t="s">
        <v>794</v>
      </c>
      <c r="L74" s="76" t="s">
        <v>163</v>
      </c>
      <c r="M74" s="77"/>
      <c r="N74" s="78"/>
      <c r="O74" s="79"/>
      <c r="P74" s="79"/>
      <c r="Q74" s="79"/>
    </row>
    <row r="75" spans="1:17" ht="13.95" hidden="1" customHeight="1">
      <c r="A75" s="73">
        <v>65</v>
      </c>
      <c r="B75" s="74">
        <v>45297</v>
      </c>
      <c r="C75" s="75" t="s">
        <v>211</v>
      </c>
      <c r="D75" s="76" t="s">
        <v>795</v>
      </c>
      <c r="E75" s="76" t="s">
        <v>758</v>
      </c>
      <c r="F75" s="76" t="s">
        <v>796</v>
      </c>
      <c r="G75" s="76" t="s">
        <v>797</v>
      </c>
      <c r="H75" s="76" t="s">
        <v>293</v>
      </c>
      <c r="I75" s="76" t="s">
        <v>163</v>
      </c>
      <c r="J75" s="76" t="s">
        <v>240</v>
      </c>
      <c r="K75" s="76" t="s">
        <v>798</v>
      </c>
      <c r="L75" s="76" t="s">
        <v>799</v>
      </c>
      <c r="M75" s="77"/>
      <c r="N75" s="78"/>
      <c r="O75" s="79"/>
      <c r="P75" s="79"/>
      <c r="Q75" s="79"/>
    </row>
    <row r="76" spans="1:17" ht="13.95" hidden="1" customHeight="1">
      <c r="A76" s="73">
        <v>66</v>
      </c>
      <c r="B76" s="74">
        <v>45297</v>
      </c>
      <c r="C76" s="75" t="s">
        <v>211</v>
      </c>
      <c r="D76" s="76" t="s">
        <v>800</v>
      </c>
      <c r="E76" s="76" t="s">
        <v>660</v>
      </c>
      <c r="F76" s="76" t="s">
        <v>801</v>
      </c>
      <c r="G76" s="76" t="s">
        <v>802</v>
      </c>
      <c r="H76" s="76" t="s">
        <v>293</v>
      </c>
      <c r="I76" s="76" t="s">
        <v>163</v>
      </c>
      <c r="J76" s="76" t="s">
        <v>246</v>
      </c>
      <c r="K76" s="76" t="s">
        <v>803</v>
      </c>
      <c r="L76" s="76" t="s">
        <v>804</v>
      </c>
      <c r="M76" s="77"/>
      <c r="N76" s="78"/>
      <c r="O76" s="79"/>
      <c r="P76" s="79"/>
      <c r="Q76" s="79"/>
    </row>
    <row r="77" spans="1:17" ht="13.95" hidden="1" customHeight="1">
      <c r="A77" s="73">
        <v>67</v>
      </c>
      <c r="B77" s="74">
        <v>45297</v>
      </c>
      <c r="C77" s="75" t="s">
        <v>211</v>
      </c>
      <c r="D77" s="76" t="s">
        <v>805</v>
      </c>
      <c r="E77" s="76" t="s">
        <v>806</v>
      </c>
      <c r="F77" s="76" t="s">
        <v>807</v>
      </c>
      <c r="G77" s="76" t="s">
        <v>808</v>
      </c>
      <c r="H77" s="76" t="s">
        <v>294</v>
      </c>
      <c r="I77" s="76" t="s">
        <v>163</v>
      </c>
      <c r="J77" s="76" t="s">
        <v>246</v>
      </c>
      <c r="K77" s="76" t="s">
        <v>809</v>
      </c>
      <c r="L77" s="76" t="s">
        <v>810</v>
      </c>
      <c r="M77" s="77"/>
      <c r="N77" s="78"/>
      <c r="O77" s="79"/>
      <c r="P77" s="79"/>
      <c r="Q77" s="79"/>
    </row>
    <row r="78" spans="1:17" ht="13.95" hidden="1" customHeight="1">
      <c r="A78" s="73">
        <v>68</v>
      </c>
      <c r="B78" s="74">
        <v>45297</v>
      </c>
      <c r="C78" s="75" t="s">
        <v>211</v>
      </c>
      <c r="D78" s="76" t="s">
        <v>811</v>
      </c>
      <c r="E78" s="76" t="s">
        <v>504</v>
      </c>
      <c r="F78" s="76" t="s">
        <v>812</v>
      </c>
      <c r="G78" s="76" t="s">
        <v>808</v>
      </c>
      <c r="H78" s="76" t="s">
        <v>293</v>
      </c>
      <c r="I78" s="76" t="s">
        <v>163</v>
      </c>
      <c r="J78" s="76" t="s">
        <v>246</v>
      </c>
      <c r="K78" s="76" t="s">
        <v>813</v>
      </c>
      <c r="L78" s="76" t="s">
        <v>814</v>
      </c>
      <c r="M78" s="77"/>
      <c r="N78" s="78"/>
      <c r="O78" s="79"/>
      <c r="P78" s="79"/>
      <c r="Q78" s="79"/>
    </row>
    <row r="79" spans="1:17" ht="13.95" hidden="1" customHeight="1">
      <c r="A79" s="73">
        <v>69</v>
      </c>
      <c r="B79" s="74">
        <v>45297</v>
      </c>
      <c r="C79" s="75" t="s">
        <v>211</v>
      </c>
      <c r="D79" s="76" t="s">
        <v>815</v>
      </c>
      <c r="E79" s="76" t="s">
        <v>561</v>
      </c>
      <c r="F79" s="76" t="s">
        <v>816</v>
      </c>
      <c r="G79" s="76" t="s">
        <v>817</v>
      </c>
      <c r="H79" s="76" t="s">
        <v>297</v>
      </c>
      <c r="I79" s="76" t="s">
        <v>163</v>
      </c>
      <c r="J79" s="76" t="s">
        <v>246</v>
      </c>
      <c r="K79" s="76" t="s">
        <v>818</v>
      </c>
      <c r="L79" s="76" t="s">
        <v>819</v>
      </c>
      <c r="M79" s="77"/>
      <c r="N79" s="78"/>
      <c r="O79" s="79"/>
      <c r="P79" s="79"/>
      <c r="Q79" s="79"/>
    </row>
    <row r="80" spans="1:17" ht="13.95" hidden="1" customHeight="1">
      <c r="A80" s="73">
        <v>70</v>
      </c>
      <c r="B80" s="74">
        <v>45297</v>
      </c>
      <c r="C80" s="75" t="s">
        <v>211</v>
      </c>
      <c r="D80" s="76" t="s">
        <v>820</v>
      </c>
      <c r="E80" s="76" t="s">
        <v>718</v>
      </c>
      <c r="F80" s="76" t="s">
        <v>821</v>
      </c>
      <c r="G80" s="76" t="s">
        <v>822</v>
      </c>
      <c r="H80" s="76" t="s">
        <v>296</v>
      </c>
      <c r="I80" s="76" t="s">
        <v>163</v>
      </c>
      <c r="J80" s="76" t="s">
        <v>246</v>
      </c>
      <c r="K80" s="76" t="s">
        <v>823</v>
      </c>
      <c r="L80" s="76" t="s">
        <v>824</v>
      </c>
      <c r="M80" s="77"/>
      <c r="N80" s="78"/>
      <c r="O80" s="79"/>
      <c r="P80" s="79"/>
      <c r="Q80" s="79"/>
    </row>
    <row r="81" spans="1:17" ht="13.95" hidden="1" customHeight="1">
      <c r="A81" s="73">
        <v>71</v>
      </c>
      <c r="B81" s="74">
        <v>45297</v>
      </c>
      <c r="C81" s="75" t="s">
        <v>211</v>
      </c>
      <c r="D81" s="76" t="s">
        <v>820</v>
      </c>
      <c r="E81" s="76" t="s">
        <v>718</v>
      </c>
      <c r="F81" s="76" t="s">
        <v>825</v>
      </c>
      <c r="G81" s="76" t="s">
        <v>826</v>
      </c>
      <c r="H81" s="76" t="s">
        <v>293</v>
      </c>
      <c r="I81" s="76" t="s">
        <v>163</v>
      </c>
      <c r="J81" s="76" t="s">
        <v>242</v>
      </c>
      <c r="K81" s="76" t="s">
        <v>823</v>
      </c>
      <c r="L81" s="76" t="s">
        <v>824</v>
      </c>
      <c r="M81" s="77"/>
      <c r="N81" s="78"/>
      <c r="O81" s="79"/>
      <c r="P81" s="79"/>
      <c r="Q81" s="79"/>
    </row>
    <row r="82" spans="1:17" ht="13.95" hidden="1" customHeight="1">
      <c r="A82" s="73">
        <v>72</v>
      </c>
      <c r="B82" s="74">
        <v>45297</v>
      </c>
      <c r="C82" s="75" t="s">
        <v>211</v>
      </c>
      <c r="D82" s="76" t="s">
        <v>827</v>
      </c>
      <c r="E82" s="76" t="s">
        <v>828</v>
      </c>
      <c r="F82" s="76" t="s">
        <v>829</v>
      </c>
      <c r="G82" s="76" t="s">
        <v>830</v>
      </c>
      <c r="H82" s="76" t="s">
        <v>293</v>
      </c>
      <c r="I82" s="76" t="s">
        <v>163</v>
      </c>
      <c r="J82" s="76" t="s">
        <v>237</v>
      </c>
      <c r="K82" s="76" t="s">
        <v>831</v>
      </c>
      <c r="L82" s="76" t="s">
        <v>832</v>
      </c>
      <c r="M82" s="77"/>
      <c r="N82" s="78"/>
      <c r="O82" s="79"/>
      <c r="P82" s="79"/>
      <c r="Q82" s="79"/>
    </row>
    <row r="83" spans="1:17" ht="13.95" hidden="1" customHeight="1">
      <c r="A83" s="73">
        <v>73</v>
      </c>
      <c r="B83" s="74">
        <v>45297</v>
      </c>
      <c r="C83" s="75" t="s">
        <v>211</v>
      </c>
      <c r="D83" s="76" t="s">
        <v>833</v>
      </c>
      <c r="E83" s="76" t="s">
        <v>504</v>
      </c>
      <c r="F83" s="76" t="s">
        <v>834</v>
      </c>
      <c r="G83" s="76" t="s">
        <v>835</v>
      </c>
      <c r="H83" s="76" t="s">
        <v>293</v>
      </c>
      <c r="I83" s="76" t="s">
        <v>163</v>
      </c>
      <c r="J83" s="76" t="s">
        <v>244</v>
      </c>
      <c r="K83" s="76" t="s">
        <v>836</v>
      </c>
      <c r="L83" s="76" t="s">
        <v>837</v>
      </c>
      <c r="M83" s="77"/>
      <c r="N83" s="78"/>
      <c r="O83" s="79"/>
      <c r="P83" s="79"/>
      <c r="Q83" s="79"/>
    </row>
    <row r="84" spans="1:17" ht="13.95" hidden="1" customHeight="1">
      <c r="A84" s="73">
        <v>74</v>
      </c>
      <c r="B84" s="74">
        <v>45297</v>
      </c>
      <c r="C84" s="75" t="s">
        <v>211</v>
      </c>
      <c r="D84" s="76" t="s">
        <v>838</v>
      </c>
      <c r="E84" s="76" t="s">
        <v>561</v>
      </c>
      <c r="F84" s="76" t="s">
        <v>839</v>
      </c>
      <c r="G84" s="76" t="s">
        <v>840</v>
      </c>
      <c r="H84" s="76" t="s">
        <v>297</v>
      </c>
      <c r="I84" s="76" t="s">
        <v>163</v>
      </c>
      <c r="J84" s="76" t="s">
        <v>244</v>
      </c>
      <c r="K84" s="76" t="s">
        <v>841</v>
      </c>
      <c r="L84" s="76" t="s">
        <v>842</v>
      </c>
      <c r="M84" s="77"/>
      <c r="N84" s="78"/>
      <c r="O84" s="79"/>
      <c r="P84" s="79"/>
      <c r="Q84" s="79"/>
    </row>
    <row r="85" spans="1:17" ht="13.95" hidden="1" customHeight="1">
      <c r="A85" s="73">
        <v>75</v>
      </c>
      <c r="B85" s="74">
        <v>45297</v>
      </c>
      <c r="C85" s="75" t="s">
        <v>211</v>
      </c>
      <c r="D85" s="76" t="s">
        <v>843</v>
      </c>
      <c r="E85" s="76" t="s">
        <v>743</v>
      </c>
      <c r="F85" s="76" t="s">
        <v>844</v>
      </c>
      <c r="G85" s="76" t="s">
        <v>845</v>
      </c>
      <c r="H85" s="76" t="s">
        <v>293</v>
      </c>
      <c r="I85" s="76" t="s">
        <v>163</v>
      </c>
      <c r="J85" s="76" t="s">
        <v>244</v>
      </c>
      <c r="K85" s="76" t="s">
        <v>846</v>
      </c>
      <c r="L85" s="76" t="s">
        <v>847</v>
      </c>
      <c r="M85" s="77"/>
      <c r="N85" s="78"/>
      <c r="O85" s="79"/>
      <c r="P85" s="79"/>
      <c r="Q85" s="79"/>
    </row>
    <row r="86" spans="1:17" ht="13.95" hidden="1" customHeight="1">
      <c r="A86" s="73">
        <v>76</v>
      </c>
      <c r="B86" s="74">
        <v>45297</v>
      </c>
      <c r="C86" s="75" t="s">
        <v>211</v>
      </c>
      <c r="D86" s="76" t="s">
        <v>848</v>
      </c>
      <c r="E86" s="76" t="s">
        <v>849</v>
      </c>
      <c r="F86" s="76" t="s">
        <v>850</v>
      </c>
      <c r="G86" s="76" t="s">
        <v>851</v>
      </c>
      <c r="H86" s="76" t="s">
        <v>852</v>
      </c>
      <c r="I86" s="76" t="s">
        <v>163</v>
      </c>
      <c r="J86" s="76" t="s">
        <v>239</v>
      </c>
      <c r="K86" s="76" t="s">
        <v>853</v>
      </c>
      <c r="L86" s="76" t="s">
        <v>854</v>
      </c>
      <c r="M86" s="77"/>
      <c r="N86" s="78"/>
      <c r="O86" s="79"/>
      <c r="P86" s="79"/>
      <c r="Q86" s="79"/>
    </row>
    <row r="87" spans="1:17" ht="13.95" hidden="1" customHeight="1">
      <c r="A87" s="73">
        <v>77</v>
      </c>
      <c r="B87" s="74">
        <v>45297</v>
      </c>
      <c r="C87" s="75" t="s">
        <v>211</v>
      </c>
      <c r="D87" s="76" t="s">
        <v>855</v>
      </c>
      <c r="E87" s="76" t="s">
        <v>743</v>
      </c>
      <c r="F87" s="76" t="s">
        <v>856</v>
      </c>
      <c r="G87" s="76" t="s">
        <v>857</v>
      </c>
      <c r="H87" s="76" t="s">
        <v>374</v>
      </c>
      <c r="I87" s="76" t="s">
        <v>163</v>
      </c>
      <c r="J87" s="76" t="s">
        <v>235</v>
      </c>
      <c r="K87" s="76" t="s">
        <v>858</v>
      </c>
      <c r="L87" s="76" t="s">
        <v>163</v>
      </c>
      <c r="M87" s="77"/>
      <c r="N87" s="78"/>
      <c r="O87" s="79"/>
      <c r="P87" s="79"/>
      <c r="Q87" s="79"/>
    </row>
    <row r="88" spans="1:17" ht="13.95" hidden="1" customHeight="1">
      <c r="A88" s="73">
        <v>78</v>
      </c>
      <c r="B88" s="74">
        <v>45297</v>
      </c>
      <c r="C88" s="75" t="s">
        <v>211</v>
      </c>
      <c r="D88" s="76" t="s">
        <v>328</v>
      </c>
      <c r="E88" s="76" t="s">
        <v>849</v>
      </c>
      <c r="F88" s="76" t="s">
        <v>859</v>
      </c>
      <c r="G88" s="76" t="s">
        <v>860</v>
      </c>
      <c r="H88" s="76" t="s">
        <v>297</v>
      </c>
      <c r="I88" s="76" t="s">
        <v>163</v>
      </c>
      <c r="J88" s="76" t="s">
        <v>237</v>
      </c>
      <c r="K88" s="76" t="s">
        <v>861</v>
      </c>
      <c r="L88" s="76" t="s">
        <v>862</v>
      </c>
      <c r="M88" s="77"/>
      <c r="N88" s="78"/>
      <c r="O88" s="79"/>
      <c r="P88" s="79"/>
      <c r="Q88" s="79"/>
    </row>
    <row r="89" spans="1:17" ht="13.95" hidden="1" customHeight="1">
      <c r="A89" s="73">
        <v>79</v>
      </c>
      <c r="B89" s="74">
        <v>45297</v>
      </c>
      <c r="C89" s="75" t="s">
        <v>211</v>
      </c>
      <c r="D89" s="76" t="s">
        <v>863</v>
      </c>
      <c r="E89" s="76" t="s">
        <v>864</v>
      </c>
      <c r="F89" s="76" t="s">
        <v>865</v>
      </c>
      <c r="G89" s="76" t="s">
        <v>866</v>
      </c>
      <c r="H89" s="76" t="s">
        <v>294</v>
      </c>
      <c r="I89" s="76" t="s">
        <v>163</v>
      </c>
      <c r="J89" s="76" t="s">
        <v>237</v>
      </c>
      <c r="K89" s="76" t="s">
        <v>867</v>
      </c>
      <c r="L89" s="76" t="s">
        <v>868</v>
      </c>
      <c r="M89" s="77"/>
      <c r="N89" s="78"/>
      <c r="O89" s="79"/>
      <c r="P89" s="79"/>
      <c r="Q89" s="79"/>
    </row>
    <row r="90" spans="1:17" ht="13.95" hidden="1" customHeight="1">
      <c r="A90" s="73">
        <v>80</v>
      </c>
      <c r="B90" s="74">
        <v>45297</v>
      </c>
      <c r="C90" s="75" t="s">
        <v>211</v>
      </c>
      <c r="D90" s="76" t="s">
        <v>403</v>
      </c>
      <c r="E90" s="76" t="s">
        <v>743</v>
      </c>
      <c r="F90" s="76" t="s">
        <v>869</v>
      </c>
      <c r="G90" s="76" t="s">
        <v>870</v>
      </c>
      <c r="H90" s="76" t="s">
        <v>293</v>
      </c>
      <c r="I90" s="76" t="s">
        <v>163</v>
      </c>
      <c r="J90" s="76" t="s">
        <v>244</v>
      </c>
      <c r="K90" s="76" t="s">
        <v>871</v>
      </c>
      <c r="L90" s="76" t="s">
        <v>872</v>
      </c>
      <c r="M90" s="77"/>
      <c r="N90" s="78"/>
      <c r="O90" s="79"/>
      <c r="P90" s="79"/>
      <c r="Q90" s="79"/>
    </row>
    <row r="91" spans="1:17" ht="13.95" hidden="1" customHeight="1">
      <c r="A91" s="73">
        <v>81</v>
      </c>
      <c r="B91" s="74">
        <v>45297</v>
      </c>
      <c r="C91" s="75" t="s">
        <v>211</v>
      </c>
      <c r="D91" s="76" t="s">
        <v>873</v>
      </c>
      <c r="E91" s="76" t="s">
        <v>828</v>
      </c>
      <c r="F91" s="76" t="s">
        <v>874</v>
      </c>
      <c r="G91" s="76" t="s">
        <v>875</v>
      </c>
      <c r="H91" s="76" t="s">
        <v>293</v>
      </c>
      <c r="I91" s="76" t="s">
        <v>163</v>
      </c>
      <c r="J91" s="76" t="s">
        <v>242</v>
      </c>
      <c r="K91" s="76" t="s">
        <v>876</v>
      </c>
      <c r="L91" s="76" t="s">
        <v>877</v>
      </c>
      <c r="M91" s="77"/>
      <c r="N91" s="78"/>
      <c r="O91" s="79"/>
      <c r="P91" s="79"/>
      <c r="Q91" s="79"/>
    </row>
    <row r="92" spans="1:17" ht="13.95" hidden="1" customHeight="1">
      <c r="A92" s="73">
        <v>82</v>
      </c>
      <c r="B92" s="74">
        <v>45297</v>
      </c>
      <c r="C92" s="75" t="s">
        <v>211</v>
      </c>
      <c r="D92" s="76" t="s">
        <v>878</v>
      </c>
      <c r="E92" s="76" t="s">
        <v>864</v>
      </c>
      <c r="F92" s="76" t="s">
        <v>879</v>
      </c>
      <c r="G92" s="76" t="s">
        <v>880</v>
      </c>
      <c r="H92" s="76" t="s">
        <v>294</v>
      </c>
      <c r="I92" s="76" t="s">
        <v>163</v>
      </c>
      <c r="J92" s="76" t="s">
        <v>243</v>
      </c>
      <c r="K92" s="76" t="s">
        <v>881</v>
      </c>
      <c r="L92" s="76" t="s">
        <v>882</v>
      </c>
      <c r="M92" s="77"/>
      <c r="N92" s="78"/>
      <c r="O92" s="79"/>
      <c r="P92" s="79"/>
      <c r="Q92" s="79"/>
    </row>
    <row r="93" spans="1:17" ht="13.95" hidden="1" customHeight="1">
      <c r="A93" s="73">
        <v>83</v>
      </c>
      <c r="B93" s="74">
        <v>45297</v>
      </c>
      <c r="C93" s="75" t="s">
        <v>211</v>
      </c>
      <c r="D93" s="76" t="s">
        <v>883</v>
      </c>
      <c r="E93" s="76" t="s">
        <v>743</v>
      </c>
      <c r="F93" s="76" t="s">
        <v>884</v>
      </c>
      <c r="G93" s="76" t="s">
        <v>885</v>
      </c>
      <c r="H93" s="76" t="s">
        <v>374</v>
      </c>
      <c r="I93" s="76" t="s">
        <v>163</v>
      </c>
      <c r="J93" s="76" t="s">
        <v>242</v>
      </c>
      <c r="K93" s="76" t="s">
        <v>886</v>
      </c>
      <c r="L93" s="76" t="s">
        <v>887</v>
      </c>
      <c r="M93" s="77"/>
      <c r="N93" s="78"/>
      <c r="O93" s="79"/>
      <c r="P93" s="79"/>
      <c r="Q93" s="79"/>
    </row>
    <row r="94" spans="1:17" ht="13.95" hidden="1" customHeight="1">
      <c r="A94" s="73">
        <v>84</v>
      </c>
      <c r="B94" s="74">
        <v>45297</v>
      </c>
      <c r="C94" s="75" t="s">
        <v>211</v>
      </c>
      <c r="D94" s="76" t="s">
        <v>888</v>
      </c>
      <c r="E94" s="76" t="s">
        <v>743</v>
      </c>
      <c r="F94" s="76" t="s">
        <v>889</v>
      </c>
      <c r="G94" s="76" t="s">
        <v>890</v>
      </c>
      <c r="H94" s="76" t="s">
        <v>374</v>
      </c>
      <c r="I94" s="76" t="s">
        <v>163</v>
      </c>
      <c r="J94" s="76" t="s">
        <v>239</v>
      </c>
      <c r="K94" s="76" t="s">
        <v>891</v>
      </c>
      <c r="L94" s="76" t="s">
        <v>892</v>
      </c>
      <c r="M94" s="77"/>
      <c r="N94" s="78"/>
      <c r="O94" s="79"/>
      <c r="P94" s="79"/>
      <c r="Q94" s="79"/>
    </row>
    <row r="95" spans="1:17" ht="13.95" hidden="1" customHeight="1">
      <c r="A95" s="73">
        <v>85</v>
      </c>
      <c r="B95" s="74">
        <v>45297</v>
      </c>
      <c r="C95" s="75" t="s">
        <v>211</v>
      </c>
      <c r="D95" s="76" t="s">
        <v>893</v>
      </c>
      <c r="E95" s="76" t="s">
        <v>806</v>
      </c>
      <c r="F95" s="76" t="s">
        <v>894</v>
      </c>
      <c r="G95" s="76" t="s">
        <v>890</v>
      </c>
      <c r="H95" s="76" t="s">
        <v>293</v>
      </c>
      <c r="I95" s="76" t="s">
        <v>163</v>
      </c>
      <c r="J95" s="76" t="s">
        <v>242</v>
      </c>
      <c r="K95" s="76" t="s">
        <v>895</v>
      </c>
      <c r="L95" s="76" t="s">
        <v>896</v>
      </c>
      <c r="M95" s="77"/>
      <c r="N95" s="78"/>
      <c r="O95" s="79"/>
      <c r="P95" s="79"/>
      <c r="Q95" s="79"/>
    </row>
    <row r="96" spans="1:17" ht="13.95" hidden="1" customHeight="1">
      <c r="A96" s="73">
        <v>86</v>
      </c>
      <c r="B96" s="74">
        <v>45297</v>
      </c>
      <c r="C96" s="75" t="s">
        <v>211</v>
      </c>
      <c r="D96" s="76" t="s">
        <v>897</v>
      </c>
      <c r="E96" s="76" t="s">
        <v>828</v>
      </c>
      <c r="F96" s="76" t="s">
        <v>898</v>
      </c>
      <c r="G96" s="76" t="s">
        <v>899</v>
      </c>
      <c r="H96" s="76" t="s">
        <v>293</v>
      </c>
      <c r="I96" s="76" t="s">
        <v>163</v>
      </c>
      <c r="J96" s="76" t="s">
        <v>246</v>
      </c>
      <c r="K96" s="76" t="s">
        <v>900</v>
      </c>
      <c r="L96" s="76" t="s">
        <v>901</v>
      </c>
      <c r="M96" s="77"/>
      <c r="N96" s="78"/>
      <c r="O96" s="79"/>
      <c r="P96" s="79"/>
      <c r="Q96" s="79"/>
    </row>
    <row r="97" spans="1:17" ht="13.95" hidden="1" customHeight="1">
      <c r="A97" s="73">
        <v>87</v>
      </c>
      <c r="B97" s="74">
        <v>45297</v>
      </c>
      <c r="C97" s="75" t="s">
        <v>211</v>
      </c>
      <c r="D97" s="76" t="s">
        <v>902</v>
      </c>
      <c r="E97" s="76" t="s">
        <v>828</v>
      </c>
      <c r="F97" s="76" t="s">
        <v>903</v>
      </c>
      <c r="G97" s="76" t="s">
        <v>904</v>
      </c>
      <c r="H97" s="76" t="s">
        <v>293</v>
      </c>
      <c r="I97" s="76" t="s">
        <v>163</v>
      </c>
      <c r="J97" s="76" t="s">
        <v>240</v>
      </c>
      <c r="K97" s="76" t="s">
        <v>905</v>
      </c>
      <c r="L97" s="76" t="s">
        <v>163</v>
      </c>
      <c r="M97" s="77"/>
      <c r="N97" s="78"/>
      <c r="O97" s="79"/>
      <c r="P97" s="79"/>
      <c r="Q97" s="79"/>
    </row>
    <row r="98" spans="1:17" ht="13.95" hidden="1" customHeight="1">
      <c r="A98" s="73">
        <v>88</v>
      </c>
      <c r="B98" s="74">
        <v>45297</v>
      </c>
      <c r="C98" s="75" t="s">
        <v>211</v>
      </c>
      <c r="D98" s="76" t="s">
        <v>313</v>
      </c>
      <c r="E98" s="76" t="s">
        <v>806</v>
      </c>
      <c r="F98" s="76" t="s">
        <v>906</v>
      </c>
      <c r="G98" s="76" t="s">
        <v>907</v>
      </c>
      <c r="H98" s="76" t="s">
        <v>293</v>
      </c>
      <c r="I98" s="76" t="s">
        <v>163</v>
      </c>
      <c r="J98" s="76" t="s">
        <v>246</v>
      </c>
      <c r="K98" s="76" t="s">
        <v>908</v>
      </c>
      <c r="L98" s="76" t="s">
        <v>909</v>
      </c>
      <c r="M98" s="77"/>
      <c r="N98" s="78"/>
      <c r="O98" s="79"/>
      <c r="P98" s="79"/>
      <c r="Q98" s="79"/>
    </row>
    <row r="99" spans="1:17" ht="13.95" hidden="1" customHeight="1">
      <c r="A99" s="73">
        <v>89</v>
      </c>
      <c r="B99" s="74">
        <v>45297</v>
      </c>
      <c r="C99" s="75" t="s">
        <v>211</v>
      </c>
      <c r="D99" s="76" t="s">
        <v>910</v>
      </c>
      <c r="E99" s="76" t="s">
        <v>743</v>
      </c>
      <c r="F99" s="76" t="s">
        <v>911</v>
      </c>
      <c r="G99" s="76" t="s">
        <v>912</v>
      </c>
      <c r="H99" s="76" t="s">
        <v>293</v>
      </c>
      <c r="I99" s="76" t="s">
        <v>163</v>
      </c>
      <c r="J99" s="76" t="s">
        <v>240</v>
      </c>
      <c r="K99" s="76" t="s">
        <v>913</v>
      </c>
      <c r="L99" s="76" t="s">
        <v>914</v>
      </c>
      <c r="M99" s="77"/>
      <c r="N99" s="78"/>
      <c r="O99" s="79"/>
      <c r="P99" s="79"/>
      <c r="Q99" s="79"/>
    </row>
    <row r="100" spans="1:17" ht="13.95" hidden="1" customHeight="1">
      <c r="A100" s="73">
        <v>90</v>
      </c>
      <c r="B100" s="74">
        <v>45297</v>
      </c>
      <c r="C100" s="75" t="s">
        <v>211</v>
      </c>
      <c r="D100" s="76" t="s">
        <v>915</v>
      </c>
      <c r="E100" s="76" t="s">
        <v>613</v>
      </c>
      <c r="F100" s="76" t="s">
        <v>916</v>
      </c>
      <c r="G100" s="76" t="s">
        <v>917</v>
      </c>
      <c r="H100" s="76" t="s">
        <v>293</v>
      </c>
      <c r="I100" s="76" t="s">
        <v>163</v>
      </c>
      <c r="J100" s="76" t="s">
        <v>235</v>
      </c>
      <c r="K100" s="76" t="s">
        <v>918</v>
      </c>
      <c r="L100" s="76" t="s">
        <v>919</v>
      </c>
      <c r="M100" s="77"/>
      <c r="N100" s="78"/>
      <c r="O100" s="79"/>
      <c r="P100" s="79"/>
      <c r="Q100" s="79"/>
    </row>
    <row r="101" spans="1:17" ht="13.95" hidden="1" customHeight="1">
      <c r="A101" s="73">
        <v>91</v>
      </c>
      <c r="B101" s="74">
        <v>45297</v>
      </c>
      <c r="C101" s="75" t="s">
        <v>211</v>
      </c>
      <c r="D101" s="76" t="s">
        <v>920</v>
      </c>
      <c r="E101" s="76" t="s">
        <v>828</v>
      </c>
      <c r="F101" s="76" t="s">
        <v>921</v>
      </c>
      <c r="G101" s="76" t="s">
        <v>922</v>
      </c>
      <c r="H101" s="76" t="s">
        <v>293</v>
      </c>
      <c r="I101" s="76" t="s">
        <v>163</v>
      </c>
      <c r="J101" s="76" t="s">
        <v>244</v>
      </c>
      <c r="K101" s="76" t="s">
        <v>923</v>
      </c>
      <c r="L101" s="76" t="s">
        <v>924</v>
      </c>
      <c r="M101" s="77"/>
      <c r="N101" s="78"/>
      <c r="O101" s="79"/>
      <c r="P101" s="79"/>
      <c r="Q101" s="79"/>
    </row>
    <row r="102" spans="1:17" ht="13.95" hidden="1" customHeight="1">
      <c r="A102" s="73">
        <v>92</v>
      </c>
      <c r="B102" s="74">
        <v>45297</v>
      </c>
      <c r="C102" s="75" t="s">
        <v>211</v>
      </c>
      <c r="D102" s="76" t="s">
        <v>925</v>
      </c>
      <c r="E102" s="76" t="s">
        <v>743</v>
      </c>
      <c r="F102" s="76" t="s">
        <v>926</v>
      </c>
      <c r="G102" s="76" t="s">
        <v>922</v>
      </c>
      <c r="H102" s="76" t="s">
        <v>293</v>
      </c>
      <c r="I102" s="76" t="s">
        <v>163</v>
      </c>
      <c r="J102" s="76" t="s">
        <v>244</v>
      </c>
      <c r="K102" s="76" t="s">
        <v>927</v>
      </c>
      <c r="L102" s="76" t="s">
        <v>928</v>
      </c>
      <c r="M102" s="77"/>
      <c r="N102" s="78"/>
      <c r="O102" s="79"/>
      <c r="P102" s="79"/>
      <c r="Q102" s="79"/>
    </row>
    <row r="103" spans="1:17" ht="13.95" hidden="1" customHeight="1">
      <c r="A103" s="73">
        <v>93</v>
      </c>
      <c r="B103" s="74">
        <v>45297</v>
      </c>
      <c r="C103" s="75" t="s">
        <v>211</v>
      </c>
      <c r="D103" s="76" t="s">
        <v>929</v>
      </c>
      <c r="E103" s="76" t="s">
        <v>806</v>
      </c>
      <c r="F103" s="76" t="s">
        <v>930</v>
      </c>
      <c r="G103" s="76" t="s">
        <v>931</v>
      </c>
      <c r="H103" s="76" t="s">
        <v>384</v>
      </c>
      <c r="I103" s="76" t="s">
        <v>163</v>
      </c>
      <c r="J103" s="76" t="s">
        <v>246</v>
      </c>
      <c r="K103" s="76" t="s">
        <v>932</v>
      </c>
      <c r="L103" s="76" t="s">
        <v>933</v>
      </c>
      <c r="M103" s="77"/>
      <c r="N103" s="78"/>
      <c r="O103" s="79"/>
      <c r="P103" s="79"/>
      <c r="Q103" s="79"/>
    </row>
    <row r="104" spans="1:17" ht="13.95" hidden="1" customHeight="1">
      <c r="A104" s="73">
        <v>94</v>
      </c>
      <c r="B104" s="74">
        <v>45297</v>
      </c>
      <c r="C104" s="75" t="s">
        <v>211</v>
      </c>
      <c r="D104" s="76" t="s">
        <v>929</v>
      </c>
      <c r="E104" s="76" t="s">
        <v>806</v>
      </c>
      <c r="F104" s="76" t="s">
        <v>934</v>
      </c>
      <c r="G104" s="76" t="s">
        <v>935</v>
      </c>
      <c r="H104" s="76" t="s">
        <v>326</v>
      </c>
      <c r="I104" s="76" t="s">
        <v>163</v>
      </c>
      <c r="J104" s="76" t="s">
        <v>244</v>
      </c>
      <c r="K104" s="76" t="s">
        <v>932</v>
      </c>
      <c r="L104" s="76" t="s">
        <v>933</v>
      </c>
      <c r="M104" s="77"/>
      <c r="N104" s="78"/>
      <c r="O104" s="79"/>
      <c r="P104" s="79"/>
      <c r="Q104" s="79"/>
    </row>
    <row r="105" spans="1:17" ht="13.95" hidden="1" customHeight="1">
      <c r="A105" s="73">
        <v>95</v>
      </c>
      <c r="B105" s="74">
        <v>45297</v>
      </c>
      <c r="C105" s="75" t="s">
        <v>211</v>
      </c>
      <c r="D105" s="76" t="s">
        <v>936</v>
      </c>
      <c r="E105" s="76" t="s">
        <v>743</v>
      </c>
      <c r="F105" s="76" t="s">
        <v>937</v>
      </c>
      <c r="G105" s="76" t="s">
        <v>938</v>
      </c>
      <c r="H105" s="76" t="s">
        <v>293</v>
      </c>
      <c r="I105" s="76" t="s">
        <v>163</v>
      </c>
      <c r="J105" s="76" t="s">
        <v>239</v>
      </c>
      <c r="K105" s="76" t="s">
        <v>939</v>
      </c>
      <c r="L105" s="76" t="s">
        <v>940</v>
      </c>
      <c r="M105" s="77"/>
      <c r="N105" s="78"/>
      <c r="O105" s="79"/>
      <c r="P105" s="79"/>
      <c r="Q105" s="79"/>
    </row>
    <row r="106" spans="1:17" ht="13.95" hidden="1" customHeight="1">
      <c r="A106" s="73">
        <v>96</v>
      </c>
      <c r="B106" s="74">
        <v>45297</v>
      </c>
      <c r="C106" s="75" t="s">
        <v>211</v>
      </c>
      <c r="D106" s="76" t="s">
        <v>941</v>
      </c>
      <c r="E106" s="76" t="s">
        <v>660</v>
      </c>
      <c r="F106" s="76" t="s">
        <v>942</v>
      </c>
      <c r="G106" s="76" t="s">
        <v>938</v>
      </c>
      <c r="H106" s="76" t="s">
        <v>293</v>
      </c>
      <c r="I106" s="76" t="s">
        <v>163</v>
      </c>
      <c r="J106" s="76" t="s">
        <v>240</v>
      </c>
      <c r="K106" s="76" t="s">
        <v>943</v>
      </c>
      <c r="L106" s="76" t="s">
        <v>944</v>
      </c>
      <c r="M106" s="77"/>
      <c r="N106" s="78"/>
      <c r="O106" s="79"/>
      <c r="P106" s="79"/>
      <c r="Q106" s="79"/>
    </row>
    <row r="107" spans="1:17" ht="13.95" hidden="1" customHeight="1">
      <c r="A107" s="73">
        <v>97</v>
      </c>
      <c r="B107" s="74">
        <v>45297</v>
      </c>
      <c r="C107" s="75" t="s">
        <v>211</v>
      </c>
      <c r="D107" s="76" t="s">
        <v>929</v>
      </c>
      <c r="E107" s="76" t="s">
        <v>806</v>
      </c>
      <c r="F107" s="76" t="s">
        <v>945</v>
      </c>
      <c r="G107" s="76" t="s">
        <v>946</v>
      </c>
      <c r="H107" s="76" t="s">
        <v>293</v>
      </c>
      <c r="I107" s="76" t="s">
        <v>163</v>
      </c>
      <c r="J107" s="76" t="s">
        <v>242</v>
      </c>
      <c r="K107" s="76" t="s">
        <v>932</v>
      </c>
      <c r="L107" s="76" t="s">
        <v>933</v>
      </c>
      <c r="M107" s="77"/>
      <c r="N107" s="78"/>
      <c r="O107" s="79"/>
      <c r="P107" s="79"/>
      <c r="Q107" s="79"/>
    </row>
    <row r="108" spans="1:17" ht="13.95" hidden="1" customHeight="1">
      <c r="A108" s="73">
        <v>98</v>
      </c>
      <c r="B108" s="74">
        <v>45297</v>
      </c>
      <c r="C108" s="75" t="s">
        <v>211</v>
      </c>
      <c r="D108" s="76" t="s">
        <v>947</v>
      </c>
      <c r="E108" s="76" t="s">
        <v>613</v>
      </c>
      <c r="F108" s="76" t="s">
        <v>948</v>
      </c>
      <c r="G108" s="76" t="s">
        <v>949</v>
      </c>
      <c r="H108" s="76" t="s">
        <v>293</v>
      </c>
      <c r="I108" s="76" t="s">
        <v>163</v>
      </c>
      <c r="J108" s="76" t="s">
        <v>239</v>
      </c>
      <c r="K108" s="76" t="s">
        <v>950</v>
      </c>
      <c r="L108" s="76" t="s">
        <v>951</v>
      </c>
      <c r="M108" s="77"/>
      <c r="N108" s="78"/>
      <c r="O108" s="79"/>
      <c r="P108" s="79"/>
      <c r="Q108" s="79"/>
    </row>
    <row r="109" spans="1:17" ht="13.95" hidden="1" customHeight="1">
      <c r="A109" s="73">
        <v>99</v>
      </c>
      <c r="B109" s="74">
        <v>45297</v>
      </c>
      <c r="C109" s="75" t="s">
        <v>211</v>
      </c>
      <c r="D109" s="76" t="s">
        <v>952</v>
      </c>
      <c r="E109" s="76" t="s">
        <v>510</v>
      </c>
      <c r="F109" s="76" t="s">
        <v>953</v>
      </c>
      <c r="G109" s="76" t="s">
        <v>954</v>
      </c>
      <c r="H109" s="76" t="s">
        <v>294</v>
      </c>
      <c r="I109" s="76" t="s">
        <v>163</v>
      </c>
      <c r="J109" s="76" t="s">
        <v>238</v>
      </c>
      <c r="K109" s="76" t="s">
        <v>955</v>
      </c>
      <c r="L109" s="76" t="s">
        <v>956</v>
      </c>
      <c r="M109" s="77"/>
      <c r="N109" s="78"/>
      <c r="O109" s="79"/>
      <c r="P109" s="79"/>
      <c r="Q109" s="79"/>
    </row>
    <row r="110" spans="1:17" ht="13.95" hidden="1" customHeight="1">
      <c r="A110" s="73">
        <v>100</v>
      </c>
      <c r="B110" s="74">
        <v>45297</v>
      </c>
      <c r="C110" s="75" t="s">
        <v>211</v>
      </c>
      <c r="D110" s="76" t="s">
        <v>957</v>
      </c>
      <c r="E110" s="76" t="s">
        <v>828</v>
      </c>
      <c r="F110" s="76" t="s">
        <v>958</v>
      </c>
      <c r="G110" s="76" t="s">
        <v>959</v>
      </c>
      <c r="H110" s="76" t="s">
        <v>293</v>
      </c>
      <c r="I110" s="76" t="s">
        <v>163</v>
      </c>
      <c r="J110" s="76" t="s">
        <v>243</v>
      </c>
      <c r="K110" s="76" t="s">
        <v>960</v>
      </c>
      <c r="L110" s="76" t="s">
        <v>961</v>
      </c>
      <c r="M110" s="77"/>
      <c r="N110" s="78"/>
      <c r="O110" s="79"/>
      <c r="P110" s="79"/>
      <c r="Q110" s="79"/>
    </row>
    <row r="111" spans="1:17" ht="13.95" hidden="1" customHeight="1">
      <c r="A111" s="73">
        <v>101</v>
      </c>
      <c r="B111" s="74">
        <v>45297</v>
      </c>
      <c r="C111" s="75" t="s">
        <v>211</v>
      </c>
      <c r="D111" s="76" t="s">
        <v>962</v>
      </c>
      <c r="E111" s="76" t="s">
        <v>806</v>
      </c>
      <c r="F111" s="76" t="s">
        <v>963</v>
      </c>
      <c r="G111" s="76" t="s">
        <v>964</v>
      </c>
      <c r="H111" s="76" t="s">
        <v>293</v>
      </c>
      <c r="I111" s="76" t="s">
        <v>163</v>
      </c>
      <c r="J111" s="76" t="s">
        <v>244</v>
      </c>
      <c r="K111" s="76" t="s">
        <v>965</v>
      </c>
      <c r="L111" s="76" t="s">
        <v>966</v>
      </c>
      <c r="M111" s="77"/>
      <c r="N111" s="78"/>
      <c r="O111" s="79"/>
      <c r="P111" s="79"/>
      <c r="Q111" s="79"/>
    </row>
    <row r="112" spans="1:17" ht="13.95" hidden="1" customHeight="1">
      <c r="A112" s="73">
        <v>102</v>
      </c>
      <c r="B112" s="74">
        <v>45297</v>
      </c>
      <c r="C112" s="75" t="s">
        <v>211</v>
      </c>
      <c r="D112" s="76" t="s">
        <v>967</v>
      </c>
      <c r="E112" s="76" t="s">
        <v>660</v>
      </c>
      <c r="F112" s="76" t="s">
        <v>968</v>
      </c>
      <c r="G112" s="76" t="s">
        <v>969</v>
      </c>
      <c r="H112" s="76" t="s">
        <v>293</v>
      </c>
      <c r="I112" s="76" t="s">
        <v>163</v>
      </c>
      <c r="J112" s="76" t="s">
        <v>239</v>
      </c>
      <c r="K112" s="76" t="s">
        <v>970</v>
      </c>
      <c r="L112" s="76" t="s">
        <v>971</v>
      </c>
      <c r="M112" s="77"/>
      <c r="N112" s="78"/>
      <c r="O112" s="79"/>
      <c r="P112" s="79"/>
      <c r="Q112" s="79"/>
    </row>
    <row r="113" spans="1:17" ht="13.95" hidden="1" customHeight="1">
      <c r="A113" s="73">
        <v>103</v>
      </c>
      <c r="B113" s="74">
        <v>45297</v>
      </c>
      <c r="C113" s="75" t="s">
        <v>211</v>
      </c>
      <c r="D113" s="76" t="s">
        <v>972</v>
      </c>
      <c r="E113" s="76" t="s">
        <v>613</v>
      </c>
      <c r="F113" s="76" t="s">
        <v>973</v>
      </c>
      <c r="G113" s="76" t="s">
        <v>974</v>
      </c>
      <c r="H113" s="76" t="s">
        <v>293</v>
      </c>
      <c r="I113" s="76" t="s">
        <v>163</v>
      </c>
      <c r="J113" s="76" t="s">
        <v>244</v>
      </c>
      <c r="K113" s="76" t="s">
        <v>975</v>
      </c>
      <c r="L113" s="76" t="s">
        <v>976</v>
      </c>
      <c r="M113" s="77"/>
      <c r="N113" s="78"/>
      <c r="O113" s="79"/>
      <c r="P113" s="79"/>
      <c r="Q113" s="79"/>
    </row>
    <row r="114" spans="1:17" ht="13.95" hidden="1" customHeight="1">
      <c r="A114" s="73">
        <v>104</v>
      </c>
      <c r="B114" s="74">
        <v>45297</v>
      </c>
      <c r="C114" s="75" t="s">
        <v>211</v>
      </c>
      <c r="D114" s="76" t="s">
        <v>977</v>
      </c>
      <c r="E114" s="76" t="s">
        <v>806</v>
      </c>
      <c r="F114" s="76" t="s">
        <v>978</v>
      </c>
      <c r="G114" s="76" t="s">
        <v>979</v>
      </c>
      <c r="H114" s="76" t="s">
        <v>293</v>
      </c>
      <c r="I114" s="76" t="s">
        <v>163</v>
      </c>
      <c r="J114" s="76" t="s">
        <v>244</v>
      </c>
      <c r="K114" s="76" t="s">
        <v>980</v>
      </c>
      <c r="L114" s="76" t="s">
        <v>981</v>
      </c>
      <c r="M114" s="77"/>
      <c r="N114" s="78"/>
      <c r="O114" s="79"/>
      <c r="P114" s="79"/>
      <c r="Q114" s="79"/>
    </row>
    <row r="115" spans="1:17" ht="13.95" hidden="1" customHeight="1">
      <c r="A115" s="73">
        <v>105</v>
      </c>
      <c r="B115" s="74">
        <v>45297</v>
      </c>
      <c r="C115" s="75" t="s">
        <v>211</v>
      </c>
      <c r="D115" s="76" t="s">
        <v>982</v>
      </c>
      <c r="E115" s="76" t="s">
        <v>828</v>
      </c>
      <c r="F115" s="76" t="s">
        <v>983</v>
      </c>
      <c r="G115" s="76" t="s">
        <v>984</v>
      </c>
      <c r="H115" s="76" t="s">
        <v>293</v>
      </c>
      <c r="I115" s="76" t="s">
        <v>163</v>
      </c>
      <c r="J115" s="76" t="s">
        <v>241</v>
      </c>
      <c r="K115" s="76" t="s">
        <v>985</v>
      </c>
      <c r="L115" s="76" t="s">
        <v>163</v>
      </c>
      <c r="M115" s="77"/>
      <c r="N115" s="78"/>
      <c r="O115" s="79"/>
      <c r="P115" s="79"/>
      <c r="Q115" s="79"/>
    </row>
    <row r="116" spans="1:17" ht="13.95" hidden="1" customHeight="1">
      <c r="A116" s="73">
        <v>106</v>
      </c>
      <c r="B116" s="74">
        <v>45297</v>
      </c>
      <c r="C116" s="75" t="s">
        <v>211</v>
      </c>
      <c r="D116" s="76" t="s">
        <v>332</v>
      </c>
      <c r="E116" s="76" t="s">
        <v>510</v>
      </c>
      <c r="F116" s="76" t="s">
        <v>986</v>
      </c>
      <c r="G116" s="76" t="s">
        <v>987</v>
      </c>
      <c r="H116" s="76" t="s">
        <v>296</v>
      </c>
      <c r="I116" s="76" t="s">
        <v>163</v>
      </c>
      <c r="J116" s="76" t="s">
        <v>238</v>
      </c>
      <c r="K116" s="76" t="s">
        <v>988</v>
      </c>
      <c r="L116" s="76" t="s">
        <v>989</v>
      </c>
      <c r="M116" s="77"/>
      <c r="N116" s="78"/>
      <c r="O116" s="79"/>
      <c r="P116" s="79"/>
      <c r="Q116" s="79"/>
    </row>
    <row r="117" spans="1:17" ht="13.95" hidden="1" customHeight="1">
      <c r="A117" s="73">
        <v>107</v>
      </c>
      <c r="B117" s="74">
        <v>45297</v>
      </c>
      <c r="C117" s="75" t="s">
        <v>211</v>
      </c>
      <c r="D117" s="76" t="s">
        <v>990</v>
      </c>
      <c r="E117" s="76" t="s">
        <v>718</v>
      </c>
      <c r="F117" s="76" t="s">
        <v>991</v>
      </c>
      <c r="G117" s="76" t="s">
        <v>992</v>
      </c>
      <c r="H117" s="76" t="s">
        <v>293</v>
      </c>
      <c r="I117" s="76" t="s">
        <v>163</v>
      </c>
      <c r="J117" s="76" t="s">
        <v>244</v>
      </c>
      <c r="K117" s="76" t="s">
        <v>993</v>
      </c>
      <c r="L117" s="76" t="s">
        <v>994</v>
      </c>
      <c r="M117" s="77"/>
      <c r="N117" s="78"/>
      <c r="O117" s="79"/>
      <c r="P117" s="79"/>
      <c r="Q117" s="79"/>
    </row>
    <row r="118" spans="1:17" ht="13.95" hidden="1" customHeight="1">
      <c r="A118" s="73">
        <v>108</v>
      </c>
      <c r="B118" s="74">
        <v>45297</v>
      </c>
      <c r="C118" s="75" t="s">
        <v>211</v>
      </c>
      <c r="D118" s="76" t="s">
        <v>995</v>
      </c>
      <c r="E118" s="76" t="s">
        <v>561</v>
      </c>
      <c r="F118" s="76" t="s">
        <v>996</v>
      </c>
      <c r="G118" s="76" t="s">
        <v>997</v>
      </c>
      <c r="H118" s="76" t="s">
        <v>297</v>
      </c>
      <c r="I118" s="76" t="s">
        <v>163</v>
      </c>
      <c r="J118" s="76" t="s">
        <v>239</v>
      </c>
      <c r="K118" s="76" t="s">
        <v>998</v>
      </c>
      <c r="L118" s="76" t="s">
        <v>999</v>
      </c>
      <c r="M118" s="77"/>
      <c r="N118" s="78"/>
      <c r="O118" s="79"/>
      <c r="P118" s="79"/>
      <c r="Q118" s="79"/>
    </row>
    <row r="119" spans="1:17" ht="13.95" hidden="1" customHeight="1">
      <c r="A119" s="73">
        <v>109</v>
      </c>
      <c r="B119" s="74">
        <v>45297</v>
      </c>
      <c r="C119" s="75" t="s">
        <v>211</v>
      </c>
      <c r="D119" s="76" t="s">
        <v>1000</v>
      </c>
      <c r="E119" s="76" t="s">
        <v>510</v>
      </c>
      <c r="F119" s="76" t="s">
        <v>1001</v>
      </c>
      <c r="G119" s="76" t="s">
        <v>1002</v>
      </c>
      <c r="H119" s="76" t="s">
        <v>296</v>
      </c>
      <c r="I119" s="76" t="s">
        <v>163</v>
      </c>
      <c r="J119" s="76" t="s">
        <v>238</v>
      </c>
      <c r="K119" s="76" t="s">
        <v>1003</v>
      </c>
      <c r="L119" s="76" t="s">
        <v>1004</v>
      </c>
      <c r="M119" s="77"/>
      <c r="N119" s="78"/>
      <c r="O119" s="79"/>
      <c r="P119" s="79"/>
      <c r="Q119" s="79"/>
    </row>
    <row r="120" spans="1:17" ht="13.95" hidden="1" customHeight="1">
      <c r="A120" s="73">
        <v>110</v>
      </c>
      <c r="B120" s="74">
        <v>45297</v>
      </c>
      <c r="C120" s="75" t="s">
        <v>211</v>
      </c>
      <c r="D120" s="76" t="s">
        <v>1005</v>
      </c>
      <c r="E120" s="76" t="s">
        <v>828</v>
      </c>
      <c r="F120" s="76" t="s">
        <v>1006</v>
      </c>
      <c r="G120" s="76" t="s">
        <v>1007</v>
      </c>
      <c r="H120" s="76" t="s">
        <v>293</v>
      </c>
      <c r="I120" s="76" t="s">
        <v>163</v>
      </c>
      <c r="J120" s="76" t="s">
        <v>240</v>
      </c>
      <c r="K120" s="76" t="s">
        <v>1008</v>
      </c>
      <c r="L120" s="76" t="s">
        <v>1009</v>
      </c>
      <c r="M120" s="77"/>
      <c r="N120" s="78"/>
      <c r="O120" s="79"/>
      <c r="P120" s="79"/>
      <c r="Q120" s="79"/>
    </row>
    <row r="121" spans="1:17" ht="13.95" hidden="1" customHeight="1">
      <c r="A121" s="73">
        <v>111</v>
      </c>
      <c r="B121" s="74">
        <v>45297</v>
      </c>
      <c r="C121" s="75" t="s">
        <v>211</v>
      </c>
      <c r="D121" s="76" t="s">
        <v>1010</v>
      </c>
      <c r="E121" s="76" t="s">
        <v>828</v>
      </c>
      <c r="F121" s="76" t="s">
        <v>1011</v>
      </c>
      <c r="G121" s="76" t="s">
        <v>1012</v>
      </c>
      <c r="H121" s="76" t="s">
        <v>293</v>
      </c>
      <c r="I121" s="76" t="s">
        <v>163</v>
      </c>
      <c r="J121" s="76" t="s">
        <v>235</v>
      </c>
      <c r="K121" s="76" t="s">
        <v>1013</v>
      </c>
      <c r="L121" s="76" t="s">
        <v>1014</v>
      </c>
      <c r="M121" s="77"/>
      <c r="N121" s="78"/>
      <c r="O121" s="79"/>
      <c r="P121" s="79"/>
      <c r="Q121" s="79"/>
    </row>
    <row r="122" spans="1:17" ht="13.95" hidden="1" customHeight="1">
      <c r="A122" s="73">
        <v>112</v>
      </c>
      <c r="B122" s="74">
        <v>45297</v>
      </c>
      <c r="C122" s="75" t="s">
        <v>211</v>
      </c>
      <c r="D122" s="76" t="s">
        <v>1015</v>
      </c>
      <c r="E122" s="76" t="s">
        <v>510</v>
      </c>
      <c r="F122" s="76" t="s">
        <v>1016</v>
      </c>
      <c r="G122" s="76" t="s">
        <v>1017</v>
      </c>
      <c r="H122" s="76" t="s">
        <v>296</v>
      </c>
      <c r="I122" s="76" t="s">
        <v>163</v>
      </c>
      <c r="J122" s="76" t="s">
        <v>246</v>
      </c>
      <c r="K122" s="76" t="s">
        <v>1018</v>
      </c>
      <c r="L122" s="76" t="s">
        <v>1019</v>
      </c>
      <c r="M122" s="77"/>
      <c r="N122" s="78"/>
      <c r="O122" s="79"/>
      <c r="P122" s="79"/>
      <c r="Q122" s="79"/>
    </row>
    <row r="123" spans="1:17" ht="13.95" hidden="1" customHeight="1">
      <c r="A123" s="73">
        <v>113</v>
      </c>
      <c r="B123" s="74">
        <v>45297</v>
      </c>
      <c r="C123" s="75" t="s">
        <v>211</v>
      </c>
      <c r="D123" s="76" t="s">
        <v>1020</v>
      </c>
      <c r="E123" s="76" t="s">
        <v>806</v>
      </c>
      <c r="F123" s="76" t="s">
        <v>1021</v>
      </c>
      <c r="G123" s="76" t="s">
        <v>1022</v>
      </c>
      <c r="H123" s="76" t="s">
        <v>326</v>
      </c>
      <c r="I123" s="76" t="s">
        <v>163</v>
      </c>
      <c r="J123" s="76" t="s">
        <v>246</v>
      </c>
      <c r="K123" s="76" t="s">
        <v>1023</v>
      </c>
      <c r="L123" s="76" t="s">
        <v>1024</v>
      </c>
      <c r="M123" s="77"/>
      <c r="N123" s="78"/>
      <c r="O123" s="79"/>
      <c r="P123" s="79"/>
      <c r="Q123" s="79"/>
    </row>
    <row r="124" spans="1:17" ht="13.95" hidden="1" customHeight="1">
      <c r="A124" s="73">
        <v>114</v>
      </c>
      <c r="B124" s="74">
        <v>45297</v>
      </c>
      <c r="C124" s="75" t="s">
        <v>211</v>
      </c>
      <c r="D124" s="76" t="s">
        <v>1025</v>
      </c>
      <c r="E124" s="76" t="s">
        <v>660</v>
      </c>
      <c r="F124" s="76" t="s">
        <v>1026</v>
      </c>
      <c r="G124" s="76" t="s">
        <v>1027</v>
      </c>
      <c r="H124" s="76" t="s">
        <v>293</v>
      </c>
      <c r="I124" s="76" t="s">
        <v>163</v>
      </c>
      <c r="J124" s="76" t="s">
        <v>243</v>
      </c>
      <c r="K124" s="76" t="s">
        <v>1028</v>
      </c>
      <c r="L124" s="76" t="s">
        <v>1029</v>
      </c>
      <c r="M124" s="77"/>
      <c r="N124" s="78"/>
      <c r="O124" s="79"/>
      <c r="P124" s="79"/>
      <c r="Q124" s="79"/>
    </row>
    <row r="125" spans="1:17" ht="13.95" hidden="1" customHeight="1">
      <c r="A125" s="73">
        <v>115</v>
      </c>
      <c r="B125" s="74">
        <v>45297</v>
      </c>
      <c r="C125" s="75" t="s">
        <v>211</v>
      </c>
      <c r="D125" s="76" t="s">
        <v>1020</v>
      </c>
      <c r="E125" s="76" t="s">
        <v>806</v>
      </c>
      <c r="F125" s="76" t="s">
        <v>1030</v>
      </c>
      <c r="G125" s="76" t="s">
        <v>1031</v>
      </c>
      <c r="H125" s="76" t="s">
        <v>293</v>
      </c>
      <c r="I125" s="76" t="s">
        <v>163</v>
      </c>
      <c r="J125" s="76" t="s">
        <v>244</v>
      </c>
      <c r="K125" s="76" t="s">
        <v>1023</v>
      </c>
      <c r="L125" s="76" t="s">
        <v>1024</v>
      </c>
      <c r="M125" s="77"/>
      <c r="N125" s="78"/>
      <c r="O125" s="79"/>
      <c r="P125" s="79"/>
      <c r="Q125" s="79"/>
    </row>
    <row r="126" spans="1:17" ht="13.95" hidden="1" customHeight="1">
      <c r="A126" s="73">
        <v>116</v>
      </c>
      <c r="B126" s="74">
        <v>45297</v>
      </c>
      <c r="C126" s="75" t="s">
        <v>211</v>
      </c>
      <c r="D126" s="76" t="s">
        <v>1032</v>
      </c>
      <c r="E126" s="76" t="s">
        <v>561</v>
      </c>
      <c r="F126" s="76" t="s">
        <v>1033</v>
      </c>
      <c r="G126" s="76" t="s">
        <v>1034</v>
      </c>
      <c r="H126" s="76" t="s">
        <v>297</v>
      </c>
      <c r="I126" s="76" t="s">
        <v>163</v>
      </c>
      <c r="J126" s="76" t="s">
        <v>244</v>
      </c>
      <c r="K126" s="76" t="s">
        <v>1035</v>
      </c>
      <c r="L126" s="76" t="s">
        <v>1036</v>
      </c>
      <c r="M126" s="77"/>
      <c r="N126" s="78"/>
      <c r="O126" s="79"/>
      <c r="P126" s="79"/>
      <c r="Q126" s="79"/>
    </row>
    <row r="127" spans="1:17" ht="13.95" hidden="1" customHeight="1">
      <c r="A127" s="73">
        <v>117</v>
      </c>
      <c r="B127" s="74">
        <v>45297</v>
      </c>
      <c r="C127" s="75" t="s">
        <v>211</v>
      </c>
      <c r="D127" s="76" t="s">
        <v>1037</v>
      </c>
      <c r="E127" s="76" t="s">
        <v>660</v>
      </c>
      <c r="F127" s="76" t="s">
        <v>1038</v>
      </c>
      <c r="G127" s="76" t="s">
        <v>1039</v>
      </c>
      <c r="H127" s="76" t="s">
        <v>397</v>
      </c>
      <c r="I127" s="76" t="s">
        <v>163</v>
      </c>
      <c r="J127" s="76" t="s">
        <v>238</v>
      </c>
      <c r="K127" s="76" t="s">
        <v>1040</v>
      </c>
      <c r="L127" s="76" t="s">
        <v>1041</v>
      </c>
      <c r="M127" s="77"/>
      <c r="N127" s="78"/>
      <c r="O127" s="79"/>
      <c r="P127" s="79"/>
      <c r="Q127" s="79"/>
    </row>
    <row r="128" spans="1:17" ht="13.95" hidden="1" customHeight="1">
      <c r="A128" s="73">
        <v>118</v>
      </c>
      <c r="B128" s="74">
        <v>45297</v>
      </c>
      <c r="C128" s="75" t="s">
        <v>211</v>
      </c>
      <c r="D128" s="76" t="s">
        <v>1042</v>
      </c>
      <c r="E128" s="76" t="s">
        <v>806</v>
      </c>
      <c r="F128" s="76" t="s">
        <v>1043</v>
      </c>
      <c r="G128" s="76" t="s">
        <v>1044</v>
      </c>
      <c r="H128" s="76" t="s">
        <v>293</v>
      </c>
      <c r="I128" s="76" t="s">
        <v>163</v>
      </c>
      <c r="J128" s="76" t="s">
        <v>246</v>
      </c>
      <c r="K128" s="76" t="s">
        <v>1045</v>
      </c>
      <c r="L128" s="76" t="s">
        <v>1046</v>
      </c>
      <c r="M128" s="77"/>
      <c r="N128" s="78"/>
      <c r="O128" s="79"/>
      <c r="P128" s="79"/>
      <c r="Q128" s="79"/>
    </row>
    <row r="129" spans="1:17" ht="13.95" hidden="1" customHeight="1">
      <c r="A129" s="73">
        <v>119</v>
      </c>
      <c r="B129" s="74">
        <v>45297</v>
      </c>
      <c r="C129" s="75" t="s">
        <v>211</v>
      </c>
      <c r="D129" s="76" t="s">
        <v>1047</v>
      </c>
      <c r="E129" s="76" t="s">
        <v>718</v>
      </c>
      <c r="F129" s="76" t="s">
        <v>1048</v>
      </c>
      <c r="G129" s="76" t="s">
        <v>1049</v>
      </c>
      <c r="H129" s="76" t="s">
        <v>293</v>
      </c>
      <c r="I129" s="76" t="s">
        <v>163</v>
      </c>
      <c r="J129" s="76" t="s">
        <v>237</v>
      </c>
      <c r="K129" s="76" t="s">
        <v>1050</v>
      </c>
      <c r="L129" s="76" t="s">
        <v>163</v>
      </c>
      <c r="M129" s="77"/>
      <c r="N129" s="78"/>
      <c r="O129" s="79"/>
      <c r="P129" s="79"/>
      <c r="Q129" s="79"/>
    </row>
    <row r="130" spans="1:17" ht="13.95" hidden="1" customHeight="1">
      <c r="A130" s="73">
        <v>120</v>
      </c>
      <c r="B130" s="74">
        <v>45297</v>
      </c>
      <c r="C130" s="75" t="s">
        <v>211</v>
      </c>
      <c r="D130" s="76" t="s">
        <v>1051</v>
      </c>
      <c r="E130" s="76" t="s">
        <v>828</v>
      </c>
      <c r="F130" s="76" t="s">
        <v>1052</v>
      </c>
      <c r="G130" s="76" t="s">
        <v>1053</v>
      </c>
      <c r="H130" s="76" t="s">
        <v>293</v>
      </c>
      <c r="I130" s="76" t="s">
        <v>163</v>
      </c>
      <c r="J130" s="76" t="s">
        <v>242</v>
      </c>
      <c r="K130" s="76" t="s">
        <v>1054</v>
      </c>
      <c r="L130" s="76" t="s">
        <v>1055</v>
      </c>
      <c r="M130" s="77"/>
      <c r="N130" s="78"/>
      <c r="O130" s="79"/>
      <c r="P130" s="79"/>
      <c r="Q130" s="79"/>
    </row>
    <row r="131" spans="1:17" ht="13.95" hidden="1" customHeight="1">
      <c r="A131" s="73">
        <v>121</v>
      </c>
      <c r="B131" s="74">
        <v>45297</v>
      </c>
      <c r="C131" s="75" t="s">
        <v>211</v>
      </c>
      <c r="D131" s="76" t="s">
        <v>1056</v>
      </c>
      <c r="E131" s="76" t="s">
        <v>718</v>
      </c>
      <c r="F131" s="76" t="s">
        <v>1057</v>
      </c>
      <c r="G131" s="76" t="s">
        <v>1058</v>
      </c>
      <c r="H131" s="76" t="s">
        <v>296</v>
      </c>
      <c r="I131" s="76" t="s">
        <v>163</v>
      </c>
      <c r="J131" s="76" t="s">
        <v>240</v>
      </c>
      <c r="K131" s="76" t="s">
        <v>1059</v>
      </c>
      <c r="L131" s="76" t="s">
        <v>1060</v>
      </c>
      <c r="M131" s="77"/>
      <c r="N131" s="78"/>
      <c r="O131" s="79"/>
      <c r="P131" s="79"/>
      <c r="Q131" s="79"/>
    </row>
    <row r="132" spans="1:17" ht="13.95" hidden="1" customHeight="1">
      <c r="A132" s="73">
        <v>122</v>
      </c>
      <c r="B132" s="74">
        <v>45297</v>
      </c>
      <c r="C132" s="75" t="s">
        <v>211</v>
      </c>
      <c r="D132" s="76" t="s">
        <v>1061</v>
      </c>
      <c r="E132" s="76" t="s">
        <v>622</v>
      </c>
      <c r="F132" s="76" t="s">
        <v>1062</v>
      </c>
      <c r="G132" s="76" t="s">
        <v>1063</v>
      </c>
      <c r="H132" s="76" t="s">
        <v>293</v>
      </c>
      <c r="I132" s="76" t="s">
        <v>163</v>
      </c>
      <c r="J132" s="76" t="s">
        <v>244</v>
      </c>
      <c r="K132" s="76" t="s">
        <v>1064</v>
      </c>
      <c r="L132" s="76" t="s">
        <v>1065</v>
      </c>
      <c r="M132" s="77"/>
      <c r="N132" s="78"/>
      <c r="O132" s="79"/>
      <c r="P132" s="79"/>
      <c r="Q132" s="79"/>
    </row>
    <row r="133" spans="1:17" ht="13.95" hidden="1" customHeight="1">
      <c r="A133" s="73">
        <v>123</v>
      </c>
      <c r="B133" s="74">
        <v>45297</v>
      </c>
      <c r="C133" s="75" t="s">
        <v>211</v>
      </c>
      <c r="D133" s="76" t="s">
        <v>1066</v>
      </c>
      <c r="E133" s="76" t="s">
        <v>806</v>
      </c>
      <c r="F133" s="76" t="s">
        <v>1067</v>
      </c>
      <c r="G133" s="76" t="s">
        <v>1068</v>
      </c>
      <c r="H133" s="76" t="s">
        <v>293</v>
      </c>
      <c r="I133" s="76" t="s">
        <v>163</v>
      </c>
      <c r="J133" s="76" t="s">
        <v>242</v>
      </c>
      <c r="K133" s="76" t="s">
        <v>1069</v>
      </c>
      <c r="L133" s="76" t="s">
        <v>1070</v>
      </c>
      <c r="M133" s="77"/>
      <c r="N133" s="78"/>
      <c r="O133" s="79"/>
      <c r="P133" s="79"/>
      <c r="Q133" s="79"/>
    </row>
    <row r="134" spans="1:17" ht="13.95" hidden="1" customHeight="1">
      <c r="A134" s="73">
        <v>124</v>
      </c>
      <c r="B134" s="74">
        <v>45297</v>
      </c>
      <c r="C134" s="75" t="s">
        <v>211</v>
      </c>
      <c r="D134" s="76" t="s">
        <v>1071</v>
      </c>
      <c r="E134" s="76" t="s">
        <v>718</v>
      </c>
      <c r="F134" s="76" t="s">
        <v>1072</v>
      </c>
      <c r="G134" s="76" t="s">
        <v>1073</v>
      </c>
      <c r="H134" s="76" t="s">
        <v>293</v>
      </c>
      <c r="I134" s="76" t="s">
        <v>163</v>
      </c>
      <c r="J134" s="76" t="s">
        <v>243</v>
      </c>
      <c r="K134" s="76" t="s">
        <v>1074</v>
      </c>
      <c r="L134" s="76" t="s">
        <v>1075</v>
      </c>
      <c r="M134" s="77"/>
      <c r="N134" s="78"/>
      <c r="O134" s="79"/>
      <c r="P134" s="79"/>
      <c r="Q134" s="79"/>
    </row>
    <row r="135" spans="1:17" ht="13.95" hidden="1" customHeight="1">
      <c r="A135" s="73">
        <v>125</v>
      </c>
      <c r="B135" s="74">
        <v>45297</v>
      </c>
      <c r="C135" s="75" t="s">
        <v>211</v>
      </c>
      <c r="D135" s="76" t="s">
        <v>1066</v>
      </c>
      <c r="E135" s="76" t="s">
        <v>806</v>
      </c>
      <c r="F135" s="76" t="s">
        <v>1076</v>
      </c>
      <c r="G135" s="76" t="s">
        <v>1077</v>
      </c>
      <c r="H135" s="76" t="s">
        <v>293</v>
      </c>
      <c r="I135" s="76" t="s">
        <v>163</v>
      </c>
      <c r="J135" s="76" t="s">
        <v>244</v>
      </c>
      <c r="K135" s="76" t="s">
        <v>1069</v>
      </c>
      <c r="L135" s="76" t="s">
        <v>1070</v>
      </c>
      <c r="M135" s="77"/>
      <c r="N135" s="78"/>
      <c r="O135" s="79"/>
      <c r="P135" s="79"/>
      <c r="Q135" s="79"/>
    </row>
    <row r="136" spans="1:17" ht="13.95" hidden="1" customHeight="1">
      <c r="A136" s="73">
        <v>126</v>
      </c>
      <c r="B136" s="74">
        <v>45297</v>
      </c>
      <c r="C136" s="75" t="s">
        <v>211</v>
      </c>
      <c r="D136" s="76" t="s">
        <v>1078</v>
      </c>
      <c r="E136" s="76" t="s">
        <v>492</v>
      </c>
      <c r="F136" s="76" t="s">
        <v>1079</v>
      </c>
      <c r="G136" s="76" t="s">
        <v>1080</v>
      </c>
      <c r="H136" s="76" t="s">
        <v>293</v>
      </c>
      <c r="I136" s="76" t="s">
        <v>163</v>
      </c>
      <c r="J136" s="76" t="s">
        <v>243</v>
      </c>
      <c r="K136" s="76" t="s">
        <v>1081</v>
      </c>
      <c r="L136" s="76" t="s">
        <v>1082</v>
      </c>
      <c r="M136" s="77"/>
      <c r="N136" s="78"/>
      <c r="O136" s="79"/>
      <c r="P136" s="79"/>
      <c r="Q136" s="79"/>
    </row>
    <row r="137" spans="1:17" ht="13.95" hidden="1" customHeight="1">
      <c r="A137" s="73">
        <v>127</v>
      </c>
      <c r="B137" s="74">
        <v>45297</v>
      </c>
      <c r="C137" s="75" t="s">
        <v>211</v>
      </c>
      <c r="D137" s="76" t="s">
        <v>1083</v>
      </c>
      <c r="E137" s="76" t="s">
        <v>718</v>
      </c>
      <c r="F137" s="76" t="s">
        <v>1084</v>
      </c>
      <c r="G137" s="76" t="s">
        <v>1085</v>
      </c>
      <c r="H137" s="76" t="s">
        <v>296</v>
      </c>
      <c r="I137" s="76" t="s">
        <v>163</v>
      </c>
      <c r="J137" s="76" t="s">
        <v>239</v>
      </c>
      <c r="K137" s="76" t="s">
        <v>1086</v>
      </c>
      <c r="L137" s="76" t="s">
        <v>163</v>
      </c>
      <c r="M137" s="77"/>
      <c r="N137" s="78"/>
      <c r="O137" s="79"/>
      <c r="P137" s="79"/>
      <c r="Q137" s="79"/>
    </row>
    <row r="138" spans="1:17" ht="13.95" hidden="1" customHeight="1">
      <c r="A138" s="73">
        <v>128</v>
      </c>
      <c r="B138" s="74">
        <v>45297</v>
      </c>
      <c r="C138" s="75" t="s">
        <v>211</v>
      </c>
      <c r="D138" s="76" t="s">
        <v>1087</v>
      </c>
      <c r="E138" s="76" t="s">
        <v>492</v>
      </c>
      <c r="F138" s="76" t="s">
        <v>1088</v>
      </c>
      <c r="G138" s="76" t="s">
        <v>1089</v>
      </c>
      <c r="H138" s="76" t="s">
        <v>293</v>
      </c>
      <c r="I138" s="76" t="s">
        <v>163</v>
      </c>
      <c r="J138" s="76" t="s">
        <v>238</v>
      </c>
      <c r="K138" s="76" t="s">
        <v>1090</v>
      </c>
      <c r="L138" s="76" t="s">
        <v>1091</v>
      </c>
      <c r="M138" s="77"/>
      <c r="N138" s="78"/>
      <c r="O138" s="79"/>
      <c r="P138" s="79"/>
      <c r="Q138" s="79"/>
    </row>
    <row r="139" spans="1:17" ht="13.95" hidden="1" customHeight="1">
      <c r="A139" s="73">
        <v>129</v>
      </c>
      <c r="B139" s="74">
        <v>45297</v>
      </c>
      <c r="C139" s="75" t="s">
        <v>211</v>
      </c>
      <c r="D139" s="76" t="s">
        <v>1083</v>
      </c>
      <c r="E139" s="76" t="s">
        <v>718</v>
      </c>
      <c r="F139" s="76" t="s">
        <v>1092</v>
      </c>
      <c r="G139" s="76" t="s">
        <v>1093</v>
      </c>
      <c r="H139" s="76" t="s">
        <v>293</v>
      </c>
      <c r="I139" s="76" t="s">
        <v>163</v>
      </c>
      <c r="J139" s="76" t="s">
        <v>238</v>
      </c>
      <c r="K139" s="76" t="s">
        <v>1086</v>
      </c>
      <c r="L139" s="76" t="s">
        <v>163</v>
      </c>
      <c r="M139" s="77"/>
      <c r="N139" s="78"/>
      <c r="O139" s="79"/>
      <c r="P139" s="79"/>
      <c r="Q139" s="79"/>
    </row>
    <row r="140" spans="1:17" ht="13.95" hidden="1" customHeight="1">
      <c r="A140" s="73">
        <v>130</v>
      </c>
      <c r="B140" s="74">
        <v>45297</v>
      </c>
      <c r="C140" s="75" t="s">
        <v>211</v>
      </c>
      <c r="D140" s="76" t="s">
        <v>1094</v>
      </c>
      <c r="E140" s="76" t="s">
        <v>806</v>
      </c>
      <c r="F140" s="76" t="s">
        <v>1095</v>
      </c>
      <c r="G140" s="76" t="s">
        <v>1096</v>
      </c>
      <c r="H140" s="76" t="s">
        <v>296</v>
      </c>
      <c r="I140" s="76" t="s">
        <v>163</v>
      </c>
      <c r="J140" s="76" t="s">
        <v>246</v>
      </c>
      <c r="K140" s="76" t="s">
        <v>1097</v>
      </c>
      <c r="L140" s="76" t="s">
        <v>1098</v>
      </c>
      <c r="M140" s="77"/>
      <c r="N140" s="78"/>
      <c r="O140" s="79"/>
      <c r="P140" s="79"/>
      <c r="Q140" s="79"/>
    </row>
    <row r="141" spans="1:17" ht="13.95" hidden="1" customHeight="1">
      <c r="A141" s="73">
        <v>131</v>
      </c>
      <c r="B141" s="74">
        <v>45297</v>
      </c>
      <c r="C141" s="75" t="s">
        <v>211</v>
      </c>
      <c r="D141" s="76" t="s">
        <v>319</v>
      </c>
      <c r="E141" s="76" t="s">
        <v>492</v>
      </c>
      <c r="F141" s="76" t="s">
        <v>1099</v>
      </c>
      <c r="G141" s="76" t="s">
        <v>1100</v>
      </c>
      <c r="H141" s="76" t="s">
        <v>293</v>
      </c>
      <c r="I141" s="76" t="s">
        <v>163</v>
      </c>
      <c r="J141" s="76" t="s">
        <v>238</v>
      </c>
      <c r="K141" s="76" t="s">
        <v>1101</v>
      </c>
      <c r="L141" s="76" t="s">
        <v>1102</v>
      </c>
      <c r="M141" s="77"/>
      <c r="N141" s="78"/>
      <c r="O141" s="79"/>
      <c r="P141" s="79"/>
      <c r="Q141" s="79"/>
    </row>
    <row r="142" spans="1:17" ht="13.95" hidden="1" customHeight="1">
      <c r="A142" s="73">
        <v>132</v>
      </c>
      <c r="B142" s="74">
        <v>45297</v>
      </c>
      <c r="C142" s="75" t="s">
        <v>211</v>
      </c>
      <c r="D142" s="76" t="s">
        <v>1103</v>
      </c>
      <c r="E142" s="76" t="s">
        <v>806</v>
      </c>
      <c r="F142" s="76" t="s">
        <v>1104</v>
      </c>
      <c r="G142" s="76" t="s">
        <v>1105</v>
      </c>
      <c r="H142" s="76" t="s">
        <v>852</v>
      </c>
      <c r="I142" s="76" t="s">
        <v>163</v>
      </c>
      <c r="J142" s="76" t="s">
        <v>246</v>
      </c>
      <c r="K142" s="76" t="s">
        <v>1106</v>
      </c>
      <c r="L142" s="76" t="s">
        <v>1107</v>
      </c>
      <c r="M142" s="77"/>
      <c r="N142" s="78"/>
      <c r="O142" s="79"/>
      <c r="P142" s="79"/>
      <c r="Q142" s="79"/>
    </row>
    <row r="143" spans="1:17" ht="13.95" hidden="1" customHeight="1">
      <c r="A143" s="73">
        <v>133</v>
      </c>
      <c r="B143" s="74">
        <v>45297</v>
      </c>
      <c r="C143" s="75" t="s">
        <v>211</v>
      </c>
      <c r="D143" s="76" t="s">
        <v>1108</v>
      </c>
      <c r="E143" s="76" t="s">
        <v>828</v>
      </c>
      <c r="F143" s="76" t="s">
        <v>1109</v>
      </c>
      <c r="G143" s="76" t="s">
        <v>1110</v>
      </c>
      <c r="H143" s="76" t="s">
        <v>293</v>
      </c>
      <c r="I143" s="76" t="s">
        <v>163</v>
      </c>
      <c r="J143" s="76" t="s">
        <v>240</v>
      </c>
      <c r="K143" s="76" t="s">
        <v>1111</v>
      </c>
      <c r="L143" s="76" t="s">
        <v>1112</v>
      </c>
      <c r="M143" s="77"/>
      <c r="N143" s="78"/>
      <c r="O143" s="79"/>
      <c r="P143" s="79"/>
      <c r="Q143" s="79"/>
    </row>
    <row r="144" spans="1:17" ht="13.95" hidden="1" customHeight="1">
      <c r="A144" s="73">
        <v>134</v>
      </c>
      <c r="B144" s="74">
        <v>45297</v>
      </c>
      <c r="C144" s="75" t="s">
        <v>211</v>
      </c>
      <c r="D144" s="76" t="s">
        <v>1113</v>
      </c>
      <c r="E144" s="76" t="s">
        <v>806</v>
      </c>
      <c r="F144" s="76" t="s">
        <v>1114</v>
      </c>
      <c r="G144" s="76" t="s">
        <v>1110</v>
      </c>
      <c r="H144" s="76" t="s">
        <v>1115</v>
      </c>
      <c r="I144" s="76" t="s">
        <v>163</v>
      </c>
      <c r="J144" s="76" t="s">
        <v>239</v>
      </c>
      <c r="K144" s="76" t="s">
        <v>1116</v>
      </c>
      <c r="L144" s="76" t="s">
        <v>1117</v>
      </c>
      <c r="M144" s="77"/>
      <c r="N144" s="78"/>
      <c r="O144" s="79"/>
      <c r="P144" s="79"/>
      <c r="Q144" s="79"/>
    </row>
    <row r="145" spans="1:17" ht="13.95" hidden="1" customHeight="1">
      <c r="A145" s="73">
        <v>135</v>
      </c>
      <c r="B145" s="74">
        <v>45297</v>
      </c>
      <c r="C145" s="75" t="s">
        <v>211</v>
      </c>
      <c r="D145" s="76" t="s">
        <v>1118</v>
      </c>
      <c r="E145" s="76" t="s">
        <v>758</v>
      </c>
      <c r="F145" s="76" t="s">
        <v>1119</v>
      </c>
      <c r="G145" s="76" t="s">
        <v>1120</v>
      </c>
      <c r="H145" s="76" t="s">
        <v>495</v>
      </c>
      <c r="I145" s="76" t="s">
        <v>163</v>
      </c>
      <c r="J145" s="76" t="s">
        <v>239</v>
      </c>
      <c r="K145" s="76" t="s">
        <v>1121</v>
      </c>
      <c r="L145" s="76" t="s">
        <v>163</v>
      </c>
      <c r="M145" s="77"/>
      <c r="N145" s="78"/>
      <c r="O145" s="79"/>
      <c r="P145" s="79"/>
      <c r="Q145" s="79"/>
    </row>
    <row r="146" spans="1:17" ht="13.95" hidden="1" customHeight="1">
      <c r="A146" s="73">
        <v>136</v>
      </c>
      <c r="B146" s="74">
        <v>45297</v>
      </c>
      <c r="C146" s="75" t="s">
        <v>211</v>
      </c>
      <c r="D146" s="76" t="s">
        <v>1122</v>
      </c>
      <c r="E146" s="76" t="s">
        <v>660</v>
      </c>
      <c r="F146" s="76" t="s">
        <v>1123</v>
      </c>
      <c r="G146" s="76" t="s">
        <v>1124</v>
      </c>
      <c r="H146" s="76" t="s">
        <v>662</v>
      </c>
      <c r="I146" s="76" t="s">
        <v>163</v>
      </c>
      <c r="J146" s="76" t="s">
        <v>238</v>
      </c>
      <c r="K146" s="76" t="s">
        <v>1125</v>
      </c>
      <c r="L146" s="76" t="s">
        <v>1126</v>
      </c>
      <c r="M146" s="77"/>
      <c r="N146" s="78"/>
      <c r="O146" s="79"/>
      <c r="P146" s="79"/>
      <c r="Q146" s="79"/>
    </row>
    <row r="147" spans="1:17" ht="13.95" hidden="1" customHeight="1">
      <c r="A147" s="73">
        <v>137</v>
      </c>
      <c r="B147" s="74">
        <v>45297</v>
      </c>
      <c r="C147" s="75" t="s">
        <v>211</v>
      </c>
      <c r="D147" s="76" t="s">
        <v>1127</v>
      </c>
      <c r="E147" s="76" t="s">
        <v>613</v>
      </c>
      <c r="F147" s="76" t="s">
        <v>1128</v>
      </c>
      <c r="G147" s="76" t="s">
        <v>1129</v>
      </c>
      <c r="H147" s="76" t="s">
        <v>616</v>
      </c>
      <c r="I147" s="76" t="s">
        <v>163</v>
      </c>
      <c r="J147" s="76" t="s">
        <v>237</v>
      </c>
      <c r="K147" s="76" t="s">
        <v>1130</v>
      </c>
      <c r="L147" s="76" t="s">
        <v>1131</v>
      </c>
      <c r="M147" s="77"/>
      <c r="N147" s="78"/>
      <c r="O147" s="79"/>
      <c r="P147" s="79"/>
      <c r="Q147" s="79"/>
    </row>
    <row r="148" spans="1:17" ht="13.95" hidden="1" customHeight="1">
      <c r="A148" s="73">
        <v>138</v>
      </c>
      <c r="B148" s="74">
        <v>45297</v>
      </c>
      <c r="C148" s="75" t="s">
        <v>211</v>
      </c>
      <c r="D148" s="76" t="s">
        <v>1132</v>
      </c>
      <c r="E148" s="76" t="s">
        <v>660</v>
      </c>
      <c r="F148" s="76" t="s">
        <v>1133</v>
      </c>
      <c r="G148" s="76" t="s">
        <v>1134</v>
      </c>
      <c r="H148" s="76" t="s">
        <v>397</v>
      </c>
      <c r="I148" s="76" t="s">
        <v>163</v>
      </c>
      <c r="J148" s="76" t="s">
        <v>239</v>
      </c>
      <c r="K148" s="76" t="s">
        <v>1135</v>
      </c>
      <c r="L148" s="76" t="s">
        <v>1136</v>
      </c>
      <c r="M148" s="77"/>
      <c r="N148" s="78"/>
      <c r="O148" s="79"/>
      <c r="P148" s="79"/>
      <c r="Q148" s="79"/>
    </row>
    <row r="149" spans="1:17" ht="13.95" hidden="1" customHeight="1">
      <c r="A149" s="73">
        <v>139</v>
      </c>
      <c r="B149" s="74">
        <v>45297</v>
      </c>
      <c r="C149" s="75" t="s">
        <v>211</v>
      </c>
      <c r="D149" s="76" t="s">
        <v>1137</v>
      </c>
      <c r="E149" s="76" t="s">
        <v>849</v>
      </c>
      <c r="F149" s="76" t="s">
        <v>1138</v>
      </c>
      <c r="G149" s="76" t="s">
        <v>1139</v>
      </c>
      <c r="H149" s="76" t="s">
        <v>297</v>
      </c>
      <c r="I149" s="76" t="s">
        <v>163</v>
      </c>
      <c r="J149" s="76" t="s">
        <v>242</v>
      </c>
      <c r="K149" s="76" t="s">
        <v>1140</v>
      </c>
      <c r="L149" s="76" t="s">
        <v>1141</v>
      </c>
      <c r="M149" s="77"/>
      <c r="N149" s="78"/>
      <c r="O149" s="79"/>
      <c r="P149" s="79"/>
      <c r="Q149" s="79"/>
    </row>
    <row r="150" spans="1:17" ht="13.95" hidden="1" customHeight="1">
      <c r="A150" s="73">
        <v>140</v>
      </c>
      <c r="B150" s="74">
        <v>45297</v>
      </c>
      <c r="C150" s="75" t="s">
        <v>211</v>
      </c>
      <c r="D150" s="76" t="s">
        <v>1142</v>
      </c>
      <c r="E150" s="76" t="s">
        <v>510</v>
      </c>
      <c r="F150" s="76" t="s">
        <v>1143</v>
      </c>
      <c r="G150" s="76" t="s">
        <v>1144</v>
      </c>
      <c r="H150" s="76" t="s">
        <v>293</v>
      </c>
      <c r="I150" s="76" t="s">
        <v>163</v>
      </c>
      <c r="J150" s="76" t="s">
        <v>242</v>
      </c>
      <c r="K150" s="76" t="s">
        <v>1145</v>
      </c>
      <c r="L150" s="76" t="s">
        <v>1146</v>
      </c>
      <c r="M150" s="77"/>
      <c r="N150" s="78"/>
      <c r="O150" s="79"/>
      <c r="P150" s="79"/>
      <c r="Q150" s="79"/>
    </row>
    <row r="151" spans="1:17" ht="13.95" hidden="1" customHeight="1">
      <c r="A151" s="73">
        <v>141</v>
      </c>
      <c r="B151" s="74">
        <v>45297</v>
      </c>
      <c r="C151" s="75" t="s">
        <v>211</v>
      </c>
      <c r="D151" s="76" t="s">
        <v>1147</v>
      </c>
      <c r="E151" s="76" t="s">
        <v>504</v>
      </c>
      <c r="F151" s="76" t="s">
        <v>1148</v>
      </c>
      <c r="G151" s="76" t="s">
        <v>1149</v>
      </c>
      <c r="H151" s="76" t="s">
        <v>296</v>
      </c>
      <c r="I151" s="76" t="s">
        <v>163</v>
      </c>
      <c r="J151" s="76" t="s">
        <v>241</v>
      </c>
      <c r="K151" s="76" t="s">
        <v>1150</v>
      </c>
      <c r="L151" s="76" t="s">
        <v>1151</v>
      </c>
      <c r="M151" s="77"/>
      <c r="N151" s="78"/>
      <c r="O151" s="79"/>
      <c r="P151" s="79"/>
      <c r="Q151" s="79"/>
    </row>
    <row r="152" spans="1:17" ht="13.95" hidden="1" customHeight="1">
      <c r="A152" s="73">
        <v>142</v>
      </c>
      <c r="B152" s="74">
        <v>45297</v>
      </c>
      <c r="C152" s="75" t="s">
        <v>211</v>
      </c>
      <c r="D152" s="76" t="s">
        <v>1152</v>
      </c>
      <c r="E152" s="76" t="s">
        <v>849</v>
      </c>
      <c r="F152" s="76" t="s">
        <v>1153</v>
      </c>
      <c r="G152" s="76" t="s">
        <v>1154</v>
      </c>
      <c r="H152" s="76" t="s">
        <v>297</v>
      </c>
      <c r="I152" s="76" t="s">
        <v>163</v>
      </c>
      <c r="J152" s="76" t="s">
        <v>242</v>
      </c>
      <c r="K152" s="76" t="s">
        <v>1155</v>
      </c>
      <c r="L152" s="76" t="s">
        <v>1156</v>
      </c>
      <c r="M152" s="77"/>
      <c r="N152" s="78"/>
      <c r="O152" s="79"/>
      <c r="P152" s="79"/>
      <c r="Q152" s="79"/>
    </row>
    <row r="153" spans="1:17" ht="13.95" hidden="1" customHeight="1">
      <c r="A153" s="73">
        <v>143</v>
      </c>
      <c r="B153" s="74">
        <v>45297</v>
      </c>
      <c r="C153" s="75" t="s">
        <v>211</v>
      </c>
      <c r="D153" s="76" t="s">
        <v>1157</v>
      </c>
      <c r="E153" s="76" t="s">
        <v>828</v>
      </c>
      <c r="F153" s="76" t="s">
        <v>1158</v>
      </c>
      <c r="G153" s="76" t="s">
        <v>1159</v>
      </c>
      <c r="H153" s="76" t="s">
        <v>293</v>
      </c>
      <c r="I153" s="76" t="s">
        <v>163</v>
      </c>
      <c r="J153" s="76" t="s">
        <v>240</v>
      </c>
      <c r="K153" s="76" t="s">
        <v>1160</v>
      </c>
      <c r="L153" s="76" t="s">
        <v>163</v>
      </c>
      <c r="M153" s="77"/>
      <c r="N153" s="78"/>
      <c r="O153" s="79"/>
      <c r="P153" s="79"/>
      <c r="Q153" s="79"/>
    </row>
    <row r="154" spans="1:17" ht="13.95" hidden="1" customHeight="1">
      <c r="A154" s="73">
        <v>144</v>
      </c>
      <c r="B154" s="74">
        <v>45297</v>
      </c>
      <c r="C154" s="75" t="s">
        <v>211</v>
      </c>
      <c r="D154" s="76" t="s">
        <v>1161</v>
      </c>
      <c r="E154" s="76" t="s">
        <v>806</v>
      </c>
      <c r="F154" s="76" t="s">
        <v>1162</v>
      </c>
      <c r="G154" s="76" t="s">
        <v>1163</v>
      </c>
      <c r="H154" s="76" t="s">
        <v>326</v>
      </c>
      <c r="I154" s="76" t="s">
        <v>163</v>
      </c>
      <c r="J154" s="76" t="s">
        <v>238</v>
      </c>
      <c r="K154" s="76" t="s">
        <v>1164</v>
      </c>
      <c r="L154" s="76" t="s">
        <v>1165</v>
      </c>
      <c r="M154" s="77"/>
      <c r="N154" s="78"/>
      <c r="O154" s="79"/>
      <c r="P154" s="79"/>
      <c r="Q154" s="79"/>
    </row>
    <row r="155" spans="1:17" ht="13.95" hidden="1" customHeight="1">
      <c r="A155" s="73">
        <v>145</v>
      </c>
      <c r="B155" s="74">
        <v>45297</v>
      </c>
      <c r="C155" s="75" t="s">
        <v>211</v>
      </c>
      <c r="D155" s="76" t="s">
        <v>1161</v>
      </c>
      <c r="E155" s="76" t="s">
        <v>806</v>
      </c>
      <c r="F155" s="76" t="s">
        <v>1166</v>
      </c>
      <c r="G155" s="76" t="s">
        <v>1167</v>
      </c>
      <c r="H155" s="76" t="s">
        <v>293</v>
      </c>
      <c r="I155" s="76" t="s">
        <v>163</v>
      </c>
      <c r="J155" s="76" t="s">
        <v>246</v>
      </c>
      <c r="K155" s="76" t="s">
        <v>1164</v>
      </c>
      <c r="L155" s="76" t="s">
        <v>1165</v>
      </c>
      <c r="M155" s="77"/>
      <c r="N155" s="78"/>
      <c r="O155" s="79"/>
      <c r="P155" s="79"/>
      <c r="Q155" s="79"/>
    </row>
    <row r="156" spans="1:17" ht="13.95" hidden="1" customHeight="1">
      <c r="A156" s="73">
        <v>146</v>
      </c>
      <c r="B156" s="74">
        <v>45297</v>
      </c>
      <c r="C156" s="75" t="s">
        <v>211</v>
      </c>
      <c r="D156" s="76" t="s">
        <v>1168</v>
      </c>
      <c r="E156" s="76" t="s">
        <v>849</v>
      </c>
      <c r="F156" s="76" t="s">
        <v>1169</v>
      </c>
      <c r="G156" s="76" t="s">
        <v>1170</v>
      </c>
      <c r="H156" s="76" t="s">
        <v>297</v>
      </c>
      <c r="I156" s="76" t="s">
        <v>163</v>
      </c>
      <c r="J156" s="76" t="s">
        <v>235</v>
      </c>
      <c r="K156" s="76" t="s">
        <v>1171</v>
      </c>
      <c r="L156" s="76" t="s">
        <v>163</v>
      </c>
      <c r="M156" s="77"/>
      <c r="N156" s="78"/>
      <c r="O156" s="79"/>
      <c r="P156" s="79"/>
      <c r="Q156" s="79"/>
    </row>
    <row r="157" spans="1:17" ht="13.95" hidden="1" customHeight="1">
      <c r="A157" s="73">
        <v>147</v>
      </c>
      <c r="B157" s="74">
        <v>45297</v>
      </c>
      <c r="C157" s="75" t="s">
        <v>211</v>
      </c>
      <c r="D157" s="76" t="s">
        <v>1172</v>
      </c>
      <c r="E157" s="76" t="s">
        <v>510</v>
      </c>
      <c r="F157" s="76" t="s">
        <v>1173</v>
      </c>
      <c r="G157" s="76" t="s">
        <v>1174</v>
      </c>
      <c r="H157" s="76" t="s">
        <v>293</v>
      </c>
      <c r="I157" s="76" t="s">
        <v>163</v>
      </c>
      <c r="J157" s="76" t="s">
        <v>242</v>
      </c>
      <c r="K157" s="76" t="s">
        <v>1175</v>
      </c>
      <c r="L157" s="76" t="s">
        <v>1176</v>
      </c>
      <c r="M157" s="77"/>
      <c r="N157" s="78"/>
      <c r="O157" s="79"/>
      <c r="P157" s="79"/>
      <c r="Q157" s="79"/>
    </row>
    <row r="158" spans="1:17" ht="13.95" hidden="1" customHeight="1">
      <c r="A158" s="73">
        <v>148</v>
      </c>
      <c r="B158" s="74">
        <v>45297</v>
      </c>
      <c r="C158" s="75" t="s">
        <v>211</v>
      </c>
      <c r="D158" s="76" t="s">
        <v>1177</v>
      </c>
      <c r="E158" s="76" t="s">
        <v>806</v>
      </c>
      <c r="F158" s="76" t="s">
        <v>1178</v>
      </c>
      <c r="G158" s="76" t="s">
        <v>1179</v>
      </c>
      <c r="H158" s="76" t="s">
        <v>293</v>
      </c>
      <c r="I158" s="76" t="s">
        <v>163</v>
      </c>
      <c r="J158" s="76" t="s">
        <v>246</v>
      </c>
      <c r="K158" s="76" t="s">
        <v>1180</v>
      </c>
      <c r="L158" s="76" t="s">
        <v>1181</v>
      </c>
      <c r="M158" s="77"/>
      <c r="N158" s="78"/>
      <c r="O158" s="79"/>
      <c r="P158" s="79"/>
      <c r="Q158" s="79"/>
    </row>
    <row r="159" spans="1:17" ht="13.95" hidden="1" customHeight="1">
      <c r="A159" s="73">
        <v>149</v>
      </c>
      <c r="B159" s="74">
        <v>45297</v>
      </c>
      <c r="C159" s="75" t="s">
        <v>211</v>
      </c>
      <c r="D159" s="76" t="s">
        <v>1182</v>
      </c>
      <c r="E159" s="76" t="s">
        <v>718</v>
      </c>
      <c r="F159" s="76" t="s">
        <v>1183</v>
      </c>
      <c r="G159" s="76" t="s">
        <v>1184</v>
      </c>
      <c r="H159" s="76" t="s">
        <v>296</v>
      </c>
      <c r="I159" s="76" t="s">
        <v>163</v>
      </c>
      <c r="J159" s="76" t="s">
        <v>243</v>
      </c>
      <c r="K159" s="76" t="s">
        <v>1185</v>
      </c>
      <c r="L159" s="76" t="s">
        <v>1186</v>
      </c>
      <c r="M159" s="77"/>
      <c r="N159" s="78"/>
      <c r="O159" s="79"/>
      <c r="P159" s="79"/>
      <c r="Q159" s="79"/>
    </row>
    <row r="160" spans="1:17" ht="13.95" hidden="1" customHeight="1">
      <c r="A160" s="73">
        <v>150</v>
      </c>
      <c r="B160" s="74">
        <v>45297</v>
      </c>
      <c r="C160" s="75" t="s">
        <v>211</v>
      </c>
      <c r="D160" s="76" t="s">
        <v>1187</v>
      </c>
      <c r="E160" s="76" t="s">
        <v>510</v>
      </c>
      <c r="F160" s="76" t="s">
        <v>1188</v>
      </c>
      <c r="G160" s="76" t="s">
        <v>1189</v>
      </c>
      <c r="H160" s="76" t="s">
        <v>293</v>
      </c>
      <c r="I160" s="76" t="s">
        <v>163</v>
      </c>
      <c r="J160" s="76" t="s">
        <v>243</v>
      </c>
      <c r="K160" s="76" t="s">
        <v>1190</v>
      </c>
      <c r="L160" s="76" t="s">
        <v>1191</v>
      </c>
      <c r="M160" s="77"/>
      <c r="N160" s="78"/>
      <c r="O160" s="79"/>
      <c r="P160" s="79"/>
      <c r="Q160" s="79"/>
    </row>
    <row r="161" spans="1:17" ht="13.95" hidden="1" customHeight="1">
      <c r="A161" s="73">
        <v>151</v>
      </c>
      <c r="B161" s="74">
        <v>45297</v>
      </c>
      <c r="C161" s="75" t="s">
        <v>211</v>
      </c>
      <c r="D161" s="76" t="s">
        <v>1192</v>
      </c>
      <c r="E161" s="76" t="s">
        <v>718</v>
      </c>
      <c r="F161" s="76" t="s">
        <v>1193</v>
      </c>
      <c r="G161" s="76" t="s">
        <v>1189</v>
      </c>
      <c r="H161" s="76" t="s">
        <v>293</v>
      </c>
      <c r="I161" s="76" t="s">
        <v>163</v>
      </c>
      <c r="J161" s="76" t="s">
        <v>237</v>
      </c>
      <c r="K161" s="76" t="s">
        <v>1194</v>
      </c>
      <c r="L161" s="76" t="s">
        <v>163</v>
      </c>
      <c r="M161" s="77"/>
      <c r="N161" s="78"/>
      <c r="O161" s="79"/>
      <c r="P161" s="79"/>
      <c r="Q161" s="79"/>
    </row>
    <row r="162" spans="1:17" ht="13.95" hidden="1" customHeight="1">
      <c r="A162" s="73">
        <v>152</v>
      </c>
      <c r="B162" s="74">
        <v>45297</v>
      </c>
      <c r="C162" s="75" t="s">
        <v>211</v>
      </c>
      <c r="D162" s="76" t="s">
        <v>1195</v>
      </c>
      <c r="E162" s="76" t="s">
        <v>849</v>
      </c>
      <c r="F162" s="76" t="s">
        <v>1196</v>
      </c>
      <c r="G162" s="76" t="s">
        <v>1197</v>
      </c>
      <c r="H162" s="76" t="s">
        <v>297</v>
      </c>
      <c r="I162" s="76" t="s">
        <v>163</v>
      </c>
      <c r="J162" s="76" t="s">
        <v>246</v>
      </c>
      <c r="K162" s="76" t="s">
        <v>1198</v>
      </c>
      <c r="L162" s="76" t="s">
        <v>1199</v>
      </c>
      <c r="M162" s="77"/>
      <c r="N162" s="78"/>
      <c r="O162" s="79"/>
      <c r="P162" s="79"/>
      <c r="Q162" s="79"/>
    </row>
    <row r="163" spans="1:17" ht="13.95" hidden="1" customHeight="1">
      <c r="A163" s="73">
        <v>153</v>
      </c>
      <c r="B163" s="74">
        <v>45297</v>
      </c>
      <c r="C163" s="75" t="s">
        <v>211</v>
      </c>
      <c r="D163" s="76" t="s">
        <v>404</v>
      </c>
      <c r="E163" s="76" t="s">
        <v>660</v>
      </c>
      <c r="F163" s="76" t="s">
        <v>1200</v>
      </c>
      <c r="G163" s="76" t="s">
        <v>1201</v>
      </c>
      <c r="H163" s="76" t="s">
        <v>397</v>
      </c>
      <c r="I163" s="76" t="s">
        <v>163</v>
      </c>
      <c r="J163" s="76" t="s">
        <v>242</v>
      </c>
      <c r="K163" s="76" t="s">
        <v>1202</v>
      </c>
      <c r="L163" s="76" t="s">
        <v>1203</v>
      </c>
      <c r="M163" s="77"/>
      <c r="N163" s="78"/>
      <c r="O163" s="79"/>
      <c r="P163" s="79"/>
      <c r="Q163" s="79"/>
    </row>
    <row r="164" spans="1:17" ht="13.95" hidden="1" customHeight="1">
      <c r="A164" s="73">
        <v>154</v>
      </c>
      <c r="B164" s="74">
        <v>45297</v>
      </c>
      <c r="C164" s="75" t="s">
        <v>211</v>
      </c>
      <c r="D164" s="76" t="s">
        <v>390</v>
      </c>
      <c r="E164" s="76" t="s">
        <v>828</v>
      </c>
      <c r="F164" s="76" t="s">
        <v>1204</v>
      </c>
      <c r="G164" s="76" t="s">
        <v>1205</v>
      </c>
      <c r="H164" s="76" t="s">
        <v>293</v>
      </c>
      <c r="I164" s="76" t="s">
        <v>163</v>
      </c>
      <c r="J164" s="76" t="s">
        <v>244</v>
      </c>
      <c r="K164" s="76" t="s">
        <v>1206</v>
      </c>
      <c r="L164" s="76" t="s">
        <v>1207</v>
      </c>
      <c r="M164" s="77"/>
      <c r="N164" s="78"/>
      <c r="O164" s="79"/>
      <c r="P164" s="79"/>
      <c r="Q164" s="79"/>
    </row>
    <row r="165" spans="1:17" ht="13.95" hidden="1" customHeight="1">
      <c r="A165" s="73">
        <v>155</v>
      </c>
      <c r="B165" s="74">
        <v>45297</v>
      </c>
      <c r="C165" s="75" t="s">
        <v>211</v>
      </c>
      <c r="D165" s="76" t="s">
        <v>308</v>
      </c>
      <c r="E165" s="76" t="s">
        <v>718</v>
      </c>
      <c r="F165" s="76" t="s">
        <v>1208</v>
      </c>
      <c r="G165" s="76" t="s">
        <v>1205</v>
      </c>
      <c r="H165" s="76" t="s">
        <v>293</v>
      </c>
      <c r="I165" s="76" t="s">
        <v>163</v>
      </c>
      <c r="J165" s="76" t="s">
        <v>240</v>
      </c>
      <c r="K165" s="76" t="s">
        <v>1209</v>
      </c>
      <c r="L165" s="76" t="s">
        <v>1210</v>
      </c>
      <c r="M165" s="77"/>
      <c r="N165" s="78"/>
      <c r="O165" s="79"/>
      <c r="P165" s="79"/>
      <c r="Q165" s="79"/>
    </row>
    <row r="166" spans="1:17" ht="13.95" hidden="1" customHeight="1">
      <c r="A166" s="73">
        <v>156</v>
      </c>
      <c r="B166" s="74">
        <v>45297</v>
      </c>
      <c r="C166" s="75" t="s">
        <v>211</v>
      </c>
      <c r="D166" s="76" t="s">
        <v>1211</v>
      </c>
      <c r="E166" s="76" t="s">
        <v>1212</v>
      </c>
      <c r="F166" s="76" t="s">
        <v>1213</v>
      </c>
      <c r="G166" s="76" t="s">
        <v>1214</v>
      </c>
      <c r="H166" s="76" t="s">
        <v>293</v>
      </c>
      <c r="I166" s="76" t="s">
        <v>163</v>
      </c>
      <c r="J166" s="76" t="s">
        <v>243</v>
      </c>
      <c r="K166" s="76" t="s">
        <v>1215</v>
      </c>
      <c r="L166" s="76" t="s">
        <v>1216</v>
      </c>
      <c r="M166" s="77"/>
      <c r="N166" s="78"/>
      <c r="O166" s="79"/>
      <c r="P166" s="79"/>
      <c r="Q166" s="79"/>
    </row>
    <row r="167" spans="1:17" ht="13.95" hidden="1" customHeight="1">
      <c r="A167" s="73">
        <v>157</v>
      </c>
      <c r="B167" s="74">
        <v>45297</v>
      </c>
      <c r="C167" s="75" t="s">
        <v>211</v>
      </c>
      <c r="D167" s="76" t="s">
        <v>1217</v>
      </c>
      <c r="E167" s="76" t="s">
        <v>849</v>
      </c>
      <c r="F167" s="76" t="s">
        <v>1218</v>
      </c>
      <c r="G167" s="76" t="s">
        <v>1219</v>
      </c>
      <c r="H167" s="76" t="s">
        <v>297</v>
      </c>
      <c r="I167" s="76" t="s">
        <v>163</v>
      </c>
      <c r="J167" s="76" t="s">
        <v>246</v>
      </c>
      <c r="K167" s="76" t="s">
        <v>1220</v>
      </c>
      <c r="L167" s="76" t="s">
        <v>1221</v>
      </c>
      <c r="M167" s="77"/>
      <c r="N167" s="78"/>
      <c r="O167" s="79"/>
      <c r="P167" s="79"/>
      <c r="Q167" s="79"/>
    </row>
    <row r="168" spans="1:17" ht="13.95" hidden="1" customHeight="1">
      <c r="A168" s="73">
        <v>158</v>
      </c>
      <c r="B168" s="74">
        <v>45297</v>
      </c>
      <c r="C168" s="75" t="s">
        <v>211</v>
      </c>
      <c r="D168" s="76" t="s">
        <v>425</v>
      </c>
      <c r="E168" s="76" t="s">
        <v>510</v>
      </c>
      <c r="F168" s="76" t="s">
        <v>1222</v>
      </c>
      <c r="G168" s="76" t="s">
        <v>1223</v>
      </c>
      <c r="H168" s="76" t="s">
        <v>294</v>
      </c>
      <c r="I168" s="76" t="s">
        <v>163</v>
      </c>
      <c r="J168" s="76" t="s">
        <v>243</v>
      </c>
      <c r="K168" s="76" t="s">
        <v>1224</v>
      </c>
      <c r="L168" s="76" t="s">
        <v>1225</v>
      </c>
      <c r="M168" s="77"/>
      <c r="N168" s="78"/>
      <c r="O168" s="79"/>
      <c r="P168" s="79"/>
      <c r="Q168" s="79"/>
    </row>
    <row r="169" spans="1:17" ht="13.95" hidden="1" customHeight="1">
      <c r="A169" s="73">
        <v>159</v>
      </c>
      <c r="B169" s="74">
        <v>45297</v>
      </c>
      <c r="C169" s="75" t="s">
        <v>211</v>
      </c>
      <c r="D169" s="76" t="s">
        <v>1226</v>
      </c>
      <c r="E169" s="76" t="s">
        <v>718</v>
      </c>
      <c r="F169" s="76" t="s">
        <v>1227</v>
      </c>
      <c r="G169" s="76" t="s">
        <v>1228</v>
      </c>
      <c r="H169" s="76" t="s">
        <v>296</v>
      </c>
      <c r="I169" s="76" t="s">
        <v>163</v>
      </c>
      <c r="J169" s="76" t="s">
        <v>239</v>
      </c>
      <c r="K169" s="76" t="s">
        <v>1229</v>
      </c>
      <c r="L169" s="76" t="s">
        <v>1230</v>
      </c>
      <c r="M169" s="77"/>
      <c r="N169" s="78"/>
      <c r="O169" s="79"/>
      <c r="P169" s="79"/>
      <c r="Q169" s="79"/>
    </row>
    <row r="170" spans="1:17" ht="13.95" hidden="1" customHeight="1">
      <c r="A170" s="73">
        <v>160</v>
      </c>
      <c r="B170" s="74">
        <v>45297</v>
      </c>
      <c r="C170" s="75" t="s">
        <v>211</v>
      </c>
      <c r="D170" s="76" t="s">
        <v>1231</v>
      </c>
      <c r="E170" s="76" t="s">
        <v>1212</v>
      </c>
      <c r="F170" s="76" t="s">
        <v>1232</v>
      </c>
      <c r="G170" s="76" t="s">
        <v>1233</v>
      </c>
      <c r="H170" s="76" t="s">
        <v>293</v>
      </c>
      <c r="I170" s="76" t="s">
        <v>163</v>
      </c>
      <c r="J170" s="76" t="s">
        <v>237</v>
      </c>
      <c r="K170" s="76" t="s">
        <v>1234</v>
      </c>
      <c r="L170" s="76" t="s">
        <v>1235</v>
      </c>
      <c r="M170" s="77"/>
      <c r="N170" s="78"/>
      <c r="O170" s="79"/>
      <c r="P170" s="79"/>
      <c r="Q170" s="79"/>
    </row>
    <row r="171" spans="1:17" ht="13.95" hidden="1" customHeight="1">
      <c r="A171" s="73">
        <v>161</v>
      </c>
      <c r="B171" s="74">
        <v>45297</v>
      </c>
      <c r="C171" s="75" t="s">
        <v>211</v>
      </c>
      <c r="D171" s="76" t="s">
        <v>1236</v>
      </c>
      <c r="E171" s="76" t="s">
        <v>1237</v>
      </c>
      <c r="F171" s="76" t="s">
        <v>1238</v>
      </c>
      <c r="G171" s="76" t="s">
        <v>1239</v>
      </c>
      <c r="H171" s="76" t="s">
        <v>293</v>
      </c>
      <c r="I171" s="76" t="s">
        <v>163</v>
      </c>
      <c r="J171" s="76" t="s">
        <v>244</v>
      </c>
      <c r="K171" s="76" t="s">
        <v>1240</v>
      </c>
      <c r="L171" s="76" t="s">
        <v>163</v>
      </c>
      <c r="M171" s="77"/>
      <c r="N171" s="78"/>
      <c r="O171" s="79"/>
      <c r="P171" s="79"/>
      <c r="Q171" s="79"/>
    </row>
    <row r="172" spans="1:17" ht="13.95" hidden="1" customHeight="1">
      <c r="A172" s="73">
        <v>162</v>
      </c>
      <c r="B172" s="74">
        <v>45297</v>
      </c>
      <c r="C172" s="75" t="s">
        <v>211</v>
      </c>
      <c r="D172" s="76" t="s">
        <v>425</v>
      </c>
      <c r="E172" s="76" t="s">
        <v>510</v>
      </c>
      <c r="F172" s="76" t="s">
        <v>1241</v>
      </c>
      <c r="G172" s="76" t="s">
        <v>1242</v>
      </c>
      <c r="H172" s="76" t="s">
        <v>294</v>
      </c>
      <c r="I172" s="76" t="s">
        <v>163</v>
      </c>
      <c r="J172" s="76" t="s">
        <v>243</v>
      </c>
      <c r="K172" s="76" t="s">
        <v>1224</v>
      </c>
      <c r="L172" s="76" t="s">
        <v>1225</v>
      </c>
      <c r="M172" s="77"/>
      <c r="N172" s="78"/>
      <c r="O172" s="79"/>
      <c r="P172" s="79"/>
      <c r="Q172" s="79"/>
    </row>
    <row r="173" spans="1:17" ht="13.95" hidden="1" customHeight="1">
      <c r="A173" s="73">
        <v>163</v>
      </c>
      <c r="B173" s="74">
        <v>45297</v>
      </c>
      <c r="C173" s="75" t="s">
        <v>211</v>
      </c>
      <c r="D173" s="76" t="s">
        <v>338</v>
      </c>
      <c r="E173" s="76" t="s">
        <v>718</v>
      </c>
      <c r="F173" s="76" t="s">
        <v>1243</v>
      </c>
      <c r="G173" s="76" t="s">
        <v>1244</v>
      </c>
      <c r="H173" s="76" t="s">
        <v>296</v>
      </c>
      <c r="I173" s="76" t="s">
        <v>163</v>
      </c>
      <c r="J173" s="76" t="s">
        <v>244</v>
      </c>
      <c r="K173" s="76" t="s">
        <v>1245</v>
      </c>
      <c r="L173" s="76" t="s">
        <v>1246</v>
      </c>
      <c r="M173" s="77"/>
      <c r="N173" s="78"/>
      <c r="O173" s="79"/>
      <c r="P173" s="79"/>
      <c r="Q173" s="79"/>
    </row>
    <row r="174" spans="1:17" ht="13.95" hidden="1" customHeight="1">
      <c r="A174" s="73">
        <v>164</v>
      </c>
      <c r="B174" s="74">
        <v>45297</v>
      </c>
      <c r="C174" s="75" t="s">
        <v>211</v>
      </c>
      <c r="D174" s="76" t="s">
        <v>1247</v>
      </c>
      <c r="E174" s="76" t="s">
        <v>1212</v>
      </c>
      <c r="F174" s="76" t="s">
        <v>1248</v>
      </c>
      <c r="G174" s="76" t="s">
        <v>1249</v>
      </c>
      <c r="H174" s="76" t="s">
        <v>293</v>
      </c>
      <c r="I174" s="76" t="s">
        <v>163</v>
      </c>
      <c r="J174" s="76" t="s">
        <v>240</v>
      </c>
      <c r="K174" s="76" t="s">
        <v>1250</v>
      </c>
      <c r="L174" s="76" t="s">
        <v>1251</v>
      </c>
      <c r="M174" s="77"/>
      <c r="N174" s="78"/>
      <c r="O174" s="79"/>
      <c r="P174" s="79"/>
      <c r="Q174" s="79"/>
    </row>
    <row r="175" spans="1:17" ht="13.95" hidden="1" customHeight="1">
      <c r="A175" s="73">
        <v>165</v>
      </c>
      <c r="B175" s="74">
        <v>45297</v>
      </c>
      <c r="C175" s="75" t="s">
        <v>211</v>
      </c>
      <c r="D175" s="76" t="s">
        <v>1252</v>
      </c>
      <c r="E175" s="76" t="s">
        <v>718</v>
      </c>
      <c r="F175" s="76" t="s">
        <v>1253</v>
      </c>
      <c r="G175" s="76" t="s">
        <v>1254</v>
      </c>
      <c r="H175" s="76" t="s">
        <v>296</v>
      </c>
      <c r="I175" s="76" t="s">
        <v>163</v>
      </c>
      <c r="J175" s="76" t="s">
        <v>238</v>
      </c>
      <c r="K175" s="76" t="s">
        <v>1255</v>
      </c>
      <c r="L175" s="76" t="s">
        <v>1256</v>
      </c>
      <c r="M175" s="77"/>
      <c r="N175" s="78"/>
      <c r="O175" s="79"/>
      <c r="P175" s="79"/>
      <c r="Q175" s="79"/>
    </row>
    <row r="176" spans="1:17" ht="13.95" hidden="1" customHeight="1">
      <c r="A176" s="73">
        <v>166</v>
      </c>
      <c r="B176" s="74">
        <v>45297</v>
      </c>
      <c r="C176" s="75" t="s">
        <v>211</v>
      </c>
      <c r="D176" s="76" t="s">
        <v>358</v>
      </c>
      <c r="E176" s="76" t="s">
        <v>1257</v>
      </c>
      <c r="F176" s="76" t="s">
        <v>1258</v>
      </c>
      <c r="G176" s="76" t="s">
        <v>1259</v>
      </c>
      <c r="H176" s="76" t="s">
        <v>293</v>
      </c>
      <c r="I176" s="76" t="s">
        <v>163</v>
      </c>
      <c r="J176" s="76" t="s">
        <v>244</v>
      </c>
      <c r="K176" s="76" t="s">
        <v>1260</v>
      </c>
      <c r="L176" s="76" t="s">
        <v>1261</v>
      </c>
      <c r="M176" s="77"/>
      <c r="N176" s="78"/>
      <c r="O176" s="79"/>
      <c r="P176" s="79"/>
      <c r="Q176" s="79"/>
    </row>
    <row r="177" spans="1:17" ht="13.95" hidden="1" customHeight="1">
      <c r="A177" s="73">
        <v>167</v>
      </c>
      <c r="B177" s="74">
        <v>45297</v>
      </c>
      <c r="C177" s="75" t="s">
        <v>211</v>
      </c>
      <c r="D177" s="76" t="s">
        <v>1262</v>
      </c>
      <c r="E177" s="76" t="s">
        <v>510</v>
      </c>
      <c r="F177" s="76" t="s">
        <v>1263</v>
      </c>
      <c r="G177" s="76" t="s">
        <v>1264</v>
      </c>
      <c r="H177" s="76" t="s">
        <v>293</v>
      </c>
      <c r="I177" s="76" t="s">
        <v>163</v>
      </c>
      <c r="J177" s="76" t="s">
        <v>243</v>
      </c>
      <c r="K177" s="76" t="s">
        <v>1265</v>
      </c>
      <c r="L177" s="76" t="s">
        <v>1266</v>
      </c>
      <c r="M177" s="77"/>
      <c r="N177" s="78"/>
      <c r="O177" s="79"/>
      <c r="P177" s="79"/>
      <c r="Q177" s="79"/>
    </row>
    <row r="178" spans="1:17" ht="13.95" hidden="1" customHeight="1">
      <c r="A178" s="73">
        <v>168</v>
      </c>
      <c r="B178" s="74">
        <v>45297</v>
      </c>
      <c r="C178" s="75" t="s">
        <v>211</v>
      </c>
      <c r="D178" s="76" t="s">
        <v>1267</v>
      </c>
      <c r="E178" s="76" t="s">
        <v>828</v>
      </c>
      <c r="F178" s="76" t="s">
        <v>1268</v>
      </c>
      <c r="G178" s="76" t="s">
        <v>1269</v>
      </c>
      <c r="H178" s="76" t="s">
        <v>293</v>
      </c>
      <c r="I178" s="76" t="s">
        <v>163</v>
      </c>
      <c r="J178" s="76" t="s">
        <v>240</v>
      </c>
      <c r="K178" s="76" t="s">
        <v>1270</v>
      </c>
      <c r="L178" s="76" t="s">
        <v>1271</v>
      </c>
      <c r="M178" s="77"/>
      <c r="N178" s="78"/>
      <c r="O178" s="79"/>
      <c r="P178" s="79"/>
      <c r="Q178" s="79"/>
    </row>
    <row r="179" spans="1:17" ht="13.95" hidden="1" customHeight="1">
      <c r="A179" s="73">
        <v>169</v>
      </c>
      <c r="B179" s="74">
        <v>45297</v>
      </c>
      <c r="C179" s="75" t="s">
        <v>211</v>
      </c>
      <c r="D179" s="76" t="s">
        <v>1272</v>
      </c>
      <c r="E179" s="76" t="s">
        <v>718</v>
      </c>
      <c r="F179" s="76" t="s">
        <v>1273</v>
      </c>
      <c r="G179" s="76" t="s">
        <v>1274</v>
      </c>
      <c r="H179" s="76" t="s">
        <v>293</v>
      </c>
      <c r="I179" s="76" t="s">
        <v>163</v>
      </c>
      <c r="J179" s="76" t="s">
        <v>241</v>
      </c>
      <c r="K179" s="76" t="s">
        <v>1275</v>
      </c>
      <c r="L179" s="76" t="s">
        <v>1276</v>
      </c>
      <c r="M179" s="77"/>
      <c r="N179" s="78"/>
      <c r="O179" s="79"/>
      <c r="P179" s="79"/>
      <c r="Q179" s="79"/>
    </row>
    <row r="180" spans="1:17" ht="13.95" hidden="1" customHeight="1">
      <c r="A180" s="73">
        <v>170</v>
      </c>
      <c r="B180" s="74">
        <v>45297</v>
      </c>
      <c r="C180" s="75" t="s">
        <v>211</v>
      </c>
      <c r="D180" s="76" t="s">
        <v>1277</v>
      </c>
      <c r="E180" s="76" t="s">
        <v>504</v>
      </c>
      <c r="F180" s="76" t="s">
        <v>1278</v>
      </c>
      <c r="G180" s="76" t="s">
        <v>1279</v>
      </c>
      <c r="H180" s="76" t="s">
        <v>294</v>
      </c>
      <c r="I180" s="76" t="s">
        <v>163</v>
      </c>
      <c r="J180" s="76" t="s">
        <v>235</v>
      </c>
      <c r="K180" s="76" t="s">
        <v>1280</v>
      </c>
      <c r="L180" s="76" t="s">
        <v>1281</v>
      </c>
      <c r="M180" s="77"/>
      <c r="N180" s="78"/>
      <c r="O180" s="79"/>
      <c r="P180" s="79"/>
      <c r="Q180" s="79"/>
    </row>
    <row r="181" spans="1:17" ht="13.95" hidden="1" customHeight="1">
      <c r="A181" s="73">
        <v>171</v>
      </c>
      <c r="B181" s="74">
        <v>45297</v>
      </c>
      <c r="C181" s="75" t="s">
        <v>211</v>
      </c>
      <c r="D181" s="76" t="s">
        <v>1272</v>
      </c>
      <c r="E181" s="76" t="s">
        <v>718</v>
      </c>
      <c r="F181" s="76" t="s">
        <v>1282</v>
      </c>
      <c r="G181" s="76" t="s">
        <v>1273</v>
      </c>
      <c r="H181" s="76" t="s">
        <v>293</v>
      </c>
      <c r="I181" s="76" t="s">
        <v>163</v>
      </c>
      <c r="J181" s="76" t="s">
        <v>242</v>
      </c>
      <c r="K181" s="76" t="s">
        <v>1275</v>
      </c>
      <c r="L181" s="76" t="s">
        <v>1276</v>
      </c>
      <c r="M181" s="77"/>
      <c r="N181" s="78"/>
      <c r="O181" s="79"/>
      <c r="P181" s="79"/>
      <c r="Q181" s="79"/>
    </row>
    <row r="182" spans="1:17" ht="13.95" hidden="1" customHeight="1">
      <c r="A182" s="73">
        <v>172</v>
      </c>
      <c r="B182" s="74">
        <v>45297</v>
      </c>
      <c r="C182" s="75" t="s">
        <v>211</v>
      </c>
      <c r="D182" s="76" t="s">
        <v>415</v>
      </c>
      <c r="E182" s="76" t="s">
        <v>718</v>
      </c>
      <c r="F182" s="76" t="s">
        <v>1283</v>
      </c>
      <c r="G182" s="76" t="s">
        <v>1284</v>
      </c>
      <c r="H182" s="76" t="s">
        <v>296</v>
      </c>
      <c r="I182" s="76" t="s">
        <v>163</v>
      </c>
      <c r="J182" s="76" t="s">
        <v>242</v>
      </c>
      <c r="K182" s="76" t="s">
        <v>1285</v>
      </c>
      <c r="L182" s="76" t="s">
        <v>1286</v>
      </c>
      <c r="M182" s="77"/>
      <c r="N182" s="78"/>
      <c r="O182" s="79"/>
      <c r="P182" s="79"/>
      <c r="Q182" s="79"/>
    </row>
    <row r="183" spans="1:17" ht="13.95" hidden="1" customHeight="1">
      <c r="A183" s="73">
        <v>173</v>
      </c>
      <c r="B183" s="74">
        <v>45297</v>
      </c>
      <c r="C183" s="75" t="s">
        <v>211</v>
      </c>
      <c r="D183" s="76" t="s">
        <v>1287</v>
      </c>
      <c r="E183" s="76" t="s">
        <v>849</v>
      </c>
      <c r="F183" s="76" t="s">
        <v>1288</v>
      </c>
      <c r="G183" s="76" t="s">
        <v>1289</v>
      </c>
      <c r="H183" s="76" t="s">
        <v>297</v>
      </c>
      <c r="I183" s="76" t="s">
        <v>163</v>
      </c>
      <c r="J183" s="76" t="s">
        <v>239</v>
      </c>
      <c r="K183" s="76" t="s">
        <v>1290</v>
      </c>
      <c r="L183" s="76" t="s">
        <v>1291</v>
      </c>
      <c r="M183" s="77"/>
      <c r="N183" s="78"/>
      <c r="O183" s="79"/>
      <c r="P183" s="79"/>
      <c r="Q183" s="79"/>
    </row>
    <row r="184" spans="1:17" ht="13.95" hidden="1" customHeight="1">
      <c r="A184" s="73">
        <v>174</v>
      </c>
      <c r="B184" s="74">
        <v>45297</v>
      </c>
      <c r="C184" s="75" t="s">
        <v>211</v>
      </c>
      <c r="D184" s="76" t="s">
        <v>1292</v>
      </c>
      <c r="E184" s="76" t="s">
        <v>1293</v>
      </c>
      <c r="F184" s="76" t="s">
        <v>1294</v>
      </c>
      <c r="G184" s="76" t="s">
        <v>1295</v>
      </c>
      <c r="H184" s="76" t="s">
        <v>293</v>
      </c>
      <c r="I184" s="76" t="s">
        <v>163</v>
      </c>
      <c r="J184" s="76" t="s">
        <v>242</v>
      </c>
      <c r="K184" s="76" t="s">
        <v>1296</v>
      </c>
      <c r="L184" s="76" t="s">
        <v>1297</v>
      </c>
      <c r="M184" s="77"/>
      <c r="N184" s="78"/>
      <c r="O184" s="79"/>
      <c r="P184" s="79"/>
      <c r="Q184" s="79"/>
    </row>
    <row r="185" spans="1:17" ht="13.95" hidden="1" customHeight="1">
      <c r="A185" s="73">
        <v>175</v>
      </c>
      <c r="B185" s="74">
        <v>45297</v>
      </c>
      <c r="C185" s="75" t="s">
        <v>211</v>
      </c>
      <c r="D185" s="76" t="s">
        <v>341</v>
      </c>
      <c r="E185" s="76" t="s">
        <v>1293</v>
      </c>
      <c r="F185" s="76" t="s">
        <v>1298</v>
      </c>
      <c r="G185" s="76" t="s">
        <v>1299</v>
      </c>
      <c r="H185" s="76" t="s">
        <v>293</v>
      </c>
      <c r="I185" s="76" t="s">
        <v>163</v>
      </c>
      <c r="J185" s="76" t="s">
        <v>240</v>
      </c>
      <c r="K185" s="76" t="s">
        <v>1300</v>
      </c>
      <c r="L185" s="76" t="s">
        <v>1301</v>
      </c>
      <c r="M185" s="77"/>
      <c r="N185" s="78"/>
      <c r="O185" s="79"/>
      <c r="P185" s="79"/>
      <c r="Q185" s="79"/>
    </row>
    <row r="186" spans="1:17" ht="13.95" hidden="1" customHeight="1">
      <c r="A186" s="73">
        <v>176</v>
      </c>
      <c r="B186" s="74">
        <v>45297</v>
      </c>
      <c r="C186" s="75" t="s">
        <v>211</v>
      </c>
      <c r="D186" s="76" t="s">
        <v>1302</v>
      </c>
      <c r="E186" s="76" t="s">
        <v>718</v>
      </c>
      <c r="F186" s="76" t="s">
        <v>1303</v>
      </c>
      <c r="G186" s="76" t="s">
        <v>1304</v>
      </c>
      <c r="H186" s="76" t="s">
        <v>296</v>
      </c>
      <c r="I186" s="76" t="s">
        <v>163</v>
      </c>
      <c r="J186" s="76" t="s">
        <v>243</v>
      </c>
      <c r="K186" s="76" t="s">
        <v>1305</v>
      </c>
      <c r="L186" s="76" t="s">
        <v>1306</v>
      </c>
      <c r="M186" s="77"/>
      <c r="N186" s="78"/>
      <c r="O186" s="79"/>
      <c r="P186" s="79"/>
      <c r="Q186" s="79"/>
    </row>
    <row r="187" spans="1:17" ht="13.95" hidden="1" customHeight="1">
      <c r="A187" s="73">
        <v>177</v>
      </c>
      <c r="B187" s="74">
        <v>45297</v>
      </c>
      <c r="C187" s="75" t="s">
        <v>211</v>
      </c>
      <c r="D187" s="76" t="s">
        <v>1307</v>
      </c>
      <c r="E187" s="76" t="s">
        <v>718</v>
      </c>
      <c r="F187" s="76" t="s">
        <v>1308</v>
      </c>
      <c r="G187" s="76" t="s">
        <v>1309</v>
      </c>
      <c r="H187" s="76" t="s">
        <v>293</v>
      </c>
      <c r="I187" s="76" t="s">
        <v>163</v>
      </c>
      <c r="J187" s="76" t="s">
        <v>246</v>
      </c>
      <c r="K187" s="76" t="s">
        <v>1310</v>
      </c>
      <c r="L187" s="76" t="s">
        <v>1311</v>
      </c>
      <c r="M187" s="77"/>
      <c r="N187" s="78"/>
      <c r="O187" s="79"/>
      <c r="P187" s="79"/>
      <c r="Q187" s="79"/>
    </row>
    <row r="188" spans="1:17" ht="13.95" hidden="1" customHeight="1">
      <c r="A188" s="73">
        <v>178</v>
      </c>
      <c r="B188" s="74">
        <v>45297</v>
      </c>
      <c r="C188" s="75" t="s">
        <v>211</v>
      </c>
      <c r="D188" s="76" t="s">
        <v>1312</v>
      </c>
      <c r="E188" s="76" t="s">
        <v>718</v>
      </c>
      <c r="F188" s="76" t="s">
        <v>1313</v>
      </c>
      <c r="G188" s="76" t="s">
        <v>1314</v>
      </c>
      <c r="H188" s="76" t="s">
        <v>296</v>
      </c>
      <c r="I188" s="76" t="s">
        <v>163</v>
      </c>
      <c r="J188" s="76" t="s">
        <v>239</v>
      </c>
      <c r="K188" s="76" t="s">
        <v>1315</v>
      </c>
      <c r="L188" s="76" t="s">
        <v>1316</v>
      </c>
      <c r="M188" s="77"/>
      <c r="N188" s="78"/>
      <c r="O188" s="79"/>
      <c r="P188" s="79"/>
      <c r="Q188" s="79"/>
    </row>
    <row r="189" spans="1:17" ht="13.95" hidden="1" customHeight="1">
      <c r="A189" s="73">
        <v>179</v>
      </c>
      <c r="B189" s="74">
        <v>45297</v>
      </c>
      <c r="C189" s="75" t="s">
        <v>211</v>
      </c>
      <c r="D189" s="76" t="s">
        <v>1317</v>
      </c>
      <c r="E189" s="76" t="s">
        <v>718</v>
      </c>
      <c r="F189" s="76" t="s">
        <v>1318</v>
      </c>
      <c r="G189" s="76" t="s">
        <v>1319</v>
      </c>
      <c r="H189" s="76" t="s">
        <v>293</v>
      </c>
      <c r="I189" s="76" t="s">
        <v>163</v>
      </c>
      <c r="J189" s="76" t="s">
        <v>246</v>
      </c>
      <c r="K189" s="76" t="s">
        <v>1320</v>
      </c>
      <c r="L189" s="76" t="s">
        <v>1321</v>
      </c>
      <c r="M189" s="77"/>
      <c r="N189" s="78"/>
      <c r="O189" s="79"/>
      <c r="P189" s="79"/>
      <c r="Q189" s="79"/>
    </row>
    <row r="190" spans="1:17" ht="13.95" hidden="1" customHeight="1">
      <c r="A190" s="73">
        <v>180</v>
      </c>
      <c r="B190" s="74">
        <v>45297</v>
      </c>
      <c r="C190" s="75" t="s">
        <v>211</v>
      </c>
      <c r="D190" s="76" t="s">
        <v>1322</v>
      </c>
      <c r="E190" s="76" t="s">
        <v>758</v>
      </c>
      <c r="F190" s="76" t="s">
        <v>1323</v>
      </c>
      <c r="G190" s="76" t="s">
        <v>1324</v>
      </c>
      <c r="H190" s="76" t="s">
        <v>384</v>
      </c>
      <c r="I190" s="76" t="s">
        <v>163</v>
      </c>
      <c r="J190" s="76" t="s">
        <v>242</v>
      </c>
      <c r="K190" s="76" t="s">
        <v>1325</v>
      </c>
      <c r="L190" s="76" t="s">
        <v>1326</v>
      </c>
      <c r="M190" s="77"/>
      <c r="N190" s="78"/>
      <c r="O190" s="79"/>
      <c r="P190" s="79"/>
      <c r="Q190" s="79"/>
    </row>
    <row r="191" spans="1:17" ht="13.95" hidden="1" customHeight="1">
      <c r="A191" s="73">
        <v>181</v>
      </c>
      <c r="B191" s="74">
        <v>45297</v>
      </c>
      <c r="C191" s="75" t="s">
        <v>211</v>
      </c>
      <c r="D191" s="76" t="s">
        <v>1317</v>
      </c>
      <c r="E191" s="76" t="s">
        <v>718</v>
      </c>
      <c r="F191" s="76" t="s">
        <v>1327</v>
      </c>
      <c r="G191" s="76" t="s">
        <v>1328</v>
      </c>
      <c r="H191" s="76" t="s">
        <v>293</v>
      </c>
      <c r="I191" s="76" t="s">
        <v>163</v>
      </c>
      <c r="J191" s="76" t="s">
        <v>239</v>
      </c>
      <c r="K191" s="76" t="s">
        <v>1320</v>
      </c>
      <c r="L191" s="76" t="s">
        <v>1321</v>
      </c>
      <c r="M191" s="77"/>
      <c r="N191" s="78"/>
      <c r="O191" s="79"/>
      <c r="P191" s="79"/>
      <c r="Q191" s="79"/>
    </row>
    <row r="192" spans="1:17" ht="13.95" hidden="1" customHeight="1">
      <c r="A192" s="73">
        <v>182</v>
      </c>
      <c r="B192" s="74">
        <v>45297</v>
      </c>
      <c r="C192" s="75" t="s">
        <v>211</v>
      </c>
      <c r="D192" s="76" t="s">
        <v>1329</v>
      </c>
      <c r="E192" s="76" t="s">
        <v>718</v>
      </c>
      <c r="F192" s="76" t="s">
        <v>1330</v>
      </c>
      <c r="G192" s="76" t="s">
        <v>1331</v>
      </c>
      <c r="H192" s="76" t="s">
        <v>293</v>
      </c>
      <c r="I192" s="76" t="s">
        <v>163</v>
      </c>
      <c r="J192" s="76" t="s">
        <v>244</v>
      </c>
      <c r="K192" s="76" t="s">
        <v>1332</v>
      </c>
      <c r="L192" s="76" t="s">
        <v>1333</v>
      </c>
      <c r="M192" s="77"/>
      <c r="N192" s="78"/>
      <c r="O192" s="79"/>
      <c r="P192" s="79"/>
      <c r="Q192" s="79"/>
    </row>
    <row r="193" spans="1:17" ht="13.95" hidden="1" customHeight="1">
      <c r="A193" s="73">
        <v>183</v>
      </c>
      <c r="B193" s="74">
        <v>45297</v>
      </c>
      <c r="C193" s="75" t="s">
        <v>211</v>
      </c>
      <c r="D193" s="76" t="s">
        <v>1334</v>
      </c>
      <c r="E193" s="76" t="s">
        <v>828</v>
      </c>
      <c r="F193" s="76" t="s">
        <v>1335</v>
      </c>
      <c r="G193" s="76" t="s">
        <v>1336</v>
      </c>
      <c r="H193" s="76" t="s">
        <v>293</v>
      </c>
      <c r="I193" s="76" t="s">
        <v>163</v>
      </c>
      <c r="J193" s="76" t="s">
        <v>240</v>
      </c>
      <c r="K193" s="76" t="s">
        <v>1337</v>
      </c>
      <c r="L193" s="76" t="s">
        <v>1338</v>
      </c>
      <c r="M193" s="77"/>
      <c r="N193" s="78"/>
      <c r="O193" s="79"/>
      <c r="P193" s="79"/>
      <c r="Q193" s="79"/>
    </row>
    <row r="194" spans="1:17" ht="13.95" hidden="1" customHeight="1">
      <c r="A194" s="73">
        <v>184</v>
      </c>
      <c r="B194" s="74">
        <v>45297</v>
      </c>
      <c r="C194" s="75" t="s">
        <v>211</v>
      </c>
      <c r="D194" s="76" t="s">
        <v>1339</v>
      </c>
      <c r="E194" s="76" t="s">
        <v>1257</v>
      </c>
      <c r="F194" s="76" t="s">
        <v>1340</v>
      </c>
      <c r="G194" s="76" t="s">
        <v>1341</v>
      </c>
      <c r="H194" s="76" t="s">
        <v>293</v>
      </c>
      <c r="I194" s="76" t="s">
        <v>163</v>
      </c>
      <c r="J194" s="76" t="s">
        <v>238</v>
      </c>
      <c r="K194" s="76" t="s">
        <v>1342</v>
      </c>
      <c r="L194" s="76" t="s">
        <v>1343</v>
      </c>
      <c r="M194" s="77"/>
      <c r="N194" s="78"/>
      <c r="O194" s="79"/>
      <c r="P194" s="79"/>
      <c r="Q194" s="79"/>
    </row>
    <row r="195" spans="1:17" ht="13.95" hidden="1" customHeight="1">
      <c r="A195" s="73">
        <v>185</v>
      </c>
      <c r="B195" s="74">
        <v>45297</v>
      </c>
      <c r="C195" s="75" t="s">
        <v>211</v>
      </c>
      <c r="D195" s="76" t="s">
        <v>1344</v>
      </c>
      <c r="E195" s="76" t="s">
        <v>718</v>
      </c>
      <c r="F195" s="76" t="s">
        <v>1345</v>
      </c>
      <c r="G195" s="76" t="s">
        <v>1346</v>
      </c>
      <c r="H195" s="76" t="s">
        <v>293</v>
      </c>
      <c r="I195" s="76" t="s">
        <v>163</v>
      </c>
      <c r="J195" s="76" t="s">
        <v>240</v>
      </c>
      <c r="K195" s="76" t="s">
        <v>1347</v>
      </c>
      <c r="L195" s="76" t="s">
        <v>1348</v>
      </c>
      <c r="M195" s="77"/>
      <c r="N195" s="78"/>
      <c r="O195" s="79"/>
      <c r="P195" s="79"/>
      <c r="Q195" s="79"/>
    </row>
    <row r="196" spans="1:17" ht="13.95" hidden="1" customHeight="1">
      <c r="A196" s="73">
        <v>186</v>
      </c>
      <c r="B196" s="74">
        <v>45297</v>
      </c>
      <c r="C196" s="75" t="s">
        <v>211</v>
      </c>
      <c r="D196" s="76" t="s">
        <v>1349</v>
      </c>
      <c r="E196" s="76" t="s">
        <v>828</v>
      </c>
      <c r="F196" s="76" t="s">
        <v>1350</v>
      </c>
      <c r="G196" s="76" t="s">
        <v>1351</v>
      </c>
      <c r="H196" s="76" t="s">
        <v>293</v>
      </c>
      <c r="I196" s="76" t="s">
        <v>163</v>
      </c>
      <c r="J196" s="76" t="s">
        <v>239</v>
      </c>
      <c r="K196" s="76" t="s">
        <v>1352</v>
      </c>
      <c r="L196" s="76" t="s">
        <v>1353</v>
      </c>
      <c r="M196" s="77"/>
      <c r="N196" s="78"/>
      <c r="O196" s="79"/>
      <c r="P196" s="79"/>
      <c r="Q196" s="79"/>
    </row>
    <row r="197" spans="1:17" ht="13.95" hidden="1" customHeight="1">
      <c r="A197" s="73">
        <v>187</v>
      </c>
      <c r="B197" s="74">
        <v>45297</v>
      </c>
      <c r="C197" s="75" t="s">
        <v>211</v>
      </c>
      <c r="D197" s="76" t="s">
        <v>1322</v>
      </c>
      <c r="E197" s="76" t="s">
        <v>758</v>
      </c>
      <c r="F197" s="76" t="s">
        <v>1354</v>
      </c>
      <c r="G197" s="76" t="s">
        <v>1355</v>
      </c>
      <c r="H197" s="76" t="s">
        <v>326</v>
      </c>
      <c r="I197" s="76" t="s">
        <v>163</v>
      </c>
      <c r="J197" s="76" t="s">
        <v>244</v>
      </c>
      <c r="K197" s="76" t="s">
        <v>1325</v>
      </c>
      <c r="L197" s="76" t="s">
        <v>1326</v>
      </c>
      <c r="M197" s="77"/>
      <c r="N197" s="78"/>
      <c r="O197" s="79"/>
      <c r="P197" s="79"/>
      <c r="Q197" s="79"/>
    </row>
    <row r="198" spans="1:17" ht="13.95" hidden="1" customHeight="1">
      <c r="A198" s="73">
        <v>188</v>
      </c>
      <c r="B198" s="74">
        <v>45297</v>
      </c>
      <c r="C198" s="75" t="s">
        <v>211</v>
      </c>
      <c r="D198" s="76" t="s">
        <v>1356</v>
      </c>
      <c r="E198" s="76" t="s">
        <v>1257</v>
      </c>
      <c r="F198" s="76" t="s">
        <v>1357</v>
      </c>
      <c r="G198" s="76" t="s">
        <v>1355</v>
      </c>
      <c r="H198" s="76" t="s">
        <v>293</v>
      </c>
      <c r="I198" s="76" t="s">
        <v>163</v>
      </c>
      <c r="J198" s="76" t="s">
        <v>242</v>
      </c>
      <c r="K198" s="76" t="s">
        <v>1358</v>
      </c>
      <c r="L198" s="76" t="s">
        <v>1359</v>
      </c>
      <c r="M198" s="77"/>
      <c r="N198" s="78"/>
      <c r="O198" s="79"/>
      <c r="P198" s="79"/>
      <c r="Q198" s="79"/>
    </row>
    <row r="199" spans="1:17" ht="13.95" hidden="1" customHeight="1">
      <c r="A199" s="73">
        <v>189</v>
      </c>
      <c r="B199" s="74">
        <v>45297</v>
      </c>
      <c r="C199" s="75" t="s">
        <v>211</v>
      </c>
      <c r="D199" s="76" t="s">
        <v>1360</v>
      </c>
      <c r="E199" s="76" t="s">
        <v>828</v>
      </c>
      <c r="F199" s="76" t="s">
        <v>1361</v>
      </c>
      <c r="G199" s="76" t="s">
        <v>1362</v>
      </c>
      <c r="H199" s="76" t="s">
        <v>296</v>
      </c>
      <c r="I199" s="76" t="s">
        <v>163</v>
      </c>
      <c r="J199" s="76" t="s">
        <v>240</v>
      </c>
      <c r="K199" s="76" t="s">
        <v>1363</v>
      </c>
      <c r="L199" s="76" t="s">
        <v>1364</v>
      </c>
      <c r="M199" s="77"/>
      <c r="N199" s="78"/>
      <c r="O199" s="79"/>
      <c r="P199" s="79"/>
      <c r="Q199" s="79"/>
    </row>
    <row r="200" spans="1:17" ht="13.95" hidden="1" customHeight="1">
      <c r="A200" s="73">
        <v>190</v>
      </c>
      <c r="B200" s="74">
        <v>45297</v>
      </c>
      <c r="C200" s="75" t="s">
        <v>211</v>
      </c>
      <c r="D200" s="76" t="s">
        <v>1365</v>
      </c>
      <c r="E200" s="76" t="s">
        <v>1257</v>
      </c>
      <c r="F200" s="76" t="s">
        <v>1366</v>
      </c>
      <c r="G200" s="76" t="s">
        <v>1367</v>
      </c>
      <c r="H200" s="76" t="s">
        <v>495</v>
      </c>
      <c r="I200" s="76" t="s">
        <v>163</v>
      </c>
      <c r="J200" s="76" t="s">
        <v>242</v>
      </c>
      <c r="K200" s="76" t="s">
        <v>1368</v>
      </c>
      <c r="L200" s="76" t="s">
        <v>1369</v>
      </c>
      <c r="M200" s="77"/>
      <c r="N200" s="78"/>
      <c r="O200" s="79"/>
      <c r="P200" s="79"/>
      <c r="Q200" s="79"/>
    </row>
    <row r="201" spans="1:17" ht="13.95" hidden="1" customHeight="1">
      <c r="A201" s="73">
        <v>191</v>
      </c>
      <c r="B201" s="74">
        <v>45297</v>
      </c>
      <c r="C201" s="75" t="s">
        <v>211</v>
      </c>
      <c r="D201" s="76" t="s">
        <v>1370</v>
      </c>
      <c r="E201" s="76" t="s">
        <v>1257</v>
      </c>
      <c r="F201" s="76" t="s">
        <v>1371</v>
      </c>
      <c r="G201" s="76" t="s">
        <v>1372</v>
      </c>
      <c r="H201" s="76" t="s">
        <v>495</v>
      </c>
      <c r="I201" s="76" t="s">
        <v>163</v>
      </c>
      <c r="J201" s="76" t="s">
        <v>235</v>
      </c>
      <c r="K201" s="76" t="s">
        <v>1373</v>
      </c>
      <c r="L201" s="76" t="s">
        <v>1374</v>
      </c>
      <c r="M201" s="77"/>
      <c r="N201" s="78"/>
      <c r="O201" s="79"/>
      <c r="P201" s="79"/>
      <c r="Q201" s="79"/>
    </row>
    <row r="202" spans="1:17" ht="13.95" hidden="1" customHeight="1">
      <c r="A202" s="73">
        <v>192</v>
      </c>
      <c r="B202" s="74">
        <v>45297</v>
      </c>
      <c r="C202" s="75" t="s">
        <v>211</v>
      </c>
      <c r="D202" s="76" t="s">
        <v>1375</v>
      </c>
      <c r="E202" s="76" t="s">
        <v>1257</v>
      </c>
      <c r="F202" s="76" t="s">
        <v>1376</v>
      </c>
      <c r="G202" s="76" t="s">
        <v>1377</v>
      </c>
      <c r="H202" s="76" t="s">
        <v>495</v>
      </c>
      <c r="I202" s="76" t="s">
        <v>163</v>
      </c>
      <c r="J202" s="76" t="s">
        <v>240</v>
      </c>
      <c r="K202" s="76" t="s">
        <v>1378</v>
      </c>
      <c r="L202" s="76" t="s">
        <v>1379</v>
      </c>
      <c r="M202" s="77"/>
      <c r="N202" s="78"/>
      <c r="O202" s="79"/>
      <c r="P202" s="79"/>
      <c r="Q202" s="79"/>
    </row>
    <row r="203" spans="1:17" ht="13.95" hidden="1" customHeight="1">
      <c r="A203" s="73">
        <v>193</v>
      </c>
      <c r="B203" s="74">
        <v>45297</v>
      </c>
      <c r="C203" s="75" t="s">
        <v>211</v>
      </c>
      <c r="D203" s="76" t="s">
        <v>1380</v>
      </c>
      <c r="E203" s="76" t="s">
        <v>864</v>
      </c>
      <c r="F203" s="76" t="s">
        <v>1381</v>
      </c>
      <c r="G203" s="76" t="s">
        <v>1382</v>
      </c>
      <c r="H203" s="76" t="s">
        <v>293</v>
      </c>
      <c r="I203" s="76" t="s">
        <v>163</v>
      </c>
      <c r="J203" s="76" t="s">
        <v>235</v>
      </c>
      <c r="K203" s="76" t="s">
        <v>1383</v>
      </c>
      <c r="L203" s="76" t="s">
        <v>1384</v>
      </c>
      <c r="M203" s="77"/>
      <c r="N203" s="78"/>
      <c r="O203" s="79"/>
      <c r="P203" s="79"/>
      <c r="Q203" s="79"/>
    </row>
    <row r="204" spans="1:17" ht="13.95" hidden="1" customHeight="1">
      <c r="A204" s="73">
        <v>194</v>
      </c>
      <c r="B204" s="74">
        <v>45297</v>
      </c>
      <c r="C204" s="75" t="s">
        <v>211</v>
      </c>
      <c r="D204" s="76" t="s">
        <v>1385</v>
      </c>
      <c r="E204" s="76" t="s">
        <v>504</v>
      </c>
      <c r="F204" s="76" t="s">
        <v>1386</v>
      </c>
      <c r="G204" s="76" t="s">
        <v>1387</v>
      </c>
      <c r="H204" s="76" t="s">
        <v>293</v>
      </c>
      <c r="I204" s="76" t="s">
        <v>163</v>
      </c>
      <c r="J204" s="76" t="s">
        <v>239</v>
      </c>
      <c r="K204" s="76" t="s">
        <v>1388</v>
      </c>
      <c r="L204" s="76" t="s">
        <v>1389</v>
      </c>
      <c r="M204" s="77"/>
      <c r="N204" s="78"/>
      <c r="O204" s="79"/>
      <c r="P204" s="79"/>
      <c r="Q204" s="79"/>
    </row>
    <row r="205" spans="1:17" ht="13.95" hidden="1" customHeight="1">
      <c r="A205" s="73">
        <v>195</v>
      </c>
      <c r="B205" s="74">
        <v>45297</v>
      </c>
      <c r="C205" s="75" t="s">
        <v>211</v>
      </c>
      <c r="D205" s="76" t="s">
        <v>1390</v>
      </c>
      <c r="E205" s="76" t="s">
        <v>864</v>
      </c>
      <c r="F205" s="76" t="s">
        <v>1391</v>
      </c>
      <c r="G205" s="76" t="s">
        <v>1392</v>
      </c>
      <c r="H205" s="76" t="s">
        <v>293</v>
      </c>
      <c r="I205" s="76" t="s">
        <v>163</v>
      </c>
      <c r="J205" s="76" t="s">
        <v>239</v>
      </c>
      <c r="K205" s="76" t="s">
        <v>1393</v>
      </c>
      <c r="L205" s="76" t="s">
        <v>1394</v>
      </c>
      <c r="M205" s="77"/>
      <c r="N205" s="78"/>
      <c r="O205" s="79"/>
      <c r="P205" s="79"/>
      <c r="Q205" s="79"/>
    </row>
    <row r="206" spans="1:17" ht="13.95" hidden="1" customHeight="1">
      <c r="A206" s="73">
        <v>196</v>
      </c>
      <c r="B206" s="74">
        <v>45297</v>
      </c>
      <c r="C206" s="75" t="s">
        <v>211</v>
      </c>
      <c r="D206" s="76" t="s">
        <v>1395</v>
      </c>
      <c r="E206" s="76" t="s">
        <v>864</v>
      </c>
      <c r="F206" s="76" t="s">
        <v>1396</v>
      </c>
      <c r="G206" s="76" t="s">
        <v>1397</v>
      </c>
      <c r="H206" s="76" t="s">
        <v>293</v>
      </c>
      <c r="I206" s="76" t="s">
        <v>163</v>
      </c>
      <c r="J206" s="76" t="s">
        <v>243</v>
      </c>
      <c r="K206" s="76" t="s">
        <v>1398</v>
      </c>
      <c r="L206" s="76" t="s">
        <v>1399</v>
      </c>
      <c r="M206" s="77"/>
      <c r="N206" s="78"/>
      <c r="O206" s="79"/>
      <c r="P206" s="79"/>
      <c r="Q206" s="79"/>
    </row>
    <row r="207" spans="1:17" ht="13.95" hidden="1" customHeight="1">
      <c r="A207" s="73">
        <v>197</v>
      </c>
      <c r="B207" s="74">
        <v>45297</v>
      </c>
      <c r="C207" s="75" t="s">
        <v>211</v>
      </c>
      <c r="D207" s="76" t="s">
        <v>1400</v>
      </c>
      <c r="E207" s="76" t="s">
        <v>1257</v>
      </c>
      <c r="F207" s="76" t="s">
        <v>1401</v>
      </c>
      <c r="G207" s="76" t="s">
        <v>1402</v>
      </c>
      <c r="H207" s="76" t="s">
        <v>495</v>
      </c>
      <c r="I207" s="76" t="s">
        <v>163</v>
      </c>
      <c r="J207" s="76" t="s">
        <v>240</v>
      </c>
      <c r="K207" s="76" t="s">
        <v>1403</v>
      </c>
      <c r="L207" s="76" t="s">
        <v>1404</v>
      </c>
      <c r="M207" s="77"/>
      <c r="N207" s="78"/>
      <c r="O207" s="79"/>
      <c r="P207" s="79"/>
      <c r="Q207" s="79"/>
    </row>
    <row r="208" spans="1:17" ht="13.95" hidden="1" customHeight="1">
      <c r="A208" s="73">
        <v>198</v>
      </c>
      <c r="B208" s="74">
        <v>45297</v>
      </c>
      <c r="C208" s="75" t="s">
        <v>211</v>
      </c>
      <c r="D208" s="76" t="s">
        <v>1405</v>
      </c>
      <c r="E208" s="76" t="s">
        <v>864</v>
      </c>
      <c r="F208" s="76" t="s">
        <v>1406</v>
      </c>
      <c r="G208" s="76" t="s">
        <v>1407</v>
      </c>
      <c r="H208" s="76" t="s">
        <v>294</v>
      </c>
      <c r="I208" s="76" t="s">
        <v>163</v>
      </c>
      <c r="J208" s="76" t="s">
        <v>235</v>
      </c>
      <c r="K208" s="76" t="s">
        <v>1408</v>
      </c>
      <c r="L208" s="76" t="s">
        <v>1409</v>
      </c>
      <c r="M208" s="77"/>
      <c r="N208" s="78"/>
      <c r="O208" s="79"/>
      <c r="P208" s="79"/>
      <c r="Q208" s="79"/>
    </row>
    <row r="209" spans="1:17" ht="13.95" hidden="1" customHeight="1">
      <c r="A209" s="73">
        <v>199</v>
      </c>
      <c r="B209" s="74">
        <v>45297</v>
      </c>
      <c r="C209" s="75" t="s">
        <v>211</v>
      </c>
      <c r="D209" s="76" t="s">
        <v>1410</v>
      </c>
      <c r="E209" s="76" t="s">
        <v>492</v>
      </c>
      <c r="F209" s="76" t="s">
        <v>1411</v>
      </c>
      <c r="G209" s="76" t="s">
        <v>1412</v>
      </c>
      <c r="H209" s="76" t="s">
        <v>297</v>
      </c>
      <c r="I209" s="76" t="s">
        <v>163</v>
      </c>
      <c r="J209" s="76" t="s">
        <v>238</v>
      </c>
      <c r="K209" s="76" t="s">
        <v>1413</v>
      </c>
      <c r="L209" s="76" t="s">
        <v>1414</v>
      </c>
      <c r="M209" s="77"/>
      <c r="N209" s="78"/>
      <c r="O209" s="79"/>
      <c r="P209" s="79"/>
      <c r="Q209" s="79"/>
    </row>
    <row r="210" spans="1:17" ht="13.95" hidden="1" customHeight="1">
      <c r="A210" s="73">
        <v>200</v>
      </c>
      <c r="B210" s="74">
        <v>45297</v>
      </c>
      <c r="C210" s="75" t="s">
        <v>211</v>
      </c>
      <c r="D210" s="76" t="s">
        <v>1415</v>
      </c>
      <c r="E210" s="76" t="s">
        <v>828</v>
      </c>
      <c r="F210" s="76" t="s">
        <v>1416</v>
      </c>
      <c r="G210" s="76" t="s">
        <v>1417</v>
      </c>
      <c r="H210" s="76" t="s">
        <v>293</v>
      </c>
      <c r="I210" s="76" t="s">
        <v>163</v>
      </c>
      <c r="J210" s="76" t="s">
        <v>240</v>
      </c>
      <c r="K210" s="76" t="s">
        <v>1418</v>
      </c>
      <c r="L210" s="76" t="s">
        <v>1419</v>
      </c>
      <c r="M210" s="77"/>
      <c r="N210" s="78"/>
      <c r="O210" s="79"/>
      <c r="P210" s="79"/>
      <c r="Q210" s="79"/>
    </row>
    <row r="211" spans="1:17" ht="13.95" hidden="1" customHeight="1">
      <c r="A211" s="73">
        <v>201</v>
      </c>
      <c r="B211" s="74">
        <v>45297</v>
      </c>
      <c r="C211" s="75" t="s">
        <v>211</v>
      </c>
      <c r="D211" s="76" t="s">
        <v>1420</v>
      </c>
      <c r="E211" s="76" t="s">
        <v>849</v>
      </c>
      <c r="F211" s="76" t="s">
        <v>1421</v>
      </c>
      <c r="G211" s="76" t="s">
        <v>1422</v>
      </c>
      <c r="H211" s="76" t="s">
        <v>297</v>
      </c>
      <c r="I211" s="76" t="s">
        <v>163</v>
      </c>
      <c r="J211" s="76" t="s">
        <v>246</v>
      </c>
      <c r="K211" s="76" t="s">
        <v>1423</v>
      </c>
      <c r="L211" s="76" t="s">
        <v>1424</v>
      </c>
      <c r="M211" s="77"/>
      <c r="N211" s="78"/>
      <c r="O211" s="79"/>
      <c r="P211" s="79"/>
      <c r="Q211" s="79"/>
    </row>
    <row r="212" spans="1:17" ht="13.95" hidden="1" customHeight="1">
      <c r="A212" s="73">
        <v>202</v>
      </c>
      <c r="B212" s="74">
        <v>45297</v>
      </c>
      <c r="C212" s="75" t="s">
        <v>211</v>
      </c>
      <c r="D212" s="76" t="s">
        <v>1425</v>
      </c>
      <c r="E212" s="76" t="s">
        <v>1257</v>
      </c>
      <c r="F212" s="76" t="s">
        <v>1426</v>
      </c>
      <c r="G212" s="76" t="s">
        <v>1427</v>
      </c>
      <c r="H212" s="76" t="s">
        <v>495</v>
      </c>
      <c r="I212" s="76" t="s">
        <v>163</v>
      </c>
      <c r="J212" s="76" t="s">
        <v>246</v>
      </c>
      <c r="K212" s="76" t="s">
        <v>1428</v>
      </c>
      <c r="L212" s="76" t="s">
        <v>1429</v>
      </c>
      <c r="M212" s="77"/>
      <c r="N212" s="78"/>
      <c r="O212" s="79"/>
      <c r="P212" s="79"/>
      <c r="Q212" s="79"/>
    </row>
    <row r="213" spans="1:17" ht="13.95" hidden="1" customHeight="1">
      <c r="A213" s="73">
        <v>203</v>
      </c>
      <c r="B213" s="74">
        <v>45297</v>
      </c>
      <c r="C213" s="75" t="s">
        <v>211</v>
      </c>
      <c r="D213" s="76" t="s">
        <v>1430</v>
      </c>
      <c r="E213" s="76" t="s">
        <v>660</v>
      </c>
      <c r="F213" s="76" t="s">
        <v>1431</v>
      </c>
      <c r="G213" s="76" t="s">
        <v>1432</v>
      </c>
      <c r="H213" s="76" t="s">
        <v>397</v>
      </c>
      <c r="I213" s="76" t="s">
        <v>163</v>
      </c>
      <c r="J213" s="76" t="s">
        <v>239</v>
      </c>
      <c r="K213" s="76" t="s">
        <v>1433</v>
      </c>
      <c r="L213" s="76" t="s">
        <v>1434</v>
      </c>
      <c r="M213" s="77"/>
      <c r="N213" s="78"/>
      <c r="O213" s="79"/>
      <c r="P213" s="79"/>
      <c r="Q213" s="79"/>
    </row>
    <row r="214" spans="1:17" ht="13.95" hidden="1" customHeight="1">
      <c r="A214" s="73">
        <v>204</v>
      </c>
      <c r="B214" s="74">
        <v>45297</v>
      </c>
      <c r="C214" s="75" t="s">
        <v>211</v>
      </c>
      <c r="D214" s="76" t="s">
        <v>1435</v>
      </c>
      <c r="E214" s="76" t="s">
        <v>718</v>
      </c>
      <c r="F214" s="76" t="s">
        <v>1436</v>
      </c>
      <c r="G214" s="76" t="s">
        <v>1437</v>
      </c>
      <c r="H214" s="76" t="s">
        <v>296</v>
      </c>
      <c r="I214" s="76" t="s">
        <v>163</v>
      </c>
      <c r="J214" s="76" t="s">
        <v>243</v>
      </c>
      <c r="K214" s="76" t="s">
        <v>1438</v>
      </c>
      <c r="L214" s="76" t="s">
        <v>163</v>
      </c>
      <c r="M214" s="77"/>
      <c r="N214" s="78"/>
      <c r="O214" s="79"/>
      <c r="P214" s="79"/>
      <c r="Q214" s="79"/>
    </row>
    <row r="215" spans="1:17" ht="13.95" hidden="1" customHeight="1">
      <c r="A215" s="73">
        <v>205</v>
      </c>
      <c r="B215" s="74">
        <v>45297</v>
      </c>
      <c r="C215" s="75" t="s">
        <v>211</v>
      </c>
      <c r="D215" s="76" t="s">
        <v>608</v>
      </c>
      <c r="E215" s="76" t="s">
        <v>864</v>
      </c>
      <c r="F215" s="76" t="s">
        <v>1439</v>
      </c>
      <c r="G215" s="76" t="s">
        <v>1440</v>
      </c>
      <c r="H215" s="76" t="s">
        <v>293</v>
      </c>
      <c r="I215" s="76" t="s">
        <v>163</v>
      </c>
      <c r="J215" s="76" t="s">
        <v>238</v>
      </c>
      <c r="K215" s="76" t="s">
        <v>1441</v>
      </c>
      <c r="L215" s="76" t="s">
        <v>1442</v>
      </c>
      <c r="M215" s="77"/>
      <c r="N215" s="78"/>
      <c r="O215" s="79"/>
      <c r="P215" s="79"/>
      <c r="Q215" s="79"/>
    </row>
    <row r="216" spans="1:17" ht="13.95" hidden="1" customHeight="1">
      <c r="A216" s="73">
        <v>206</v>
      </c>
      <c r="B216" s="74">
        <v>45297</v>
      </c>
      <c r="C216" s="75" t="s">
        <v>211</v>
      </c>
      <c r="D216" s="76" t="s">
        <v>1443</v>
      </c>
      <c r="E216" s="76" t="s">
        <v>492</v>
      </c>
      <c r="F216" s="76" t="s">
        <v>1444</v>
      </c>
      <c r="G216" s="76" t="s">
        <v>1445</v>
      </c>
      <c r="H216" s="76" t="s">
        <v>1446</v>
      </c>
      <c r="I216" s="76" t="s">
        <v>163</v>
      </c>
      <c r="J216" s="76" t="s">
        <v>242</v>
      </c>
      <c r="K216" s="76" t="s">
        <v>1447</v>
      </c>
      <c r="L216" s="76" t="s">
        <v>1448</v>
      </c>
      <c r="M216" s="77"/>
      <c r="N216" s="78"/>
      <c r="O216" s="79"/>
      <c r="P216" s="79"/>
      <c r="Q216" s="79"/>
    </row>
    <row r="217" spans="1:17" ht="13.95" hidden="1" customHeight="1">
      <c r="A217" s="73">
        <v>207</v>
      </c>
      <c r="B217" s="74">
        <v>45297</v>
      </c>
      <c r="C217" s="75" t="s">
        <v>211</v>
      </c>
      <c r="D217" s="76" t="s">
        <v>1449</v>
      </c>
      <c r="E217" s="76" t="s">
        <v>718</v>
      </c>
      <c r="F217" s="76" t="s">
        <v>1450</v>
      </c>
      <c r="G217" s="76" t="s">
        <v>1451</v>
      </c>
      <c r="H217" s="76" t="s">
        <v>296</v>
      </c>
      <c r="I217" s="76" t="s">
        <v>163</v>
      </c>
      <c r="J217" s="76" t="s">
        <v>239</v>
      </c>
      <c r="K217" s="76" t="s">
        <v>1452</v>
      </c>
      <c r="L217" s="76" t="s">
        <v>163</v>
      </c>
      <c r="M217" s="77"/>
      <c r="N217" s="78"/>
      <c r="O217" s="79"/>
      <c r="P217" s="79"/>
      <c r="Q217" s="79"/>
    </row>
    <row r="218" spans="1:17" ht="13.95" hidden="1" customHeight="1">
      <c r="A218" s="73">
        <v>208</v>
      </c>
      <c r="B218" s="74">
        <v>45297</v>
      </c>
      <c r="C218" s="75" t="s">
        <v>211</v>
      </c>
      <c r="D218" s="76" t="s">
        <v>1453</v>
      </c>
      <c r="E218" s="76" t="s">
        <v>1257</v>
      </c>
      <c r="F218" s="76" t="s">
        <v>1454</v>
      </c>
      <c r="G218" s="76" t="s">
        <v>1455</v>
      </c>
      <c r="H218" s="76" t="s">
        <v>293</v>
      </c>
      <c r="I218" s="76" t="s">
        <v>163</v>
      </c>
      <c r="J218" s="76" t="s">
        <v>243</v>
      </c>
      <c r="K218" s="76" t="s">
        <v>1456</v>
      </c>
      <c r="L218" s="76" t="s">
        <v>1457</v>
      </c>
      <c r="M218" s="77"/>
      <c r="N218" s="78"/>
      <c r="O218" s="79"/>
      <c r="P218" s="79"/>
      <c r="Q218" s="79"/>
    </row>
    <row r="219" spans="1:17" ht="13.95" hidden="1" customHeight="1">
      <c r="A219" s="73">
        <v>209</v>
      </c>
      <c r="B219" s="74">
        <v>45297</v>
      </c>
      <c r="C219" s="75" t="s">
        <v>211</v>
      </c>
      <c r="D219" s="76" t="s">
        <v>1458</v>
      </c>
      <c r="E219" s="76" t="s">
        <v>660</v>
      </c>
      <c r="F219" s="76" t="s">
        <v>1459</v>
      </c>
      <c r="G219" s="76" t="s">
        <v>1460</v>
      </c>
      <c r="H219" s="76" t="s">
        <v>293</v>
      </c>
      <c r="I219" s="76" t="s">
        <v>163</v>
      </c>
      <c r="J219" s="76" t="s">
        <v>243</v>
      </c>
      <c r="K219" s="76" t="s">
        <v>1461</v>
      </c>
      <c r="L219" s="76" t="s">
        <v>1462</v>
      </c>
      <c r="M219" s="77"/>
      <c r="N219" s="78"/>
      <c r="O219" s="79"/>
      <c r="P219" s="79"/>
      <c r="Q219" s="79"/>
    </row>
    <row r="220" spans="1:17" ht="13.95" hidden="1" customHeight="1">
      <c r="A220" s="73">
        <v>210</v>
      </c>
      <c r="B220" s="74">
        <v>45297</v>
      </c>
      <c r="C220" s="75" t="s">
        <v>211</v>
      </c>
      <c r="D220" s="76" t="s">
        <v>1463</v>
      </c>
      <c r="E220" s="76" t="s">
        <v>864</v>
      </c>
      <c r="F220" s="76" t="s">
        <v>1464</v>
      </c>
      <c r="G220" s="76" t="s">
        <v>1460</v>
      </c>
      <c r="H220" s="76" t="s">
        <v>293</v>
      </c>
      <c r="I220" s="76" t="s">
        <v>163</v>
      </c>
      <c r="J220" s="76" t="s">
        <v>238</v>
      </c>
      <c r="K220" s="76" t="s">
        <v>1465</v>
      </c>
      <c r="L220" s="76" t="s">
        <v>1466</v>
      </c>
      <c r="M220" s="77"/>
      <c r="N220" s="78"/>
      <c r="O220" s="79"/>
      <c r="P220" s="79"/>
      <c r="Q220" s="79"/>
    </row>
    <row r="221" spans="1:17" ht="13.95" hidden="1" customHeight="1">
      <c r="A221" s="73">
        <v>211</v>
      </c>
      <c r="B221" s="74">
        <v>45297</v>
      </c>
      <c r="C221" s="75" t="s">
        <v>211</v>
      </c>
      <c r="D221" s="76" t="s">
        <v>1467</v>
      </c>
      <c r="E221" s="76" t="s">
        <v>492</v>
      </c>
      <c r="F221" s="76" t="s">
        <v>1468</v>
      </c>
      <c r="G221" s="76" t="s">
        <v>1469</v>
      </c>
      <c r="H221" s="76" t="s">
        <v>495</v>
      </c>
      <c r="I221" s="76" t="s">
        <v>163</v>
      </c>
      <c r="J221" s="76" t="s">
        <v>239</v>
      </c>
      <c r="K221" s="76" t="s">
        <v>1470</v>
      </c>
      <c r="L221" s="76" t="s">
        <v>163</v>
      </c>
      <c r="M221" s="77"/>
      <c r="N221" s="78"/>
      <c r="O221" s="79"/>
      <c r="P221" s="79"/>
      <c r="Q221" s="79"/>
    </row>
    <row r="222" spans="1:17" ht="13.95" hidden="1" customHeight="1">
      <c r="A222" s="73">
        <v>212</v>
      </c>
      <c r="B222" s="74">
        <v>45297</v>
      </c>
      <c r="C222" s="75" t="s">
        <v>211</v>
      </c>
      <c r="D222" s="76" t="s">
        <v>1471</v>
      </c>
      <c r="E222" s="76" t="s">
        <v>1472</v>
      </c>
      <c r="F222" s="76" t="s">
        <v>1473</v>
      </c>
      <c r="G222" s="76" t="s">
        <v>1474</v>
      </c>
      <c r="H222" s="76" t="s">
        <v>293</v>
      </c>
      <c r="I222" s="76" t="s">
        <v>163</v>
      </c>
      <c r="J222" s="76" t="s">
        <v>246</v>
      </c>
      <c r="K222" s="76" t="s">
        <v>1475</v>
      </c>
      <c r="L222" s="76" t="s">
        <v>1476</v>
      </c>
      <c r="M222" s="77"/>
      <c r="N222" s="78"/>
      <c r="O222" s="79"/>
      <c r="P222" s="79"/>
      <c r="Q222" s="79"/>
    </row>
    <row r="223" spans="1:17" ht="13.95" hidden="1" customHeight="1">
      <c r="A223" s="73">
        <v>213</v>
      </c>
      <c r="B223" s="74">
        <v>45297</v>
      </c>
      <c r="C223" s="75" t="s">
        <v>211</v>
      </c>
      <c r="D223" s="76" t="s">
        <v>1477</v>
      </c>
      <c r="E223" s="76" t="s">
        <v>864</v>
      </c>
      <c r="F223" s="76" t="s">
        <v>1478</v>
      </c>
      <c r="G223" s="76" t="s">
        <v>1479</v>
      </c>
      <c r="H223" s="76" t="s">
        <v>296</v>
      </c>
      <c r="I223" s="76" t="s">
        <v>163</v>
      </c>
      <c r="J223" s="76" t="s">
        <v>239</v>
      </c>
      <c r="K223" s="76" t="s">
        <v>1480</v>
      </c>
      <c r="L223" s="76" t="s">
        <v>1481</v>
      </c>
      <c r="M223" s="77"/>
      <c r="N223" s="78"/>
      <c r="O223" s="79"/>
      <c r="P223" s="79"/>
      <c r="Q223" s="79"/>
    </row>
    <row r="224" spans="1:17" ht="13.95" hidden="1" customHeight="1">
      <c r="A224" s="73">
        <v>214</v>
      </c>
      <c r="B224" s="74">
        <v>45297</v>
      </c>
      <c r="C224" s="75" t="s">
        <v>211</v>
      </c>
      <c r="D224" s="76" t="s">
        <v>1482</v>
      </c>
      <c r="E224" s="76" t="s">
        <v>849</v>
      </c>
      <c r="F224" s="76" t="s">
        <v>1483</v>
      </c>
      <c r="G224" s="76" t="s">
        <v>1484</v>
      </c>
      <c r="H224" s="76" t="s">
        <v>297</v>
      </c>
      <c r="I224" s="76" t="s">
        <v>163</v>
      </c>
      <c r="J224" s="76" t="s">
        <v>240</v>
      </c>
      <c r="K224" s="76" t="s">
        <v>1485</v>
      </c>
      <c r="L224" s="76" t="s">
        <v>1486</v>
      </c>
      <c r="M224" s="77"/>
      <c r="N224" s="78"/>
      <c r="O224" s="79"/>
      <c r="P224" s="79"/>
      <c r="Q224" s="79"/>
    </row>
    <row r="225" spans="1:17" ht="13.95" hidden="1" customHeight="1">
      <c r="A225" s="73">
        <v>215</v>
      </c>
      <c r="B225" s="74">
        <v>45297</v>
      </c>
      <c r="C225" s="75" t="s">
        <v>211</v>
      </c>
      <c r="D225" s="76" t="s">
        <v>1487</v>
      </c>
      <c r="E225" s="76" t="s">
        <v>1257</v>
      </c>
      <c r="F225" s="76" t="s">
        <v>1488</v>
      </c>
      <c r="G225" s="76" t="s">
        <v>1489</v>
      </c>
      <c r="H225" s="76" t="s">
        <v>495</v>
      </c>
      <c r="I225" s="76" t="s">
        <v>163</v>
      </c>
      <c r="J225" s="76" t="s">
        <v>235</v>
      </c>
      <c r="K225" s="76" t="s">
        <v>1490</v>
      </c>
      <c r="L225" s="76" t="s">
        <v>163</v>
      </c>
      <c r="M225" s="77"/>
      <c r="N225" s="78"/>
      <c r="O225" s="79"/>
      <c r="P225" s="79"/>
      <c r="Q225" s="79"/>
    </row>
    <row r="226" spans="1:17" ht="13.95" hidden="1" customHeight="1">
      <c r="A226" s="73">
        <v>216</v>
      </c>
      <c r="B226" s="74">
        <v>45297</v>
      </c>
      <c r="C226" s="75" t="s">
        <v>211</v>
      </c>
      <c r="D226" s="76" t="s">
        <v>1491</v>
      </c>
      <c r="E226" s="76" t="s">
        <v>718</v>
      </c>
      <c r="F226" s="76" t="s">
        <v>1492</v>
      </c>
      <c r="G226" s="76" t="s">
        <v>1493</v>
      </c>
      <c r="H226" s="76" t="s">
        <v>296</v>
      </c>
      <c r="I226" s="76" t="s">
        <v>163</v>
      </c>
      <c r="J226" s="76" t="s">
        <v>246</v>
      </c>
      <c r="K226" s="76" t="s">
        <v>1494</v>
      </c>
      <c r="L226" s="76" t="s">
        <v>1495</v>
      </c>
      <c r="M226" s="77"/>
      <c r="N226" s="78"/>
      <c r="O226" s="79"/>
      <c r="P226" s="79"/>
      <c r="Q226" s="79"/>
    </row>
    <row r="227" spans="1:17" ht="13.95" hidden="1" customHeight="1">
      <c r="A227" s="73">
        <v>217</v>
      </c>
      <c r="B227" s="74">
        <v>45297</v>
      </c>
      <c r="C227" s="75" t="s">
        <v>211</v>
      </c>
      <c r="D227" s="76" t="s">
        <v>1496</v>
      </c>
      <c r="E227" s="76" t="s">
        <v>1472</v>
      </c>
      <c r="F227" s="76" t="s">
        <v>1497</v>
      </c>
      <c r="G227" s="76" t="s">
        <v>1498</v>
      </c>
      <c r="H227" s="76" t="s">
        <v>293</v>
      </c>
      <c r="I227" s="76" t="s">
        <v>163</v>
      </c>
      <c r="J227" s="76" t="s">
        <v>238</v>
      </c>
      <c r="K227" s="76" t="s">
        <v>1499</v>
      </c>
      <c r="L227" s="76" t="s">
        <v>1500</v>
      </c>
      <c r="M227" s="77"/>
      <c r="N227" s="78"/>
      <c r="O227" s="79"/>
      <c r="P227" s="79"/>
      <c r="Q227" s="79"/>
    </row>
    <row r="228" spans="1:17" ht="13.95" hidden="1" customHeight="1">
      <c r="A228" s="73">
        <v>218</v>
      </c>
      <c r="B228" s="74">
        <v>45297</v>
      </c>
      <c r="C228" s="75" t="s">
        <v>211</v>
      </c>
      <c r="D228" s="76" t="s">
        <v>1501</v>
      </c>
      <c r="E228" s="76" t="s">
        <v>660</v>
      </c>
      <c r="F228" s="76" t="s">
        <v>1502</v>
      </c>
      <c r="G228" s="76" t="s">
        <v>1503</v>
      </c>
      <c r="H228" s="76" t="s">
        <v>397</v>
      </c>
      <c r="I228" s="76" t="s">
        <v>163</v>
      </c>
      <c r="J228" s="76" t="s">
        <v>240</v>
      </c>
      <c r="K228" s="76" t="s">
        <v>1504</v>
      </c>
      <c r="L228" s="76" t="s">
        <v>163</v>
      </c>
      <c r="M228" s="77"/>
      <c r="N228" s="78"/>
      <c r="O228" s="79"/>
      <c r="P228" s="79"/>
      <c r="Q228" s="79"/>
    </row>
    <row r="229" spans="1:17" ht="13.95" hidden="1" customHeight="1">
      <c r="A229" s="73">
        <v>219</v>
      </c>
      <c r="B229" s="74">
        <v>45297</v>
      </c>
      <c r="C229" s="75" t="s">
        <v>211</v>
      </c>
      <c r="D229" s="76" t="s">
        <v>1505</v>
      </c>
      <c r="E229" s="76" t="s">
        <v>864</v>
      </c>
      <c r="F229" s="76" t="s">
        <v>1506</v>
      </c>
      <c r="G229" s="76" t="s">
        <v>1507</v>
      </c>
      <c r="H229" s="76" t="s">
        <v>296</v>
      </c>
      <c r="I229" s="76" t="s">
        <v>163</v>
      </c>
      <c r="J229" s="76" t="s">
        <v>243</v>
      </c>
      <c r="K229" s="76" t="s">
        <v>1508</v>
      </c>
      <c r="L229" s="76" t="s">
        <v>163</v>
      </c>
      <c r="M229" s="77"/>
      <c r="N229" s="78"/>
      <c r="O229" s="79"/>
      <c r="P229" s="79"/>
      <c r="Q229" s="79"/>
    </row>
    <row r="230" spans="1:17" ht="13.95" hidden="1" customHeight="1">
      <c r="A230" s="73">
        <v>220</v>
      </c>
      <c r="B230" s="74">
        <v>45297</v>
      </c>
      <c r="C230" s="75" t="s">
        <v>211</v>
      </c>
      <c r="D230" s="76" t="s">
        <v>1509</v>
      </c>
      <c r="E230" s="76" t="s">
        <v>828</v>
      </c>
      <c r="F230" s="76" t="s">
        <v>1510</v>
      </c>
      <c r="G230" s="76" t="s">
        <v>1511</v>
      </c>
      <c r="H230" s="76" t="s">
        <v>293</v>
      </c>
      <c r="I230" s="76" t="s">
        <v>163</v>
      </c>
      <c r="J230" s="76" t="s">
        <v>240</v>
      </c>
      <c r="K230" s="76" t="s">
        <v>1512</v>
      </c>
      <c r="L230" s="76" t="s">
        <v>1513</v>
      </c>
      <c r="M230" s="77"/>
      <c r="N230" s="78"/>
      <c r="O230" s="79"/>
      <c r="P230" s="79"/>
      <c r="Q230" s="79"/>
    </row>
    <row r="231" spans="1:17" ht="13.95" hidden="1" customHeight="1">
      <c r="A231" s="73">
        <v>221</v>
      </c>
      <c r="B231" s="74">
        <v>45297</v>
      </c>
      <c r="C231" s="75" t="s">
        <v>211</v>
      </c>
      <c r="D231" s="76" t="s">
        <v>1514</v>
      </c>
      <c r="E231" s="76" t="s">
        <v>1257</v>
      </c>
      <c r="F231" s="76" t="s">
        <v>1515</v>
      </c>
      <c r="G231" s="76" t="s">
        <v>1516</v>
      </c>
      <c r="H231" s="76" t="s">
        <v>495</v>
      </c>
      <c r="I231" s="76" t="s">
        <v>163</v>
      </c>
      <c r="J231" s="76" t="s">
        <v>235</v>
      </c>
      <c r="K231" s="76" t="s">
        <v>1517</v>
      </c>
      <c r="L231" s="76" t="s">
        <v>163</v>
      </c>
      <c r="M231" s="77"/>
      <c r="N231" s="78"/>
      <c r="O231" s="79"/>
      <c r="P231" s="79"/>
      <c r="Q231" s="79"/>
    </row>
    <row r="232" spans="1:17" ht="13.95" hidden="1" customHeight="1">
      <c r="A232" s="73">
        <v>222</v>
      </c>
      <c r="B232" s="74">
        <v>45297</v>
      </c>
      <c r="C232" s="75" t="s">
        <v>211</v>
      </c>
      <c r="D232" s="76" t="s">
        <v>351</v>
      </c>
      <c r="E232" s="76" t="s">
        <v>849</v>
      </c>
      <c r="F232" s="76" t="s">
        <v>1518</v>
      </c>
      <c r="G232" s="76" t="s">
        <v>1519</v>
      </c>
      <c r="H232" s="76" t="s">
        <v>852</v>
      </c>
      <c r="I232" s="76" t="s">
        <v>163</v>
      </c>
      <c r="J232" s="76" t="s">
        <v>235</v>
      </c>
      <c r="K232" s="76" t="s">
        <v>1520</v>
      </c>
      <c r="L232" s="76" t="s">
        <v>163</v>
      </c>
      <c r="M232" s="77"/>
      <c r="N232" s="78"/>
      <c r="O232" s="79"/>
      <c r="P232" s="79"/>
      <c r="Q232" s="79"/>
    </row>
    <row r="233" spans="1:17" ht="13.95" hidden="1" customHeight="1">
      <c r="A233" s="73">
        <v>223</v>
      </c>
      <c r="B233" s="74">
        <v>45297</v>
      </c>
      <c r="C233" s="75" t="s">
        <v>211</v>
      </c>
      <c r="D233" s="76" t="s">
        <v>1521</v>
      </c>
      <c r="E233" s="76" t="s">
        <v>1472</v>
      </c>
      <c r="F233" s="76" t="s">
        <v>1522</v>
      </c>
      <c r="G233" s="76" t="s">
        <v>1523</v>
      </c>
      <c r="H233" s="76" t="s">
        <v>293</v>
      </c>
      <c r="I233" s="76" t="s">
        <v>163</v>
      </c>
      <c r="J233" s="76" t="s">
        <v>246</v>
      </c>
      <c r="K233" s="76" t="s">
        <v>1524</v>
      </c>
      <c r="L233" s="76" t="s">
        <v>1525</v>
      </c>
      <c r="M233" s="77"/>
      <c r="N233" s="78"/>
      <c r="O233" s="79"/>
      <c r="P233" s="79"/>
      <c r="Q233" s="79"/>
    </row>
    <row r="234" spans="1:17" ht="13.95" hidden="1" customHeight="1">
      <c r="A234" s="73">
        <v>224</v>
      </c>
      <c r="B234" s="74">
        <v>45297</v>
      </c>
      <c r="C234" s="75" t="s">
        <v>211</v>
      </c>
      <c r="D234" s="76" t="s">
        <v>1526</v>
      </c>
      <c r="E234" s="76" t="s">
        <v>492</v>
      </c>
      <c r="F234" s="76" t="s">
        <v>1527</v>
      </c>
      <c r="G234" s="76" t="s">
        <v>1528</v>
      </c>
      <c r="H234" s="76" t="s">
        <v>297</v>
      </c>
      <c r="I234" s="76" t="s">
        <v>163</v>
      </c>
      <c r="J234" s="76" t="s">
        <v>240</v>
      </c>
      <c r="K234" s="76" t="s">
        <v>1529</v>
      </c>
      <c r="L234" s="76" t="s">
        <v>1530</v>
      </c>
      <c r="M234" s="77"/>
      <c r="N234" s="78"/>
      <c r="O234" s="79"/>
      <c r="P234" s="79"/>
      <c r="Q234" s="79"/>
    </row>
    <row r="235" spans="1:17" ht="13.95" hidden="1" customHeight="1">
      <c r="A235" s="73">
        <v>225</v>
      </c>
      <c r="B235" s="74">
        <v>45297</v>
      </c>
      <c r="C235" s="75" t="s">
        <v>211</v>
      </c>
      <c r="D235" s="76" t="s">
        <v>1531</v>
      </c>
      <c r="E235" s="76" t="s">
        <v>718</v>
      </c>
      <c r="F235" s="76" t="s">
        <v>1532</v>
      </c>
      <c r="G235" s="76" t="s">
        <v>1533</v>
      </c>
      <c r="H235" s="76" t="s">
        <v>296</v>
      </c>
      <c r="I235" s="76" t="s">
        <v>163</v>
      </c>
      <c r="J235" s="76" t="s">
        <v>239</v>
      </c>
      <c r="K235" s="76" t="s">
        <v>1534</v>
      </c>
      <c r="L235" s="76" t="s">
        <v>1535</v>
      </c>
      <c r="M235" s="77"/>
      <c r="N235" s="78"/>
      <c r="O235" s="79"/>
      <c r="P235" s="79"/>
      <c r="Q235" s="79"/>
    </row>
    <row r="236" spans="1:17" ht="13.95" hidden="1" customHeight="1">
      <c r="A236" s="73">
        <v>226</v>
      </c>
      <c r="B236" s="74">
        <v>45297</v>
      </c>
      <c r="C236" s="75" t="s">
        <v>211</v>
      </c>
      <c r="D236" s="76" t="s">
        <v>1536</v>
      </c>
      <c r="E236" s="76" t="s">
        <v>864</v>
      </c>
      <c r="F236" s="76" t="s">
        <v>1537</v>
      </c>
      <c r="G236" s="76" t="s">
        <v>1538</v>
      </c>
      <c r="H236" s="76" t="s">
        <v>296</v>
      </c>
      <c r="I236" s="76" t="s">
        <v>163</v>
      </c>
      <c r="J236" s="76" t="s">
        <v>239</v>
      </c>
      <c r="K236" s="76" t="s">
        <v>1539</v>
      </c>
      <c r="L236" s="76" t="s">
        <v>1540</v>
      </c>
      <c r="M236" s="77"/>
      <c r="N236" s="78"/>
      <c r="O236" s="79"/>
      <c r="P236" s="79"/>
      <c r="Q236" s="79"/>
    </row>
    <row r="237" spans="1:17" ht="13.95" hidden="1" customHeight="1">
      <c r="A237" s="73">
        <v>227</v>
      </c>
      <c r="B237" s="74">
        <v>45297</v>
      </c>
      <c r="C237" s="75" t="s">
        <v>211</v>
      </c>
      <c r="D237" s="76" t="s">
        <v>1541</v>
      </c>
      <c r="E237" s="76" t="s">
        <v>1257</v>
      </c>
      <c r="F237" s="76" t="s">
        <v>1542</v>
      </c>
      <c r="G237" s="76" t="s">
        <v>1543</v>
      </c>
      <c r="H237" s="76" t="s">
        <v>495</v>
      </c>
      <c r="I237" s="76" t="s">
        <v>163</v>
      </c>
      <c r="J237" s="76" t="s">
        <v>239</v>
      </c>
      <c r="K237" s="76" t="s">
        <v>1544</v>
      </c>
      <c r="L237" s="76" t="s">
        <v>1545</v>
      </c>
      <c r="M237" s="77"/>
      <c r="N237" s="78"/>
      <c r="O237" s="79"/>
      <c r="P237" s="79"/>
      <c r="Q237" s="79"/>
    </row>
    <row r="238" spans="1:17" ht="13.95" hidden="1" customHeight="1">
      <c r="A238" s="73">
        <v>228</v>
      </c>
      <c r="B238" s="74">
        <v>45297</v>
      </c>
      <c r="C238" s="75" t="s">
        <v>211</v>
      </c>
      <c r="D238" s="76" t="s">
        <v>1546</v>
      </c>
      <c r="E238" s="76" t="s">
        <v>849</v>
      </c>
      <c r="F238" s="76" t="s">
        <v>1547</v>
      </c>
      <c r="G238" s="76" t="s">
        <v>1548</v>
      </c>
      <c r="H238" s="76" t="s">
        <v>297</v>
      </c>
      <c r="I238" s="76" t="s">
        <v>163</v>
      </c>
      <c r="J238" s="76" t="s">
        <v>243</v>
      </c>
      <c r="K238" s="76" t="s">
        <v>1549</v>
      </c>
      <c r="L238" s="76" t="s">
        <v>1075</v>
      </c>
      <c r="M238" s="77"/>
      <c r="N238" s="78"/>
      <c r="O238" s="79"/>
      <c r="P238" s="79"/>
      <c r="Q238" s="79"/>
    </row>
    <row r="239" spans="1:17" ht="13.95" hidden="1" customHeight="1">
      <c r="A239" s="73">
        <v>229</v>
      </c>
      <c r="B239" s="74">
        <v>45297</v>
      </c>
      <c r="C239" s="75" t="s">
        <v>211</v>
      </c>
      <c r="D239" s="76" t="s">
        <v>325</v>
      </c>
      <c r="E239" s="76" t="s">
        <v>561</v>
      </c>
      <c r="F239" s="76" t="s">
        <v>1550</v>
      </c>
      <c r="G239" s="76" t="s">
        <v>1551</v>
      </c>
      <c r="H239" s="76" t="s">
        <v>495</v>
      </c>
      <c r="I239" s="76" t="s">
        <v>163</v>
      </c>
      <c r="J239" s="76" t="s">
        <v>240</v>
      </c>
      <c r="K239" s="76" t="s">
        <v>1552</v>
      </c>
      <c r="L239" s="76" t="s">
        <v>1553</v>
      </c>
      <c r="M239" s="77"/>
      <c r="N239" s="78"/>
      <c r="O239" s="79"/>
      <c r="P239" s="79"/>
      <c r="Q239" s="79"/>
    </row>
    <row r="240" spans="1:17" ht="13.95" hidden="1" customHeight="1">
      <c r="A240" s="73">
        <v>230</v>
      </c>
      <c r="B240" s="74">
        <v>45297</v>
      </c>
      <c r="C240" s="75" t="s">
        <v>211</v>
      </c>
      <c r="D240" s="76" t="s">
        <v>1554</v>
      </c>
      <c r="E240" s="76" t="s">
        <v>864</v>
      </c>
      <c r="F240" s="76" t="s">
        <v>1555</v>
      </c>
      <c r="G240" s="76" t="s">
        <v>1551</v>
      </c>
      <c r="H240" s="76" t="s">
        <v>294</v>
      </c>
      <c r="I240" s="76" t="s">
        <v>163</v>
      </c>
      <c r="J240" s="76" t="s">
        <v>239</v>
      </c>
      <c r="K240" s="76" t="s">
        <v>1556</v>
      </c>
      <c r="L240" s="76" t="s">
        <v>1557</v>
      </c>
      <c r="M240" s="77"/>
      <c r="N240" s="78"/>
      <c r="O240" s="79"/>
      <c r="P240" s="79"/>
      <c r="Q240" s="79"/>
    </row>
    <row r="241" spans="1:17" ht="13.95" hidden="1" customHeight="1">
      <c r="A241" s="73">
        <v>231</v>
      </c>
      <c r="B241" s="74">
        <v>45297</v>
      </c>
      <c r="C241" s="75" t="s">
        <v>211</v>
      </c>
      <c r="D241" s="76" t="s">
        <v>1558</v>
      </c>
      <c r="E241" s="76" t="s">
        <v>718</v>
      </c>
      <c r="F241" s="76" t="s">
        <v>1559</v>
      </c>
      <c r="G241" s="76" t="s">
        <v>1560</v>
      </c>
      <c r="H241" s="76" t="s">
        <v>293</v>
      </c>
      <c r="I241" s="76" t="s">
        <v>163</v>
      </c>
      <c r="J241" s="76" t="s">
        <v>244</v>
      </c>
      <c r="K241" s="76" t="s">
        <v>1561</v>
      </c>
      <c r="L241" s="76" t="s">
        <v>1562</v>
      </c>
      <c r="M241" s="77"/>
      <c r="N241" s="78"/>
      <c r="O241" s="79"/>
      <c r="P241" s="79"/>
      <c r="Q241" s="79"/>
    </row>
    <row r="242" spans="1:17" ht="13.95" hidden="1" customHeight="1">
      <c r="A242" s="73">
        <v>232</v>
      </c>
      <c r="B242" s="74">
        <v>45297</v>
      </c>
      <c r="C242" s="75" t="s">
        <v>211</v>
      </c>
      <c r="D242" s="76" t="s">
        <v>1563</v>
      </c>
      <c r="E242" s="76" t="s">
        <v>849</v>
      </c>
      <c r="F242" s="76" t="s">
        <v>1564</v>
      </c>
      <c r="G242" s="76" t="s">
        <v>1565</v>
      </c>
      <c r="H242" s="76" t="s">
        <v>297</v>
      </c>
      <c r="I242" s="76" t="s">
        <v>163</v>
      </c>
      <c r="J242" s="76" t="s">
        <v>239</v>
      </c>
      <c r="K242" s="76" t="s">
        <v>1566</v>
      </c>
      <c r="L242" s="76" t="s">
        <v>1567</v>
      </c>
      <c r="M242" s="77"/>
      <c r="N242" s="78"/>
      <c r="O242" s="79"/>
      <c r="P242" s="79"/>
      <c r="Q242" s="79"/>
    </row>
    <row r="243" spans="1:17" ht="13.95" hidden="1" customHeight="1">
      <c r="A243" s="73">
        <v>233</v>
      </c>
      <c r="B243" s="74">
        <v>45297</v>
      </c>
      <c r="C243" s="75" t="s">
        <v>211</v>
      </c>
      <c r="D243" s="76" t="s">
        <v>1568</v>
      </c>
      <c r="E243" s="76" t="s">
        <v>828</v>
      </c>
      <c r="F243" s="76" t="s">
        <v>1569</v>
      </c>
      <c r="G243" s="76" t="s">
        <v>1570</v>
      </c>
      <c r="H243" s="76" t="s">
        <v>296</v>
      </c>
      <c r="I243" s="76" t="s">
        <v>163</v>
      </c>
      <c r="J243" s="76" t="s">
        <v>235</v>
      </c>
      <c r="K243" s="76" t="s">
        <v>1571</v>
      </c>
      <c r="L243" s="76" t="s">
        <v>163</v>
      </c>
      <c r="M243" s="77"/>
      <c r="N243" s="78"/>
      <c r="O243" s="79"/>
      <c r="P243" s="79"/>
      <c r="Q243" s="79"/>
    </row>
    <row r="244" spans="1:17" ht="13.95" hidden="1" customHeight="1">
      <c r="A244" s="73">
        <v>234</v>
      </c>
      <c r="B244" s="74">
        <v>45297</v>
      </c>
      <c r="C244" s="75" t="s">
        <v>211</v>
      </c>
      <c r="D244" s="76" t="s">
        <v>1572</v>
      </c>
      <c r="E244" s="76" t="s">
        <v>718</v>
      </c>
      <c r="F244" s="76" t="s">
        <v>1573</v>
      </c>
      <c r="G244" s="76" t="s">
        <v>1574</v>
      </c>
      <c r="H244" s="76" t="s">
        <v>293</v>
      </c>
      <c r="I244" s="76" t="s">
        <v>163</v>
      </c>
      <c r="J244" s="76" t="s">
        <v>240</v>
      </c>
      <c r="K244" s="76" t="s">
        <v>1575</v>
      </c>
      <c r="L244" s="76" t="s">
        <v>1576</v>
      </c>
      <c r="M244" s="77"/>
      <c r="N244" s="78"/>
      <c r="O244" s="79"/>
      <c r="P244" s="79"/>
      <c r="Q244" s="79"/>
    </row>
    <row r="245" spans="1:17" ht="13.95" hidden="1" customHeight="1">
      <c r="A245" s="73">
        <v>235</v>
      </c>
      <c r="B245" s="74">
        <v>45297</v>
      </c>
      <c r="C245" s="75" t="s">
        <v>211</v>
      </c>
      <c r="D245" s="76" t="s">
        <v>404</v>
      </c>
      <c r="E245" s="76" t="s">
        <v>849</v>
      </c>
      <c r="F245" s="76" t="s">
        <v>1577</v>
      </c>
      <c r="G245" s="76" t="s">
        <v>1578</v>
      </c>
      <c r="H245" s="76" t="s">
        <v>297</v>
      </c>
      <c r="I245" s="76" t="s">
        <v>163</v>
      </c>
      <c r="J245" s="76" t="s">
        <v>238</v>
      </c>
      <c r="K245" s="76" t="s">
        <v>1579</v>
      </c>
      <c r="L245" s="76" t="s">
        <v>1580</v>
      </c>
      <c r="M245" s="77"/>
      <c r="N245" s="78"/>
      <c r="O245" s="79"/>
      <c r="P245" s="79"/>
      <c r="Q245" s="79"/>
    </row>
    <row r="246" spans="1:17" ht="13.95" hidden="1" customHeight="1">
      <c r="A246" s="73">
        <v>236</v>
      </c>
      <c r="B246" s="74">
        <v>45297</v>
      </c>
      <c r="C246" s="75" t="s">
        <v>211</v>
      </c>
      <c r="D246" s="76" t="s">
        <v>1581</v>
      </c>
      <c r="E246" s="76" t="s">
        <v>660</v>
      </c>
      <c r="F246" s="76" t="s">
        <v>1582</v>
      </c>
      <c r="G246" s="76" t="s">
        <v>1578</v>
      </c>
      <c r="H246" s="76" t="s">
        <v>397</v>
      </c>
      <c r="I246" s="76" t="s">
        <v>163</v>
      </c>
      <c r="J246" s="76" t="s">
        <v>246</v>
      </c>
      <c r="K246" s="76" t="s">
        <v>1583</v>
      </c>
      <c r="L246" s="76" t="s">
        <v>956</v>
      </c>
      <c r="M246" s="77"/>
      <c r="N246" s="78"/>
      <c r="O246" s="79"/>
      <c r="P246" s="79"/>
      <c r="Q246" s="79"/>
    </row>
    <row r="247" spans="1:17" ht="13.95" hidden="1" customHeight="1">
      <c r="A247" s="73">
        <v>237</v>
      </c>
      <c r="B247" s="74">
        <v>45297</v>
      </c>
      <c r="C247" s="75" t="s">
        <v>211</v>
      </c>
      <c r="D247" s="76" t="s">
        <v>1584</v>
      </c>
      <c r="E247" s="76" t="s">
        <v>492</v>
      </c>
      <c r="F247" s="76" t="s">
        <v>1585</v>
      </c>
      <c r="G247" s="76" t="s">
        <v>1586</v>
      </c>
      <c r="H247" s="76" t="s">
        <v>297</v>
      </c>
      <c r="I247" s="76" t="s">
        <v>163</v>
      </c>
      <c r="J247" s="76" t="s">
        <v>239</v>
      </c>
      <c r="K247" s="76" t="s">
        <v>1587</v>
      </c>
      <c r="L247" s="76" t="s">
        <v>1588</v>
      </c>
      <c r="M247" s="77"/>
      <c r="N247" s="78"/>
      <c r="O247" s="79"/>
      <c r="P247" s="79"/>
      <c r="Q247" s="79"/>
    </row>
    <row r="248" spans="1:17" ht="13.95" hidden="1" customHeight="1">
      <c r="A248" s="73">
        <v>238</v>
      </c>
      <c r="B248" s="74">
        <v>45297</v>
      </c>
      <c r="C248" s="75" t="s">
        <v>211</v>
      </c>
      <c r="D248" s="76" t="s">
        <v>1589</v>
      </c>
      <c r="E248" s="76" t="s">
        <v>828</v>
      </c>
      <c r="F248" s="76" t="s">
        <v>1590</v>
      </c>
      <c r="G248" s="76" t="s">
        <v>1591</v>
      </c>
      <c r="H248" s="76" t="s">
        <v>293</v>
      </c>
      <c r="I248" s="76" t="s">
        <v>163</v>
      </c>
      <c r="J248" s="76" t="s">
        <v>240</v>
      </c>
      <c r="K248" s="76" t="s">
        <v>1592</v>
      </c>
      <c r="L248" s="76" t="s">
        <v>1593</v>
      </c>
      <c r="M248" s="77"/>
      <c r="N248" s="78"/>
      <c r="O248" s="79"/>
      <c r="P248" s="79"/>
      <c r="Q248" s="79"/>
    </row>
    <row r="249" spans="1:17" ht="13.95" hidden="1" customHeight="1">
      <c r="A249" s="73">
        <v>239</v>
      </c>
      <c r="B249" s="74">
        <v>45297</v>
      </c>
      <c r="C249" s="75" t="s">
        <v>211</v>
      </c>
      <c r="D249" s="76" t="s">
        <v>1594</v>
      </c>
      <c r="E249" s="76" t="s">
        <v>718</v>
      </c>
      <c r="F249" s="76" t="s">
        <v>1595</v>
      </c>
      <c r="G249" s="76" t="s">
        <v>1596</v>
      </c>
      <c r="H249" s="76" t="s">
        <v>296</v>
      </c>
      <c r="I249" s="76" t="s">
        <v>163</v>
      </c>
      <c r="J249" s="76" t="s">
        <v>244</v>
      </c>
      <c r="K249" s="76" t="s">
        <v>1597</v>
      </c>
      <c r="L249" s="76" t="s">
        <v>1598</v>
      </c>
      <c r="M249" s="77"/>
      <c r="N249" s="78"/>
      <c r="O249" s="79"/>
      <c r="P249" s="79"/>
      <c r="Q249" s="79"/>
    </row>
    <row r="250" spans="1:17" ht="13.95" hidden="1" customHeight="1">
      <c r="A250" s="73">
        <v>240</v>
      </c>
      <c r="B250" s="74">
        <v>45297</v>
      </c>
      <c r="C250" s="75" t="s">
        <v>211</v>
      </c>
      <c r="D250" s="76" t="s">
        <v>1599</v>
      </c>
      <c r="E250" s="76" t="s">
        <v>849</v>
      </c>
      <c r="F250" s="76" t="s">
        <v>1600</v>
      </c>
      <c r="G250" s="76" t="s">
        <v>1601</v>
      </c>
      <c r="H250" s="76" t="s">
        <v>297</v>
      </c>
      <c r="I250" s="76" t="s">
        <v>163</v>
      </c>
      <c r="J250" s="76" t="s">
        <v>239</v>
      </c>
      <c r="K250" s="76" t="s">
        <v>1602</v>
      </c>
      <c r="L250" s="76" t="s">
        <v>1603</v>
      </c>
      <c r="M250" s="77"/>
      <c r="N250" s="78"/>
      <c r="O250" s="79"/>
      <c r="P250" s="79"/>
      <c r="Q250" s="79"/>
    </row>
    <row r="251" spans="1:17" ht="13.95" hidden="1" customHeight="1">
      <c r="A251" s="73">
        <v>241</v>
      </c>
      <c r="B251" s="74">
        <v>45297</v>
      </c>
      <c r="C251" s="75" t="s">
        <v>211</v>
      </c>
      <c r="D251" s="76" t="s">
        <v>1604</v>
      </c>
      <c r="E251" s="76" t="s">
        <v>1257</v>
      </c>
      <c r="F251" s="76" t="s">
        <v>1605</v>
      </c>
      <c r="G251" s="76" t="s">
        <v>1606</v>
      </c>
      <c r="H251" s="76" t="s">
        <v>293</v>
      </c>
      <c r="I251" s="76" t="s">
        <v>163</v>
      </c>
      <c r="J251" s="76" t="s">
        <v>238</v>
      </c>
      <c r="K251" s="76" t="s">
        <v>1607</v>
      </c>
      <c r="L251" s="76" t="s">
        <v>1608</v>
      </c>
      <c r="M251" s="77"/>
      <c r="N251" s="78"/>
      <c r="O251" s="79"/>
      <c r="P251" s="79"/>
      <c r="Q251" s="79"/>
    </row>
    <row r="252" spans="1:17" ht="13.95" hidden="1" customHeight="1">
      <c r="A252" s="73">
        <v>242</v>
      </c>
      <c r="B252" s="74">
        <v>45297</v>
      </c>
      <c r="C252" s="75" t="s">
        <v>211</v>
      </c>
      <c r="D252" s="76" t="s">
        <v>1609</v>
      </c>
      <c r="E252" s="76" t="s">
        <v>828</v>
      </c>
      <c r="F252" s="76" t="s">
        <v>1610</v>
      </c>
      <c r="G252" s="76" t="s">
        <v>1611</v>
      </c>
      <c r="H252" s="76" t="s">
        <v>296</v>
      </c>
      <c r="I252" s="76" t="s">
        <v>163</v>
      </c>
      <c r="J252" s="76" t="s">
        <v>235</v>
      </c>
      <c r="K252" s="76" t="s">
        <v>1612</v>
      </c>
      <c r="L252" s="76" t="s">
        <v>163</v>
      </c>
      <c r="M252" s="77"/>
      <c r="N252" s="78"/>
      <c r="O252" s="79"/>
      <c r="P252" s="79"/>
      <c r="Q252" s="79"/>
    </row>
    <row r="253" spans="1:17" ht="13.95" hidden="1" customHeight="1">
      <c r="A253" s="73">
        <v>243</v>
      </c>
      <c r="B253" s="74">
        <v>45297</v>
      </c>
      <c r="C253" s="75" t="s">
        <v>211</v>
      </c>
      <c r="D253" s="76" t="s">
        <v>1613</v>
      </c>
      <c r="E253" s="76" t="s">
        <v>1237</v>
      </c>
      <c r="F253" s="76" t="s">
        <v>1614</v>
      </c>
      <c r="G253" s="76" t="s">
        <v>1615</v>
      </c>
      <c r="H253" s="76" t="s">
        <v>293</v>
      </c>
      <c r="I253" s="76" t="s">
        <v>163</v>
      </c>
      <c r="J253" s="76" t="s">
        <v>238</v>
      </c>
      <c r="K253" s="76" t="s">
        <v>1616</v>
      </c>
      <c r="L253" s="76" t="s">
        <v>1617</v>
      </c>
      <c r="M253" s="77"/>
      <c r="N253" s="78"/>
      <c r="O253" s="79"/>
      <c r="P253" s="79"/>
      <c r="Q253" s="79"/>
    </row>
    <row r="254" spans="1:17" ht="13.95" hidden="1" customHeight="1">
      <c r="A254" s="73">
        <v>244</v>
      </c>
      <c r="B254" s="74">
        <v>45297</v>
      </c>
      <c r="C254" s="75" t="s">
        <v>211</v>
      </c>
      <c r="D254" s="76" t="s">
        <v>1618</v>
      </c>
      <c r="E254" s="76" t="s">
        <v>849</v>
      </c>
      <c r="F254" s="76" t="s">
        <v>1619</v>
      </c>
      <c r="G254" s="76" t="s">
        <v>1620</v>
      </c>
      <c r="H254" s="76" t="s">
        <v>297</v>
      </c>
      <c r="I254" s="76" t="s">
        <v>163</v>
      </c>
      <c r="J254" s="76" t="s">
        <v>240</v>
      </c>
      <c r="K254" s="76" t="s">
        <v>1621</v>
      </c>
      <c r="L254" s="76" t="s">
        <v>1622</v>
      </c>
      <c r="M254" s="77"/>
      <c r="N254" s="78"/>
      <c r="O254" s="79"/>
      <c r="P254" s="79"/>
      <c r="Q254" s="79"/>
    </row>
    <row r="255" spans="1:17" ht="13.95" hidden="1" customHeight="1">
      <c r="A255" s="73">
        <v>245</v>
      </c>
      <c r="B255" s="74">
        <v>45297</v>
      </c>
      <c r="C255" s="75" t="s">
        <v>211</v>
      </c>
      <c r="D255" s="76" t="s">
        <v>1623</v>
      </c>
      <c r="E255" s="76" t="s">
        <v>1624</v>
      </c>
      <c r="F255" s="76" t="s">
        <v>1625</v>
      </c>
      <c r="G255" s="76" t="s">
        <v>1626</v>
      </c>
      <c r="H255" s="76" t="s">
        <v>293</v>
      </c>
      <c r="I255" s="76" t="s">
        <v>163</v>
      </c>
      <c r="J255" s="76" t="s">
        <v>240</v>
      </c>
      <c r="K255" s="76" t="s">
        <v>1627</v>
      </c>
      <c r="L255" s="76" t="s">
        <v>1628</v>
      </c>
      <c r="M255" s="77"/>
      <c r="N255" s="78"/>
      <c r="O255" s="79"/>
      <c r="P255" s="79"/>
      <c r="Q255" s="79"/>
    </row>
    <row r="256" spans="1:17" ht="13.95" hidden="1" customHeight="1">
      <c r="A256" s="73">
        <v>246</v>
      </c>
      <c r="B256" s="74">
        <v>45297</v>
      </c>
      <c r="C256" s="75" t="s">
        <v>211</v>
      </c>
      <c r="D256" s="76" t="s">
        <v>1629</v>
      </c>
      <c r="E256" s="76" t="s">
        <v>828</v>
      </c>
      <c r="F256" s="76" t="s">
        <v>1630</v>
      </c>
      <c r="G256" s="76" t="s">
        <v>1626</v>
      </c>
      <c r="H256" s="76" t="s">
        <v>296</v>
      </c>
      <c r="I256" s="76" t="s">
        <v>163</v>
      </c>
      <c r="J256" s="76" t="s">
        <v>240</v>
      </c>
      <c r="K256" s="76" t="s">
        <v>1631</v>
      </c>
      <c r="L256" s="76" t="s">
        <v>1632</v>
      </c>
      <c r="M256" s="77"/>
      <c r="N256" s="78"/>
      <c r="O256" s="79"/>
      <c r="P256" s="79"/>
      <c r="Q256" s="79"/>
    </row>
    <row r="257" spans="1:17" ht="13.95" hidden="1" customHeight="1">
      <c r="A257" s="73">
        <v>247</v>
      </c>
      <c r="B257" s="74">
        <v>45297</v>
      </c>
      <c r="C257" s="75" t="s">
        <v>211</v>
      </c>
      <c r="D257" s="76" t="s">
        <v>1633</v>
      </c>
      <c r="E257" s="76" t="s">
        <v>718</v>
      </c>
      <c r="F257" s="76" t="s">
        <v>1634</v>
      </c>
      <c r="G257" s="76" t="s">
        <v>1635</v>
      </c>
      <c r="H257" s="76" t="s">
        <v>296</v>
      </c>
      <c r="I257" s="76" t="s">
        <v>163</v>
      </c>
      <c r="J257" s="76" t="s">
        <v>241</v>
      </c>
      <c r="K257" s="76" t="s">
        <v>1636</v>
      </c>
      <c r="L257" s="76" t="s">
        <v>1637</v>
      </c>
      <c r="M257" s="77"/>
      <c r="N257" s="78"/>
      <c r="O257" s="79"/>
      <c r="P257" s="79"/>
      <c r="Q257" s="79"/>
    </row>
    <row r="258" spans="1:17" ht="13.95" hidden="1" customHeight="1">
      <c r="A258" s="73">
        <v>248</v>
      </c>
      <c r="B258" s="74">
        <v>45297</v>
      </c>
      <c r="C258" s="75" t="s">
        <v>211</v>
      </c>
      <c r="D258" s="76" t="s">
        <v>1638</v>
      </c>
      <c r="E258" s="76" t="s">
        <v>1257</v>
      </c>
      <c r="F258" s="76" t="s">
        <v>1639</v>
      </c>
      <c r="G258" s="76" t="s">
        <v>1640</v>
      </c>
      <c r="H258" s="76" t="s">
        <v>293</v>
      </c>
      <c r="I258" s="76" t="s">
        <v>163</v>
      </c>
      <c r="J258" s="76" t="s">
        <v>241</v>
      </c>
      <c r="K258" s="76" t="s">
        <v>1641</v>
      </c>
      <c r="L258" s="76" t="s">
        <v>1642</v>
      </c>
      <c r="M258" s="77"/>
      <c r="N258" s="78"/>
      <c r="O258" s="79"/>
      <c r="P258" s="79"/>
      <c r="Q258" s="79"/>
    </row>
    <row r="259" spans="1:17" ht="13.95" hidden="1" customHeight="1">
      <c r="A259" s="73">
        <v>249</v>
      </c>
      <c r="B259" s="74">
        <v>45297</v>
      </c>
      <c r="C259" s="75" t="s">
        <v>211</v>
      </c>
      <c r="D259" s="76" t="s">
        <v>1643</v>
      </c>
      <c r="E259" s="76" t="s">
        <v>1624</v>
      </c>
      <c r="F259" s="76" t="s">
        <v>1644</v>
      </c>
      <c r="G259" s="76" t="s">
        <v>1645</v>
      </c>
      <c r="H259" s="76" t="s">
        <v>293</v>
      </c>
      <c r="I259" s="76" t="s">
        <v>163</v>
      </c>
      <c r="J259" s="76" t="s">
        <v>239</v>
      </c>
      <c r="K259" s="76" t="s">
        <v>1646</v>
      </c>
      <c r="L259" s="76" t="s">
        <v>1647</v>
      </c>
      <c r="M259" s="77"/>
      <c r="N259" s="78"/>
      <c r="O259" s="79"/>
      <c r="P259" s="79"/>
      <c r="Q259" s="79"/>
    </row>
    <row r="260" spans="1:17" ht="13.95" hidden="1" customHeight="1">
      <c r="A260" s="73">
        <v>250</v>
      </c>
      <c r="B260" s="74">
        <v>45297</v>
      </c>
      <c r="C260" s="75" t="s">
        <v>211</v>
      </c>
      <c r="D260" s="76" t="s">
        <v>343</v>
      </c>
      <c r="E260" s="76" t="s">
        <v>1237</v>
      </c>
      <c r="F260" s="76" t="s">
        <v>1648</v>
      </c>
      <c r="G260" s="76" t="s">
        <v>1645</v>
      </c>
      <c r="H260" s="76" t="s">
        <v>296</v>
      </c>
      <c r="I260" s="76" t="s">
        <v>163</v>
      </c>
      <c r="J260" s="76" t="s">
        <v>237</v>
      </c>
      <c r="K260" s="76" t="s">
        <v>1649</v>
      </c>
      <c r="L260" s="76" t="s">
        <v>1650</v>
      </c>
      <c r="M260" s="77"/>
      <c r="N260" s="78"/>
      <c r="O260" s="79"/>
      <c r="P260" s="79"/>
      <c r="Q260" s="79"/>
    </row>
    <row r="261" spans="1:17" ht="13.95" hidden="1" customHeight="1">
      <c r="A261" s="73">
        <v>251</v>
      </c>
      <c r="B261" s="74">
        <v>45297</v>
      </c>
      <c r="C261" s="75" t="s">
        <v>211</v>
      </c>
      <c r="D261" s="76" t="s">
        <v>1651</v>
      </c>
      <c r="E261" s="76" t="s">
        <v>828</v>
      </c>
      <c r="F261" s="76" t="s">
        <v>1652</v>
      </c>
      <c r="G261" s="76" t="s">
        <v>1653</v>
      </c>
      <c r="H261" s="76" t="s">
        <v>296</v>
      </c>
      <c r="I261" s="76" t="s">
        <v>163</v>
      </c>
      <c r="J261" s="76" t="s">
        <v>246</v>
      </c>
      <c r="K261" s="76" t="s">
        <v>1654</v>
      </c>
      <c r="L261" s="76" t="s">
        <v>1655</v>
      </c>
      <c r="M261" s="77"/>
      <c r="N261" s="78"/>
      <c r="O261" s="79"/>
      <c r="P261" s="79"/>
      <c r="Q261" s="79"/>
    </row>
    <row r="262" spans="1:17" ht="13.95" hidden="1" customHeight="1">
      <c r="A262" s="73">
        <v>252</v>
      </c>
      <c r="B262" s="74">
        <v>45297</v>
      </c>
      <c r="C262" s="75" t="s">
        <v>211</v>
      </c>
      <c r="D262" s="76" t="s">
        <v>1656</v>
      </c>
      <c r="E262" s="76" t="s">
        <v>849</v>
      </c>
      <c r="F262" s="76" t="s">
        <v>1657</v>
      </c>
      <c r="G262" s="76" t="s">
        <v>1658</v>
      </c>
      <c r="H262" s="76" t="s">
        <v>297</v>
      </c>
      <c r="I262" s="76" t="s">
        <v>163</v>
      </c>
      <c r="J262" s="76" t="s">
        <v>239</v>
      </c>
      <c r="K262" s="76" t="s">
        <v>1659</v>
      </c>
      <c r="L262" s="76" t="s">
        <v>1660</v>
      </c>
      <c r="M262" s="77"/>
      <c r="N262" s="78"/>
      <c r="O262" s="79"/>
      <c r="P262" s="79"/>
      <c r="Q262" s="79"/>
    </row>
    <row r="263" spans="1:17" ht="13.95" hidden="1" customHeight="1">
      <c r="A263" s="73">
        <v>253</v>
      </c>
      <c r="B263" s="74">
        <v>45297</v>
      </c>
      <c r="C263" s="75" t="s">
        <v>211</v>
      </c>
      <c r="D263" s="76" t="s">
        <v>1661</v>
      </c>
      <c r="E263" s="76" t="s">
        <v>492</v>
      </c>
      <c r="F263" s="76" t="s">
        <v>1662</v>
      </c>
      <c r="G263" s="76" t="s">
        <v>1658</v>
      </c>
      <c r="H263" s="76" t="s">
        <v>1446</v>
      </c>
      <c r="I263" s="76" t="s">
        <v>163</v>
      </c>
      <c r="J263" s="76" t="s">
        <v>244</v>
      </c>
      <c r="K263" s="76" t="s">
        <v>1663</v>
      </c>
      <c r="L263" s="76" t="s">
        <v>1664</v>
      </c>
      <c r="M263" s="77"/>
      <c r="N263" s="78"/>
      <c r="O263" s="79"/>
      <c r="P263" s="79"/>
      <c r="Q263" s="79"/>
    </row>
    <row r="264" spans="1:17" ht="13.95" hidden="1" customHeight="1">
      <c r="A264" s="73">
        <v>254</v>
      </c>
      <c r="B264" s="74">
        <v>45297</v>
      </c>
      <c r="C264" s="75" t="s">
        <v>211</v>
      </c>
      <c r="D264" s="76" t="s">
        <v>1665</v>
      </c>
      <c r="E264" s="76" t="s">
        <v>1624</v>
      </c>
      <c r="F264" s="76" t="s">
        <v>1666</v>
      </c>
      <c r="G264" s="76" t="s">
        <v>1667</v>
      </c>
      <c r="H264" s="76" t="s">
        <v>495</v>
      </c>
      <c r="I264" s="76" t="s">
        <v>163</v>
      </c>
      <c r="J264" s="76" t="s">
        <v>243</v>
      </c>
      <c r="K264" s="76" t="s">
        <v>1668</v>
      </c>
      <c r="L264" s="76" t="s">
        <v>1669</v>
      </c>
      <c r="M264" s="77"/>
      <c r="N264" s="78"/>
      <c r="O264" s="79"/>
      <c r="P264" s="79"/>
      <c r="Q264" s="79"/>
    </row>
    <row r="265" spans="1:17" ht="13.95" hidden="1" customHeight="1">
      <c r="A265" s="73">
        <v>255</v>
      </c>
      <c r="B265" s="74">
        <v>45297</v>
      </c>
      <c r="C265" s="75" t="s">
        <v>211</v>
      </c>
      <c r="D265" s="76" t="s">
        <v>1670</v>
      </c>
      <c r="E265" s="76" t="s">
        <v>718</v>
      </c>
      <c r="F265" s="76" t="s">
        <v>1671</v>
      </c>
      <c r="G265" s="76" t="s">
        <v>1672</v>
      </c>
      <c r="H265" s="76" t="s">
        <v>296</v>
      </c>
      <c r="I265" s="76" t="s">
        <v>163</v>
      </c>
      <c r="J265" s="76" t="s">
        <v>239</v>
      </c>
      <c r="K265" s="76" t="s">
        <v>1673</v>
      </c>
      <c r="L265" s="76" t="s">
        <v>1674</v>
      </c>
      <c r="M265" s="77"/>
      <c r="N265" s="78"/>
      <c r="O265" s="79"/>
      <c r="P265" s="79"/>
      <c r="Q265" s="79"/>
    </row>
    <row r="266" spans="1:17" ht="13.95" hidden="1" customHeight="1">
      <c r="A266" s="73">
        <v>256</v>
      </c>
      <c r="B266" s="74">
        <v>45297</v>
      </c>
      <c r="C266" s="75" t="s">
        <v>211</v>
      </c>
      <c r="D266" s="76" t="s">
        <v>357</v>
      </c>
      <c r="E266" s="76" t="s">
        <v>828</v>
      </c>
      <c r="F266" s="76" t="s">
        <v>1675</v>
      </c>
      <c r="G266" s="76" t="s">
        <v>1676</v>
      </c>
      <c r="H266" s="76" t="s">
        <v>296</v>
      </c>
      <c r="I266" s="76" t="s">
        <v>163</v>
      </c>
      <c r="J266" s="76" t="s">
        <v>240</v>
      </c>
      <c r="K266" s="76" t="s">
        <v>1677</v>
      </c>
      <c r="L266" s="76" t="s">
        <v>1678</v>
      </c>
      <c r="M266" s="77"/>
      <c r="N266" s="78"/>
      <c r="O266" s="79"/>
      <c r="P266" s="79"/>
      <c r="Q266" s="79"/>
    </row>
    <row r="267" spans="1:17" ht="13.95" hidden="1" customHeight="1">
      <c r="A267" s="73">
        <v>257</v>
      </c>
      <c r="B267" s="74">
        <v>45297</v>
      </c>
      <c r="C267" s="75" t="s">
        <v>211</v>
      </c>
      <c r="D267" s="76" t="s">
        <v>1679</v>
      </c>
      <c r="E267" s="76" t="s">
        <v>492</v>
      </c>
      <c r="F267" s="76" t="s">
        <v>1680</v>
      </c>
      <c r="G267" s="76" t="s">
        <v>1681</v>
      </c>
      <c r="H267" s="76" t="s">
        <v>297</v>
      </c>
      <c r="I267" s="76" t="s">
        <v>163</v>
      </c>
      <c r="J267" s="76" t="s">
        <v>238</v>
      </c>
      <c r="K267" s="76" t="s">
        <v>1682</v>
      </c>
      <c r="L267" s="76" t="s">
        <v>1683</v>
      </c>
      <c r="M267" s="77"/>
      <c r="N267" s="78"/>
      <c r="O267" s="79"/>
      <c r="P267" s="79"/>
      <c r="Q267" s="79"/>
    </row>
    <row r="268" spans="1:17" ht="13.95" hidden="1" customHeight="1">
      <c r="A268" s="73">
        <v>258</v>
      </c>
      <c r="B268" s="74">
        <v>45297</v>
      </c>
      <c r="C268" s="75" t="s">
        <v>211</v>
      </c>
      <c r="D268" s="76" t="s">
        <v>1684</v>
      </c>
      <c r="E268" s="76" t="s">
        <v>561</v>
      </c>
      <c r="F268" s="76" t="s">
        <v>1685</v>
      </c>
      <c r="G268" s="76" t="s">
        <v>1686</v>
      </c>
      <c r="H268" s="76" t="s">
        <v>297</v>
      </c>
      <c r="I268" s="76" t="s">
        <v>163</v>
      </c>
      <c r="J268" s="76" t="s">
        <v>238</v>
      </c>
      <c r="K268" s="76" t="s">
        <v>1687</v>
      </c>
      <c r="L268" s="76" t="s">
        <v>1688</v>
      </c>
      <c r="M268" s="77"/>
      <c r="N268" s="78"/>
      <c r="O268" s="79"/>
      <c r="P268" s="79"/>
      <c r="Q268" s="79"/>
    </row>
    <row r="269" spans="1:17" ht="13.95" hidden="1" customHeight="1">
      <c r="A269" s="73">
        <v>259</v>
      </c>
      <c r="B269" s="74">
        <v>45297</v>
      </c>
      <c r="C269" s="75" t="s">
        <v>211</v>
      </c>
      <c r="D269" s="76" t="s">
        <v>1689</v>
      </c>
      <c r="E269" s="76" t="s">
        <v>1237</v>
      </c>
      <c r="F269" s="76" t="s">
        <v>1690</v>
      </c>
      <c r="G269" s="76" t="s">
        <v>1691</v>
      </c>
      <c r="H269" s="76" t="s">
        <v>293</v>
      </c>
      <c r="I269" s="76" t="s">
        <v>163</v>
      </c>
      <c r="J269" s="76" t="s">
        <v>239</v>
      </c>
      <c r="K269" s="76" t="s">
        <v>1692</v>
      </c>
      <c r="L269" s="76" t="s">
        <v>1693</v>
      </c>
      <c r="M269" s="77"/>
      <c r="N269" s="78"/>
      <c r="O269" s="79"/>
      <c r="P269" s="79"/>
      <c r="Q269" s="79"/>
    </row>
    <row r="270" spans="1:17" ht="13.95" hidden="1" customHeight="1">
      <c r="A270" s="73">
        <v>260</v>
      </c>
      <c r="B270" s="74">
        <v>45297</v>
      </c>
      <c r="C270" s="75" t="s">
        <v>211</v>
      </c>
      <c r="D270" s="76" t="s">
        <v>314</v>
      </c>
      <c r="E270" s="76" t="s">
        <v>828</v>
      </c>
      <c r="F270" s="76" t="s">
        <v>1694</v>
      </c>
      <c r="G270" s="76" t="s">
        <v>1695</v>
      </c>
      <c r="H270" s="76" t="s">
        <v>296</v>
      </c>
      <c r="I270" s="76" t="s">
        <v>163</v>
      </c>
      <c r="J270" s="76" t="s">
        <v>239</v>
      </c>
      <c r="K270" s="76" t="s">
        <v>1696</v>
      </c>
      <c r="L270" s="76" t="s">
        <v>163</v>
      </c>
      <c r="M270" s="77"/>
      <c r="N270" s="78"/>
      <c r="O270" s="79"/>
      <c r="P270" s="79"/>
      <c r="Q270" s="79"/>
    </row>
    <row r="271" spans="1:17" ht="13.95" hidden="1" customHeight="1">
      <c r="A271" s="73">
        <v>261</v>
      </c>
      <c r="B271" s="74">
        <v>45297</v>
      </c>
      <c r="C271" s="75" t="s">
        <v>211</v>
      </c>
      <c r="D271" s="76" t="s">
        <v>1697</v>
      </c>
      <c r="E271" s="76" t="s">
        <v>492</v>
      </c>
      <c r="F271" s="76" t="s">
        <v>1698</v>
      </c>
      <c r="G271" s="76" t="s">
        <v>1699</v>
      </c>
      <c r="H271" s="76" t="s">
        <v>297</v>
      </c>
      <c r="I271" s="76" t="s">
        <v>163</v>
      </c>
      <c r="J271" s="76" t="s">
        <v>246</v>
      </c>
      <c r="K271" s="76" t="s">
        <v>1700</v>
      </c>
      <c r="L271" s="76" t="s">
        <v>1701</v>
      </c>
      <c r="M271" s="77"/>
      <c r="N271" s="78"/>
      <c r="O271" s="79"/>
      <c r="P271" s="79"/>
      <c r="Q271" s="79"/>
    </row>
    <row r="272" spans="1:17" ht="13.95" hidden="1" customHeight="1">
      <c r="A272" s="73">
        <v>262</v>
      </c>
      <c r="B272" s="74">
        <v>45297</v>
      </c>
      <c r="C272" s="75" t="s">
        <v>211</v>
      </c>
      <c r="D272" s="76" t="s">
        <v>1702</v>
      </c>
      <c r="E272" s="76" t="s">
        <v>849</v>
      </c>
      <c r="F272" s="76" t="s">
        <v>1703</v>
      </c>
      <c r="G272" s="76" t="s">
        <v>1704</v>
      </c>
      <c r="H272" s="76" t="s">
        <v>297</v>
      </c>
      <c r="I272" s="76" t="s">
        <v>163</v>
      </c>
      <c r="J272" s="76" t="s">
        <v>240</v>
      </c>
      <c r="K272" s="76" t="s">
        <v>1705</v>
      </c>
      <c r="L272" s="76" t="s">
        <v>1706</v>
      </c>
      <c r="M272" s="77"/>
      <c r="N272" s="78"/>
      <c r="O272" s="79"/>
      <c r="P272" s="79"/>
      <c r="Q272" s="79"/>
    </row>
    <row r="273" spans="1:17" ht="13.95" hidden="1" customHeight="1">
      <c r="A273" s="73">
        <v>263</v>
      </c>
      <c r="B273" s="74">
        <v>45297</v>
      </c>
      <c r="C273" s="75" t="s">
        <v>211</v>
      </c>
      <c r="D273" s="76" t="s">
        <v>1707</v>
      </c>
      <c r="E273" s="76" t="s">
        <v>1237</v>
      </c>
      <c r="F273" s="76" t="s">
        <v>1708</v>
      </c>
      <c r="G273" s="76" t="s">
        <v>1709</v>
      </c>
      <c r="H273" s="76" t="s">
        <v>293</v>
      </c>
      <c r="I273" s="76" t="s">
        <v>163</v>
      </c>
      <c r="J273" s="76" t="s">
        <v>239</v>
      </c>
      <c r="K273" s="76" t="s">
        <v>1710</v>
      </c>
      <c r="L273" s="76" t="s">
        <v>1711</v>
      </c>
      <c r="M273" s="77"/>
      <c r="N273" s="78"/>
      <c r="O273" s="79"/>
      <c r="P273" s="79"/>
      <c r="Q273" s="79"/>
    </row>
    <row r="274" spans="1:17" ht="13.95" hidden="1" customHeight="1">
      <c r="A274" s="73">
        <v>264</v>
      </c>
      <c r="B274" s="74">
        <v>45297</v>
      </c>
      <c r="C274" s="75" t="s">
        <v>211</v>
      </c>
      <c r="D274" s="76" t="s">
        <v>1712</v>
      </c>
      <c r="E274" s="76" t="s">
        <v>828</v>
      </c>
      <c r="F274" s="76" t="s">
        <v>1713</v>
      </c>
      <c r="G274" s="76" t="s">
        <v>1714</v>
      </c>
      <c r="H274" s="76" t="s">
        <v>296</v>
      </c>
      <c r="I274" s="76" t="s">
        <v>163</v>
      </c>
      <c r="J274" s="76" t="s">
        <v>243</v>
      </c>
      <c r="K274" s="76" t="s">
        <v>1715</v>
      </c>
      <c r="L274" s="76" t="s">
        <v>1716</v>
      </c>
      <c r="M274" s="77"/>
      <c r="N274" s="78"/>
      <c r="O274" s="79"/>
      <c r="P274" s="79"/>
      <c r="Q274" s="79"/>
    </row>
    <row r="275" spans="1:17" ht="13.95" hidden="1" customHeight="1">
      <c r="A275" s="73">
        <v>265</v>
      </c>
      <c r="B275" s="74">
        <v>45297</v>
      </c>
      <c r="C275" s="75" t="s">
        <v>211</v>
      </c>
      <c r="D275" s="76" t="s">
        <v>1717</v>
      </c>
      <c r="E275" s="76" t="s">
        <v>492</v>
      </c>
      <c r="F275" s="76" t="s">
        <v>1718</v>
      </c>
      <c r="G275" s="76" t="s">
        <v>1719</v>
      </c>
      <c r="H275" s="76" t="s">
        <v>297</v>
      </c>
      <c r="I275" s="76" t="s">
        <v>163</v>
      </c>
      <c r="J275" s="76" t="s">
        <v>240</v>
      </c>
      <c r="K275" s="76" t="s">
        <v>1720</v>
      </c>
      <c r="L275" s="76" t="s">
        <v>1721</v>
      </c>
      <c r="M275" s="77"/>
      <c r="N275" s="78"/>
      <c r="O275" s="79"/>
      <c r="P275" s="79"/>
      <c r="Q275" s="79"/>
    </row>
    <row r="276" spans="1:17" ht="13.95" hidden="1" customHeight="1">
      <c r="A276" s="73">
        <v>266</v>
      </c>
      <c r="B276" s="74">
        <v>45297</v>
      </c>
      <c r="C276" s="75" t="s">
        <v>211</v>
      </c>
      <c r="D276" s="76" t="s">
        <v>1722</v>
      </c>
      <c r="E276" s="76" t="s">
        <v>849</v>
      </c>
      <c r="F276" s="76" t="s">
        <v>1723</v>
      </c>
      <c r="G276" s="76" t="s">
        <v>1724</v>
      </c>
      <c r="H276" s="76" t="s">
        <v>297</v>
      </c>
      <c r="I276" s="76" t="s">
        <v>163</v>
      </c>
      <c r="J276" s="76" t="s">
        <v>243</v>
      </c>
      <c r="K276" s="76" t="s">
        <v>1725</v>
      </c>
      <c r="L276" s="76" t="s">
        <v>1726</v>
      </c>
      <c r="M276" s="77"/>
      <c r="N276" s="78"/>
      <c r="O276" s="79"/>
      <c r="P276" s="79"/>
      <c r="Q276" s="79"/>
    </row>
    <row r="277" spans="1:17" ht="13.95" hidden="1" customHeight="1">
      <c r="A277" s="73">
        <v>267</v>
      </c>
      <c r="B277" s="74">
        <v>45297</v>
      </c>
      <c r="C277" s="75" t="s">
        <v>211</v>
      </c>
      <c r="D277" s="76" t="s">
        <v>1727</v>
      </c>
      <c r="E277" s="76" t="s">
        <v>828</v>
      </c>
      <c r="F277" s="76" t="s">
        <v>1728</v>
      </c>
      <c r="G277" s="76" t="s">
        <v>1724</v>
      </c>
      <c r="H277" s="76" t="s">
        <v>293</v>
      </c>
      <c r="I277" s="76" t="s">
        <v>163</v>
      </c>
      <c r="J277" s="76" t="s">
        <v>235</v>
      </c>
      <c r="K277" s="76" t="s">
        <v>1729</v>
      </c>
      <c r="L277" s="76" t="s">
        <v>163</v>
      </c>
      <c r="M277" s="77"/>
      <c r="N277" s="78"/>
      <c r="O277" s="79"/>
      <c r="P277" s="79"/>
      <c r="Q277" s="79"/>
    </row>
    <row r="278" spans="1:17" ht="13.95" hidden="1" customHeight="1">
      <c r="A278" s="73">
        <v>268</v>
      </c>
      <c r="B278" s="74">
        <v>45297</v>
      </c>
      <c r="C278" s="75" t="s">
        <v>211</v>
      </c>
      <c r="D278" s="76" t="s">
        <v>1730</v>
      </c>
      <c r="E278" s="76" t="s">
        <v>1237</v>
      </c>
      <c r="F278" s="76" t="s">
        <v>1731</v>
      </c>
      <c r="G278" s="76" t="s">
        <v>1732</v>
      </c>
      <c r="H278" s="76" t="s">
        <v>296</v>
      </c>
      <c r="I278" s="76" t="s">
        <v>163</v>
      </c>
      <c r="J278" s="76" t="s">
        <v>237</v>
      </c>
      <c r="K278" s="76" t="s">
        <v>1733</v>
      </c>
      <c r="L278" s="76" t="s">
        <v>1734</v>
      </c>
      <c r="M278" s="77"/>
      <c r="N278" s="78"/>
      <c r="O278" s="79"/>
      <c r="P278" s="79"/>
      <c r="Q278" s="79"/>
    </row>
    <row r="279" spans="1:17" ht="13.95" hidden="1" customHeight="1">
      <c r="A279" s="73">
        <v>269</v>
      </c>
      <c r="B279" s="74">
        <v>45297</v>
      </c>
      <c r="C279" s="75" t="s">
        <v>211</v>
      </c>
      <c r="D279" s="76" t="s">
        <v>1735</v>
      </c>
      <c r="E279" s="76" t="s">
        <v>828</v>
      </c>
      <c r="F279" s="76" t="s">
        <v>1736</v>
      </c>
      <c r="G279" s="76" t="s">
        <v>1737</v>
      </c>
      <c r="H279" s="76" t="s">
        <v>293</v>
      </c>
      <c r="I279" s="76" t="s">
        <v>163</v>
      </c>
      <c r="J279" s="76" t="s">
        <v>240</v>
      </c>
      <c r="K279" s="76" t="s">
        <v>1738</v>
      </c>
      <c r="L279" s="76" t="s">
        <v>1739</v>
      </c>
      <c r="M279" s="77"/>
      <c r="N279" s="78"/>
      <c r="O279" s="79"/>
      <c r="P279" s="79"/>
      <c r="Q279" s="79"/>
    </row>
    <row r="280" spans="1:17" ht="13.95" hidden="1" customHeight="1">
      <c r="A280" s="73">
        <v>270</v>
      </c>
      <c r="B280" s="74">
        <v>45297</v>
      </c>
      <c r="C280" s="75" t="s">
        <v>211</v>
      </c>
      <c r="D280" s="76" t="s">
        <v>1740</v>
      </c>
      <c r="E280" s="76" t="s">
        <v>718</v>
      </c>
      <c r="F280" s="76" t="s">
        <v>1741</v>
      </c>
      <c r="G280" s="76" t="s">
        <v>1742</v>
      </c>
      <c r="H280" s="76" t="s">
        <v>293</v>
      </c>
      <c r="I280" s="76" t="s">
        <v>163</v>
      </c>
      <c r="J280" s="76" t="s">
        <v>242</v>
      </c>
      <c r="K280" s="76" t="s">
        <v>1743</v>
      </c>
      <c r="L280" s="76" t="s">
        <v>1744</v>
      </c>
      <c r="M280" s="77"/>
      <c r="N280" s="78"/>
      <c r="O280" s="79"/>
      <c r="P280" s="79"/>
      <c r="Q280" s="79"/>
    </row>
    <row r="281" spans="1:17" ht="13.95" hidden="1" customHeight="1">
      <c r="A281" s="73">
        <v>271</v>
      </c>
      <c r="B281" s="74">
        <v>45297</v>
      </c>
      <c r="C281" s="75" t="s">
        <v>211</v>
      </c>
      <c r="D281" s="76" t="s">
        <v>1745</v>
      </c>
      <c r="E281" s="76" t="s">
        <v>561</v>
      </c>
      <c r="F281" s="76" t="s">
        <v>1746</v>
      </c>
      <c r="G281" s="76" t="s">
        <v>1747</v>
      </c>
      <c r="H281" s="76" t="s">
        <v>495</v>
      </c>
      <c r="I281" s="76" t="s">
        <v>163</v>
      </c>
      <c r="J281" s="76" t="s">
        <v>243</v>
      </c>
      <c r="K281" s="76" t="s">
        <v>1748</v>
      </c>
      <c r="L281" s="76" t="s">
        <v>1749</v>
      </c>
      <c r="M281" s="77"/>
      <c r="N281" s="78"/>
      <c r="O281" s="79"/>
      <c r="P281" s="79"/>
      <c r="Q281" s="79"/>
    </row>
    <row r="282" spans="1:17" ht="13.95" hidden="1" customHeight="1">
      <c r="A282" s="73">
        <v>272</v>
      </c>
      <c r="B282" s="74">
        <v>45297</v>
      </c>
      <c r="C282" s="75" t="s">
        <v>211</v>
      </c>
      <c r="D282" s="76" t="s">
        <v>1750</v>
      </c>
      <c r="E282" s="76" t="s">
        <v>849</v>
      </c>
      <c r="F282" s="76" t="s">
        <v>1751</v>
      </c>
      <c r="G282" s="76" t="s">
        <v>1752</v>
      </c>
      <c r="H282" s="76" t="s">
        <v>297</v>
      </c>
      <c r="I282" s="76" t="s">
        <v>163</v>
      </c>
      <c r="J282" s="76" t="s">
        <v>246</v>
      </c>
      <c r="K282" s="76" t="s">
        <v>1753</v>
      </c>
      <c r="L282" s="76" t="s">
        <v>1754</v>
      </c>
      <c r="M282" s="77"/>
      <c r="N282" s="78"/>
      <c r="O282" s="79"/>
      <c r="P282" s="79"/>
      <c r="Q282" s="79"/>
    </row>
    <row r="283" spans="1:17" ht="13.95" hidden="1" customHeight="1">
      <c r="A283" s="73">
        <v>273</v>
      </c>
      <c r="B283" s="74">
        <v>45297</v>
      </c>
      <c r="C283" s="75" t="s">
        <v>211</v>
      </c>
      <c r="D283" s="76" t="s">
        <v>1755</v>
      </c>
      <c r="E283" s="76" t="s">
        <v>828</v>
      </c>
      <c r="F283" s="76" t="s">
        <v>1756</v>
      </c>
      <c r="G283" s="76" t="s">
        <v>1757</v>
      </c>
      <c r="H283" s="76" t="s">
        <v>293</v>
      </c>
      <c r="I283" s="76" t="s">
        <v>163</v>
      </c>
      <c r="J283" s="76" t="s">
        <v>235</v>
      </c>
      <c r="K283" s="76" t="s">
        <v>1758</v>
      </c>
      <c r="L283" s="76" t="s">
        <v>163</v>
      </c>
      <c r="M283" s="77"/>
      <c r="N283" s="78"/>
      <c r="O283" s="79"/>
      <c r="P283" s="79"/>
      <c r="Q283" s="79"/>
    </row>
    <row r="284" spans="1:17" ht="13.95" hidden="1" customHeight="1">
      <c r="A284" s="73">
        <v>274</v>
      </c>
      <c r="B284" s="74">
        <v>45297</v>
      </c>
      <c r="C284" s="75" t="s">
        <v>211</v>
      </c>
      <c r="D284" s="76" t="s">
        <v>1759</v>
      </c>
      <c r="E284" s="76" t="s">
        <v>1237</v>
      </c>
      <c r="F284" s="76" t="s">
        <v>1760</v>
      </c>
      <c r="G284" s="76" t="s">
        <v>1761</v>
      </c>
      <c r="H284" s="76" t="s">
        <v>293</v>
      </c>
      <c r="I284" s="76" t="s">
        <v>163</v>
      </c>
      <c r="J284" s="76" t="s">
        <v>242</v>
      </c>
      <c r="K284" s="76" t="s">
        <v>1762</v>
      </c>
      <c r="L284" s="76" t="s">
        <v>1763</v>
      </c>
      <c r="M284" s="77"/>
      <c r="N284" s="78"/>
      <c r="O284" s="79"/>
      <c r="P284" s="79"/>
      <c r="Q284" s="79"/>
    </row>
    <row r="285" spans="1:17" ht="13.95" hidden="1" customHeight="1">
      <c r="A285" s="73">
        <v>275</v>
      </c>
      <c r="B285" s="74">
        <v>45297</v>
      </c>
      <c r="C285" s="75" t="s">
        <v>211</v>
      </c>
      <c r="D285" s="76" t="s">
        <v>1764</v>
      </c>
      <c r="E285" s="76" t="s">
        <v>718</v>
      </c>
      <c r="F285" s="76" t="s">
        <v>1765</v>
      </c>
      <c r="G285" s="76" t="s">
        <v>1766</v>
      </c>
      <c r="H285" s="76" t="s">
        <v>296</v>
      </c>
      <c r="I285" s="76" t="s">
        <v>163</v>
      </c>
      <c r="J285" s="76" t="s">
        <v>241</v>
      </c>
      <c r="K285" s="76" t="s">
        <v>1767</v>
      </c>
      <c r="L285" s="76" t="s">
        <v>1768</v>
      </c>
      <c r="M285" s="77"/>
      <c r="N285" s="78"/>
      <c r="O285" s="79"/>
      <c r="P285" s="79"/>
      <c r="Q285" s="79"/>
    </row>
    <row r="286" spans="1:17" ht="13.95" hidden="1" customHeight="1">
      <c r="A286" s="73">
        <v>276</v>
      </c>
      <c r="B286" s="74">
        <v>45297</v>
      </c>
      <c r="C286" s="75" t="s">
        <v>211</v>
      </c>
      <c r="D286" s="76" t="s">
        <v>410</v>
      </c>
      <c r="E286" s="76" t="s">
        <v>828</v>
      </c>
      <c r="F286" s="76" t="s">
        <v>1769</v>
      </c>
      <c r="G286" s="76" t="s">
        <v>1770</v>
      </c>
      <c r="H286" s="76" t="s">
        <v>293</v>
      </c>
      <c r="I286" s="76" t="s">
        <v>163</v>
      </c>
      <c r="J286" s="76" t="s">
        <v>240</v>
      </c>
      <c r="K286" s="76" t="s">
        <v>411</v>
      </c>
      <c r="L286" s="76" t="s">
        <v>412</v>
      </c>
      <c r="M286" s="77"/>
      <c r="N286" s="78"/>
      <c r="O286" s="79"/>
      <c r="P286" s="79"/>
      <c r="Q286" s="79"/>
    </row>
    <row r="287" spans="1:17" ht="13.95" hidden="1" customHeight="1">
      <c r="A287" s="73">
        <v>277</v>
      </c>
      <c r="B287" s="74">
        <v>45297</v>
      </c>
      <c r="C287" s="75" t="s">
        <v>211</v>
      </c>
      <c r="D287" s="76" t="s">
        <v>1771</v>
      </c>
      <c r="E287" s="76" t="s">
        <v>849</v>
      </c>
      <c r="F287" s="76" t="s">
        <v>1772</v>
      </c>
      <c r="G287" s="76" t="s">
        <v>1773</v>
      </c>
      <c r="H287" s="76" t="s">
        <v>297</v>
      </c>
      <c r="I287" s="76" t="s">
        <v>163</v>
      </c>
      <c r="J287" s="76" t="s">
        <v>246</v>
      </c>
      <c r="K287" s="76" t="s">
        <v>1774</v>
      </c>
      <c r="L287" s="76" t="s">
        <v>1775</v>
      </c>
      <c r="M287" s="77"/>
      <c r="N287" s="78"/>
      <c r="O287" s="79"/>
      <c r="P287" s="79"/>
      <c r="Q287" s="79"/>
    </row>
    <row r="288" spans="1:17" ht="13.95" hidden="1" customHeight="1">
      <c r="A288" s="73">
        <v>278</v>
      </c>
      <c r="B288" s="74">
        <v>45297</v>
      </c>
      <c r="C288" s="75" t="s">
        <v>211</v>
      </c>
      <c r="D288" s="76" t="s">
        <v>1776</v>
      </c>
      <c r="E288" s="76" t="s">
        <v>1624</v>
      </c>
      <c r="F288" s="76" t="s">
        <v>1777</v>
      </c>
      <c r="G288" s="76" t="s">
        <v>1778</v>
      </c>
      <c r="H288" s="76" t="s">
        <v>293</v>
      </c>
      <c r="I288" s="76" t="s">
        <v>163</v>
      </c>
      <c r="J288" s="76" t="s">
        <v>240</v>
      </c>
      <c r="K288" s="76" t="s">
        <v>1779</v>
      </c>
      <c r="L288" s="76" t="s">
        <v>1780</v>
      </c>
      <c r="M288" s="77"/>
      <c r="N288" s="78"/>
      <c r="O288" s="79"/>
      <c r="P288" s="79"/>
      <c r="Q288" s="79"/>
    </row>
    <row r="289" spans="1:17" ht="13.95" hidden="1" customHeight="1">
      <c r="A289" s="73">
        <v>279</v>
      </c>
      <c r="B289" s="74">
        <v>45297</v>
      </c>
      <c r="C289" s="75" t="s">
        <v>211</v>
      </c>
      <c r="D289" s="76" t="s">
        <v>1781</v>
      </c>
      <c r="E289" s="76" t="s">
        <v>492</v>
      </c>
      <c r="F289" s="76" t="s">
        <v>1782</v>
      </c>
      <c r="G289" s="76" t="s">
        <v>1783</v>
      </c>
      <c r="H289" s="76" t="s">
        <v>297</v>
      </c>
      <c r="I289" s="76" t="s">
        <v>163</v>
      </c>
      <c r="J289" s="76" t="s">
        <v>238</v>
      </c>
      <c r="K289" s="76" t="s">
        <v>1784</v>
      </c>
      <c r="L289" s="76" t="s">
        <v>163</v>
      </c>
      <c r="M289" s="77"/>
      <c r="N289" s="78"/>
      <c r="O289" s="79"/>
      <c r="P289" s="79"/>
      <c r="Q289" s="79"/>
    </row>
    <row r="290" spans="1:17" ht="13.95" hidden="1" customHeight="1">
      <c r="A290" s="73">
        <v>280</v>
      </c>
      <c r="B290" s="74">
        <v>45297</v>
      </c>
      <c r="C290" s="75" t="s">
        <v>211</v>
      </c>
      <c r="D290" s="76" t="s">
        <v>422</v>
      </c>
      <c r="E290" s="76" t="s">
        <v>1237</v>
      </c>
      <c r="F290" s="76" t="s">
        <v>1785</v>
      </c>
      <c r="G290" s="76" t="s">
        <v>1786</v>
      </c>
      <c r="H290" s="76" t="s">
        <v>293</v>
      </c>
      <c r="I290" s="76" t="s">
        <v>163</v>
      </c>
      <c r="J290" s="76" t="s">
        <v>243</v>
      </c>
      <c r="K290" s="76" t="s">
        <v>1787</v>
      </c>
      <c r="L290" s="76" t="s">
        <v>163</v>
      </c>
      <c r="M290" s="77"/>
      <c r="N290" s="78"/>
      <c r="O290" s="79"/>
      <c r="P290" s="79"/>
      <c r="Q290" s="79"/>
    </row>
    <row r="291" spans="1:17" ht="13.95" hidden="1" customHeight="1">
      <c r="A291" s="73">
        <v>281</v>
      </c>
      <c r="B291" s="74">
        <v>45297</v>
      </c>
      <c r="C291" s="75" t="s">
        <v>211</v>
      </c>
      <c r="D291" s="76" t="s">
        <v>1788</v>
      </c>
      <c r="E291" s="76" t="s">
        <v>1624</v>
      </c>
      <c r="F291" s="76" t="s">
        <v>1789</v>
      </c>
      <c r="G291" s="76" t="s">
        <v>1790</v>
      </c>
      <c r="H291" s="76" t="s">
        <v>495</v>
      </c>
      <c r="I291" s="76" t="s">
        <v>163</v>
      </c>
      <c r="J291" s="76" t="s">
        <v>237</v>
      </c>
      <c r="K291" s="76" t="s">
        <v>1791</v>
      </c>
      <c r="L291" s="76" t="s">
        <v>1792</v>
      </c>
      <c r="M291" s="77"/>
      <c r="N291" s="78"/>
      <c r="O291" s="79"/>
      <c r="P291" s="79"/>
      <c r="Q291" s="79"/>
    </row>
    <row r="292" spans="1:17" ht="13.95" hidden="1" customHeight="1">
      <c r="A292" s="73">
        <v>282</v>
      </c>
      <c r="B292" s="74">
        <v>45297</v>
      </c>
      <c r="C292" s="75" t="s">
        <v>211</v>
      </c>
      <c r="D292" s="76" t="s">
        <v>1793</v>
      </c>
      <c r="E292" s="76" t="s">
        <v>849</v>
      </c>
      <c r="F292" s="76" t="s">
        <v>1794</v>
      </c>
      <c r="G292" s="76" t="s">
        <v>1795</v>
      </c>
      <c r="H292" s="76" t="s">
        <v>852</v>
      </c>
      <c r="I292" s="76" t="s">
        <v>163</v>
      </c>
      <c r="J292" s="76" t="s">
        <v>239</v>
      </c>
      <c r="K292" s="76" t="s">
        <v>1796</v>
      </c>
      <c r="L292" s="76" t="s">
        <v>1797</v>
      </c>
      <c r="M292" s="77"/>
      <c r="N292" s="78"/>
      <c r="O292" s="79"/>
      <c r="P292" s="79"/>
      <c r="Q292" s="79"/>
    </row>
    <row r="293" spans="1:17" ht="13.95" hidden="1" customHeight="1">
      <c r="A293" s="73">
        <v>283</v>
      </c>
      <c r="B293" s="74">
        <v>45297</v>
      </c>
      <c r="C293" s="75" t="s">
        <v>211</v>
      </c>
      <c r="D293" s="76" t="s">
        <v>1798</v>
      </c>
      <c r="E293" s="76" t="s">
        <v>492</v>
      </c>
      <c r="F293" s="76" t="s">
        <v>1799</v>
      </c>
      <c r="G293" s="76" t="s">
        <v>1800</v>
      </c>
      <c r="H293" s="76" t="s">
        <v>852</v>
      </c>
      <c r="I293" s="76" t="s">
        <v>163</v>
      </c>
      <c r="J293" s="76" t="s">
        <v>240</v>
      </c>
      <c r="K293" s="76" t="s">
        <v>1801</v>
      </c>
      <c r="L293" s="76" t="s">
        <v>1802</v>
      </c>
      <c r="M293" s="77"/>
      <c r="N293" s="78"/>
      <c r="O293" s="79"/>
      <c r="P293" s="79"/>
      <c r="Q293" s="79"/>
    </row>
    <row r="294" spans="1:17" ht="13.95" hidden="1" customHeight="1">
      <c r="A294" s="73">
        <v>284</v>
      </c>
      <c r="B294" s="74">
        <v>45297</v>
      </c>
      <c r="C294" s="75" t="s">
        <v>211</v>
      </c>
      <c r="D294" s="76" t="s">
        <v>1697</v>
      </c>
      <c r="E294" s="76" t="s">
        <v>718</v>
      </c>
      <c r="F294" s="76" t="s">
        <v>1803</v>
      </c>
      <c r="G294" s="76" t="s">
        <v>1804</v>
      </c>
      <c r="H294" s="76" t="s">
        <v>296</v>
      </c>
      <c r="I294" s="76" t="s">
        <v>163</v>
      </c>
      <c r="J294" s="76" t="s">
        <v>240</v>
      </c>
      <c r="K294" s="76" t="s">
        <v>1805</v>
      </c>
      <c r="L294" s="76" t="s">
        <v>1806</v>
      </c>
      <c r="M294" s="77"/>
      <c r="N294" s="78"/>
      <c r="O294" s="79"/>
      <c r="P294" s="79"/>
      <c r="Q294" s="79"/>
    </row>
    <row r="295" spans="1:17" ht="13.95" hidden="1" customHeight="1">
      <c r="A295" s="73">
        <v>285</v>
      </c>
      <c r="B295" s="74">
        <v>45297</v>
      </c>
      <c r="C295" s="75" t="s">
        <v>211</v>
      </c>
      <c r="D295" s="76" t="s">
        <v>1807</v>
      </c>
      <c r="E295" s="76" t="s">
        <v>1624</v>
      </c>
      <c r="F295" s="76" t="s">
        <v>1808</v>
      </c>
      <c r="G295" s="76" t="s">
        <v>1804</v>
      </c>
      <c r="H295" s="76" t="s">
        <v>293</v>
      </c>
      <c r="I295" s="76" t="s">
        <v>163</v>
      </c>
      <c r="J295" s="76" t="s">
        <v>240</v>
      </c>
      <c r="K295" s="76" t="s">
        <v>1809</v>
      </c>
      <c r="L295" s="76" t="s">
        <v>1810</v>
      </c>
      <c r="M295" s="77"/>
      <c r="N295" s="78"/>
      <c r="O295" s="79"/>
      <c r="P295" s="79"/>
      <c r="Q295" s="79"/>
    </row>
    <row r="296" spans="1:17" ht="13.95" hidden="1" customHeight="1">
      <c r="A296" s="73">
        <v>286</v>
      </c>
      <c r="B296" s="74">
        <v>45297</v>
      </c>
      <c r="C296" s="75" t="s">
        <v>211</v>
      </c>
      <c r="D296" s="76" t="s">
        <v>1811</v>
      </c>
      <c r="E296" s="76" t="s">
        <v>1624</v>
      </c>
      <c r="F296" s="76" t="s">
        <v>1812</v>
      </c>
      <c r="G296" s="76" t="s">
        <v>1813</v>
      </c>
      <c r="H296" s="76" t="s">
        <v>293</v>
      </c>
      <c r="I296" s="76" t="s">
        <v>163</v>
      </c>
      <c r="J296" s="76" t="s">
        <v>239</v>
      </c>
      <c r="K296" s="76" t="s">
        <v>1814</v>
      </c>
      <c r="L296" s="76" t="s">
        <v>1815</v>
      </c>
      <c r="M296" s="77"/>
      <c r="N296" s="78"/>
      <c r="O296" s="79"/>
      <c r="P296" s="79"/>
      <c r="Q296" s="79"/>
    </row>
    <row r="297" spans="1:17" ht="13.95" hidden="1" customHeight="1">
      <c r="A297" s="73">
        <v>287</v>
      </c>
      <c r="B297" s="74">
        <v>45297</v>
      </c>
      <c r="C297" s="75" t="s">
        <v>211</v>
      </c>
      <c r="D297" s="76" t="s">
        <v>1816</v>
      </c>
      <c r="E297" s="76" t="s">
        <v>1237</v>
      </c>
      <c r="F297" s="76" t="s">
        <v>1817</v>
      </c>
      <c r="G297" s="76" t="s">
        <v>1818</v>
      </c>
      <c r="H297" s="76" t="s">
        <v>293</v>
      </c>
      <c r="I297" s="76" t="s">
        <v>163</v>
      </c>
      <c r="J297" s="76" t="s">
        <v>237</v>
      </c>
      <c r="K297" s="76" t="s">
        <v>1819</v>
      </c>
      <c r="L297" s="76" t="s">
        <v>1820</v>
      </c>
      <c r="M297" s="77"/>
      <c r="N297" s="78"/>
      <c r="O297" s="79"/>
      <c r="P297" s="79"/>
      <c r="Q297" s="79"/>
    </row>
    <row r="298" spans="1:17" ht="13.95" hidden="1" customHeight="1">
      <c r="A298" s="73">
        <v>288</v>
      </c>
      <c r="B298" s="74">
        <v>45297</v>
      </c>
      <c r="C298" s="75" t="s">
        <v>211</v>
      </c>
      <c r="D298" s="76" t="s">
        <v>1821</v>
      </c>
      <c r="E298" s="76" t="s">
        <v>660</v>
      </c>
      <c r="F298" s="76" t="s">
        <v>1822</v>
      </c>
      <c r="G298" s="76" t="s">
        <v>1823</v>
      </c>
      <c r="H298" s="76" t="s">
        <v>293</v>
      </c>
      <c r="I298" s="76" t="s">
        <v>163</v>
      </c>
      <c r="J298" s="76" t="s">
        <v>243</v>
      </c>
      <c r="K298" s="76" t="s">
        <v>1824</v>
      </c>
      <c r="L298" s="76" t="s">
        <v>1825</v>
      </c>
      <c r="M298" s="77"/>
      <c r="N298" s="78"/>
      <c r="O298" s="79"/>
      <c r="P298" s="79"/>
      <c r="Q298" s="79"/>
    </row>
    <row r="299" spans="1:17" ht="13.95" hidden="1" customHeight="1">
      <c r="A299" s="73">
        <v>289</v>
      </c>
      <c r="B299" s="74">
        <v>45297</v>
      </c>
      <c r="C299" s="75" t="s">
        <v>211</v>
      </c>
      <c r="D299" s="76" t="s">
        <v>1826</v>
      </c>
      <c r="E299" s="76" t="s">
        <v>849</v>
      </c>
      <c r="F299" s="76" t="s">
        <v>1827</v>
      </c>
      <c r="G299" s="76" t="s">
        <v>1828</v>
      </c>
      <c r="H299" s="76" t="s">
        <v>852</v>
      </c>
      <c r="I299" s="76" t="s">
        <v>163</v>
      </c>
      <c r="J299" s="76" t="s">
        <v>246</v>
      </c>
      <c r="K299" s="76" t="s">
        <v>1829</v>
      </c>
      <c r="L299" s="76" t="s">
        <v>1830</v>
      </c>
      <c r="M299" s="77"/>
      <c r="N299" s="78"/>
      <c r="O299" s="79"/>
      <c r="P299" s="79"/>
      <c r="Q299" s="79"/>
    </row>
    <row r="300" spans="1:17" ht="13.95" hidden="1" customHeight="1">
      <c r="A300" s="73">
        <v>290</v>
      </c>
      <c r="B300" s="74">
        <v>45297</v>
      </c>
      <c r="C300" s="75" t="s">
        <v>211</v>
      </c>
      <c r="D300" s="76" t="s">
        <v>1831</v>
      </c>
      <c r="E300" s="76" t="s">
        <v>1624</v>
      </c>
      <c r="F300" s="76" t="s">
        <v>1832</v>
      </c>
      <c r="G300" s="76" t="s">
        <v>1828</v>
      </c>
      <c r="H300" s="76" t="s">
        <v>293</v>
      </c>
      <c r="I300" s="76" t="s">
        <v>163</v>
      </c>
      <c r="J300" s="76" t="s">
        <v>240</v>
      </c>
      <c r="K300" s="76" t="s">
        <v>1833</v>
      </c>
      <c r="L300" s="76" t="s">
        <v>1834</v>
      </c>
      <c r="M300" s="77"/>
      <c r="N300" s="78"/>
      <c r="O300" s="79"/>
      <c r="P300" s="79"/>
      <c r="Q300" s="79"/>
    </row>
    <row r="301" spans="1:17" ht="13.95" hidden="1" customHeight="1">
      <c r="A301" s="73">
        <v>291</v>
      </c>
      <c r="B301" s="74">
        <v>45297</v>
      </c>
      <c r="C301" s="75" t="s">
        <v>211</v>
      </c>
      <c r="D301" s="76" t="s">
        <v>1835</v>
      </c>
      <c r="E301" s="76" t="s">
        <v>1624</v>
      </c>
      <c r="F301" s="76" t="s">
        <v>1836</v>
      </c>
      <c r="G301" s="76" t="s">
        <v>1837</v>
      </c>
      <c r="H301" s="76" t="s">
        <v>495</v>
      </c>
      <c r="I301" s="76" t="s">
        <v>163</v>
      </c>
      <c r="J301" s="76" t="s">
        <v>237</v>
      </c>
      <c r="K301" s="76" t="s">
        <v>1838</v>
      </c>
      <c r="L301" s="76" t="s">
        <v>163</v>
      </c>
      <c r="M301" s="77"/>
      <c r="N301" s="78"/>
      <c r="O301" s="79"/>
      <c r="P301" s="79"/>
      <c r="Q301" s="79"/>
    </row>
    <row r="302" spans="1:17" ht="13.95" hidden="1" customHeight="1">
      <c r="A302" s="73">
        <v>292</v>
      </c>
      <c r="B302" s="74">
        <v>45297</v>
      </c>
      <c r="C302" s="75" t="s">
        <v>211</v>
      </c>
      <c r="D302" s="76" t="s">
        <v>1839</v>
      </c>
      <c r="E302" s="76" t="s">
        <v>660</v>
      </c>
      <c r="F302" s="76" t="s">
        <v>1840</v>
      </c>
      <c r="G302" s="76" t="s">
        <v>1841</v>
      </c>
      <c r="H302" s="76" t="s">
        <v>397</v>
      </c>
      <c r="I302" s="76" t="s">
        <v>163</v>
      </c>
      <c r="J302" s="76" t="s">
        <v>240</v>
      </c>
      <c r="K302" s="76" t="s">
        <v>1842</v>
      </c>
      <c r="L302" s="76" t="s">
        <v>163</v>
      </c>
      <c r="M302" s="77"/>
      <c r="N302" s="78"/>
      <c r="O302" s="79"/>
      <c r="P302" s="79"/>
      <c r="Q302" s="79"/>
    </row>
    <row r="303" spans="1:17" ht="13.95" hidden="1" customHeight="1">
      <c r="A303" s="73">
        <v>293</v>
      </c>
      <c r="B303" s="74">
        <v>45297</v>
      </c>
      <c r="C303" s="75" t="s">
        <v>211</v>
      </c>
      <c r="D303" s="76" t="s">
        <v>1843</v>
      </c>
      <c r="E303" s="76" t="s">
        <v>1237</v>
      </c>
      <c r="F303" s="76" t="s">
        <v>1844</v>
      </c>
      <c r="G303" s="76" t="s">
        <v>1845</v>
      </c>
      <c r="H303" s="76" t="s">
        <v>296</v>
      </c>
      <c r="I303" s="76" t="s">
        <v>163</v>
      </c>
      <c r="J303" s="76" t="s">
        <v>239</v>
      </c>
      <c r="K303" s="76" t="s">
        <v>1846</v>
      </c>
      <c r="L303" s="76" t="s">
        <v>163</v>
      </c>
      <c r="M303" s="77"/>
      <c r="N303" s="78"/>
      <c r="O303" s="79"/>
      <c r="P303" s="79"/>
      <c r="Q303" s="79"/>
    </row>
    <row r="304" spans="1:17" ht="13.95" hidden="1" customHeight="1">
      <c r="A304" s="73">
        <v>294</v>
      </c>
      <c r="B304" s="74">
        <v>45297</v>
      </c>
      <c r="C304" s="75" t="s">
        <v>211</v>
      </c>
      <c r="D304" s="76" t="s">
        <v>1847</v>
      </c>
      <c r="E304" s="76" t="s">
        <v>1624</v>
      </c>
      <c r="F304" s="76" t="s">
        <v>1848</v>
      </c>
      <c r="G304" s="76" t="s">
        <v>1845</v>
      </c>
      <c r="H304" s="76" t="s">
        <v>293</v>
      </c>
      <c r="I304" s="76" t="s">
        <v>163</v>
      </c>
      <c r="J304" s="76" t="s">
        <v>240</v>
      </c>
      <c r="K304" s="76" t="s">
        <v>1849</v>
      </c>
      <c r="L304" s="76" t="s">
        <v>1850</v>
      </c>
      <c r="M304" s="77"/>
      <c r="N304" s="78"/>
      <c r="O304" s="79"/>
      <c r="P304" s="79"/>
      <c r="Q304" s="79"/>
    </row>
    <row r="305" spans="1:17" ht="13.95" hidden="1" customHeight="1">
      <c r="A305" s="73">
        <v>295</v>
      </c>
      <c r="B305" s="74">
        <v>45297</v>
      </c>
      <c r="C305" s="75" t="s">
        <v>211</v>
      </c>
      <c r="D305" s="76" t="s">
        <v>1851</v>
      </c>
      <c r="E305" s="76" t="s">
        <v>849</v>
      </c>
      <c r="F305" s="76" t="s">
        <v>1852</v>
      </c>
      <c r="G305" s="76" t="s">
        <v>1853</v>
      </c>
      <c r="H305" s="76" t="s">
        <v>297</v>
      </c>
      <c r="I305" s="76" t="s">
        <v>163</v>
      </c>
      <c r="J305" s="76" t="s">
        <v>240</v>
      </c>
      <c r="K305" s="76" t="s">
        <v>1854</v>
      </c>
      <c r="L305" s="76" t="s">
        <v>1855</v>
      </c>
      <c r="M305" s="77"/>
      <c r="N305" s="78"/>
      <c r="O305" s="79"/>
      <c r="P305" s="79"/>
      <c r="Q305" s="79"/>
    </row>
    <row r="306" spans="1:17" ht="13.95" hidden="1" customHeight="1">
      <c r="A306" s="73">
        <v>296</v>
      </c>
      <c r="B306" s="74">
        <v>45297</v>
      </c>
      <c r="C306" s="75" t="s">
        <v>211</v>
      </c>
      <c r="D306" s="76" t="s">
        <v>1856</v>
      </c>
      <c r="E306" s="76" t="s">
        <v>758</v>
      </c>
      <c r="F306" s="76" t="s">
        <v>1857</v>
      </c>
      <c r="G306" s="76" t="s">
        <v>1853</v>
      </c>
      <c r="H306" s="76" t="s">
        <v>495</v>
      </c>
      <c r="I306" s="76" t="s">
        <v>163</v>
      </c>
      <c r="J306" s="76" t="s">
        <v>237</v>
      </c>
      <c r="K306" s="76" t="s">
        <v>1858</v>
      </c>
      <c r="L306" s="76" t="s">
        <v>1859</v>
      </c>
      <c r="M306" s="77"/>
      <c r="N306" s="78"/>
      <c r="O306" s="79"/>
      <c r="P306" s="79"/>
      <c r="Q306" s="79"/>
    </row>
    <row r="307" spans="1:17" ht="13.95" hidden="1" customHeight="1">
      <c r="A307" s="73">
        <v>297</v>
      </c>
      <c r="B307" s="74">
        <v>45297</v>
      </c>
      <c r="C307" s="75" t="s">
        <v>211</v>
      </c>
      <c r="D307" s="76" t="s">
        <v>1860</v>
      </c>
      <c r="E307" s="76" t="s">
        <v>1624</v>
      </c>
      <c r="F307" s="76" t="s">
        <v>1861</v>
      </c>
      <c r="G307" s="76" t="s">
        <v>1862</v>
      </c>
      <c r="H307" s="76" t="s">
        <v>293</v>
      </c>
      <c r="I307" s="76" t="s">
        <v>163</v>
      </c>
      <c r="J307" s="76" t="s">
        <v>242</v>
      </c>
      <c r="K307" s="76" t="s">
        <v>1863</v>
      </c>
      <c r="L307" s="76" t="s">
        <v>1864</v>
      </c>
      <c r="M307" s="77"/>
      <c r="N307" s="78"/>
      <c r="O307" s="79"/>
      <c r="P307" s="79"/>
      <c r="Q307" s="79"/>
    </row>
    <row r="308" spans="1:17" ht="13.95" hidden="1" customHeight="1">
      <c r="A308" s="73">
        <v>298</v>
      </c>
      <c r="B308" s="74">
        <v>45297</v>
      </c>
      <c r="C308" s="75" t="s">
        <v>211</v>
      </c>
      <c r="D308" s="76" t="s">
        <v>1865</v>
      </c>
      <c r="E308" s="76" t="s">
        <v>660</v>
      </c>
      <c r="F308" s="76" t="s">
        <v>1866</v>
      </c>
      <c r="G308" s="76" t="s">
        <v>1867</v>
      </c>
      <c r="H308" s="76" t="s">
        <v>397</v>
      </c>
      <c r="I308" s="76" t="s">
        <v>163</v>
      </c>
      <c r="J308" s="76" t="s">
        <v>238</v>
      </c>
      <c r="K308" s="76" t="s">
        <v>1868</v>
      </c>
      <c r="L308" s="76" t="s">
        <v>1869</v>
      </c>
      <c r="M308" s="77"/>
      <c r="N308" s="78"/>
      <c r="O308" s="79"/>
      <c r="P308" s="79"/>
      <c r="Q308" s="79"/>
    </row>
    <row r="309" spans="1:17" ht="13.95" hidden="1" customHeight="1">
      <c r="A309" s="73">
        <v>299</v>
      </c>
      <c r="B309" s="74">
        <v>45297</v>
      </c>
      <c r="C309" s="75" t="s">
        <v>211</v>
      </c>
      <c r="D309" s="76" t="s">
        <v>375</v>
      </c>
      <c r="E309" s="76" t="s">
        <v>1624</v>
      </c>
      <c r="F309" s="76" t="s">
        <v>1870</v>
      </c>
      <c r="G309" s="76" t="s">
        <v>1871</v>
      </c>
      <c r="H309" s="76" t="s">
        <v>293</v>
      </c>
      <c r="I309" s="76" t="s">
        <v>163</v>
      </c>
      <c r="J309" s="76" t="s">
        <v>243</v>
      </c>
      <c r="K309" s="76" t="s">
        <v>1872</v>
      </c>
      <c r="L309" s="76" t="s">
        <v>1873</v>
      </c>
      <c r="M309" s="77"/>
      <c r="N309" s="78"/>
      <c r="O309" s="79"/>
      <c r="P309" s="79"/>
      <c r="Q309" s="79"/>
    </row>
    <row r="310" spans="1:17" ht="13.95" hidden="1" customHeight="1">
      <c r="A310" s="73">
        <v>300</v>
      </c>
      <c r="B310" s="74">
        <v>45297</v>
      </c>
      <c r="C310" s="75" t="s">
        <v>211</v>
      </c>
      <c r="D310" s="76" t="s">
        <v>1874</v>
      </c>
      <c r="E310" s="76" t="s">
        <v>758</v>
      </c>
      <c r="F310" s="76" t="s">
        <v>1875</v>
      </c>
      <c r="G310" s="76" t="s">
        <v>1871</v>
      </c>
      <c r="H310" s="76" t="s">
        <v>495</v>
      </c>
      <c r="I310" s="76" t="s">
        <v>163</v>
      </c>
      <c r="J310" s="76" t="s">
        <v>237</v>
      </c>
      <c r="K310" s="76" t="s">
        <v>1876</v>
      </c>
      <c r="L310" s="76" t="s">
        <v>1877</v>
      </c>
      <c r="M310" s="77"/>
      <c r="N310" s="78"/>
      <c r="O310" s="79"/>
      <c r="P310" s="79"/>
      <c r="Q310" s="79"/>
    </row>
    <row r="311" spans="1:17" ht="13.95" hidden="1" customHeight="1">
      <c r="A311" s="73">
        <v>301</v>
      </c>
      <c r="B311" s="74">
        <v>45297</v>
      </c>
      <c r="C311" s="75" t="s">
        <v>211</v>
      </c>
      <c r="D311" s="76" t="s">
        <v>1878</v>
      </c>
      <c r="E311" s="76" t="s">
        <v>1237</v>
      </c>
      <c r="F311" s="76" t="s">
        <v>1879</v>
      </c>
      <c r="G311" s="76" t="s">
        <v>1880</v>
      </c>
      <c r="H311" s="76" t="s">
        <v>296</v>
      </c>
      <c r="I311" s="76" t="s">
        <v>163</v>
      </c>
      <c r="J311" s="76" t="s">
        <v>235</v>
      </c>
      <c r="K311" s="76" t="s">
        <v>1881</v>
      </c>
      <c r="L311" s="76" t="s">
        <v>1882</v>
      </c>
      <c r="M311" s="77"/>
      <c r="N311" s="78"/>
      <c r="O311" s="79"/>
      <c r="P311" s="79"/>
      <c r="Q311" s="79"/>
    </row>
    <row r="312" spans="1:17" ht="13.95" hidden="1" customHeight="1">
      <c r="A312" s="73">
        <v>302</v>
      </c>
      <c r="B312" s="74">
        <v>45297</v>
      </c>
      <c r="C312" s="75" t="s">
        <v>211</v>
      </c>
      <c r="D312" s="76" t="s">
        <v>1883</v>
      </c>
      <c r="E312" s="76" t="s">
        <v>492</v>
      </c>
      <c r="F312" s="76" t="s">
        <v>1884</v>
      </c>
      <c r="G312" s="76" t="s">
        <v>1885</v>
      </c>
      <c r="H312" s="76" t="s">
        <v>297</v>
      </c>
      <c r="I312" s="76" t="s">
        <v>163</v>
      </c>
      <c r="J312" s="76" t="s">
        <v>244</v>
      </c>
      <c r="K312" s="76" t="s">
        <v>1886</v>
      </c>
      <c r="L312" s="76" t="s">
        <v>1887</v>
      </c>
      <c r="M312" s="77"/>
      <c r="N312" s="78"/>
      <c r="O312" s="79"/>
      <c r="P312" s="79"/>
      <c r="Q312" s="79"/>
    </row>
    <row r="313" spans="1:17" ht="13.95" hidden="1" customHeight="1">
      <c r="A313" s="73">
        <v>303</v>
      </c>
      <c r="B313" s="74">
        <v>45297</v>
      </c>
      <c r="C313" s="75" t="s">
        <v>211</v>
      </c>
      <c r="D313" s="76" t="s">
        <v>1888</v>
      </c>
      <c r="E313" s="76" t="s">
        <v>849</v>
      </c>
      <c r="F313" s="76" t="s">
        <v>1889</v>
      </c>
      <c r="G313" s="76" t="s">
        <v>1890</v>
      </c>
      <c r="H313" s="76" t="s">
        <v>297</v>
      </c>
      <c r="I313" s="76" t="s">
        <v>163</v>
      </c>
      <c r="J313" s="76" t="s">
        <v>238</v>
      </c>
      <c r="K313" s="76" t="s">
        <v>1891</v>
      </c>
      <c r="L313" s="76" t="s">
        <v>1892</v>
      </c>
      <c r="M313" s="77"/>
      <c r="N313" s="78"/>
      <c r="O313" s="79"/>
      <c r="P313" s="79"/>
      <c r="Q313" s="79"/>
    </row>
    <row r="314" spans="1:17" ht="13.95" hidden="1" customHeight="1">
      <c r="A314" s="73">
        <v>304</v>
      </c>
      <c r="B314" s="74">
        <v>45297</v>
      </c>
      <c r="C314" s="75" t="s">
        <v>211</v>
      </c>
      <c r="D314" s="76" t="s">
        <v>1893</v>
      </c>
      <c r="E314" s="76" t="s">
        <v>1624</v>
      </c>
      <c r="F314" s="76" t="s">
        <v>1894</v>
      </c>
      <c r="G314" s="76" t="s">
        <v>1895</v>
      </c>
      <c r="H314" s="76" t="s">
        <v>495</v>
      </c>
      <c r="I314" s="76" t="s">
        <v>163</v>
      </c>
      <c r="J314" s="76" t="s">
        <v>239</v>
      </c>
      <c r="K314" s="76" t="s">
        <v>1896</v>
      </c>
      <c r="L314" s="76" t="s">
        <v>163</v>
      </c>
      <c r="M314" s="77"/>
      <c r="N314" s="78"/>
      <c r="O314" s="79"/>
      <c r="P314" s="79"/>
      <c r="Q314" s="79"/>
    </row>
    <row r="315" spans="1:17" ht="13.95" hidden="1" customHeight="1">
      <c r="A315" s="73">
        <v>305</v>
      </c>
      <c r="B315" s="74">
        <v>45297</v>
      </c>
      <c r="C315" s="75" t="s">
        <v>211</v>
      </c>
      <c r="D315" s="76" t="s">
        <v>1897</v>
      </c>
      <c r="E315" s="76" t="s">
        <v>660</v>
      </c>
      <c r="F315" s="76" t="s">
        <v>1898</v>
      </c>
      <c r="G315" s="76" t="s">
        <v>1899</v>
      </c>
      <c r="H315" s="76" t="s">
        <v>397</v>
      </c>
      <c r="I315" s="76" t="s">
        <v>163</v>
      </c>
      <c r="J315" s="76" t="s">
        <v>238</v>
      </c>
      <c r="K315" s="76" t="s">
        <v>1900</v>
      </c>
      <c r="L315" s="76" t="s">
        <v>163</v>
      </c>
      <c r="M315" s="77"/>
      <c r="N315" s="78"/>
      <c r="O315" s="79"/>
      <c r="P315" s="79"/>
      <c r="Q315" s="79"/>
    </row>
    <row r="316" spans="1:17" ht="13.95" hidden="1" customHeight="1">
      <c r="A316" s="73">
        <v>306</v>
      </c>
      <c r="B316" s="74">
        <v>45297</v>
      </c>
      <c r="C316" s="75" t="s">
        <v>211</v>
      </c>
      <c r="D316" s="76" t="s">
        <v>299</v>
      </c>
      <c r="E316" s="76" t="s">
        <v>758</v>
      </c>
      <c r="F316" s="76" t="s">
        <v>1901</v>
      </c>
      <c r="G316" s="76" t="s">
        <v>1902</v>
      </c>
      <c r="H316" s="76" t="s">
        <v>495</v>
      </c>
      <c r="I316" s="76" t="s">
        <v>163</v>
      </c>
      <c r="J316" s="76" t="s">
        <v>237</v>
      </c>
      <c r="K316" s="76" t="s">
        <v>300</v>
      </c>
      <c r="L316" s="76" t="s">
        <v>301</v>
      </c>
      <c r="M316" s="77"/>
      <c r="N316" s="78"/>
      <c r="O316" s="79"/>
      <c r="P316" s="79"/>
      <c r="Q316" s="79"/>
    </row>
    <row r="317" spans="1:17" ht="13.95" hidden="1" customHeight="1">
      <c r="A317" s="73">
        <v>307</v>
      </c>
      <c r="B317" s="74">
        <v>45297</v>
      </c>
      <c r="C317" s="75" t="s">
        <v>211</v>
      </c>
      <c r="D317" s="76" t="s">
        <v>1903</v>
      </c>
      <c r="E317" s="76" t="s">
        <v>1624</v>
      </c>
      <c r="F317" s="76" t="s">
        <v>1904</v>
      </c>
      <c r="G317" s="76" t="s">
        <v>1902</v>
      </c>
      <c r="H317" s="76" t="s">
        <v>495</v>
      </c>
      <c r="I317" s="76" t="s">
        <v>163</v>
      </c>
      <c r="J317" s="76" t="s">
        <v>237</v>
      </c>
      <c r="K317" s="76" t="s">
        <v>1905</v>
      </c>
      <c r="L317" s="76" t="s">
        <v>163</v>
      </c>
      <c r="M317" s="77"/>
      <c r="N317" s="78"/>
      <c r="O317" s="79"/>
      <c r="P317" s="79"/>
      <c r="Q317" s="79"/>
    </row>
    <row r="318" spans="1:17" ht="13.95" hidden="1" customHeight="1">
      <c r="A318" s="73">
        <v>308</v>
      </c>
      <c r="B318" s="74">
        <v>45297</v>
      </c>
      <c r="C318" s="75" t="s">
        <v>211</v>
      </c>
      <c r="D318" s="76" t="s">
        <v>1906</v>
      </c>
      <c r="E318" s="76" t="s">
        <v>1237</v>
      </c>
      <c r="F318" s="76" t="s">
        <v>1907</v>
      </c>
      <c r="G318" s="76" t="s">
        <v>1908</v>
      </c>
      <c r="H318" s="76" t="s">
        <v>293</v>
      </c>
      <c r="I318" s="76" t="s">
        <v>163</v>
      </c>
      <c r="J318" s="76" t="s">
        <v>246</v>
      </c>
      <c r="K318" s="76" t="s">
        <v>1909</v>
      </c>
      <c r="L318" s="76" t="s">
        <v>1910</v>
      </c>
      <c r="M318" s="77"/>
      <c r="N318" s="78"/>
      <c r="O318" s="79"/>
      <c r="P318" s="79"/>
      <c r="Q318" s="79"/>
    </row>
    <row r="319" spans="1:17" ht="13.95" hidden="1" customHeight="1">
      <c r="A319" s="73">
        <v>309</v>
      </c>
      <c r="B319" s="74">
        <v>45297</v>
      </c>
      <c r="C319" s="75" t="s">
        <v>211</v>
      </c>
      <c r="D319" s="76" t="s">
        <v>1911</v>
      </c>
      <c r="E319" s="76" t="s">
        <v>1257</v>
      </c>
      <c r="F319" s="76" t="s">
        <v>1912</v>
      </c>
      <c r="G319" s="76" t="s">
        <v>1913</v>
      </c>
      <c r="H319" s="76" t="s">
        <v>293</v>
      </c>
      <c r="I319" s="76" t="s">
        <v>163</v>
      </c>
      <c r="J319" s="76" t="s">
        <v>239</v>
      </c>
      <c r="K319" s="76" t="s">
        <v>1914</v>
      </c>
      <c r="L319" s="76" t="s">
        <v>1915</v>
      </c>
      <c r="M319" s="77"/>
      <c r="N319" s="78"/>
      <c r="O319" s="79"/>
      <c r="P319" s="79"/>
      <c r="Q319" s="79"/>
    </row>
    <row r="320" spans="1:17" ht="13.95" hidden="1" customHeight="1">
      <c r="A320" s="73">
        <v>310</v>
      </c>
      <c r="B320" s="74">
        <v>45297</v>
      </c>
      <c r="C320" s="75" t="s">
        <v>211</v>
      </c>
      <c r="D320" s="76" t="s">
        <v>1916</v>
      </c>
      <c r="E320" s="76" t="s">
        <v>1624</v>
      </c>
      <c r="F320" s="76" t="s">
        <v>1917</v>
      </c>
      <c r="G320" s="76" t="s">
        <v>1913</v>
      </c>
      <c r="H320" s="76" t="s">
        <v>495</v>
      </c>
      <c r="I320" s="76" t="s">
        <v>163</v>
      </c>
      <c r="J320" s="76" t="s">
        <v>239</v>
      </c>
      <c r="K320" s="76" t="s">
        <v>1918</v>
      </c>
      <c r="L320" s="76" t="s">
        <v>1919</v>
      </c>
      <c r="M320" s="77"/>
      <c r="N320" s="78"/>
      <c r="O320" s="79"/>
      <c r="P320" s="79"/>
      <c r="Q320" s="79"/>
    </row>
    <row r="321" spans="1:17" ht="13.95" hidden="1" customHeight="1">
      <c r="A321" s="73">
        <v>311</v>
      </c>
      <c r="B321" s="74">
        <v>45297</v>
      </c>
      <c r="C321" s="75" t="s">
        <v>211</v>
      </c>
      <c r="D321" s="76" t="s">
        <v>1920</v>
      </c>
      <c r="E321" s="76" t="s">
        <v>622</v>
      </c>
      <c r="F321" s="76" t="s">
        <v>1921</v>
      </c>
      <c r="G321" s="76" t="s">
        <v>1922</v>
      </c>
      <c r="H321" s="76" t="s">
        <v>1446</v>
      </c>
      <c r="I321" s="76" t="s">
        <v>163</v>
      </c>
      <c r="J321" s="76" t="s">
        <v>246</v>
      </c>
      <c r="K321" s="76" t="s">
        <v>1923</v>
      </c>
      <c r="L321" s="76" t="s">
        <v>1924</v>
      </c>
      <c r="M321" s="77"/>
      <c r="N321" s="78"/>
      <c r="O321" s="79"/>
      <c r="P321" s="79"/>
      <c r="Q321" s="79"/>
    </row>
    <row r="322" spans="1:17" ht="13.95" hidden="1" customHeight="1">
      <c r="A322" s="73">
        <v>312</v>
      </c>
      <c r="B322" s="74">
        <v>45297</v>
      </c>
      <c r="C322" s="75" t="s">
        <v>211</v>
      </c>
      <c r="D322" s="76" t="s">
        <v>1911</v>
      </c>
      <c r="E322" s="76" t="s">
        <v>1257</v>
      </c>
      <c r="F322" s="76" t="s">
        <v>1925</v>
      </c>
      <c r="G322" s="76" t="s">
        <v>1926</v>
      </c>
      <c r="H322" s="76" t="s">
        <v>293</v>
      </c>
      <c r="I322" s="76" t="s">
        <v>163</v>
      </c>
      <c r="J322" s="76" t="s">
        <v>242</v>
      </c>
      <c r="K322" s="76" t="s">
        <v>1914</v>
      </c>
      <c r="L322" s="76" t="s">
        <v>1915</v>
      </c>
      <c r="M322" s="77"/>
      <c r="N322" s="78"/>
      <c r="O322" s="79"/>
      <c r="P322" s="79"/>
      <c r="Q322" s="79"/>
    </row>
    <row r="323" spans="1:17" ht="13.95" hidden="1" customHeight="1">
      <c r="A323" s="73">
        <v>313</v>
      </c>
      <c r="B323" s="74">
        <v>45297</v>
      </c>
      <c r="C323" s="75" t="s">
        <v>211</v>
      </c>
      <c r="D323" s="76" t="s">
        <v>1927</v>
      </c>
      <c r="E323" s="76" t="s">
        <v>1624</v>
      </c>
      <c r="F323" s="76" t="s">
        <v>1928</v>
      </c>
      <c r="G323" s="76" t="s">
        <v>1929</v>
      </c>
      <c r="H323" s="76" t="s">
        <v>293</v>
      </c>
      <c r="I323" s="76" t="s">
        <v>163</v>
      </c>
      <c r="J323" s="76" t="s">
        <v>240</v>
      </c>
      <c r="K323" s="76" t="s">
        <v>1930</v>
      </c>
      <c r="L323" s="76" t="s">
        <v>163</v>
      </c>
      <c r="M323" s="77"/>
      <c r="N323" s="78"/>
      <c r="O323" s="79"/>
      <c r="P323" s="79"/>
      <c r="Q323" s="79"/>
    </row>
    <row r="324" spans="1:17" ht="13.95" hidden="1" customHeight="1">
      <c r="A324" s="73">
        <v>314</v>
      </c>
      <c r="B324" s="74">
        <v>45297</v>
      </c>
      <c r="C324" s="75" t="s">
        <v>211</v>
      </c>
      <c r="D324" s="76" t="s">
        <v>322</v>
      </c>
      <c r="E324" s="76" t="s">
        <v>660</v>
      </c>
      <c r="F324" s="76" t="s">
        <v>1931</v>
      </c>
      <c r="G324" s="76" t="s">
        <v>1929</v>
      </c>
      <c r="H324" s="76" t="s">
        <v>293</v>
      </c>
      <c r="I324" s="76" t="s">
        <v>163</v>
      </c>
      <c r="J324" s="76" t="s">
        <v>243</v>
      </c>
      <c r="K324" s="76" t="s">
        <v>1932</v>
      </c>
      <c r="L324" s="76" t="s">
        <v>163</v>
      </c>
      <c r="M324" s="77"/>
      <c r="N324" s="78"/>
      <c r="O324" s="79"/>
      <c r="P324" s="79"/>
      <c r="Q324" s="79"/>
    </row>
    <row r="325" spans="1:17" ht="13.95" hidden="1" customHeight="1">
      <c r="A325" s="73">
        <v>315</v>
      </c>
      <c r="B325" s="74">
        <v>45297</v>
      </c>
      <c r="C325" s="75" t="s">
        <v>211</v>
      </c>
      <c r="D325" s="76" t="s">
        <v>1933</v>
      </c>
      <c r="E325" s="76" t="s">
        <v>1237</v>
      </c>
      <c r="F325" s="76" t="s">
        <v>1934</v>
      </c>
      <c r="G325" s="76" t="s">
        <v>1925</v>
      </c>
      <c r="H325" s="76" t="s">
        <v>293</v>
      </c>
      <c r="I325" s="76" t="s">
        <v>163</v>
      </c>
      <c r="J325" s="76" t="s">
        <v>242</v>
      </c>
      <c r="K325" s="76" t="s">
        <v>1935</v>
      </c>
      <c r="L325" s="76" t="s">
        <v>1936</v>
      </c>
      <c r="M325" s="77"/>
      <c r="N325" s="78"/>
      <c r="O325" s="79"/>
      <c r="P325" s="79"/>
      <c r="Q325" s="79"/>
    </row>
    <row r="326" spans="1:17" ht="13.95" hidden="1" customHeight="1">
      <c r="A326" s="73">
        <v>316</v>
      </c>
      <c r="B326" s="74">
        <v>45297</v>
      </c>
      <c r="C326" s="75" t="s">
        <v>211</v>
      </c>
      <c r="D326" s="76" t="s">
        <v>1911</v>
      </c>
      <c r="E326" s="76" t="s">
        <v>1257</v>
      </c>
      <c r="F326" s="76" t="s">
        <v>1937</v>
      </c>
      <c r="G326" s="76" t="s">
        <v>1921</v>
      </c>
      <c r="H326" s="76" t="s">
        <v>293</v>
      </c>
      <c r="I326" s="76" t="s">
        <v>163</v>
      </c>
      <c r="J326" s="76" t="s">
        <v>244</v>
      </c>
      <c r="K326" s="76" t="s">
        <v>1914</v>
      </c>
      <c r="L326" s="76" t="s">
        <v>1915</v>
      </c>
      <c r="M326" s="77"/>
      <c r="N326" s="78"/>
      <c r="O326" s="79"/>
      <c r="P326" s="79"/>
      <c r="Q326" s="79"/>
    </row>
    <row r="327" spans="1:17" ht="13.95" hidden="1" customHeight="1">
      <c r="A327" s="73">
        <v>317</v>
      </c>
      <c r="B327" s="74">
        <v>45297</v>
      </c>
      <c r="C327" s="75" t="s">
        <v>211</v>
      </c>
      <c r="D327" s="76" t="s">
        <v>1938</v>
      </c>
      <c r="E327" s="76" t="s">
        <v>849</v>
      </c>
      <c r="F327" s="76" t="s">
        <v>1939</v>
      </c>
      <c r="G327" s="76" t="s">
        <v>1940</v>
      </c>
      <c r="H327" s="76" t="s">
        <v>852</v>
      </c>
      <c r="I327" s="76" t="s">
        <v>163</v>
      </c>
      <c r="J327" s="76" t="s">
        <v>239</v>
      </c>
      <c r="K327" s="76" t="s">
        <v>1941</v>
      </c>
      <c r="L327" s="76" t="s">
        <v>1942</v>
      </c>
      <c r="M327" s="77"/>
      <c r="N327" s="78"/>
      <c r="O327" s="79"/>
      <c r="P327" s="79"/>
      <c r="Q327" s="79"/>
    </row>
    <row r="328" spans="1:17" ht="13.95" hidden="1" customHeight="1">
      <c r="A328" s="73">
        <v>318</v>
      </c>
      <c r="B328" s="74">
        <v>45297</v>
      </c>
      <c r="C328" s="75" t="s">
        <v>211</v>
      </c>
      <c r="D328" s="76" t="s">
        <v>1920</v>
      </c>
      <c r="E328" s="76" t="s">
        <v>622</v>
      </c>
      <c r="F328" s="76" t="s">
        <v>1943</v>
      </c>
      <c r="G328" s="76" t="s">
        <v>1940</v>
      </c>
      <c r="H328" s="76" t="s">
        <v>1944</v>
      </c>
      <c r="I328" s="76" t="s">
        <v>163</v>
      </c>
      <c r="J328" s="76" t="s">
        <v>244</v>
      </c>
      <c r="K328" s="76" t="s">
        <v>1923</v>
      </c>
      <c r="L328" s="76" t="s">
        <v>1924</v>
      </c>
      <c r="M328" s="77"/>
      <c r="N328" s="78"/>
      <c r="O328" s="79"/>
      <c r="P328" s="79"/>
      <c r="Q328" s="79"/>
    </row>
    <row r="329" spans="1:17" ht="13.95" hidden="1" customHeight="1">
      <c r="A329" s="73">
        <v>319</v>
      </c>
      <c r="B329" s="74">
        <v>45297</v>
      </c>
      <c r="C329" s="75" t="s">
        <v>211</v>
      </c>
      <c r="D329" s="76" t="s">
        <v>1945</v>
      </c>
      <c r="E329" s="76" t="s">
        <v>1624</v>
      </c>
      <c r="F329" s="76" t="s">
        <v>1946</v>
      </c>
      <c r="G329" s="76" t="s">
        <v>1947</v>
      </c>
      <c r="H329" s="76" t="s">
        <v>293</v>
      </c>
      <c r="I329" s="76" t="s">
        <v>163</v>
      </c>
      <c r="J329" s="76" t="s">
        <v>240</v>
      </c>
      <c r="K329" s="76" t="s">
        <v>1948</v>
      </c>
      <c r="L329" s="76" t="s">
        <v>1949</v>
      </c>
      <c r="M329" s="77"/>
      <c r="N329" s="78"/>
      <c r="O329" s="79"/>
      <c r="P329" s="79"/>
      <c r="Q329" s="79"/>
    </row>
    <row r="330" spans="1:17" ht="13.95" hidden="1" customHeight="1">
      <c r="A330" s="73">
        <v>320</v>
      </c>
      <c r="B330" s="74">
        <v>45297</v>
      </c>
      <c r="C330" s="75" t="s">
        <v>211</v>
      </c>
      <c r="D330" s="76" t="s">
        <v>1950</v>
      </c>
      <c r="E330" s="76" t="s">
        <v>1624</v>
      </c>
      <c r="F330" s="76" t="s">
        <v>1951</v>
      </c>
      <c r="G330" s="76" t="s">
        <v>1952</v>
      </c>
      <c r="H330" s="76" t="s">
        <v>495</v>
      </c>
      <c r="I330" s="76" t="s">
        <v>163</v>
      </c>
      <c r="J330" s="76" t="s">
        <v>240</v>
      </c>
      <c r="K330" s="76" t="s">
        <v>1953</v>
      </c>
      <c r="L330" s="76" t="s">
        <v>163</v>
      </c>
      <c r="M330" s="77"/>
      <c r="N330" s="78"/>
      <c r="O330" s="79"/>
      <c r="P330" s="79"/>
      <c r="Q330" s="79"/>
    </row>
    <row r="331" spans="1:17" ht="13.95" hidden="1" customHeight="1">
      <c r="A331" s="73">
        <v>321</v>
      </c>
      <c r="B331" s="74">
        <v>45297</v>
      </c>
      <c r="C331" s="75" t="s">
        <v>211</v>
      </c>
      <c r="D331" s="76" t="s">
        <v>1954</v>
      </c>
      <c r="E331" s="76" t="s">
        <v>622</v>
      </c>
      <c r="F331" s="76" t="s">
        <v>1955</v>
      </c>
      <c r="G331" s="76" t="s">
        <v>1956</v>
      </c>
      <c r="H331" s="76" t="s">
        <v>1446</v>
      </c>
      <c r="I331" s="76" t="s">
        <v>163</v>
      </c>
      <c r="J331" s="76" t="s">
        <v>242</v>
      </c>
      <c r="K331" s="76" t="s">
        <v>1957</v>
      </c>
      <c r="L331" s="76" t="s">
        <v>1958</v>
      </c>
      <c r="M331" s="77"/>
      <c r="N331" s="78"/>
      <c r="O331" s="79"/>
      <c r="P331" s="79"/>
      <c r="Q331" s="79"/>
    </row>
    <row r="332" spans="1:17" ht="13.95" hidden="1" customHeight="1">
      <c r="A332" s="73">
        <v>322</v>
      </c>
      <c r="B332" s="74">
        <v>45297</v>
      </c>
      <c r="C332" s="75" t="s">
        <v>211</v>
      </c>
      <c r="D332" s="76" t="s">
        <v>1959</v>
      </c>
      <c r="E332" s="76" t="s">
        <v>1237</v>
      </c>
      <c r="F332" s="76" t="s">
        <v>1960</v>
      </c>
      <c r="G332" s="76" t="s">
        <v>1961</v>
      </c>
      <c r="H332" s="76" t="s">
        <v>296</v>
      </c>
      <c r="I332" s="76" t="s">
        <v>163</v>
      </c>
      <c r="J332" s="76" t="s">
        <v>239</v>
      </c>
      <c r="K332" s="76" t="s">
        <v>1962</v>
      </c>
      <c r="L332" s="76" t="s">
        <v>1963</v>
      </c>
      <c r="M332" s="77"/>
      <c r="N332" s="78"/>
      <c r="O332" s="79"/>
      <c r="P332" s="79"/>
      <c r="Q332" s="79"/>
    </row>
    <row r="333" spans="1:17" ht="13.95" hidden="1" customHeight="1">
      <c r="A333" s="73">
        <v>323</v>
      </c>
      <c r="B333" s="74">
        <v>45297</v>
      </c>
      <c r="C333" s="75" t="s">
        <v>211</v>
      </c>
      <c r="D333" s="76" t="s">
        <v>1964</v>
      </c>
      <c r="E333" s="76" t="s">
        <v>561</v>
      </c>
      <c r="F333" s="76" t="s">
        <v>1965</v>
      </c>
      <c r="G333" s="76" t="s">
        <v>1966</v>
      </c>
      <c r="H333" s="76" t="s">
        <v>495</v>
      </c>
      <c r="I333" s="76" t="s">
        <v>163</v>
      </c>
      <c r="J333" s="76" t="s">
        <v>242</v>
      </c>
      <c r="K333" s="76" t="s">
        <v>1967</v>
      </c>
      <c r="L333" s="76" t="s">
        <v>1968</v>
      </c>
      <c r="M333" s="77"/>
      <c r="N333" s="78"/>
      <c r="O333" s="79"/>
      <c r="P333" s="79"/>
      <c r="Q333" s="79"/>
    </row>
    <row r="334" spans="1:17" ht="13.95" hidden="1" customHeight="1">
      <c r="A334" s="73">
        <v>324</v>
      </c>
      <c r="B334" s="74">
        <v>45297</v>
      </c>
      <c r="C334" s="75" t="s">
        <v>211</v>
      </c>
      <c r="D334" s="76" t="s">
        <v>1969</v>
      </c>
      <c r="E334" s="76" t="s">
        <v>1624</v>
      </c>
      <c r="F334" s="76" t="s">
        <v>1970</v>
      </c>
      <c r="G334" s="76" t="s">
        <v>1971</v>
      </c>
      <c r="H334" s="76" t="s">
        <v>495</v>
      </c>
      <c r="I334" s="76" t="s">
        <v>163</v>
      </c>
      <c r="J334" s="76" t="s">
        <v>239</v>
      </c>
      <c r="K334" s="76" t="s">
        <v>1972</v>
      </c>
      <c r="L334" s="76" t="s">
        <v>1973</v>
      </c>
      <c r="M334" s="77"/>
      <c r="N334" s="78"/>
      <c r="O334" s="79"/>
      <c r="P334" s="79"/>
      <c r="Q334" s="79"/>
    </row>
    <row r="335" spans="1:17" ht="13.95" hidden="1" customHeight="1">
      <c r="A335" s="73">
        <v>325</v>
      </c>
      <c r="B335" s="74">
        <v>45297</v>
      </c>
      <c r="C335" s="75" t="s">
        <v>211</v>
      </c>
      <c r="D335" s="76" t="s">
        <v>1954</v>
      </c>
      <c r="E335" s="76" t="s">
        <v>622</v>
      </c>
      <c r="F335" s="76" t="s">
        <v>1974</v>
      </c>
      <c r="G335" s="76" t="s">
        <v>1975</v>
      </c>
      <c r="H335" s="76" t="s">
        <v>1944</v>
      </c>
      <c r="I335" s="76" t="s">
        <v>163</v>
      </c>
      <c r="J335" s="76" t="s">
        <v>242</v>
      </c>
      <c r="K335" s="76" t="s">
        <v>1957</v>
      </c>
      <c r="L335" s="76" t="s">
        <v>1958</v>
      </c>
      <c r="M335" s="77"/>
      <c r="N335" s="78"/>
      <c r="O335" s="79"/>
      <c r="P335" s="79"/>
      <c r="Q335" s="79"/>
    </row>
    <row r="336" spans="1:17" ht="13.95" hidden="1" customHeight="1">
      <c r="A336" s="73">
        <v>326</v>
      </c>
      <c r="B336" s="74">
        <v>45297</v>
      </c>
      <c r="C336" s="75" t="s">
        <v>211</v>
      </c>
      <c r="D336" s="76" t="s">
        <v>1976</v>
      </c>
      <c r="E336" s="76" t="s">
        <v>849</v>
      </c>
      <c r="F336" s="76" t="s">
        <v>1977</v>
      </c>
      <c r="G336" s="76" t="s">
        <v>1978</v>
      </c>
      <c r="H336" s="76" t="s">
        <v>852</v>
      </c>
      <c r="I336" s="76" t="s">
        <v>163</v>
      </c>
      <c r="J336" s="76" t="s">
        <v>235</v>
      </c>
      <c r="K336" s="76" t="s">
        <v>1979</v>
      </c>
      <c r="L336" s="76" t="s">
        <v>1980</v>
      </c>
      <c r="M336" s="77"/>
      <c r="N336" s="78"/>
      <c r="O336" s="79"/>
      <c r="P336" s="79"/>
      <c r="Q336" s="79"/>
    </row>
    <row r="337" spans="1:17" ht="13.95" hidden="1" customHeight="1">
      <c r="A337" s="73">
        <v>327</v>
      </c>
      <c r="B337" s="74">
        <v>45297</v>
      </c>
      <c r="C337" s="75" t="s">
        <v>211</v>
      </c>
      <c r="D337" s="76" t="s">
        <v>1981</v>
      </c>
      <c r="E337" s="76" t="s">
        <v>1624</v>
      </c>
      <c r="F337" s="76" t="s">
        <v>1982</v>
      </c>
      <c r="G337" s="76" t="s">
        <v>1983</v>
      </c>
      <c r="H337" s="76" t="s">
        <v>495</v>
      </c>
      <c r="I337" s="76" t="s">
        <v>163</v>
      </c>
      <c r="J337" s="76" t="s">
        <v>237</v>
      </c>
      <c r="K337" s="76" t="s">
        <v>1984</v>
      </c>
      <c r="L337" s="76" t="s">
        <v>163</v>
      </c>
      <c r="M337" s="77"/>
      <c r="N337" s="78"/>
      <c r="O337" s="79"/>
      <c r="P337" s="79"/>
      <c r="Q337" s="79"/>
    </row>
    <row r="338" spans="1:17" ht="13.95" hidden="1" customHeight="1">
      <c r="A338" s="73">
        <v>328</v>
      </c>
      <c r="B338" s="74">
        <v>45297</v>
      </c>
      <c r="C338" s="75" t="s">
        <v>211</v>
      </c>
      <c r="D338" s="76" t="s">
        <v>1985</v>
      </c>
      <c r="E338" s="76" t="s">
        <v>758</v>
      </c>
      <c r="F338" s="76" t="s">
        <v>1986</v>
      </c>
      <c r="G338" s="76" t="s">
        <v>1987</v>
      </c>
      <c r="H338" s="76" t="s">
        <v>384</v>
      </c>
      <c r="I338" s="76" t="s">
        <v>163</v>
      </c>
      <c r="J338" s="76" t="s">
        <v>246</v>
      </c>
      <c r="K338" s="76" t="s">
        <v>1988</v>
      </c>
      <c r="L338" s="76" t="s">
        <v>1989</v>
      </c>
      <c r="M338" s="77"/>
      <c r="N338" s="78"/>
      <c r="O338" s="79"/>
      <c r="P338" s="79"/>
      <c r="Q338" s="79"/>
    </row>
    <row r="339" spans="1:17" ht="13.95" hidden="1" customHeight="1">
      <c r="A339" s="73">
        <v>329</v>
      </c>
      <c r="B339" s="74">
        <v>45297</v>
      </c>
      <c r="C339" s="75" t="s">
        <v>211</v>
      </c>
      <c r="D339" s="76" t="s">
        <v>1990</v>
      </c>
      <c r="E339" s="76" t="s">
        <v>1624</v>
      </c>
      <c r="F339" s="76" t="s">
        <v>1991</v>
      </c>
      <c r="G339" s="76" t="s">
        <v>1992</v>
      </c>
      <c r="H339" s="76" t="s">
        <v>495</v>
      </c>
      <c r="I339" s="76" t="s">
        <v>163</v>
      </c>
      <c r="J339" s="76" t="s">
        <v>244</v>
      </c>
      <c r="K339" s="76" t="s">
        <v>1993</v>
      </c>
      <c r="L339" s="76" t="s">
        <v>163</v>
      </c>
      <c r="M339" s="77"/>
      <c r="N339" s="78"/>
      <c r="O339" s="79"/>
      <c r="P339" s="79"/>
      <c r="Q339" s="79"/>
    </row>
    <row r="340" spans="1:17" ht="13.95" hidden="1" customHeight="1">
      <c r="A340" s="73">
        <v>330</v>
      </c>
      <c r="B340" s="74">
        <v>45297</v>
      </c>
      <c r="C340" s="75" t="s">
        <v>211</v>
      </c>
      <c r="D340" s="76" t="s">
        <v>1994</v>
      </c>
      <c r="E340" s="76" t="s">
        <v>1237</v>
      </c>
      <c r="F340" s="76" t="s">
        <v>1995</v>
      </c>
      <c r="G340" s="76" t="s">
        <v>1996</v>
      </c>
      <c r="H340" s="76" t="s">
        <v>293</v>
      </c>
      <c r="I340" s="76" t="s">
        <v>163</v>
      </c>
      <c r="J340" s="76" t="s">
        <v>238</v>
      </c>
      <c r="K340" s="76" t="s">
        <v>1997</v>
      </c>
      <c r="L340" s="76" t="s">
        <v>1998</v>
      </c>
      <c r="M340" s="77"/>
      <c r="N340" s="78"/>
      <c r="O340" s="79"/>
      <c r="P340" s="79"/>
      <c r="Q340" s="79"/>
    </row>
    <row r="341" spans="1:17" ht="13.95" hidden="1" customHeight="1">
      <c r="A341" s="73">
        <v>331</v>
      </c>
      <c r="B341" s="74">
        <v>45297</v>
      </c>
      <c r="C341" s="75" t="s">
        <v>211</v>
      </c>
      <c r="D341" s="76" t="s">
        <v>1999</v>
      </c>
      <c r="E341" s="76" t="s">
        <v>660</v>
      </c>
      <c r="F341" s="76" t="s">
        <v>2000</v>
      </c>
      <c r="G341" s="76" t="s">
        <v>1996</v>
      </c>
      <c r="H341" s="76" t="s">
        <v>397</v>
      </c>
      <c r="I341" s="76" t="s">
        <v>163</v>
      </c>
      <c r="J341" s="76" t="s">
        <v>238</v>
      </c>
      <c r="K341" s="76" t="s">
        <v>2001</v>
      </c>
      <c r="L341" s="76" t="s">
        <v>2002</v>
      </c>
      <c r="M341" s="77"/>
      <c r="N341" s="78"/>
      <c r="O341" s="79"/>
      <c r="P341" s="79"/>
      <c r="Q341" s="79"/>
    </row>
    <row r="342" spans="1:17" ht="13.95" customHeight="1">
      <c r="A342" s="73">
        <v>332</v>
      </c>
      <c r="B342" s="74">
        <v>45297</v>
      </c>
      <c r="C342" s="75" t="s">
        <v>211</v>
      </c>
      <c r="D342" s="76" t="s">
        <v>1985</v>
      </c>
      <c r="E342" s="76" t="s">
        <v>758</v>
      </c>
      <c r="F342" s="76" t="s">
        <v>2003</v>
      </c>
      <c r="G342" s="76" t="s">
        <v>1986</v>
      </c>
      <c r="H342" s="76" t="s">
        <v>2004</v>
      </c>
      <c r="I342" s="76" t="s">
        <v>163</v>
      </c>
      <c r="J342" s="76" t="s">
        <v>243</v>
      </c>
      <c r="K342" s="76" t="s">
        <v>1988</v>
      </c>
      <c r="L342" s="76" t="s">
        <v>1989</v>
      </c>
      <c r="M342" s="77"/>
      <c r="N342" s="78"/>
      <c r="O342" s="79"/>
      <c r="P342" s="79"/>
      <c r="Q342" s="79"/>
    </row>
    <row r="343" spans="1:17" ht="13.95" hidden="1" customHeight="1">
      <c r="A343" s="73">
        <v>333</v>
      </c>
      <c r="B343" s="74">
        <v>45297</v>
      </c>
      <c r="C343" s="75" t="s">
        <v>211</v>
      </c>
      <c r="D343" s="76" t="s">
        <v>2005</v>
      </c>
      <c r="E343" s="76" t="s">
        <v>849</v>
      </c>
      <c r="F343" s="76" t="s">
        <v>2006</v>
      </c>
      <c r="G343" s="76" t="s">
        <v>2007</v>
      </c>
      <c r="H343" s="76" t="s">
        <v>852</v>
      </c>
      <c r="I343" s="76" t="s">
        <v>163</v>
      </c>
      <c r="J343" s="76" t="s">
        <v>235</v>
      </c>
      <c r="K343" s="76" t="s">
        <v>2008</v>
      </c>
      <c r="L343" s="76" t="s">
        <v>163</v>
      </c>
      <c r="M343" s="77"/>
      <c r="N343" s="78"/>
      <c r="O343" s="79"/>
      <c r="P343" s="79"/>
      <c r="Q343" s="79"/>
    </row>
    <row r="344" spans="1:17" ht="13.95" hidden="1" customHeight="1">
      <c r="A344" s="73">
        <v>334</v>
      </c>
      <c r="B344" s="74">
        <v>45297</v>
      </c>
      <c r="C344" s="75" t="s">
        <v>211</v>
      </c>
      <c r="D344" s="76" t="s">
        <v>2009</v>
      </c>
      <c r="E344" s="76" t="s">
        <v>622</v>
      </c>
      <c r="F344" s="76" t="s">
        <v>2010</v>
      </c>
      <c r="G344" s="76" t="s">
        <v>2011</v>
      </c>
      <c r="H344" s="76" t="s">
        <v>297</v>
      </c>
      <c r="I344" s="76" t="s">
        <v>163</v>
      </c>
      <c r="J344" s="76" t="s">
        <v>244</v>
      </c>
      <c r="K344" s="76" t="s">
        <v>2012</v>
      </c>
      <c r="L344" s="76" t="s">
        <v>2013</v>
      </c>
      <c r="M344" s="77"/>
      <c r="N344" s="78"/>
      <c r="O344" s="79"/>
      <c r="P344" s="79"/>
      <c r="Q344" s="79"/>
    </row>
    <row r="345" spans="1:17" ht="13.95" hidden="1" customHeight="1">
      <c r="A345" s="73">
        <v>335</v>
      </c>
      <c r="B345" s="74">
        <v>45297</v>
      </c>
      <c r="C345" s="75" t="s">
        <v>211</v>
      </c>
      <c r="D345" s="76" t="s">
        <v>2014</v>
      </c>
      <c r="E345" s="76" t="s">
        <v>660</v>
      </c>
      <c r="F345" s="76" t="s">
        <v>2015</v>
      </c>
      <c r="G345" s="76" t="s">
        <v>2016</v>
      </c>
      <c r="H345" s="76" t="s">
        <v>293</v>
      </c>
      <c r="I345" s="76" t="s">
        <v>163</v>
      </c>
      <c r="J345" s="76" t="s">
        <v>238</v>
      </c>
      <c r="K345" s="76" t="s">
        <v>2017</v>
      </c>
      <c r="L345" s="76" t="s">
        <v>2018</v>
      </c>
      <c r="M345" s="77"/>
      <c r="N345" s="78"/>
      <c r="O345" s="79"/>
      <c r="P345" s="79"/>
      <c r="Q345" s="79"/>
    </row>
    <row r="346" spans="1:17" ht="13.95" hidden="1" customHeight="1">
      <c r="A346" s="73">
        <v>336</v>
      </c>
      <c r="B346" s="74">
        <v>45297</v>
      </c>
      <c r="C346" s="75" t="s">
        <v>211</v>
      </c>
      <c r="D346" s="76" t="s">
        <v>2019</v>
      </c>
      <c r="E346" s="76" t="s">
        <v>1624</v>
      </c>
      <c r="F346" s="76" t="s">
        <v>2020</v>
      </c>
      <c r="G346" s="76" t="s">
        <v>2021</v>
      </c>
      <c r="H346" s="76" t="s">
        <v>293</v>
      </c>
      <c r="I346" s="76" t="s">
        <v>163</v>
      </c>
      <c r="J346" s="76" t="s">
        <v>246</v>
      </c>
      <c r="K346" s="76" t="s">
        <v>2022</v>
      </c>
      <c r="L346" s="76" t="s">
        <v>2023</v>
      </c>
      <c r="M346" s="77"/>
      <c r="N346" s="78"/>
      <c r="O346" s="79"/>
      <c r="P346" s="79"/>
      <c r="Q346" s="79"/>
    </row>
    <row r="347" spans="1:17" ht="13.95" hidden="1" customHeight="1">
      <c r="A347" s="73">
        <v>337</v>
      </c>
      <c r="B347" s="74">
        <v>45297</v>
      </c>
      <c r="C347" s="75" t="s">
        <v>211</v>
      </c>
      <c r="D347" s="76" t="s">
        <v>2024</v>
      </c>
      <c r="E347" s="76" t="s">
        <v>718</v>
      </c>
      <c r="F347" s="76" t="s">
        <v>2025</v>
      </c>
      <c r="G347" s="76" t="s">
        <v>2026</v>
      </c>
      <c r="H347" s="76" t="s">
        <v>296</v>
      </c>
      <c r="I347" s="76" t="s">
        <v>163</v>
      </c>
      <c r="J347" s="76" t="s">
        <v>242</v>
      </c>
      <c r="K347" s="76" t="s">
        <v>2027</v>
      </c>
      <c r="L347" s="76" t="s">
        <v>2028</v>
      </c>
      <c r="M347" s="77"/>
      <c r="N347" s="78"/>
      <c r="O347" s="79"/>
      <c r="P347" s="79"/>
      <c r="Q347" s="79"/>
    </row>
    <row r="348" spans="1:17" ht="13.95" hidden="1" customHeight="1">
      <c r="A348" s="73">
        <v>338</v>
      </c>
      <c r="B348" s="74">
        <v>45297</v>
      </c>
      <c r="C348" s="75" t="s">
        <v>211</v>
      </c>
      <c r="D348" s="76" t="s">
        <v>2029</v>
      </c>
      <c r="E348" s="76" t="s">
        <v>1624</v>
      </c>
      <c r="F348" s="76" t="s">
        <v>2030</v>
      </c>
      <c r="G348" s="76" t="s">
        <v>2031</v>
      </c>
      <c r="H348" s="76" t="s">
        <v>495</v>
      </c>
      <c r="I348" s="76" t="s">
        <v>163</v>
      </c>
      <c r="J348" s="76" t="s">
        <v>237</v>
      </c>
      <c r="K348" s="76" t="s">
        <v>2032</v>
      </c>
      <c r="L348" s="76" t="s">
        <v>163</v>
      </c>
      <c r="M348" s="77"/>
      <c r="N348" s="78"/>
      <c r="O348" s="79"/>
      <c r="P348" s="79"/>
      <c r="Q348" s="79"/>
    </row>
    <row r="349" spans="1:17" ht="13.95" hidden="1" customHeight="1">
      <c r="A349" s="73">
        <v>339</v>
      </c>
      <c r="B349" s="74">
        <v>45297</v>
      </c>
      <c r="C349" s="75" t="s">
        <v>211</v>
      </c>
      <c r="D349" s="76" t="s">
        <v>2033</v>
      </c>
      <c r="E349" s="76" t="s">
        <v>1257</v>
      </c>
      <c r="F349" s="76" t="s">
        <v>2034</v>
      </c>
      <c r="G349" s="76" t="s">
        <v>2035</v>
      </c>
      <c r="H349" s="76" t="s">
        <v>293</v>
      </c>
      <c r="I349" s="76" t="s">
        <v>163</v>
      </c>
      <c r="J349" s="76" t="s">
        <v>240</v>
      </c>
      <c r="K349" s="76" t="s">
        <v>2036</v>
      </c>
      <c r="L349" s="76" t="s">
        <v>2037</v>
      </c>
      <c r="M349" s="77"/>
      <c r="N349" s="78"/>
      <c r="O349" s="79"/>
      <c r="P349" s="79"/>
      <c r="Q349" s="79"/>
    </row>
    <row r="350" spans="1:17" ht="13.95" hidden="1" customHeight="1">
      <c r="A350" s="73">
        <v>340</v>
      </c>
      <c r="B350" s="74">
        <v>45297</v>
      </c>
      <c r="C350" s="75" t="s">
        <v>211</v>
      </c>
      <c r="D350" s="76" t="s">
        <v>2038</v>
      </c>
      <c r="E350" s="76" t="s">
        <v>849</v>
      </c>
      <c r="F350" s="76" t="s">
        <v>2039</v>
      </c>
      <c r="G350" s="76" t="s">
        <v>2034</v>
      </c>
      <c r="H350" s="76" t="s">
        <v>297</v>
      </c>
      <c r="I350" s="76" t="s">
        <v>163</v>
      </c>
      <c r="J350" s="76" t="s">
        <v>246</v>
      </c>
      <c r="K350" s="76" t="s">
        <v>2040</v>
      </c>
      <c r="L350" s="76" t="s">
        <v>2041</v>
      </c>
      <c r="M350" s="77"/>
      <c r="N350" s="78"/>
      <c r="O350" s="79"/>
      <c r="P350" s="79"/>
      <c r="Q350" s="79"/>
    </row>
    <row r="351" spans="1:17" ht="13.95" hidden="1" customHeight="1">
      <c r="A351" s="73">
        <v>341</v>
      </c>
      <c r="B351" s="74">
        <v>45297</v>
      </c>
      <c r="C351" s="75" t="s">
        <v>211</v>
      </c>
      <c r="D351" s="76" t="s">
        <v>2042</v>
      </c>
      <c r="E351" s="76" t="s">
        <v>1624</v>
      </c>
      <c r="F351" s="76" t="s">
        <v>2043</v>
      </c>
      <c r="G351" s="76" t="s">
        <v>2044</v>
      </c>
      <c r="H351" s="76" t="s">
        <v>495</v>
      </c>
      <c r="I351" s="76" t="s">
        <v>163</v>
      </c>
      <c r="J351" s="76" t="s">
        <v>237</v>
      </c>
      <c r="K351" s="76" t="s">
        <v>2045</v>
      </c>
      <c r="L351" s="76" t="s">
        <v>2046</v>
      </c>
      <c r="M351" s="77"/>
      <c r="N351" s="78"/>
      <c r="O351" s="79"/>
      <c r="P351" s="79"/>
      <c r="Q351" s="79"/>
    </row>
    <row r="352" spans="1:17" ht="13.95" hidden="1" customHeight="1">
      <c r="A352" s="73">
        <v>342</v>
      </c>
      <c r="B352" s="74">
        <v>45297</v>
      </c>
      <c r="C352" s="75" t="s">
        <v>211</v>
      </c>
      <c r="D352" s="76" t="s">
        <v>2033</v>
      </c>
      <c r="E352" s="76" t="s">
        <v>1257</v>
      </c>
      <c r="F352" s="76" t="s">
        <v>2047</v>
      </c>
      <c r="G352" s="76" t="s">
        <v>2044</v>
      </c>
      <c r="H352" s="76" t="s">
        <v>293</v>
      </c>
      <c r="I352" s="76" t="s">
        <v>163</v>
      </c>
      <c r="J352" s="76" t="s">
        <v>243</v>
      </c>
      <c r="K352" s="76" t="s">
        <v>2036</v>
      </c>
      <c r="L352" s="76" t="s">
        <v>2037</v>
      </c>
      <c r="M352" s="77"/>
      <c r="N352" s="78"/>
      <c r="O352" s="79"/>
      <c r="P352" s="79"/>
      <c r="Q352" s="79"/>
    </row>
    <row r="353" spans="1:17" ht="13.95" hidden="1" customHeight="1">
      <c r="A353" s="73">
        <v>343</v>
      </c>
      <c r="B353" s="74">
        <v>45297</v>
      </c>
      <c r="C353" s="75" t="s">
        <v>211</v>
      </c>
      <c r="D353" s="76" t="s">
        <v>2048</v>
      </c>
      <c r="E353" s="76" t="s">
        <v>1237</v>
      </c>
      <c r="F353" s="76" t="s">
        <v>2049</v>
      </c>
      <c r="G353" s="76" t="s">
        <v>2050</v>
      </c>
      <c r="H353" s="76" t="s">
        <v>293</v>
      </c>
      <c r="I353" s="76" t="s">
        <v>163</v>
      </c>
      <c r="J353" s="76" t="s">
        <v>243</v>
      </c>
      <c r="K353" s="76" t="s">
        <v>2051</v>
      </c>
      <c r="L353" s="76" t="s">
        <v>163</v>
      </c>
      <c r="M353" s="77"/>
      <c r="N353" s="78"/>
      <c r="O353" s="79"/>
      <c r="P353" s="79"/>
      <c r="Q353" s="79"/>
    </row>
    <row r="354" spans="1:17" ht="13.95" hidden="1" customHeight="1">
      <c r="A354" s="73">
        <v>344</v>
      </c>
      <c r="B354" s="74">
        <v>45297</v>
      </c>
      <c r="C354" s="75" t="s">
        <v>211</v>
      </c>
      <c r="D354" s="76" t="s">
        <v>2052</v>
      </c>
      <c r="E354" s="76" t="s">
        <v>660</v>
      </c>
      <c r="F354" s="76" t="s">
        <v>2053</v>
      </c>
      <c r="G354" s="76" t="s">
        <v>2054</v>
      </c>
      <c r="H354" s="76" t="s">
        <v>397</v>
      </c>
      <c r="I354" s="76" t="s">
        <v>163</v>
      </c>
      <c r="J354" s="76" t="s">
        <v>238</v>
      </c>
      <c r="K354" s="76" t="s">
        <v>2055</v>
      </c>
      <c r="L354" s="76" t="s">
        <v>163</v>
      </c>
      <c r="M354" s="77"/>
      <c r="N354" s="78"/>
      <c r="O354" s="79"/>
      <c r="P354" s="79"/>
      <c r="Q354" s="79"/>
    </row>
    <row r="355" spans="1:17" ht="13.95" hidden="1" customHeight="1">
      <c r="A355" s="73">
        <v>345</v>
      </c>
      <c r="B355" s="74">
        <v>45297</v>
      </c>
      <c r="C355" s="75" t="s">
        <v>211</v>
      </c>
      <c r="D355" s="76" t="s">
        <v>2056</v>
      </c>
      <c r="E355" s="76" t="s">
        <v>1624</v>
      </c>
      <c r="F355" s="76" t="s">
        <v>2057</v>
      </c>
      <c r="G355" s="76" t="s">
        <v>2058</v>
      </c>
      <c r="H355" s="76" t="s">
        <v>495</v>
      </c>
      <c r="I355" s="76" t="s">
        <v>163</v>
      </c>
      <c r="J355" s="76" t="s">
        <v>238</v>
      </c>
      <c r="K355" s="76" t="s">
        <v>2059</v>
      </c>
      <c r="L355" s="76" t="s">
        <v>163</v>
      </c>
      <c r="M355" s="77"/>
      <c r="N355" s="78"/>
      <c r="O355" s="79"/>
      <c r="P355" s="79"/>
      <c r="Q355" s="79"/>
    </row>
    <row r="356" spans="1:17" ht="13.95" hidden="1" customHeight="1">
      <c r="A356" s="73">
        <v>346</v>
      </c>
      <c r="B356" s="74">
        <v>45297</v>
      </c>
      <c r="C356" s="75" t="s">
        <v>211</v>
      </c>
      <c r="D356" s="76" t="s">
        <v>2060</v>
      </c>
      <c r="E356" s="76" t="s">
        <v>849</v>
      </c>
      <c r="F356" s="76" t="s">
        <v>2061</v>
      </c>
      <c r="G356" s="76" t="s">
        <v>2058</v>
      </c>
      <c r="H356" s="76" t="s">
        <v>852</v>
      </c>
      <c r="I356" s="76" t="s">
        <v>163</v>
      </c>
      <c r="J356" s="76" t="s">
        <v>246</v>
      </c>
      <c r="K356" s="76" t="s">
        <v>2062</v>
      </c>
      <c r="L356" s="76" t="s">
        <v>2063</v>
      </c>
      <c r="M356" s="77"/>
      <c r="N356" s="78"/>
      <c r="O356" s="79"/>
      <c r="P356" s="79"/>
      <c r="Q356" s="79"/>
    </row>
    <row r="357" spans="1:17" ht="13.95" hidden="1" customHeight="1">
      <c r="A357" s="73">
        <v>347</v>
      </c>
      <c r="B357" s="74">
        <v>45297</v>
      </c>
      <c r="C357" s="75" t="s">
        <v>211</v>
      </c>
      <c r="D357" s="76" t="s">
        <v>2064</v>
      </c>
      <c r="E357" s="76" t="s">
        <v>1237</v>
      </c>
      <c r="F357" s="76" t="s">
        <v>2065</v>
      </c>
      <c r="G357" s="76" t="s">
        <v>2066</v>
      </c>
      <c r="H357" s="76" t="s">
        <v>293</v>
      </c>
      <c r="I357" s="76" t="s">
        <v>163</v>
      </c>
      <c r="J357" s="76" t="s">
        <v>239</v>
      </c>
      <c r="K357" s="76" t="s">
        <v>2067</v>
      </c>
      <c r="L357" s="76" t="s">
        <v>2068</v>
      </c>
      <c r="M357" s="77"/>
      <c r="N357" s="78"/>
      <c r="O357" s="79"/>
      <c r="P357" s="79"/>
      <c r="Q357" s="79"/>
    </row>
    <row r="358" spans="1:17" ht="13.95" hidden="1" customHeight="1">
      <c r="A358" s="73">
        <v>348</v>
      </c>
      <c r="B358" s="74">
        <v>45297</v>
      </c>
      <c r="C358" s="75" t="s">
        <v>211</v>
      </c>
      <c r="D358" s="76" t="s">
        <v>2069</v>
      </c>
      <c r="E358" s="76" t="s">
        <v>1624</v>
      </c>
      <c r="F358" s="76" t="s">
        <v>2070</v>
      </c>
      <c r="G358" s="76" t="s">
        <v>2071</v>
      </c>
      <c r="H358" s="76" t="s">
        <v>495</v>
      </c>
      <c r="I358" s="76" t="s">
        <v>163</v>
      </c>
      <c r="J358" s="76" t="s">
        <v>237</v>
      </c>
      <c r="K358" s="76" t="s">
        <v>2072</v>
      </c>
      <c r="L358" s="76" t="s">
        <v>163</v>
      </c>
      <c r="M358" s="77"/>
      <c r="N358" s="78"/>
      <c r="O358" s="79"/>
      <c r="P358" s="79"/>
      <c r="Q358" s="79"/>
    </row>
    <row r="359" spans="1:17" ht="13.95" hidden="1" customHeight="1">
      <c r="A359" s="73">
        <v>349</v>
      </c>
      <c r="B359" s="74">
        <v>45297</v>
      </c>
      <c r="C359" s="75" t="s">
        <v>211</v>
      </c>
      <c r="D359" s="76" t="s">
        <v>2073</v>
      </c>
      <c r="E359" s="76" t="s">
        <v>773</v>
      </c>
      <c r="F359" s="76" t="s">
        <v>2074</v>
      </c>
      <c r="G359" s="76" t="s">
        <v>2071</v>
      </c>
      <c r="H359" s="76" t="s">
        <v>294</v>
      </c>
      <c r="I359" s="76" t="s">
        <v>163</v>
      </c>
      <c r="J359" s="76" t="s">
        <v>235</v>
      </c>
      <c r="K359" s="76" t="s">
        <v>2075</v>
      </c>
      <c r="L359" s="76" t="s">
        <v>163</v>
      </c>
      <c r="M359" s="77"/>
      <c r="N359" s="78"/>
      <c r="O359" s="79"/>
      <c r="P359" s="79"/>
      <c r="Q359" s="79"/>
    </row>
    <row r="360" spans="1:17" ht="13.95" hidden="1" customHeight="1">
      <c r="A360" s="73">
        <v>350</v>
      </c>
      <c r="B360" s="74">
        <v>45297</v>
      </c>
      <c r="C360" s="75" t="s">
        <v>211</v>
      </c>
      <c r="D360" s="76" t="s">
        <v>2076</v>
      </c>
      <c r="E360" s="76" t="s">
        <v>849</v>
      </c>
      <c r="F360" s="76" t="s">
        <v>2077</v>
      </c>
      <c r="G360" s="76" t="s">
        <v>2078</v>
      </c>
      <c r="H360" s="76" t="s">
        <v>852</v>
      </c>
      <c r="I360" s="76" t="s">
        <v>163</v>
      </c>
      <c r="J360" s="76" t="s">
        <v>238</v>
      </c>
      <c r="K360" s="76" t="s">
        <v>2079</v>
      </c>
      <c r="L360" s="76" t="s">
        <v>163</v>
      </c>
      <c r="M360" s="77"/>
      <c r="N360" s="78"/>
      <c r="O360" s="79"/>
      <c r="P360" s="79"/>
      <c r="Q360" s="79"/>
    </row>
    <row r="361" spans="1:17" ht="13.95" hidden="1" customHeight="1">
      <c r="A361" s="73">
        <v>351</v>
      </c>
      <c r="B361" s="74">
        <v>45297</v>
      </c>
      <c r="C361" s="75" t="s">
        <v>211</v>
      </c>
      <c r="D361" s="76" t="s">
        <v>2080</v>
      </c>
      <c r="E361" s="76" t="s">
        <v>718</v>
      </c>
      <c r="F361" s="76" t="s">
        <v>2081</v>
      </c>
      <c r="G361" s="76" t="s">
        <v>2082</v>
      </c>
      <c r="H361" s="76" t="s">
        <v>296</v>
      </c>
      <c r="I361" s="76" t="s">
        <v>163</v>
      </c>
      <c r="J361" s="76" t="s">
        <v>240</v>
      </c>
      <c r="K361" s="76" t="s">
        <v>2083</v>
      </c>
      <c r="L361" s="76" t="s">
        <v>2084</v>
      </c>
      <c r="M361" s="77"/>
      <c r="N361" s="78"/>
      <c r="O361" s="79"/>
      <c r="P361" s="79"/>
      <c r="Q361" s="79"/>
    </row>
    <row r="362" spans="1:17" ht="13.95" hidden="1" customHeight="1">
      <c r="A362" s="73">
        <v>352</v>
      </c>
      <c r="B362" s="74">
        <v>45297</v>
      </c>
      <c r="C362" s="75" t="s">
        <v>211</v>
      </c>
      <c r="D362" s="76" t="s">
        <v>2085</v>
      </c>
      <c r="E362" s="76" t="s">
        <v>1624</v>
      </c>
      <c r="F362" s="76" t="s">
        <v>2086</v>
      </c>
      <c r="G362" s="76" t="s">
        <v>2087</v>
      </c>
      <c r="H362" s="76" t="s">
        <v>495</v>
      </c>
      <c r="I362" s="76" t="s">
        <v>163</v>
      </c>
      <c r="J362" s="76" t="s">
        <v>239</v>
      </c>
      <c r="K362" s="76" t="s">
        <v>2088</v>
      </c>
      <c r="L362" s="76" t="s">
        <v>2089</v>
      </c>
      <c r="M362" s="77"/>
      <c r="N362" s="78"/>
      <c r="O362" s="79"/>
      <c r="P362" s="79"/>
      <c r="Q362" s="79"/>
    </row>
    <row r="363" spans="1:17" ht="13.95" hidden="1" customHeight="1">
      <c r="A363" s="73">
        <v>353</v>
      </c>
      <c r="B363" s="74">
        <v>45297</v>
      </c>
      <c r="C363" s="75" t="s">
        <v>211</v>
      </c>
      <c r="D363" s="76" t="s">
        <v>2090</v>
      </c>
      <c r="E363" s="76" t="s">
        <v>1237</v>
      </c>
      <c r="F363" s="76" t="s">
        <v>2091</v>
      </c>
      <c r="G363" s="76" t="s">
        <v>2087</v>
      </c>
      <c r="H363" s="76" t="s">
        <v>294</v>
      </c>
      <c r="I363" s="76" t="s">
        <v>163</v>
      </c>
      <c r="J363" s="76" t="s">
        <v>246</v>
      </c>
      <c r="K363" s="76" t="s">
        <v>2092</v>
      </c>
      <c r="L363" s="76" t="s">
        <v>2093</v>
      </c>
      <c r="M363" s="77"/>
      <c r="N363" s="78"/>
      <c r="O363" s="79"/>
      <c r="P363" s="79"/>
      <c r="Q363" s="79"/>
    </row>
    <row r="364" spans="1:17" ht="13.95" hidden="1" customHeight="1">
      <c r="A364" s="73">
        <v>354</v>
      </c>
      <c r="B364" s="74">
        <v>45297</v>
      </c>
      <c r="C364" s="75" t="s">
        <v>211</v>
      </c>
      <c r="D364" s="76" t="s">
        <v>2094</v>
      </c>
      <c r="E364" s="76" t="s">
        <v>660</v>
      </c>
      <c r="F364" s="76" t="s">
        <v>2095</v>
      </c>
      <c r="G364" s="76" t="s">
        <v>2096</v>
      </c>
      <c r="H364" s="76" t="s">
        <v>293</v>
      </c>
      <c r="I364" s="76" t="s">
        <v>163</v>
      </c>
      <c r="J364" s="76" t="s">
        <v>238</v>
      </c>
      <c r="K364" s="76" t="s">
        <v>2097</v>
      </c>
      <c r="L364" s="76" t="s">
        <v>2098</v>
      </c>
      <c r="M364" s="77"/>
      <c r="N364" s="78"/>
      <c r="O364" s="79"/>
      <c r="P364" s="79"/>
      <c r="Q364" s="79"/>
    </row>
    <row r="365" spans="1:17" ht="13.95" hidden="1" customHeight="1">
      <c r="A365" s="73">
        <v>355</v>
      </c>
      <c r="B365" s="74">
        <v>45297</v>
      </c>
      <c r="C365" s="75" t="s">
        <v>211</v>
      </c>
      <c r="D365" s="76" t="s">
        <v>2099</v>
      </c>
      <c r="E365" s="76" t="s">
        <v>561</v>
      </c>
      <c r="F365" s="76" t="s">
        <v>2100</v>
      </c>
      <c r="G365" s="76" t="s">
        <v>646</v>
      </c>
      <c r="H365" s="76" t="s">
        <v>495</v>
      </c>
      <c r="I365" s="76" t="s">
        <v>163</v>
      </c>
      <c r="J365" s="76" t="s">
        <v>242</v>
      </c>
      <c r="K365" s="76" t="s">
        <v>2101</v>
      </c>
      <c r="L365" s="76" t="s">
        <v>2102</v>
      </c>
      <c r="M365" s="77"/>
      <c r="N365" s="78"/>
      <c r="O365" s="79"/>
      <c r="P365" s="79"/>
      <c r="Q365" s="79"/>
    </row>
    <row r="366" spans="1:17" ht="13.95" hidden="1" customHeight="1">
      <c r="A366" s="73">
        <v>356</v>
      </c>
      <c r="B366" s="74">
        <v>45297</v>
      </c>
      <c r="C366" s="75" t="s">
        <v>211</v>
      </c>
      <c r="D366" s="76" t="s">
        <v>2103</v>
      </c>
      <c r="E366" s="76" t="s">
        <v>1624</v>
      </c>
      <c r="F366" s="76" t="s">
        <v>2104</v>
      </c>
      <c r="G366" s="76" t="s">
        <v>2105</v>
      </c>
      <c r="H366" s="76" t="s">
        <v>293</v>
      </c>
      <c r="I366" s="76" t="s">
        <v>163</v>
      </c>
      <c r="J366" s="76" t="s">
        <v>242</v>
      </c>
      <c r="K366" s="76" t="s">
        <v>2106</v>
      </c>
      <c r="L366" s="76" t="s">
        <v>2107</v>
      </c>
      <c r="M366" s="77"/>
      <c r="N366" s="78"/>
      <c r="O366" s="79"/>
      <c r="P366" s="79"/>
      <c r="Q366" s="79"/>
    </row>
    <row r="367" spans="1:17" ht="13.95" hidden="1" customHeight="1">
      <c r="A367" s="73">
        <v>357</v>
      </c>
      <c r="B367" s="74">
        <v>45297</v>
      </c>
      <c r="C367" s="75" t="s">
        <v>211</v>
      </c>
      <c r="D367" s="76" t="s">
        <v>2108</v>
      </c>
      <c r="E367" s="76" t="s">
        <v>1237</v>
      </c>
      <c r="F367" s="76" t="s">
        <v>2109</v>
      </c>
      <c r="G367" s="76" t="s">
        <v>2110</v>
      </c>
      <c r="H367" s="76" t="s">
        <v>293</v>
      </c>
      <c r="I367" s="76" t="s">
        <v>163</v>
      </c>
      <c r="J367" s="76" t="s">
        <v>244</v>
      </c>
      <c r="K367" s="76" t="s">
        <v>2111</v>
      </c>
      <c r="L367" s="76" t="s">
        <v>163</v>
      </c>
      <c r="M367" s="77"/>
      <c r="N367" s="78"/>
      <c r="O367" s="79"/>
      <c r="P367" s="79"/>
      <c r="Q367" s="79"/>
    </row>
    <row r="368" spans="1:17" ht="13.95" hidden="1" customHeight="1">
      <c r="A368" s="73">
        <v>358</v>
      </c>
      <c r="B368" s="74">
        <v>45297</v>
      </c>
      <c r="C368" s="75" t="s">
        <v>211</v>
      </c>
      <c r="D368" s="76" t="s">
        <v>2112</v>
      </c>
      <c r="E368" s="76" t="s">
        <v>718</v>
      </c>
      <c r="F368" s="76" t="s">
        <v>2113</v>
      </c>
      <c r="G368" s="76" t="s">
        <v>2114</v>
      </c>
      <c r="H368" s="76" t="s">
        <v>293</v>
      </c>
      <c r="I368" s="76" t="s">
        <v>163</v>
      </c>
      <c r="J368" s="76" t="s">
        <v>239</v>
      </c>
      <c r="K368" s="76" t="s">
        <v>2115</v>
      </c>
      <c r="L368" s="76" t="s">
        <v>2116</v>
      </c>
      <c r="M368" s="77"/>
      <c r="N368" s="78"/>
      <c r="O368" s="79"/>
      <c r="P368" s="79"/>
      <c r="Q368" s="79"/>
    </row>
    <row r="369" spans="1:17" ht="13.95" hidden="1" customHeight="1">
      <c r="A369" s="73">
        <v>359</v>
      </c>
      <c r="B369" s="74">
        <v>45297</v>
      </c>
      <c r="C369" s="75" t="s">
        <v>211</v>
      </c>
      <c r="D369" s="76" t="s">
        <v>2117</v>
      </c>
      <c r="E369" s="76" t="s">
        <v>1624</v>
      </c>
      <c r="F369" s="76" t="s">
        <v>2118</v>
      </c>
      <c r="G369" s="76" t="s">
        <v>2119</v>
      </c>
      <c r="H369" s="76" t="s">
        <v>495</v>
      </c>
      <c r="I369" s="76" t="s">
        <v>163</v>
      </c>
      <c r="J369" s="76" t="s">
        <v>246</v>
      </c>
      <c r="K369" s="76" t="s">
        <v>2120</v>
      </c>
      <c r="L369" s="76" t="s">
        <v>2121</v>
      </c>
      <c r="M369" s="77"/>
      <c r="N369" s="78"/>
      <c r="O369" s="79"/>
      <c r="P369" s="79"/>
      <c r="Q369" s="79"/>
    </row>
    <row r="370" spans="1:17" ht="13.95" hidden="1" customHeight="1">
      <c r="A370" s="73">
        <v>360</v>
      </c>
      <c r="B370" s="74">
        <v>45297</v>
      </c>
      <c r="C370" s="75" t="s">
        <v>211</v>
      </c>
      <c r="D370" s="76" t="s">
        <v>2122</v>
      </c>
      <c r="E370" s="76" t="s">
        <v>849</v>
      </c>
      <c r="F370" s="76" t="s">
        <v>2123</v>
      </c>
      <c r="G370" s="76" t="s">
        <v>2124</v>
      </c>
      <c r="H370" s="76" t="s">
        <v>297</v>
      </c>
      <c r="I370" s="76" t="s">
        <v>163</v>
      </c>
      <c r="J370" s="76" t="s">
        <v>246</v>
      </c>
      <c r="K370" s="76" t="s">
        <v>2125</v>
      </c>
      <c r="L370" s="76" t="s">
        <v>2126</v>
      </c>
      <c r="M370" s="77"/>
      <c r="N370" s="78"/>
      <c r="O370" s="79"/>
      <c r="P370" s="79"/>
      <c r="Q370" s="79"/>
    </row>
    <row r="371" spans="1:17" ht="13.95" hidden="1" customHeight="1">
      <c r="A371" s="73">
        <v>361</v>
      </c>
      <c r="B371" s="74">
        <v>45297</v>
      </c>
      <c r="C371" s="75" t="s">
        <v>211</v>
      </c>
      <c r="D371" s="76" t="s">
        <v>2127</v>
      </c>
      <c r="E371" s="76" t="s">
        <v>1624</v>
      </c>
      <c r="F371" s="76" t="s">
        <v>2128</v>
      </c>
      <c r="G371" s="76" t="s">
        <v>2129</v>
      </c>
      <c r="H371" s="76" t="s">
        <v>495</v>
      </c>
      <c r="I371" s="76" t="s">
        <v>163</v>
      </c>
      <c r="J371" s="76" t="s">
        <v>238</v>
      </c>
      <c r="K371" s="76" t="s">
        <v>2130</v>
      </c>
      <c r="L371" s="76" t="s">
        <v>2131</v>
      </c>
      <c r="M371" s="77"/>
      <c r="N371" s="78"/>
      <c r="O371" s="79"/>
      <c r="P371" s="79"/>
      <c r="Q371" s="79"/>
    </row>
    <row r="372" spans="1:17" ht="13.95" hidden="1" customHeight="1">
      <c r="A372" s="73">
        <v>362</v>
      </c>
      <c r="B372" s="74">
        <v>45297</v>
      </c>
      <c r="C372" s="75" t="s">
        <v>211</v>
      </c>
      <c r="D372" s="76" t="s">
        <v>2132</v>
      </c>
      <c r="E372" s="76" t="s">
        <v>1237</v>
      </c>
      <c r="F372" s="76" t="s">
        <v>2133</v>
      </c>
      <c r="G372" s="76" t="s">
        <v>2134</v>
      </c>
      <c r="H372" s="76" t="s">
        <v>294</v>
      </c>
      <c r="I372" s="76" t="s">
        <v>163</v>
      </c>
      <c r="J372" s="76" t="s">
        <v>239</v>
      </c>
      <c r="K372" s="76" t="s">
        <v>2135</v>
      </c>
      <c r="L372" s="76" t="s">
        <v>163</v>
      </c>
      <c r="M372" s="77"/>
      <c r="N372" s="78"/>
      <c r="O372" s="79"/>
      <c r="P372" s="79"/>
      <c r="Q372" s="79"/>
    </row>
    <row r="373" spans="1:17" ht="13.95" hidden="1" customHeight="1">
      <c r="A373" s="73">
        <v>363</v>
      </c>
      <c r="B373" s="74">
        <v>45297</v>
      </c>
      <c r="C373" s="75" t="s">
        <v>211</v>
      </c>
      <c r="D373" s="76" t="s">
        <v>2136</v>
      </c>
      <c r="E373" s="76" t="s">
        <v>1624</v>
      </c>
      <c r="F373" s="76" t="s">
        <v>2137</v>
      </c>
      <c r="G373" s="76" t="s">
        <v>2138</v>
      </c>
      <c r="H373" s="76" t="s">
        <v>293</v>
      </c>
      <c r="I373" s="76" t="s">
        <v>163</v>
      </c>
      <c r="J373" s="76" t="s">
        <v>246</v>
      </c>
      <c r="K373" s="76" t="s">
        <v>2139</v>
      </c>
      <c r="L373" s="76" t="s">
        <v>2140</v>
      </c>
      <c r="M373" s="77"/>
      <c r="N373" s="78"/>
      <c r="O373" s="79"/>
      <c r="P373" s="79"/>
      <c r="Q373" s="79"/>
    </row>
    <row r="374" spans="1:17" ht="13.95" hidden="1" customHeight="1">
      <c r="A374" s="73">
        <v>364</v>
      </c>
      <c r="B374" s="74">
        <v>45297</v>
      </c>
      <c r="C374" s="75" t="s">
        <v>211</v>
      </c>
      <c r="D374" s="76" t="s">
        <v>2141</v>
      </c>
      <c r="E374" s="76" t="s">
        <v>1624</v>
      </c>
      <c r="F374" s="76" t="s">
        <v>2142</v>
      </c>
      <c r="G374" s="76" t="s">
        <v>2143</v>
      </c>
      <c r="H374" s="76" t="s">
        <v>293</v>
      </c>
      <c r="I374" s="76" t="s">
        <v>163</v>
      </c>
      <c r="J374" s="76" t="s">
        <v>240</v>
      </c>
      <c r="K374" s="76" t="s">
        <v>2144</v>
      </c>
      <c r="L374" s="76" t="s">
        <v>163</v>
      </c>
      <c r="M374" s="77"/>
      <c r="N374" s="78"/>
      <c r="O374" s="79"/>
      <c r="P374" s="79"/>
      <c r="Q374" s="79"/>
    </row>
    <row r="375" spans="1:17" ht="13.95" hidden="1" customHeight="1">
      <c r="A375" s="73">
        <v>365</v>
      </c>
      <c r="B375" s="74">
        <v>45297</v>
      </c>
      <c r="C375" s="75" t="s">
        <v>211</v>
      </c>
      <c r="D375" s="76" t="s">
        <v>2145</v>
      </c>
      <c r="E375" s="76" t="s">
        <v>849</v>
      </c>
      <c r="F375" s="76" t="s">
        <v>2146</v>
      </c>
      <c r="G375" s="76" t="s">
        <v>2147</v>
      </c>
      <c r="H375" s="76" t="s">
        <v>297</v>
      </c>
      <c r="I375" s="76" t="s">
        <v>163</v>
      </c>
      <c r="J375" s="76" t="s">
        <v>239</v>
      </c>
      <c r="K375" s="76" t="s">
        <v>2148</v>
      </c>
      <c r="L375" s="76" t="s">
        <v>2149</v>
      </c>
      <c r="M375" s="77"/>
      <c r="N375" s="78"/>
      <c r="O375" s="79"/>
      <c r="P375" s="79"/>
      <c r="Q375" s="79"/>
    </row>
    <row r="376" spans="1:17" ht="13.95" hidden="1" customHeight="1">
      <c r="A376" s="73">
        <v>366</v>
      </c>
      <c r="B376" s="74">
        <v>45297</v>
      </c>
      <c r="C376" s="75" t="s">
        <v>211</v>
      </c>
      <c r="D376" s="76" t="s">
        <v>2150</v>
      </c>
      <c r="E376" s="76" t="s">
        <v>773</v>
      </c>
      <c r="F376" s="76" t="s">
        <v>2151</v>
      </c>
      <c r="G376" s="76" t="s">
        <v>2152</v>
      </c>
      <c r="H376" s="76" t="s">
        <v>293</v>
      </c>
      <c r="I376" s="76" t="s">
        <v>163</v>
      </c>
      <c r="J376" s="76" t="s">
        <v>237</v>
      </c>
      <c r="K376" s="76" t="s">
        <v>2153</v>
      </c>
      <c r="L376" s="76" t="s">
        <v>2154</v>
      </c>
      <c r="M376" s="77"/>
      <c r="N376" s="78"/>
      <c r="O376" s="79"/>
      <c r="P376" s="79"/>
      <c r="Q376" s="79"/>
    </row>
    <row r="377" spans="1:17" ht="13.95" hidden="1" customHeight="1">
      <c r="A377" s="73">
        <v>367</v>
      </c>
      <c r="B377" s="74">
        <v>45297</v>
      </c>
      <c r="C377" s="75" t="s">
        <v>211</v>
      </c>
      <c r="D377" s="76" t="s">
        <v>406</v>
      </c>
      <c r="E377" s="76" t="s">
        <v>1624</v>
      </c>
      <c r="F377" s="76" t="s">
        <v>2155</v>
      </c>
      <c r="G377" s="76" t="s">
        <v>2156</v>
      </c>
      <c r="H377" s="76" t="s">
        <v>495</v>
      </c>
      <c r="I377" s="76" t="s">
        <v>163</v>
      </c>
      <c r="J377" s="76" t="s">
        <v>237</v>
      </c>
      <c r="K377" s="76" t="s">
        <v>2157</v>
      </c>
      <c r="L377" s="76" t="s">
        <v>163</v>
      </c>
      <c r="M377" s="77"/>
      <c r="N377" s="78"/>
      <c r="O377" s="79"/>
      <c r="P377" s="79"/>
      <c r="Q377" s="79"/>
    </row>
    <row r="378" spans="1:17" ht="13.95" hidden="1" customHeight="1">
      <c r="A378" s="73">
        <v>368</v>
      </c>
      <c r="B378" s="74">
        <v>45297</v>
      </c>
      <c r="C378" s="75" t="s">
        <v>211</v>
      </c>
      <c r="D378" s="76" t="s">
        <v>2158</v>
      </c>
      <c r="E378" s="76" t="s">
        <v>1237</v>
      </c>
      <c r="F378" s="76" t="s">
        <v>2159</v>
      </c>
      <c r="G378" s="76" t="s">
        <v>2160</v>
      </c>
      <c r="H378" s="76" t="s">
        <v>294</v>
      </c>
      <c r="I378" s="76" t="s">
        <v>163</v>
      </c>
      <c r="J378" s="76" t="s">
        <v>242</v>
      </c>
      <c r="K378" s="76" t="s">
        <v>2161</v>
      </c>
      <c r="L378" s="76" t="s">
        <v>2162</v>
      </c>
      <c r="M378" s="77"/>
      <c r="N378" s="78"/>
      <c r="O378" s="79"/>
      <c r="P378" s="79"/>
      <c r="Q378" s="79"/>
    </row>
    <row r="379" spans="1:17" ht="13.95" hidden="1" customHeight="1">
      <c r="A379" s="73">
        <v>369</v>
      </c>
      <c r="B379" s="74">
        <v>45297</v>
      </c>
      <c r="C379" s="75" t="s">
        <v>211</v>
      </c>
      <c r="D379" s="76" t="s">
        <v>2163</v>
      </c>
      <c r="E379" s="76" t="s">
        <v>718</v>
      </c>
      <c r="F379" s="76" t="s">
        <v>2164</v>
      </c>
      <c r="G379" s="76" t="s">
        <v>2160</v>
      </c>
      <c r="H379" s="76" t="s">
        <v>296</v>
      </c>
      <c r="I379" s="76" t="s">
        <v>163</v>
      </c>
      <c r="J379" s="76" t="s">
        <v>241</v>
      </c>
      <c r="K379" s="76" t="s">
        <v>2165</v>
      </c>
      <c r="L379" s="76" t="s">
        <v>2166</v>
      </c>
      <c r="M379" s="77"/>
      <c r="N379" s="78"/>
      <c r="O379" s="79"/>
      <c r="P379" s="79"/>
      <c r="Q379" s="79"/>
    </row>
    <row r="380" spans="1:17" ht="13.95" hidden="1" customHeight="1">
      <c r="A380" s="73">
        <v>370</v>
      </c>
      <c r="B380" s="74">
        <v>45297</v>
      </c>
      <c r="C380" s="75" t="s">
        <v>211</v>
      </c>
      <c r="D380" s="76" t="s">
        <v>2167</v>
      </c>
      <c r="E380" s="76" t="s">
        <v>1257</v>
      </c>
      <c r="F380" s="76" t="s">
        <v>2168</v>
      </c>
      <c r="G380" s="76" t="s">
        <v>2169</v>
      </c>
      <c r="H380" s="76" t="s">
        <v>293</v>
      </c>
      <c r="I380" s="76" t="s">
        <v>163</v>
      </c>
      <c r="J380" s="76" t="s">
        <v>243</v>
      </c>
      <c r="K380" s="76" t="s">
        <v>2170</v>
      </c>
      <c r="L380" s="76" t="s">
        <v>2171</v>
      </c>
      <c r="M380" s="77"/>
      <c r="N380" s="78"/>
      <c r="O380" s="79"/>
      <c r="P380" s="79"/>
      <c r="Q380" s="79"/>
    </row>
    <row r="381" spans="1:17" ht="13.95" hidden="1" customHeight="1">
      <c r="A381" s="73">
        <v>371</v>
      </c>
      <c r="B381" s="74">
        <v>45297</v>
      </c>
      <c r="C381" s="75" t="s">
        <v>211</v>
      </c>
      <c r="D381" s="76" t="s">
        <v>1005</v>
      </c>
      <c r="E381" s="76" t="s">
        <v>1624</v>
      </c>
      <c r="F381" s="76" t="s">
        <v>2172</v>
      </c>
      <c r="G381" s="76" t="s">
        <v>2173</v>
      </c>
      <c r="H381" s="76" t="s">
        <v>495</v>
      </c>
      <c r="I381" s="76" t="s">
        <v>163</v>
      </c>
      <c r="J381" s="76" t="s">
        <v>237</v>
      </c>
      <c r="K381" s="76" t="s">
        <v>2174</v>
      </c>
      <c r="L381" s="76" t="s">
        <v>2175</v>
      </c>
      <c r="M381" s="77"/>
      <c r="N381" s="78"/>
      <c r="O381" s="79"/>
      <c r="P381" s="79"/>
      <c r="Q381" s="79"/>
    </row>
    <row r="382" spans="1:17" ht="13.95" hidden="1" customHeight="1">
      <c r="A382" s="73">
        <v>372</v>
      </c>
      <c r="B382" s="74">
        <v>45297</v>
      </c>
      <c r="C382" s="75" t="s">
        <v>211</v>
      </c>
      <c r="D382" s="76" t="s">
        <v>298</v>
      </c>
      <c r="E382" s="76" t="s">
        <v>743</v>
      </c>
      <c r="F382" s="76" t="s">
        <v>2176</v>
      </c>
      <c r="G382" s="76" t="s">
        <v>2173</v>
      </c>
      <c r="H382" s="76" t="s">
        <v>293</v>
      </c>
      <c r="I382" s="76" t="s">
        <v>163</v>
      </c>
      <c r="J382" s="76" t="s">
        <v>240</v>
      </c>
      <c r="K382" s="76" t="s">
        <v>2177</v>
      </c>
      <c r="L382" s="76" t="s">
        <v>2178</v>
      </c>
      <c r="M382" s="77"/>
      <c r="N382" s="78"/>
      <c r="O382" s="79"/>
      <c r="P382" s="79"/>
      <c r="Q382" s="79"/>
    </row>
    <row r="383" spans="1:17" ht="13.95" hidden="1" customHeight="1">
      <c r="A383" s="73">
        <v>373</v>
      </c>
      <c r="B383" s="74">
        <v>45297</v>
      </c>
      <c r="C383" s="75" t="s">
        <v>211</v>
      </c>
      <c r="D383" s="76" t="s">
        <v>2179</v>
      </c>
      <c r="E383" s="76" t="s">
        <v>1624</v>
      </c>
      <c r="F383" s="76" t="s">
        <v>2180</v>
      </c>
      <c r="G383" s="76" t="s">
        <v>2181</v>
      </c>
      <c r="H383" s="76" t="s">
        <v>495</v>
      </c>
      <c r="I383" s="76" t="s">
        <v>163</v>
      </c>
      <c r="J383" s="76" t="s">
        <v>237</v>
      </c>
      <c r="K383" s="76" t="s">
        <v>2182</v>
      </c>
      <c r="L383" s="76" t="s">
        <v>163</v>
      </c>
      <c r="M383" s="77"/>
      <c r="N383" s="78"/>
      <c r="O383" s="79"/>
      <c r="P383" s="79"/>
      <c r="Q383" s="79"/>
    </row>
    <row r="384" spans="1:17" ht="13.95" hidden="1" customHeight="1">
      <c r="A384" s="73">
        <v>374</v>
      </c>
      <c r="B384" s="74">
        <v>45297</v>
      </c>
      <c r="C384" s="75" t="s">
        <v>211</v>
      </c>
      <c r="D384" s="76" t="s">
        <v>2183</v>
      </c>
      <c r="E384" s="76" t="s">
        <v>660</v>
      </c>
      <c r="F384" s="76" t="s">
        <v>2184</v>
      </c>
      <c r="G384" s="76" t="s">
        <v>2185</v>
      </c>
      <c r="H384" s="76" t="s">
        <v>397</v>
      </c>
      <c r="I384" s="76" t="s">
        <v>163</v>
      </c>
      <c r="J384" s="76" t="s">
        <v>239</v>
      </c>
      <c r="K384" s="76" t="s">
        <v>2186</v>
      </c>
      <c r="L384" s="76" t="s">
        <v>2187</v>
      </c>
      <c r="M384" s="77"/>
      <c r="N384" s="78"/>
      <c r="O384" s="79"/>
      <c r="P384" s="79"/>
      <c r="Q384" s="79"/>
    </row>
    <row r="385" spans="1:17" ht="13.95" hidden="1" customHeight="1">
      <c r="A385" s="73">
        <v>375</v>
      </c>
      <c r="B385" s="74">
        <v>45297</v>
      </c>
      <c r="C385" s="75" t="s">
        <v>211</v>
      </c>
      <c r="D385" s="76" t="s">
        <v>2188</v>
      </c>
      <c r="E385" s="76" t="s">
        <v>743</v>
      </c>
      <c r="F385" s="76" t="s">
        <v>2189</v>
      </c>
      <c r="G385" s="76" t="s">
        <v>2190</v>
      </c>
      <c r="H385" s="76" t="s">
        <v>293</v>
      </c>
      <c r="I385" s="76" t="s">
        <v>163</v>
      </c>
      <c r="J385" s="76" t="s">
        <v>240</v>
      </c>
      <c r="K385" s="76" t="s">
        <v>2191</v>
      </c>
      <c r="L385" s="76" t="s">
        <v>2192</v>
      </c>
      <c r="M385" s="77"/>
      <c r="N385" s="78"/>
      <c r="O385" s="79"/>
      <c r="P385" s="79"/>
      <c r="Q385" s="79"/>
    </row>
    <row r="386" spans="1:17" ht="13.95" hidden="1" customHeight="1">
      <c r="A386" s="73">
        <v>376</v>
      </c>
      <c r="B386" s="74">
        <v>45297</v>
      </c>
      <c r="C386" s="75" t="s">
        <v>211</v>
      </c>
      <c r="D386" s="76" t="s">
        <v>2193</v>
      </c>
      <c r="E386" s="76" t="s">
        <v>758</v>
      </c>
      <c r="F386" s="76" t="s">
        <v>2194</v>
      </c>
      <c r="G386" s="76" t="s">
        <v>2195</v>
      </c>
      <c r="H386" s="76" t="s">
        <v>495</v>
      </c>
      <c r="I386" s="76" t="s">
        <v>163</v>
      </c>
      <c r="J386" s="76" t="s">
        <v>237</v>
      </c>
      <c r="K386" s="76" t="s">
        <v>2196</v>
      </c>
      <c r="L386" s="76" t="s">
        <v>163</v>
      </c>
      <c r="M386" s="77"/>
      <c r="N386" s="78"/>
      <c r="O386" s="79"/>
      <c r="P386" s="79"/>
      <c r="Q386" s="79"/>
    </row>
    <row r="387" spans="1:17" ht="13.95" hidden="1" customHeight="1">
      <c r="A387" s="73">
        <v>377</v>
      </c>
      <c r="B387" s="74">
        <v>45297</v>
      </c>
      <c r="C387" s="75" t="s">
        <v>211</v>
      </c>
      <c r="D387" s="76" t="s">
        <v>2197</v>
      </c>
      <c r="E387" s="76" t="s">
        <v>718</v>
      </c>
      <c r="F387" s="76" t="s">
        <v>2198</v>
      </c>
      <c r="G387" s="76" t="s">
        <v>2199</v>
      </c>
      <c r="H387" s="76" t="s">
        <v>293</v>
      </c>
      <c r="I387" s="76" t="s">
        <v>163</v>
      </c>
      <c r="J387" s="76" t="s">
        <v>240</v>
      </c>
      <c r="K387" s="76" t="s">
        <v>2200</v>
      </c>
      <c r="L387" s="76" t="s">
        <v>2201</v>
      </c>
      <c r="M387" s="77"/>
      <c r="N387" s="78"/>
      <c r="O387" s="79"/>
      <c r="P387" s="79"/>
      <c r="Q387" s="79"/>
    </row>
    <row r="388" spans="1:17" ht="13.95" hidden="1" customHeight="1">
      <c r="A388" s="73">
        <v>378</v>
      </c>
      <c r="B388" s="74">
        <v>45297</v>
      </c>
      <c r="C388" s="75" t="s">
        <v>211</v>
      </c>
      <c r="D388" s="76" t="s">
        <v>2202</v>
      </c>
      <c r="E388" s="76" t="s">
        <v>849</v>
      </c>
      <c r="F388" s="76" t="s">
        <v>2203</v>
      </c>
      <c r="G388" s="76" t="s">
        <v>2204</v>
      </c>
      <c r="H388" s="76" t="s">
        <v>297</v>
      </c>
      <c r="I388" s="76" t="s">
        <v>163</v>
      </c>
      <c r="J388" s="76" t="s">
        <v>242</v>
      </c>
      <c r="K388" s="76" t="s">
        <v>2205</v>
      </c>
      <c r="L388" s="76" t="s">
        <v>2206</v>
      </c>
      <c r="M388" s="77"/>
      <c r="N388" s="78"/>
      <c r="O388" s="79"/>
      <c r="P388" s="79"/>
      <c r="Q388" s="79"/>
    </row>
    <row r="389" spans="1:17" ht="13.95" hidden="1" customHeight="1">
      <c r="A389" s="73">
        <v>379</v>
      </c>
      <c r="B389" s="74">
        <v>45297</v>
      </c>
      <c r="C389" s="75" t="s">
        <v>211</v>
      </c>
      <c r="D389" s="76" t="s">
        <v>2207</v>
      </c>
      <c r="E389" s="76" t="s">
        <v>743</v>
      </c>
      <c r="F389" s="76" t="s">
        <v>2208</v>
      </c>
      <c r="G389" s="76" t="s">
        <v>2209</v>
      </c>
      <c r="H389" s="76" t="s">
        <v>293</v>
      </c>
      <c r="I389" s="76" t="s">
        <v>163</v>
      </c>
      <c r="J389" s="76" t="s">
        <v>243</v>
      </c>
      <c r="K389" s="76" t="s">
        <v>2210</v>
      </c>
      <c r="L389" s="76" t="s">
        <v>2211</v>
      </c>
      <c r="M389" s="77"/>
      <c r="N389" s="78"/>
      <c r="O389" s="79"/>
      <c r="P389" s="79"/>
      <c r="Q389" s="79"/>
    </row>
    <row r="390" spans="1:17" ht="13.95" hidden="1" customHeight="1">
      <c r="A390" s="73">
        <v>380</v>
      </c>
      <c r="B390" s="74">
        <v>45297</v>
      </c>
      <c r="C390" s="75" t="s">
        <v>211</v>
      </c>
      <c r="D390" s="76" t="s">
        <v>2212</v>
      </c>
      <c r="E390" s="76" t="s">
        <v>773</v>
      </c>
      <c r="F390" s="76" t="s">
        <v>2213</v>
      </c>
      <c r="G390" s="76" t="s">
        <v>2214</v>
      </c>
      <c r="H390" s="76" t="s">
        <v>294</v>
      </c>
      <c r="I390" s="76" t="s">
        <v>163</v>
      </c>
      <c r="J390" s="76" t="s">
        <v>242</v>
      </c>
      <c r="K390" s="76" t="s">
        <v>2215</v>
      </c>
      <c r="L390" s="76" t="s">
        <v>163</v>
      </c>
      <c r="M390" s="77"/>
      <c r="N390" s="78"/>
      <c r="O390" s="79"/>
      <c r="P390" s="79"/>
      <c r="Q390" s="79"/>
    </row>
    <row r="391" spans="1:17" ht="13.95" customHeight="1">
      <c r="A391" s="73">
        <v>381</v>
      </c>
      <c r="B391" s="74">
        <v>45297</v>
      </c>
      <c r="C391" s="75" t="s">
        <v>211</v>
      </c>
      <c r="D391" s="76" t="s">
        <v>2216</v>
      </c>
      <c r="E391" s="76" t="s">
        <v>758</v>
      </c>
      <c r="F391" s="76" t="s">
        <v>2217</v>
      </c>
      <c r="G391" s="76" t="s">
        <v>2218</v>
      </c>
      <c r="H391" s="76" t="s">
        <v>2219</v>
      </c>
      <c r="I391" s="76" t="s">
        <v>163</v>
      </c>
      <c r="J391" s="76" t="s">
        <v>243</v>
      </c>
      <c r="K391" s="76" t="s">
        <v>2220</v>
      </c>
      <c r="L391" s="76" t="s">
        <v>2221</v>
      </c>
      <c r="M391" s="77"/>
      <c r="N391" s="78"/>
      <c r="O391" s="79"/>
      <c r="P391" s="79"/>
      <c r="Q391" s="79"/>
    </row>
    <row r="392" spans="1:17" ht="13.95" hidden="1" customHeight="1">
      <c r="A392" s="73">
        <v>382</v>
      </c>
      <c r="B392" s="74">
        <v>45297</v>
      </c>
      <c r="C392" s="75" t="s">
        <v>211</v>
      </c>
      <c r="D392" s="76" t="s">
        <v>2222</v>
      </c>
      <c r="E392" s="76" t="s">
        <v>743</v>
      </c>
      <c r="F392" s="76" t="s">
        <v>2223</v>
      </c>
      <c r="G392" s="76" t="s">
        <v>2224</v>
      </c>
      <c r="H392" s="76" t="s">
        <v>293</v>
      </c>
      <c r="I392" s="76" t="s">
        <v>163</v>
      </c>
      <c r="J392" s="76" t="s">
        <v>239</v>
      </c>
      <c r="K392" s="76" t="s">
        <v>2225</v>
      </c>
      <c r="L392" s="76" t="s">
        <v>2226</v>
      </c>
      <c r="M392" s="77"/>
      <c r="N392" s="78"/>
      <c r="O392" s="79"/>
      <c r="P392" s="79"/>
      <c r="Q392" s="79"/>
    </row>
    <row r="393" spans="1:17" ht="13.95" hidden="1" customHeight="1">
      <c r="A393" s="73">
        <v>383</v>
      </c>
      <c r="B393" s="74">
        <v>45297</v>
      </c>
      <c r="C393" s="75" t="s">
        <v>211</v>
      </c>
      <c r="D393" s="76" t="s">
        <v>1776</v>
      </c>
      <c r="E393" s="76" t="s">
        <v>561</v>
      </c>
      <c r="F393" s="76" t="s">
        <v>2227</v>
      </c>
      <c r="G393" s="76" t="s">
        <v>2228</v>
      </c>
      <c r="H393" s="76" t="s">
        <v>495</v>
      </c>
      <c r="I393" s="76" t="s">
        <v>163</v>
      </c>
      <c r="J393" s="76" t="s">
        <v>242</v>
      </c>
      <c r="K393" s="76" t="s">
        <v>2229</v>
      </c>
      <c r="L393" s="76" t="s">
        <v>2230</v>
      </c>
      <c r="M393" s="77"/>
      <c r="N393" s="78"/>
      <c r="O393" s="79"/>
      <c r="P393" s="79"/>
      <c r="Q393" s="79"/>
    </row>
    <row r="394" spans="1:17" ht="13.95" hidden="1" customHeight="1">
      <c r="A394" s="73">
        <v>384</v>
      </c>
      <c r="B394" s="74">
        <v>45297</v>
      </c>
      <c r="C394" s="75" t="s">
        <v>211</v>
      </c>
      <c r="D394" s="76" t="s">
        <v>2231</v>
      </c>
      <c r="E394" s="76" t="s">
        <v>864</v>
      </c>
      <c r="F394" s="76" t="s">
        <v>2232</v>
      </c>
      <c r="G394" s="76" t="s">
        <v>2233</v>
      </c>
      <c r="H394" s="76" t="s">
        <v>293</v>
      </c>
      <c r="I394" s="76" t="s">
        <v>163</v>
      </c>
      <c r="J394" s="76" t="s">
        <v>239</v>
      </c>
      <c r="K394" s="76" t="s">
        <v>2234</v>
      </c>
      <c r="L394" s="76" t="s">
        <v>2235</v>
      </c>
      <c r="M394" s="77"/>
      <c r="N394" s="78"/>
      <c r="O394" s="79"/>
      <c r="P394" s="79"/>
      <c r="Q394" s="79"/>
    </row>
    <row r="395" spans="1:17" ht="13.95" hidden="1" customHeight="1">
      <c r="A395" s="73">
        <v>385</v>
      </c>
      <c r="B395" s="74">
        <v>45297</v>
      </c>
      <c r="C395" s="75" t="s">
        <v>211</v>
      </c>
      <c r="D395" s="76" t="s">
        <v>309</v>
      </c>
      <c r="E395" s="76" t="s">
        <v>743</v>
      </c>
      <c r="F395" s="76" t="s">
        <v>2236</v>
      </c>
      <c r="G395" s="76" t="s">
        <v>2237</v>
      </c>
      <c r="H395" s="76" t="s">
        <v>293</v>
      </c>
      <c r="I395" s="76" t="s">
        <v>163</v>
      </c>
      <c r="J395" s="76" t="s">
        <v>246</v>
      </c>
      <c r="K395" s="76" t="s">
        <v>2238</v>
      </c>
      <c r="L395" s="76" t="s">
        <v>2239</v>
      </c>
      <c r="M395" s="77"/>
      <c r="N395" s="78"/>
      <c r="O395" s="79"/>
      <c r="P395" s="79"/>
      <c r="Q395" s="79"/>
    </row>
    <row r="396" spans="1:17" ht="13.95" hidden="1" customHeight="1">
      <c r="A396" s="73">
        <v>386</v>
      </c>
      <c r="B396" s="74">
        <v>45297</v>
      </c>
      <c r="C396" s="75" t="s">
        <v>211</v>
      </c>
      <c r="D396" s="76" t="s">
        <v>2240</v>
      </c>
      <c r="E396" s="76" t="s">
        <v>718</v>
      </c>
      <c r="F396" s="76" t="s">
        <v>2241</v>
      </c>
      <c r="G396" s="76" t="s">
        <v>2237</v>
      </c>
      <c r="H396" s="76" t="s">
        <v>296</v>
      </c>
      <c r="I396" s="76" t="s">
        <v>163</v>
      </c>
      <c r="J396" s="76" t="s">
        <v>241</v>
      </c>
      <c r="K396" s="76" t="s">
        <v>2242</v>
      </c>
      <c r="L396" s="76" t="s">
        <v>163</v>
      </c>
      <c r="M396" s="77"/>
      <c r="N396" s="78"/>
      <c r="O396" s="79"/>
      <c r="P396" s="79"/>
      <c r="Q396" s="79"/>
    </row>
    <row r="397" spans="1:17" ht="13.95" hidden="1" customHeight="1">
      <c r="A397" s="73">
        <v>387</v>
      </c>
      <c r="B397" s="74">
        <v>45297</v>
      </c>
      <c r="C397" s="75" t="s">
        <v>211</v>
      </c>
      <c r="D397" s="76" t="s">
        <v>400</v>
      </c>
      <c r="E397" s="76" t="s">
        <v>743</v>
      </c>
      <c r="F397" s="76" t="s">
        <v>2243</v>
      </c>
      <c r="G397" s="76" t="s">
        <v>2244</v>
      </c>
      <c r="H397" s="76" t="s">
        <v>293</v>
      </c>
      <c r="I397" s="76" t="s">
        <v>163</v>
      </c>
      <c r="J397" s="76" t="s">
        <v>242</v>
      </c>
      <c r="K397" s="76" t="s">
        <v>401</v>
      </c>
      <c r="L397" s="76" t="s">
        <v>402</v>
      </c>
      <c r="M397" s="77"/>
      <c r="N397" s="78"/>
      <c r="O397" s="79"/>
      <c r="P397" s="79"/>
      <c r="Q397" s="79"/>
    </row>
    <row r="398" spans="1:17" ht="13.95" hidden="1" customHeight="1">
      <c r="A398" s="73">
        <v>388</v>
      </c>
      <c r="B398" s="74">
        <v>45297</v>
      </c>
      <c r="C398" s="75" t="s">
        <v>211</v>
      </c>
      <c r="D398" s="76" t="s">
        <v>2245</v>
      </c>
      <c r="E398" s="76" t="s">
        <v>1257</v>
      </c>
      <c r="F398" s="76" t="s">
        <v>2246</v>
      </c>
      <c r="G398" s="76" t="s">
        <v>2247</v>
      </c>
      <c r="H398" s="76" t="s">
        <v>495</v>
      </c>
      <c r="I398" s="76" t="s">
        <v>163</v>
      </c>
      <c r="J398" s="76" t="s">
        <v>235</v>
      </c>
      <c r="K398" s="76" t="s">
        <v>2248</v>
      </c>
      <c r="L398" s="76" t="s">
        <v>163</v>
      </c>
      <c r="M398" s="77"/>
      <c r="N398" s="78"/>
      <c r="O398" s="79"/>
      <c r="P398" s="79"/>
      <c r="Q398" s="79"/>
    </row>
    <row r="399" spans="1:17" ht="13.95" hidden="1" customHeight="1">
      <c r="A399" s="73">
        <v>389</v>
      </c>
      <c r="B399" s="74">
        <v>45297</v>
      </c>
      <c r="C399" s="75" t="s">
        <v>211</v>
      </c>
      <c r="D399" s="76" t="s">
        <v>2249</v>
      </c>
      <c r="E399" s="76" t="s">
        <v>849</v>
      </c>
      <c r="F399" s="76" t="s">
        <v>2250</v>
      </c>
      <c r="G399" s="76" t="s">
        <v>2251</v>
      </c>
      <c r="H399" s="76" t="s">
        <v>297</v>
      </c>
      <c r="I399" s="76" t="s">
        <v>163</v>
      </c>
      <c r="J399" s="76" t="s">
        <v>237</v>
      </c>
      <c r="K399" s="76" t="s">
        <v>2252</v>
      </c>
      <c r="L399" s="76" t="s">
        <v>2253</v>
      </c>
      <c r="M399" s="77"/>
      <c r="N399" s="78"/>
      <c r="O399" s="79"/>
      <c r="P399" s="79"/>
      <c r="Q399" s="79"/>
    </row>
    <row r="400" spans="1:17" ht="13.95" hidden="1" customHeight="1">
      <c r="A400" s="73">
        <v>390</v>
      </c>
      <c r="B400" s="74">
        <v>45297</v>
      </c>
      <c r="C400" s="75" t="s">
        <v>211</v>
      </c>
      <c r="D400" s="76" t="s">
        <v>2254</v>
      </c>
      <c r="E400" s="76" t="s">
        <v>718</v>
      </c>
      <c r="F400" s="76" t="s">
        <v>2255</v>
      </c>
      <c r="G400" s="76" t="s">
        <v>2256</v>
      </c>
      <c r="H400" s="76" t="s">
        <v>293</v>
      </c>
      <c r="I400" s="76" t="s">
        <v>163</v>
      </c>
      <c r="J400" s="76" t="s">
        <v>246</v>
      </c>
      <c r="K400" s="76" t="s">
        <v>2257</v>
      </c>
      <c r="L400" s="76" t="s">
        <v>2258</v>
      </c>
      <c r="M400" s="77"/>
      <c r="N400" s="78"/>
      <c r="O400" s="79"/>
      <c r="P400" s="79"/>
      <c r="Q400" s="79"/>
    </row>
    <row r="401" spans="1:17" ht="13.95" hidden="1" customHeight="1">
      <c r="A401" s="73">
        <v>391</v>
      </c>
      <c r="B401" s="74">
        <v>45297</v>
      </c>
      <c r="C401" s="75" t="s">
        <v>211</v>
      </c>
      <c r="D401" s="76" t="s">
        <v>2259</v>
      </c>
      <c r="E401" s="76" t="s">
        <v>660</v>
      </c>
      <c r="F401" s="76" t="s">
        <v>2260</v>
      </c>
      <c r="G401" s="76" t="s">
        <v>2261</v>
      </c>
      <c r="H401" s="76" t="s">
        <v>2262</v>
      </c>
      <c r="I401" s="76" t="s">
        <v>163</v>
      </c>
      <c r="J401" s="76" t="s">
        <v>239</v>
      </c>
      <c r="K401" s="76" t="s">
        <v>2263</v>
      </c>
      <c r="L401" s="76" t="s">
        <v>2264</v>
      </c>
      <c r="M401" s="77"/>
      <c r="N401" s="78"/>
      <c r="O401" s="79"/>
      <c r="P401" s="79"/>
      <c r="Q401" s="79"/>
    </row>
    <row r="402" spans="1:17" ht="13.95" hidden="1" customHeight="1">
      <c r="A402" s="73">
        <v>392</v>
      </c>
      <c r="B402" s="74">
        <v>45297</v>
      </c>
      <c r="C402" s="75" t="s">
        <v>211</v>
      </c>
      <c r="D402" s="76" t="s">
        <v>2265</v>
      </c>
      <c r="E402" s="76" t="s">
        <v>1257</v>
      </c>
      <c r="F402" s="76" t="s">
        <v>2266</v>
      </c>
      <c r="G402" s="76" t="s">
        <v>2267</v>
      </c>
      <c r="H402" s="76" t="s">
        <v>495</v>
      </c>
      <c r="I402" s="76" t="s">
        <v>163</v>
      </c>
      <c r="J402" s="76" t="s">
        <v>239</v>
      </c>
      <c r="K402" s="76" t="s">
        <v>2268</v>
      </c>
      <c r="L402" s="76" t="s">
        <v>2269</v>
      </c>
      <c r="M402" s="77"/>
      <c r="N402" s="78"/>
      <c r="O402" s="79"/>
      <c r="P402" s="79"/>
      <c r="Q402" s="79"/>
    </row>
    <row r="403" spans="1:17" ht="13.95" hidden="1" customHeight="1">
      <c r="A403" s="73">
        <v>393</v>
      </c>
      <c r="B403" s="74">
        <v>45297</v>
      </c>
      <c r="C403" s="75" t="s">
        <v>211</v>
      </c>
      <c r="D403" s="76" t="s">
        <v>2270</v>
      </c>
      <c r="E403" s="76" t="s">
        <v>718</v>
      </c>
      <c r="F403" s="76" t="s">
        <v>2271</v>
      </c>
      <c r="G403" s="76" t="s">
        <v>2272</v>
      </c>
      <c r="H403" s="76" t="s">
        <v>296</v>
      </c>
      <c r="I403" s="76" t="s">
        <v>163</v>
      </c>
      <c r="J403" s="76" t="s">
        <v>246</v>
      </c>
      <c r="K403" s="76" t="s">
        <v>2273</v>
      </c>
      <c r="L403" s="76" t="s">
        <v>163</v>
      </c>
      <c r="M403" s="77"/>
      <c r="N403" s="78"/>
      <c r="O403" s="79"/>
      <c r="P403" s="79"/>
      <c r="Q403" s="79"/>
    </row>
    <row r="404" spans="1:17" ht="13.95" hidden="1" customHeight="1">
      <c r="A404" s="73">
        <v>394</v>
      </c>
      <c r="B404" s="74">
        <v>45297</v>
      </c>
      <c r="C404" s="75" t="s">
        <v>211</v>
      </c>
      <c r="D404" s="76" t="s">
        <v>2274</v>
      </c>
      <c r="E404" s="76" t="s">
        <v>561</v>
      </c>
      <c r="F404" s="76" t="s">
        <v>2275</v>
      </c>
      <c r="G404" s="76" t="s">
        <v>2276</v>
      </c>
      <c r="H404" s="76" t="s">
        <v>495</v>
      </c>
      <c r="I404" s="76" t="s">
        <v>163</v>
      </c>
      <c r="J404" s="76" t="s">
        <v>240</v>
      </c>
      <c r="K404" s="76" t="s">
        <v>2277</v>
      </c>
      <c r="L404" s="76" t="s">
        <v>163</v>
      </c>
      <c r="M404" s="77"/>
      <c r="N404" s="78"/>
      <c r="O404" s="79"/>
      <c r="P404" s="79"/>
      <c r="Q404" s="79"/>
    </row>
    <row r="405" spans="1:17" ht="13.95" hidden="1" customHeight="1">
      <c r="A405" s="73">
        <v>395</v>
      </c>
      <c r="B405" s="74">
        <v>45297</v>
      </c>
      <c r="C405" s="75" t="s">
        <v>211</v>
      </c>
      <c r="D405" s="76" t="s">
        <v>2278</v>
      </c>
      <c r="E405" s="76" t="s">
        <v>758</v>
      </c>
      <c r="F405" s="76" t="s">
        <v>2279</v>
      </c>
      <c r="G405" s="76" t="s">
        <v>2280</v>
      </c>
      <c r="H405" s="76" t="s">
        <v>495</v>
      </c>
      <c r="I405" s="76" t="s">
        <v>163</v>
      </c>
      <c r="J405" s="76" t="s">
        <v>240</v>
      </c>
      <c r="K405" s="76" t="s">
        <v>2281</v>
      </c>
      <c r="L405" s="76" t="s">
        <v>2282</v>
      </c>
      <c r="M405" s="77"/>
      <c r="N405" s="78"/>
      <c r="O405" s="79"/>
      <c r="P405" s="79"/>
      <c r="Q405" s="79"/>
    </row>
    <row r="406" spans="1:17" ht="13.95" hidden="1" customHeight="1">
      <c r="A406" s="73">
        <v>396</v>
      </c>
      <c r="B406" s="74">
        <v>45297</v>
      </c>
      <c r="C406" s="75" t="s">
        <v>211</v>
      </c>
      <c r="D406" s="76" t="s">
        <v>2283</v>
      </c>
      <c r="E406" s="76" t="s">
        <v>561</v>
      </c>
      <c r="F406" s="76" t="s">
        <v>2284</v>
      </c>
      <c r="G406" s="76" t="s">
        <v>2285</v>
      </c>
      <c r="H406" s="76" t="s">
        <v>297</v>
      </c>
      <c r="I406" s="76" t="s">
        <v>163</v>
      </c>
      <c r="J406" s="76" t="s">
        <v>244</v>
      </c>
      <c r="K406" s="76" t="s">
        <v>2286</v>
      </c>
      <c r="L406" s="76" t="s">
        <v>2287</v>
      </c>
      <c r="M406" s="77"/>
      <c r="N406" s="78"/>
      <c r="O406" s="79"/>
      <c r="P406" s="79"/>
      <c r="Q406" s="79"/>
    </row>
    <row r="407" spans="1:17" ht="13.95" hidden="1" customHeight="1">
      <c r="A407" s="73">
        <v>397</v>
      </c>
      <c r="B407" s="74">
        <v>45297</v>
      </c>
      <c r="C407" s="75" t="s">
        <v>211</v>
      </c>
      <c r="D407" s="76" t="s">
        <v>2288</v>
      </c>
      <c r="E407" s="76" t="s">
        <v>773</v>
      </c>
      <c r="F407" s="76" t="s">
        <v>2289</v>
      </c>
      <c r="G407" s="76" t="s">
        <v>2290</v>
      </c>
      <c r="H407" s="76" t="s">
        <v>294</v>
      </c>
      <c r="I407" s="76" t="s">
        <v>163</v>
      </c>
      <c r="J407" s="76" t="s">
        <v>243</v>
      </c>
      <c r="K407" s="76" t="s">
        <v>2291</v>
      </c>
      <c r="L407" s="76" t="s">
        <v>2292</v>
      </c>
      <c r="M407" s="77"/>
      <c r="N407" s="78"/>
      <c r="O407" s="79"/>
      <c r="P407" s="79"/>
      <c r="Q407" s="79"/>
    </row>
    <row r="408" spans="1:17" ht="13.95" hidden="1" customHeight="1">
      <c r="A408" s="73">
        <v>398</v>
      </c>
      <c r="B408" s="74">
        <v>45297</v>
      </c>
      <c r="C408" s="75" t="s">
        <v>211</v>
      </c>
      <c r="D408" s="76" t="s">
        <v>2293</v>
      </c>
      <c r="E408" s="76" t="s">
        <v>758</v>
      </c>
      <c r="F408" s="76" t="s">
        <v>2294</v>
      </c>
      <c r="G408" s="76" t="s">
        <v>2295</v>
      </c>
      <c r="H408" s="76" t="s">
        <v>293</v>
      </c>
      <c r="I408" s="76" t="s">
        <v>163</v>
      </c>
      <c r="J408" s="76" t="s">
        <v>239</v>
      </c>
      <c r="K408" s="76" t="s">
        <v>2296</v>
      </c>
      <c r="L408" s="76" t="s">
        <v>2297</v>
      </c>
      <c r="M408" s="77"/>
      <c r="N408" s="78"/>
      <c r="O408" s="79"/>
      <c r="P408" s="79"/>
      <c r="Q408" s="79"/>
    </row>
    <row r="409" spans="1:17" ht="13.95" hidden="1" customHeight="1">
      <c r="A409" s="73">
        <v>399</v>
      </c>
      <c r="B409" s="74">
        <v>45297</v>
      </c>
      <c r="C409" s="75" t="s">
        <v>211</v>
      </c>
      <c r="D409" s="76" t="s">
        <v>2298</v>
      </c>
      <c r="E409" s="76" t="s">
        <v>1624</v>
      </c>
      <c r="F409" s="76" t="s">
        <v>2299</v>
      </c>
      <c r="G409" s="76" t="s">
        <v>2300</v>
      </c>
      <c r="H409" s="76" t="s">
        <v>293</v>
      </c>
      <c r="I409" s="76" t="s">
        <v>163</v>
      </c>
      <c r="J409" s="76" t="s">
        <v>239</v>
      </c>
      <c r="K409" s="76" t="s">
        <v>2301</v>
      </c>
      <c r="L409" s="76" t="s">
        <v>2302</v>
      </c>
      <c r="M409" s="77"/>
      <c r="N409" s="78"/>
      <c r="O409" s="79"/>
      <c r="P409" s="79"/>
      <c r="Q409" s="79"/>
    </row>
    <row r="410" spans="1:17" ht="13.95" hidden="1" customHeight="1">
      <c r="A410" s="73">
        <v>400</v>
      </c>
      <c r="B410" s="74">
        <v>45297</v>
      </c>
      <c r="C410" s="75" t="s">
        <v>211</v>
      </c>
      <c r="D410" s="76" t="s">
        <v>448</v>
      </c>
      <c r="E410" s="76" t="s">
        <v>660</v>
      </c>
      <c r="F410" s="76" t="s">
        <v>2303</v>
      </c>
      <c r="G410" s="76" t="s">
        <v>2304</v>
      </c>
      <c r="H410" s="76" t="s">
        <v>397</v>
      </c>
      <c r="I410" s="76" t="s">
        <v>163</v>
      </c>
      <c r="J410" s="76" t="s">
        <v>237</v>
      </c>
      <c r="K410" s="76" t="s">
        <v>2305</v>
      </c>
      <c r="L410" s="76" t="s">
        <v>2306</v>
      </c>
      <c r="M410" s="77"/>
      <c r="N410" s="78"/>
      <c r="O410" s="79"/>
      <c r="P410" s="79"/>
      <c r="Q410" s="79"/>
    </row>
    <row r="411" spans="1:17" ht="13.95" hidden="1" customHeight="1">
      <c r="A411" s="73">
        <v>401</v>
      </c>
      <c r="B411" s="74">
        <v>45297</v>
      </c>
      <c r="C411" s="75" t="s">
        <v>211</v>
      </c>
      <c r="D411" s="76" t="s">
        <v>2307</v>
      </c>
      <c r="E411" s="76" t="s">
        <v>561</v>
      </c>
      <c r="F411" s="76" t="s">
        <v>2308</v>
      </c>
      <c r="G411" s="76" t="s">
        <v>2309</v>
      </c>
      <c r="H411" s="76" t="s">
        <v>297</v>
      </c>
      <c r="I411" s="76" t="s">
        <v>163</v>
      </c>
      <c r="J411" s="76" t="s">
        <v>246</v>
      </c>
      <c r="K411" s="76" t="s">
        <v>2310</v>
      </c>
      <c r="L411" s="76" t="s">
        <v>2311</v>
      </c>
      <c r="M411" s="77"/>
      <c r="N411" s="78"/>
      <c r="O411" s="79"/>
      <c r="P411" s="79"/>
      <c r="Q411" s="79"/>
    </row>
    <row r="412" spans="1:17" ht="13.95" customHeight="1">
      <c r="A412" s="73">
        <v>402</v>
      </c>
      <c r="B412" s="74">
        <v>45297</v>
      </c>
      <c r="C412" s="75" t="s">
        <v>211</v>
      </c>
      <c r="D412" s="76" t="s">
        <v>2312</v>
      </c>
      <c r="E412" s="76" t="s">
        <v>758</v>
      </c>
      <c r="F412" s="76" t="s">
        <v>2313</v>
      </c>
      <c r="G412" s="76" t="s">
        <v>2314</v>
      </c>
      <c r="H412" s="76" t="s">
        <v>2315</v>
      </c>
      <c r="I412" s="76" t="s">
        <v>163</v>
      </c>
      <c r="J412" s="76" t="s">
        <v>243</v>
      </c>
      <c r="K412" s="76" t="s">
        <v>2316</v>
      </c>
      <c r="L412" s="76" t="s">
        <v>2317</v>
      </c>
      <c r="M412" s="77"/>
      <c r="N412" s="78"/>
      <c r="O412" s="79"/>
      <c r="P412" s="79"/>
      <c r="Q412" s="79"/>
    </row>
    <row r="413" spans="1:17" ht="13.95" hidden="1" customHeight="1">
      <c r="A413" s="73">
        <v>403</v>
      </c>
      <c r="B413" s="74">
        <v>45297</v>
      </c>
      <c r="C413" s="75" t="s">
        <v>211</v>
      </c>
      <c r="D413" s="76" t="s">
        <v>2318</v>
      </c>
      <c r="E413" s="76" t="s">
        <v>743</v>
      </c>
      <c r="F413" s="76" t="s">
        <v>2319</v>
      </c>
      <c r="G413" s="76" t="s">
        <v>2320</v>
      </c>
      <c r="H413" s="76" t="s">
        <v>293</v>
      </c>
      <c r="I413" s="76" t="s">
        <v>163</v>
      </c>
      <c r="J413" s="76" t="s">
        <v>244</v>
      </c>
      <c r="K413" s="76" t="s">
        <v>2321</v>
      </c>
      <c r="L413" s="76" t="s">
        <v>2322</v>
      </c>
      <c r="M413" s="77"/>
      <c r="N413" s="78"/>
      <c r="O413" s="79"/>
      <c r="P413" s="79"/>
      <c r="Q413" s="79"/>
    </row>
    <row r="414" spans="1:17" ht="13.95" hidden="1" customHeight="1">
      <c r="A414" s="73">
        <v>404</v>
      </c>
      <c r="B414" s="74">
        <v>45297</v>
      </c>
      <c r="C414" s="75" t="s">
        <v>211</v>
      </c>
      <c r="D414" s="76" t="s">
        <v>2323</v>
      </c>
      <c r="E414" s="76" t="s">
        <v>758</v>
      </c>
      <c r="F414" s="76" t="s">
        <v>2324</v>
      </c>
      <c r="G414" s="76" t="s">
        <v>2325</v>
      </c>
      <c r="H414" s="76" t="s">
        <v>495</v>
      </c>
      <c r="I414" s="76" t="s">
        <v>163</v>
      </c>
      <c r="J414" s="76" t="s">
        <v>240</v>
      </c>
      <c r="K414" s="76" t="s">
        <v>2326</v>
      </c>
      <c r="L414" s="76" t="s">
        <v>2327</v>
      </c>
      <c r="M414" s="77"/>
      <c r="N414" s="78"/>
      <c r="O414" s="79"/>
      <c r="P414" s="79"/>
      <c r="Q414" s="79"/>
    </row>
    <row r="415" spans="1:17" ht="13.95" hidden="1" customHeight="1">
      <c r="A415" s="73">
        <v>405</v>
      </c>
      <c r="B415" s="74">
        <v>45297</v>
      </c>
      <c r="C415" s="75" t="s">
        <v>211</v>
      </c>
      <c r="D415" s="76" t="s">
        <v>2328</v>
      </c>
      <c r="E415" s="76" t="s">
        <v>743</v>
      </c>
      <c r="F415" s="76" t="s">
        <v>2329</v>
      </c>
      <c r="G415" s="76" t="s">
        <v>2330</v>
      </c>
      <c r="H415" s="76" t="s">
        <v>293</v>
      </c>
      <c r="I415" s="76" t="s">
        <v>163</v>
      </c>
      <c r="J415" s="76" t="s">
        <v>246</v>
      </c>
      <c r="K415" s="76" t="s">
        <v>2331</v>
      </c>
      <c r="L415" s="76" t="s">
        <v>2332</v>
      </c>
      <c r="M415" s="77"/>
      <c r="N415" s="78"/>
      <c r="O415" s="79"/>
      <c r="P415" s="79"/>
      <c r="Q415" s="79"/>
    </row>
    <row r="416" spans="1:17" ht="13.95" hidden="1" customHeight="1">
      <c r="A416" s="73">
        <v>406</v>
      </c>
      <c r="B416" s="74">
        <v>45297</v>
      </c>
      <c r="C416" s="75" t="s">
        <v>211</v>
      </c>
      <c r="D416" s="76" t="s">
        <v>2333</v>
      </c>
      <c r="E416" s="76" t="s">
        <v>660</v>
      </c>
      <c r="F416" s="76" t="s">
        <v>2334</v>
      </c>
      <c r="G416" s="76" t="s">
        <v>2330</v>
      </c>
      <c r="H416" s="76" t="s">
        <v>2335</v>
      </c>
      <c r="I416" s="76" t="s">
        <v>163</v>
      </c>
      <c r="J416" s="76" t="s">
        <v>242</v>
      </c>
      <c r="K416" s="76" t="s">
        <v>2336</v>
      </c>
      <c r="L416" s="76" t="s">
        <v>2337</v>
      </c>
      <c r="M416" s="77"/>
      <c r="N416" s="78"/>
      <c r="O416" s="79"/>
      <c r="P416" s="79"/>
      <c r="Q416" s="79"/>
    </row>
    <row r="417" spans="1:17" ht="13.95" hidden="1" customHeight="1">
      <c r="A417" s="73">
        <v>407</v>
      </c>
      <c r="B417" s="74">
        <v>45297</v>
      </c>
      <c r="C417" s="75" t="s">
        <v>211</v>
      </c>
      <c r="D417" s="76" t="s">
        <v>2338</v>
      </c>
      <c r="E417" s="76" t="s">
        <v>718</v>
      </c>
      <c r="F417" s="76" t="s">
        <v>2339</v>
      </c>
      <c r="G417" s="76" t="s">
        <v>2340</v>
      </c>
      <c r="H417" s="76" t="s">
        <v>293</v>
      </c>
      <c r="I417" s="76" t="s">
        <v>163</v>
      </c>
      <c r="J417" s="76" t="s">
        <v>242</v>
      </c>
      <c r="K417" s="76" t="s">
        <v>2341</v>
      </c>
      <c r="L417" s="76" t="s">
        <v>2342</v>
      </c>
      <c r="M417" s="77"/>
      <c r="N417" s="78"/>
      <c r="O417" s="79"/>
      <c r="P417" s="79"/>
      <c r="Q417" s="79"/>
    </row>
    <row r="418" spans="1:17" ht="13.95" hidden="1" customHeight="1">
      <c r="A418" s="73">
        <v>408</v>
      </c>
      <c r="B418" s="74">
        <v>45297</v>
      </c>
      <c r="C418" s="75" t="s">
        <v>211</v>
      </c>
      <c r="D418" s="76" t="s">
        <v>2343</v>
      </c>
      <c r="E418" s="76" t="s">
        <v>743</v>
      </c>
      <c r="F418" s="76" t="s">
        <v>2344</v>
      </c>
      <c r="G418" s="76" t="s">
        <v>2345</v>
      </c>
      <c r="H418" s="76" t="s">
        <v>293</v>
      </c>
      <c r="I418" s="76" t="s">
        <v>163</v>
      </c>
      <c r="J418" s="76" t="s">
        <v>240</v>
      </c>
      <c r="K418" s="76" t="s">
        <v>2346</v>
      </c>
      <c r="L418" s="76" t="s">
        <v>2347</v>
      </c>
      <c r="M418" s="77"/>
      <c r="N418" s="78"/>
      <c r="O418" s="79"/>
      <c r="P418" s="79"/>
      <c r="Q418" s="79"/>
    </row>
    <row r="419" spans="1:17" ht="13.95" hidden="1" customHeight="1">
      <c r="A419" s="73">
        <v>409</v>
      </c>
      <c r="B419" s="74">
        <v>45297</v>
      </c>
      <c r="C419" s="75" t="s">
        <v>211</v>
      </c>
      <c r="D419" s="76" t="s">
        <v>2348</v>
      </c>
      <c r="E419" s="76" t="s">
        <v>718</v>
      </c>
      <c r="F419" s="76" t="s">
        <v>2349</v>
      </c>
      <c r="G419" s="76" t="s">
        <v>2350</v>
      </c>
      <c r="H419" s="76" t="s">
        <v>293</v>
      </c>
      <c r="I419" s="76" t="s">
        <v>163</v>
      </c>
      <c r="J419" s="76" t="s">
        <v>241</v>
      </c>
      <c r="K419" s="76" t="s">
        <v>2351</v>
      </c>
      <c r="L419" s="76" t="s">
        <v>163</v>
      </c>
      <c r="M419" s="77"/>
      <c r="N419" s="78"/>
      <c r="O419" s="79"/>
      <c r="P419" s="79"/>
      <c r="Q419" s="79"/>
    </row>
    <row r="420" spans="1:17" ht="13.95" hidden="1" customHeight="1">
      <c r="A420" s="73">
        <v>410</v>
      </c>
      <c r="B420" s="74">
        <v>45297</v>
      </c>
      <c r="C420" s="75" t="s">
        <v>211</v>
      </c>
      <c r="D420" s="76" t="s">
        <v>2240</v>
      </c>
      <c r="E420" s="76" t="s">
        <v>743</v>
      </c>
      <c r="F420" s="76" t="s">
        <v>2352</v>
      </c>
      <c r="G420" s="76" t="s">
        <v>2353</v>
      </c>
      <c r="H420" s="76" t="s">
        <v>293</v>
      </c>
      <c r="I420" s="76" t="s">
        <v>163</v>
      </c>
      <c r="J420" s="76" t="s">
        <v>240</v>
      </c>
      <c r="K420" s="76" t="s">
        <v>2354</v>
      </c>
      <c r="L420" s="76" t="s">
        <v>2355</v>
      </c>
      <c r="M420" s="77"/>
      <c r="N420" s="78"/>
      <c r="O420" s="79"/>
      <c r="P420" s="79"/>
      <c r="Q420" s="79"/>
    </row>
    <row r="421" spans="1:17" ht="13.95" hidden="1" customHeight="1">
      <c r="A421" s="73">
        <v>411</v>
      </c>
      <c r="B421" s="74">
        <v>45297</v>
      </c>
      <c r="C421" s="75" t="s">
        <v>211</v>
      </c>
      <c r="D421" s="76" t="s">
        <v>2356</v>
      </c>
      <c r="E421" s="76" t="s">
        <v>718</v>
      </c>
      <c r="F421" s="76" t="s">
        <v>2357</v>
      </c>
      <c r="G421" s="76" t="s">
        <v>2358</v>
      </c>
      <c r="H421" s="76" t="s">
        <v>293</v>
      </c>
      <c r="I421" s="76" t="s">
        <v>163</v>
      </c>
      <c r="J421" s="76" t="s">
        <v>241</v>
      </c>
      <c r="K421" s="76" t="s">
        <v>2359</v>
      </c>
      <c r="L421" s="76" t="s">
        <v>2360</v>
      </c>
      <c r="M421" s="77"/>
      <c r="N421" s="78"/>
      <c r="O421" s="79"/>
      <c r="P421" s="79"/>
      <c r="Q421" s="79"/>
    </row>
    <row r="422" spans="1:17" ht="13.95" hidden="1" customHeight="1">
      <c r="A422" s="73">
        <v>412</v>
      </c>
      <c r="B422" s="74">
        <v>45297</v>
      </c>
      <c r="C422" s="75" t="s">
        <v>211</v>
      </c>
      <c r="D422" s="76" t="s">
        <v>2361</v>
      </c>
      <c r="E422" s="76" t="s">
        <v>1624</v>
      </c>
      <c r="F422" s="76" t="s">
        <v>2362</v>
      </c>
      <c r="G422" s="76" t="s">
        <v>2363</v>
      </c>
      <c r="H422" s="76" t="s">
        <v>297</v>
      </c>
      <c r="I422" s="76" t="s">
        <v>163</v>
      </c>
      <c r="J422" s="76" t="s">
        <v>239</v>
      </c>
      <c r="K422" s="76" t="s">
        <v>2364</v>
      </c>
      <c r="L422" s="76" t="s">
        <v>2365</v>
      </c>
      <c r="M422" s="77"/>
      <c r="N422" s="78"/>
      <c r="O422" s="79"/>
      <c r="P422" s="79"/>
      <c r="Q422" s="79"/>
    </row>
    <row r="423" spans="1:17" ht="13.95" customHeight="1">
      <c r="A423" s="73">
        <v>413</v>
      </c>
      <c r="B423" s="74">
        <v>45297</v>
      </c>
      <c r="C423" s="75" t="s">
        <v>211</v>
      </c>
      <c r="D423" s="76" t="s">
        <v>2366</v>
      </c>
      <c r="E423" s="76" t="s">
        <v>743</v>
      </c>
      <c r="F423" s="76" t="s">
        <v>2367</v>
      </c>
      <c r="G423" s="76" t="s">
        <v>2368</v>
      </c>
      <c r="H423" s="76" t="s">
        <v>2369</v>
      </c>
      <c r="I423" s="76" t="s">
        <v>163</v>
      </c>
      <c r="J423" s="76" t="s">
        <v>243</v>
      </c>
      <c r="K423" s="76" t="s">
        <v>2370</v>
      </c>
      <c r="L423" s="76" t="s">
        <v>2371</v>
      </c>
      <c r="M423" s="77"/>
      <c r="N423" s="78"/>
      <c r="O423" s="79"/>
      <c r="P423" s="79"/>
      <c r="Q423" s="79"/>
    </row>
    <row r="424" spans="1:17" ht="13.95" customHeight="1">
      <c r="A424" s="73">
        <v>414</v>
      </c>
      <c r="B424" s="74">
        <v>45297</v>
      </c>
      <c r="C424" s="75" t="s">
        <v>211</v>
      </c>
      <c r="D424" s="76" t="s">
        <v>2372</v>
      </c>
      <c r="E424" s="76" t="s">
        <v>758</v>
      </c>
      <c r="F424" s="76" t="s">
        <v>2373</v>
      </c>
      <c r="G424" s="76" t="s">
        <v>2374</v>
      </c>
      <c r="H424" s="76" t="s">
        <v>2375</v>
      </c>
      <c r="I424" s="76" t="s">
        <v>163</v>
      </c>
      <c r="J424" s="76" t="s">
        <v>243</v>
      </c>
      <c r="K424" s="76" t="s">
        <v>2376</v>
      </c>
      <c r="L424" s="76" t="s">
        <v>2377</v>
      </c>
      <c r="M424" s="77"/>
      <c r="N424" s="78"/>
      <c r="O424" s="79"/>
      <c r="P424" s="79"/>
      <c r="Q424" s="79"/>
    </row>
    <row r="425" spans="1:17" ht="13.95" hidden="1" customHeight="1">
      <c r="A425" s="73">
        <v>415</v>
      </c>
      <c r="B425" s="74">
        <v>45297</v>
      </c>
      <c r="C425" s="75" t="s">
        <v>211</v>
      </c>
      <c r="D425" s="76" t="s">
        <v>2378</v>
      </c>
      <c r="E425" s="76" t="s">
        <v>743</v>
      </c>
      <c r="F425" s="76" t="s">
        <v>2379</v>
      </c>
      <c r="G425" s="76" t="s">
        <v>2380</v>
      </c>
      <c r="H425" s="76" t="s">
        <v>293</v>
      </c>
      <c r="I425" s="76" t="s">
        <v>163</v>
      </c>
      <c r="J425" s="76" t="s">
        <v>246</v>
      </c>
      <c r="K425" s="76" t="s">
        <v>2381</v>
      </c>
      <c r="L425" s="76" t="s">
        <v>2382</v>
      </c>
      <c r="M425" s="77"/>
      <c r="N425" s="78"/>
      <c r="O425" s="79"/>
      <c r="P425" s="79"/>
      <c r="Q425" s="79"/>
    </row>
    <row r="426" spans="1:17" ht="13.95" hidden="1" customHeight="1">
      <c r="A426" s="73">
        <v>416</v>
      </c>
      <c r="B426" s="74">
        <v>45297</v>
      </c>
      <c r="C426" s="75" t="s">
        <v>211</v>
      </c>
      <c r="D426" s="76" t="s">
        <v>2383</v>
      </c>
      <c r="E426" s="76" t="s">
        <v>849</v>
      </c>
      <c r="F426" s="76" t="s">
        <v>2384</v>
      </c>
      <c r="G426" s="76" t="s">
        <v>2385</v>
      </c>
      <c r="H426" s="76" t="s">
        <v>297</v>
      </c>
      <c r="I426" s="76" t="s">
        <v>163</v>
      </c>
      <c r="J426" s="76" t="s">
        <v>244</v>
      </c>
      <c r="K426" s="76" t="s">
        <v>2386</v>
      </c>
      <c r="L426" s="76" t="s">
        <v>2387</v>
      </c>
      <c r="M426" s="77"/>
      <c r="N426" s="78"/>
      <c r="O426" s="79"/>
      <c r="P426" s="79"/>
      <c r="Q426" s="79"/>
    </row>
    <row r="427" spans="1:17" ht="13.95" hidden="1" customHeight="1">
      <c r="A427" s="73">
        <v>417</v>
      </c>
      <c r="B427" s="74">
        <v>45297</v>
      </c>
      <c r="C427" s="75" t="s">
        <v>211</v>
      </c>
      <c r="D427" s="76" t="s">
        <v>2388</v>
      </c>
      <c r="E427" s="76" t="s">
        <v>718</v>
      </c>
      <c r="F427" s="76" t="s">
        <v>2389</v>
      </c>
      <c r="G427" s="76" t="s">
        <v>2390</v>
      </c>
      <c r="H427" s="76" t="s">
        <v>293</v>
      </c>
      <c r="I427" s="76" t="s">
        <v>163</v>
      </c>
      <c r="J427" s="76" t="s">
        <v>244</v>
      </c>
      <c r="K427" s="76" t="s">
        <v>2391</v>
      </c>
      <c r="L427" s="76" t="s">
        <v>2392</v>
      </c>
      <c r="M427" s="77"/>
      <c r="N427" s="78"/>
      <c r="O427" s="79"/>
      <c r="P427" s="79"/>
      <c r="Q427" s="79"/>
    </row>
    <row r="428" spans="1:17" ht="13.95" hidden="1" customHeight="1">
      <c r="A428" s="73">
        <v>418</v>
      </c>
      <c r="B428" s="74">
        <v>45297</v>
      </c>
      <c r="C428" s="75" t="s">
        <v>211</v>
      </c>
      <c r="D428" s="76" t="s">
        <v>2393</v>
      </c>
      <c r="E428" s="76" t="s">
        <v>561</v>
      </c>
      <c r="F428" s="76" t="s">
        <v>2394</v>
      </c>
      <c r="G428" s="76" t="s">
        <v>2395</v>
      </c>
      <c r="H428" s="76" t="s">
        <v>296</v>
      </c>
      <c r="I428" s="76" t="s">
        <v>163</v>
      </c>
      <c r="J428" s="76" t="s">
        <v>238</v>
      </c>
      <c r="K428" s="76" t="s">
        <v>2396</v>
      </c>
      <c r="L428" s="76" t="s">
        <v>2397</v>
      </c>
      <c r="M428" s="77"/>
      <c r="N428" s="78"/>
      <c r="O428" s="79"/>
      <c r="P428" s="79"/>
      <c r="Q428" s="79"/>
    </row>
    <row r="429" spans="1:17" ht="13.95" hidden="1" customHeight="1">
      <c r="A429" s="73">
        <v>419</v>
      </c>
      <c r="B429" s="74">
        <v>45297</v>
      </c>
      <c r="C429" s="75" t="s">
        <v>211</v>
      </c>
      <c r="D429" s="76" t="s">
        <v>2398</v>
      </c>
      <c r="E429" s="76" t="s">
        <v>743</v>
      </c>
      <c r="F429" s="76" t="s">
        <v>2399</v>
      </c>
      <c r="G429" s="76" t="s">
        <v>2400</v>
      </c>
      <c r="H429" s="76" t="s">
        <v>293</v>
      </c>
      <c r="I429" s="76" t="s">
        <v>163</v>
      </c>
      <c r="J429" s="76" t="s">
        <v>240</v>
      </c>
      <c r="K429" s="76" t="s">
        <v>2401</v>
      </c>
      <c r="L429" s="76" t="s">
        <v>2402</v>
      </c>
      <c r="M429" s="77"/>
      <c r="N429" s="78"/>
      <c r="O429" s="79"/>
      <c r="P429" s="79"/>
      <c r="Q429" s="79"/>
    </row>
    <row r="430" spans="1:17" ht="13.95" hidden="1" customHeight="1">
      <c r="A430" s="73">
        <v>420</v>
      </c>
      <c r="B430" s="74">
        <v>45297</v>
      </c>
      <c r="C430" s="75" t="s">
        <v>211</v>
      </c>
      <c r="D430" s="76" t="s">
        <v>2403</v>
      </c>
      <c r="E430" s="76" t="s">
        <v>660</v>
      </c>
      <c r="F430" s="76" t="s">
        <v>2404</v>
      </c>
      <c r="G430" s="76" t="s">
        <v>2405</v>
      </c>
      <c r="H430" s="76" t="s">
        <v>293</v>
      </c>
      <c r="I430" s="76" t="s">
        <v>163</v>
      </c>
      <c r="J430" s="76" t="s">
        <v>239</v>
      </c>
      <c r="K430" s="76" t="s">
        <v>2406</v>
      </c>
      <c r="L430" s="76" t="s">
        <v>2407</v>
      </c>
      <c r="M430" s="77"/>
      <c r="N430" s="78"/>
      <c r="O430" s="79"/>
      <c r="P430" s="79"/>
      <c r="Q430" s="79"/>
    </row>
    <row r="431" spans="1:17" ht="13.95" hidden="1" customHeight="1">
      <c r="A431" s="73">
        <v>421</v>
      </c>
      <c r="B431" s="74">
        <v>45297</v>
      </c>
      <c r="C431" s="75" t="s">
        <v>211</v>
      </c>
      <c r="D431" s="76" t="s">
        <v>2408</v>
      </c>
      <c r="E431" s="76" t="s">
        <v>718</v>
      </c>
      <c r="F431" s="76" t="s">
        <v>2409</v>
      </c>
      <c r="G431" s="76" t="s">
        <v>2410</v>
      </c>
      <c r="H431" s="76" t="s">
        <v>293</v>
      </c>
      <c r="I431" s="76" t="s">
        <v>163</v>
      </c>
      <c r="J431" s="76" t="s">
        <v>244</v>
      </c>
      <c r="K431" s="76" t="s">
        <v>2411</v>
      </c>
      <c r="L431" s="76" t="s">
        <v>2412</v>
      </c>
      <c r="M431" s="77"/>
      <c r="N431" s="78"/>
      <c r="O431" s="79"/>
      <c r="P431" s="79"/>
      <c r="Q431" s="79"/>
    </row>
    <row r="432" spans="1:17" ht="13.95" hidden="1" customHeight="1">
      <c r="A432" s="73">
        <v>422</v>
      </c>
      <c r="B432" s="74">
        <v>45297</v>
      </c>
      <c r="C432" s="75" t="s">
        <v>211</v>
      </c>
      <c r="D432" s="76" t="s">
        <v>2413</v>
      </c>
      <c r="E432" s="76" t="s">
        <v>849</v>
      </c>
      <c r="F432" s="76" t="s">
        <v>2414</v>
      </c>
      <c r="G432" s="76" t="s">
        <v>2415</v>
      </c>
      <c r="H432" s="76" t="s">
        <v>297</v>
      </c>
      <c r="I432" s="76" t="s">
        <v>163</v>
      </c>
      <c r="J432" s="76" t="s">
        <v>246</v>
      </c>
      <c r="K432" s="76" t="s">
        <v>2416</v>
      </c>
      <c r="L432" s="76" t="s">
        <v>2417</v>
      </c>
      <c r="M432" s="77"/>
      <c r="N432" s="78"/>
      <c r="O432" s="79"/>
      <c r="P432" s="79"/>
      <c r="Q432" s="79"/>
    </row>
    <row r="433" spans="1:17" ht="13.95" hidden="1" customHeight="1">
      <c r="A433" s="73">
        <v>423</v>
      </c>
      <c r="B433" s="74">
        <v>45297</v>
      </c>
      <c r="C433" s="75" t="s">
        <v>211</v>
      </c>
      <c r="D433" s="76" t="s">
        <v>2418</v>
      </c>
      <c r="E433" s="76" t="s">
        <v>718</v>
      </c>
      <c r="F433" s="76" t="s">
        <v>2419</v>
      </c>
      <c r="G433" s="76" t="s">
        <v>2420</v>
      </c>
      <c r="H433" s="76" t="s">
        <v>293</v>
      </c>
      <c r="I433" s="76" t="s">
        <v>163</v>
      </c>
      <c r="J433" s="76" t="s">
        <v>239</v>
      </c>
      <c r="K433" s="76" t="s">
        <v>2421</v>
      </c>
      <c r="L433" s="76" t="s">
        <v>2422</v>
      </c>
      <c r="M433" s="77"/>
      <c r="N433" s="78"/>
      <c r="O433" s="79"/>
      <c r="P433" s="79"/>
      <c r="Q433" s="79"/>
    </row>
    <row r="434" spans="1:17" ht="13.95" hidden="1" customHeight="1">
      <c r="A434" s="73">
        <v>424</v>
      </c>
      <c r="B434" s="74">
        <v>45297</v>
      </c>
      <c r="C434" s="75" t="s">
        <v>211</v>
      </c>
      <c r="D434" s="76" t="s">
        <v>2423</v>
      </c>
      <c r="E434" s="76" t="s">
        <v>1293</v>
      </c>
      <c r="F434" s="76" t="s">
        <v>2424</v>
      </c>
      <c r="G434" s="76" t="s">
        <v>2425</v>
      </c>
      <c r="H434" s="76" t="s">
        <v>293</v>
      </c>
      <c r="I434" s="76" t="s">
        <v>163</v>
      </c>
      <c r="J434" s="76" t="s">
        <v>244</v>
      </c>
      <c r="K434" s="76" t="s">
        <v>2426</v>
      </c>
      <c r="L434" s="76" t="s">
        <v>2427</v>
      </c>
      <c r="M434" s="77"/>
      <c r="N434" s="78"/>
      <c r="O434" s="79"/>
      <c r="P434" s="79"/>
      <c r="Q434" s="79"/>
    </row>
    <row r="435" spans="1:17" ht="13.95" hidden="1" customHeight="1">
      <c r="A435" s="73">
        <v>425</v>
      </c>
      <c r="B435" s="74">
        <v>45297</v>
      </c>
      <c r="C435" s="75" t="s">
        <v>211</v>
      </c>
      <c r="D435" s="76" t="s">
        <v>2428</v>
      </c>
      <c r="E435" s="76" t="s">
        <v>1472</v>
      </c>
      <c r="F435" s="76" t="s">
        <v>2429</v>
      </c>
      <c r="G435" s="76" t="s">
        <v>2430</v>
      </c>
      <c r="H435" s="76" t="s">
        <v>293</v>
      </c>
      <c r="I435" s="76" t="s">
        <v>163</v>
      </c>
      <c r="J435" s="76" t="s">
        <v>246</v>
      </c>
      <c r="K435" s="76" t="s">
        <v>2431</v>
      </c>
      <c r="L435" s="76" t="s">
        <v>2432</v>
      </c>
      <c r="M435" s="77"/>
      <c r="N435" s="78"/>
      <c r="O435" s="79"/>
      <c r="P435" s="79"/>
      <c r="Q435" s="79"/>
    </row>
    <row r="436" spans="1:17" ht="13.95" hidden="1" customHeight="1">
      <c r="A436" s="73">
        <v>426</v>
      </c>
      <c r="B436" s="74">
        <v>45297</v>
      </c>
      <c r="C436" s="75" t="s">
        <v>211</v>
      </c>
      <c r="D436" s="76" t="s">
        <v>2433</v>
      </c>
      <c r="E436" s="76" t="s">
        <v>743</v>
      </c>
      <c r="F436" s="76" t="s">
        <v>2434</v>
      </c>
      <c r="G436" s="76" t="s">
        <v>2435</v>
      </c>
      <c r="H436" s="76" t="s">
        <v>293</v>
      </c>
      <c r="I436" s="76" t="s">
        <v>163</v>
      </c>
      <c r="J436" s="76" t="s">
        <v>240</v>
      </c>
      <c r="K436" s="76" t="s">
        <v>2436</v>
      </c>
      <c r="L436" s="76" t="s">
        <v>2437</v>
      </c>
      <c r="M436" s="77"/>
      <c r="N436" s="78"/>
      <c r="O436" s="79"/>
      <c r="P436" s="79"/>
      <c r="Q436" s="79"/>
    </row>
    <row r="437" spans="1:17" ht="13.95" hidden="1" customHeight="1">
      <c r="A437" s="73">
        <v>427</v>
      </c>
      <c r="B437" s="74">
        <v>45297</v>
      </c>
      <c r="C437" s="75" t="s">
        <v>211</v>
      </c>
      <c r="D437" s="76" t="s">
        <v>2438</v>
      </c>
      <c r="E437" s="76" t="s">
        <v>864</v>
      </c>
      <c r="F437" s="76" t="s">
        <v>2439</v>
      </c>
      <c r="G437" s="76" t="s">
        <v>2440</v>
      </c>
      <c r="H437" s="76" t="s">
        <v>293</v>
      </c>
      <c r="I437" s="76" t="s">
        <v>163</v>
      </c>
      <c r="J437" s="76" t="s">
        <v>237</v>
      </c>
      <c r="K437" s="76" t="s">
        <v>2441</v>
      </c>
      <c r="L437" s="76" t="s">
        <v>2442</v>
      </c>
      <c r="M437" s="77"/>
      <c r="N437" s="78"/>
      <c r="O437" s="79"/>
      <c r="P437" s="79"/>
      <c r="Q437" s="79"/>
    </row>
    <row r="438" spans="1:17" ht="13.95" hidden="1" customHeight="1">
      <c r="A438" s="73">
        <v>428</v>
      </c>
      <c r="B438" s="74">
        <v>45297</v>
      </c>
      <c r="C438" s="75" t="s">
        <v>211</v>
      </c>
      <c r="D438" s="76" t="s">
        <v>2443</v>
      </c>
      <c r="E438" s="76" t="s">
        <v>1293</v>
      </c>
      <c r="F438" s="76" t="s">
        <v>2444</v>
      </c>
      <c r="G438" s="76" t="s">
        <v>2440</v>
      </c>
      <c r="H438" s="76" t="s">
        <v>293</v>
      </c>
      <c r="I438" s="76" t="s">
        <v>163</v>
      </c>
      <c r="J438" s="76" t="s">
        <v>239</v>
      </c>
      <c r="K438" s="76" t="s">
        <v>2445</v>
      </c>
      <c r="L438" s="76" t="s">
        <v>2446</v>
      </c>
      <c r="M438" s="77"/>
      <c r="N438" s="78"/>
      <c r="O438" s="79"/>
      <c r="P438" s="79"/>
      <c r="Q438" s="79"/>
    </row>
    <row r="439" spans="1:17" ht="13.95" hidden="1" customHeight="1">
      <c r="A439" s="73">
        <v>429</v>
      </c>
      <c r="B439" s="74">
        <v>45297</v>
      </c>
      <c r="C439" s="75" t="s">
        <v>211</v>
      </c>
      <c r="D439" s="76" t="s">
        <v>2447</v>
      </c>
      <c r="E439" s="76" t="s">
        <v>561</v>
      </c>
      <c r="F439" s="76" t="s">
        <v>2448</v>
      </c>
      <c r="G439" s="76" t="s">
        <v>2449</v>
      </c>
      <c r="H439" s="76" t="s">
        <v>495</v>
      </c>
      <c r="I439" s="76" t="s">
        <v>163</v>
      </c>
      <c r="J439" s="76" t="s">
        <v>238</v>
      </c>
      <c r="K439" s="76" t="s">
        <v>2450</v>
      </c>
      <c r="L439" s="76" t="s">
        <v>2451</v>
      </c>
      <c r="M439" s="77"/>
      <c r="N439" s="78"/>
      <c r="O439" s="79"/>
      <c r="P439" s="79"/>
      <c r="Q439" s="79"/>
    </row>
    <row r="440" spans="1:17" ht="13.95" hidden="1" customHeight="1">
      <c r="A440" s="73">
        <v>430</v>
      </c>
      <c r="B440" s="74">
        <v>45297</v>
      </c>
      <c r="C440" s="75" t="s">
        <v>211</v>
      </c>
      <c r="D440" s="76" t="s">
        <v>2452</v>
      </c>
      <c r="E440" s="76" t="s">
        <v>864</v>
      </c>
      <c r="F440" s="76" t="s">
        <v>2453</v>
      </c>
      <c r="G440" s="76" t="s">
        <v>2454</v>
      </c>
      <c r="H440" s="76" t="s">
        <v>293</v>
      </c>
      <c r="I440" s="76" t="s">
        <v>163</v>
      </c>
      <c r="J440" s="76" t="s">
        <v>243</v>
      </c>
      <c r="K440" s="76" t="s">
        <v>2455</v>
      </c>
      <c r="L440" s="76" t="s">
        <v>2456</v>
      </c>
      <c r="M440" s="77"/>
      <c r="N440" s="78"/>
      <c r="O440" s="79"/>
      <c r="P440" s="79"/>
      <c r="Q440" s="79"/>
    </row>
    <row r="441" spans="1:17" ht="13.95" hidden="1" customHeight="1">
      <c r="A441" s="73">
        <v>431</v>
      </c>
      <c r="B441" s="74">
        <v>45297</v>
      </c>
      <c r="C441" s="75" t="s">
        <v>211</v>
      </c>
      <c r="D441" s="76" t="s">
        <v>2457</v>
      </c>
      <c r="E441" s="76" t="s">
        <v>718</v>
      </c>
      <c r="F441" s="76" t="s">
        <v>2458</v>
      </c>
      <c r="G441" s="76" t="s">
        <v>2459</v>
      </c>
      <c r="H441" s="76" t="s">
        <v>296</v>
      </c>
      <c r="I441" s="76" t="s">
        <v>163</v>
      </c>
      <c r="J441" s="76" t="s">
        <v>239</v>
      </c>
      <c r="K441" s="76" t="s">
        <v>2460</v>
      </c>
      <c r="L441" s="76" t="s">
        <v>2461</v>
      </c>
      <c r="M441" s="77"/>
      <c r="N441" s="78"/>
      <c r="O441" s="79"/>
      <c r="P441" s="79"/>
      <c r="Q441" s="79"/>
    </row>
    <row r="442" spans="1:17" ht="13.95" hidden="1" customHeight="1">
      <c r="A442" s="73">
        <v>432</v>
      </c>
      <c r="B442" s="74">
        <v>45297</v>
      </c>
      <c r="C442" s="75" t="s">
        <v>211</v>
      </c>
      <c r="D442" s="76" t="s">
        <v>2462</v>
      </c>
      <c r="E442" s="76" t="s">
        <v>743</v>
      </c>
      <c r="F442" s="76" t="s">
        <v>2463</v>
      </c>
      <c r="G442" s="76" t="s">
        <v>2464</v>
      </c>
      <c r="H442" s="76" t="s">
        <v>374</v>
      </c>
      <c r="I442" s="76" t="s">
        <v>163</v>
      </c>
      <c r="J442" s="76" t="s">
        <v>242</v>
      </c>
      <c r="K442" s="76" t="s">
        <v>2465</v>
      </c>
      <c r="L442" s="76" t="s">
        <v>2466</v>
      </c>
      <c r="M442" s="77"/>
      <c r="N442" s="78"/>
      <c r="O442" s="79"/>
      <c r="P442" s="79"/>
      <c r="Q442" s="79"/>
    </row>
    <row r="443" spans="1:17" ht="13.95" hidden="1" customHeight="1">
      <c r="A443" s="73">
        <v>433</v>
      </c>
      <c r="B443" s="74">
        <v>45297</v>
      </c>
      <c r="C443" s="75" t="s">
        <v>211</v>
      </c>
      <c r="D443" s="76" t="s">
        <v>2467</v>
      </c>
      <c r="E443" s="76" t="s">
        <v>561</v>
      </c>
      <c r="F443" s="76" t="s">
        <v>2468</v>
      </c>
      <c r="G443" s="76" t="s">
        <v>2469</v>
      </c>
      <c r="H443" s="76" t="s">
        <v>297</v>
      </c>
      <c r="I443" s="76" t="s">
        <v>163</v>
      </c>
      <c r="J443" s="76" t="s">
        <v>243</v>
      </c>
      <c r="K443" s="76" t="s">
        <v>2470</v>
      </c>
      <c r="L443" s="76" t="s">
        <v>2471</v>
      </c>
      <c r="M443" s="77"/>
      <c r="N443" s="78"/>
      <c r="O443" s="79"/>
      <c r="P443" s="79"/>
      <c r="Q443" s="79"/>
    </row>
    <row r="444" spans="1:17" ht="13.95" hidden="1" customHeight="1">
      <c r="A444" s="73">
        <v>434</v>
      </c>
      <c r="B444" s="74">
        <v>45297</v>
      </c>
      <c r="C444" s="75" t="s">
        <v>211</v>
      </c>
      <c r="D444" s="76" t="s">
        <v>2457</v>
      </c>
      <c r="E444" s="76" t="s">
        <v>718</v>
      </c>
      <c r="F444" s="76" t="s">
        <v>2472</v>
      </c>
      <c r="G444" s="76" t="s">
        <v>2473</v>
      </c>
      <c r="H444" s="76" t="s">
        <v>293</v>
      </c>
      <c r="I444" s="76" t="s">
        <v>163</v>
      </c>
      <c r="J444" s="76" t="s">
        <v>240</v>
      </c>
      <c r="K444" s="76" t="s">
        <v>2460</v>
      </c>
      <c r="L444" s="76" t="s">
        <v>2461</v>
      </c>
      <c r="M444" s="77"/>
      <c r="N444" s="78"/>
      <c r="O444" s="79"/>
      <c r="P444" s="79"/>
      <c r="Q444" s="79"/>
    </row>
    <row r="445" spans="1:17" ht="13.95" hidden="1" customHeight="1">
      <c r="A445" s="73">
        <v>435</v>
      </c>
      <c r="B445" s="74">
        <v>45297</v>
      </c>
      <c r="C445" s="75" t="s">
        <v>211</v>
      </c>
      <c r="D445" s="76" t="s">
        <v>2474</v>
      </c>
      <c r="E445" s="76" t="s">
        <v>773</v>
      </c>
      <c r="F445" s="76" t="s">
        <v>2475</v>
      </c>
      <c r="G445" s="76" t="s">
        <v>2476</v>
      </c>
      <c r="H445" s="76" t="s">
        <v>294</v>
      </c>
      <c r="I445" s="76" t="s">
        <v>163</v>
      </c>
      <c r="J445" s="76" t="s">
        <v>239</v>
      </c>
      <c r="K445" s="76" t="s">
        <v>2477</v>
      </c>
      <c r="L445" s="76" t="s">
        <v>2478</v>
      </c>
      <c r="M445" s="77"/>
      <c r="N445" s="78"/>
      <c r="O445" s="79"/>
      <c r="P445" s="79"/>
      <c r="Q445" s="79"/>
    </row>
    <row r="446" spans="1:17" ht="13.95" hidden="1" customHeight="1">
      <c r="A446" s="73">
        <v>436</v>
      </c>
      <c r="B446" s="74">
        <v>45297</v>
      </c>
      <c r="C446" s="75" t="s">
        <v>211</v>
      </c>
      <c r="D446" s="76" t="s">
        <v>2479</v>
      </c>
      <c r="E446" s="76" t="s">
        <v>743</v>
      </c>
      <c r="F446" s="76" t="s">
        <v>2480</v>
      </c>
      <c r="G446" s="76" t="s">
        <v>2481</v>
      </c>
      <c r="H446" s="76" t="s">
        <v>293</v>
      </c>
      <c r="I446" s="76" t="s">
        <v>163</v>
      </c>
      <c r="J446" s="76" t="s">
        <v>240</v>
      </c>
      <c r="K446" s="76" t="s">
        <v>2482</v>
      </c>
      <c r="L446" s="76" t="s">
        <v>2483</v>
      </c>
      <c r="M446" s="77"/>
      <c r="N446" s="78"/>
      <c r="O446" s="79"/>
      <c r="P446" s="79"/>
      <c r="Q446" s="79"/>
    </row>
    <row r="447" spans="1:17" ht="13.95" hidden="1" customHeight="1">
      <c r="A447" s="73">
        <v>437</v>
      </c>
      <c r="B447" s="74">
        <v>45297</v>
      </c>
      <c r="C447" s="75" t="s">
        <v>211</v>
      </c>
      <c r="D447" s="76" t="s">
        <v>2484</v>
      </c>
      <c r="E447" s="76" t="s">
        <v>561</v>
      </c>
      <c r="F447" s="76" t="s">
        <v>2485</v>
      </c>
      <c r="G447" s="76" t="s">
        <v>2486</v>
      </c>
      <c r="H447" s="76" t="s">
        <v>495</v>
      </c>
      <c r="I447" s="76" t="s">
        <v>163</v>
      </c>
      <c r="J447" s="76" t="s">
        <v>239</v>
      </c>
      <c r="K447" s="76" t="s">
        <v>2487</v>
      </c>
      <c r="L447" s="76" t="s">
        <v>2488</v>
      </c>
      <c r="M447" s="77"/>
      <c r="N447" s="78"/>
      <c r="O447" s="79"/>
      <c r="P447" s="79"/>
      <c r="Q447" s="79"/>
    </row>
    <row r="448" spans="1:17" ht="13.95" hidden="1" customHeight="1">
      <c r="A448" s="73">
        <v>438</v>
      </c>
      <c r="B448" s="74">
        <v>45297</v>
      </c>
      <c r="C448" s="75" t="s">
        <v>211</v>
      </c>
      <c r="D448" s="76" t="s">
        <v>2489</v>
      </c>
      <c r="E448" s="76" t="s">
        <v>773</v>
      </c>
      <c r="F448" s="76" t="s">
        <v>2490</v>
      </c>
      <c r="G448" s="76" t="s">
        <v>2491</v>
      </c>
      <c r="H448" s="76" t="s">
        <v>294</v>
      </c>
      <c r="I448" s="76" t="s">
        <v>163</v>
      </c>
      <c r="J448" s="76" t="s">
        <v>238</v>
      </c>
      <c r="K448" s="76" t="s">
        <v>2492</v>
      </c>
      <c r="L448" s="76" t="s">
        <v>163</v>
      </c>
      <c r="M448" s="77"/>
      <c r="N448" s="78"/>
      <c r="O448" s="79"/>
      <c r="P448" s="79"/>
      <c r="Q448" s="79"/>
    </row>
    <row r="449" spans="1:17" ht="13.95" hidden="1" customHeight="1">
      <c r="A449" s="73">
        <v>439</v>
      </c>
      <c r="B449" s="74">
        <v>45297</v>
      </c>
      <c r="C449" s="75" t="s">
        <v>211</v>
      </c>
      <c r="D449" s="76" t="s">
        <v>2493</v>
      </c>
      <c r="E449" s="76" t="s">
        <v>743</v>
      </c>
      <c r="F449" s="76" t="s">
        <v>2494</v>
      </c>
      <c r="G449" s="76" t="s">
        <v>2495</v>
      </c>
      <c r="H449" s="76" t="s">
        <v>293</v>
      </c>
      <c r="I449" s="76" t="s">
        <v>163</v>
      </c>
      <c r="J449" s="76" t="s">
        <v>240</v>
      </c>
      <c r="K449" s="76" t="s">
        <v>2496</v>
      </c>
      <c r="L449" s="76" t="s">
        <v>2497</v>
      </c>
      <c r="M449" s="77"/>
      <c r="N449" s="78"/>
      <c r="O449" s="79"/>
      <c r="P449" s="79"/>
      <c r="Q449" s="79"/>
    </row>
    <row r="450" spans="1:17" ht="13.95" hidden="1" customHeight="1">
      <c r="A450" s="73">
        <v>440</v>
      </c>
      <c r="B450" s="74">
        <v>45297</v>
      </c>
      <c r="C450" s="75" t="s">
        <v>211</v>
      </c>
      <c r="D450" s="76" t="s">
        <v>2498</v>
      </c>
      <c r="E450" s="76" t="s">
        <v>773</v>
      </c>
      <c r="F450" s="76" t="s">
        <v>2499</v>
      </c>
      <c r="G450" s="76" t="s">
        <v>2500</v>
      </c>
      <c r="H450" s="76" t="s">
        <v>293</v>
      </c>
      <c r="I450" s="76" t="s">
        <v>163</v>
      </c>
      <c r="J450" s="76" t="s">
        <v>239</v>
      </c>
      <c r="K450" s="76" t="s">
        <v>2501</v>
      </c>
      <c r="L450" s="76" t="s">
        <v>2502</v>
      </c>
      <c r="M450" s="77"/>
      <c r="N450" s="78"/>
      <c r="O450" s="79"/>
      <c r="P450" s="79"/>
      <c r="Q450" s="79"/>
    </row>
    <row r="451" spans="1:17" ht="13.95" hidden="1" customHeight="1">
      <c r="A451" s="73">
        <v>441</v>
      </c>
      <c r="B451" s="74">
        <v>45297</v>
      </c>
      <c r="C451" s="75" t="s">
        <v>211</v>
      </c>
      <c r="D451" s="76" t="s">
        <v>2503</v>
      </c>
      <c r="E451" s="76" t="s">
        <v>1237</v>
      </c>
      <c r="F451" s="76" t="s">
        <v>2504</v>
      </c>
      <c r="G451" s="76" t="s">
        <v>2505</v>
      </c>
      <c r="H451" s="76" t="s">
        <v>495</v>
      </c>
      <c r="I451" s="76" t="s">
        <v>163</v>
      </c>
      <c r="J451" s="76" t="s">
        <v>237</v>
      </c>
      <c r="K451" s="76" t="s">
        <v>2506</v>
      </c>
      <c r="L451" s="76" t="s">
        <v>163</v>
      </c>
      <c r="M451" s="77"/>
      <c r="N451" s="78"/>
      <c r="O451" s="79"/>
      <c r="P451" s="79"/>
      <c r="Q451" s="79"/>
    </row>
    <row r="452" spans="1:17" ht="13.95" hidden="1" customHeight="1">
      <c r="A452" s="73">
        <v>442</v>
      </c>
      <c r="B452" s="74">
        <v>45297</v>
      </c>
      <c r="C452" s="75" t="s">
        <v>211</v>
      </c>
      <c r="D452" s="76" t="s">
        <v>2507</v>
      </c>
      <c r="E452" s="76" t="s">
        <v>773</v>
      </c>
      <c r="F452" s="76" t="s">
        <v>2508</v>
      </c>
      <c r="G452" s="76" t="s">
        <v>2509</v>
      </c>
      <c r="H452" s="76" t="s">
        <v>294</v>
      </c>
      <c r="I452" s="76" t="s">
        <v>163</v>
      </c>
      <c r="J452" s="76" t="s">
        <v>239</v>
      </c>
      <c r="K452" s="76" t="s">
        <v>2510</v>
      </c>
      <c r="L452" s="76" t="s">
        <v>2511</v>
      </c>
      <c r="M452" s="77"/>
      <c r="N452" s="78"/>
      <c r="O452" s="79"/>
      <c r="P452" s="79"/>
      <c r="Q452" s="79"/>
    </row>
    <row r="453" spans="1:17" ht="13.95" hidden="1" customHeight="1">
      <c r="A453" s="73">
        <v>443</v>
      </c>
      <c r="B453" s="74">
        <v>45297</v>
      </c>
      <c r="C453" s="75" t="s">
        <v>211</v>
      </c>
      <c r="D453" s="76" t="s">
        <v>395</v>
      </c>
      <c r="E453" s="76" t="s">
        <v>743</v>
      </c>
      <c r="F453" s="76" t="s">
        <v>2512</v>
      </c>
      <c r="G453" s="76" t="s">
        <v>2509</v>
      </c>
      <c r="H453" s="76" t="s">
        <v>293</v>
      </c>
      <c r="I453" s="76" t="s">
        <v>163</v>
      </c>
      <c r="J453" s="76" t="s">
        <v>244</v>
      </c>
      <c r="K453" s="76" t="s">
        <v>2513</v>
      </c>
      <c r="L453" s="76" t="s">
        <v>2514</v>
      </c>
      <c r="M453" s="77"/>
      <c r="N453" s="78"/>
      <c r="O453" s="79"/>
      <c r="P453" s="79"/>
      <c r="Q453" s="79"/>
    </row>
    <row r="454" spans="1:17" ht="13.95" hidden="1" customHeight="1">
      <c r="A454" s="73">
        <v>444</v>
      </c>
      <c r="B454" s="74">
        <v>45297</v>
      </c>
      <c r="C454" s="75" t="s">
        <v>211</v>
      </c>
      <c r="D454" s="76" t="s">
        <v>2515</v>
      </c>
      <c r="E454" s="76" t="s">
        <v>849</v>
      </c>
      <c r="F454" s="76" t="s">
        <v>2516</v>
      </c>
      <c r="G454" s="76" t="s">
        <v>2517</v>
      </c>
      <c r="H454" s="76" t="s">
        <v>297</v>
      </c>
      <c r="I454" s="76" t="s">
        <v>163</v>
      </c>
      <c r="J454" s="76" t="s">
        <v>246</v>
      </c>
      <c r="K454" s="76" t="s">
        <v>2518</v>
      </c>
      <c r="L454" s="76" t="s">
        <v>2519</v>
      </c>
      <c r="M454" s="77"/>
      <c r="N454" s="78"/>
      <c r="O454" s="79"/>
      <c r="P454" s="79"/>
      <c r="Q454" s="79"/>
    </row>
    <row r="455" spans="1:17" ht="13.95" hidden="1" customHeight="1">
      <c r="A455" s="73">
        <v>445</v>
      </c>
      <c r="B455" s="74">
        <v>45297</v>
      </c>
      <c r="C455" s="75" t="s">
        <v>211</v>
      </c>
      <c r="D455" s="76" t="s">
        <v>2520</v>
      </c>
      <c r="E455" s="76" t="s">
        <v>1237</v>
      </c>
      <c r="F455" s="76" t="s">
        <v>2521</v>
      </c>
      <c r="G455" s="76" t="s">
        <v>2517</v>
      </c>
      <c r="H455" s="76" t="s">
        <v>294</v>
      </c>
      <c r="I455" s="76" t="s">
        <v>163</v>
      </c>
      <c r="J455" s="76" t="s">
        <v>238</v>
      </c>
      <c r="K455" s="76" t="s">
        <v>2522</v>
      </c>
      <c r="L455" s="76" t="s">
        <v>2523</v>
      </c>
      <c r="M455" s="77"/>
      <c r="N455" s="78"/>
      <c r="O455" s="79"/>
      <c r="P455" s="79"/>
      <c r="Q455" s="79"/>
    </row>
    <row r="456" spans="1:17" ht="13.95" hidden="1" customHeight="1">
      <c r="A456" s="73">
        <v>446</v>
      </c>
      <c r="B456" s="74">
        <v>45297</v>
      </c>
      <c r="C456" s="75" t="s">
        <v>211</v>
      </c>
      <c r="D456" s="76" t="s">
        <v>2524</v>
      </c>
      <c r="E456" s="76" t="s">
        <v>773</v>
      </c>
      <c r="F456" s="76" t="s">
        <v>2525</v>
      </c>
      <c r="G456" s="76" t="s">
        <v>2526</v>
      </c>
      <c r="H456" s="76" t="s">
        <v>293</v>
      </c>
      <c r="I456" s="76" t="s">
        <v>163</v>
      </c>
      <c r="J456" s="76" t="s">
        <v>239</v>
      </c>
      <c r="K456" s="76" t="s">
        <v>2527</v>
      </c>
      <c r="L456" s="76" t="s">
        <v>2528</v>
      </c>
      <c r="M456" s="77"/>
      <c r="N456" s="78"/>
      <c r="O456" s="79"/>
      <c r="P456" s="79"/>
      <c r="Q456" s="79"/>
    </row>
    <row r="457" spans="1:17" ht="13.95" hidden="1" customHeight="1">
      <c r="A457" s="73">
        <v>447</v>
      </c>
      <c r="B457" s="74">
        <v>45297</v>
      </c>
      <c r="C457" s="75" t="s">
        <v>211</v>
      </c>
      <c r="D457" s="76" t="s">
        <v>2529</v>
      </c>
      <c r="E457" s="76" t="s">
        <v>561</v>
      </c>
      <c r="F457" s="76" t="s">
        <v>2530</v>
      </c>
      <c r="G457" s="76" t="s">
        <v>2531</v>
      </c>
      <c r="H457" s="76" t="s">
        <v>297</v>
      </c>
      <c r="I457" s="76" t="s">
        <v>163</v>
      </c>
      <c r="J457" s="76" t="s">
        <v>242</v>
      </c>
      <c r="K457" s="76" t="s">
        <v>2532</v>
      </c>
      <c r="L457" s="76" t="s">
        <v>2533</v>
      </c>
      <c r="M457" s="77"/>
      <c r="N457" s="78"/>
      <c r="O457" s="79"/>
      <c r="P457" s="79"/>
      <c r="Q457" s="79"/>
    </row>
    <row r="458" spans="1:17" ht="13.95" customHeight="1">
      <c r="A458" s="73">
        <v>448</v>
      </c>
      <c r="B458" s="74">
        <v>45297</v>
      </c>
      <c r="C458" s="75" t="s">
        <v>211</v>
      </c>
      <c r="D458" s="76" t="s">
        <v>2534</v>
      </c>
      <c r="E458" s="76" t="s">
        <v>743</v>
      </c>
      <c r="F458" s="76" t="s">
        <v>2535</v>
      </c>
      <c r="G458" s="76" t="s">
        <v>2536</v>
      </c>
      <c r="H458" s="76" t="s">
        <v>2537</v>
      </c>
      <c r="I458" s="76" t="s">
        <v>163</v>
      </c>
      <c r="J458" s="76" t="s">
        <v>243</v>
      </c>
      <c r="K458" s="76" t="s">
        <v>2538</v>
      </c>
      <c r="L458" s="76" t="s">
        <v>2539</v>
      </c>
      <c r="M458" s="77"/>
      <c r="N458" s="78"/>
      <c r="O458" s="79"/>
      <c r="P458" s="79"/>
      <c r="Q458" s="79"/>
    </row>
    <row r="459" spans="1:17" ht="13.95" hidden="1" customHeight="1">
      <c r="A459" s="73">
        <v>449</v>
      </c>
      <c r="B459" s="74">
        <v>45297</v>
      </c>
      <c r="C459" s="75" t="s">
        <v>211</v>
      </c>
      <c r="D459" s="76" t="s">
        <v>2540</v>
      </c>
      <c r="E459" s="76" t="s">
        <v>660</v>
      </c>
      <c r="F459" s="76" t="s">
        <v>2541</v>
      </c>
      <c r="G459" s="76" t="s">
        <v>2542</v>
      </c>
      <c r="H459" s="76" t="s">
        <v>397</v>
      </c>
      <c r="I459" s="76" t="s">
        <v>163</v>
      </c>
      <c r="J459" s="76" t="s">
        <v>237</v>
      </c>
      <c r="K459" s="76" t="s">
        <v>2543</v>
      </c>
      <c r="L459" s="76" t="s">
        <v>163</v>
      </c>
      <c r="M459" s="77"/>
      <c r="N459" s="78"/>
      <c r="O459" s="79"/>
      <c r="P459" s="79"/>
      <c r="Q459" s="79"/>
    </row>
    <row r="460" spans="1:17" ht="13.95" hidden="1" customHeight="1">
      <c r="A460" s="73">
        <v>450</v>
      </c>
      <c r="B460" s="74">
        <v>45297</v>
      </c>
      <c r="C460" s="75" t="s">
        <v>211</v>
      </c>
      <c r="D460" s="76" t="s">
        <v>2544</v>
      </c>
      <c r="E460" s="76" t="s">
        <v>773</v>
      </c>
      <c r="F460" s="76" t="s">
        <v>2545</v>
      </c>
      <c r="G460" s="76" t="s">
        <v>2546</v>
      </c>
      <c r="H460" s="76" t="s">
        <v>294</v>
      </c>
      <c r="I460" s="76" t="s">
        <v>163</v>
      </c>
      <c r="J460" s="76" t="s">
        <v>238</v>
      </c>
      <c r="K460" s="76" t="s">
        <v>2547</v>
      </c>
      <c r="L460" s="76" t="s">
        <v>2548</v>
      </c>
      <c r="M460" s="77"/>
      <c r="N460" s="78"/>
      <c r="O460" s="79"/>
      <c r="P460" s="79"/>
      <c r="Q460" s="79"/>
    </row>
    <row r="461" spans="1:17" ht="13.95" hidden="1" customHeight="1">
      <c r="A461" s="73">
        <v>451</v>
      </c>
      <c r="B461" s="74">
        <v>45297</v>
      </c>
      <c r="C461" s="75" t="s">
        <v>211</v>
      </c>
      <c r="D461" s="76" t="s">
        <v>2549</v>
      </c>
      <c r="E461" s="76" t="s">
        <v>1472</v>
      </c>
      <c r="F461" s="76" t="s">
        <v>2550</v>
      </c>
      <c r="G461" s="76" t="s">
        <v>2551</v>
      </c>
      <c r="H461" s="76" t="s">
        <v>293</v>
      </c>
      <c r="I461" s="76" t="s">
        <v>163</v>
      </c>
      <c r="J461" s="76" t="s">
        <v>246</v>
      </c>
      <c r="K461" s="76" t="s">
        <v>2552</v>
      </c>
      <c r="L461" s="76" t="s">
        <v>2553</v>
      </c>
      <c r="M461" s="77"/>
      <c r="N461" s="78"/>
      <c r="O461" s="79"/>
      <c r="P461" s="79"/>
      <c r="Q461" s="79"/>
    </row>
    <row r="462" spans="1:17" ht="13.95" hidden="1" customHeight="1">
      <c r="A462" s="73">
        <v>452</v>
      </c>
      <c r="B462" s="74">
        <v>45297</v>
      </c>
      <c r="C462" s="75" t="s">
        <v>211</v>
      </c>
      <c r="D462" s="76" t="s">
        <v>2554</v>
      </c>
      <c r="E462" s="76" t="s">
        <v>773</v>
      </c>
      <c r="F462" s="76" t="s">
        <v>2555</v>
      </c>
      <c r="G462" s="76" t="s">
        <v>2556</v>
      </c>
      <c r="H462" s="76" t="s">
        <v>294</v>
      </c>
      <c r="I462" s="76" t="s">
        <v>163</v>
      </c>
      <c r="J462" s="76" t="s">
        <v>239</v>
      </c>
      <c r="K462" s="76" t="s">
        <v>2557</v>
      </c>
      <c r="L462" s="76" t="s">
        <v>2558</v>
      </c>
      <c r="M462" s="77"/>
      <c r="N462" s="78"/>
      <c r="O462" s="79"/>
      <c r="P462" s="79"/>
      <c r="Q462" s="79"/>
    </row>
    <row r="463" spans="1:17" ht="13.95" hidden="1" customHeight="1">
      <c r="A463" s="73">
        <v>453</v>
      </c>
      <c r="B463" s="74">
        <v>45297</v>
      </c>
      <c r="C463" s="75" t="s">
        <v>211</v>
      </c>
      <c r="D463" s="76" t="s">
        <v>2559</v>
      </c>
      <c r="E463" s="76" t="s">
        <v>561</v>
      </c>
      <c r="F463" s="76" t="s">
        <v>2560</v>
      </c>
      <c r="G463" s="76" t="s">
        <v>2561</v>
      </c>
      <c r="H463" s="76" t="s">
        <v>297</v>
      </c>
      <c r="I463" s="76" t="s">
        <v>163</v>
      </c>
      <c r="J463" s="76" t="s">
        <v>237</v>
      </c>
      <c r="K463" s="76" t="s">
        <v>2562</v>
      </c>
      <c r="L463" s="76" t="s">
        <v>2563</v>
      </c>
      <c r="M463" s="77"/>
      <c r="N463" s="78"/>
      <c r="O463" s="79"/>
      <c r="P463" s="79"/>
      <c r="Q463" s="79"/>
    </row>
    <row r="464" spans="1:17" ht="13.95" hidden="1" customHeight="1">
      <c r="A464" s="73">
        <v>454</v>
      </c>
      <c r="B464" s="74">
        <v>45297</v>
      </c>
      <c r="C464" s="75" t="s">
        <v>211</v>
      </c>
      <c r="D464" s="76" t="s">
        <v>2564</v>
      </c>
      <c r="E464" s="76" t="s">
        <v>1237</v>
      </c>
      <c r="F464" s="76" t="s">
        <v>2565</v>
      </c>
      <c r="G464" s="76" t="s">
        <v>2566</v>
      </c>
      <c r="H464" s="76" t="s">
        <v>1115</v>
      </c>
      <c r="I464" s="76" t="s">
        <v>163</v>
      </c>
      <c r="J464" s="76" t="s">
        <v>239</v>
      </c>
      <c r="K464" s="76" t="s">
        <v>2567</v>
      </c>
      <c r="L464" s="76" t="s">
        <v>163</v>
      </c>
      <c r="M464" s="77"/>
      <c r="N464" s="78"/>
      <c r="O464" s="79"/>
      <c r="P464" s="79"/>
      <c r="Q464" s="79"/>
    </row>
    <row r="465" spans="1:17" ht="13.95" hidden="1" customHeight="1">
      <c r="A465" s="73">
        <v>455</v>
      </c>
      <c r="B465" s="74">
        <v>45297</v>
      </c>
      <c r="C465" s="75" t="s">
        <v>211</v>
      </c>
      <c r="D465" s="76" t="s">
        <v>2568</v>
      </c>
      <c r="E465" s="76" t="s">
        <v>828</v>
      </c>
      <c r="F465" s="76" t="s">
        <v>2569</v>
      </c>
      <c r="G465" s="76" t="s">
        <v>2570</v>
      </c>
      <c r="H465" s="76" t="s">
        <v>293</v>
      </c>
      <c r="I465" s="76" t="s">
        <v>163</v>
      </c>
      <c r="J465" s="76" t="s">
        <v>240</v>
      </c>
      <c r="K465" s="76" t="s">
        <v>2571</v>
      </c>
      <c r="L465" s="76" t="s">
        <v>2572</v>
      </c>
      <c r="M465" s="77"/>
      <c r="N465" s="78"/>
      <c r="O465" s="79"/>
      <c r="P465" s="79"/>
      <c r="Q465" s="79"/>
    </row>
    <row r="466" spans="1:17" ht="13.95" hidden="1" customHeight="1">
      <c r="A466" s="73">
        <v>456</v>
      </c>
      <c r="B466" s="74">
        <v>45297</v>
      </c>
      <c r="C466" s="75" t="s">
        <v>211</v>
      </c>
      <c r="D466" s="76" t="s">
        <v>2573</v>
      </c>
      <c r="E466" s="76" t="s">
        <v>660</v>
      </c>
      <c r="F466" s="76" t="s">
        <v>2574</v>
      </c>
      <c r="G466" s="76" t="s">
        <v>2555</v>
      </c>
      <c r="H466" s="76" t="s">
        <v>397</v>
      </c>
      <c r="I466" s="76" t="s">
        <v>163</v>
      </c>
      <c r="J466" s="76" t="s">
        <v>239</v>
      </c>
      <c r="K466" s="76" t="s">
        <v>2575</v>
      </c>
      <c r="L466" s="76" t="s">
        <v>2576</v>
      </c>
      <c r="M466" s="77"/>
      <c r="N466" s="78"/>
      <c r="O466" s="79"/>
      <c r="P466" s="79"/>
      <c r="Q466" s="79"/>
    </row>
    <row r="467" spans="1:17" ht="13.95" hidden="1" customHeight="1">
      <c r="A467" s="73">
        <v>457</v>
      </c>
      <c r="B467" s="74">
        <v>45297</v>
      </c>
      <c r="C467" s="75" t="s">
        <v>211</v>
      </c>
      <c r="D467" s="76" t="s">
        <v>2554</v>
      </c>
      <c r="E467" s="76" t="s">
        <v>773</v>
      </c>
      <c r="F467" s="76" t="s">
        <v>2577</v>
      </c>
      <c r="G467" s="76" t="s">
        <v>2578</v>
      </c>
      <c r="H467" s="76" t="s">
        <v>293</v>
      </c>
      <c r="I467" s="76" t="s">
        <v>163</v>
      </c>
      <c r="J467" s="76" t="s">
        <v>242</v>
      </c>
      <c r="K467" s="76" t="s">
        <v>2557</v>
      </c>
      <c r="L467" s="76" t="s">
        <v>2558</v>
      </c>
      <c r="M467" s="77"/>
      <c r="N467" s="78"/>
      <c r="O467" s="79"/>
      <c r="P467" s="79"/>
      <c r="Q467" s="79"/>
    </row>
    <row r="468" spans="1:17" ht="13.95" hidden="1" customHeight="1">
      <c r="A468" s="73">
        <v>458</v>
      </c>
      <c r="B468" s="74">
        <v>45297</v>
      </c>
      <c r="C468" s="75" t="s">
        <v>211</v>
      </c>
      <c r="D468" s="76" t="s">
        <v>2579</v>
      </c>
      <c r="E468" s="76" t="s">
        <v>561</v>
      </c>
      <c r="F468" s="76" t="s">
        <v>2580</v>
      </c>
      <c r="G468" s="76" t="s">
        <v>2581</v>
      </c>
      <c r="H468" s="76" t="s">
        <v>296</v>
      </c>
      <c r="I468" s="76" t="s">
        <v>163</v>
      </c>
      <c r="J468" s="76" t="s">
        <v>243</v>
      </c>
      <c r="K468" s="76" t="s">
        <v>2582</v>
      </c>
      <c r="L468" s="76" t="s">
        <v>163</v>
      </c>
      <c r="M468" s="77"/>
      <c r="N468" s="78"/>
      <c r="O468" s="79"/>
      <c r="P468" s="79"/>
      <c r="Q468" s="79"/>
    </row>
    <row r="469" spans="1:17" ht="13.95" hidden="1" customHeight="1">
      <c r="A469" s="73">
        <v>459</v>
      </c>
      <c r="B469" s="74">
        <v>45297</v>
      </c>
      <c r="C469" s="75" t="s">
        <v>211</v>
      </c>
      <c r="D469" s="76" t="s">
        <v>2583</v>
      </c>
      <c r="E469" s="76" t="s">
        <v>504</v>
      </c>
      <c r="F469" s="76" t="s">
        <v>2584</v>
      </c>
      <c r="G469" s="76" t="s">
        <v>2585</v>
      </c>
      <c r="H469" s="76" t="s">
        <v>297</v>
      </c>
      <c r="I469" s="76" t="s">
        <v>163</v>
      </c>
      <c r="J469" s="76" t="s">
        <v>238</v>
      </c>
      <c r="K469" s="76" t="s">
        <v>2586</v>
      </c>
      <c r="L469" s="76" t="s">
        <v>2587</v>
      </c>
      <c r="M469" s="77"/>
      <c r="N469" s="78"/>
      <c r="O469" s="79"/>
      <c r="P469" s="79"/>
      <c r="Q469" s="79"/>
    </row>
    <row r="470" spans="1:17" ht="13.95" hidden="1" customHeight="1">
      <c r="A470" s="73">
        <v>460</v>
      </c>
      <c r="B470" s="74">
        <v>45297</v>
      </c>
      <c r="C470" s="75" t="s">
        <v>211</v>
      </c>
      <c r="D470" s="76" t="s">
        <v>2588</v>
      </c>
      <c r="E470" s="76" t="s">
        <v>718</v>
      </c>
      <c r="F470" s="76" t="s">
        <v>2589</v>
      </c>
      <c r="G470" s="76" t="s">
        <v>2590</v>
      </c>
      <c r="H470" s="76" t="s">
        <v>296</v>
      </c>
      <c r="I470" s="76" t="s">
        <v>163</v>
      </c>
      <c r="J470" s="76" t="s">
        <v>240</v>
      </c>
      <c r="K470" s="76" t="s">
        <v>2591</v>
      </c>
      <c r="L470" s="76" t="s">
        <v>2592</v>
      </c>
      <c r="M470" s="77"/>
      <c r="N470" s="78"/>
      <c r="O470" s="79"/>
      <c r="P470" s="79"/>
      <c r="Q470" s="79"/>
    </row>
    <row r="471" spans="1:17" ht="13.95" hidden="1" customHeight="1">
      <c r="A471" s="73">
        <v>461</v>
      </c>
      <c r="B471" s="74">
        <v>45297</v>
      </c>
      <c r="C471" s="75" t="s">
        <v>211</v>
      </c>
      <c r="D471" s="76" t="s">
        <v>2593</v>
      </c>
      <c r="E471" s="76" t="s">
        <v>773</v>
      </c>
      <c r="F471" s="76" t="s">
        <v>2594</v>
      </c>
      <c r="G471" s="76" t="s">
        <v>2595</v>
      </c>
      <c r="H471" s="76" t="s">
        <v>294</v>
      </c>
      <c r="I471" s="76" t="s">
        <v>163</v>
      </c>
      <c r="J471" s="76" t="s">
        <v>240</v>
      </c>
      <c r="K471" s="76" t="s">
        <v>2596</v>
      </c>
      <c r="L471" s="76" t="s">
        <v>163</v>
      </c>
      <c r="M471" s="77"/>
      <c r="N471" s="78"/>
      <c r="O471" s="79"/>
      <c r="P471" s="79"/>
      <c r="Q471" s="79"/>
    </row>
    <row r="472" spans="1:17" ht="13.95" hidden="1" customHeight="1">
      <c r="A472" s="73">
        <v>462</v>
      </c>
      <c r="B472" s="74">
        <v>45297</v>
      </c>
      <c r="C472" s="75" t="s">
        <v>211</v>
      </c>
      <c r="D472" s="76" t="s">
        <v>2597</v>
      </c>
      <c r="E472" s="76" t="s">
        <v>561</v>
      </c>
      <c r="F472" s="76" t="s">
        <v>2598</v>
      </c>
      <c r="G472" s="76" t="s">
        <v>2599</v>
      </c>
      <c r="H472" s="76" t="s">
        <v>296</v>
      </c>
      <c r="I472" s="76" t="s">
        <v>163</v>
      </c>
      <c r="J472" s="76" t="s">
        <v>238</v>
      </c>
      <c r="K472" s="76" t="s">
        <v>2600</v>
      </c>
      <c r="L472" s="76" t="s">
        <v>2601</v>
      </c>
      <c r="M472" s="77"/>
      <c r="N472" s="78"/>
      <c r="O472" s="79"/>
      <c r="P472" s="79"/>
      <c r="Q472" s="79"/>
    </row>
    <row r="473" spans="1:17" ht="13.95" hidden="1" customHeight="1">
      <c r="A473" s="73">
        <v>463</v>
      </c>
      <c r="B473" s="74">
        <v>45297</v>
      </c>
      <c r="C473" s="75" t="s">
        <v>211</v>
      </c>
      <c r="D473" s="76" t="s">
        <v>2602</v>
      </c>
      <c r="E473" s="76" t="s">
        <v>773</v>
      </c>
      <c r="F473" s="76" t="s">
        <v>2603</v>
      </c>
      <c r="G473" s="76" t="s">
        <v>2604</v>
      </c>
      <c r="H473" s="76" t="s">
        <v>294</v>
      </c>
      <c r="I473" s="76" t="s">
        <v>163</v>
      </c>
      <c r="J473" s="76" t="s">
        <v>239</v>
      </c>
      <c r="K473" s="76" t="s">
        <v>2605</v>
      </c>
      <c r="L473" s="76" t="s">
        <v>2606</v>
      </c>
      <c r="M473" s="77"/>
      <c r="N473" s="78"/>
      <c r="O473" s="79"/>
      <c r="P473" s="79"/>
      <c r="Q473" s="79"/>
    </row>
    <row r="474" spans="1:17" ht="13.95" hidden="1" customHeight="1">
      <c r="A474" s="73">
        <v>464</v>
      </c>
      <c r="B474" s="74">
        <v>45297</v>
      </c>
      <c r="C474" s="75" t="s">
        <v>211</v>
      </c>
      <c r="D474" s="76" t="s">
        <v>2607</v>
      </c>
      <c r="E474" s="76" t="s">
        <v>1472</v>
      </c>
      <c r="F474" s="76" t="s">
        <v>2608</v>
      </c>
      <c r="G474" s="76" t="s">
        <v>2609</v>
      </c>
      <c r="H474" s="76" t="s">
        <v>293</v>
      </c>
      <c r="I474" s="76" t="s">
        <v>163</v>
      </c>
      <c r="J474" s="76" t="s">
        <v>246</v>
      </c>
      <c r="K474" s="76" t="s">
        <v>2610</v>
      </c>
      <c r="L474" s="76" t="s">
        <v>2611</v>
      </c>
      <c r="M474" s="77"/>
      <c r="N474" s="78"/>
      <c r="O474" s="79"/>
      <c r="P474" s="79"/>
      <c r="Q474" s="79"/>
    </row>
    <row r="475" spans="1:17" ht="13.95" hidden="1" customHeight="1">
      <c r="A475" s="73">
        <v>465</v>
      </c>
      <c r="B475" s="74">
        <v>45297</v>
      </c>
      <c r="C475" s="75" t="s">
        <v>211</v>
      </c>
      <c r="D475" s="76" t="s">
        <v>440</v>
      </c>
      <c r="E475" s="76" t="s">
        <v>1237</v>
      </c>
      <c r="F475" s="76" t="s">
        <v>2612</v>
      </c>
      <c r="G475" s="76" t="s">
        <v>2613</v>
      </c>
      <c r="H475" s="76" t="s">
        <v>294</v>
      </c>
      <c r="I475" s="76" t="s">
        <v>163</v>
      </c>
      <c r="J475" s="76" t="s">
        <v>246</v>
      </c>
      <c r="K475" s="76" t="s">
        <v>2614</v>
      </c>
      <c r="L475" s="76" t="s">
        <v>2615</v>
      </c>
      <c r="M475" s="77"/>
      <c r="N475" s="78"/>
      <c r="O475" s="79"/>
      <c r="P475" s="79"/>
      <c r="Q475" s="79"/>
    </row>
    <row r="476" spans="1:17" ht="13.95" hidden="1" customHeight="1">
      <c r="A476" s="73">
        <v>466</v>
      </c>
      <c r="B476" s="74">
        <v>45297</v>
      </c>
      <c r="C476" s="75" t="s">
        <v>211</v>
      </c>
      <c r="D476" s="76" t="s">
        <v>2616</v>
      </c>
      <c r="E476" s="76" t="s">
        <v>561</v>
      </c>
      <c r="F476" s="76" t="s">
        <v>2617</v>
      </c>
      <c r="G476" s="76" t="s">
        <v>2618</v>
      </c>
      <c r="H476" s="76" t="s">
        <v>495</v>
      </c>
      <c r="I476" s="76" t="s">
        <v>163</v>
      </c>
      <c r="J476" s="76" t="s">
        <v>246</v>
      </c>
      <c r="K476" s="76" t="s">
        <v>2619</v>
      </c>
      <c r="L476" s="76" t="s">
        <v>163</v>
      </c>
      <c r="M476" s="77"/>
      <c r="N476" s="78"/>
      <c r="O476" s="79"/>
      <c r="P476" s="79"/>
      <c r="Q476" s="79"/>
    </row>
    <row r="477" spans="1:17" ht="13.95" hidden="1" customHeight="1">
      <c r="A477" s="73">
        <v>467</v>
      </c>
      <c r="B477" s="74">
        <v>45297</v>
      </c>
      <c r="C477" s="75" t="s">
        <v>211</v>
      </c>
      <c r="D477" s="76" t="s">
        <v>2620</v>
      </c>
      <c r="E477" s="76" t="s">
        <v>1472</v>
      </c>
      <c r="F477" s="76" t="s">
        <v>2621</v>
      </c>
      <c r="G477" s="76" t="s">
        <v>2622</v>
      </c>
      <c r="H477" s="76" t="s">
        <v>293</v>
      </c>
      <c r="I477" s="76" t="s">
        <v>163</v>
      </c>
      <c r="J477" s="76" t="s">
        <v>240</v>
      </c>
      <c r="K477" s="76" t="s">
        <v>2623</v>
      </c>
      <c r="L477" s="76" t="s">
        <v>2624</v>
      </c>
      <c r="M477" s="77"/>
      <c r="N477" s="78"/>
      <c r="O477" s="79"/>
      <c r="P477" s="79"/>
      <c r="Q477" s="79"/>
    </row>
    <row r="478" spans="1:17" ht="13.95" hidden="1" customHeight="1">
      <c r="A478" s="73">
        <v>468</v>
      </c>
      <c r="B478" s="74">
        <v>45297</v>
      </c>
      <c r="C478" s="75" t="s">
        <v>211</v>
      </c>
      <c r="D478" s="76" t="s">
        <v>2625</v>
      </c>
      <c r="E478" s="76" t="s">
        <v>561</v>
      </c>
      <c r="F478" s="76" t="s">
        <v>2626</v>
      </c>
      <c r="G478" s="76" t="s">
        <v>2627</v>
      </c>
      <c r="H478" s="76" t="s">
        <v>297</v>
      </c>
      <c r="I478" s="76" t="s">
        <v>163</v>
      </c>
      <c r="J478" s="76" t="s">
        <v>238</v>
      </c>
      <c r="K478" s="76" t="s">
        <v>2628</v>
      </c>
      <c r="L478" s="76" t="s">
        <v>2629</v>
      </c>
      <c r="M478" s="77"/>
      <c r="N478" s="78"/>
      <c r="O478" s="79"/>
      <c r="P478" s="79"/>
      <c r="Q478" s="79"/>
    </row>
    <row r="479" spans="1:17" ht="13.95" hidden="1" customHeight="1">
      <c r="A479" s="73">
        <v>469</v>
      </c>
      <c r="B479" s="74">
        <v>45297</v>
      </c>
      <c r="C479" s="75" t="s">
        <v>211</v>
      </c>
      <c r="D479" s="76" t="s">
        <v>2630</v>
      </c>
      <c r="E479" s="76" t="s">
        <v>773</v>
      </c>
      <c r="F479" s="76" t="s">
        <v>2631</v>
      </c>
      <c r="G479" s="76" t="s">
        <v>2632</v>
      </c>
      <c r="H479" s="76" t="s">
        <v>293</v>
      </c>
      <c r="I479" s="76" t="s">
        <v>163</v>
      </c>
      <c r="J479" s="76" t="s">
        <v>244</v>
      </c>
      <c r="K479" s="76" t="s">
        <v>2633</v>
      </c>
      <c r="L479" s="76" t="s">
        <v>2634</v>
      </c>
      <c r="M479" s="77"/>
      <c r="N479" s="78"/>
      <c r="O479" s="79"/>
      <c r="P479" s="79"/>
      <c r="Q479" s="79"/>
    </row>
    <row r="480" spans="1:17" ht="13.95" hidden="1" customHeight="1">
      <c r="A480" s="73">
        <v>470</v>
      </c>
      <c r="B480" s="74">
        <v>45297</v>
      </c>
      <c r="C480" s="75" t="s">
        <v>211</v>
      </c>
      <c r="D480" s="76" t="s">
        <v>2635</v>
      </c>
      <c r="E480" s="76" t="s">
        <v>1472</v>
      </c>
      <c r="F480" s="76" t="s">
        <v>2636</v>
      </c>
      <c r="G480" s="76" t="s">
        <v>2637</v>
      </c>
      <c r="H480" s="76" t="s">
        <v>293</v>
      </c>
      <c r="I480" s="76" t="s">
        <v>163</v>
      </c>
      <c r="J480" s="76" t="s">
        <v>246</v>
      </c>
      <c r="K480" s="76" t="s">
        <v>2638</v>
      </c>
      <c r="L480" s="76" t="s">
        <v>2639</v>
      </c>
      <c r="M480" s="77"/>
      <c r="N480" s="78"/>
      <c r="O480" s="79"/>
      <c r="P480" s="79"/>
      <c r="Q480" s="79"/>
    </row>
    <row r="481" spans="1:17" ht="13.95" customHeight="1">
      <c r="A481" s="73">
        <v>471</v>
      </c>
      <c r="B481" s="74">
        <v>45297</v>
      </c>
      <c r="C481" s="75" t="s">
        <v>211</v>
      </c>
      <c r="D481" s="76" t="s">
        <v>359</v>
      </c>
      <c r="E481" s="76" t="s">
        <v>773</v>
      </c>
      <c r="F481" s="76" t="s">
        <v>2640</v>
      </c>
      <c r="G481" s="76" t="s">
        <v>2641</v>
      </c>
      <c r="H481" s="76" t="s">
        <v>2642</v>
      </c>
      <c r="I481" s="76" t="s">
        <v>163</v>
      </c>
      <c r="J481" s="76" t="s">
        <v>243</v>
      </c>
      <c r="K481" s="76" t="s">
        <v>2643</v>
      </c>
      <c r="L481" s="76" t="s">
        <v>2644</v>
      </c>
      <c r="M481" s="77"/>
      <c r="N481" s="78"/>
      <c r="O481" s="79"/>
      <c r="P481" s="79"/>
      <c r="Q481" s="79"/>
    </row>
    <row r="482" spans="1:17" ht="13.95" hidden="1" customHeight="1">
      <c r="A482" s="73">
        <v>472</v>
      </c>
      <c r="B482" s="74">
        <v>45297</v>
      </c>
      <c r="C482" s="75" t="s">
        <v>211</v>
      </c>
      <c r="D482" s="76" t="s">
        <v>2645</v>
      </c>
      <c r="E482" s="76" t="s">
        <v>561</v>
      </c>
      <c r="F482" s="76" t="s">
        <v>2646</v>
      </c>
      <c r="G482" s="76" t="s">
        <v>2647</v>
      </c>
      <c r="H482" s="76" t="s">
        <v>297</v>
      </c>
      <c r="I482" s="76" t="s">
        <v>163</v>
      </c>
      <c r="J482" s="76" t="s">
        <v>238</v>
      </c>
      <c r="K482" s="76" t="s">
        <v>2648</v>
      </c>
      <c r="L482" s="76" t="s">
        <v>2649</v>
      </c>
      <c r="M482" s="77"/>
      <c r="N482" s="78"/>
      <c r="O482" s="79"/>
      <c r="P482" s="79"/>
      <c r="Q482" s="79"/>
    </row>
    <row r="483" spans="1:17" ht="13.95" hidden="1" customHeight="1">
      <c r="A483" s="73">
        <v>473</v>
      </c>
      <c r="B483" s="74">
        <v>45297</v>
      </c>
      <c r="C483" s="75" t="s">
        <v>211</v>
      </c>
      <c r="D483" s="76" t="s">
        <v>2650</v>
      </c>
      <c r="E483" s="76" t="s">
        <v>1472</v>
      </c>
      <c r="F483" s="76" t="s">
        <v>2651</v>
      </c>
      <c r="G483" s="76" t="s">
        <v>2652</v>
      </c>
      <c r="H483" s="76" t="s">
        <v>293</v>
      </c>
      <c r="I483" s="76" t="s">
        <v>163</v>
      </c>
      <c r="J483" s="76" t="s">
        <v>246</v>
      </c>
      <c r="K483" s="76" t="s">
        <v>2653</v>
      </c>
      <c r="L483" s="76" t="s">
        <v>2654</v>
      </c>
      <c r="M483" s="77"/>
      <c r="N483" s="78"/>
      <c r="O483" s="79"/>
      <c r="P483" s="79"/>
      <c r="Q483" s="79"/>
    </row>
    <row r="484" spans="1:17" ht="13.95" hidden="1" customHeight="1">
      <c r="A484" s="73">
        <v>474</v>
      </c>
      <c r="B484" s="74">
        <v>45297</v>
      </c>
      <c r="C484" s="75" t="s">
        <v>211</v>
      </c>
      <c r="D484" s="76" t="s">
        <v>2655</v>
      </c>
      <c r="E484" s="76" t="s">
        <v>561</v>
      </c>
      <c r="F484" s="76" t="s">
        <v>2656</v>
      </c>
      <c r="G484" s="76" t="s">
        <v>2657</v>
      </c>
      <c r="H484" s="76" t="s">
        <v>495</v>
      </c>
      <c r="I484" s="76" t="s">
        <v>163</v>
      </c>
      <c r="J484" s="76" t="s">
        <v>238</v>
      </c>
      <c r="K484" s="76" t="s">
        <v>2658</v>
      </c>
      <c r="L484" s="76" t="s">
        <v>2659</v>
      </c>
      <c r="M484" s="77"/>
      <c r="N484" s="78"/>
      <c r="O484" s="79"/>
      <c r="P484" s="79"/>
      <c r="Q484" s="79"/>
    </row>
    <row r="485" spans="1:17" ht="13.95" hidden="1" customHeight="1">
      <c r="A485" s="73">
        <v>475</v>
      </c>
      <c r="B485" s="74">
        <v>45297</v>
      </c>
      <c r="C485" s="75" t="s">
        <v>211</v>
      </c>
      <c r="D485" s="76" t="s">
        <v>2660</v>
      </c>
      <c r="E485" s="76" t="s">
        <v>1472</v>
      </c>
      <c r="F485" s="76" t="s">
        <v>2661</v>
      </c>
      <c r="G485" s="76" t="s">
        <v>2662</v>
      </c>
      <c r="H485" s="76" t="s">
        <v>293</v>
      </c>
      <c r="I485" s="76" t="s">
        <v>163</v>
      </c>
      <c r="J485" s="76" t="s">
        <v>239</v>
      </c>
      <c r="K485" s="76" t="s">
        <v>2663</v>
      </c>
      <c r="L485" s="76" t="s">
        <v>2664</v>
      </c>
      <c r="M485" s="77"/>
      <c r="N485" s="78"/>
      <c r="O485" s="79"/>
      <c r="P485" s="79"/>
      <c r="Q485" s="79"/>
    </row>
    <row r="486" spans="1:17" ht="13.95" hidden="1" customHeight="1">
      <c r="A486" s="73">
        <v>476</v>
      </c>
      <c r="B486" s="74">
        <v>45297</v>
      </c>
      <c r="C486" s="75" t="s">
        <v>211</v>
      </c>
      <c r="D486" s="76" t="s">
        <v>2665</v>
      </c>
      <c r="E486" s="76" t="s">
        <v>561</v>
      </c>
      <c r="F486" s="76" t="s">
        <v>2666</v>
      </c>
      <c r="G486" s="76" t="s">
        <v>2667</v>
      </c>
      <c r="H486" s="76" t="s">
        <v>495</v>
      </c>
      <c r="I486" s="76" t="s">
        <v>163</v>
      </c>
      <c r="J486" s="76" t="s">
        <v>246</v>
      </c>
      <c r="K486" s="76" t="s">
        <v>2668</v>
      </c>
      <c r="L486" s="76" t="s">
        <v>2669</v>
      </c>
      <c r="M486" s="77"/>
      <c r="N486" s="78"/>
      <c r="O486" s="79"/>
      <c r="P486" s="79"/>
      <c r="Q486" s="79"/>
    </row>
    <row r="487" spans="1:17" ht="13.95" hidden="1" customHeight="1">
      <c r="A487" s="73">
        <v>477</v>
      </c>
      <c r="B487" s="74">
        <v>45297</v>
      </c>
      <c r="C487" s="75" t="s">
        <v>211</v>
      </c>
      <c r="D487" s="76" t="s">
        <v>2670</v>
      </c>
      <c r="E487" s="76" t="s">
        <v>660</v>
      </c>
      <c r="F487" s="76" t="s">
        <v>2671</v>
      </c>
      <c r="G487" s="76" t="s">
        <v>2672</v>
      </c>
      <c r="H487" s="76" t="s">
        <v>397</v>
      </c>
      <c r="I487" s="76" t="s">
        <v>163</v>
      </c>
      <c r="J487" s="76" t="s">
        <v>237</v>
      </c>
      <c r="K487" s="76" t="s">
        <v>2673</v>
      </c>
      <c r="L487" s="76" t="s">
        <v>163</v>
      </c>
      <c r="M487" s="77"/>
      <c r="N487" s="78"/>
      <c r="O487" s="79"/>
      <c r="P487" s="79"/>
      <c r="Q487" s="79"/>
    </row>
    <row r="488" spans="1:17" ht="13.95" hidden="1" customHeight="1">
      <c r="A488" s="73">
        <v>478</v>
      </c>
      <c r="B488" s="74">
        <v>45297</v>
      </c>
      <c r="C488" s="75" t="s">
        <v>211</v>
      </c>
      <c r="D488" s="76" t="s">
        <v>2674</v>
      </c>
      <c r="E488" s="76" t="s">
        <v>1472</v>
      </c>
      <c r="F488" s="76" t="s">
        <v>2675</v>
      </c>
      <c r="G488" s="76" t="s">
        <v>2676</v>
      </c>
      <c r="H488" s="76" t="s">
        <v>293</v>
      </c>
      <c r="I488" s="76" t="s">
        <v>163</v>
      </c>
      <c r="J488" s="76" t="s">
        <v>239</v>
      </c>
      <c r="K488" s="76" t="s">
        <v>2677</v>
      </c>
      <c r="L488" s="76" t="s">
        <v>2678</v>
      </c>
      <c r="M488" s="77"/>
      <c r="N488" s="78"/>
      <c r="O488" s="79"/>
      <c r="P488" s="79"/>
      <c r="Q488" s="79"/>
    </row>
    <row r="489" spans="1:17" ht="13.95" hidden="1" customHeight="1">
      <c r="A489" s="73">
        <v>479</v>
      </c>
      <c r="B489" s="74">
        <v>45297</v>
      </c>
      <c r="C489" s="75" t="s">
        <v>211</v>
      </c>
      <c r="D489" s="76" t="s">
        <v>2679</v>
      </c>
      <c r="E489" s="76" t="s">
        <v>561</v>
      </c>
      <c r="F489" s="76" t="s">
        <v>2680</v>
      </c>
      <c r="G489" s="76" t="s">
        <v>2681</v>
      </c>
      <c r="H489" s="76" t="s">
        <v>495</v>
      </c>
      <c r="I489" s="76" t="s">
        <v>163</v>
      </c>
      <c r="J489" s="76" t="s">
        <v>240</v>
      </c>
      <c r="K489" s="76" t="s">
        <v>2682</v>
      </c>
      <c r="L489" s="76" t="s">
        <v>2683</v>
      </c>
      <c r="M489" s="77"/>
      <c r="N489" s="78"/>
      <c r="O489" s="79"/>
      <c r="P489" s="79"/>
      <c r="Q489" s="79"/>
    </row>
    <row r="490" spans="1:17" ht="13.95" hidden="1" customHeight="1">
      <c r="A490" s="73">
        <v>480</v>
      </c>
      <c r="B490" s="74">
        <v>45297</v>
      </c>
      <c r="C490" s="75" t="s">
        <v>211</v>
      </c>
      <c r="D490" s="76" t="s">
        <v>2684</v>
      </c>
      <c r="E490" s="76" t="s">
        <v>1472</v>
      </c>
      <c r="F490" s="76" t="s">
        <v>2685</v>
      </c>
      <c r="G490" s="76" t="s">
        <v>2686</v>
      </c>
      <c r="H490" s="76" t="s">
        <v>293</v>
      </c>
      <c r="I490" s="76" t="s">
        <v>163</v>
      </c>
      <c r="J490" s="76" t="s">
        <v>246</v>
      </c>
      <c r="K490" s="76" t="s">
        <v>2687</v>
      </c>
      <c r="L490" s="76" t="s">
        <v>2688</v>
      </c>
      <c r="M490" s="77"/>
      <c r="N490" s="78"/>
      <c r="O490" s="79"/>
      <c r="P490" s="79"/>
      <c r="Q490" s="79"/>
    </row>
    <row r="491" spans="1:17" ht="13.95" hidden="1" customHeight="1">
      <c r="A491" s="73">
        <v>481</v>
      </c>
      <c r="B491" s="74">
        <v>45297</v>
      </c>
      <c r="C491" s="75" t="s">
        <v>211</v>
      </c>
      <c r="D491" s="76" t="s">
        <v>2689</v>
      </c>
      <c r="E491" s="76" t="s">
        <v>1237</v>
      </c>
      <c r="F491" s="76" t="s">
        <v>2690</v>
      </c>
      <c r="G491" s="76" t="s">
        <v>2691</v>
      </c>
      <c r="H491" s="76" t="s">
        <v>294</v>
      </c>
      <c r="I491" s="76" t="s">
        <v>163</v>
      </c>
      <c r="J491" s="76" t="s">
        <v>239</v>
      </c>
      <c r="K491" s="76" t="s">
        <v>2692</v>
      </c>
      <c r="L491" s="76" t="s">
        <v>2693</v>
      </c>
      <c r="M491" s="77"/>
      <c r="N491" s="78"/>
      <c r="O491" s="79"/>
      <c r="P491" s="79"/>
      <c r="Q491" s="79"/>
    </row>
    <row r="492" spans="1:17" ht="13.95" hidden="1" customHeight="1">
      <c r="A492" s="73">
        <v>482</v>
      </c>
      <c r="B492" s="74">
        <v>45297</v>
      </c>
      <c r="C492" s="75" t="s">
        <v>211</v>
      </c>
      <c r="D492" s="76" t="s">
        <v>2694</v>
      </c>
      <c r="E492" s="76" t="s">
        <v>1257</v>
      </c>
      <c r="F492" s="76" t="s">
        <v>2695</v>
      </c>
      <c r="G492" s="76" t="s">
        <v>2696</v>
      </c>
      <c r="H492" s="76" t="s">
        <v>293</v>
      </c>
      <c r="I492" s="76" t="s">
        <v>163</v>
      </c>
      <c r="J492" s="76" t="s">
        <v>239</v>
      </c>
      <c r="K492" s="76" t="s">
        <v>2697</v>
      </c>
      <c r="L492" s="76" t="s">
        <v>2698</v>
      </c>
      <c r="M492" s="77"/>
      <c r="N492" s="78"/>
      <c r="O492" s="79"/>
      <c r="P492" s="79"/>
      <c r="Q492" s="79"/>
    </row>
    <row r="493" spans="1:17" ht="13.95" hidden="1" customHeight="1">
      <c r="A493" s="73">
        <v>483</v>
      </c>
      <c r="B493" s="74">
        <v>45297</v>
      </c>
      <c r="C493" s="75" t="s">
        <v>211</v>
      </c>
      <c r="D493" s="76" t="s">
        <v>2694</v>
      </c>
      <c r="E493" s="76" t="s">
        <v>1257</v>
      </c>
      <c r="F493" s="76" t="s">
        <v>2699</v>
      </c>
      <c r="G493" s="76" t="s">
        <v>2700</v>
      </c>
      <c r="H493" s="76" t="s">
        <v>293</v>
      </c>
      <c r="I493" s="76" t="s">
        <v>163</v>
      </c>
      <c r="J493" s="76" t="s">
        <v>244</v>
      </c>
      <c r="K493" s="76" t="s">
        <v>2697</v>
      </c>
      <c r="L493" s="76" t="s">
        <v>2698</v>
      </c>
      <c r="M493" s="77"/>
      <c r="N493" s="78"/>
      <c r="O493" s="79"/>
      <c r="P493" s="79"/>
      <c r="Q493" s="79"/>
    </row>
    <row r="494" spans="1:17" ht="13.95" hidden="1" customHeight="1">
      <c r="A494" s="73">
        <v>484</v>
      </c>
      <c r="B494" s="74">
        <v>45297</v>
      </c>
      <c r="C494" s="75" t="s">
        <v>211</v>
      </c>
      <c r="D494" s="76" t="s">
        <v>2701</v>
      </c>
      <c r="E494" s="76" t="s">
        <v>561</v>
      </c>
      <c r="F494" s="76" t="s">
        <v>2702</v>
      </c>
      <c r="G494" s="76" t="s">
        <v>2703</v>
      </c>
      <c r="H494" s="76" t="s">
        <v>495</v>
      </c>
      <c r="I494" s="76" t="s">
        <v>163</v>
      </c>
      <c r="J494" s="76" t="s">
        <v>246</v>
      </c>
      <c r="K494" s="76" t="s">
        <v>2704</v>
      </c>
      <c r="L494" s="76" t="s">
        <v>2705</v>
      </c>
      <c r="M494" s="77"/>
      <c r="N494" s="78"/>
      <c r="O494" s="79"/>
      <c r="P494" s="79"/>
      <c r="Q494" s="79"/>
    </row>
    <row r="495" spans="1:17" ht="13.95" hidden="1" customHeight="1">
      <c r="A495" s="73">
        <v>485</v>
      </c>
      <c r="B495" s="74">
        <v>45297</v>
      </c>
      <c r="C495" s="75" t="s">
        <v>211</v>
      </c>
      <c r="D495" s="76" t="s">
        <v>2706</v>
      </c>
      <c r="E495" s="76" t="s">
        <v>660</v>
      </c>
      <c r="F495" s="76" t="s">
        <v>2707</v>
      </c>
      <c r="G495" s="76" t="s">
        <v>2708</v>
      </c>
      <c r="H495" s="76" t="s">
        <v>397</v>
      </c>
      <c r="I495" s="76" t="s">
        <v>163</v>
      </c>
      <c r="J495" s="76" t="s">
        <v>238</v>
      </c>
      <c r="K495" s="76" t="s">
        <v>2709</v>
      </c>
      <c r="L495" s="76" t="s">
        <v>163</v>
      </c>
      <c r="M495" s="77"/>
      <c r="N495" s="78"/>
      <c r="O495" s="79"/>
      <c r="P495" s="79"/>
      <c r="Q495" s="79"/>
    </row>
    <row r="496" spans="1:17" ht="13.95" hidden="1" customHeight="1">
      <c r="A496" s="73">
        <v>486</v>
      </c>
      <c r="B496" s="74">
        <v>45297</v>
      </c>
      <c r="C496" s="75" t="s">
        <v>211</v>
      </c>
      <c r="D496" s="76" t="s">
        <v>2710</v>
      </c>
      <c r="E496" s="76" t="s">
        <v>718</v>
      </c>
      <c r="F496" s="76" t="s">
        <v>2711</v>
      </c>
      <c r="G496" s="76" t="s">
        <v>2708</v>
      </c>
      <c r="H496" s="76" t="s">
        <v>296</v>
      </c>
      <c r="I496" s="76" t="s">
        <v>163</v>
      </c>
      <c r="J496" s="76" t="s">
        <v>241</v>
      </c>
      <c r="K496" s="76" t="s">
        <v>2712</v>
      </c>
      <c r="L496" s="76" t="s">
        <v>2713</v>
      </c>
      <c r="M496" s="77"/>
      <c r="N496" s="78"/>
      <c r="O496" s="79"/>
      <c r="P496" s="79"/>
      <c r="Q496" s="79"/>
    </row>
    <row r="497" spans="1:17" ht="13.95" hidden="1" customHeight="1">
      <c r="A497" s="73">
        <v>487</v>
      </c>
      <c r="B497" s="74">
        <v>45297</v>
      </c>
      <c r="C497" s="75" t="s">
        <v>211</v>
      </c>
      <c r="D497" s="76" t="s">
        <v>2714</v>
      </c>
      <c r="E497" s="76" t="s">
        <v>660</v>
      </c>
      <c r="F497" s="76" t="s">
        <v>2715</v>
      </c>
      <c r="G497" s="76" t="s">
        <v>2716</v>
      </c>
      <c r="H497" s="76" t="s">
        <v>397</v>
      </c>
      <c r="I497" s="76" t="s">
        <v>163</v>
      </c>
      <c r="J497" s="76" t="s">
        <v>240</v>
      </c>
      <c r="K497" s="76" t="s">
        <v>2717</v>
      </c>
      <c r="L497" s="76" t="s">
        <v>163</v>
      </c>
      <c r="M497" s="77"/>
      <c r="N497" s="78"/>
      <c r="O497" s="79"/>
      <c r="P497" s="79"/>
      <c r="Q497" s="79"/>
    </row>
    <row r="498" spans="1:17" ht="13.95" hidden="1" customHeight="1">
      <c r="A498" s="73">
        <v>488</v>
      </c>
      <c r="B498" s="74">
        <v>45297</v>
      </c>
      <c r="C498" s="75" t="s">
        <v>211</v>
      </c>
      <c r="D498" s="76" t="s">
        <v>2718</v>
      </c>
      <c r="E498" s="76" t="s">
        <v>1237</v>
      </c>
      <c r="F498" s="76" t="s">
        <v>2719</v>
      </c>
      <c r="G498" s="76" t="s">
        <v>2720</v>
      </c>
      <c r="H498" s="76" t="s">
        <v>293</v>
      </c>
      <c r="I498" s="76" t="s">
        <v>163</v>
      </c>
      <c r="J498" s="76" t="s">
        <v>244</v>
      </c>
      <c r="K498" s="76" t="s">
        <v>2721</v>
      </c>
      <c r="L498" s="76" t="s">
        <v>163</v>
      </c>
      <c r="M498" s="77"/>
      <c r="N498" s="78"/>
      <c r="O498" s="79"/>
      <c r="P498" s="79"/>
      <c r="Q498" s="79"/>
    </row>
    <row r="499" spans="1:17" ht="13.95" hidden="1" customHeight="1">
      <c r="A499" s="73">
        <v>489</v>
      </c>
      <c r="B499" s="74">
        <v>45297</v>
      </c>
      <c r="C499" s="75" t="s">
        <v>211</v>
      </c>
      <c r="D499" s="76" t="s">
        <v>2722</v>
      </c>
      <c r="E499" s="76" t="s">
        <v>660</v>
      </c>
      <c r="F499" s="76" t="s">
        <v>2723</v>
      </c>
      <c r="G499" s="76" t="s">
        <v>2724</v>
      </c>
      <c r="H499" s="76" t="s">
        <v>397</v>
      </c>
      <c r="I499" s="76" t="s">
        <v>163</v>
      </c>
      <c r="J499" s="76" t="s">
        <v>244</v>
      </c>
      <c r="K499" s="76" t="s">
        <v>2725</v>
      </c>
      <c r="L499" s="76" t="s">
        <v>163</v>
      </c>
      <c r="M499" s="77"/>
      <c r="N499" s="78"/>
      <c r="O499" s="79"/>
      <c r="P499" s="79"/>
      <c r="Q499" s="79"/>
    </row>
    <row r="500" spans="1:17" ht="13.95" hidden="1" customHeight="1">
      <c r="A500" s="73">
        <v>490</v>
      </c>
      <c r="B500" s="74">
        <v>45297</v>
      </c>
      <c r="C500" s="75" t="s">
        <v>211</v>
      </c>
      <c r="D500" s="76" t="s">
        <v>2726</v>
      </c>
      <c r="E500" s="76" t="s">
        <v>2727</v>
      </c>
      <c r="F500" s="76" t="s">
        <v>2728</v>
      </c>
      <c r="G500" s="76" t="s">
        <v>2729</v>
      </c>
      <c r="H500" s="76" t="s">
        <v>293</v>
      </c>
      <c r="I500" s="76" t="s">
        <v>163</v>
      </c>
      <c r="J500" s="76" t="s">
        <v>246</v>
      </c>
      <c r="K500" s="76" t="s">
        <v>2730</v>
      </c>
      <c r="L500" s="76" t="s">
        <v>2731</v>
      </c>
      <c r="M500" s="77"/>
      <c r="N500" s="78"/>
      <c r="O500" s="79"/>
      <c r="P500" s="79"/>
      <c r="Q500" s="79"/>
    </row>
    <row r="501" spans="1:17" ht="13.95" hidden="1" customHeight="1">
      <c r="A501" s="73">
        <v>491</v>
      </c>
      <c r="B501" s="74">
        <v>45297</v>
      </c>
      <c r="C501" s="75" t="s">
        <v>211</v>
      </c>
      <c r="D501" s="76" t="s">
        <v>2732</v>
      </c>
      <c r="E501" s="76" t="s">
        <v>2727</v>
      </c>
      <c r="F501" s="76" t="s">
        <v>2733</v>
      </c>
      <c r="G501" s="76" t="s">
        <v>2734</v>
      </c>
      <c r="H501" s="76" t="s">
        <v>374</v>
      </c>
      <c r="I501" s="76" t="s">
        <v>163</v>
      </c>
      <c r="J501" s="76" t="s">
        <v>246</v>
      </c>
      <c r="K501" s="76" t="s">
        <v>2735</v>
      </c>
      <c r="L501" s="76" t="s">
        <v>163</v>
      </c>
      <c r="M501" s="77"/>
      <c r="N501" s="78"/>
      <c r="O501" s="79"/>
      <c r="P501" s="79"/>
      <c r="Q501" s="79"/>
    </row>
    <row r="502" spans="1:17" ht="13.95" hidden="1" customHeight="1">
      <c r="A502" s="73">
        <v>492</v>
      </c>
      <c r="B502" s="74">
        <v>45297</v>
      </c>
      <c r="C502" s="75" t="s">
        <v>211</v>
      </c>
      <c r="D502" s="76" t="s">
        <v>2736</v>
      </c>
      <c r="E502" s="76" t="s">
        <v>2727</v>
      </c>
      <c r="F502" s="76" t="s">
        <v>2737</v>
      </c>
      <c r="G502" s="76" t="s">
        <v>2738</v>
      </c>
      <c r="H502" s="76" t="s">
        <v>374</v>
      </c>
      <c r="I502" s="76" t="s">
        <v>163</v>
      </c>
      <c r="J502" s="76" t="s">
        <v>235</v>
      </c>
      <c r="K502" s="76" t="s">
        <v>2739</v>
      </c>
      <c r="L502" s="76" t="s">
        <v>163</v>
      </c>
      <c r="M502" s="77"/>
      <c r="N502" s="78"/>
      <c r="O502" s="79"/>
      <c r="P502" s="79"/>
      <c r="Q502" s="79"/>
    </row>
    <row r="503" spans="1:17" ht="13.95" hidden="1" customHeight="1">
      <c r="A503" s="73">
        <v>493</v>
      </c>
      <c r="B503" s="74">
        <v>45297</v>
      </c>
      <c r="C503" s="75" t="s">
        <v>211</v>
      </c>
      <c r="D503" s="76" t="s">
        <v>2740</v>
      </c>
      <c r="E503" s="76" t="s">
        <v>2727</v>
      </c>
      <c r="F503" s="76" t="s">
        <v>2741</v>
      </c>
      <c r="G503" s="76" t="s">
        <v>2742</v>
      </c>
      <c r="H503" s="76" t="s">
        <v>374</v>
      </c>
      <c r="I503" s="76" t="s">
        <v>163</v>
      </c>
      <c r="J503" s="76" t="s">
        <v>240</v>
      </c>
      <c r="K503" s="76" t="s">
        <v>2743</v>
      </c>
      <c r="L503" s="76" t="s">
        <v>2744</v>
      </c>
      <c r="M503" s="77"/>
      <c r="N503" s="78"/>
      <c r="O503" s="79"/>
      <c r="P503" s="79"/>
      <c r="Q503" s="79"/>
    </row>
    <row r="504" spans="1:17" ht="13.95" hidden="1" customHeight="1">
      <c r="A504" s="73">
        <v>494</v>
      </c>
      <c r="B504" s="74">
        <v>45297</v>
      </c>
      <c r="C504" s="75" t="s">
        <v>211</v>
      </c>
      <c r="D504" s="76" t="s">
        <v>380</v>
      </c>
      <c r="E504" s="76" t="s">
        <v>2727</v>
      </c>
      <c r="F504" s="76" t="s">
        <v>2745</v>
      </c>
      <c r="G504" s="76" t="s">
        <v>2746</v>
      </c>
      <c r="H504" s="76" t="s">
        <v>374</v>
      </c>
      <c r="I504" s="76" t="s">
        <v>163</v>
      </c>
      <c r="J504" s="76" t="s">
        <v>239</v>
      </c>
      <c r="K504" s="76" t="s">
        <v>2747</v>
      </c>
      <c r="L504" s="76" t="s">
        <v>163</v>
      </c>
      <c r="M504" s="77"/>
      <c r="N504" s="78"/>
      <c r="O504" s="79"/>
      <c r="P504" s="79"/>
      <c r="Q504" s="79"/>
    </row>
    <row r="505" spans="1:17" ht="13.95" hidden="1" customHeight="1">
      <c r="A505" s="73">
        <v>495</v>
      </c>
      <c r="B505" s="74">
        <v>45297</v>
      </c>
      <c r="C505" s="75" t="s">
        <v>211</v>
      </c>
      <c r="D505" s="76" t="s">
        <v>2718</v>
      </c>
      <c r="E505" s="76" t="s">
        <v>1237</v>
      </c>
      <c r="F505" s="76" t="s">
        <v>2748</v>
      </c>
      <c r="G505" s="76" t="s">
        <v>2749</v>
      </c>
      <c r="H505" s="76" t="s">
        <v>293</v>
      </c>
      <c r="I505" s="76" t="s">
        <v>163</v>
      </c>
      <c r="J505" s="76" t="s">
        <v>242</v>
      </c>
      <c r="K505" s="76" t="s">
        <v>2721</v>
      </c>
      <c r="L505" s="76" t="s">
        <v>163</v>
      </c>
      <c r="M505" s="77"/>
      <c r="N505" s="78"/>
      <c r="O505" s="79"/>
      <c r="P505" s="79"/>
      <c r="Q505" s="79"/>
    </row>
    <row r="506" spans="1:17" ht="13.95" hidden="1" customHeight="1">
      <c r="A506" s="73">
        <v>496</v>
      </c>
      <c r="B506" s="74">
        <v>45297</v>
      </c>
      <c r="C506" s="75" t="s">
        <v>211</v>
      </c>
      <c r="D506" s="76" t="s">
        <v>2750</v>
      </c>
      <c r="E506" s="76" t="s">
        <v>2727</v>
      </c>
      <c r="F506" s="76" t="s">
        <v>2751</v>
      </c>
      <c r="G506" s="76" t="s">
        <v>2752</v>
      </c>
      <c r="H506" s="76" t="s">
        <v>374</v>
      </c>
      <c r="I506" s="76" t="s">
        <v>163</v>
      </c>
      <c r="J506" s="76" t="s">
        <v>235</v>
      </c>
      <c r="K506" s="76" t="s">
        <v>2753</v>
      </c>
      <c r="L506" s="76" t="s">
        <v>163</v>
      </c>
      <c r="M506" s="77"/>
      <c r="N506" s="78"/>
      <c r="O506" s="79"/>
      <c r="P506" s="79"/>
      <c r="Q506" s="79"/>
    </row>
    <row r="507" spans="1:17" ht="13.95" hidden="1" customHeight="1">
      <c r="A507" s="73">
        <v>497</v>
      </c>
      <c r="B507" s="74">
        <v>45297</v>
      </c>
      <c r="C507" s="75" t="s">
        <v>211</v>
      </c>
      <c r="D507" s="76" t="s">
        <v>2754</v>
      </c>
      <c r="E507" s="76" t="s">
        <v>2727</v>
      </c>
      <c r="F507" s="76" t="s">
        <v>2755</v>
      </c>
      <c r="G507" s="76" t="s">
        <v>2756</v>
      </c>
      <c r="H507" s="76" t="s">
        <v>374</v>
      </c>
      <c r="I507" s="76" t="s">
        <v>163</v>
      </c>
      <c r="J507" s="76" t="s">
        <v>238</v>
      </c>
      <c r="K507" s="76" t="s">
        <v>2757</v>
      </c>
      <c r="L507" s="76" t="s">
        <v>2758</v>
      </c>
      <c r="M507" s="77"/>
      <c r="N507" s="78"/>
      <c r="O507" s="79"/>
      <c r="P507" s="79"/>
      <c r="Q507" s="79"/>
    </row>
    <row r="508" spans="1:17" ht="13.95" hidden="1" customHeight="1">
      <c r="A508" s="73">
        <v>498</v>
      </c>
      <c r="B508" s="74">
        <v>45297</v>
      </c>
      <c r="C508" s="75" t="s">
        <v>211</v>
      </c>
      <c r="D508" s="76" t="s">
        <v>2759</v>
      </c>
      <c r="E508" s="76" t="s">
        <v>1212</v>
      </c>
      <c r="F508" s="76" t="s">
        <v>2760</v>
      </c>
      <c r="G508" s="76" t="s">
        <v>2761</v>
      </c>
      <c r="H508" s="76" t="s">
        <v>293</v>
      </c>
      <c r="I508" s="76" t="s">
        <v>163</v>
      </c>
      <c r="J508" s="76" t="s">
        <v>246</v>
      </c>
      <c r="K508" s="76" t="s">
        <v>2762</v>
      </c>
      <c r="L508" s="76" t="s">
        <v>2763</v>
      </c>
      <c r="M508" s="77"/>
      <c r="N508" s="78"/>
      <c r="O508" s="79"/>
      <c r="P508" s="79"/>
      <c r="Q508" s="79"/>
    </row>
    <row r="509" spans="1:17" ht="13.95" hidden="1" customHeight="1">
      <c r="A509" s="73">
        <v>499</v>
      </c>
      <c r="B509" s="74">
        <v>45297</v>
      </c>
      <c r="C509" s="75" t="s">
        <v>211</v>
      </c>
      <c r="D509" s="76" t="s">
        <v>308</v>
      </c>
      <c r="E509" s="76" t="s">
        <v>2727</v>
      </c>
      <c r="F509" s="76" t="s">
        <v>2764</v>
      </c>
      <c r="G509" s="76" t="s">
        <v>2765</v>
      </c>
      <c r="H509" s="76" t="s">
        <v>374</v>
      </c>
      <c r="I509" s="76" t="s">
        <v>163</v>
      </c>
      <c r="J509" s="76" t="s">
        <v>235</v>
      </c>
      <c r="K509" s="76" t="s">
        <v>2766</v>
      </c>
      <c r="L509" s="76" t="s">
        <v>163</v>
      </c>
      <c r="M509" s="77"/>
      <c r="N509" s="78"/>
      <c r="O509" s="79"/>
      <c r="P509" s="79"/>
      <c r="Q509" s="79"/>
    </row>
    <row r="510" spans="1:17" ht="13.95" hidden="1" customHeight="1">
      <c r="A510" s="73">
        <v>500</v>
      </c>
      <c r="B510" s="74">
        <v>45297</v>
      </c>
      <c r="C510" s="75" t="s">
        <v>211</v>
      </c>
      <c r="D510" s="76" t="s">
        <v>345</v>
      </c>
      <c r="E510" s="76" t="s">
        <v>1624</v>
      </c>
      <c r="F510" s="76" t="s">
        <v>2767</v>
      </c>
      <c r="G510" s="76" t="s">
        <v>2768</v>
      </c>
      <c r="H510" s="76" t="s">
        <v>495</v>
      </c>
      <c r="I510" s="76" t="s">
        <v>163</v>
      </c>
      <c r="J510" s="76" t="s">
        <v>237</v>
      </c>
      <c r="K510" s="76" t="s">
        <v>346</v>
      </c>
      <c r="L510" s="76" t="s">
        <v>163</v>
      </c>
      <c r="M510" s="77"/>
      <c r="N510" s="78"/>
      <c r="O510" s="79"/>
      <c r="P510" s="79"/>
      <c r="Q510" s="79"/>
    </row>
    <row r="511" spans="1:17" ht="13.95" hidden="1" customHeight="1">
      <c r="A511" s="73">
        <v>501</v>
      </c>
      <c r="B511" s="74">
        <v>45297</v>
      </c>
      <c r="C511" s="75" t="s">
        <v>211</v>
      </c>
      <c r="D511" s="76" t="s">
        <v>2769</v>
      </c>
      <c r="E511" s="76" t="s">
        <v>1624</v>
      </c>
      <c r="F511" s="76" t="s">
        <v>2770</v>
      </c>
      <c r="G511" s="76" t="s">
        <v>2771</v>
      </c>
      <c r="H511" s="76" t="s">
        <v>495</v>
      </c>
      <c r="I511" s="76" t="s">
        <v>163</v>
      </c>
      <c r="J511" s="76" t="s">
        <v>237</v>
      </c>
      <c r="K511" s="76" t="s">
        <v>2772</v>
      </c>
      <c r="L511" s="76" t="s">
        <v>163</v>
      </c>
      <c r="M511" s="77"/>
      <c r="N511" s="78"/>
      <c r="O511" s="79"/>
      <c r="P511" s="79"/>
      <c r="Q511" s="79"/>
    </row>
    <row r="512" spans="1:17" ht="13.95" hidden="1" customHeight="1">
      <c r="A512" s="73">
        <v>502</v>
      </c>
      <c r="B512" s="74">
        <v>45297</v>
      </c>
      <c r="C512" s="75" t="s">
        <v>211</v>
      </c>
      <c r="D512" s="76" t="s">
        <v>2773</v>
      </c>
      <c r="E512" s="76" t="s">
        <v>2727</v>
      </c>
      <c r="F512" s="76" t="s">
        <v>2774</v>
      </c>
      <c r="G512" s="76" t="s">
        <v>2775</v>
      </c>
      <c r="H512" s="76" t="s">
        <v>293</v>
      </c>
      <c r="I512" s="76" t="s">
        <v>163</v>
      </c>
      <c r="J512" s="76" t="s">
        <v>240</v>
      </c>
      <c r="K512" s="76" t="s">
        <v>2776</v>
      </c>
      <c r="L512" s="76" t="s">
        <v>2777</v>
      </c>
      <c r="M512" s="77"/>
      <c r="N512" s="78"/>
      <c r="O512" s="79"/>
      <c r="P512" s="79"/>
      <c r="Q512" s="79"/>
    </row>
    <row r="513" spans="1:17" ht="13.95" hidden="1" customHeight="1">
      <c r="A513" s="73">
        <v>503</v>
      </c>
      <c r="B513" s="74">
        <v>45297</v>
      </c>
      <c r="C513" s="75" t="s">
        <v>211</v>
      </c>
      <c r="D513" s="76" t="s">
        <v>2778</v>
      </c>
      <c r="E513" s="76" t="s">
        <v>504</v>
      </c>
      <c r="F513" s="76" t="s">
        <v>2779</v>
      </c>
      <c r="G513" s="76" t="s">
        <v>2780</v>
      </c>
      <c r="H513" s="76" t="s">
        <v>293</v>
      </c>
      <c r="I513" s="76" t="s">
        <v>163</v>
      </c>
      <c r="J513" s="76" t="s">
        <v>239</v>
      </c>
      <c r="K513" s="76" t="s">
        <v>2781</v>
      </c>
      <c r="L513" s="76" t="s">
        <v>2782</v>
      </c>
      <c r="M513" s="77"/>
      <c r="N513" s="78"/>
      <c r="O513" s="79"/>
      <c r="P513" s="79"/>
      <c r="Q513" s="79"/>
    </row>
    <row r="514" spans="1:17" ht="13.95" hidden="1" customHeight="1">
      <c r="A514" s="73">
        <v>504</v>
      </c>
      <c r="B514" s="74">
        <v>45297</v>
      </c>
      <c r="C514" s="75" t="s">
        <v>211</v>
      </c>
      <c r="D514" s="76" t="s">
        <v>2783</v>
      </c>
      <c r="E514" s="76" t="s">
        <v>2727</v>
      </c>
      <c r="F514" s="76" t="s">
        <v>2784</v>
      </c>
      <c r="G514" s="76" t="s">
        <v>2785</v>
      </c>
      <c r="H514" s="76" t="s">
        <v>293</v>
      </c>
      <c r="I514" s="76" t="s">
        <v>163</v>
      </c>
      <c r="J514" s="76" t="s">
        <v>240</v>
      </c>
      <c r="K514" s="76" t="s">
        <v>2786</v>
      </c>
      <c r="L514" s="76" t="s">
        <v>2787</v>
      </c>
      <c r="M514" s="77"/>
      <c r="N514" s="78"/>
      <c r="O514" s="79"/>
      <c r="P514" s="79"/>
      <c r="Q514" s="79"/>
    </row>
    <row r="515" spans="1:17" ht="13.95" hidden="1" customHeight="1">
      <c r="A515" s="73">
        <v>505</v>
      </c>
      <c r="B515" s="74">
        <v>45297</v>
      </c>
      <c r="C515" s="75" t="s">
        <v>211</v>
      </c>
      <c r="D515" s="76" t="s">
        <v>2788</v>
      </c>
      <c r="E515" s="76" t="s">
        <v>1257</v>
      </c>
      <c r="F515" s="76" t="s">
        <v>2789</v>
      </c>
      <c r="G515" s="76" t="s">
        <v>2790</v>
      </c>
      <c r="H515" s="76" t="s">
        <v>296</v>
      </c>
      <c r="I515" s="76" t="s">
        <v>163</v>
      </c>
      <c r="J515" s="76" t="s">
        <v>238</v>
      </c>
      <c r="K515" s="76" t="s">
        <v>2791</v>
      </c>
      <c r="L515" s="76" t="s">
        <v>2792</v>
      </c>
      <c r="M515" s="77"/>
      <c r="N515" s="78"/>
      <c r="O515" s="79"/>
      <c r="P515" s="79"/>
      <c r="Q515" s="79"/>
    </row>
    <row r="516" spans="1:17" ht="13.95" hidden="1" customHeight="1">
      <c r="A516" s="73">
        <v>506</v>
      </c>
      <c r="B516" s="74">
        <v>45297</v>
      </c>
      <c r="C516" s="75" t="s">
        <v>211</v>
      </c>
      <c r="D516" s="76" t="s">
        <v>2793</v>
      </c>
      <c r="E516" s="76" t="s">
        <v>660</v>
      </c>
      <c r="F516" s="76" t="s">
        <v>2794</v>
      </c>
      <c r="G516" s="76" t="s">
        <v>2795</v>
      </c>
      <c r="H516" s="76" t="s">
        <v>397</v>
      </c>
      <c r="I516" s="76" t="s">
        <v>163</v>
      </c>
      <c r="J516" s="76" t="s">
        <v>238</v>
      </c>
      <c r="K516" s="76" t="s">
        <v>2796</v>
      </c>
      <c r="L516" s="76" t="s">
        <v>2797</v>
      </c>
      <c r="M516" s="77"/>
      <c r="N516" s="78"/>
      <c r="O516" s="79"/>
      <c r="P516" s="79"/>
      <c r="Q516" s="79"/>
    </row>
    <row r="517" spans="1:17" ht="13.95" hidden="1" customHeight="1">
      <c r="A517" s="73">
        <v>507</v>
      </c>
      <c r="B517" s="74">
        <v>45297</v>
      </c>
      <c r="C517" s="75" t="s">
        <v>211</v>
      </c>
      <c r="D517" s="76" t="s">
        <v>2798</v>
      </c>
      <c r="E517" s="76" t="s">
        <v>561</v>
      </c>
      <c r="F517" s="76" t="s">
        <v>2799</v>
      </c>
      <c r="G517" s="76" t="s">
        <v>2800</v>
      </c>
      <c r="H517" s="76" t="s">
        <v>495</v>
      </c>
      <c r="I517" s="76" t="s">
        <v>163</v>
      </c>
      <c r="J517" s="76" t="s">
        <v>237</v>
      </c>
      <c r="K517" s="76" t="s">
        <v>2801</v>
      </c>
      <c r="L517" s="76" t="s">
        <v>2802</v>
      </c>
      <c r="M517" s="77"/>
      <c r="N517" s="78"/>
      <c r="O517" s="79"/>
      <c r="P517" s="79"/>
      <c r="Q517" s="79"/>
    </row>
    <row r="518" spans="1:17" ht="13.95" hidden="1" customHeight="1">
      <c r="A518" s="73">
        <v>508</v>
      </c>
      <c r="B518" s="74">
        <v>45297</v>
      </c>
      <c r="C518" s="75" t="s">
        <v>211</v>
      </c>
      <c r="D518" s="76" t="s">
        <v>2803</v>
      </c>
      <c r="E518" s="76" t="s">
        <v>2727</v>
      </c>
      <c r="F518" s="76" t="s">
        <v>2804</v>
      </c>
      <c r="G518" s="76" t="s">
        <v>2805</v>
      </c>
      <c r="H518" s="76" t="s">
        <v>293</v>
      </c>
      <c r="I518" s="76" t="s">
        <v>163</v>
      </c>
      <c r="J518" s="76" t="s">
        <v>240</v>
      </c>
      <c r="K518" s="76" t="s">
        <v>2806</v>
      </c>
      <c r="L518" s="76" t="s">
        <v>2807</v>
      </c>
      <c r="M518" s="77"/>
      <c r="N518" s="78"/>
      <c r="O518" s="79"/>
      <c r="P518" s="79"/>
      <c r="Q518" s="79"/>
    </row>
    <row r="519" spans="1:17" ht="13.95" hidden="1" customHeight="1">
      <c r="A519" s="73">
        <v>509</v>
      </c>
      <c r="B519" s="74">
        <v>45297</v>
      </c>
      <c r="C519" s="75" t="s">
        <v>211</v>
      </c>
      <c r="D519" s="76" t="s">
        <v>2808</v>
      </c>
      <c r="E519" s="76" t="s">
        <v>2727</v>
      </c>
      <c r="F519" s="76" t="s">
        <v>2809</v>
      </c>
      <c r="G519" s="76" t="s">
        <v>2810</v>
      </c>
      <c r="H519" s="76" t="s">
        <v>374</v>
      </c>
      <c r="I519" s="76" t="s">
        <v>163</v>
      </c>
      <c r="J519" s="76" t="s">
        <v>238</v>
      </c>
      <c r="K519" s="76" t="s">
        <v>2811</v>
      </c>
      <c r="L519" s="76" t="s">
        <v>2812</v>
      </c>
      <c r="M519" s="77"/>
      <c r="N519" s="78"/>
      <c r="O519" s="79"/>
      <c r="P519" s="79"/>
      <c r="Q519" s="79"/>
    </row>
    <row r="520" spans="1:17" ht="13.95" customHeight="1">
      <c r="A520" s="73">
        <v>510</v>
      </c>
      <c r="B520" s="74">
        <v>45297</v>
      </c>
      <c r="C520" s="75" t="s">
        <v>211</v>
      </c>
      <c r="D520" s="76" t="s">
        <v>2813</v>
      </c>
      <c r="E520" s="76" t="s">
        <v>2727</v>
      </c>
      <c r="F520" s="76" t="s">
        <v>2814</v>
      </c>
      <c r="G520" s="76" t="s">
        <v>2815</v>
      </c>
      <c r="H520" s="76" t="s">
        <v>2816</v>
      </c>
      <c r="I520" s="76" t="s">
        <v>163</v>
      </c>
      <c r="J520" s="76" t="s">
        <v>243</v>
      </c>
      <c r="K520" s="76" t="s">
        <v>2817</v>
      </c>
      <c r="L520" s="76" t="s">
        <v>2818</v>
      </c>
      <c r="M520" s="77"/>
      <c r="N520" s="78"/>
      <c r="O520" s="79"/>
      <c r="P520" s="79"/>
      <c r="Q520" s="79"/>
    </row>
    <row r="521" spans="1:17" ht="13.95" hidden="1" customHeight="1">
      <c r="A521" s="73">
        <v>511</v>
      </c>
      <c r="B521" s="74">
        <v>45297</v>
      </c>
      <c r="C521" s="75" t="s">
        <v>211</v>
      </c>
      <c r="D521" s="76" t="s">
        <v>2819</v>
      </c>
      <c r="E521" s="76" t="s">
        <v>1257</v>
      </c>
      <c r="F521" s="76" t="s">
        <v>2820</v>
      </c>
      <c r="G521" s="76" t="s">
        <v>2821</v>
      </c>
      <c r="H521" s="76" t="s">
        <v>293</v>
      </c>
      <c r="I521" s="76" t="s">
        <v>163</v>
      </c>
      <c r="J521" s="76" t="s">
        <v>239</v>
      </c>
      <c r="K521" s="76" t="s">
        <v>2822</v>
      </c>
      <c r="L521" s="76" t="s">
        <v>2823</v>
      </c>
      <c r="M521" s="77"/>
      <c r="N521" s="78"/>
      <c r="O521" s="79"/>
      <c r="P521" s="79"/>
      <c r="Q521" s="79"/>
    </row>
    <row r="522" spans="1:17" ht="13.95" customHeight="1">
      <c r="A522" s="73">
        <v>512</v>
      </c>
      <c r="B522" s="74">
        <v>45297</v>
      </c>
      <c r="C522" s="75" t="s">
        <v>211</v>
      </c>
      <c r="D522" s="76" t="s">
        <v>2824</v>
      </c>
      <c r="E522" s="76" t="s">
        <v>2727</v>
      </c>
      <c r="F522" s="76" t="s">
        <v>2825</v>
      </c>
      <c r="G522" s="76" t="s">
        <v>2826</v>
      </c>
      <c r="H522" s="76" t="s">
        <v>2827</v>
      </c>
      <c r="I522" s="76" t="s">
        <v>163</v>
      </c>
      <c r="J522" s="76" t="s">
        <v>243</v>
      </c>
      <c r="K522" s="76" t="s">
        <v>2828</v>
      </c>
      <c r="L522" s="76" t="s">
        <v>2829</v>
      </c>
      <c r="M522" s="77"/>
      <c r="N522" s="78"/>
      <c r="O522" s="79"/>
      <c r="P522" s="79"/>
      <c r="Q522" s="79"/>
    </row>
    <row r="523" spans="1:17" ht="13.95" hidden="1" customHeight="1">
      <c r="A523" s="73">
        <v>513</v>
      </c>
      <c r="B523" s="74">
        <v>45297</v>
      </c>
      <c r="C523" s="75" t="s">
        <v>211</v>
      </c>
      <c r="D523" s="76" t="s">
        <v>2830</v>
      </c>
      <c r="E523" s="76" t="s">
        <v>660</v>
      </c>
      <c r="F523" s="76" t="s">
        <v>2831</v>
      </c>
      <c r="G523" s="76" t="s">
        <v>2832</v>
      </c>
      <c r="H523" s="76" t="s">
        <v>397</v>
      </c>
      <c r="I523" s="76" t="s">
        <v>163</v>
      </c>
      <c r="J523" s="76" t="s">
        <v>238</v>
      </c>
      <c r="K523" s="76" t="s">
        <v>2833</v>
      </c>
      <c r="L523" s="76" t="s">
        <v>163</v>
      </c>
      <c r="M523" s="77"/>
      <c r="N523" s="78"/>
      <c r="O523" s="79"/>
      <c r="P523" s="79"/>
      <c r="Q523" s="79"/>
    </row>
    <row r="524" spans="1:17" ht="13.95" hidden="1" customHeight="1">
      <c r="A524" s="73">
        <v>514</v>
      </c>
      <c r="B524" s="74">
        <v>45297</v>
      </c>
      <c r="C524" s="75" t="s">
        <v>211</v>
      </c>
      <c r="D524" s="76" t="s">
        <v>2834</v>
      </c>
      <c r="E524" s="76" t="s">
        <v>2727</v>
      </c>
      <c r="F524" s="76" t="s">
        <v>2835</v>
      </c>
      <c r="G524" s="76" t="s">
        <v>2836</v>
      </c>
      <c r="H524" s="76" t="s">
        <v>293</v>
      </c>
      <c r="I524" s="76" t="s">
        <v>163</v>
      </c>
      <c r="J524" s="76" t="s">
        <v>239</v>
      </c>
      <c r="K524" s="76" t="s">
        <v>2837</v>
      </c>
      <c r="L524" s="76" t="s">
        <v>2838</v>
      </c>
      <c r="M524" s="77"/>
      <c r="N524" s="78"/>
      <c r="O524" s="79"/>
      <c r="P524" s="79"/>
      <c r="Q524" s="79"/>
    </row>
    <row r="525" spans="1:17" ht="13.95" hidden="1" customHeight="1">
      <c r="A525" s="73">
        <v>515</v>
      </c>
      <c r="B525" s="74">
        <v>45297</v>
      </c>
      <c r="C525" s="75" t="s">
        <v>211</v>
      </c>
      <c r="D525" s="76" t="s">
        <v>383</v>
      </c>
      <c r="E525" s="76" t="s">
        <v>660</v>
      </c>
      <c r="F525" s="76" t="s">
        <v>2839</v>
      </c>
      <c r="G525" s="76" t="s">
        <v>2840</v>
      </c>
      <c r="H525" s="76" t="s">
        <v>293</v>
      </c>
      <c r="I525" s="76" t="s">
        <v>163</v>
      </c>
      <c r="J525" s="76" t="s">
        <v>238</v>
      </c>
      <c r="K525" s="76" t="s">
        <v>2841</v>
      </c>
      <c r="L525" s="76" t="s">
        <v>2842</v>
      </c>
      <c r="M525" s="77"/>
      <c r="N525" s="78"/>
      <c r="O525" s="79"/>
      <c r="P525" s="79"/>
      <c r="Q525" s="79"/>
    </row>
    <row r="526" spans="1:17" ht="13.95" hidden="1" customHeight="1">
      <c r="A526" s="73">
        <v>516</v>
      </c>
      <c r="B526" s="74">
        <v>45297</v>
      </c>
      <c r="C526" s="75" t="s">
        <v>211</v>
      </c>
      <c r="D526" s="76" t="s">
        <v>2843</v>
      </c>
      <c r="E526" s="76" t="s">
        <v>2727</v>
      </c>
      <c r="F526" s="76" t="s">
        <v>2844</v>
      </c>
      <c r="G526" s="76" t="s">
        <v>2845</v>
      </c>
      <c r="H526" s="76" t="s">
        <v>293</v>
      </c>
      <c r="I526" s="76" t="s">
        <v>163</v>
      </c>
      <c r="J526" s="76" t="s">
        <v>240</v>
      </c>
      <c r="K526" s="76" t="s">
        <v>2846</v>
      </c>
      <c r="L526" s="76" t="s">
        <v>2847</v>
      </c>
      <c r="M526" s="77"/>
      <c r="N526" s="78"/>
      <c r="O526" s="79"/>
      <c r="P526" s="79"/>
      <c r="Q526" s="79"/>
    </row>
    <row r="527" spans="1:17" ht="13.95" hidden="1" customHeight="1">
      <c r="A527" s="73">
        <v>517</v>
      </c>
      <c r="B527" s="74">
        <v>45297</v>
      </c>
      <c r="C527" s="75" t="s">
        <v>211</v>
      </c>
      <c r="D527" s="76" t="s">
        <v>2848</v>
      </c>
      <c r="E527" s="76" t="s">
        <v>1237</v>
      </c>
      <c r="F527" s="76" t="s">
        <v>2849</v>
      </c>
      <c r="G527" s="76" t="s">
        <v>2850</v>
      </c>
      <c r="H527" s="76" t="s">
        <v>294</v>
      </c>
      <c r="I527" s="76" t="s">
        <v>163</v>
      </c>
      <c r="J527" s="76" t="s">
        <v>238</v>
      </c>
      <c r="K527" s="76" t="s">
        <v>2851</v>
      </c>
      <c r="L527" s="76" t="s">
        <v>2852</v>
      </c>
      <c r="M527" s="77"/>
      <c r="N527" s="78"/>
      <c r="O527" s="79"/>
      <c r="P527" s="79"/>
      <c r="Q527" s="79"/>
    </row>
    <row r="528" spans="1:17" ht="13.95" hidden="1" customHeight="1">
      <c r="A528" s="73">
        <v>518</v>
      </c>
      <c r="B528" s="74">
        <v>45297</v>
      </c>
      <c r="C528" s="75" t="s">
        <v>211</v>
      </c>
      <c r="D528" s="76" t="s">
        <v>2853</v>
      </c>
      <c r="E528" s="76" t="s">
        <v>2727</v>
      </c>
      <c r="F528" s="76" t="s">
        <v>2854</v>
      </c>
      <c r="G528" s="76" t="s">
        <v>2855</v>
      </c>
      <c r="H528" s="76" t="s">
        <v>293</v>
      </c>
      <c r="I528" s="76" t="s">
        <v>163</v>
      </c>
      <c r="J528" s="76" t="s">
        <v>240</v>
      </c>
      <c r="K528" s="76" t="s">
        <v>2856</v>
      </c>
      <c r="L528" s="76" t="s">
        <v>2857</v>
      </c>
      <c r="M528" s="77"/>
      <c r="N528" s="78"/>
      <c r="O528" s="79"/>
      <c r="P528" s="79"/>
      <c r="Q528" s="79"/>
    </row>
    <row r="529" spans="1:17" ht="13.95" hidden="1" customHeight="1">
      <c r="A529" s="73">
        <v>519</v>
      </c>
      <c r="B529" s="74">
        <v>45297</v>
      </c>
      <c r="C529" s="75" t="s">
        <v>211</v>
      </c>
      <c r="D529" s="76" t="s">
        <v>2858</v>
      </c>
      <c r="E529" s="76" t="s">
        <v>660</v>
      </c>
      <c r="F529" s="76" t="s">
        <v>2859</v>
      </c>
      <c r="G529" s="76" t="s">
        <v>2855</v>
      </c>
      <c r="H529" s="76" t="s">
        <v>397</v>
      </c>
      <c r="I529" s="76" t="s">
        <v>163</v>
      </c>
      <c r="J529" s="76" t="s">
        <v>244</v>
      </c>
      <c r="K529" s="76" t="s">
        <v>2860</v>
      </c>
      <c r="L529" s="76" t="s">
        <v>2861</v>
      </c>
      <c r="M529" s="77"/>
      <c r="N529" s="78"/>
      <c r="O529" s="79"/>
      <c r="P529" s="79"/>
      <c r="Q529" s="79"/>
    </row>
    <row r="530" spans="1:17" ht="13.95" hidden="1" customHeight="1">
      <c r="A530" s="73">
        <v>520</v>
      </c>
      <c r="B530" s="74">
        <v>45297</v>
      </c>
      <c r="C530" s="75" t="s">
        <v>211</v>
      </c>
      <c r="D530" s="76" t="s">
        <v>2862</v>
      </c>
      <c r="E530" s="76" t="s">
        <v>2727</v>
      </c>
      <c r="F530" s="76" t="s">
        <v>2863</v>
      </c>
      <c r="G530" s="76" t="s">
        <v>2864</v>
      </c>
      <c r="H530" s="76" t="s">
        <v>293</v>
      </c>
      <c r="I530" s="76" t="s">
        <v>163</v>
      </c>
      <c r="J530" s="76" t="s">
        <v>243</v>
      </c>
      <c r="K530" s="76" t="s">
        <v>2865</v>
      </c>
      <c r="L530" s="76" t="s">
        <v>2866</v>
      </c>
      <c r="M530" s="77"/>
      <c r="N530" s="78"/>
      <c r="O530" s="79"/>
      <c r="P530" s="79"/>
      <c r="Q530" s="79"/>
    </row>
    <row r="531" spans="1:17" ht="13.95" hidden="1" customHeight="1">
      <c r="A531" s="73">
        <v>521</v>
      </c>
      <c r="B531" s="74">
        <v>45297</v>
      </c>
      <c r="C531" s="75" t="s">
        <v>211</v>
      </c>
      <c r="D531" s="76" t="s">
        <v>2867</v>
      </c>
      <c r="E531" s="76" t="s">
        <v>1237</v>
      </c>
      <c r="F531" s="76" t="s">
        <v>2868</v>
      </c>
      <c r="G531" s="76" t="s">
        <v>2869</v>
      </c>
      <c r="H531" s="76" t="s">
        <v>293</v>
      </c>
      <c r="I531" s="76" t="s">
        <v>163</v>
      </c>
      <c r="J531" s="76" t="s">
        <v>243</v>
      </c>
      <c r="K531" s="76" t="s">
        <v>2870</v>
      </c>
      <c r="L531" s="76" t="s">
        <v>2871</v>
      </c>
      <c r="M531" s="77"/>
      <c r="N531" s="78"/>
      <c r="O531" s="79"/>
      <c r="P531" s="79"/>
      <c r="Q531" s="79"/>
    </row>
    <row r="532" spans="1:17" ht="13.95" hidden="1" customHeight="1">
      <c r="A532" s="73">
        <v>522</v>
      </c>
      <c r="B532" s="74">
        <v>45297</v>
      </c>
      <c r="C532" s="75" t="s">
        <v>211</v>
      </c>
      <c r="D532" s="76" t="s">
        <v>2872</v>
      </c>
      <c r="E532" s="76" t="s">
        <v>849</v>
      </c>
      <c r="F532" s="76" t="s">
        <v>2873</v>
      </c>
      <c r="G532" s="76" t="s">
        <v>2874</v>
      </c>
      <c r="H532" s="76" t="s">
        <v>297</v>
      </c>
      <c r="I532" s="76" t="s">
        <v>163</v>
      </c>
      <c r="J532" s="76" t="s">
        <v>239</v>
      </c>
      <c r="K532" s="76" t="s">
        <v>2875</v>
      </c>
      <c r="L532" s="76" t="s">
        <v>2876</v>
      </c>
      <c r="M532" s="77"/>
      <c r="N532" s="78"/>
      <c r="O532" s="79"/>
      <c r="P532" s="79"/>
      <c r="Q532" s="79"/>
    </row>
    <row r="533" spans="1:17" ht="13.95" hidden="1" customHeight="1">
      <c r="A533" s="73">
        <v>523</v>
      </c>
      <c r="B533" s="74">
        <v>45297</v>
      </c>
      <c r="C533" s="75" t="s">
        <v>211</v>
      </c>
      <c r="D533" s="76" t="s">
        <v>2877</v>
      </c>
      <c r="E533" s="76" t="s">
        <v>864</v>
      </c>
      <c r="F533" s="76" t="s">
        <v>2878</v>
      </c>
      <c r="G533" s="76" t="s">
        <v>2879</v>
      </c>
      <c r="H533" s="76" t="s">
        <v>296</v>
      </c>
      <c r="I533" s="76" t="s">
        <v>163</v>
      </c>
      <c r="J533" s="76" t="s">
        <v>246</v>
      </c>
      <c r="K533" s="76" t="s">
        <v>2880</v>
      </c>
      <c r="L533" s="76" t="s">
        <v>2881</v>
      </c>
      <c r="M533" s="77"/>
      <c r="N533" s="78"/>
      <c r="O533" s="79"/>
      <c r="P533" s="79"/>
      <c r="Q533" s="79"/>
    </row>
    <row r="534" spans="1:17" ht="13.95" hidden="1" customHeight="1">
      <c r="A534" s="73">
        <v>524</v>
      </c>
      <c r="B534" s="74">
        <v>45297</v>
      </c>
      <c r="C534" s="75" t="s">
        <v>211</v>
      </c>
      <c r="D534" s="76" t="s">
        <v>399</v>
      </c>
      <c r="E534" s="76" t="s">
        <v>718</v>
      </c>
      <c r="F534" s="76" t="s">
        <v>2882</v>
      </c>
      <c r="G534" s="76" t="s">
        <v>2883</v>
      </c>
      <c r="H534" s="76" t="s">
        <v>296</v>
      </c>
      <c r="I534" s="76" t="s">
        <v>163</v>
      </c>
      <c r="J534" s="76" t="s">
        <v>239</v>
      </c>
      <c r="K534" s="76" t="s">
        <v>2884</v>
      </c>
      <c r="L534" s="76" t="s">
        <v>163</v>
      </c>
      <c r="M534" s="77"/>
      <c r="N534" s="78"/>
      <c r="O534" s="79"/>
      <c r="P534" s="79"/>
      <c r="Q534" s="79"/>
    </row>
    <row r="535" spans="1:17" ht="13.95" hidden="1" customHeight="1">
      <c r="A535" s="73">
        <v>525</v>
      </c>
      <c r="B535" s="74">
        <v>45297</v>
      </c>
      <c r="C535" s="75" t="s">
        <v>211</v>
      </c>
      <c r="D535" s="76" t="s">
        <v>2885</v>
      </c>
      <c r="E535" s="76" t="s">
        <v>1257</v>
      </c>
      <c r="F535" s="76" t="s">
        <v>2886</v>
      </c>
      <c r="G535" s="76" t="s">
        <v>2887</v>
      </c>
      <c r="H535" s="76" t="s">
        <v>293</v>
      </c>
      <c r="I535" s="76" t="s">
        <v>163</v>
      </c>
      <c r="J535" s="76" t="s">
        <v>239</v>
      </c>
      <c r="K535" s="76" t="s">
        <v>2888</v>
      </c>
      <c r="L535" s="76" t="s">
        <v>2889</v>
      </c>
      <c r="M535" s="77"/>
      <c r="N535" s="78"/>
      <c r="O535" s="79"/>
      <c r="P535" s="79"/>
      <c r="Q535" s="79"/>
    </row>
    <row r="536" spans="1:17" ht="13.95" hidden="1" customHeight="1">
      <c r="A536" s="73">
        <v>526</v>
      </c>
      <c r="B536" s="74">
        <v>45297</v>
      </c>
      <c r="C536" s="75" t="s">
        <v>211</v>
      </c>
      <c r="D536" s="76" t="s">
        <v>2890</v>
      </c>
      <c r="E536" s="76" t="s">
        <v>864</v>
      </c>
      <c r="F536" s="76" t="s">
        <v>2891</v>
      </c>
      <c r="G536" s="76" t="s">
        <v>2892</v>
      </c>
      <c r="H536" s="76" t="s">
        <v>293</v>
      </c>
      <c r="I536" s="76" t="s">
        <v>163</v>
      </c>
      <c r="J536" s="76" t="s">
        <v>240</v>
      </c>
      <c r="K536" s="76" t="s">
        <v>2893</v>
      </c>
      <c r="L536" s="76" t="s">
        <v>2894</v>
      </c>
      <c r="M536" s="77"/>
      <c r="N536" s="78"/>
      <c r="O536" s="79"/>
      <c r="P536" s="79"/>
      <c r="Q536" s="79"/>
    </row>
    <row r="537" spans="1:17" ht="13.95" hidden="1" customHeight="1">
      <c r="A537" s="73">
        <v>527</v>
      </c>
      <c r="B537" s="74">
        <v>45297</v>
      </c>
      <c r="C537" s="75" t="s">
        <v>211</v>
      </c>
      <c r="D537" s="76" t="s">
        <v>2895</v>
      </c>
      <c r="E537" s="76" t="s">
        <v>561</v>
      </c>
      <c r="F537" s="76" t="s">
        <v>2896</v>
      </c>
      <c r="G537" s="76" t="s">
        <v>2897</v>
      </c>
      <c r="H537" s="76" t="s">
        <v>495</v>
      </c>
      <c r="I537" s="76" t="s">
        <v>163</v>
      </c>
      <c r="J537" s="76" t="s">
        <v>235</v>
      </c>
      <c r="K537" s="76" t="s">
        <v>2898</v>
      </c>
      <c r="L537" s="76" t="s">
        <v>163</v>
      </c>
      <c r="M537" s="77"/>
      <c r="N537" s="78"/>
      <c r="O537" s="79"/>
      <c r="P537" s="79"/>
      <c r="Q537" s="79"/>
    </row>
    <row r="538" spans="1:17" ht="13.95" hidden="1" customHeight="1">
      <c r="A538" s="73">
        <v>528</v>
      </c>
      <c r="B538" s="74">
        <v>45297</v>
      </c>
      <c r="C538" s="75" t="s">
        <v>211</v>
      </c>
      <c r="D538" s="76" t="s">
        <v>2885</v>
      </c>
      <c r="E538" s="76" t="s">
        <v>1257</v>
      </c>
      <c r="F538" s="76" t="s">
        <v>2899</v>
      </c>
      <c r="G538" s="76" t="s">
        <v>2900</v>
      </c>
      <c r="H538" s="76" t="s">
        <v>293</v>
      </c>
      <c r="I538" s="76" t="s">
        <v>163</v>
      </c>
      <c r="J538" s="76" t="s">
        <v>244</v>
      </c>
      <c r="K538" s="76" t="s">
        <v>2888</v>
      </c>
      <c r="L538" s="76" t="s">
        <v>2889</v>
      </c>
      <c r="M538" s="77"/>
      <c r="N538" s="78"/>
      <c r="O538" s="79"/>
      <c r="P538" s="79"/>
      <c r="Q538" s="79"/>
    </row>
    <row r="539" spans="1:17" ht="13.95" hidden="1" customHeight="1">
      <c r="A539" s="73">
        <v>529</v>
      </c>
      <c r="B539" s="74">
        <v>45297</v>
      </c>
      <c r="C539" s="75" t="s">
        <v>211</v>
      </c>
      <c r="D539" s="76" t="s">
        <v>2901</v>
      </c>
      <c r="E539" s="76" t="s">
        <v>622</v>
      </c>
      <c r="F539" s="76" t="s">
        <v>2902</v>
      </c>
      <c r="G539" s="76" t="s">
        <v>2903</v>
      </c>
      <c r="H539" s="76" t="s">
        <v>297</v>
      </c>
      <c r="I539" s="76" t="s">
        <v>163</v>
      </c>
      <c r="J539" s="76" t="s">
        <v>239</v>
      </c>
      <c r="K539" s="76" t="s">
        <v>2904</v>
      </c>
      <c r="L539" s="76" t="s">
        <v>2905</v>
      </c>
      <c r="M539" s="77"/>
      <c r="N539" s="78"/>
      <c r="O539" s="79"/>
      <c r="P539" s="79"/>
      <c r="Q539" s="79"/>
    </row>
    <row r="540" spans="1:17" ht="13.95" hidden="1" customHeight="1">
      <c r="A540" s="73">
        <v>530</v>
      </c>
      <c r="B540" s="74">
        <v>45297</v>
      </c>
      <c r="C540" s="75" t="s">
        <v>211</v>
      </c>
      <c r="D540" s="76" t="s">
        <v>2906</v>
      </c>
      <c r="E540" s="76" t="s">
        <v>864</v>
      </c>
      <c r="F540" s="76" t="s">
        <v>2907</v>
      </c>
      <c r="G540" s="76" t="s">
        <v>2908</v>
      </c>
      <c r="H540" s="76" t="s">
        <v>296</v>
      </c>
      <c r="I540" s="76" t="s">
        <v>163</v>
      </c>
      <c r="J540" s="76" t="s">
        <v>242</v>
      </c>
      <c r="K540" s="76" t="s">
        <v>2909</v>
      </c>
      <c r="L540" s="76" t="s">
        <v>163</v>
      </c>
      <c r="M540" s="77"/>
      <c r="N540" s="78"/>
      <c r="O540" s="79"/>
      <c r="P540" s="79"/>
      <c r="Q540" s="79"/>
    </row>
    <row r="541" spans="1:17" ht="13.95" hidden="1" customHeight="1">
      <c r="A541" s="73">
        <v>531</v>
      </c>
      <c r="B541" s="74">
        <v>45297</v>
      </c>
      <c r="C541" s="75" t="s">
        <v>211</v>
      </c>
      <c r="D541" s="76" t="s">
        <v>2910</v>
      </c>
      <c r="E541" s="76" t="s">
        <v>622</v>
      </c>
      <c r="F541" s="76" t="s">
        <v>2911</v>
      </c>
      <c r="G541" s="76" t="s">
        <v>2912</v>
      </c>
      <c r="H541" s="76" t="s">
        <v>297</v>
      </c>
      <c r="I541" s="76" t="s">
        <v>163</v>
      </c>
      <c r="J541" s="76" t="s">
        <v>241</v>
      </c>
      <c r="K541" s="76" t="s">
        <v>2913</v>
      </c>
      <c r="L541" s="76" t="s">
        <v>2914</v>
      </c>
      <c r="M541" s="77"/>
      <c r="N541" s="78"/>
      <c r="O541" s="79"/>
      <c r="P541" s="79"/>
      <c r="Q541" s="79"/>
    </row>
    <row r="542" spans="1:17" ht="13.95" hidden="1" customHeight="1">
      <c r="A542" s="73">
        <v>532</v>
      </c>
      <c r="B542" s="74">
        <v>45297</v>
      </c>
      <c r="C542" s="75" t="s">
        <v>211</v>
      </c>
      <c r="D542" s="76" t="s">
        <v>2915</v>
      </c>
      <c r="E542" s="76" t="s">
        <v>622</v>
      </c>
      <c r="F542" s="76" t="s">
        <v>2916</v>
      </c>
      <c r="G542" s="76" t="s">
        <v>2917</v>
      </c>
      <c r="H542" s="76" t="s">
        <v>297</v>
      </c>
      <c r="I542" s="76" t="s">
        <v>163</v>
      </c>
      <c r="J542" s="76" t="s">
        <v>239</v>
      </c>
      <c r="K542" s="76" t="s">
        <v>2918</v>
      </c>
      <c r="L542" s="76" t="s">
        <v>2919</v>
      </c>
      <c r="M542" s="77"/>
      <c r="N542" s="78"/>
      <c r="O542" s="79"/>
      <c r="P542" s="79"/>
      <c r="Q542" s="79"/>
    </row>
    <row r="543" spans="1:17" ht="13.95" customHeight="1">
      <c r="A543" s="73">
        <v>533</v>
      </c>
      <c r="B543" s="74">
        <v>45297</v>
      </c>
      <c r="C543" s="75" t="s">
        <v>211</v>
      </c>
      <c r="D543" s="76" t="s">
        <v>2920</v>
      </c>
      <c r="E543" s="76" t="s">
        <v>864</v>
      </c>
      <c r="F543" s="76" t="s">
        <v>2921</v>
      </c>
      <c r="G543" s="76" t="s">
        <v>2922</v>
      </c>
      <c r="H543" s="76" t="s">
        <v>2923</v>
      </c>
      <c r="I543" s="76" t="s">
        <v>163</v>
      </c>
      <c r="J543" s="76" t="s">
        <v>243</v>
      </c>
      <c r="K543" s="76" t="s">
        <v>2924</v>
      </c>
      <c r="L543" s="76" t="s">
        <v>2925</v>
      </c>
      <c r="M543" s="77"/>
      <c r="N543" s="78"/>
      <c r="O543" s="79"/>
      <c r="P543" s="79"/>
      <c r="Q543" s="79"/>
    </row>
    <row r="544" spans="1:17" ht="13.95" hidden="1" customHeight="1">
      <c r="A544" s="73">
        <v>534</v>
      </c>
      <c r="B544" s="74">
        <v>45297</v>
      </c>
      <c r="C544" s="75" t="s">
        <v>211</v>
      </c>
      <c r="D544" s="76" t="s">
        <v>2926</v>
      </c>
      <c r="E544" s="76" t="s">
        <v>622</v>
      </c>
      <c r="F544" s="76" t="s">
        <v>2927</v>
      </c>
      <c r="G544" s="76" t="s">
        <v>2928</v>
      </c>
      <c r="H544" s="76" t="s">
        <v>297</v>
      </c>
      <c r="I544" s="76" t="s">
        <v>163</v>
      </c>
      <c r="J544" s="76" t="s">
        <v>239</v>
      </c>
      <c r="K544" s="76" t="s">
        <v>2929</v>
      </c>
      <c r="L544" s="76" t="s">
        <v>2930</v>
      </c>
      <c r="M544" s="77"/>
      <c r="N544" s="78"/>
      <c r="O544" s="79"/>
      <c r="P544" s="79"/>
      <c r="Q544" s="79"/>
    </row>
    <row r="545" spans="1:17" ht="13.95" hidden="1" customHeight="1">
      <c r="A545" s="73">
        <v>535</v>
      </c>
      <c r="B545" s="74">
        <v>45297</v>
      </c>
      <c r="C545" s="75" t="s">
        <v>211</v>
      </c>
      <c r="D545" s="76" t="s">
        <v>2931</v>
      </c>
      <c r="E545" s="76" t="s">
        <v>1237</v>
      </c>
      <c r="F545" s="76" t="s">
        <v>2932</v>
      </c>
      <c r="G545" s="76" t="s">
        <v>2933</v>
      </c>
      <c r="H545" s="76" t="s">
        <v>294</v>
      </c>
      <c r="I545" s="76" t="s">
        <v>163</v>
      </c>
      <c r="J545" s="76" t="s">
        <v>243</v>
      </c>
      <c r="K545" s="76" t="s">
        <v>2934</v>
      </c>
      <c r="L545" s="76" t="s">
        <v>2292</v>
      </c>
      <c r="M545" s="77"/>
      <c r="N545" s="78"/>
      <c r="O545" s="79"/>
      <c r="P545" s="79"/>
      <c r="Q545" s="79"/>
    </row>
    <row r="546" spans="1:17" ht="13.95" hidden="1" customHeight="1">
      <c r="A546" s="73">
        <v>536</v>
      </c>
      <c r="B546" s="74">
        <v>45297</v>
      </c>
      <c r="C546" s="75" t="s">
        <v>211</v>
      </c>
      <c r="D546" s="76" t="s">
        <v>2935</v>
      </c>
      <c r="E546" s="76" t="s">
        <v>718</v>
      </c>
      <c r="F546" s="76" t="s">
        <v>2936</v>
      </c>
      <c r="G546" s="76" t="s">
        <v>2937</v>
      </c>
      <c r="H546" s="76" t="s">
        <v>296</v>
      </c>
      <c r="I546" s="76" t="s">
        <v>163</v>
      </c>
      <c r="J546" s="76" t="s">
        <v>239</v>
      </c>
      <c r="K546" s="76" t="s">
        <v>2938</v>
      </c>
      <c r="L546" s="76" t="s">
        <v>2939</v>
      </c>
      <c r="M546" s="77"/>
      <c r="N546" s="78"/>
      <c r="O546" s="79"/>
      <c r="P546" s="79"/>
      <c r="Q546" s="79"/>
    </row>
    <row r="547" spans="1:17" ht="13.95" hidden="1" customHeight="1">
      <c r="A547" s="73">
        <v>537</v>
      </c>
      <c r="B547" s="74">
        <v>45297</v>
      </c>
      <c r="C547" s="75" t="s">
        <v>211</v>
      </c>
      <c r="D547" s="76" t="s">
        <v>2940</v>
      </c>
      <c r="E547" s="76" t="s">
        <v>622</v>
      </c>
      <c r="F547" s="76" t="s">
        <v>2941</v>
      </c>
      <c r="G547" s="76" t="s">
        <v>2942</v>
      </c>
      <c r="H547" s="76" t="s">
        <v>297</v>
      </c>
      <c r="I547" s="76" t="s">
        <v>163</v>
      </c>
      <c r="J547" s="76" t="s">
        <v>239</v>
      </c>
      <c r="K547" s="76" t="s">
        <v>2943</v>
      </c>
      <c r="L547" s="76" t="s">
        <v>2944</v>
      </c>
      <c r="M547" s="77"/>
      <c r="N547" s="78"/>
      <c r="O547" s="79"/>
      <c r="P547" s="79"/>
      <c r="Q547" s="79"/>
    </row>
    <row r="548" spans="1:17" ht="13.95" hidden="1" customHeight="1">
      <c r="A548" s="73">
        <v>538</v>
      </c>
      <c r="B548" s="74">
        <v>45297</v>
      </c>
      <c r="C548" s="75" t="s">
        <v>211</v>
      </c>
      <c r="D548" s="76" t="s">
        <v>2945</v>
      </c>
      <c r="E548" s="76" t="s">
        <v>622</v>
      </c>
      <c r="F548" s="76" t="s">
        <v>2946</v>
      </c>
      <c r="G548" s="76" t="s">
        <v>2947</v>
      </c>
      <c r="H548" s="76" t="s">
        <v>297</v>
      </c>
      <c r="I548" s="76" t="s">
        <v>163</v>
      </c>
      <c r="J548" s="76" t="s">
        <v>244</v>
      </c>
      <c r="K548" s="76" t="s">
        <v>2948</v>
      </c>
      <c r="L548" s="76" t="s">
        <v>2949</v>
      </c>
      <c r="M548" s="77"/>
      <c r="N548" s="78"/>
      <c r="O548" s="79"/>
      <c r="P548" s="79"/>
      <c r="Q548" s="79"/>
    </row>
    <row r="549" spans="1:17" ht="13.95" hidden="1" customHeight="1">
      <c r="A549" s="73">
        <v>539</v>
      </c>
      <c r="B549" s="74">
        <v>45297</v>
      </c>
      <c r="C549" s="75" t="s">
        <v>211</v>
      </c>
      <c r="D549" s="76" t="s">
        <v>2950</v>
      </c>
      <c r="E549" s="76" t="s">
        <v>1257</v>
      </c>
      <c r="F549" s="76" t="s">
        <v>2951</v>
      </c>
      <c r="G549" s="76" t="s">
        <v>2952</v>
      </c>
      <c r="H549" s="76" t="s">
        <v>495</v>
      </c>
      <c r="I549" s="76" t="s">
        <v>163</v>
      </c>
      <c r="J549" s="76" t="s">
        <v>240</v>
      </c>
      <c r="K549" s="76" t="s">
        <v>2953</v>
      </c>
      <c r="L549" s="76" t="s">
        <v>163</v>
      </c>
      <c r="M549" s="77"/>
      <c r="N549" s="78"/>
      <c r="O549" s="79"/>
      <c r="P549" s="79"/>
      <c r="Q549" s="79"/>
    </row>
    <row r="550" spans="1:17" ht="13.95" hidden="1" customHeight="1">
      <c r="A550" s="73">
        <v>540</v>
      </c>
      <c r="B550" s="74">
        <v>45297</v>
      </c>
      <c r="C550" s="75" t="s">
        <v>211</v>
      </c>
      <c r="D550" s="76" t="s">
        <v>2954</v>
      </c>
      <c r="E550" s="76" t="s">
        <v>849</v>
      </c>
      <c r="F550" s="76" t="s">
        <v>2955</v>
      </c>
      <c r="G550" s="76" t="s">
        <v>2956</v>
      </c>
      <c r="H550" s="76" t="s">
        <v>297</v>
      </c>
      <c r="I550" s="76" t="s">
        <v>163</v>
      </c>
      <c r="J550" s="76" t="s">
        <v>246</v>
      </c>
      <c r="K550" s="76" t="s">
        <v>2957</v>
      </c>
      <c r="L550" s="76" t="s">
        <v>2958</v>
      </c>
      <c r="M550" s="77"/>
      <c r="N550" s="78"/>
      <c r="O550" s="79"/>
      <c r="P550" s="79"/>
      <c r="Q550" s="79"/>
    </row>
    <row r="551" spans="1:17" ht="13.95" hidden="1" customHeight="1">
      <c r="A551" s="73">
        <v>541</v>
      </c>
      <c r="B551" s="74">
        <v>45297</v>
      </c>
      <c r="C551" s="75" t="s">
        <v>211</v>
      </c>
      <c r="D551" s="76" t="s">
        <v>2549</v>
      </c>
      <c r="E551" s="76" t="s">
        <v>1257</v>
      </c>
      <c r="F551" s="76" t="s">
        <v>2959</v>
      </c>
      <c r="G551" s="76" t="s">
        <v>2960</v>
      </c>
      <c r="H551" s="76" t="s">
        <v>293</v>
      </c>
      <c r="I551" s="76" t="s">
        <v>163</v>
      </c>
      <c r="J551" s="76" t="s">
        <v>240</v>
      </c>
      <c r="K551" s="76" t="s">
        <v>2961</v>
      </c>
      <c r="L551" s="76" t="s">
        <v>2962</v>
      </c>
      <c r="M551" s="77"/>
      <c r="N551" s="78"/>
      <c r="O551" s="79"/>
      <c r="P551" s="79"/>
      <c r="Q551" s="79"/>
    </row>
    <row r="552" spans="1:17" ht="13.95" hidden="1" customHeight="1">
      <c r="A552" s="73">
        <v>542</v>
      </c>
      <c r="B552" s="74">
        <v>45297</v>
      </c>
      <c r="C552" s="75" t="s">
        <v>211</v>
      </c>
      <c r="D552" s="76" t="s">
        <v>2963</v>
      </c>
      <c r="E552" s="76" t="s">
        <v>718</v>
      </c>
      <c r="F552" s="76" t="s">
        <v>2964</v>
      </c>
      <c r="G552" s="76" t="s">
        <v>2965</v>
      </c>
      <c r="H552" s="76" t="s">
        <v>296</v>
      </c>
      <c r="I552" s="76" t="s">
        <v>163</v>
      </c>
      <c r="J552" s="76" t="s">
        <v>240</v>
      </c>
      <c r="K552" s="76" t="s">
        <v>2966</v>
      </c>
      <c r="L552" s="76" t="s">
        <v>163</v>
      </c>
      <c r="M552" s="77"/>
      <c r="N552" s="78"/>
      <c r="O552" s="79"/>
      <c r="P552" s="79"/>
      <c r="Q552" s="79"/>
    </row>
    <row r="553" spans="1:17" ht="13.95" hidden="1" customHeight="1">
      <c r="A553" s="73">
        <v>543</v>
      </c>
      <c r="B553" s="74">
        <v>45297</v>
      </c>
      <c r="C553" s="75" t="s">
        <v>211</v>
      </c>
      <c r="D553" s="76" t="s">
        <v>2967</v>
      </c>
      <c r="E553" s="76" t="s">
        <v>1293</v>
      </c>
      <c r="F553" s="76" t="s">
        <v>2968</v>
      </c>
      <c r="G553" s="76" t="s">
        <v>2969</v>
      </c>
      <c r="H553" s="76" t="s">
        <v>293</v>
      </c>
      <c r="I553" s="76" t="s">
        <v>163</v>
      </c>
      <c r="J553" s="76" t="s">
        <v>239</v>
      </c>
      <c r="K553" s="76" t="s">
        <v>2970</v>
      </c>
      <c r="L553" s="76" t="s">
        <v>2971</v>
      </c>
      <c r="M553" s="77"/>
      <c r="N553" s="78"/>
      <c r="O553" s="79"/>
      <c r="P553" s="79"/>
      <c r="Q553" s="79"/>
    </row>
    <row r="554" spans="1:17" ht="13.95" hidden="1" customHeight="1">
      <c r="A554" s="73">
        <v>544</v>
      </c>
      <c r="B554" s="74">
        <v>45297</v>
      </c>
      <c r="C554" s="75" t="s">
        <v>211</v>
      </c>
      <c r="D554" s="76" t="s">
        <v>2972</v>
      </c>
      <c r="E554" s="76" t="s">
        <v>864</v>
      </c>
      <c r="F554" s="76" t="s">
        <v>2973</v>
      </c>
      <c r="G554" s="76" t="s">
        <v>2974</v>
      </c>
      <c r="H554" s="76" t="s">
        <v>296</v>
      </c>
      <c r="I554" s="76" t="s">
        <v>163</v>
      </c>
      <c r="J554" s="76" t="s">
        <v>238</v>
      </c>
      <c r="K554" s="76" t="s">
        <v>2975</v>
      </c>
      <c r="L554" s="76" t="s">
        <v>2976</v>
      </c>
      <c r="M554" s="77"/>
      <c r="N554" s="78"/>
      <c r="O554" s="79"/>
      <c r="P554" s="79"/>
      <c r="Q554" s="79"/>
    </row>
    <row r="555" spans="1:17" ht="13.95" hidden="1" customHeight="1">
      <c r="A555" s="73">
        <v>545</v>
      </c>
      <c r="B555" s="74">
        <v>45297</v>
      </c>
      <c r="C555" s="75" t="s">
        <v>211</v>
      </c>
      <c r="D555" s="76" t="s">
        <v>2977</v>
      </c>
      <c r="E555" s="76" t="s">
        <v>1237</v>
      </c>
      <c r="F555" s="76" t="s">
        <v>2978</v>
      </c>
      <c r="G555" s="76" t="s">
        <v>2979</v>
      </c>
      <c r="H555" s="76" t="s">
        <v>293</v>
      </c>
      <c r="I555" s="76" t="s">
        <v>163</v>
      </c>
      <c r="J555" s="76" t="s">
        <v>244</v>
      </c>
      <c r="K555" s="76" t="s">
        <v>2980</v>
      </c>
      <c r="L555" s="76" t="s">
        <v>2981</v>
      </c>
      <c r="M555" s="77"/>
      <c r="N555" s="78"/>
      <c r="O555" s="79"/>
      <c r="P555" s="79"/>
      <c r="Q555" s="79"/>
    </row>
    <row r="556" spans="1:17" ht="13.95" hidden="1" customHeight="1">
      <c r="A556" s="73">
        <v>546</v>
      </c>
      <c r="B556" s="74">
        <v>45297</v>
      </c>
      <c r="C556" s="75" t="s">
        <v>211</v>
      </c>
      <c r="D556" s="76" t="s">
        <v>393</v>
      </c>
      <c r="E556" s="76" t="s">
        <v>1237</v>
      </c>
      <c r="F556" s="76" t="s">
        <v>2982</v>
      </c>
      <c r="G556" s="76" t="s">
        <v>2983</v>
      </c>
      <c r="H556" s="76" t="s">
        <v>294</v>
      </c>
      <c r="I556" s="76" t="s">
        <v>163</v>
      </c>
      <c r="J556" s="76" t="s">
        <v>238</v>
      </c>
      <c r="K556" s="76" t="s">
        <v>2984</v>
      </c>
      <c r="L556" s="76" t="s">
        <v>2985</v>
      </c>
      <c r="M556" s="77"/>
      <c r="N556" s="78"/>
      <c r="O556" s="79"/>
      <c r="P556" s="79"/>
      <c r="Q556" s="79"/>
    </row>
    <row r="557" spans="1:17" ht="13.95" hidden="1" customHeight="1">
      <c r="A557" s="73">
        <v>547</v>
      </c>
      <c r="B557" s="74">
        <v>45297</v>
      </c>
      <c r="C557" s="75" t="s">
        <v>211</v>
      </c>
      <c r="D557" s="76" t="s">
        <v>2986</v>
      </c>
      <c r="E557" s="76" t="s">
        <v>864</v>
      </c>
      <c r="F557" s="76" t="s">
        <v>2987</v>
      </c>
      <c r="G557" s="76" t="s">
        <v>2983</v>
      </c>
      <c r="H557" s="76" t="s">
        <v>296</v>
      </c>
      <c r="I557" s="76" t="s">
        <v>163</v>
      </c>
      <c r="J557" s="76" t="s">
        <v>238</v>
      </c>
      <c r="K557" s="76" t="s">
        <v>2988</v>
      </c>
      <c r="L557" s="76" t="s">
        <v>163</v>
      </c>
      <c r="M557" s="77"/>
      <c r="N557" s="78"/>
      <c r="O557" s="79"/>
      <c r="P557" s="79"/>
      <c r="Q557" s="79"/>
    </row>
    <row r="558" spans="1:17" ht="13.95" customHeight="1">
      <c r="A558" s="73">
        <v>548</v>
      </c>
      <c r="B558" s="74">
        <v>45297</v>
      </c>
      <c r="C558" s="75" t="s">
        <v>211</v>
      </c>
      <c r="D558" s="76" t="s">
        <v>2989</v>
      </c>
      <c r="E558" s="76" t="s">
        <v>758</v>
      </c>
      <c r="F558" s="76" t="s">
        <v>2990</v>
      </c>
      <c r="G558" s="76" t="s">
        <v>2991</v>
      </c>
      <c r="H558" s="76" t="s">
        <v>2992</v>
      </c>
      <c r="I558" s="76" t="s">
        <v>163</v>
      </c>
      <c r="J558" s="76" t="s">
        <v>243</v>
      </c>
      <c r="K558" s="76" t="s">
        <v>2993</v>
      </c>
      <c r="L558" s="76" t="s">
        <v>2994</v>
      </c>
      <c r="M558" s="77"/>
      <c r="N558" s="78"/>
      <c r="O558" s="79"/>
      <c r="P558" s="79"/>
      <c r="Q558" s="79"/>
    </row>
    <row r="559" spans="1:17" ht="13.95" hidden="1" customHeight="1">
      <c r="A559" s="73">
        <v>549</v>
      </c>
      <c r="B559" s="74">
        <v>45297</v>
      </c>
      <c r="C559" s="75" t="s">
        <v>211</v>
      </c>
      <c r="D559" s="76" t="s">
        <v>2995</v>
      </c>
      <c r="E559" s="76" t="s">
        <v>1624</v>
      </c>
      <c r="F559" s="76" t="s">
        <v>2996</v>
      </c>
      <c r="G559" s="76" t="s">
        <v>2997</v>
      </c>
      <c r="H559" s="76" t="s">
        <v>293</v>
      </c>
      <c r="I559" s="76" t="s">
        <v>163</v>
      </c>
      <c r="J559" s="76" t="s">
        <v>239</v>
      </c>
      <c r="K559" s="76" t="s">
        <v>2998</v>
      </c>
      <c r="L559" s="76" t="s">
        <v>2999</v>
      </c>
      <c r="M559" s="77"/>
      <c r="N559" s="78"/>
      <c r="O559" s="79"/>
      <c r="P559" s="79"/>
      <c r="Q559" s="79"/>
    </row>
    <row r="560" spans="1:17" ht="13.95" hidden="1" customHeight="1">
      <c r="A560" s="73">
        <v>550</v>
      </c>
      <c r="B560" s="74">
        <v>45297</v>
      </c>
      <c r="C560" s="75" t="s">
        <v>211</v>
      </c>
      <c r="D560" s="76" t="s">
        <v>3000</v>
      </c>
      <c r="E560" s="76" t="s">
        <v>718</v>
      </c>
      <c r="F560" s="76" t="s">
        <v>3001</v>
      </c>
      <c r="G560" s="76" t="s">
        <v>3002</v>
      </c>
      <c r="H560" s="76" t="s">
        <v>293</v>
      </c>
      <c r="I560" s="76" t="s">
        <v>163</v>
      </c>
      <c r="J560" s="76" t="s">
        <v>240</v>
      </c>
      <c r="K560" s="76" t="s">
        <v>3003</v>
      </c>
      <c r="L560" s="76" t="s">
        <v>3004</v>
      </c>
      <c r="M560" s="77"/>
      <c r="N560" s="78"/>
      <c r="O560" s="79"/>
      <c r="P560" s="79"/>
      <c r="Q560" s="79"/>
    </row>
    <row r="561" spans="1:17" ht="13.95" hidden="1" customHeight="1">
      <c r="A561" s="73">
        <v>551</v>
      </c>
      <c r="B561" s="74">
        <v>45297</v>
      </c>
      <c r="C561" s="75" t="s">
        <v>211</v>
      </c>
      <c r="D561" s="76" t="s">
        <v>3005</v>
      </c>
      <c r="E561" s="76" t="s">
        <v>504</v>
      </c>
      <c r="F561" s="76" t="s">
        <v>3006</v>
      </c>
      <c r="G561" s="76" t="s">
        <v>3002</v>
      </c>
      <c r="H561" s="76" t="s">
        <v>293</v>
      </c>
      <c r="I561" s="76" t="s">
        <v>163</v>
      </c>
      <c r="J561" s="76" t="s">
        <v>243</v>
      </c>
      <c r="K561" s="76" t="s">
        <v>3007</v>
      </c>
      <c r="L561" s="76" t="s">
        <v>3008</v>
      </c>
      <c r="M561" s="77"/>
      <c r="N561" s="78"/>
      <c r="O561" s="79"/>
      <c r="P561" s="79"/>
      <c r="Q561" s="79"/>
    </row>
    <row r="562" spans="1:17" ht="13.95" hidden="1" customHeight="1">
      <c r="A562" s="73">
        <v>552</v>
      </c>
      <c r="B562" s="74">
        <v>45297</v>
      </c>
      <c r="C562" s="75" t="s">
        <v>211</v>
      </c>
      <c r="D562" s="76" t="s">
        <v>3009</v>
      </c>
      <c r="E562" s="76" t="s">
        <v>718</v>
      </c>
      <c r="F562" s="76" t="s">
        <v>3010</v>
      </c>
      <c r="G562" s="76" t="s">
        <v>3011</v>
      </c>
      <c r="H562" s="76" t="s">
        <v>297</v>
      </c>
      <c r="I562" s="76" t="s">
        <v>163</v>
      </c>
      <c r="J562" s="76" t="s">
        <v>242</v>
      </c>
      <c r="K562" s="76" t="s">
        <v>3012</v>
      </c>
      <c r="L562" s="76" t="s">
        <v>3013</v>
      </c>
      <c r="M562" s="77"/>
      <c r="N562" s="78"/>
      <c r="O562" s="79"/>
      <c r="P562" s="79"/>
      <c r="Q562" s="79"/>
    </row>
    <row r="563" spans="1:17" ht="13.95" hidden="1" customHeight="1">
      <c r="A563" s="73">
        <v>553</v>
      </c>
      <c r="B563" s="74">
        <v>45297</v>
      </c>
      <c r="C563" s="75" t="s">
        <v>211</v>
      </c>
      <c r="D563" s="76" t="s">
        <v>3014</v>
      </c>
      <c r="E563" s="76" t="s">
        <v>1472</v>
      </c>
      <c r="F563" s="76" t="s">
        <v>3015</v>
      </c>
      <c r="G563" s="76" t="s">
        <v>3016</v>
      </c>
      <c r="H563" s="76" t="s">
        <v>293</v>
      </c>
      <c r="I563" s="76" t="s">
        <v>163</v>
      </c>
      <c r="J563" s="76" t="s">
        <v>246</v>
      </c>
      <c r="K563" s="76" t="s">
        <v>3017</v>
      </c>
      <c r="L563" s="76" t="s">
        <v>3018</v>
      </c>
      <c r="M563" s="77"/>
      <c r="N563" s="78"/>
      <c r="O563" s="79"/>
      <c r="P563" s="79"/>
      <c r="Q563" s="79"/>
    </row>
    <row r="564" spans="1:17" ht="13.95" hidden="1" customHeight="1">
      <c r="A564" s="73">
        <v>554</v>
      </c>
      <c r="B564" s="74">
        <v>45297</v>
      </c>
      <c r="C564" s="75" t="s">
        <v>211</v>
      </c>
      <c r="D564" s="76" t="s">
        <v>3019</v>
      </c>
      <c r="E564" s="76" t="s">
        <v>1472</v>
      </c>
      <c r="F564" s="76" t="s">
        <v>3020</v>
      </c>
      <c r="G564" s="76" t="s">
        <v>3021</v>
      </c>
      <c r="H564" s="76" t="s">
        <v>293</v>
      </c>
      <c r="I564" s="76" t="s">
        <v>163</v>
      </c>
      <c r="J564" s="76" t="s">
        <v>239</v>
      </c>
      <c r="K564" s="76" t="s">
        <v>3022</v>
      </c>
      <c r="L564" s="76" t="s">
        <v>3023</v>
      </c>
      <c r="M564" s="77"/>
      <c r="N564" s="78"/>
      <c r="O564" s="79"/>
      <c r="P564" s="79"/>
      <c r="Q564" s="79"/>
    </row>
    <row r="565" spans="1:17" ht="13.95" hidden="1" customHeight="1">
      <c r="A565" s="73">
        <v>555</v>
      </c>
      <c r="B565" s="74">
        <v>45297</v>
      </c>
      <c r="C565" s="75" t="s">
        <v>211</v>
      </c>
      <c r="D565" s="76" t="s">
        <v>3024</v>
      </c>
      <c r="E565" s="76" t="s">
        <v>1472</v>
      </c>
      <c r="F565" s="76" t="s">
        <v>3025</v>
      </c>
      <c r="G565" s="76" t="s">
        <v>3026</v>
      </c>
      <c r="H565" s="76" t="s">
        <v>293</v>
      </c>
      <c r="I565" s="76" t="s">
        <v>163</v>
      </c>
      <c r="J565" s="76" t="s">
        <v>246</v>
      </c>
      <c r="K565" s="76" t="s">
        <v>3027</v>
      </c>
      <c r="L565" s="76" t="s">
        <v>3028</v>
      </c>
      <c r="M565" s="77"/>
      <c r="N565" s="78"/>
      <c r="O565" s="79"/>
      <c r="P565" s="79"/>
      <c r="Q565" s="79"/>
    </row>
    <row r="566" spans="1:17" ht="13.95" hidden="1" customHeight="1">
      <c r="A566" s="73">
        <v>556</v>
      </c>
      <c r="B566" s="74">
        <v>45297</v>
      </c>
      <c r="C566" s="75" t="s">
        <v>211</v>
      </c>
      <c r="D566" s="76" t="s">
        <v>3029</v>
      </c>
      <c r="E566" s="76" t="s">
        <v>1257</v>
      </c>
      <c r="F566" s="76" t="s">
        <v>3030</v>
      </c>
      <c r="G566" s="76" t="s">
        <v>3026</v>
      </c>
      <c r="H566" s="76" t="s">
        <v>495</v>
      </c>
      <c r="I566" s="76" t="s">
        <v>163</v>
      </c>
      <c r="J566" s="76" t="s">
        <v>235</v>
      </c>
      <c r="K566" s="76" t="s">
        <v>3031</v>
      </c>
      <c r="L566" s="76" t="s">
        <v>163</v>
      </c>
      <c r="M566" s="77"/>
      <c r="N566" s="78"/>
      <c r="O566" s="79"/>
      <c r="P566" s="79"/>
      <c r="Q566" s="79"/>
    </row>
    <row r="567" spans="1:17" ht="13.95" hidden="1" customHeight="1">
      <c r="A567" s="73">
        <v>557</v>
      </c>
      <c r="B567" s="74">
        <v>45297</v>
      </c>
      <c r="C567" s="75" t="s">
        <v>211</v>
      </c>
      <c r="D567" s="76" t="s">
        <v>3032</v>
      </c>
      <c r="E567" s="76" t="s">
        <v>1472</v>
      </c>
      <c r="F567" s="76" t="s">
        <v>3033</v>
      </c>
      <c r="G567" s="76" t="s">
        <v>3034</v>
      </c>
      <c r="H567" s="76" t="s">
        <v>293</v>
      </c>
      <c r="I567" s="76" t="s">
        <v>163</v>
      </c>
      <c r="J567" s="76" t="s">
        <v>246</v>
      </c>
      <c r="K567" s="76" t="s">
        <v>3035</v>
      </c>
      <c r="L567" s="76" t="s">
        <v>3036</v>
      </c>
      <c r="M567" s="77"/>
      <c r="N567" s="78"/>
      <c r="O567" s="79"/>
      <c r="P567" s="79"/>
      <c r="Q567" s="79"/>
    </row>
    <row r="568" spans="1:17" ht="13.95" hidden="1" customHeight="1">
      <c r="A568" s="73">
        <v>558</v>
      </c>
      <c r="B568" s="74">
        <v>45297</v>
      </c>
      <c r="C568" s="75" t="s">
        <v>211</v>
      </c>
      <c r="D568" s="76" t="s">
        <v>3037</v>
      </c>
      <c r="E568" s="76" t="s">
        <v>1472</v>
      </c>
      <c r="F568" s="76" t="s">
        <v>3038</v>
      </c>
      <c r="G568" s="76" t="s">
        <v>3039</v>
      </c>
      <c r="H568" s="76" t="s">
        <v>293</v>
      </c>
      <c r="I568" s="76" t="s">
        <v>163</v>
      </c>
      <c r="J568" s="76" t="s">
        <v>246</v>
      </c>
      <c r="K568" s="76" t="s">
        <v>3040</v>
      </c>
      <c r="L568" s="76" t="s">
        <v>3041</v>
      </c>
      <c r="M568" s="77"/>
      <c r="N568" s="78"/>
      <c r="O568" s="79"/>
      <c r="P568" s="79"/>
      <c r="Q568" s="79"/>
    </row>
    <row r="569" spans="1:17" ht="13.95" hidden="1" customHeight="1">
      <c r="A569" s="73">
        <v>559</v>
      </c>
      <c r="B569" s="74">
        <v>45297</v>
      </c>
      <c r="C569" s="75" t="s">
        <v>211</v>
      </c>
      <c r="D569" s="76" t="s">
        <v>3042</v>
      </c>
      <c r="E569" s="76" t="s">
        <v>1472</v>
      </c>
      <c r="F569" s="76" t="s">
        <v>3043</v>
      </c>
      <c r="G569" s="76" t="s">
        <v>3044</v>
      </c>
      <c r="H569" s="76" t="s">
        <v>293</v>
      </c>
      <c r="I569" s="76" t="s">
        <v>163</v>
      </c>
      <c r="J569" s="76" t="s">
        <v>246</v>
      </c>
      <c r="K569" s="76" t="s">
        <v>3045</v>
      </c>
      <c r="L569" s="76" t="s">
        <v>3046</v>
      </c>
      <c r="M569" s="77"/>
      <c r="N569" s="78"/>
      <c r="O569" s="79"/>
      <c r="P569" s="79"/>
      <c r="Q569" s="79"/>
    </row>
    <row r="570" spans="1:17" ht="13.95" hidden="1" customHeight="1">
      <c r="A570" s="73">
        <v>560</v>
      </c>
      <c r="B570" s="74">
        <v>45297</v>
      </c>
      <c r="C570" s="75" t="s">
        <v>211</v>
      </c>
      <c r="D570" s="76" t="s">
        <v>302</v>
      </c>
      <c r="E570" s="76" t="s">
        <v>1472</v>
      </c>
      <c r="F570" s="76" t="s">
        <v>3047</v>
      </c>
      <c r="G570" s="76" t="s">
        <v>3048</v>
      </c>
      <c r="H570" s="76" t="s">
        <v>495</v>
      </c>
      <c r="I570" s="76" t="s">
        <v>163</v>
      </c>
      <c r="J570" s="76" t="s">
        <v>246</v>
      </c>
      <c r="K570" s="76" t="s">
        <v>3049</v>
      </c>
      <c r="L570" s="76" t="s">
        <v>3050</v>
      </c>
      <c r="M570" s="77"/>
      <c r="N570" s="78"/>
      <c r="O570" s="79"/>
      <c r="P570" s="79"/>
      <c r="Q570" s="79"/>
    </row>
    <row r="571" spans="1:17" ht="13.95" hidden="1" customHeight="1">
      <c r="A571" s="73">
        <v>561</v>
      </c>
      <c r="B571" s="74">
        <v>45297</v>
      </c>
      <c r="C571" s="75" t="s">
        <v>211</v>
      </c>
      <c r="D571" s="76" t="s">
        <v>3009</v>
      </c>
      <c r="E571" s="76" t="s">
        <v>718</v>
      </c>
      <c r="F571" s="76" t="s">
        <v>3051</v>
      </c>
      <c r="G571" s="76" t="s">
        <v>3052</v>
      </c>
      <c r="H571" s="76" t="s">
        <v>297</v>
      </c>
      <c r="I571" s="76" t="s">
        <v>163</v>
      </c>
      <c r="J571" s="76" t="s">
        <v>240</v>
      </c>
      <c r="K571" s="76" t="s">
        <v>3012</v>
      </c>
      <c r="L571" s="76" t="s">
        <v>3013</v>
      </c>
      <c r="M571" s="77"/>
      <c r="N571" s="78"/>
      <c r="O571" s="79"/>
      <c r="P571" s="79"/>
      <c r="Q571" s="79"/>
    </row>
    <row r="572" spans="1:17" ht="13.95" hidden="1" customHeight="1">
      <c r="A572" s="73">
        <v>562</v>
      </c>
      <c r="B572" s="74">
        <v>45297</v>
      </c>
      <c r="C572" s="75" t="s">
        <v>211</v>
      </c>
      <c r="D572" s="76" t="s">
        <v>3053</v>
      </c>
      <c r="E572" s="76" t="s">
        <v>1237</v>
      </c>
      <c r="F572" s="76" t="s">
        <v>3054</v>
      </c>
      <c r="G572" s="76" t="s">
        <v>3055</v>
      </c>
      <c r="H572" s="76" t="s">
        <v>294</v>
      </c>
      <c r="I572" s="76" t="s">
        <v>163</v>
      </c>
      <c r="J572" s="76" t="s">
        <v>239</v>
      </c>
      <c r="K572" s="76" t="s">
        <v>3056</v>
      </c>
      <c r="L572" s="76" t="s">
        <v>3057</v>
      </c>
      <c r="M572" s="77"/>
      <c r="N572" s="78"/>
      <c r="O572" s="79"/>
      <c r="P572" s="79"/>
      <c r="Q572" s="79"/>
    </row>
    <row r="573" spans="1:17" ht="13.95" hidden="1" customHeight="1">
      <c r="A573" s="73">
        <v>563</v>
      </c>
      <c r="B573" s="74">
        <v>45297</v>
      </c>
      <c r="C573" s="75" t="s">
        <v>211</v>
      </c>
      <c r="D573" s="76" t="s">
        <v>3058</v>
      </c>
      <c r="E573" s="76" t="s">
        <v>504</v>
      </c>
      <c r="F573" s="76" t="s">
        <v>3059</v>
      </c>
      <c r="G573" s="76" t="s">
        <v>3060</v>
      </c>
      <c r="H573" s="76" t="s">
        <v>293</v>
      </c>
      <c r="I573" s="76" t="s">
        <v>163</v>
      </c>
      <c r="J573" s="76" t="s">
        <v>242</v>
      </c>
      <c r="K573" s="76" t="s">
        <v>3061</v>
      </c>
      <c r="L573" s="76" t="s">
        <v>3062</v>
      </c>
      <c r="M573" s="77"/>
      <c r="N573" s="78"/>
      <c r="O573" s="79"/>
      <c r="P573" s="79"/>
      <c r="Q573" s="79"/>
    </row>
    <row r="574" spans="1:17" ht="13.95" hidden="1" customHeight="1">
      <c r="A574" s="73">
        <v>564</v>
      </c>
      <c r="B574" s="74">
        <v>45297</v>
      </c>
      <c r="C574" s="75" t="s">
        <v>211</v>
      </c>
      <c r="D574" s="76" t="s">
        <v>3063</v>
      </c>
      <c r="E574" s="76" t="s">
        <v>1472</v>
      </c>
      <c r="F574" s="76" t="s">
        <v>3064</v>
      </c>
      <c r="G574" s="76" t="s">
        <v>3065</v>
      </c>
      <c r="H574" s="76" t="s">
        <v>293</v>
      </c>
      <c r="I574" s="76" t="s">
        <v>163</v>
      </c>
      <c r="J574" s="76" t="s">
        <v>246</v>
      </c>
      <c r="K574" s="76" t="s">
        <v>3066</v>
      </c>
      <c r="L574" s="76" t="s">
        <v>3067</v>
      </c>
      <c r="M574" s="77"/>
      <c r="N574" s="78"/>
      <c r="O574" s="79"/>
      <c r="P574" s="79"/>
      <c r="Q574" s="79"/>
    </row>
    <row r="575" spans="1:17" ht="13.95" hidden="1" customHeight="1">
      <c r="A575" s="73">
        <v>565</v>
      </c>
      <c r="B575" s="74">
        <v>45297</v>
      </c>
      <c r="C575" s="75" t="s">
        <v>211</v>
      </c>
      <c r="D575" s="76" t="s">
        <v>3068</v>
      </c>
      <c r="E575" s="76" t="s">
        <v>510</v>
      </c>
      <c r="F575" s="76" t="s">
        <v>3069</v>
      </c>
      <c r="G575" s="76" t="s">
        <v>3070</v>
      </c>
      <c r="H575" s="76" t="s">
        <v>293</v>
      </c>
      <c r="I575" s="76" t="s">
        <v>163</v>
      </c>
      <c r="J575" s="76" t="s">
        <v>238</v>
      </c>
      <c r="K575" s="76" t="s">
        <v>3071</v>
      </c>
      <c r="L575" s="76" t="s">
        <v>3072</v>
      </c>
      <c r="M575" s="77"/>
      <c r="N575" s="78"/>
      <c r="O575" s="79"/>
      <c r="P575" s="79"/>
      <c r="Q575" s="79"/>
    </row>
    <row r="576" spans="1:17" ht="13.95" hidden="1" customHeight="1">
      <c r="A576" s="73">
        <v>566</v>
      </c>
      <c r="B576" s="74">
        <v>45297</v>
      </c>
      <c r="C576" s="75" t="s">
        <v>211</v>
      </c>
      <c r="D576" s="76" t="s">
        <v>3073</v>
      </c>
      <c r="E576" s="76" t="s">
        <v>1237</v>
      </c>
      <c r="F576" s="76" t="s">
        <v>3074</v>
      </c>
      <c r="G576" s="76" t="s">
        <v>3075</v>
      </c>
      <c r="H576" s="76" t="s">
        <v>294</v>
      </c>
      <c r="I576" s="76" t="s">
        <v>163</v>
      </c>
      <c r="J576" s="76" t="s">
        <v>238</v>
      </c>
      <c r="K576" s="76" t="s">
        <v>3076</v>
      </c>
      <c r="L576" s="76" t="s">
        <v>3077</v>
      </c>
      <c r="M576" s="77"/>
      <c r="N576" s="78"/>
      <c r="O576" s="79"/>
      <c r="P576" s="79"/>
      <c r="Q576" s="79"/>
    </row>
    <row r="577" spans="1:17" ht="13.95" hidden="1" customHeight="1">
      <c r="A577" s="73">
        <v>567</v>
      </c>
      <c r="B577" s="74">
        <v>45297</v>
      </c>
      <c r="C577" s="75" t="s">
        <v>211</v>
      </c>
      <c r="D577" s="76" t="s">
        <v>3078</v>
      </c>
      <c r="E577" s="76" t="s">
        <v>504</v>
      </c>
      <c r="F577" s="76" t="s">
        <v>3079</v>
      </c>
      <c r="G577" s="76" t="s">
        <v>3080</v>
      </c>
      <c r="H577" s="76" t="s">
        <v>293</v>
      </c>
      <c r="I577" s="76" t="s">
        <v>163</v>
      </c>
      <c r="J577" s="76" t="s">
        <v>238</v>
      </c>
      <c r="K577" s="76" t="s">
        <v>3081</v>
      </c>
      <c r="L577" s="76" t="s">
        <v>3082</v>
      </c>
      <c r="M577" s="77"/>
      <c r="N577" s="78"/>
      <c r="O577" s="79"/>
      <c r="P577" s="79"/>
      <c r="Q577" s="79"/>
    </row>
    <row r="578" spans="1:17" ht="13.95" hidden="1" customHeight="1">
      <c r="A578" s="73">
        <v>568</v>
      </c>
      <c r="B578" s="74">
        <v>45297</v>
      </c>
      <c r="C578" s="75" t="s">
        <v>211</v>
      </c>
      <c r="D578" s="76" t="s">
        <v>348</v>
      </c>
      <c r="E578" s="76" t="s">
        <v>773</v>
      </c>
      <c r="F578" s="76" t="s">
        <v>3083</v>
      </c>
      <c r="G578" s="76" t="s">
        <v>3084</v>
      </c>
      <c r="H578" s="76" t="s">
        <v>293</v>
      </c>
      <c r="I578" s="76" t="s">
        <v>163</v>
      </c>
      <c r="J578" s="76" t="s">
        <v>244</v>
      </c>
      <c r="K578" s="76" t="s">
        <v>3085</v>
      </c>
      <c r="L578" s="76" t="s">
        <v>3086</v>
      </c>
      <c r="M578" s="77"/>
      <c r="N578" s="78"/>
      <c r="O578" s="79"/>
      <c r="P578" s="79"/>
      <c r="Q578" s="79"/>
    </row>
    <row r="579" spans="1:17" ht="13.95" hidden="1" customHeight="1">
      <c r="A579" s="73">
        <v>569</v>
      </c>
      <c r="B579" s="74">
        <v>45297</v>
      </c>
      <c r="C579" s="75" t="s">
        <v>211</v>
      </c>
      <c r="D579" s="76" t="s">
        <v>3087</v>
      </c>
      <c r="E579" s="76" t="s">
        <v>504</v>
      </c>
      <c r="F579" s="76" t="s">
        <v>3088</v>
      </c>
      <c r="G579" s="76" t="s">
        <v>3089</v>
      </c>
      <c r="H579" s="76" t="s">
        <v>296</v>
      </c>
      <c r="I579" s="76" t="s">
        <v>163</v>
      </c>
      <c r="J579" s="76" t="s">
        <v>235</v>
      </c>
      <c r="K579" s="76" t="s">
        <v>3090</v>
      </c>
      <c r="L579" s="76" t="s">
        <v>163</v>
      </c>
      <c r="M579" s="77"/>
      <c r="N579" s="78"/>
      <c r="O579" s="79"/>
      <c r="P579" s="79"/>
      <c r="Q579" s="79"/>
    </row>
    <row r="580" spans="1:17" ht="13.95" hidden="1" customHeight="1">
      <c r="A580" s="73">
        <v>570</v>
      </c>
      <c r="B580" s="74">
        <v>45297</v>
      </c>
      <c r="C580" s="75" t="s">
        <v>211</v>
      </c>
      <c r="D580" s="76" t="s">
        <v>1236</v>
      </c>
      <c r="E580" s="76" t="s">
        <v>1237</v>
      </c>
      <c r="F580" s="76" t="s">
        <v>3091</v>
      </c>
      <c r="G580" s="76" t="s">
        <v>3092</v>
      </c>
      <c r="H580" s="76" t="s">
        <v>293</v>
      </c>
      <c r="I580" s="76" t="s">
        <v>163</v>
      </c>
      <c r="J580" s="76" t="s">
        <v>242</v>
      </c>
      <c r="K580" s="76" t="s">
        <v>1240</v>
      </c>
      <c r="L580" s="76" t="s">
        <v>163</v>
      </c>
      <c r="M580" s="77"/>
      <c r="N580" s="78"/>
      <c r="O580" s="79"/>
      <c r="P580" s="79"/>
      <c r="Q580" s="79"/>
    </row>
    <row r="581" spans="1:17" ht="13.95" hidden="1" customHeight="1">
      <c r="A581" s="73">
        <v>571</v>
      </c>
      <c r="B581" s="74">
        <v>45297</v>
      </c>
      <c r="C581" s="75" t="s">
        <v>211</v>
      </c>
      <c r="D581" s="76" t="s">
        <v>3093</v>
      </c>
      <c r="E581" s="76" t="s">
        <v>718</v>
      </c>
      <c r="F581" s="76" t="s">
        <v>3094</v>
      </c>
      <c r="G581" s="76" t="s">
        <v>3095</v>
      </c>
      <c r="H581" s="76" t="s">
        <v>293</v>
      </c>
      <c r="I581" s="76" t="s">
        <v>163</v>
      </c>
      <c r="J581" s="76" t="s">
        <v>240</v>
      </c>
      <c r="K581" s="76" t="s">
        <v>3096</v>
      </c>
      <c r="L581" s="76" t="s">
        <v>3097</v>
      </c>
      <c r="M581" s="77"/>
      <c r="N581" s="78"/>
      <c r="O581" s="79"/>
      <c r="P581" s="79"/>
      <c r="Q581" s="79"/>
    </row>
    <row r="582" spans="1:17" ht="13.95" hidden="1" customHeight="1">
      <c r="A582" s="73">
        <v>572</v>
      </c>
      <c r="B582" s="74">
        <v>45297</v>
      </c>
      <c r="C582" s="75" t="s">
        <v>211</v>
      </c>
      <c r="D582" s="76" t="s">
        <v>3098</v>
      </c>
      <c r="E582" s="76" t="s">
        <v>849</v>
      </c>
      <c r="F582" s="76" t="s">
        <v>3099</v>
      </c>
      <c r="G582" s="76" t="s">
        <v>3100</v>
      </c>
      <c r="H582" s="76" t="s">
        <v>297</v>
      </c>
      <c r="I582" s="76" t="s">
        <v>163</v>
      </c>
      <c r="J582" s="76" t="s">
        <v>242</v>
      </c>
      <c r="K582" s="76" t="s">
        <v>3101</v>
      </c>
      <c r="L582" s="76" t="s">
        <v>3102</v>
      </c>
      <c r="M582" s="77"/>
      <c r="N582" s="78"/>
      <c r="O582" s="79"/>
      <c r="P582" s="79"/>
      <c r="Q582" s="79"/>
    </row>
    <row r="583" spans="1:17" ht="13.95" hidden="1" customHeight="1">
      <c r="A583" s="73">
        <v>573</v>
      </c>
      <c r="B583" s="74">
        <v>45297</v>
      </c>
      <c r="C583" s="75" t="s">
        <v>211</v>
      </c>
      <c r="D583" s="76" t="s">
        <v>1954</v>
      </c>
      <c r="E583" s="76" t="s">
        <v>718</v>
      </c>
      <c r="F583" s="76" t="s">
        <v>3103</v>
      </c>
      <c r="G583" s="76" t="s">
        <v>1974</v>
      </c>
      <c r="H583" s="76" t="s">
        <v>296</v>
      </c>
      <c r="I583" s="76" t="s">
        <v>163</v>
      </c>
      <c r="J583" s="76" t="s">
        <v>242</v>
      </c>
      <c r="K583" s="76" t="s">
        <v>1957</v>
      </c>
      <c r="L583" s="76" t="s">
        <v>163</v>
      </c>
      <c r="M583" s="77"/>
      <c r="N583" s="78"/>
      <c r="O583" s="79"/>
      <c r="P583" s="79"/>
      <c r="Q583" s="79"/>
    </row>
    <row r="584" spans="1:17" ht="13.95" hidden="1" customHeight="1">
      <c r="A584" s="73">
        <v>574</v>
      </c>
      <c r="B584" s="74">
        <v>45297</v>
      </c>
      <c r="C584" s="75" t="s">
        <v>211</v>
      </c>
      <c r="D584" s="76" t="s">
        <v>3104</v>
      </c>
      <c r="E584" s="76" t="s">
        <v>613</v>
      </c>
      <c r="F584" s="76" t="s">
        <v>3105</v>
      </c>
      <c r="G584" s="76" t="s">
        <v>1119</v>
      </c>
      <c r="H584" s="76" t="s">
        <v>3106</v>
      </c>
      <c r="I584" s="76" t="s">
        <v>163</v>
      </c>
      <c r="J584" s="76" t="s">
        <v>237</v>
      </c>
      <c r="K584" s="76" t="s">
        <v>3107</v>
      </c>
      <c r="L584" s="76" t="s">
        <v>3108</v>
      </c>
      <c r="M584" s="77"/>
      <c r="N584" s="78"/>
      <c r="O584" s="79"/>
      <c r="P584" s="79"/>
      <c r="Q584" s="79"/>
    </row>
    <row r="585" spans="1:17" ht="13.95" hidden="1" customHeight="1">
      <c r="A585" s="73">
        <v>575</v>
      </c>
      <c r="B585" s="74">
        <v>45297</v>
      </c>
      <c r="C585" s="75" t="s">
        <v>211</v>
      </c>
      <c r="D585" s="76" t="s">
        <v>3109</v>
      </c>
      <c r="E585" s="76" t="s">
        <v>504</v>
      </c>
      <c r="F585" s="76" t="s">
        <v>3110</v>
      </c>
      <c r="G585" s="76" t="s">
        <v>3111</v>
      </c>
      <c r="H585" s="76" t="s">
        <v>296</v>
      </c>
      <c r="I585" s="76" t="s">
        <v>163</v>
      </c>
      <c r="J585" s="76" t="s">
        <v>239</v>
      </c>
      <c r="K585" s="76" t="s">
        <v>3112</v>
      </c>
      <c r="L585" s="76" t="s">
        <v>3113</v>
      </c>
      <c r="M585" s="77"/>
      <c r="N585" s="78"/>
      <c r="O585" s="79"/>
      <c r="P585" s="79"/>
      <c r="Q585" s="79"/>
    </row>
    <row r="586" spans="1:17" ht="13.95" hidden="1" customHeight="1">
      <c r="A586" s="73">
        <v>576</v>
      </c>
      <c r="B586" s="74">
        <v>45297</v>
      </c>
      <c r="C586" s="75" t="s">
        <v>211</v>
      </c>
      <c r="D586" s="76" t="s">
        <v>391</v>
      </c>
      <c r="E586" s="76" t="s">
        <v>613</v>
      </c>
      <c r="F586" s="76" t="s">
        <v>3114</v>
      </c>
      <c r="G586" s="76" t="s">
        <v>3115</v>
      </c>
      <c r="H586" s="76" t="s">
        <v>293</v>
      </c>
      <c r="I586" s="76" t="s">
        <v>163</v>
      </c>
      <c r="J586" s="76" t="s">
        <v>237</v>
      </c>
      <c r="K586" s="76" t="s">
        <v>3116</v>
      </c>
      <c r="L586" s="76" t="s">
        <v>3117</v>
      </c>
      <c r="M586" s="77"/>
      <c r="N586" s="78"/>
      <c r="O586" s="79"/>
      <c r="P586" s="79"/>
      <c r="Q586" s="79"/>
    </row>
    <row r="587" spans="1:17" ht="13.95" hidden="1" customHeight="1">
      <c r="A587" s="73">
        <v>577</v>
      </c>
      <c r="B587" s="74">
        <v>45297</v>
      </c>
      <c r="C587" s="75" t="s">
        <v>211</v>
      </c>
      <c r="D587" s="76" t="s">
        <v>3118</v>
      </c>
      <c r="E587" s="76" t="s">
        <v>1257</v>
      </c>
      <c r="F587" s="76" t="s">
        <v>3119</v>
      </c>
      <c r="G587" s="76" t="s">
        <v>3120</v>
      </c>
      <c r="H587" s="76" t="s">
        <v>293</v>
      </c>
      <c r="I587" s="76" t="s">
        <v>163</v>
      </c>
      <c r="J587" s="76" t="s">
        <v>244</v>
      </c>
      <c r="K587" s="76" t="s">
        <v>3121</v>
      </c>
      <c r="L587" s="76" t="s">
        <v>3122</v>
      </c>
      <c r="M587" s="77"/>
      <c r="N587" s="78"/>
      <c r="O587" s="79"/>
      <c r="P587" s="79"/>
      <c r="Q587" s="79"/>
    </row>
    <row r="588" spans="1:17" ht="13.95" hidden="1" customHeight="1">
      <c r="A588" s="73">
        <v>578</v>
      </c>
      <c r="B588" s="74">
        <v>45297</v>
      </c>
      <c r="C588" s="75" t="s">
        <v>211</v>
      </c>
      <c r="D588" s="76" t="s">
        <v>3123</v>
      </c>
      <c r="E588" s="76" t="s">
        <v>504</v>
      </c>
      <c r="F588" s="76" t="s">
        <v>3124</v>
      </c>
      <c r="G588" s="76" t="s">
        <v>3125</v>
      </c>
      <c r="H588" s="76" t="s">
        <v>293</v>
      </c>
      <c r="I588" s="76" t="s">
        <v>163</v>
      </c>
      <c r="J588" s="76" t="s">
        <v>246</v>
      </c>
      <c r="K588" s="76" t="s">
        <v>3126</v>
      </c>
      <c r="L588" s="76" t="s">
        <v>3127</v>
      </c>
      <c r="M588" s="77"/>
      <c r="N588" s="78"/>
      <c r="O588" s="79"/>
      <c r="P588" s="79"/>
      <c r="Q588" s="79"/>
    </row>
    <row r="589" spans="1:17" ht="13.95" hidden="1" customHeight="1">
      <c r="A589" s="73">
        <v>579</v>
      </c>
      <c r="B589" s="74">
        <v>45297</v>
      </c>
      <c r="C589" s="75" t="s">
        <v>211</v>
      </c>
      <c r="D589" s="76" t="s">
        <v>3128</v>
      </c>
      <c r="E589" s="76" t="s">
        <v>613</v>
      </c>
      <c r="F589" s="76" t="s">
        <v>3129</v>
      </c>
      <c r="G589" s="76" t="s">
        <v>3130</v>
      </c>
      <c r="H589" s="76" t="s">
        <v>293</v>
      </c>
      <c r="I589" s="76" t="s">
        <v>163</v>
      </c>
      <c r="J589" s="76" t="s">
        <v>239</v>
      </c>
      <c r="K589" s="76" t="s">
        <v>3131</v>
      </c>
      <c r="L589" s="76" t="s">
        <v>3132</v>
      </c>
      <c r="M589" s="77"/>
      <c r="N589" s="78"/>
      <c r="O589" s="79"/>
      <c r="P589" s="79"/>
      <c r="Q589" s="79"/>
    </row>
    <row r="590" spans="1:17" ht="13.95" hidden="1" customHeight="1">
      <c r="A590" s="73">
        <v>580</v>
      </c>
      <c r="B590" s="74">
        <v>45297</v>
      </c>
      <c r="C590" s="75" t="s">
        <v>211</v>
      </c>
      <c r="D590" s="76" t="s">
        <v>3133</v>
      </c>
      <c r="E590" s="76" t="s">
        <v>828</v>
      </c>
      <c r="F590" s="76" t="s">
        <v>3134</v>
      </c>
      <c r="G590" s="76" t="s">
        <v>3135</v>
      </c>
      <c r="H590" s="76" t="s">
        <v>293</v>
      </c>
      <c r="I590" s="76" t="s">
        <v>163</v>
      </c>
      <c r="J590" s="76" t="s">
        <v>242</v>
      </c>
      <c r="K590" s="76" t="s">
        <v>3136</v>
      </c>
      <c r="L590" s="76" t="s">
        <v>3137</v>
      </c>
      <c r="M590" s="77"/>
      <c r="N590" s="78"/>
      <c r="O590" s="79"/>
      <c r="P590" s="79"/>
      <c r="Q590" s="79"/>
    </row>
    <row r="591" spans="1:17" ht="13.95" hidden="1" customHeight="1">
      <c r="A591" s="73">
        <v>581</v>
      </c>
      <c r="B591" s="74">
        <v>45297</v>
      </c>
      <c r="C591" s="75" t="s">
        <v>211</v>
      </c>
      <c r="D591" s="76" t="s">
        <v>3138</v>
      </c>
      <c r="E591" s="76" t="s">
        <v>718</v>
      </c>
      <c r="F591" s="76" t="s">
        <v>3139</v>
      </c>
      <c r="G591" s="76" t="s">
        <v>3140</v>
      </c>
      <c r="H591" s="76" t="s">
        <v>297</v>
      </c>
      <c r="I591" s="76" t="s">
        <v>163</v>
      </c>
      <c r="J591" s="76" t="s">
        <v>239</v>
      </c>
      <c r="K591" s="76" t="s">
        <v>3141</v>
      </c>
      <c r="L591" s="76" t="s">
        <v>3142</v>
      </c>
      <c r="M591" s="77"/>
      <c r="N591" s="78"/>
      <c r="O591" s="79"/>
      <c r="P591" s="79"/>
      <c r="Q591" s="79"/>
    </row>
    <row r="592" spans="1:17" ht="13.95" hidden="1" customHeight="1">
      <c r="A592" s="73">
        <v>582</v>
      </c>
      <c r="B592" s="74">
        <v>45297</v>
      </c>
      <c r="C592" s="75" t="s">
        <v>211</v>
      </c>
      <c r="D592" s="76" t="s">
        <v>3143</v>
      </c>
      <c r="E592" s="76" t="s">
        <v>613</v>
      </c>
      <c r="F592" s="76" t="s">
        <v>3144</v>
      </c>
      <c r="G592" s="76" t="s">
        <v>3145</v>
      </c>
      <c r="H592" s="76" t="s">
        <v>293</v>
      </c>
      <c r="I592" s="76" t="s">
        <v>163</v>
      </c>
      <c r="J592" s="76" t="s">
        <v>244</v>
      </c>
      <c r="K592" s="76" t="s">
        <v>3146</v>
      </c>
      <c r="L592" s="76" t="s">
        <v>3147</v>
      </c>
      <c r="M592" s="77"/>
      <c r="N592" s="78"/>
      <c r="O592" s="79"/>
      <c r="P592" s="79"/>
      <c r="Q592" s="79"/>
    </row>
    <row r="593" spans="1:17" ht="13.95" hidden="1" customHeight="1">
      <c r="A593" s="73">
        <v>583</v>
      </c>
      <c r="B593" s="74">
        <v>45297</v>
      </c>
      <c r="C593" s="75" t="s">
        <v>211</v>
      </c>
      <c r="D593" s="76" t="s">
        <v>3148</v>
      </c>
      <c r="E593" s="76" t="s">
        <v>613</v>
      </c>
      <c r="F593" s="76" t="s">
        <v>3149</v>
      </c>
      <c r="G593" s="76" t="s">
        <v>3150</v>
      </c>
      <c r="H593" s="76" t="s">
        <v>3106</v>
      </c>
      <c r="I593" s="76" t="s">
        <v>163</v>
      </c>
      <c r="J593" s="76" t="s">
        <v>239</v>
      </c>
      <c r="K593" s="76" t="s">
        <v>3151</v>
      </c>
      <c r="L593" s="76" t="s">
        <v>3152</v>
      </c>
      <c r="M593" s="77"/>
      <c r="N593" s="78"/>
      <c r="O593" s="79"/>
      <c r="P593" s="79"/>
      <c r="Q593" s="79"/>
    </row>
    <row r="594" spans="1:17" ht="13.95" hidden="1" customHeight="1">
      <c r="A594" s="73">
        <v>584</v>
      </c>
      <c r="B594" s="74">
        <v>45297</v>
      </c>
      <c r="C594" s="75" t="s">
        <v>211</v>
      </c>
      <c r="D594" s="76" t="s">
        <v>3153</v>
      </c>
      <c r="E594" s="76" t="s">
        <v>504</v>
      </c>
      <c r="F594" s="76" t="s">
        <v>3154</v>
      </c>
      <c r="G594" s="76" t="s">
        <v>3155</v>
      </c>
      <c r="H594" s="76" t="s">
        <v>296</v>
      </c>
      <c r="I594" s="76" t="s">
        <v>163</v>
      </c>
      <c r="J594" s="76" t="s">
        <v>239</v>
      </c>
      <c r="K594" s="76" t="s">
        <v>3156</v>
      </c>
      <c r="L594" s="76" t="s">
        <v>3157</v>
      </c>
      <c r="M594" s="77"/>
      <c r="N594" s="78"/>
      <c r="O594" s="79"/>
      <c r="P594" s="79"/>
      <c r="Q594" s="79"/>
    </row>
    <row r="595" spans="1:17" ht="13.95" hidden="1" customHeight="1">
      <c r="A595" s="73">
        <v>585</v>
      </c>
      <c r="B595" s="74">
        <v>45297</v>
      </c>
      <c r="C595" s="75" t="s">
        <v>211</v>
      </c>
      <c r="D595" s="76" t="s">
        <v>3158</v>
      </c>
      <c r="E595" s="76" t="s">
        <v>613</v>
      </c>
      <c r="F595" s="76" t="s">
        <v>3159</v>
      </c>
      <c r="G595" s="76" t="s">
        <v>3160</v>
      </c>
      <c r="H595" s="76" t="s">
        <v>3106</v>
      </c>
      <c r="I595" s="76" t="s">
        <v>163</v>
      </c>
      <c r="J595" s="76" t="s">
        <v>237</v>
      </c>
      <c r="K595" s="76" t="s">
        <v>3161</v>
      </c>
      <c r="L595" s="76" t="s">
        <v>163</v>
      </c>
      <c r="M595" s="77"/>
      <c r="N595" s="78"/>
      <c r="O595" s="79"/>
      <c r="P595" s="79"/>
      <c r="Q595" s="79"/>
    </row>
    <row r="596" spans="1:17" ht="13.95" hidden="1" customHeight="1">
      <c r="A596" s="73">
        <v>586</v>
      </c>
      <c r="B596" s="74">
        <v>45297</v>
      </c>
      <c r="C596" s="75" t="s">
        <v>211</v>
      </c>
      <c r="D596" s="76" t="s">
        <v>3162</v>
      </c>
      <c r="E596" s="76" t="s">
        <v>613</v>
      </c>
      <c r="F596" s="76" t="s">
        <v>3163</v>
      </c>
      <c r="G596" s="76" t="s">
        <v>3164</v>
      </c>
      <c r="H596" s="76" t="s">
        <v>3106</v>
      </c>
      <c r="I596" s="76" t="s">
        <v>163</v>
      </c>
      <c r="J596" s="76" t="s">
        <v>237</v>
      </c>
      <c r="K596" s="76" t="s">
        <v>3165</v>
      </c>
      <c r="L596" s="76" t="s">
        <v>163</v>
      </c>
      <c r="M596" s="77"/>
      <c r="N596" s="78"/>
      <c r="O596" s="79"/>
      <c r="P596" s="79"/>
      <c r="Q596" s="79"/>
    </row>
    <row r="597" spans="1:17" ht="13.95" hidden="1" customHeight="1">
      <c r="A597" s="73">
        <v>587</v>
      </c>
      <c r="B597" s="74">
        <v>45297</v>
      </c>
      <c r="C597" s="75" t="s">
        <v>211</v>
      </c>
      <c r="D597" s="76" t="s">
        <v>1964</v>
      </c>
      <c r="E597" s="76" t="s">
        <v>3166</v>
      </c>
      <c r="F597" s="76" t="s">
        <v>3167</v>
      </c>
      <c r="G597" s="76" t="s">
        <v>3168</v>
      </c>
      <c r="H597" s="76" t="s">
        <v>852</v>
      </c>
      <c r="I597" s="76" t="s">
        <v>163</v>
      </c>
      <c r="J597" s="76" t="s">
        <v>238</v>
      </c>
      <c r="K597" s="76" t="s">
        <v>1967</v>
      </c>
      <c r="L597" s="76" t="s">
        <v>1968</v>
      </c>
      <c r="M597" s="77"/>
      <c r="N597" s="78"/>
      <c r="O597" s="79"/>
      <c r="P597" s="79"/>
      <c r="Q597" s="79"/>
    </row>
    <row r="598" spans="1:17" ht="13.95" hidden="1" customHeight="1">
      <c r="A598" s="73">
        <v>588</v>
      </c>
      <c r="B598" s="74">
        <v>45297</v>
      </c>
      <c r="C598" s="75" t="s">
        <v>211</v>
      </c>
      <c r="D598" s="76" t="s">
        <v>3169</v>
      </c>
      <c r="E598" s="76" t="s">
        <v>613</v>
      </c>
      <c r="F598" s="76" t="s">
        <v>3170</v>
      </c>
      <c r="G598" s="76" t="s">
        <v>3171</v>
      </c>
      <c r="H598" s="76" t="s">
        <v>293</v>
      </c>
      <c r="I598" s="76" t="s">
        <v>163</v>
      </c>
      <c r="J598" s="76" t="s">
        <v>244</v>
      </c>
      <c r="K598" s="76" t="s">
        <v>3172</v>
      </c>
      <c r="L598" s="76" t="s">
        <v>3173</v>
      </c>
      <c r="M598" s="77"/>
      <c r="N598" s="78"/>
      <c r="O598" s="79"/>
      <c r="P598" s="79"/>
      <c r="Q598" s="79"/>
    </row>
    <row r="599" spans="1:17" ht="13.95" hidden="1" customHeight="1">
      <c r="A599" s="73">
        <v>589</v>
      </c>
      <c r="B599" s="74">
        <v>45297</v>
      </c>
      <c r="C599" s="75" t="s">
        <v>211</v>
      </c>
      <c r="D599" s="76" t="s">
        <v>3174</v>
      </c>
      <c r="E599" s="76" t="s">
        <v>806</v>
      </c>
      <c r="F599" s="76" t="s">
        <v>3175</v>
      </c>
      <c r="G599" s="76" t="s">
        <v>3176</v>
      </c>
      <c r="H599" s="76" t="s">
        <v>293</v>
      </c>
      <c r="I599" s="76" t="s">
        <v>163</v>
      </c>
      <c r="J599" s="76" t="s">
        <v>246</v>
      </c>
      <c r="K599" s="76" t="s">
        <v>3177</v>
      </c>
      <c r="L599" s="76" t="s">
        <v>163</v>
      </c>
      <c r="M599" s="77"/>
      <c r="N599" s="78"/>
      <c r="O599" s="79"/>
      <c r="P599" s="79"/>
      <c r="Q599" s="79"/>
    </row>
    <row r="600" spans="1:17" ht="13.95" hidden="1" customHeight="1">
      <c r="A600" s="73">
        <v>590</v>
      </c>
      <c r="B600" s="74">
        <v>45297</v>
      </c>
      <c r="C600" s="75" t="s">
        <v>211</v>
      </c>
      <c r="D600" s="76" t="s">
        <v>3178</v>
      </c>
      <c r="E600" s="76" t="s">
        <v>1624</v>
      </c>
      <c r="F600" s="76" t="s">
        <v>3179</v>
      </c>
      <c r="G600" s="76" t="s">
        <v>3180</v>
      </c>
      <c r="H600" s="76" t="s">
        <v>3181</v>
      </c>
      <c r="I600" s="76" t="s">
        <v>163</v>
      </c>
      <c r="J600" s="76" t="s">
        <v>242</v>
      </c>
      <c r="K600" s="76" t="s">
        <v>3182</v>
      </c>
      <c r="L600" s="76" t="s">
        <v>3183</v>
      </c>
      <c r="M600" s="77"/>
      <c r="N600" s="78"/>
      <c r="O600" s="79"/>
      <c r="P600" s="79"/>
      <c r="Q600" s="79"/>
    </row>
    <row r="601" spans="1:17" ht="13.95" hidden="1" customHeight="1">
      <c r="A601" s="73">
        <v>591</v>
      </c>
      <c r="B601" s="74">
        <v>45297</v>
      </c>
      <c r="C601" s="75" t="s">
        <v>211</v>
      </c>
      <c r="D601" s="76" t="s">
        <v>3184</v>
      </c>
      <c r="E601" s="76" t="s">
        <v>1624</v>
      </c>
      <c r="F601" s="76" t="s">
        <v>3185</v>
      </c>
      <c r="G601" s="76" t="s">
        <v>3186</v>
      </c>
      <c r="H601" s="76" t="s">
        <v>495</v>
      </c>
      <c r="I601" s="76" t="s">
        <v>163</v>
      </c>
      <c r="J601" s="76" t="s">
        <v>244</v>
      </c>
      <c r="K601" s="76" t="s">
        <v>3187</v>
      </c>
      <c r="L601" s="76" t="s">
        <v>3188</v>
      </c>
      <c r="M601" s="77"/>
      <c r="N601" s="78"/>
      <c r="O601" s="79"/>
      <c r="P601" s="79"/>
      <c r="Q601" s="79"/>
    </row>
    <row r="602" spans="1:17" ht="13.95" hidden="1" customHeight="1">
      <c r="A602" s="73">
        <v>592</v>
      </c>
      <c r="B602" s="74">
        <v>45297</v>
      </c>
      <c r="C602" s="75" t="s">
        <v>211</v>
      </c>
      <c r="D602" s="76" t="s">
        <v>3189</v>
      </c>
      <c r="E602" s="76" t="s">
        <v>806</v>
      </c>
      <c r="F602" s="76" t="s">
        <v>3190</v>
      </c>
      <c r="G602" s="76" t="s">
        <v>3191</v>
      </c>
      <c r="H602" s="76" t="s">
        <v>293</v>
      </c>
      <c r="I602" s="76" t="s">
        <v>163</v>
      </c>
      <c r="J602" s="76" t="s">
        <v>246</v>
      </c>
      <c r="K602" s="76" t="s">
        <v>3192</v>
      </c>
      <c r="L602" s="76" t="s">
        <v>3193</v>
      </c>
      <c r="M602" s="77"/>
      <c r="N602" s="78"/>
      <c r="O602" s="79"/>
      <c r="P602" s="79"/>
      <c r="Q602" s="79"/>
    </row>
    <row r="603" spans="1:17" ht="13.95" hidden="1" customHeight="1">
      <c r="A603" s="73">
        <v>593</v>
      </c>
      <c r="B603" s="74">
        <v>45297</v>
      </c>
      <c r="C603" s="75" t="s">
        <v>211</v>
      </c>
      <c r="D603" s="76" t="s">
        <v>560</v>
      </c>
      <c r="E603" s="76" t="s">
        <v>3166</v>
      </c>
      <c r="F603" s="76" t="s">
        <v>3194</v>
      </c>
      <c r="G603" s="76" t="s">
        <v>3195</v>
      </c>
      <c r="H603" s="76" t="s">
        <v>852</v>
      </c>
      <c r="I603" s="76" t="s">
        <v>163</v>
      </c>
      <c r="J603" s="76" t="s">
        <v>243</v>
      </c>
      <c r="K603" s="76" t="s">
        <v>564</v>
      </c>
      <c r="L603" s="76" t="s">
        <v>163</v>
      </c>
      <c r="M603" s="77"/>
      <c r="N603" s="78"/>
      <c r="O603" s="79"/>
      <c r="P603" s="79"/>
      <c r="Q603" s="79"/>
    </row>
    <row r="604" spans="1:17" ht="13.95" hidden="1" customHeight="1">
      <c r="A604" s="73">
        <v>594</v>
      </c>
      <c r="B604" s="74">
        <v>45297</v>
      </c>
      <c r="C604" s="75" t="s">
        <v>211</v>
      </c>
      <c r="D604" s="76" t="s">
        <v>3196</v>
      </c>
      <c r="E604" s="76" t="s">
        <v>849</v>
      </c>
      <c r="F604" s="76" t="s">
        <v>3197</v>
      </c>
      <c r="G604" s="76" t="s">
        <v>3198</v>
      </c>
      <c r="H604" s="76" t="s">
        <v>297</v>
      </c>
      <c r="I604" s="76" t="s">
        <v>163</v>
      </c>
      <c r="J604" s="76" t="s">
        <v>242</v>
      </c>
      <c r="K604" s="76" t="s">
        <v>3199</v>
      </c>
      <c r="L604" s="76" t="s">
        <v>3200</v>
      </c>
      <c r="M604" s="77"/>
      <c r="N604" s="78"/>
      <c r="O604" s="79"/>
      <c r="P604" s="79"/>
      <c r="Q604" s="79"/>
    </row>
    <row r="605" spans="1:17" ht="13.95" hidden="1" customHeight="1">
      <c r="A605" s="73">
        <v>595</v>
      </c>
      <c r="B605" s="74">
        <v>45297</v>
      </c>
      <c r="C605" s="75" t="s">
        <v>211</v>
      </c>
      <c r="D605" s="76" t="s">
        <v>3201</v>
      </c>
      <c r="E605" s="76" t="s">
        <v>806</v>
      </c>
      <c r="F605" s="76" t="s">
        <v>3202</v>
      </c>
      <c r="G605" s="76" t="s">
        <v>3203</v>
      </c>
      <c r="H605" s="76" t="s">
        <v>293</v>
      </c>
      <c r="I605" s="76" t="s">
        <v>163</v>
      </c>
      <c r="J605" s="76" t="s">
        <v>246</v>
      </c>
      <c r="K605" s="76" t="s">
        <v>3204</v>
      </c>
      <c r="L605" s="76" t="s">
        <v>3205</v>
      </c>
      <c r="M605" s="77"/>
      <c r="N605" s="78"/>
      <c r="O605" s="79"/>
      <c r="P605" s="79"/>
      <c r="Q605" s="79"/>
    </row>
    <row r="606" spans="1:17" ht="13.95" hidden="1" customHeight="1">
      <c r="A606" s="73">
        <v>596</v>
      </c>
      <c r="B606" s="74">
        <v>45297</v>
      </c>
      <c r="C606" s="75" t="s">
        <v>211</v>
      </c>
      <c r="D606" s="76" t="s">
        <v>3206</v>
      </c>
      <c r="E606" s="76" t="s">
        <v>3166</v>
      </c>
      <c r="F606" s="76" t="s">
        <v>3207</v>
      </c>
      <c r="G606" s="76" t="s">
        <v>3208</v>
      </c>
      <c r="H606" s="76" t="s">
        <v>293</v>
      </c>
      <c r="I606" s="76" t="s">
        <v>163</v>
      </c>
      <c r="J606" s="76" t="s">
        <v>238</v>
      </c>
      <c r="K606" s="76" t="s">
        <v>3209</v>
      </c>
      <c r="L606" s="76" t="s">
        <v>3210</v>
      </c>
      <c r="M606" s="77"/>
      <c r="N606" s="78"/>
      <c r="O606" s="79"/>
      <c r="P606" s="79"/>
      <c r="Q606" s="79"/>
    </row>
    <row r="607" spans="1:17" ht="13.95" hidden="1" customHeight="1">
      <c r="A607" s="73">
        <v>597</v>
      </c>
      <c r="B607" s="74">
        <v>45297</v>
      </c>
      <c r="C607" s="75" t="s">
        <v>211</v>
      </c>
      <c r="D607" s="76" t="s">
        <v>3211</v>
      </c>
      <c r="E607" s="76" t="s">
        <v>849</v>
      </c>
      <c r="F607" s="76" t="s">
        <v>3212</v>
      </c>
      <c r="G607" s="76" t="s">
        <v>3213</v>
      </c>
      <c r="H607" s="76" t="s">
        <v>852</v>
      </c>
      <c r="I607" s="76" t="s">
        <v>163</v>
      </c>
      <c r="J607" s="76" t="s">
        <v>238</v>
      </c>
      <c r="K607" s="76" t="s">
        <v>3214</v>
      </c>
      <c r="L607" s="76" t="s">
        <v>3215</v>
      </c>
      <c r="M607" s="77"/>
      <c r="N607" s="78"/>
      <c r="O607" s="79"/>
      <c r="P607" s="79"/>
      <c r="Q607" s="79"/>
    </row>
    <row r="608" spans="1:17" ht="13.95" hidden="1" customHeight="1">
      <c r="A608" s="73">
        <v>598</v>
      </c>
      <c r="B608" s="74">
        <v>45297</v>
      </c>
      <c r="C608" s="75" t="s">
        <v>211</v>
      </c>
      <c r="D608" s="76" t="s">
        <v>3216</v>
      </c>
      <c r="E608" s="76" t="s">
        <v>3166</v>
      </c>
      <c r="F608" s="76" t="s">
        <v>3217</v>
      </c>
      <c r="G608" s="76" t="s">
        <v>3218</v>
      </c>
      <c r="H608" s="76" t="s">
        <v>852</v>
      </c>
      <c r="I608" s="76" t="s">
        <v>163</v>
      </c>
      <c r="J608" s="76" t="s">
        <v>246</v>
      </c>
      <c r="K608" s="76" t="s">
        <v>3219</v>
      </c>
      <c r="L608" s="76" t="s">
        <v>3220</v>
      </c>
      <c r="M608" s="77"/>
      <c r="N608" s="78"/>
      <c r="O608" s="79"/>
      <c r="P608" s="79"/>
      <c r="Q608" s="79"/>
    </row>
    <row r="609" spans="1:17" ht="13.95" hidden="1" customHeight="1">
      <c r="A609" s="73">
        <v>599</v>
      </c>
      <c r="B609" s="74">
        <v>45297</v>
      </c>
      <c r="C609" s="75" t="s">
        <v>211</v>
      </c>
      <c r="D609" s="76" t="s">
        <v>3221</v>
      </c>
      <c r="E609" s="76" t="s">
        <v>849</v>
      </c>
      <c r="F609" s="76" t="s">
        <v>3222</v>
      </c>
      <c r="G609" s="76" t="s">
        <v>3223</v>
      </c>
      <c r="H609" s="76" t="s">
        <v>297</v>
      </c>
      <c r="I609" s="76" t="s">
        <v>163</v>
      </c>
      <c r="J609" s="76" t="s">
        <v>239</v>
      </c>
      <c r="K609" s="76" t="s">
        <v>3224</v>
      </c>
      <c r="L609" s="76" t="s">
        <v>3225</v>
      </c>
      <c r="M609" s="77"/>
      <c r="N609" s="78"/>
      <c r="O609" s="79"/>
      <c r="P609" s="79"/>
      <c r="Q609" s="79"/>
    </row>
    <row r="610" spans="1:17" ht="13.95" hidden="1" customHeight="1">
      <c r="A610" s="73">
        <v>600</v>
      </c>
      <c r="B610" s="74">
        <v>45297</v>
      </c>
      <c r="C610" s="75" t="s">
        <v>211</v>
      </c>
      <c r="D610" s="76" t="s">
        <v>3226</v>
      </c>
      <c r="E610" s="76" t="s">
        <v>849</v>
      </c>
      <c r="F610" s="76" t="s">
        <v>3227</v>
      </c>
      <c r="G610" s="76" t="s">
        <v>3228</v>
      </c>
      <c r="H610" s="76" t="s">
        <v>297</v>
      </c>
      <c r="I610" s="76" t="s">
        <v>163</v>
      </c>
      <c r="J610" s="76" t="s">
        <v>243</v>
      </c>
      <c r="K610" s="76" t="s">
        <v>3229</v>
      </c>
      <c r="L610" s="76" t="s">
        <v>3230</v>
      </c>
      <c r="M610" s="77"/>
      <c r="N610" s="78"/>
      <c r="O610" s="79"/>
      <c r="P610" s="79"/>
      <c r="Q610" s="79"/>
    </row>
    <row r="611" spans="1:17" ht="13.95" hidden="1" customHeight="1">
      <c r="A611" s="73">
        <v>601</v>
      </c>
      <c r="B611" s="74">
        <v>45297</v>
      </c>
      <c r="C611" s="75" t="s">
        <v>211</v>
      </c>
      <c r="D611" s="76" t="s">
        <v>3231</v>
      </c>
      <c r="E611" s="76" t="s">
        <v>849</v>
      </c>
      <c r="F611" s="76" t="s">
        <v>3232</v>
      </c>
      <c r="G611" s="76" t="s">
        <v>3233</v>
      </c>
      <c r="H611" s="76" t="s">
        <v>852</v>
      </c>
      <c r="I611" s="76" t="s">
        <v>163</v>
      </c>
      <c r="J611" s="76" t="s">
        <v>238</v>
      </c>
      <c r="K611" s="76" t="s">
        <v>3234</v>
      </c>
      <c r="L611" s="76" t="s">
        <v>163</v>
      </c>
      <c r="M611" s="77"/>
      <c r="N611" s="78"/>
      <c r="O611" s="79"/>
      <c r="P611" s="79"/>
      <c r="Q611" s="79"/>
    </row>
    <row r="612" spans="1:17" ht="13.95" hidden="1" customHeight="1">
      <c r="A612" s="73">
        <v>602</v>
      </c>
      <c r="B612" s="74">
        <v>45297</v>
      </c>
      <c r="C612" s="75" t="s">
        <v>211</v>
      </c>
      <c r="D612" s="76" t="s">
        <v>3235</v>
      </c>
      <c r="E612" s="76" t="s">
        <v>849</v>
      </c>
      <c r="F612" s="76" t="s">
        <v>3236</v>
      </c>
      <c r="G612" s="76" t="s">
        <v>3237</v>
      </c>
      <c r="H612" s="76" t="s">
        <v>852</v>
      </c>
      <c r="I612" s="76" t="s">
        <v>163</v>
      </c>
      <c r="J612" s="76" t="s">
        <v>238</v>
      </c>
      <c r="K612" s="76" t="s">
        <v>3238</v>
      </c>
      <c r="L612" s="76" t="s">
        <v>3239</v>
      </c>
      <c r="M612" s="77"/>
      <c r="N612" s="78"/>
      <c r="O612" s="79"/>
      <c r="P612" s="79"/>
      <c r="Q612" s="79"/>
    </row>
    <row r="613" spans="1:17" ht="13.95" hidden="1" customHeight="1">
      <c r="A613" s="73">
        <v>603</v>
      </c>
      <c r="B613" s="74">
        <v>45297</v>
      </c>
      <c r="C613" s="75" t="s">
        <v>211</v>
      </c>
      <c r="D613" s="76" t="s">
        <v>3240</v>
      </c>
      <c r="E613" s="76" t="s">
        <v>3166</v>
      </c>
      <c r="F613" s="76" t="s">
        <v>3241</v>
      </c>
      <c r="G613" s="76" t="s">
        <v>3242</v>
      </c>
      <c r="H613" s="76" t="s">
        <v>293</v>
      </c>
      <c r="I613" s="76" t="s">
        <v>163</v>
      </c>
      <c r="J613" s="76" t="s">
        <v>239</v>
      </c>
      <c r="K613" s="76" t="s">
        <v>3243</v>
      </c>
      <c r="L613" s="76" t="s">
        <v>3244</v>
      </c>
      <c r="M613" s="77"/>
      <c r="N613" s="78"/>
      <c r="O613" s="79"/>
      <c r="P613" s="79"/>
      <c r="Q613" s="79"/>
    </row>
    <row r="614" spans="1:17" ht="13.95" hidden="1" customHeight="1">
      <c r="A614" s="73">
        <v>604</v>
      </c>
      <c r="B614" s="74">
        <v>45297</v>
      </c>
      <c r="C614" s="75" t="s">
        <v>211</v>
      </c>
      <c r="D614" s="76" t="s">
        <v>3245</v>
      </c>
      <c r="E614" s="76" t="s">
        <v>849</v>
      </c>
      <c r="F614" s="76" t="s">
        <v>3246</v>
      </c>
      <c r="G614" s="76" t="s">
        <v>3247</v>
      </c>
      <c r="H614" s="76" t="s">
        <v>852</v>
      </c>
      <c r="I614" s="76" t="s">
        <v>163</v>
      </c>
      <c r="J614" s="76" t="s">
        <v>242</v>
      </c>
      <c r="K614" s="76" t="s">
        <v>3248</v>
      </c>
      <c r="L614" s="76" t="s">
        <v>163</v>
      </c>
      <c r="M614" s="77"/>
      <c r="N614" s="78"/>
      <c r="O614" s="79"/>
      <c r="P614" s="79"/>
      <c r="Q614" s="79"/>
    </row>
    <row r="615" spans="1:17" ht="13.95" hidden="1" customHeight="1">
      <c r="A615" s="73">
        <v>605</v>
      </c>
      <c r="B615" s="74">
        <v>45297</v>
      </c>
      <c r="C615" s="75" t="s">
        <v>211</v>
      </c>
      <c r="D615" s="76" t="s">
        <v>3249</v>
      </c>
      <c r="E615" s="76" t="s">
        <v>3166</v>
      </c>
      <c r="F615" s="76" t="s">
        <v>3250</v>
      </c>
      <c r="G615" s="76" t="s">
        <v>3251</v>
      </c>
      <c r="H615" s="76" t="s">
        <v>293</v>
      </c>
      <c r="I615" s="76" t="s">
        <v>163</v>
      </c>
      <c r="J615" s="76" t="s">
        <v>240</v>
      </c>
      <c r="K615" s="76" t="s">
        <v>3252</v>
      </c>
      <c r="L615" s="76" t="s">
        <v>3253</v>
      </c>
      <c r="M615" s="77"/>
      <c r="N615" s="78"/>
      <c r="O615" s="79"/>
      <c r="P615" s="79"/>
      <c r="Q615" s="79"/>
    </row>
    <row r="616" spans="1:17" ht="13.95" hidden="1" customHeight="1">
      <c r="A616" s="73">
        <v>606</v>
      </c>
      <c r="B616" s="74">
        <v>45297</v>
      </c>
      <c r="C616" s="75" t="s">
        <v>211</v>
      </c>
      <c r="D616" s="76" t="s">
        <v>3254</v>
      </c>
      <c r="E616" s="76" t="s">
        <v>849</v>
      </c>
      <c r="F616" s="76" t="s">
        <v>3255</v>
      </c>
      <c r="G616" s="76" t="s">
        <v>3256</v>
      </c>
      <c r="H616" s="76" t="s">
        <v>852</v>
      </c>
      <c r="I616" s="76" t="s">
        <v>163</v>
      </c>
      <c r="J616" s="76" t="s">
        <v>239</v>
      </c>
      <c r="K616" s="76" t="s">
        <v>3257</v>
      </c>
      <c r="L616" s="76" t="s">
        <v>3258</v>
      </c>
      <c r="M616" s="77"/>
      <c r="N616" s="78"/>
      <c r="O616" s="79"/>
      <c r="P616" s="79"/>
      <c r="Q616" s="79"/>
    </row>
    <row r="617" spans="1:17" ht="13.95" hidden="1" customHeight="1">
      <c r="A617" s="73">
        <v>607</v>
      </c>
      <c r="B617" s="74">
        <v>45297</v>
      </c>
      <c r="C617" s="75" t="s">
        <v>211</v>
      </c>
      <c r="D617" s="76" t="s">
        <v>3259</v>
      </c>
      <c r="E617" s="76" t="s">
        <v>3166</v>
      </c>
      <c r="F617" s="76" t="s">
        <v>3260</v>
      </c>
      <c r="G617" s="76" t="s">
        <v>3261</v>
      </c>
      <c r="H617" s="76" t="s">
        <v>1115</v>
      </c>
      <c r="I617" s="76" t="s">
        <v>163</v>
      </c>
      <c r="J617" s="76" t="s">
        <v>239</v>
      </c>
      <c r="K617" s="76" t="s">
        <v>3262</v>
      </c>
      <c r="L617" s="76" t="s">
        <v>163</v>
      </c>
      <c r="M617" s="77"/>
      <c r="N617" s="78"/>
      <c r="O617" s="79"/>
      <c r="P617" s="79"/>
      <c r="Q617" s="79"/>
    </row>
    <row r="618" spans="1:17" ht="13.95" hidden="1" customHeight="1">
      <c r="A618" s="73">
        <v>608</v>
      </c>
      <c r="B618" s="74">
        <v>45297</v>
      </c>
      <c r="C618" s="75" t="s">
        <v>211</v>
      </c>
      <c r="D618" s="76" t="s">
        <v>3263</v>
      </c>
      <c r="E618" s="76" t="s">
        <v>849</v>
      </c>
      <c r="F618" s="76" t="s">
        <v>3264</v>
      </c>
      <c r="G618" s="76" t="s">
        <v>3265</v>
      </c>
      <c r="H618" s="76" t="s">
        <v>297</v>
      </c>
      <c r="I618" s="76" t="s">
        <v>163</v>
      </c>
      <c r="J618" s="76" t="s">
        <v>246</v>
      </c>
      <c r="K618" s="76" t="s">
        <v>3266</v>
      </c>
      <c r="L618" s="76" t="s">
        <v>3267</v>
      </c>
      <c r="M618" s="77"/>
      <c r="N618" s="78"/>
      <c r="O618" s="79"/>
      <c r="P618" s="79"/>
      <c r="Q618" s="79"/>
    </row>
    <row r="619" spans="1:17" ht="13.95" hidden="1" customHeight="1">
      <c r="A619" s="73">
        <v>609</v>
      </c>
      <c r="B619" s="74">
        <v>45297</v>
      </c>
      <c r="C619" s="75" t="s">
        <v>211</v>
      </c>
      <c r="D619" s="76" t="s">
        <v>1893</v>
      </c>
      <c r="E619" s="76" t="s">
        <v>1624</v>
      </c>
      <c r="F619" s="76" t="s">
        <v>3268</v>
      </c>
      <c r="G619" s="76" t="s">
        <v>3269</v>
      </c>
      <c r="H619" s="76" t="s">
        <v>297</v>
      </c>
      <c r="I619" s="76" t="s">
        <v>163</v>
      </c>
      <c r="J619" s="76" t="s">
        <v>244</v>
      </c>
      <c r="K619" s="76" t="s">
        <v>1896</v>
      </c>
      <c r="L619" s="76" t="s">
        <v>163</v>
      </c>
      <c r="M619" s="77"/>
      <c r="N619" s="78"/>
      <c r="O619" s="79"/>
      <c r="P619" s="79"/>
      <c r="Q619" s="79"/>
    </row>
    <row r="620" spans="1:17" ht="13.95" hidden="1" customHeight="1">
      <c r="A620" s="73">
        <v>610</v>
      </c>
      <c r="B620" s="74">
        <v>45297</v>
      </c>
      <c r="C620" s="75" t="s">
        <v>211</v>
      </c>
      <c r="D620" s="76" t="s">
        <v>3270</v>
      </c>
      <c r="E620" s="76" t="s">
        <v>849</v>
      </c>
      <c r="F620" s="76" t="s">
        <v>3271</v>
      </c>
      <c r="G620" s="76" t="s">
        <v>3272</v>
      </c>
      <c r="H620" s="76" t="s">
        <v>852</v>
      </c>
      <c r="I620" s="76" t="s">
        <v>163</v>
      </c>
      <c r="J620" s="76" t="s">
        <v>235</v>
      </c>
      <c r="K620" s="76" t="s">
        <v>3273</v>
      </c>
      <c r="L620" s="76" t="s">
        <v>163</v>
      </c>
      <c r="M620" s="77"/>
      <c r="N620" s="78"/>
      <c r="O620" s="79"/>
      <c r="P620" s="79"/>
      <c r="Q620" s="79"/>
    </row>
    <row r="621" spans="1:17" ht="13.95" hidden="1" customHeight="1">
      <c r="A621" s="73">
        <v>611</v>
      </c>
      <c r="B621" s="74">
        <v>45297</v>
      </c>
      <c r="C621" s="75" t="s">
        <v>211</v>
      </c>
      <c r="D621" s="76" t="s">
        <v>3274</v>
      </c>
      <c r="E621" s="76" t="s">
        <v>3166</v>
      </c>
      <c r="F621" s="76" t="s">
        <v>3275</v>
      </c>
      <c r="G621" s="76" t="s">
        <v>3276</v>
      </c>
      <c r="H621" s="76" t="s">
        <v>852</v>
      </c>
      <c r="I621" s="76" t="s">
        <v>163</v>
      </c>
      <c r="J621" s="76" t="s">
        <v>235</v>
      </c>
      <c r="K621" s="76" t="s">
        <v>3277</v>
      </c>
      <c r="L621" s="76" t="s">
        <v>163</v>
      </c>
      <c r="M621" s="77"/>
      <c r="N621" s="78"/>
      <c r="O621" s="79"/>
      <c r="P621" s="79"/>
      <c r="Q621" s="79"/>
    </row>
    <row r="622" spans="1:17" ht="13.95" hidden="1" customHeight="1">
      <c r="A622" s="73">
        <v>612</v>
      </c>
      <c r="B622" s="74">
        <v>45297</v>
      </c>
      <c r="C622" s="75" t="s">
        <v>211</v>
      </c>
      <c r="D622" s="76" t="s">
        <v>925</v>
      </c>
      <c r="E622" s="76" t="s">
        <v>743</v>
      </c>
      <c r="F622" s="76" t="s">
        <v>3278</v>
      </c>
      <c r="G622" s="76" t="s">
        <v>3279</v>
      </c>
      <c r="H622" s="76" t="s">
        <v>293</v>
      </c>
      <c r="I622" s="76" t="s">
        <v>163</v>
      </c>
      <c r="J622" s="76" t="s">
        <v>244</v>
      </c>
      <c r="K622" s="76" t="s">
        <v>927</v>
      </c>
      <c r="L622" s="76" t="s">
        <v>928</v>
      </c>
      <c r="M622" s="77"/>
      <c r="N622" s="78"/>
      <c r="O622" s="79"/>
      <c r="P622" s="79"/>
      <c r="Q622" s="79"/>
    </row>
    <row r="623" spans="1:17" ht="13.95" hidden="1" customHeight="1">
      <c r="A623" s="73">
        <v>613</v>
      </c>
      <c r="B623" s="74">
        <v>45297</v>
      </c>
      <c r="C623" s="75" t="s">
        <v>211</v>
      </c>
      <c r="D623" s="76" t="s">
        <v>3280</v>
      </c>
      <c r="E623" s="76" t="s">
        <v>849</v>
      </c>
      <c r="F623" s="76" t="s">
        <v>3281</v>
      </c>
      <c r="G623" s="76" t="s">
        <v>3282</v>
      </c>
      <c r="H623" s="76" t="s">
        <v>297</v>
      </c>
      <c r="I623" s="76" t="s">
        <v>163</v>
      </c>
      <c r="J623" s="76" t="s">
        <v>246</v>
      </c>
      <c r="K623" s="76" t="s">
        <v>3283</v>
      </c>
      <c r="L623" s="76" t="s">
        <v>3284</v>
      </c>
      <c r="M623" s="77"/>
      <c r="N623" s="78"/>
      <c r="O623" s="79"/>
      <c r="P623" s="79"/>
      <c r="Q623" s="79"/>
    </row>
    <row r="624" spans="1:17" ht="13.95" hidden="1" customHeight="1">
      <c r="A624" s="73">
        <v>614</v>
      </c>
      <c r="B624" s="74">
        <v>45297</v>
      </c>
      <c r="C624" s="75" t="s">
        <v>211</v>
      </c>
      <c r="D624" s="76" t="s">
        <v>3285</v>
      </c>
      <c r="E624" s="76" t="s">
        <v>3166</v>
      </c>
      <c r="F624" s="76" t="s">
        <v>3286</v>
      </c>
      <c r="G624" s="76" t="s">
        <v>3287</v>
      </c>
      <c r="H624" s="76" t="s">
        <v>852</v>
      </c>
      <c r="I624" s="76" t="s">
        <v>163</v>
      </c>
      <c r="J624" s="76" t="s">
        <v>243</v>
      </c>
      <c r="K624" s="76" t="s">
        <v>3288</v>
      </c>
      <c r="L624" s="76" t="s">
        <v>3289</v>
      </c>
      <c r="M624" s="77"/>
      <c r="N624" s="78"/>
      <c r="O624" s="79"/>
      <c r="P624" s="79"/>
      <c r="Q624" s="79"/>
    </row>
    <row r="625" spans="1:17" ht="13.95" hidden="1" customHeight="1">
      <c r="A625" s="73">
        <v>615</v>
      </c>
      <c r="B625" s="74">
        <v>45297</v>
      </c>
      <c r="C625" s="75" t="s">
        <v>211</v>
      </c>
      <c r="D625" s="76" t="s">
        <v>3290</v>
      </c>
      <c r="E625" s="76" t="s">
        <v>849</v>
      </c>
      <c r="F625" s="76" t="s">
        <v>3291</v>
      </c>
      <c r="G625" s="76" t="s">
        <v>3292</v>
      </c>
      <c r="H625" s="76" t="s">
        <v>852</v>
      </c>
      <c r="I625" s="76" t="s">
        <v>163</v>
      </c>
      <c r="J625" s="76" t="s">
        <v>241</v>
      </c>
      <c r="K625" s="76" t="s">
        <v>3293</v>
      </c>
      <c r="L625" s="76" t="s">
        <v>3294</v>
      </c>
      <c r="M625" s="77"/>
      <c r="N625" s="78"/>
      <c r="O625" s="79"/>
      <c r="P625" s="79"/>
      <c r="Q625" s="79"/>
    </row>
    <row r="626" spans="1:17" ht="13.95" hidden="1" customHeight="1">
      <c r="A626" s="73">
        <v>616</v>
      </c>
      <c r="B626" s="74">
        <v>45297</v>
      </c>
      <c r="C626" s="75" t="s">
        <v>211</v>
      </c>
      <c r="D626" s="76" t="s">
        <v>433</v>
      </c>
      <c r="E626" s="76" t="s">
        <v>849</v>
      </c>
      <c r="F626" s="76" t="s">
        <v>3295</v>
      </c>
      <c r="G626" s="76" t="s">
        <v>3296</v>
      </c>
      <c r="H626" s="76" t="s">
        <v>852</v>
      </c>
      <c r="I626" s="76" t="s">
        <v>163</v>
      </c>
      <c r="J626" s="76" t="s">
        <v>235</v>
      </c>
      <c r="K626" s="76" t="s">
        <v>3297</v>
      </c>
      <c r="L626" s="76" t="s">
        <v>163</v>
      </c>
      <c r="M626" s="77"/>
      <c r="N626" s="78"/>
      <c r="O626" s="79"/>
      <c r="P626" s="79"/>
      <c r="Q626" s="79"/>
    </row>
    <row r="627" spans="1:17" ht="13.95" hidden="1" customHeight="1">
      <c r="A627" s="73">
        <v>617</v>
      </c>
      <c r="B627" s="74">
        <v>45297</v>
      </c>
      <c r="C627" s="75" t="s">
        <v>211</v>
      </c>
      <c r="D627" s="76" t="s">
        <v>3298</v>
      </c>
      <c r="E627" s="76" t="s">
        <v>3166</v>
      </c>
      <c r="F627" s="76" t="s">
        <v>3299</v>
      </c>
      <c r="G627" s="76" t="s">
        <v>3300</v>
      </c>
      <c r="H627" s="76" t="s">
        <v>293</v>
      </c>
      <c r="I627" s="76" t="s">
        <v>163</v>
      </c>
      <c r="J627" s="76" t="s">
        <v>239</v>
      </c>
      <c r="K627" s="76" t="s">
        <v>3301</v>
      </c>
      <c r="L627" s="76" t="s">
        <v>3302</v>
      </c>
      <c r="M627" s="77"/>
      <c r="N627" s="78"/>
      <c r="O627" s="79"/>
      <c r="P627" s="79"/>
      <c r="Q627" s="79"/>
    </row>
    <row r="628" spans="1:17" ht="13.95" hidden="1" customHeight="1">
      <c r="A628" s="73">
        <v>618</v>
      </c>
      <c r="B628" s="74">
        <v>45297</v>
      </c>
      <c r="C628" s="75" t="s">
        <v>211</v>
      </c>
      <c r="D628" s="76" t="s">
        <v>3303</v>
      </c>
      <c r="E628" s="76" t="s">
        <v>718</v>
      </c>
      <c r="F628" s="76" t="s">
        <v>3304</v>
      </c>
      <c r="G628" s="76" t="s">
        <v>3305</v>
      </c>
      <c r="H628" s="76" t="s">
        <v>293</v>
      </c>
      <c r="I628" s="76" t="s">
        <v>163</v>
      </c>
      <c r="J628" s="76" t="s">
        <v>240</v>
      </c>
      <c r="K628" s="76" t="s">
        <v>3306</v>
      </c>
      <c r="L628" s="76" t="s">
        <v>3307</v>
      </c>
      <c r="M628" s="77"/>
      <c r="N628" s="78"/>
      <c r="O628" s="79"/>
      <c r="P628" s="79"/>
      <c r="Q628" s="79"/>
    </row>
    <row r="629" spans="1:17" ht="13.95" hidden="1" customHeight="1">
      <c r="A629" s="73">
        <v>619</v>
      </c>
      <c r="B629" s="74">
        <v>45297</v>
      </c>
      <c r="C629" s="75" t="s">
        <v>211</v>
      </c>
      <c r="D629" s="76" t="s">
        <v>3308</v>
      </c>
      <c r="E629" s="76" t="s">
        <v>864</v>
      </c>
      <c r="F629" s="76" t="s">
        <v>3309</v>
      </c>
      <c r="G629" s="76" t="s">
        <v>3310</v>
      </c>
      <c r="H629" s="76" t="s">
        <v>293</v>
      </c>
      <c r="I629" s="76" t="s">
        <v>163</v>
      </c>
      <c r="J629" s="76" t="s">
        <v>235</v>
      </c>
      <c r="K629" s="76" t="s">
        <v>3311</v>
      </c>
      <c r="L629" s="76" t="s">
        <v>3312</v>
      </c>
      <c r="M629" s="77"/>
      <c r="N629" s="78"/>
      <c r="O629" s="79"/>
      <c r="P629" s="79"/>
      <c r="Q629" s="79"/>
    </row>
    <row r="630" spans="1:17" ht="13.95" hidden="1" customHeight="1">
      <c r="A630" s="73">
        <v>620</v>
      </c>
      <c r="B630" s="74">
        <v>45297</v>
      </c>
      <c r="C630" s="75" t="s">
        <v>211</v>
      </c>
      <c r="D630" s="76" t="s">
        <v>3313</v>
      </c>
      <c r="E630" s="76" t="s">
        <v>3166</v>
      </c>
      <c r="F630" s="76" t="s">
        <v>3314</v>
      </c>
      <c r="G630" s="76" t="s">
        <v>3315</v>
      </c>
      <c r="H630" s="76" t="s">
        <v>852</v>
      </c>
      <c r="I630" s="76" t="s">
        <v>163</v>
      </c>
      <c r="J630" s="76" t="s">
        <v>239</v>
      </c>
      <c r="K630" s="76" t="s">
        <v>3316</v>
      </c>
      <c r="L630" s="76" t="s">
        <v>3317</v>
      </c>
      <c r="M630" s="77"/>
      <c r="N630" s="78"/>
      <c r="O630" s="79"/>
      <c r="P630" s="79"/>
      <c r="Q630" s="79"/>
    </row>
    <row r="631" spans="1:17" ht="13.95" hidden="1" customHeight="1">
      <c r="A631" s="73">
        <v>621</v>
      </c>
      <c r="B631" s="74">
        <v>45297</v>
      </c>
      <c r="C631" s="75" t="s">
        <v>211</v>
      </c>
      <c r="D631" s="76" t="s">
        <v>3318</v>
      </c>
      <c r="E631" s="76" t="s">
        <v>1257</v>
      </c>
      <c r="F631" s="76" t="s">
        <v>3319</v>
      </c>
      <c r="G631" s="76" t="s">
        <v>3320</v>
      </c>
      <c r="H631" s="76" t="s">
        <v>495</v>
      </c>
      <c r="I631" s="76" t="s">
        <v>163</v>
      </c>
      <c r="J631" s="76" t="s">
        <v>238</v>
      </c>
      <c r="K631" s="76" t="s">
        <v>3321</v>
      </c>
      <c r="L631" s="76" t="s">
        <v>3322</v>
      </c>
      <c r="M631" s="77"/>
      <c r="N631" s="78"/>
      <c r="O631" s="79"/>
      <c r="P631" s="79"/>
      <c r="Q631" s="79"/>
    </row>
    <row r="632" spans="1:17" ht="13.95" hidden="1" customHeight="1">
      <c r="A632" s="73">
        <v>622</v>
      </c>
      <c r="B632" s="74">
        <v>45297</v>
      </c>
      <c r="C632" s="75" t="s">
        <v>211</v>
      </c>
      <c r="D632" s="76" t="s">
        <v>3323</v>
      </c>
      <c r="E632" s="76" t="s">
        <v>864</v>
      </c>
      <c r="F632" s="76" t="s">
        <v>3324</v>
      </c>
      <c r="G632" s="76" t="s">
        <v>3325</v>
      </c>
      <c r="H632" s="76" t="s">
        <v>293</v>
      </c>
      <c r="I632" s="76" t="s">
        <v>163</v>
      </c>
      <c r="J632" s="76" t="s">
        <v>242</v>
      </c>
      <c r="K632" s="76" t="s">
        <v>3326</v>
      </c>
      <c r="L632" s="76" t="s">
        <v>3327</v>
      </c>
      <c r="M632" s="77"/>
      <c r="N632" s="78"/>
      <c r="O632" s="79"/>
      <c r="P632" s="79"/>
      <c r="Q632" s="79"/>
    </row>
    <row r="633" spans="1:17" ht="13.95" hidden="1" customHeight="1">
      <c r="A633" s="73">
        <v>623</v>
      </c>
      <c r="B633" s="74">
        <v>45297</v>
      </c>
      <c r="C633" s="75" t="s">
        <v>211</v>
      </c>
      <c r="D633" s="76" t="s">
        <v>3328</v>
      </c>
      <c r="E633" s="76" t="s">
        <v>3166</v>
      </c>
      <c r="F633" s="76" t="s">
        <v>3329</v>
      </c>
      <c r="G633" s="76" t="s">
        <v>3330</v>
      </c>
      <c r="H633" s="76" t="s">
        <v>852</v>
      </c>
      <c r="I633" s="76" t="s">
        <v>163</v>
      </c>
      <c r="J633" s="76" t="s">
        <v>238</v>
      </c>
      <c r="K633" s="76" t="s">
        <v>3331</v>
      </c>
      <c r="L633" s="76" t="s">
        <v>3332</v>
      </c>
      <c r="M633" s="77"/>
      <c r="N633" s="78"/>
      <c r="O633" s="79"/>
      <c r="P633" s="79"/>
      <c r="Q633" s="79"/>
    </row>
    <row r="634" spans="1:17" ht="13.95" hidden="1" customHeight="1">
      <c r="A634" s="73">
        <v>624</v>
      </c>
      <c r="B634" s="74">
        <v>45297</v>
      </c>
      <c r="C634" s="75" t="s">
        <v>211</v>
      </c>
      <c r="D634" s="76" t="s">
        <v>3333</v>
      </c>
      <c r="E634" s="76" t="s">
        <v>3166</v>
      </c>
      <c r="F634" s="76" t="s">
        <v>3334</v>
      </c>
      <c r="G634" s="76" t="s">
        <v>3335</v>
      </c>
      <c r="H634" s="76" t="s">
        <v>852</v>
      </c>
      <c r="I634" s="76" t="s">
        <v>163</v>
      </c>
      <c r="J634" s="76" t="s">
        <v>239</v>
      </c>
      <c r="K634" s="76" t="s">
        <v>3336</v>
      </c>
      <c r="L634" s="76" t="s">
        <v>3337</v>
      </c>
      <c r="M634" s="77"/>
      <c r="N634" s="78"/>
      <c r="O634" s="79"/>
      <c r="P634" s="79"/>
      <c r="Q634" s="79"/>
    </row>
    <row r="635" spans="1:17" ht="13.95" hidden="1" customHeight="1">
      <c r="A635" s="73">
        <v>625</v>
      </c>
      <c r="B635" s="74">
        <v>45297</v>
      </c>
      <c r="C635" s="75" t="s">
        <v>211</v>
      </c>
      <c r="D635" s="76" t="s">
        <v>3338</v>
      </c>
      <c r="E635" s="76" t="s">
        <v>3166</v>
      </c>
      <c r="F635" s="76" t="s">
        <v>3339</v>
      </c>
      <c r="G635" s="76" t="s">
        <v>3340</v>
      </c>
      <c r="H635" s="76" t="s">
        <v>293</v>
      </c>
      <c r="I635" s="76" t="s">
        <v>163</v>
      </c>
      <c r="J635" s="76" t="s">
        <v>244</v>
      </c>
      <c r="K635" s="76" t="s">
        <v>3341</v>
      </c>
      <c r="L635" s="76" t="s">
        <v>3342</v>
      </c>
      <c r="M635" s="77"/>
      <c r="N635" s="78"/>
      <c r="O635" s="79"/>
      <c r="P635" s="79"/>
      <c r="Q635" s="79"/>
    </row>
    <row r="636" spans="1:17" ht="13.95" hidden="1" customHeight="1">
      <c r="A636" s="73">
        <v>626</v>
      </c>
      <c r="B636" s="74">
        <v>45297</v>
      </c>
      <c r="C636" s="75" t="s">
        <v>211</v>
      </c>
      <c r="D636" s="76" t="s">
        <v>3343</v>
      </c>
      <c r="E636" s="76" t="s">
        <v>3166</v>
      </c>
      <c r="F636" s="76" t="s">
        <v>3344</v>
      </c>
      <c r="G636" s="76" t="s">
        <v>3345</v>
      </c>
      <c r="H636" s="76" t="s">
        <v>852</v>
      </c>
      <c r="I636" s="76" t="s">
        <v>163</v>
      </c>
      <c r="J636" s="76" t="s">
        <v>239</v>
      </c>
      <c r="K636" s="76" t="s">
        <v>3346</v>
      </c>
      <c r="L636" s="76" t="s">
        <v>163</v>
      </c>
      <c r="M636" s="77"/>
      <c r="N636" s="78"/>
      <c r="O636" s="79"/>
      <c r="P636" s="79"/>
      <c r="Q636" s="79"/>
    </row>
    <row r="637" spans="1:17" ht="13.95" hidden="1" customHeight="1">
      <c r="A637" s="73">
        <v>627</v>
      </c>
      <c r="B637" s="74">
        <v>45297</v>
      </c>
      <c r="C637" s="75" t="s">
        <v>211</v>
      </c>
      <c r="D637" s="76" t="s">
        <v>3347</v>
      </c>
      <c r="E637" s="76" t="s">
        <v>3166</v>
      </c>
      <c r="F637" s="76" t="s">
        <v>3348</v>
      </c>
      <c r="G637" s="76" t="s">
        <v>3349</v>
      </c>
      <c r="H637" s="76" t="s">
        <v>852</v>
      </c>
      <c r="I637" s="76" t="s">
        <v>163</v>
      </c>
      <c r="J637" s="76" t="s">
        <v>240</v>
      </c>
      <c r="K637" s="76" t="s">
        <v>3350</v>
      </c>
      <c r="L637" s="76" t="s">
        <v>163</v>
      </c>
      <c r="M637" s="77"/>
      <c r="N637" s="78"/>
      <c r="O637" s="79"/>
      <c r="P637" s="79"/>
      <c r="Q637" s="79"/>
    </row>
    <row r="638" spans="1:17" ht="13.95" hidden="1" customHeight="1">
      <c r="A638" s="73">
        <v>628</v>
      </c>
      <c r="B638" s="74">
        <v>45297</v>
      </c>
      <c r="C638" s="75" t="s">
        <v>211</v>
      </c>
      <c r="D638" s="76" t="s">
        <v>3351</v>
      </c>
      <c r="E638" s="76" t="s">
        <v>3166</v>
      </c>
      <c r="F638" s="76" t="s">
        <v>3352</v>
      </c>
      <c r="G638" s="76" t="s">
        <v>3353</v>
      </c>
      <c r="H638" s="76" t="s">
        <v>852</v>
      </c>
      <c r="I638" s="76" t="s">
        <v>163</v>
      </c>
      <c r="J638" s="76" t="s">
        <v>243</v>
      </c>
      <c r="K638" s="76" t="s">
        <v>3354</v>
      </c>
      <c r="L638" s="76" t="s">
        <v>3355</v>
      </c>
      <c r="M638" s="77"/>
      <c r="N638" s="78"/>
      <c r="O638" s="79"/>
      <c r="P638" s="79"/>
      <c r="Q638" s="79"/>
    </row>
    <row r="639" spans="1:17" ht="13.95" hidden="1" customHeight="1">
      <c r="A639" s="73">
        <v>629</v>
      </c>
      <c r="B639" s="74">
        <v>45297</v>
      </c>
      <c r="C639" s="75" t="s">
        <v>211</v>
      </c>
      <c r="D639" s="76" t="s">
        <v>3356</v>
      </c>
      <c r="E639" s="76" t="s">
        <v>3166</v>
      </c>
      <c r="F639" s="76" t="s">
        <v>3357</v>
      </c>
      <c r="G639" s="76" t="s">
        <v>3358</v>
      </c>
      <c r="H639" s="76" t="s">
        <v>293</v>
      </c>
      <c r="I639" s="76" t="s">
        <v>163</v>
      </c>
      <c r="J639" s="76" t="s">
        <v>243</v>
      </c>
      <c r="K639" s="76" t="s">
        <v>3359</v>
      </c>
      <c r="L639" s="76" t="s">
        <v>3360</v>
      </c>
      <c r="M639" s="77"/>
      <c r="N639" s="78"/>
      <c r="O639" s="79"/>
      <c r="P639" s="79"/>
      <c r="Q639" s="79"/>
    </row>
    <row r="640" spans="1:17" ht="13.95" customHeight="1">
      <c r="A640" s="73">
        <v>630</v>
      </c>
      <c r="B640" s="74">
        <v>45297</v>
      </c>
      <c r="C640" s="75" t="s">
        <v>211</v>
      </c>
      <c r="D640" s="76" t="s">
        <v>3361</v>
      </c>
      <c r="E640" s="76" t="s">
        <v>758</v>
      </c>
      <c r="F640" s="76" t="s">
        <v>3362</v>
      </c>
      <c r="G640" s="76" t="s">
        <v>3363</v>
      </c>
      <c r="H640" s="76" t="s">
        <v>3364</v>
      </c>
      <c r="I640" s="76" t="s">
        <v>163</v>
      </c>
      <c r="J640" s="76" t="s">
        <v>243</v>
      </c>
      <c r="K640" s="76" t="s">
        <v>3365</v>
      </c>
      <c r="L640" s="76" t="s">
        <v>3366</v>
      </c>
      <c r="M640" s="77"/>
      <c r="N640" s="78"/>
      <c r="O640" s="79"/>
      <c r="P640" s="79"/>
      <c r="Q640" s="79"/>
    </row>
    <row r="641" spans="1:17" ht="13.95" hidden="1" customHeight="1">
      <c r="A641" s="73">
        <v>631</v>
      </c>
      <c r="B641" s="74">
        <v>45297</v>
      </c>
      <c r="C641" s="75" t="s">
        <v>211</v>
      </c>
      <c r="D641" s="76" t="s">
        <v>3367</v>
      </c>
      <c r="E641" s="76" t="s">
        <v>828</v>
      </c>
      <c r="F641" s="76" t="s">
        <v>3368</v>
      </c>
      <c r="G641" s="76" t="s">
        <v>3369</v>
      </c>
      <c r="H641" s="76" t="s">
        <v>297</v>
      </c>
      <c r="I641" s="76" t="s">
        <v>163</v>
      </c>
      <c r="J641" s="76" t="s">
        <v>239</v>
      </c>
      <c r="K641" s="76" t="s">
        <v>3370</v>
      </c>
      <c r="L641" s="76" t="s">
        <v>3371</v>
      </c>
      <c r="M641" s="77"/>
      <c r="N641" s="78"/>
      <c r="O641" s="79"/>
      <c r="P641" s="79"/>
      <c r="Q641" s="79"/>
    </row>
    <row r="642" spans="1:17" ht="13.95" hidden="1" customHeight="1">
      <c r="A642" s="73">
        <v>632</v>
      </c>
      <c r="B642" s="74">
        <v>45297</v>
      </c>
      <c r="C642" s="75" t="s">
        <v>211</v>
      </c>
      <c r="D642" s="76" t="s">
        <v>321</v>
      </c>
      <c r="E642" s="76" t="s">
        <v>3166</v>
      </c>
      <c r="F642" s="76" t="s">
        <v>3372</v>
      </c>
      <c r="G642" s="76" t="s">
        <v>3373</v>
      </c>
      <c r="H642" s="76" t="s">
        <v>293</v>
      </c>
      <c r="I642" s="76" t="s">
        <v>163</v>
      </c>
      <c r="J642" s="76" t="s">
        <v>239</v>
      </c>
      <c r="K642" s="76" t="s">
        <v>3374</v>
      </c>
      <c r="L642" s="76" t="s">
        <v>3375</v>
      </c>
      <c r="M642" s="77"/>
      <c r="N642" s="78"/>
      <c r="O642" s="79"/>
      <c r="P642" s="79"/>
      <c r="Q642" s="79"/>
    </row>
    <row r="643" spans="1:17" ht="13.95" hidden="1" customHeight="1">
      <c r="A643" s="73">
        <v>633</v>
      </c>
      <c r="B643" s="74">
        <v>45297</v>
      </c>
      <c r="C643" s="75" t="s">
        <v>211</v>
      </c>
      <c r="D643" s="76" t="s">
        <v>3376</v>
      </c>
      <c r="E643" s="76" t="s">
        <v>864</v>
      </c>
      <c r="F643" s="76" t="s">
        <v>3377</v>
      </c>
      <c r="G643" s="76" t="s">
        <v>3378</v>
      </c>
      <c r="H643" s="76" t="s">
        <v>293</v>
      </c>
      <c r="I643" s="76" t="s">
        <v>163</v>
      </c>
      <c r="J643" s="76" t="s">
        <v>242</v>
      </c>
      <c r="K643" s="76" t="s">
        <v>3379</v>
      </c>
      <c r="L643" s="76" t="s">
        <v>3380</v>
      </c>
      <c r="M643" s="77"/>
      <c r="N643" s="78"/>
      <c r="O643" s="79"/>
      <c r="P643" s="79"/>
      <c r="Q643" s="79"/>
    </row>
    <row r="644" spans="1:17" ht="13.95" hidden="1" customHeight="1">
      <c r="A644" s="73">
        <v>634</v>
      </c>
      <c r="B644" s="74">
        <v>45297</v>
      </c>
      <c r="C644" s="75" t="s">
        <v>211</v>
      </c>
      <c r="D644" s="76" t="s">
        <v>3381</v>
      </c>
      <c r="E644" s="76" t="s">
        <v>773</v>
      </c>
      <c r="F644" s="76" t="s">
        <v>3382</v>
      </c>
      <c r="G644" s="76" t="s">
        <v>3383</v>
      </c>
      <c r="H644" s="76" t="s">
        <v>293</v>
      </c>
      <c r="I644" s="76" t="s">
        <v>163</v>
      </c>
      <c r="J644" s="76" t="s">
        <v>242</v>
      </c>
      <c r="K644" s="76" t="s">
        <v>3384</v>
      </c>
      <c r="L644" s="76" t="s">
        <v>3385</v>
      </c>
      <c r="M644" s="77"/>
      <c r="N644" s="78"/>
      <c r="O644" s="79"/>
      <c r="P644" s="79"/>
      <c r="Q644" s="79"/>
    </row>
    <row r="645" spans="1:17" ht="13.95" hidden="1" customHeight="1">
      <c r="A645" s="73">
        <v>635</v>
      </c>
      <c r="B645" s="74">
        <v>45297</v>
      </c>
      <c r="C645" s="75" t="s">
        <v>211</v>
      </c>
      <c r="D645" s="76" t="s">
        <v>3386</v>
      </c>
      <c r="E645" s="76" t="s">
        <v>864</v>
      </c>
      <c r="F645" s="76" t="s">
        <v>3387</v>
      </c>
      <c r="G645" s="76" t="s">
        <v>3388</v>
      </c>
      <c r="H645" s="76" t="s">
        <v>293</v>
      </c>
      <c r="I645" s="76" t="s">
        <v>163</v>
      </c>
      <c r="J645" s="76" t="s">
        <v>238</v>
      </c>
      <c r="K645" s="76" t="s">
        <v>3389</v>
      </c>
      <c r="L645" s="76" t="s">
        <v>3390</v>
      </c>
      <c r="M645" s="77"/>
      <c r="N645" s="78"/>
      <c r="O645" s="79"/>
      <c r="P645" s="79"/>
      <c r="Q645" s="79"/>
    </row>
    <row r="646" spans="1:17" ht="13.95" hidden="1" customHeight="1">
      <c r="A646" s="73">
        <v>636</v>
      </c>
      <c r="B646" s="74">
        <v>45297</v>
      </c>
      <c r="C646" s="75" t="s">
        <v>211</v>
      </c>
      <c r="D646" s="76" t="s">
        <v>3391</v>
      </c>
      <c r="E646" s="76" t="s">
        <v>1293</v>
      </c>
      <c r="F646" s="76" t="s">
        <v>3392</v>
      </c>
      <c r="G646" s="76" t="s">
        <v>3393</v>
      </c>
      <c r="H646" s="76" t="s">
        <v>293</v>
      </c>
      <c r="I646" s="76" t="s">
        <v>163</v>
      </c>
      <c r="J646" s="76" t="s">
        <v>239</v>
      </c>
      <c r="K646" s="76" t="s">
        <v>3394</v>
      </c>
      <c r="L646" s="76" t="s">
        <v>3395</v>
      </c>
      <c r="M646" s="77"/>
      <c r="N646" s="78"/>
      <c r="O646" s="79"/>
      <c r="P646" s="79"/>
      <c r="Q646" s="79"/>
    </row>
    <row r="647" spans="1:17" ht="13.95" hidden="1" customHeight="1">
      <c r="A647" s="73">
        <v>637</v>
      </c>
      <c r="B647" s="74">
        <v>45297</v>
      </c>
      <c r="C647" s="75" t="s">
        <v>211</v>
      </c>
      <c r="D647" s="76" t="s">
        <v>3396</v>
      </c>
      <c r="E647" s="76" t="s">
        <v>1293</v>
      </c>
      <c r="F647" s="76" t="s">
        <v>3397</v>
      </c>
      <c r="G647" s="76" t="s">
        <v>3398</v>
      </c>
      <c r="H647" s="76" t="s">
        <v>293</v>
      </c>
      <c r="I647" s="76" t="s">
        <v>163</v>
      </c>
      <c r="J647" s="76" t="s">
        <v>244</v>
      </c>
      <c r="K647" s="76" t="s">
        <v>3399</v>
      </c>
      <c r="L647" s="76" t="s">
        <v>3400</v>
      </c>
      <c r="M647" s="77"/>
      <c r="N647" s="78"/>
      <c r="O647" s="79"/>
      <c r="P647" s="79"/>
      <c r="Q647" s="79"/>
    </row>
    <row r="648" spans="1:17" ht="13.95" hidden="1" customHeight="1">
      <c r="A648" s="73">
        <v>638</v>
      </c>
      <c r="B648" s="74">
        <v>45297</v>
      </c>
      <c r="C648" s="75" t="s">
        <v>211</v>
      </c>
      <c r="D648" s="76" t="s">
        <v>3401</v>
      </c>
      <c r="E648" s="76" t="s">
        <v>1293</v>
      </c>
      <c r="F648" s="76" t="s">
        <v>3402</v>
      </c>
      <c r="G648" s="76" t="s">
        <v>3403</v>
      </c>
      <c r="H648" s="76" t="s">
        <v>293</v>
      </c>
      <c r="I648" s="76" t="s">
        <v>163</v>
      </c>
      <c r="J648" s="76" t="s">
        <v>242</v>
      </c>
      <c r="K648" s="76" t="s">
        <v>3404</v>
      </c>
      <c r="L648" s="76" t="s">
        <v>163</v>
      </c>
      <c r="M648" s="77"/>
      <c r="N648" s="78"/>
      <c r="O648" s="79"/>
      <c r="P648" s="79"/>
      <c r="Q648" s="79"/>
    </row>
    <row r="649" spans="1:17" ht="13.95" hidden="1" customHeight="1">
      <c r="A649" s="73">
        <v>639</v>
      </c>
      <c r="B649" s="74">
        <v>45297</v>
      </c>
      <c r="C649" s="75" t="s">
        <v>211</v>
      </c>
      <c r="D649" s="76" t="s">
        <v>364</v>
      </c>
      <c r="E649" s="76" t="s">
        <v>743</v>
      </c>
      <c r="F649" s="76" t="s">
        <v>3405</v>
      </c>
      <c r="G649" s="76" t="s">
        <v>3406</v>
      </c>
      <c r="H649" s="76" t="s">
        <v>293</v>
      </c>
      <c r="I649" s="76" t="s">
        <v>163</v>
      </c>
      <c r="J649" s="76" t="s">
        <v>240</v>
      </c>
      <c r="K649" s="76" t="s">
        <v>3407</v>
      </c>
      <c r="L649" s="76" t="s">
        <v>3408</v>
      </c>
      <c r="M649" s="77"/>
      <c r="N649" s="78"/>
      <c r="O649" s="79"/>
      <c r="P649" s="79"/>
      <c r="Q649" s="79"/>
    </row>
    <row r="650" spans="1:17" ht="13.95" hidden="1" customHeight="1">
      <c r="A650" s="73">
        <v>640</v>
      </c>
      <c r="B650" s="74">
        <v>45297</v>
      </c>
      <c r="C650" s="75" t="s">
        <v>211</v>
      </c>
      <c r="D650" s="76" t="s">
        <v>3409</v>
      </c>
      <c r="E650" s="76" t="s">
        <v>743</v>
      </c>
      <c r="F650" s="76" t="s">
        <v>3410</v>
      </c>
      <c r="G650" s="76" t="s">
        <v>3411</v>
      </c>
      <c r="H650" s="76" t="s">
        <v>293</v>
      </c>
      <c r="I650" s="76" t="s">
        <v>163</v>
      </c>
      <c r="J650" s="76" t="s">
        <v>240</v>
      </c>
      <c r="K650" s="76" t="s">
        <v>3412</v>
      </c>
      <c r="L650" s="76" t="s">
        <v>3413</v>
      </c>
      <c r="M650" s="77"/>
      <c r="N650" s="78"/>
      <c r="O650" s="79"/>
      <c r="P650" s="79"/>
      <c r="Q650" s="79"/>
    </row>
    <row r="651" spans="1:17" ht="13.95" hidden="1" customHeight="1">
      <c r="A651" s="73">
        <v>641</v>
      </c>
      <c r="B651" s="74">
        <v>45297</v>
      </c>
      <c r="C651" s="75" t="s">
        <v>211</v>
      </c>
      <c r="D651" s="76" t="s">
        <v>3414</v>
      </c>
      <c r="E651" s="76" t="s">
        <v>3166</v>
      </c>
      <c r="F651" s="76" t="s">
        <v>3415</v>
      </c>
      <c r="G651" s="76" t="s">
        <v>3416</v>
      </c>
      <c r="H651" s="76" t="s">
        <v>293</v>
      </c>
      <c r="I651" s="76" t="s">
        <v>163</v>
      </c>
      <c r="J651" s="76" t="s">
        <v>240</v>
      </c>
      <c r="K651" s="76" t="s">
        <v>3417</v>
      </c>
      <c r="L651" s="76" t="s">
        <v>163</v>
      </c>
      <c r="M651" s="77"/>
      <c r="N651" s="78"/>
      <c r="O651" s="79"/>
      <c r="P651" s="79"/>
      <c r="Q651" s="79"/>
    </row>
    <row r="652" spans="1:17" ht="13.95" hidden="1" customHeight="1">
      <c r="A652" s="73">
        <v>642</v>
      </c>
      <c r="B652" s="74">
        <v>45297</v>
      </c>
      <c r="C652" s="75" t="s">
        <v>211</v>
      </c>
      <c r="D652" s="76" t="s">
        <v>3418</v>
      </c>
      <c r="E652" s="76" t="s">
        <v>806</v>
      </c>
      <c r="F652" s="76" t="s">
        <v>3419</v>
      </c>
      <c r="G652" s="76" t="s">
        <v>3420</v>
      </c>
      <c r="H652" s="76" t="s">
        <v>384</v>
      </c>
      <c r="I652" s="76" t="s">
        <v>163</v>
      </c>
      <c r="J652" s="76" t="s">
        <v>246</v>
      </c>
      <c r="K652" s="76" t="s">
        <v>3421</v>
      </c>
      <c r="L652" s="76" t="s">
        <v>3422</v>
      </c>
      <c r="M652" s="77"/>
      <c r="N652" s="78"/>
      <c r="O652" s="79"/>
      <c r="P652" s="79"/>
      <c r="Q652" s="79"/>
    </row>
    <row r="653" spans="1:17" ht="13.95" hidden="1" customHeight="1">
      <c r="A653" s="73">
        <v>643</v>
      </c>
      <c r="B653" s="74">
        <v>45297</v>
      </c>
      <c r="C653" s="75" t="s">
        <v>211</v>
      </c>
      <c r="D653" s="76" t="s">
        <v>3418</v>
      </c>
      <c r="E653" s="76" t="s">
        <v>806</v>
      </c>
      <c r="F653" s="76" t="s">
        <v>3423</v>
      </c>
      <c r="G653" s="76" t="s">
        <v>3424</v>
      </c>
      <c r="H653" s="76" t="s">
        <v>326</v>
      </c>
      <c r="I653" s="76" t="s">
        <v>163</v>
      </c>
      <c r="J653" s="76" t="s">
        <v>244</v>
      </c>
      <c r="K653" s="76" t="s">
        <v>3421</v>
      </c>
      <c r="L653" s="76" t="s">
        <v>3422</v>
      </c>
      <c r="M653" s="77"/>
      <c r="N653" s="78"/>
      <c r="O653" s="79"/>
      <c r="P653" s="79"/>
      <c r="Q653" s="79"/>
    </row>
    <row r="654" spans="1:17" ht="13.95" hidden="1" customHeight="1">
      <c r="A654" s="73">
        <v>644</v>
      </c>
      <c r="B654" s="74">
        <v>45297</v>
      </c>
      <c r="C654" s="75" t="s">
        <v>211</v>
      </c>
      <c r="D654" s="76" t="s">
        <v>3418</v>
      </c>
      <c r="E654" s="76" t="s">
        <v>806</v>
      </c>
      <c r="F654" s="76" t="s">
        <v>3425</v>
      </c>
      <c r="G654" s="76" t="s">
        <v>3426</v>
      </c>
      <c r="H654" s="76" t="s">
        <v>293</v>
      </c>
      <c r="I654" s="76" t="s">
        <v>163</v>
      </c>
      <c r="J654" s="76" t="s">
        <v>242</v>
      </c>
      <c r="K654" s="76" t="s">
        <v>3421</v>
      </c>
      <c r="L654" s="76" t="s">
        <v>3422</v>
      </c>
      <c r="M654" s="77"/>
      <c r="N654" s="78"/>
      <c r="O654" s="79"/>
      <c r="P654" s="79"/>
      <c r="Q654" s="79"/>
    </row>
    <row r="655" spans="1:17" ht="13.95" hidden="1" customHeight="1">
      <c r="A655" s="73">
        <v>645</v>
      </c>
      <c r="B655" s="74">
        <v>45297</v>
      </c>
      <c r="C655" s="75" t="s">
        <v>211</v>
      </c>
      <c r="D655" s="76" t="s">
        <v>3427</v>
      </c>
      <c r="E655" s="76" t="s">
        <v>3166</v>
      </c>
      <c r="F655" s="76" t="s">
        <v>3428</v>
      </c>
      <c r="G655" s="76" t="s">
        <v>3429</v>
      </c>
      <c r="H655" s="76" t="s">
        <v>293</v>
      </c>
      <c r="I655" s="76" t="s">
        <v>163</v>
      </c>
      <c r="J655" s="76" t="s">
        <v>239</v>
      </c>
      <c r="K655" s="76" t="s">
        <v>3430</v>
      </c>
      <c r="L655" s="76" t="s">
        <v>3431</v>
      </c>
      <c r="M655" s="77"/>
      <c r="N655" s="78"/>
      <c r="O655" s="79"/>
      <c r="P655" s="79"/>
      <c r="Q655" s="79"/>
    </row>
    <row r="656" spans="1:17" ht="13.95" hidden="1" customHeight="1">
      <c r="A656" s="73">
        <v>646</v>
      </c>
      <c r="B656" s="74">
        <v>45297</v>
      </c>
      <c r="C656" s="75" t="s">
        <v>211</v>
      </c>
      <c r="D656" s="76" t="s">
        <v>2972</v>
      </c>
      <c r="E656" s="76" t="s">
        <v>3166</v>
      </c>
      <c r="F656" s="76" t="s">
        <v>3432</v>
      </c>
      <c r="G656" s="76" t="s">
        <v>3433</v>
      </c>
      <c r="H656" s="76" t="s">
        <v>293</v>
      </c>
      <c r="I656" s="76" t="s">
        <v>163</v>
      </c>
      <c r="J656" s="76" t="s">
        <v>238</v>
      </c>
      <c r="K656" s="76" t="s">
        <v>3434</v>
      </c>
      <c r="L656" s="76" t="s">
        <v>3435</v>
      </c>
      <c r="M656" s="77"/>
      <c r="N656" s="78"/>
      <c r="O656" s="79"/>
      <c r="P656" s="79"/>
      <c r="Q656" s="79"/>
    </row>
    <row r="657" spans="1:17" ht="13.95" hidden="1" customHeight="1">
      <c r="A657" s="73">
        <v>647</v>
      </c>
      <c r="B657" s="74">
        <v>45297</v>
      </c>
      <c r="C657" s="75" t="s">
        <v>211</v>
      </c>
      <c r="D657" s="76" t="s">
        <v>3436</v>
      </c>
      <c r="E657" s="76" t="s">
        <v>492</v>
      </c>
      <c r="F657" s="76" t="s">
        <v>3437</v>
      </c>
      <c r="G657" s="76" t="s">
        <v>3438</v>
      </c>
      <c r="H657" s="76" t="s">
        <v>293</v>
      </c>
      <c r="I657" s="76" t="s">
        <v>163</v>
      </c>
      <c r="J657" s="76" t="s">
        <v>246</v>
      </c>
      <c r="K657" s="76" t="s">
        <v>3439</v>
      </c>
      <c r="L657" s="76" t="s">
        <v>3440</v>
      </c>
      <c r="M657" s="77"/>
      <c r="N657" s="78"/>
      <c r="O657" s="79"/>
      <c r="P657" s="79"/>
      <c r="Q657" s="79"/>
    </row>
    <row r="658" spans="1:17" ht="13.95" hidden="1" customHeight="1">
      <c r="A658" s="73">
        <v>648</v>
      </c>
      <c r="B658" s="74">
        <v>45297</v>
      </c>
      <c r="C658" s="75" t="s">
        <v>211</v>
      </c>
      <c r="D658" s="76" t="s">
        <v>3441</v>
      </c>
      <c r="E658" s="76" t="s">
        <v>1293</v>
      </c>
      <c r="F658" s="76" t="s">
        <v>3442</v>
      </c>
      <c r="G658" s="76" t="s">
        <v>3443</v>
      </c>
      <c r="H658" s="76" t="s">
        <v>293</v>
      </c>
      <c r="I658" s="76" t="s">
        <v>163</v>
      </c>
      <c r="J658" s="76" t="s">
        <v>239</v>
      </c>
      <c r="K658" s="76" t="s">
        <v>3444</v>
      </c>
      <c r="L658" s="76" t="s">
        <v>3445</v>
      </c>
      <c r="M658" s="77"/>
      <c r="N658" s="78"/>
      <c r="O658" s="79"/>
      <c r="P658" s="79"/>
      <c r="Q658" s="79"/>
    </row>
    <row r="659" spans="1:17" ht="13.95" hidden="1" customHeight="1">
      <c r="A659" s="73">
        <v>649</v>
      </c>
      <c r="B659" s="74">
        <v>45297</v>
      </c>
      <c r="C659" s="75" t="s">
        <v>211</v>
      </c>
      <c r="D659" s="76" t="s">
        <v>387</v>
      </c>
      <c r="E659" s="76" t="s">
        <v>743</v>
      </c>
      <c r="F659" s="76" t="s">
        <v>3446</v>
      </c>
      <c r="G659" s="76" t="s">
        <v>3447</v>
      </c>
      <c r="H659" s="76" t="s">
        <v>293</v>
      </c>
      <c r="I659" s="76" t="s">
        <v>163</v>
      </c>
      <c r="J659" s="76" t="s">
        <v>244</v>
      </c>
      <c r="K659" s="76" t="s">
        <v>3448</v>
      </c>
      <c r="L659" s="76" t="s">
        <v>3449</v>
      </c>
      <c r="M659" s="77"/>
      <c r="N659" s="78"/>
      <c r="O659" s="79"/>
      <c r="P659" s="79"/>
      <c r="Q659" s="79"/>
    </row>
    <row r="660" spans="1:17" ht="13.95" hidden="1" customHeight="1">
      <c r="A660" s="73">
        <v>650</v>
      </c>
      <c r="B660" s="74">
        <v>45297</v>
      </c>
      <c r="C660" s="75" t="s">
        <v>211</v>
      </c>
      <c r="D660" s="76" t="s">
        <v>3450</v>
      </c>
      <c r="E660" s="76" t="s">
        <v>743</v>
      </c>
      <c r="F660" s="76" t="s">
        <v>3451</v>
      </c>
      <c r="G660" s="76" t="s">
        <v>3452</v>
      </c>
      <c r="H660" s="76" t="s">
        <v>293</v>
      </c>
      <c r="I660" s="76" t="s">
        <v>163</v>
      </c>
      <c r="J660" s="76" t="s">
        <v>244</v>
      </c>
      <c r="K660" s="76" t="s">
        <v>3453</v>
      </c>
      <c r="L660" s="76" t="s">
        <v>3454</v>
      </c>
      <c r="M660" s="77"/>
      <c r="N660" s="78"/>
      <c r="O660" s="79"/>
      <c r="P660" s="79"/>
      <c r="Q660" s="79"/>
    </row>
    <row r="661" spans="1:17" ht="13.95" hidden="1" customHeight="1">
      <c r="A661" s="73">
        <v>651</v>
      </c>
      <c r="B661" s="74">
        <v>45297</v>
      </c>
      <c r="C661" s="75" t="s">
        <v>211</v>
      </c>
      <c r="D661" s="76" t="s">
        <v>3455</v>
      </c>
      <c r="E661" s="76" t="s">
        <v>743</v>
      </c>
      <c r="F661" s="76" t="s">
        <v>3456</v>
      </c>
      <c r="G661" s="76" t="s">
        <v>3457</v>
      </c>
      <c r="H661" s="76" t="s">
        <v>293</v>
      </c>
      <c r="I661" s="76" t="s">
        <v>163</v>
      </c>
      <c r="J661" s="76" t="s">
        <v>244</v>
      </c>
      <c r="K661" s="76" t="s">
        <v>3458</v>
      </c>
      <c r="L661" s="76" t="s">
        <v>3459</v>
      </c>
      <c r="M661" s="77"/>
      <c r="N661" s="78"/>
      <c r="O661" s="79"/>
      <c r="P661" s="79"/>
      <c r="Q661" s="79"/>
    </row>
    <row r="662" spans="1:17" ht="13.95" hidden="1" customHeight="1">
      <c r="A662" s="73">
        <v>652</v>
      </c>
      <c r="B662" s="74">
        <v>45297</v>
      </c>
      <c r="C662" s="75" t="s">
        <v>211</v>
      </c>
      <c r="D662" s="76" t="s">
        <v>3460</v>
      </c>
      <c r="E662" s="76" t="s">
        <v>492</v>
      </c>
      <c r="F662" s="76" t="s">
        <v>3461</v>
      </c>
      <c r="G662" s="76" t="s">
        <v>3462</v>
      </c>
      <c r="H662" s="76" t="s">
        <v>293</v>
      </c>
      <c r="I662" s="76" t="s">
        <v>163</v>
      </c>
      <c r="J662" s="76" t="s">
        <v>242</v>
      </c>
      <c r="K662" s="76" t="s">
        <v>3463</v>
      </c>
      <c r="L662" s="76" t="s">
        <v>3464</v>
      </c>
      <c r="M662" s="77"/>
      <c r="N662" s="78"/>
      <c r="O662" s="79"/>
      <c r="P662" s="79"/>
      <c r="Q662" s="79"/>
    </row>
    <row r="663" spans="1:17" ht="13.95" hidden="1" customHeight="1">
      <c r="A663" s="73">
        <v>653</v>
      </c>
      <c r="B663" s="74">
        <v>45297</v>
      </c>
      <c r="C663" s="75" t="s">
        <v>211</v>
      </c>
      <c r="D663" s="76" t="s">
        <v>3465</v>
      </c>
      <c r="E663" s="76" t="s">
        <v>743</v>
      </c>
      <c r="F663" s="76" t="s">
        <v>3466</v>
      </c>
      <c r="G663" s="76" t="s">
        <v>3467</v>
      </c>
      <c r="H663" s="76" t="s">
        <v>293</v>
      </c>
      <c r="I663" s="76" t="s">
        <v>163</v>
      </c>
      <c r="J663" s="76" t="s">
        <v>244</v>
      </c>
      <c r="K663" s="76" t="s">
        <v>3468</v>
      </c>
      <c r="L663" s="76" t="s">
        <v>3469</v>
      </c>
      <c r="M663" s="77"/>
      <c r="N663" s="78"/>
      <c r="O663" s="79"/>
      <c r="P663" s="79"/>
      <c r="Q663" s="79"/>
    </row>
    <row r="664" spans="1:17" ht="13.95" hidden="1" customHeight="1">
      <c r="A664" s="73">
        <v>654</v>
      </c>
      <c r="B664" s="74">
        <v>45297</v>
      </c>
      <c r="C664" s="75" t="s">
        <v>211</v>
      </c>
      <c r="D664" s="76" t="s">
        <v>3470</v>
      </c>
      <c r="E664" s="76" t="s">
        <v>1624</v>
      </c>
      <c r="F664" s="76" t="s">
        <v>3471</v>
      </c>
      <c r="G664" s="76" t="s">
        <v>3472</v>
      </c>
      <c r="H664" s="76" t="s">
        <v>293</v>
      </c>
      <c r="I664" s="76" t="s">
        <v>163</v>
      </c>
      <c r="J664" s="76" t="s">
        <v>242</v>
      </c>
      <c r="K664" s="76" t="s">
        <v>3473</v>
      </c>
      <c r="L664" s="76" t="s">
        <v>3474</v>
      </c>
      <c r="M664" s="77"/>
      <c r="N664" s="78"/>
      <c r="O664" s="79"/>
      <c r="P664" s="79"/>
      <c r="Q664" s="79"/>
    </row>
    <row r="665" spans="1:17" ht="13.95" hidden="1" customHeight="1">
      <c r="A665" s="73">
        <v>655</v>
      </c>
      <c r="B665" s="74">
        <v>45297</v>
      </c>
      <c r="C665" s="75" t="s">
        <v>211</v>
      </c>
      <c r="D665" s="76" t="s">
        <v>3475</v>
      </c>
      <c r="E665" s="76" t="s">
        <v>1624</v>
      </c>
      <c r="F665" s="76" t="s">
        <v>3476</v>
      </c>
      <c r="G665" s="76" t="s">
        <v>3477</v>
      </c>
      <c r="H665" s="76" t="s">
        <v>293</v>
      </c>
      <c r="I665" s="76" t="s">
        <v>163</v>
      </c>
      <c r="J665" s="76" t="s">
        <v>239</v>
      </c>
      <c r="K665" s="76" t="s">
        <v>3478</v>
      </c>
      <c r="L665" s="76" t="s">
        <v>3479</v>
      </c>
      <c r="M665" s="77"/>
      <c r="N665" s="78"/>
      <c r="O665" s="79"/>
      <c r="P665" s="79"/>
      <c r="Q665" s="79"/>
    </row>
    <row r="666" spans="1:17" ht="13.95" hidden="1" customHeight="1">
      <c r="A666" s="73">
        <v>656</v>
      </c>
      <c r="B666" s="74">
        <v>45297</v>
      </c>
      <c r="C666" s="75" t="s">
        <v>211</v>
      </c>
      <c r="D666" s="76" t="s">
        <v>3480</v>
      </c>
      <c r="E666" s="76" t="s">
        <v>1624</v>
      </c>
      <c r="F666" s="76" t="s">
        <v>3481</v>
      </c>
      <c r="G666" s="76" t="s">
        <v>3482</v>
      </c>
      <c r="H666" s="76" t="s">
        <v>293</v>
      </c>
      <c r="I666" s="76" t="s">
        <v>163</v>
      </c>
      <c r="J666" s="76" t="s">
        <v>242</v>
      </c>
      <c r="K666" s="76" t="s">
        <v>3483</v>
      </c>
      <c r="L666" s="76" t="s">
        <v>3484</v>
      </c>
      <c r="M666" s="77"/>
      <c r="N666" s="78"/>
      <c r="O666" s="79"/>
      <c r="P666" s="79"/>
      <c r="Q666" s="79"/>
    </row>
    <row r="667" spans="1:17" ht="13.95" hidden="1" customHeight="1">
      <c r="A667" s="73">
        <v>657</v>
      </c>
      <c r="B667" s="74">
        <v>45297</v>
      </c>
      <c r="C667" s="75" t="s">
        <v>211</v>
      </c>
      <c r="D667" s="76" t="s">
        <v>3485</v>
      </c>
      <c r="E667" s="76" t="s">
        <v>1624</v>
      </c>
      <c r="F667" s="76" t="s">
        <v>3486</v>
      </c>
      <c r="G667" s="76" t="s">
        <v>3487</v>
      </c>
      <c r="H667" s="76" t="s">
        <v>495</v>
      </c>
      <c r="I667" s="76" t="s">
        <v>163</v>
      </c>
      <c r="J667" s="76" t="s">
        <v>237</v>
      </c>
      <c r="K667" s="76" t="s">
        <v>3488</v>
      </c>
      <c r="L667" s="76" t="s">
        <v>163</v>
      </c>
      <c r="M667" s="77"/>
      <c r="N667" s="78"/>
      <c r="O667" s="79"/>
      <c r="P667" s="79"/>
      <c r="Q667" s="79"/>
    </row>
    <row r="668" spans="1:17" ht="13.95" hidden="1" customHeight="1">
      <c r="A668" s="73">
        <v>658</v>
      </c>
      <c r="B668" s="74">
        <v>45297</v>
      </c>
      <c r="C668" s="75" t="s">
        <v>211</v>
      </c>
      <c r="D668" s="76" t="s">
        <v>3489</v>
      </c>
      <c r="E668" s="76" t="s">
        <v>1624</v>
      </c>
      <c r="F668" s="76" t="s">
        <v>3490</v>
      </c>
      <c r="G668" s="76" t="s">
        <v>3491</v>
      </c>
      <c r="H668" s="76" t="s">
        <v>293</v>
      </c>
      <c r="I668" s="76" t="s">
        <v>163</v>
      </c>
      <c r="J668" s="76" t="s">
        <v>240</v>
      </c>
      <c r="K668" s="76" t="s">
        <v>3492</v>
      </c>
      <c r="L668" s="76" t="s">
        <v>3493</v>
      </c>
      <c r="M668" s="77"/>
      <c r="N668" s="78"/>
      <c r="O668" s="79"/>
      <c r="P668" s="79"/>
      <c r="Q668" s="79"/>
    </row>
    <row r="669" spans="1:17" ht="13.95" hidden="1" customHeight="1">
      <c r="A669" s="73">
        <v>659</v>
      </c>
      <c r="B669" s="74">
        <v>45297</v>
      </c>
      <c r="C669" s="75" t="s">
        <v>211</v>
      </c>
      <c r="D669" s="76" t="s">
        <v>3494</v>
      </c>
      <c r="E669" s="76" t="s">
        <v>1624</v>
      </c>
      <c r="F669" s="76" t="s">
        <v>3495</v>
      </c>
      <c r="G669" s="76" t="s">
        <v>3496</v>
      </c>
      <c r="H669" s="76" t="s">
        <v>495</v>
      </c>
      <c r="I669" s="76" t="s">
        <v>163</v>
      </c>
      <c r="J669" s="76" t="s">
        <v>237</v>
      </c>
      <c r="K669" s="76" t="s">
        <v>3497</v>
      </c>
      <c r="L669" s="76" t="s">
        <v>3498</v>
      </c>
      <c r="M669" s="77"/>
      <c r="N669" s="78"/>
      <c r="O669" s="79"/>
      <c r="P669" s="79"/>
      <c r="Q669" s="79"/>
    </row>
    <row r="670" spans="1:17" ht="13.95" hidden="1" customHeight="1">
      <c r="A670" s="73">
        <v>660</v>
      </c>
      <c r="B670" s="74">
        <v>45297</v>
      </c>
      <c r="C670" s="75" t="s">
        <v>211</v>
      </c>
      <c r="D670" s="76" t="s">
        <v>3499</v>
      </c>
      <c r="E670" s="76" t="s">
        <v>1624</v>
      </c>
      <c r="F670" s="76" t="s">
        <v>3500</v>
      </c>
      <c r="G670" s="76" t="s">
        <v>3501</v>
      </c>
      <c r="H670" s="76" t="s">
        <v>495</v>
      </c>
      <c r="I670" s="76" t="s">
        <v>163</v>
      </c>
      <c r="J670" s="76" t="s">
        <v>238</v>
      </c>
      <c r="K670" s="76" t="s">
        <v>3502</v>
      </c>
      <c r="L670" s="76" t="s">
        <v>3503</v>
      </c>
      <c r="M670" s="77"/>
      <c r="N670" s="78"/>
      <c r="O670" s="79"/>
      <c r="P670" s="79"/>
      <c r="Q670" s="79"/>
    </row>
    <row r="671" spans="1:17" ht="13.95" hidden="1" customHeight="1">
      <c r="A671" s="73">
        <v>661</v>
      </c>
      <c r="B671" s="74">
        <v>45297</v>
      </c>
      <c r="C671" s="75" t="s">
        <v>211</v>
      </c>
      <c r="D671" s="76" t="s">
        <v>3504</v>
      </c>
      <c r="E671" s="76" t="s">
        <v>1624</v>
      </c>
      <c r="F671" s="76" t="s">
        <v>3505</v>
      </c>
      <c r="G671" s="76" t="s">
        <v>3506</v>
      </c>
      <c r="H671" s="76" t="s">
        <v>293</v>
      </c>
      <c r="I671" s="76" t="s">
        <v>163</v>
      </c>
      <c r="J671" s="76" t="s">
        <v>240</v>
      </c>
      <c r="K671" s="76" t="s">
        <v>3507</v>
      </c>
      <c r="L671" s="76" t="s">
        <v>3508</v>
      </c>
      <c r="M671" s="77"/>
      <c r="N671" s="78"/>
      <c r="O671" s="79"/>
      <c r="P671" s="79"/>
      <c r="Q671" s="79"/>
    </row>
    <row r="672" spans="1:17" ht="13.95" hidden="1" customHeight="1">
      <c r="A672" s="73">
        <v>662</v>
      </c>
      <c r="B672" s="74">
        <v>45297</v>
      </c>
      <c r="C672" s="75" t="s">
        <v>211</v>
      </c>
      <c r="D672" s="76" t="s">
        <v>3509</v>
      </c>
      <c r="E672" s="76" t="s">
        <v>3166</v>
      </c>
      <c r="F672" s="76" t="s">
        <v>3510</v>
      </c>
      <c r="G672" s="76" t="s">
        <v>3511</v>
      </c>
      <c r="H672" s="76" t="s">
        <v>297</v>
      </c>
      <c r="I672" s="76" t="s">
        <v>163</v>
      </c>
      <c r="J672" s="76" t="s">
        <v>242</v>
      </c>
      <c r="K672" s="76" t="s">
        <v>3512</v>
      </c>
      <c r="L672" s="76" t="s">
        <v>163</v>
      </c>
      <c r="M672" s="77"/>
      <c r="N672" s="78"/>
      <c r="O672" s="79"/>
      <c r="P672" s="79"/>
      <c r="Q672" s="79"/>
    </row>
    <row r="673" spans="1:17" ht="13.95" hidden="1" customHeight="1">
      <c r="A673" s="73">
        <v>663</v>
      </c>
      <c r="B673" s="74">
        <v>45297</v>
      </c>
      <c r="C673" s="75" t="s">
        <v>211</v>
      </c>
      <c r="D673" s="76" t="s">
        <v>3513</v>
      </c>
      <c r="E673" s="76" t="s">
        <v>743</v>
      </c>
      <c r="F673" s="76" t="s">
        <v>3514</v>
      </c>
      <c r="G673" s="76" t="s">
        <v>3515</v>
      </c>
      <c r="H673" s="76" t="s">
        <v>374</v>
      </c>
      <c r="I673" s="76" t="s">
        <v>163</v>
      </c>
      <c r="J673" s="76" t="s">
        <v>246</v>
      </c>
      <c r="K673" s="76" t="s">
        <v>3516</v>
      </c>
      <c r="L673" s="76" t="s">
        <v>3517</v>
      </c>
      <c r="M673" s="77"/>
      <c r="N673" s="78"/>
      <c r="O673" s="79"/>
      <c r="P673" s="79"/>
      <c r="Q673" s="79"/>
    </row>
    <row r="674" spans="1:17" ht="13.95" hidden="1" customHeight="1">
      <c r="A674" s="73">
        <v>664</v>
      </c>
      <c r="B674" s="74">
        <v>45297</v>
      </c>
      <c r="C674" s="75" t="s">
        <v>211</v>
      </c>
      <c r="D674" s="76" t="s">
        <v>3509</v>
      </c>
      <c r="E674" s="76" t="s">
        <v>3166</v>
      </c>
      <c r="F674" s="76" t="s">
        <v>3518</v>
      </c>
      <c r="G674" s="76" t="s">
        <v>3519</v>
      </c>
      <c r="H674" s="76" t="s">
        <v>1944</v>
      </c>
      <c r="I674" s="76" t="s">
        <v>163</v>
      </c>
      <c r="J674" s="76" t="s">
        <v>244</v>
      </c>
      <c r="K674" s="76" t="s">
        <v>3512</v>
      </c>
      <c r="L674" s="76" t="s">
        <v>163</v>
      </c>
      <c r="M674" s="77"/>
      <c r="N674" s="78"/>
      <c r="O674" s="79"/>
      <c r="P674" s="79"/>
      <c r="Q674" s="79"/>
    </row>
    <row r="675" spans="1:17" ht="13.95" hidden="1" customHeight="1">
      <c r="A675" s="73">
        <v>665</v>
      </c>
      <c r="B675" s="74">
        <v>45297</v>
      </c>
      <c r="C675" s="75" t="s">
        <v>211</v>
      </c>
      <c r="D675" s="76" t="s">
        <v>3520</v>
      </c>
      <c r="E675" s="76" t="s">
        <v>1293</v>
      </c>
      <c r="F675" s="76" t="s">
        <v>3521</v>
      </c>
      <c r="G675" s="76" t="s">
        <v>3522</v>
      </c>
      <c r="H675" s="76" t="s">
        <v>293</v>
      </c>
      <c r="I675" s="76" t="s">
        <v>163</v>
      </c>
      <c r="J675" s="76" t="s">
        <v>242</v>
      </c>
      <c r="K675" s="76" t="s">
        <v>3523</v>
      </c>
      <c r="L675" s="76" t="s">
        <v>3524</v>
      </c>
      <c r="M675" s="77"/>
      <c r="N675" s="78"/>
      <c r="O675" s="79"/>
      <c r="P675" s="79"/>
      <c r="Q675" s="79"/>
    </row>
    <row r="676" spans="1:17" ht="13.95" customHeight="1">
      <c r="A676" s="73">
        <v>666</v>
      </c>
      <c r="B676" s="74">
        <v>45297</v>
      </c>
      <c r="C676" s="75" t="s">
        <v>211</v>
      </c>
      <c r="D676" s="76" t="s">
        <v>3525</v>
      </c>
      <c r="E676" s="76" t="s">
        <v>743</v>
      </c>
      <c r="F676" s="76" t="s">
        <v>3526</v>
      </c>
      <c r="G676" s="76" t="s">
        <v>3527</v>
      </c>
      <c r="H676" s="76" t="s">
        <v>3528</v>
      </c>
      <c r="I676" s="76" t="s">
        <v>163</v>
      </c>
      <c r="J676" s="76" t="s">
        <v>243</v>
      </c>
      <c r="K676" s="76" t="s">
        <v>3529</v>
      </c>
      <c r="L676" s="76" t="s">
        <v>3530</v>
      </c>
      <c r="M676" s="77"/>
      <c r="N676" s="78"/>
      <c r="O676" s="79"/>
      <c r="P676" s="79"/>
      <c r="Q676" s="79"/>
    </row>
    <row r="677" spans="1:17" ht="13.95" hidden="1" customHeight="1">
      <c r="A677" s="73">
        <v>667</v>
      </c>
      <c r="B677" s="74">
        <v>45297</v>
      </c>
      <c r="C677" s="75" t="s">
        <v>211</v>
      </c>
      <c r="D677" s="76" t="s">
        <v>3531</v>
      </c>
      <c r="E677" s="76" t="s">
        <v>504</v>
      </c>
      <c r="F677" s="76" t="s">
        <v>3532</v>
      </c>
      <c r="G677" s="76" t="s">
        <v>3533</v>
      </c>
      <c r="H677" s="76" t="s">
        <v>296</v>
      </c>
      <c r="I677" s="76" t="s">
        <v>163</v>
      </c>
      <c r="J677" s="76" t="s">
        <v>235</v>
      </c>
      <c r="K677" s="76" t="s">
        <v>3534</v>
      </c>
      <c r="L677" s="76" t="s">
        <v>163</v>
      </c>
      <c r="M677" s="77"/>
      <c r="N677" s="78"/>
      <c r="O677" s="79"/>
      <c r="P677" s="79"/>
      <c r="Q677" s="79"/>
    </row>
    <row r="678" spans="1:17" ht="13.95" hidden="1" customHeight="1">
      <c r="A678" s="73">
        <v>668</v>
      </c>
      <c r="B678" s="74">
        <v>45297</v>
      </c>
      <c r="C678" s="75" t="s">
        <v>211</v>
      </c>
      <c r="D678" s="76" t="s">
        <v>3535</v>
      </c>
      <c r="E678" s="76" t="s">
        <v>773</v>
      </c>
      <c r="F678" s="76" t="s">
        <v>3536</v>
      </c>
      <c r="G678" s="76" t="s">
        <v>3537</v>
      </c>
      <c r="H678" s="76" t="s">
        <v>293</v>
      </c>
      <c r="I678" s="76" t="s">
        <v>163</v>
      </c>
      <c r="J678" s="76" t="s">
        <v>242</v>
      </c>
      <c r="K678" s="76" t="s">
        <v>3538</v>
      </c>
      <c r="L678" s="76" t="s">
        <v>3539</v>
      </c>
      <c r="M678" s="77"/>
      <c r="N678" s="78"/>
      <c r="O678" s="79"/>
      <c r="P678" s="79"/>
      <c r="Q678" s="79"/>
    </row>
    <row r="679" spans="1:17" ht="13.95" hidden="1" customHeight="1">
      <c r="A679" s="73">
        <v>669</v>
      </c>
      <c r="B679" s="74">
        <v>45297</v>
      </c>
      <c r="C679" s="75" t="s">
        <v>211</v>
      </c>
      <c r="D679" s="76" t="s">
        <v>3540</v>
      </c>
      <c r="E679" s="76" t="s">
        <v>806</v>
      </c>
      <c r="F679" s="76" t="s">
        <v>3541</v>
      </c>
      <c r="G679" s="76" t="s">
        <v>3542</v>
      </c>
      <c r="H679" s="76" t="s">
        <v>326</v>
      </c>
      <c r="I679" s="76" t="s">
        <v>163</v>
      </c>
      <c r="J679" s="76" t="s">
        <v>242</v>
      </c>
      <c r="K679" s="76" t="s">
        <v>3543</v>
      </c>
      <c r="L679" s="76" t="s">
        <v>3544</v>
      </c>
      <c r="M679" s="77"/>
      <c r="N679" s="78"/>
      <c r="O679" s="79"/>
      <c r="P679" s="79"/>
      <c r="Q679" s="79"/>
    </row>
    <row r="680" spans="1:17" ht="13.95" hidden="1" customHeight="1">
      <c r="A680" s="73">
        <v>670</v>
      </c>
      <c r="B680" s="74">
        <v>45297</v>
      </c>
      <c r="C680" s="75" t="s">
        <v>211</v>
      </c>
      <c r="D680" s="76" t="s">
        <v>3540</v>
      </c>
      <c r="E680" s="76" t="s">
        <v>806</v>
      </c>
      <c r="F680" s="76" t="s">
        <v>3545</v>
      </c>
      <c r="G680" s="76" t="s">
        <v>3546</v>
      </c>
      <c r="H680" s="76" t="s">
        <v>293</v>
      </c>
      <c r="I680" s="76" t="s">
        <v>163</v>
      </c>
      <c r="J680" s="76" t="s">
        <v>244</v>
      </c>
      <c r="K680" s="76" t="s">
        <v>3543</v>
      </c>
      <c r="L680" s="76" t="s">
        <v>3544</v>
      </c>
      <c r="M680" s="77"/>
      <c r="N680" s="78"/>
      <c r="O680" s="79"/>
      <c r="P680" s="79"/>
      <c r="Q680" s="79"/>
    </row>
    <row r="681" spans="1:17" ht="13.95" hidden="1" customHeight="1">
      <c r="A681" s="73">
        <v>671</v>
      </c>
      <c r="B681" s="74">
        <v>45297</v>
      </c>
      <c r="C681" s="75" t="s">
        <v>211</v>
      </c>
      <c r="D681" s="76" t="s">
        <v>3547</v>
      </c>
      <c r="E681" s="76" t="s">
        <v>806</v>
      </c>
      <c r="F681" s="76" t="s">
        <v>3548</v>
      </c>
      <c r="G681" s="76" t="s">
        <v>3549</v>
      </c>
      <c r="H681" s="76" t="s">
        <v>293</v>
      </c>
      <c r="I681" s="76" t="s">
        <v>163</v>
      </c>
      <c r="J681" s="76" t="s">
        <v>244</v>
      </c>
      <c r="K681" s="76" t="s">
        <v>3550</v>
      </c>
      <c r="L681" s="76" t="s">
        <v>3551</v>
      </c>
      <c r="M681" s="77"/>
      <c r="N681" s="78"/>
      <c r="O681" s="79"/>
      <c r="P681" s="79"/>
      <c r="Q681" s="79"/>
    </row>
    <row r="682" spans="1:17" ht="13.95" hidden="1" customHeight="1">
      <c r="A682" s="73">
        <v>672</v>
      </c>
      <c r="B682" s="74">
        <v>45297</v>
      </c>
      <c r="C682" s="75" t="s">
        <v>211</v>
      </c>
      <c r="D682" s="76" t="s">
        <v>3552</v>
      </c>
      <c r="E682" s="76" t="s">
        <v>1472</v>
      </c>
      <c r="F682" s="76" t="s">
        <v>3553</v>
      </c>
      <c r="G682" s="76" t="s">
        <v>3554</v>
      </c>
      <c r="H682" s="76" t="s">
        <v>293</v>
      </c>
      <c r="I682" s="76" t="s">
        <v>163</v>
      </c>
      <c r="J682" s="76" t="s">
        <v>242</v>
      </c>
      <c r="K682" s="76" t="s">
        <v>3555</v>
      </c>
      <c r="L682" s="76" t="s">
        <v>3556</v>
      </c>
      <c r="M682" s="77"/>
      <c r="N682" s="78"/>
      <c r="O682" s="79"/>
      <c r="P682" s="79"/>
      <c r="Q682" s="79"/>
    </row>
    <row r="683" spans="1:17" ht="13.95" hidden="1" customHeight="1">
      <c r="A683" s="73">
        <v>673</v>
      </c>
      <c r="B683" s="74">
        <v>45297</v>
      </c>
      <c r="C683" s="75" t="s">
        <v>211</v>
      </c>
      <c r="D683" s="76" t="s">
        <v>3552</v>
      </c>
      <c r="E683" s="76" t="s">
        <v>1472</v>
      </c>
      <c r="F683" s="76" t="s">
        <v>3557</v>
      </c>
      <c r="G683" s="76" t="s">
        <v>3558</v>
      </c>
      <c r="H683" s="76" t="s">
        <v>293</v>
      </c>
      <c r="I683" s="76" t="s">
        <v>163</v>
      </c>
      <c r="J683" s="76" t="s">
        <v>241</v>
      </c>
      <c r="K683" s="76" t="s">
        <v>3555</v>
      </c>
      <c r="L683" s="76" t="s">
        <v>3556</v>
      </c>
      <c r="M683" s="77"/>
      <c r="N683" s="78"/>
      <c r="O683" s="79"/>
      <c r="P683" s="79"/>
      <c r="Q683" s="79"/>
    </row>
    <row r="684" spans="1:17" ht="13.95" hidden="1" customHeight="1">
      <c r="A684" s="73">
        <v>674</v>
      </c>
      <c r="B684" s="74">
        <v>45297</v>
      </c>
      <c r="C684" s="75" t="s">
        <v>211</v>
      </c>
      <c r="D684" s="76" t="s">
        <v>434</v>
      </c>
      <c r="E684" s="76" t="s">
        <v>806</v>
      </c>
      <c r="F684" s="76" t="s">
        <v>3559</v>
      </c>
      <c r="G684" s="76" t="s">
        <v>3560</v>
      </c>
      <c r="H684" s="76" t="s">
        <v>293</v>
      </c>
      <c r="I684" s="76" t="s">
        <v>163</v>
      </c>
      <c r="J684" s="76" t="s">
        <v>246</v>
      </c>
      <c r="K684" s="76" t="s">
        <v>3561</v>
      </c>
      <c r="L684" s="76" t="s">
        <v>3562</v>
      </c>
      <c r="M684" s="77"/>
      <c r="N684" s="78"/>
      <c r="O684" s="79"/>
      <c r="P684" s="79"/>
      <c r="Q684" s="79"/>
    </row>
    <row r="685" spans="1:17" ht="13.95" hidden="1" customHeight="1">
      <c r="A685" s="73">
        <v>675</v>
      </c>
      <c r="B685" s="74">
        <v>45297</v>
      </c>
      <c r="C685" s="75" t="s">
        <v>211</v>
      </c>
      <c r="D685" s="76" t="s">
        <v>509</v>
      </c>
      <c r="E685" s="76" t="s">
        <v>510</v>
      </c>
      <c r="F685" s="76" t="s">
        <v>3563</v>
      </c>
      <c r="G685" s="76" t="s">
        <v>3564</v>
      </c>
      <c r="H685" s="76" t="s">
        <v>297</v>
      </c>
      <c r="I685" s="76" t="s">
        <v>163</v>
      </c>
      <c r="J685" s="76" t="s">
        <v>244</v>
      </c>
      <c r="K685" s="76" t="s">
        <v>513</v>
      </c>
      <c r="L685" s="76" t="s">
        <v>514</v>
      </c>
      <c r="M685" s="77"/>
      <c r="N685" s="78"/>
      <c r="O685" s="79"/>
      <c r="P685" s="79"/>
      <c r="Q685" s="79"/>
    </row>
    <row r="686" spans="1:17" ht="13.95" hidden="1" customHeight="1">
      <c r="A686" s="73">
        <v>676</v>
      </c>
      <c r="B686" s="74">
        <v>45297</v>
      </c>
      <c r="C686" s="75" t="s">
        <v>211</v>
      </c>
      <c r="D686" s="76" t="s">
        <v>427</v>
      </c>
      <c r="E686" s="76" t="s">
        <v>806</v>
      </c>
      <c r="F686" s="76" t="s">
        <v>3565</v>
      </c>
      <c r="G686" s="76" t="s">
        <v>3566</v>
      </c>
      <c r="H686" s="76" t="s">
        <v>293</v>
      </c>
      <c r="I686" s="76" t="s">
        <v>163</v>
      </c>
      <c r="J686" s="76" t="s">
        <v>244</v>
      </c>
      <c r="K686" s="76" t="s">
        <v>3567</v>
      </c>
      <c r="L686" s="76" t="s">
        <v>3568</v>
      </c>
      <c r="M686" s="77"/>
      <c r="N686" s="78"/>
      <c r="O686" s="79"/>
      <c r="P686" s="79"/>
      <c r="Q686" s="79"/>
    </row>
    <row r="687" spans="1:17" ht="13.95" hidden="1" customHeight="1">
      <c r="A687" s="73">
        <v>677</v>
      </c>
      <c r="B687" s="74">
        <v>45297</v>
      </c>
      <c r="C687" s="75" t="s">
        <v>211</v>
      </c>
      <c r="D687" s="76" t="s">
        <v>1776</v>
      </c>
      <c r="E687" s="76" t="s">
        <v>1624</v>
      </c>
      <c r="F687" s="76" t="s">
        <v>3569</v>
      </c>
      <c r="G687" s="76" t="s">
        <v>3570</v>
      </c>
      <c r="H687" s="76" t="s">
        <v>293</v>
      </c>
      <c r="I687" s="76" t="s">
        <v>163</v>
      </c>
      <c r="J687" s="76" t="s">
        <v>244</v>
      </c>
      <c r="K687" s="76" t="s">
        <v>1779</v>
      </c>
      <c r="L687" s="76" t="s">
        <v>1780</v>
      </c>
      <c r="M687" s="77"/>
      <c r="N687" s="78"/>
      <c r="O687" s="79"/>
      <c r="P687" s="79"/>
      <c r="Q687" s="79"/>
    </row>
    <row r="688" spans="1:17" ht="13.95" hidden="1" customHeight="1">
      <c r="A688" s="73">
        <v>678</v>
      </c>
      <c r="B688" s="74">
        <v>45297</v>
      </c>
      <c r="C688" s="75" t="s">
        <v>211</v>
      </c>
      <c r="D688" s="76" t="s">
        <v>3571</v>
      </c>
      <c r="E688" s="76" t="s">
        <v>806</v>
      </c>
      <c r="F688" s="76" t="s">
        <v>3572</v>
      </c>
      <c r="G688" s="76" t="s">
        <v>3573</v>
      </c>
      <c r="H688" s="76" t="s">
        <v>296</v>
      </c>
      <c r="I688" s="76" t="s">
        <v>163</v>
      </c>
      <c r="J688" s="76" t="s">
        <v>246</v>
      </c>
      <c r="K688" s="76" t="s">
        <v>3574</v>
      </c>
      <c r="L688" s="76" t="s">
        <v>3575</v>
      </c>
      <c r="M688" s="77"/>
      <c r="N688" s="78"/>
      <c r="O688" s="79"/>
      <c r="P688" s="79"/>
      <c r="Q688" s="79"/>
    </row>
    <row r="689" spans="1:17" ht="13.95" hidden="1" customHeight="1">
      <c r="A689" s="73">
        <v>679</v>
      </c>
      <c r="B689" s="74">
        <v>45297</v>
      </c>
      <c r="C689" s="75" t="s">
        <v>211</v>
      </c>
      <c r="D689" s="76" t="s">
        <v>3571</v>
      </c>
      <c r="E689" s="76" t="s">
        <v>806</v>
      </c>
      <c r="F689" s="76" t="s">
        <v>3576</v>
      </c>
      <c r="G689" s="76" t="s">
        <v>3577</v>
      </c>
      <c r="H689" s="76" t="s">
        <v>326</v>
      </c>
      <c r="I689" s="76" t="s">
        <v>163</v>
      </c>
      <c r="J689" s="76" t="s">
        <v>244</v>
      </c>
      <c r="K689" s="76" t="s">
        <v>3574</v>
      </c>
      <c r="L689" s="76" t="s">
        <v>3575</v>
      </c>
      <c r="M689" s="77"/>
      <c r="N689" s="78"/>
      <c r="O689" s="79"/>
      <c r="P689" s="79"/>
      <c r="Q689" s="79"/>
    </row>
    <row r="690" spans="1:17" ht="13.95" hidden="1" customHeight="1">
      <c r="A690" s="73">
        <v>680</v>
      </c>
      <c r="B690" s="74">
        <v>45297</v>
      </c>
      <c r="C690" s="75" t="s">
        <v>211</v>
      </c>
      <c r="D690" s="76" t="s">
        <v>3571</v>
      </c>
      <c r="E690" s="76" t="s">
        <v>806</v>
      </c>
      <c r="F690" s="76" t="s">
        <v>3578</v>
      </c>
      <c r="G690" s="76" t="s">
        <v>3579</v>
      </c>
      <c r="H690" s="76" t="s">
        <v>293</v>
      </c>
      <c r="I690" s="76" t="s">
        <v>163</v>
      </c>
      <c r="J690" s="76" t="s">
        <v>242</v>
      </c>
      <c r="K690" s="76" t="s">
        <v>3574</v>
      </c>
      <c r="L690" s="76" t="s">
        <v>3575</v>
      </c>
      <c r="M690" s="77"/>
      <c r="N690" s="78"/>
      <c r="O690" s="79"/>
      <c r="P690" s="79"/>
      <c r="Q690" s="79"/>
    </row>
    <row r="691" spans="1:17" ht="13.95" hidden="1" customHeight="1">
      <c r="A691" s="73">
        <v>681</v>
      </c>
      <c r="B691" s="74">
        <v>45297</v>
      </c>
      <c r="C691" s="75" t="s">
        <v>211</v>
      </c>
      <c r="D691" s="76" t="s">
        <v>3580</v>
      </c>
      <c r="E691" s="76" t="s">
        <v>1293</v>
      </c>
      <c r="F691" s="76" t="s">
        <v>3581</v>
      </c>
      <c r="G691" s="76" t="s">
        <v>3582</v>
      </c>
      <c r="H691" s="76" t="s">
        <v>293</v>
      </c>
      <c r="I691" s="76" t="s">
        <v>163</v>
      </c>
      <c r="J691" s="76" t="s">
        <v>239</v>
      </c>
      <c r="K691" s="76" t="s">
        <v>3583</v>
      </c>
      <c r="L691" s="76" t="s">
        <v>3584</v>
      </c>
      <c r="M691" s="77"/>
      <c r="N691" s="78"/>
      <c r="O691" s="79"/>
      <c r="P691" s="79"/>
      <c r="Q691" s="79"/>
    </row>
    <row r="692" spans="1:17" ht="13.95" hidden="1" customHeight="1">
      <c r="A692" s="73">
        <v>682</v>
      </c>
      <c r="B692" s="74">
        <v>45297</v>
      </c>
      <c r="C692" s="75" t="s">
        <v>211</v>
      </c>
      <c r="D692" s="76" t="s">
        <v>303</v>
      </c>
      <c r="E692" s="76" t="s">
        <v>622</v>
      </c>
      <c r="F692" s="76" t="s">
        <v>3585</v>
      </c>
      <c r="G692" s="76" t="s">
        <v>3586</v>
      </c>
      <c r="H692" s="76" t="s">
        <v>384</v>
      </c>
      <c r="I692" s="76" t="s">
        <v>163</v>
      </c>
      <c r="J692" s="76" t="s">
        <v>242</v>
      </c>
      <c r="K692" s="76" t="s">
        <v>3587</v>
      </c>
      <c r="L692" s="76" t="s">
        <v>3588</v>
      </c>
      <c r="M692" s="77"/>
      <c r="N692" s="78"/>
      <c r="O692" s="79"/>
      <c r="P692" s="79"/>
      <c r="Q692" s="79"/>
    </row>
    <row r="693" spans="1:17" ht="13.95" hidden="1" customHeight="1">
      <c r="A693" s="73">
        <v>683</v>
      </c>
      <c r="B693" s="74">
        <v>45297</v>
      </c>
      <c r="C693" s="75" t="s">
        <v>211</v>
      </c>
      <c r="D693" s="76" t="s">
        <v>3589</v>
      </c>
      <c r="E693" s="76" t="s">
        <v>1293</v>
      </c>
      <c r="F693" s="76" t="s">
        <v>3590</v>
      </c>
      <c r="G693" s="76" t="s">
        <v>3585</v>
      </c>
      <c r="H693" s="76" t="s">
        <v>293</v>
      </c>
      <c r="I693" s="76" t="s">
        <v>163</v>
      </c>
      <c r="J693" s="76" t="s">
        <v>244</v>
      </c>
      <c r="K693" s="76" t="s">
        <v>3591</v>
      </c>
      <c r="L693" s="76" t="s">
        <v>3592</v>
      </c>
      <c r="M693" s="77"/>
      <c r="N693" s="78"/>
      <c r="O693" s="79"/>
      <c r="P693" s="79"/>
      <c r="Q693" s="79"/>
    </row>
    <row r="694" spans="1:17" ht="13.95" hidden="1" customHeight="1">
      <c r="A694" s="73">
        <v>684</v>
      </c>
      <c r="B694" s="74">
        <v>45297</v>
      </c>
      <c r="C694" s="75" t="s">
        <v>211</v>
      </c>
      <c r="D694" s="76" t="s">
        <v>303</v>
      </c>
      <c r="E694" s="76" t="s">
        <v>622</v>
      </c>
      <c r="F694" s="76" t="s">
        <v>3593</v>
      </c>
      <c r="G694" s="76" t="s">
        <v>3594</v>
      </c>
      <c r="H694" s="76" t="s">
        <v>326</v>
      </c>
      <c r="I694" s="76" t="s">
        <v>163</v>
      </c>
      <c r="J694" s="76" t="s">
        <v>244</v>
      </c>
      <c r="K694" s="76" t="s">
        <v>3587</v>
      </c>
      <c r="L694" s="76" t="s">
        <v>3588</v>
      </c>
      <c r="M694" s="77"/>
      <c r="N694" s="78"/>
      <c r="O694" s="79"/>
      <c r="P694" s="79"/>
      <c r="Q694" s="79"/>
    </row>
    <row r="695" spans="1:17" ht="13.95" hidden="1" customHeight="1">
      <c r="A695" s="73">
        <v>685</v>
      </c>
      <c r="B695" s="74">
        <v>45297</v>
      </c>
      <c r="C695" s="75" t="s">
        <v>211</v>
      </c>
      <c r="D695" s="76" t="s">
        <v>3595</v>
      </c>
      <c r="E695" s="76" t="s">
        <v>806</v>
      </c>
      <c r="F695" s="76" t="s">
        <v>3596</v>
      </c>
      <c r="G695" s="76" t="s">
        <v>3597</v>
      </c>
      <c r="H695" s="76" t="s">
        <v>293</v>
      </c>
      <c r="I695" s="76" t="s">
        <v>163</v>
      </c>
      <c r="J695" s="76" t="s">
        <v>244</v>
      </c>
      <c r="K695" s="76" t="s">
        <v>3598</v>
      </c>
      <c r="L695" s="76" t="s">
        <v>3599</v>
      </c>
      <c r="M695" s="77"/>
      <c r="N695" s="78"/>
      <c r="O695" s="79"/>
      <c r="P695" s="79"/>
      <c r="Q695" s="79"/>
    </row>
    <row r="696" spans="1:17" ht="13.95" hidden="1" customHeight="1">
      <c r="A696" s="73">
        <v>686</v>
      </c>
      <c r="B696" s="74">
        <v>45297</v>
      </c>
      <c r="C696" s="75" t="s">
        <v>211</v>
      </c>
      <c r="D696" s="76" t="s">
        <v>3037</v>
      </c>
      <c r="E696" s="76" t="s">
        <v>622</v>
      </c>
      <c r="F696" s="76" t="s">
        <v>3600</v>
      </c>
      <c r="G696" s="76" t="s">
        <v>3601</v>
      </c>
      <c r="H696" s="76" t="s">
        <v>384</v>
      </c>
      <c r="I696" s="76" t="s">
        <v>163</v>
      </c>
      <c r="J696" s="76" t="s">
        <v>246</v>
      </c>
      <c r="K696" s="76" t="s">
        <v>3602</v>
      </c>
      <c r="L696" s="76" t="s">
        <v>3603</v>
      </c>
      <c r="M696" s="77"/>
      <c r="N696" s="78"/>
      <c r="O696" s="79"/>
      <c r="P696" s="79"/>
      <c r="Q696" s="79"/>
    </row>
    <row r="697" spans="1:17" ht="13.95" hidden="1" customHeight="1">
      <c r="A697" s="73">
        <v>687</v>
      </c>
      <c r="B697" s="74">
        <v>45297</v>
      </c>
      <c r="C697" s="75" t="s">
        <v>211</v>
      </c>
      <c r="D697" s="76" t="s">
        <v>3604</v>
      </c>
      <c r="E697" s="76" t="s">
        <v>806</v>
      </c>
      <c r="F697" s="76" t="s">
        <v>3605</v>
      </c>
      <c r="G697" s="76" t="s">
        <v>3606</v>
      </c>
      <c r="H697" s="76" t="s">
        <v>293</v>
      </c>
      <c r="I697" s="76" t="s">
        <v>163</v>
      </c>
      <c r="J697" s="76" t="s">
        <v>244</v>
      </c>
      <c r="K697" s="76" t="s">
        <v>3607</v>
      </c>
      <c r="L697" s="76" t="s">
        <v>3608</v>
      </c>
      <c r="M697" s="77"/>
      <c r="N697" s="78"/>
      <c r="O697" s="79"/>
      <c r="P697" s="79"/>
      <c r="Q697" s="79"/>
    </row>
    <row r="698" spans="1:17" ht="13.95" hidden="1" customHeight="1">
      <c r="A698" s="73">
        <v>688</v>
      </c>
      <c r="B698" s="74">
        <v>45297</v>
      </c>
      <c r="C698" s="75" t="s">
        <v>211</v>
      </c>
      <c r="D698" s="76" t="s">
        <v>3037</v>
      </c>
      <c r="E698" s="76" t="s">
        <v>622</v>
      </c>
      <c r="F698" s="76" t="s">
        <v>3609</v>
      </c>
      <c r="G698" s="76" t="s">
        <v>3610</v>
      </c>
      <c r="H698" s="76" t="s">
        <v>326</v>
      </c>
      <c r="I698" s="76" t="s">
        <v>163</v>
      </c>
      <c r="J698" s="76" t="s">
        <v>244</v>
      </c>
      <c r="K698" s="76" t="s">
        <v>3602</v>
      </c>
      <c r="L698" s="76" t="s">
        <v>3603</v>
      </c>
      <c r="M698" s="77"/>
      <c r="N698" s="78"/>
      <c r="O698" s="79"/>
      <c r="P698" s="79"/>
      <c r="Q698" s="79"/>
    </row>
    <row r="699" spans="1:17" ht="13.95" hidden="1" customHeight="1">
      <c r="A699" s="73">
        <v>689</v>
      </c>
      <c r="B699" s="74">
        <v>45297</v>
      </c>
      <c r="C699" s="75" t="s">
        <v>211</v>
      </c>
      <c r="D699" s="76" t="s">
        <v>3611</v>
      </c>
      <c r="E699" s="76" t="s">
        <v>806</v>
      </c>
      <c r="F699" s="76" t="s">
        <v>3612</v>
      </c>
      <c r="G699" s="76" t="s">
        <v>3613</v>
      </c>
      <c r="H699" s="76" t="s">
        <v>293</v>
      </c>
      <c r="I699" s="76" t="s">
        <v>163</v>
      </c>
      <c r="J699" s="76" t="s">
        <v>244</v>
      </c>
      <c r="K699" s="76" t="s">
        <v>3614</v>
      </c>
      <c r="L699" s="76" t="s">
        <v>3615</v>
      </c>
      <c r="M699" s="77"/>
      <c r="N699" s="78"/>
      <c r="O699" s="79"/>
      <c r="P699" s="79"/>
      <c r="Q699" s="79"/>
    </row>
    <row r="700" spans="1:17" ht="13.95" hidden="1" customHeight="1">
      <c r="A700" s="73">
        <v>690</v>
      </c>
      <c r="B700" s="74">
        <v>45297</v>
      </c>
      <c r="C700" s="75" t="s">
        <v>211</v>
      </c>
      <c r="D700" s="76" t="s">
        <v>3616</v>
      </c>
      <c r="E700" s="76" t="s">
        <v>622</v>
      </c>
      <c r="F700" s="76" t="s">
        <v>3617</v>
      </c>
      <c r="G700" s="76" t="s">
        <v>3618</v>
      </c>
      <c r="H700" s="76" t="s">
        <v>384</v>
      </c>
      <c r="I700" s="76" t="s">
        <v>163</v>
      </c>
      <c r="J700" s="76" t="s">
        <v>242</v>
      </c>
      <c r="K700" s="76" t="s">
        <v>3619</v>
      </c>
      <c r="L700" s="76" t="s">
        <v>3620</v>
      </c>
      <c r="M700" s="77"/>
      <c r="N700" s="78"/>
      <c r="O700" s="79"/>
      <c r="P700" s="79"/>
      <c r="Q700" s="79"/>
    </row>
    <row r="701" spans="1:17" ht="13.95" hidden="1" customHeight="1">
      <c r="A701" s="73">
        <v>691</v>
      </c>
      <c r="B701" s="74">
        <v>45297</v>
      </c>
      <c r="C701" s="75" t="s">
        <v>211</v>
      </c>
      <c r="D701" s="76" t="s">
        <v>3621</v>
      </c>
      <c r="E701" s="76" t="s">
        <v>806</v>
      </c>
      <c r="F701" s="76" t="s">
        <v>3622</v>
      </c>
      <c r="G701" s="76" t="s">
        <v>3618</v>
      </c>
      <c r="H701" s="76" t="s">
        <v>293</v>
      </c>
      <c r="I701" s="76" t="s">
        <v>163</v>
      </c>
      <c r="J701" s="76" t="s">
        <v>244</v>
      </c>
      <c r="K701" s="76" t="s">
        <v>3623</v>
      </c>
      <c r="L701" s="76" t="s">
        <v>3624</v>
      </c>
      <c r="M701" s="77"/>
      <c r="N701" s="78"/>
      <c r="O701" s="79"/>
      <c r="P701" s="79"/>
      <c r="Q701" s="79"/>
    </row>
    <row r="702" spans="1:17" ht="13.95" hidden="1" customHeight="1">
      <c r="A702" s="73">
        <v>692</v>
      </c>
      <c r="B702" s="74">
        <v>45297</v>
      </c>
      <c r="C702" s="75" t="s">
        <v>211</v>
      </c>
      <c r="D702" s="76" t="s">
        <v>3616</v>
      </c>
      <c r="E702" s="76" t="s">
        <v>622</v>
      </c>
      <c r="F702" s="76" t="s">
        <v>3625</v>
      </c>
      <c r="G702" s="76" t="s">
        <v>3626</v>
      </c>
      <c r="H702" s="76" t="s">
        <v>326</v>
      </c>
      <c r="I702" s="76" t="s">
        <v>163</v>
      </c>
      <c r="J702" s="76" t="s">
        <v>244</v>
      </c>
      <c r="K702" s="76" t="s">
        <v>3619</v>
      </c>
      <c r="L702" s="76" t="s">
        <v>3620</v>
      </c>
      <c r="M702" s="77"/>
      <c r="N702" s="78"/>
      <c r="O702" s="79"/>
      <c r="P702" s="79"/>
      <c r="Q702" s="79"/>
    </row>
    <row r="703" spans="1:17" ht="13.95" hidden="1" customHeight="1">
      <c r="A703" s="73">
        <v>693</v>
      </c>
      <c r="B703" s="74">
        <v>45297</v>
      </c>
      <c r="C703" s="75" t="s">
        <v>211</v>
      </c>
      <c r="D703" s="76" t="s">
        <v>3627</v>
      </c>
      <c r="E703" s="76" t="s">
        <v>773</v>
      </c>
      <c r="F703" s="76" t="s">
        <v>3628</v>
      </c>
      <c r="G703" s="76" t="s">
        <v>3629</v>
      </c>
      <c r="H703" s="76" t="s">
        <v>293</v>
      </c>
      <c r="I703" s="76" t="s">
        <v>163</v>
      </c>
      <c r="J703" s="76" t="s">
        <v>242</v>
      </c>
      <c r="K703" s="76" t="s">
        <v>3630</v>
      </c>
      <c r="L703" s="76" t="s">
        <v>3631</v>
      </c>
      <c r="M703" s="77"/>
      <c r="N703" s="78"/>
      <c r="O703" s="79"/>
      <c r="P703" s="79"/>
      <c r="Q703" s="79"/>
    </row>
    <row r="704" spans="1:17" ht="13.95" hidden="1" customHeight="1">
      <c r="A704" s="73">
        <v>694</v>
      </c>
      <c r="B704" s="74">
        <v>45297</v>
      </c>
      <c r="C704" s="75" t="s">
        <v>211</v>
      </c>
      <c r="D704" s="76" t="s">
        <v>3632</v>
      </c>
      <c r="E704" s="76" t="s">
        <v>806</v>
      </c>
      <c r="F704" s="76" t="s">
        <v>3633</v>
      </c>
      <c r="G704" s="76" t="s">
        <v>3634</v>
      </c>
      <c r="H704" s="76" t="s">
        <v>293</v>
      </c>
      <c r="I704" s="76" t="s">
        <v>163</v>
      </c>
      <c r="J704" s="76" t="s">
        <v>244</v>
      </c>
      <c r="K704" s="76" t="s">
        <v>3635</v>
      </c>
      <c r="L704" s="76" t="s">
        <v>3636</v>
      </c>
      <c r="M704" s="77"/>
      <c r="N704" s="78"/>
      <c r="O704" s="79"/>
      <c r="P704" s="79"/>
      <c r="Q704" s="79"/>
    </row>
    <row r="705" spans="1:17" ht="13.95" hidden="1" customHeight="1">
      <c r="A705" s="73">
        <v>695</v>
      </c>
      <c r="B705" s="74">
        <v>45297</v>
      </c>
      <c r="C705" s="75" t="s">
        <v>211</v>
      </c>
      <c r="D705" s="76" t="s">
        <v>3637</v>
      </c>
      <c r="E705" s="76" t="s">
        <v>773</v>
      </c>
      <c r="F705" s="76" t="s">
        <v>3638</v>
      </c>
      <c r="G705" s="76" t="s">
        <v>3639</v>
      </c>
      <c r="H705" s="76" t="s">
        <v>293</v>
      </c>
      <c r="I705" s="76" t="s">
        <v>163</v>
      </c>
      <c r="J705" s="76" t="s">
        <v>238</v>
      </c>
      <c r="K705" s="76" t="s">
        <v>3640</v>
      </c>
      <c r="L705" s="76" t="s">
        <v>3641</v>
      </c>
      <c r="M705" s="77"/>
      <c r="N705" s="78"/>
      <c r="O705" s="79"/>
      <c r="P705" s="79"/>
      <c r="Q705" s="79"/>
    </row>
    <row r="706" spans="1:17" ht="13.95" hidden="1" customHeight="1">
      <c r="A706" s="73">
        <v>696</v>
      </c>
      <c r="B706" s="74">
        <v>45297</v>
      </c>
      <c r="C706" s="75" t="s">
        <v>211</v>
      </c>
      <c r="D706" s="76" t="s">
        <v>3642</v>
      </c>
      <c r="E706" s="76" t="s">
        <v>773</v>
      </c>
      <c r="F706" s="76" t="s">
        <v>3643</v>
      </c>
      <c r="G706" s="76" t="s">
        <v>3644</v>
      </c>
      <c r="H706" s="76" t="s">
        <v>293</v>
      </c>
      <c r="I706" s="76" t="s">
        <v>163</v>
      </c>
      <c r="J706" s="76" t="s">
        <v>243</v>
      </c>
      <c r="K706" s="76" t="s">
        <v>3645</v>
      </c>
      <c r="L706" s="76" t="s">
        <v>3646</v>
      </c>
      <c r="M706" s="77"/>
      <c r="N706" s="78"/>
      <c r="O706" s="79"/>
      <c r="P706" s="79"/>
      <c r="Q706" s="79"/>
    </row>
    <row r="707" spans="1:17" ht="13.95" hidden="1" customHeight="1">
      <c r="A707" s="73">
        <v>697</v>
      </c>
      <c r="B707" s="74">
        <v>45297</v>
      </c>
      <c r="C707" s="75" t="s">
        <v>211</v>
      </c>
      <c r="D707" s="76" t="s">
        <v>3647</v>
      </c>
      <c r="E707" s="76" t="s">
        <v>773</v>
      </c>
      <c r="F707" s="76" t="s">
        <v>3648</v>
      </c>
      <c r="G707" s="76" t="s">
        <v>3649</v>
      </c>
      <c r="H707" s="76" t="s">
        <v>293</v>
      </c>
      <c r="I707" s="76" t="s">
        <v>163</v>
      </c>
      <c r="J707" s="76" t="s">
        <v>238</v>
      </c>
      <c r="K707" s="76" t="s">
        <v>3650</v>
      </c>
      <c r="L707" s="76" t="s">
        <v>3651</v>
      </c>
      <c r="M707" s="77"/>
      <c r="N707" s="78"/>
      <c r="O707" s="79"/>
      <c r="P707" s="79"/>
      <c r="Q707" s="79"/>
    </row>
    <row r="708" spans="1:17" ht="13.95" hidden="1" customHeight="1">
      <c r="A708" s="73">
        <v>698</v>
      </c>
      <c r="B708" s="74">
        <v>45297</v>
      </c>
      <c r="C708" s="75" t="s">
        <v>211</v>
      </c>
      <c r="D708" s="76" t="s">
        <v>3652</v>
      </c>
      <c r="E708" s="76" t="s">
        <v>806</v>
      </c>
      <c r="F708" s="76" t="s">
        <v>3653</v>
      </c>
      <c r="G708" s="76" t="s">
        <v>3654</v>
      </c>
      <c r="H708" s="76" t="s">
        <v>297</v>
      </c>
      <c r="I708" s="76" t="s">
        <v>163</v>
      </c>
      <c r="J708" s="76" t="s">
        <v>246</v>
      </c>
      <c r="K708" s="76" t="s">
        <v>3655</v>
      </c>
      <c r="L708" s="76" t="s">
        <v>3656</v>
      </c>
      <c r="M708" s="77"/>
      <c r="N708" s="78"/>
      <c r="O708" s="79"/>
      <c r="P708" s="79"/>
      <c r="Q708" s="79"/>
    </row>
    <row r="709" spans="1:17" ht="13.95" hidden="1" customHeight="1">
      <c r="A709" s="73">
        <v>699</v>
      </c>
      <c r="B709" s="74">
        <v>45297</v>
      </c>
      <c r="C709" s="75" t="s">
        <v>211</v>
      </c>
      <c r="D709" s="76" t="s">
        <v>3657</v>
      </c>
      <c r="E709" s="76" t="s">
        <v>806</v>
      </c>
      <c r="F709" s="76" t="s">
        <v>3658</v>
      </c>
      <c r="G709" s="76" t="s">
        <v>3659</v>
      </c>
      <c r="H709" s="76" t="s">
        <v>297</v>
      </c>
      <c r="I709" s="76" t="s">
        <v>163</v>
      </c>
      <c r="J709" s="76" t="s">
        <v>246</v>
      </c>
      <c r="K709" s="76" t="s">
        <v>3660</v>
      </c>
      <c r="L709" s="76" t="s">
        <v>3661</v>
      </c>
      <c r="M709" s="77"/>
      <c r="N709" s="78"/>
      <c r="O709" s="79"/>
      <c r="P709" s="79"/>
      <c r="Q709" s="79"/>
    </row>
    <row r="710" spans="1:17" ht="13.95" hidden="1" customHeight="1">
      <c r="A710" s="73">
        <v>700</v>
      </c>
      <c r="B710" s="74">
        <v>45297</v>
      </c>
      <c r="C710" s="75" t="s">
        <v>211</v>
      </c>
      <c r="D710" s="76" t="s">
        <v>430</v>
      </c>
      <c r="E710" s="76" t="s">
        <v>806</v>
      </c>
      <c r="F710" s="76" t="s">
        <v>3662</v>
      </c>
      <c r="G710" s="76" t="s">
        <v>3663</v>
      </c>
      <c r="H710" s="76" t="s">
        <v>297</v>
      </c>
      <c r="I710" s="76" t="s">
        <v>163</v>
      </c>
      <c r="J710" s="76" t="s">
        <v>246</v>
      </c>
      <c r="K710" s="76" t="s">
        <v>3664</v>
      </c>
      <c r="L710" s="76" t="s">
        <v>3665</v>
      </c>
      <c r="M710" s="77"/>
      <c r="N710" s="78"/>
      <c r="O710" s="79"/>
      <c r="P710" s="79"/>
      <c r="Q710" s="79"/>
    </row>
    <row r="711" spans="1:17" ht="13.95" hidden="1" customHeight="1">
      <c r="A711" s="73">
        <v>701</v>
      </c>
      <c r="B711" s="74">
        <v>45297</v>
      </c>
      <c r="C711" s="75" t="s">
        <v>211</v>
      </c>
      <c r="D711" s="76" t="s">
        <v>3666</v>
      </c>
      <c r="E711" s="76" t="s">
        <v>806</v>
      </c>
      <c r="F711" s="76" t="s">
        <v>3667</v>
      </c>
      <c r="G711" s="76" t="s">
        <v>3668</v>
      </c>
      <c r="H711" s="76" t="s">
        <v>297</v>
      </c>
      <c r="I711" s="76" t="s">
        <v>163</v>
      </c>
      <c r="J711" s="76" t="s">
        <v>244</v>
      </c>
      <c r="K711" s="76" t="s">
        <v>3669</v>
      </c>
      <c r="L711" s="76" t="s">
        <v>3670</v>
      </c>
      <c r="M711" s="77"/>
      <c r="N711" s="78"/>
      <c r="O711" s="79"/>
      <c r="P711" s="79"/>
      <c r="Q711" s="79"/>
    </row>
    <row r="712" spans="1:17" ht="13.95" hidden="1" customHeight="1">
      <c r="A712" s="73">
        <v>702</v>
      </c>
      <c r="B712" s="74">
        <v>45297</v>
      </c>
      <c r="C712" s="75" t="s">
        <v>211</v>
      </c>
      <c r="D712" s="76" t="s">
        <v>3671</v>
      </c>
      <c r="E712" s="76" t="s">
        <v>806</v>
      </c>
      <c r="F712" s="76" t="s">
        <v>3672</v>
      </c>
      <c r="G712" s="76" t="s">
        <v>3673</v>
      </c>
      <c r="H712" s="76" t="s">
        <v>297</v>
      </c>
      <c r="I712" s="76" t="s">
        <v>163</v>
      </c>
      <c r="J712" s="76" t="s">
        <v>246</v>
      </c>
      <c r="K712" s="76" t="s">
        <v>3674</v>
      </c>
      <c r="L712" s="76" t="s">
        <v>3675</v>
      </c>
      <c r="M712" s="77"/>
      <c r="N712" s="78"/>
      <c r="O712" s="79"/>
      <c r="P712" s="79"/>
      <c r="Q712" s="79"/>
    </row>
    <row r="713" spans="1:17" ht="13.95" hidden="1" customHeight="1">
      <c r="A713" s="73">
        <v>703</v>
      </c>
      <c r="B713" s="74">
        <v>45297</v>
      </c>
      <c r="C713" s="75" t="s">
        <v>211</v>
      </c>
      <c r="D713" s="76" t="s">
        <v>3676</v>
      </c>
      <c r="E713" s="76" t="s">
        <v>806</v>
      </c>
      <c r="F713" s="76" t="s">
        <v>3677</v>
      </c>
      <c r="G713" s="76" t="s">
        <v>3678</v>
      </c>
      <c r="H713" s="76" t="s">
        <v>1944</v>
      </c>
      <c r="I713" s="76" t="s">
        <v>163</v>
      </c>
      <c r="J713" s="76" t="s">
        <v>238</v>
      </c>
      <c r="K713" s="76" t="s">
        <v>3679</v>
      </c>
      <c r="L713" s="76" t="s">
        <v>3680</v>
      </c>
      <c r="M713" s="77"/>
      <c r="N713" s="78"/>
      <c r="O713" s="79"/>
      <c r="P713" s="79"/>
      <c r="Q713" s="79"/>
    </row>
    <row r="714" spans="1:17" ht="13.95" hidden="1" customHeight="1">
      <c r="A714" s="73">
        <v>704</v>
      </c>
      <c r="B714" s="74">
        <v>45297</v>
      </c>
      <c r="C714" s="75" t="s">
        <v>211</v>
      </c>
      <c r="D714" s="76" t="s">
        <v>3676</v>
      </c>
      <c r="E714" s="76" t="s">
        <v>806</v>
      </c>
      <c r="F714" s="76" t="s">
        <v>3681</v>
      </c>
      <c r="G714" s="76" t="s">
        <v>3682</v>
      </c>
      <c r="H714" s="76" t="s">
        <v>297</v>
      </c>
      <c r="I714" s="76" t="s">
        <v>163</v>
      </c>
      <c r="J714" s="76" t="s">
        <v>246</v>
      </c>
      <c r="K714" s="76" t="s">
        <v>3679</v>
      </c>
      <c r="L714" s="76" t="s">
        <v>3680</v>
      </c>
      <c r="M714" s="77"/>
      <c r="N714" s="78"/>
      <c r="O714" s="79"/>
      <c r="P714" s="79"/>
      <c r="Q714" s="79"/>
    </row>
    <row r="715" spans="1:17" ht="13.95" hidden="1" customHeight="1">
      <c r="A715" s="73">
        <v>705</v>
      </c>
      <c r="B715" s="74">
        <v>45297</v>
      </c>
      <c r="C715" s="75" t="s">
        <v>211</v>
      </c>
      <c r="D715" s="76" t="s">
        <v>3683</v>
      </c>
      <c r="E715" s="76" t="s">
        <v>806</v>
      </c>
      <c r="F715" s="76" t="s">
        <v>3684</v>
      </c>
      <c r="G715" s="76" t="s">
        <v>3685</v>
      </c>
      <c r="H715" s="76" t="s">
        <v>297</v>
      </c>
      <c r="I715" s="76" t="s">
        <v>163</v>
      </c>
      <c r="J715" s="76" t="s">
        <v>246</v>
      </c>
      <c r="K715" s="76" t="s">
        <v>3686</v>
      </c>
      <c r="L715" s="76" t="s">
        <v>3687</v>
      </c>
      <c r="M715" s="77"/>
      <c r="N715" s="78"/>
      <c r="O715" s="79"/>
      <c r="P715" s="79"/>
      <c r="Q715" s="79"/>
    </row>
    <row r="716" spans="1:17" ht="13.95" hidden="1" customHeight="1">
      <c r="A716" s="73">
        <v>706</v>
      </c>
      <c r="B716" s="74">
        <v>45297</v>
      </c>
      <c r="C716" s="75" t="s">
        <v>211</v>
      </c>
      <c r="D716" s="76" t="s">
        <v>3688</v>
      </c>
      <c r="E716" s="76" t="s">
        <v>1293</v>
      </c>
      <c r="F716" s="76" t="s">
        <v>3689</v>
      </c>
      <c r="G716" s="76" t="s">
        <v>3690</v>
      </c>
      <c r="H716" s="76" t="s">
        <v>297</v>
      </c>
      <c r="I716" s="76" t="s">
        <v>163</v>
      </c>
      <c r="J716" s="76" t="s">
        <v>239</v>
      </c>
      <c r="K716" s="76" t="s">
        <v>3691</v>
      </c>
      <c r="L716" s="76" t="s">
        <v>3692</v>
      </c>
      <c r="M716" s="77"/>
      <c r="N716" s="78"/>
      <c r="O716" s="79"/>
      <c r="P716" s="79"/>
      <c r="Q716" s="79"/>
    </row>
    <row r="717" spans="1:17" ht="13.95" hidden="1" customHeight="1">
      <c r="A717" s="73">
        <v>707</v>
      </c>
      <c r="B717" s="74">
        <v>45297</v>
      </c>
      <c r="C717" s="75" t="s">
        <v>211</v>
      </c>
      <c r="D717" s="76" t="s">
        <v>3693</v>
      </c>
      <c r="E717" s="76" t="s">
        <v>758</v>
      </c>
      <c r="F717" s="76" t="s">
        <v>3694</v>
      </c>
      <c r="G717" s="76" t="s">
        <v>3695</v>
      </c>
      <c r="H717" s="76" t="s">
        <v>495</v>
      </c>
      <c r="I717" s="76" t="s">
        <v>163</v>
      </c>
      <c r="J717" s="76" t="s">
        <v>235</v>
      </c>
      <c r="K717" s="76" t="s">
        <v>3696</v>
      </c>
      <c r="L717" s="76" t="s">
        <v>163</v>
      </c>
      <c r="M717" s="77"/>
      <c r="N717" s="78"/>
      <c r="O717" s="79"/>
      <c r="P717" s="79"/>
      <c r="Q717" s="79"/>
    </row>
    <row r="718" spans="1:17" ht="13.95" hidden="1" customHeight="1">
      <c r="A718" s="73">
        <v>708</v>
      </c>
      <c r="B718" s="74">
        <v>45297</v>
      </c>
      <c r="C718" s="75" t="s">
        <v>211</v>
      </c>
      <c r="D718" s="76" t="s">
        <v>3697</v>
      </c>
      <c r="E718" s="76" t="s">
        <v>828</v>
      </c>
      <c r="F718" s="76" t="s">
        <v>3698</v>
      </c>
      <c r="G718" s="76" t="s">
        <v>3699</v>
      </c>
      <c r="H718" s="76" t="s">
        <v>297</v>
      </c>
      <c r="I718" s="76" t="s">
        <v>163</v>
      </c>
      <c r="J718" s="76" t="s">
        <v>239</v>
      </c>
      <c r="K718" s="76" t="s">
        <v>3700</v>
      </c>
      <c r="L718" s="76" t="s">
        <v>3701</v>
      </c>
      <c r="M718" s="77"/>
      <c r="N718" s="78"/>
      <c r="O718" s="79"/>
      <c r="P718" s="79"/>
      <c r="Q718" s="79"/>
    </row>
    <row r="719" spans="1:17" ht="13.95" hidden="1" customHeight="1">
      <c r="A719" s="73">
        <v>709</v>
      </c>
      <c r="B719" s="74">
        <v>45297</v>
      </c>
      <c r="C719" s="75" t="s">
        <v>211</v>
      </c>
      <c r="D719" s="76" t="s">
        <v>3702</v>
      </c>
      <c r="E719" s="76" t="s">
        <v>864</v>
      </c>
      <c r="F719" s="76" t="s">
        <v>3703</v>
      </c>
      <c r="G719" s="76" t="s">
        <v>3704</v>
      </c>
      <c r="H719" s="76" t="s">
        <v>293</v>
      </c>
      <c r="I719" s="76" t="s">
        <v>163</v>
      </c>
      <c r="J719" s="76" t="s">
        <v>238</v>
      </c>
      <c r="K719" s="76" t="s">
        <v>3705</v>
      </c>
      <c r="L719" s="76" t="s">
        <v>3706</v>
      </c>
      <c r="M719" s="77"/>
      <c r="N719" s="78"/>
      <c r="O719" s="79"/>
      <c r="P719" s="79"/>
      <c r="Q719" s="79"/>
    </row>
    <row r="720" spans="1:17" ht="13.95" hidden="1" customHeight="1">
      <c r="A720" s="73">
        <v>710</v>
      </c>
      <c r="B720" s="74">
        <v>45297</v>
      </c>
      <c r="C720" s="75" t="s">
        <v>211</v>
      </c>
      <c r="D720" s="76" t="s">
        <v>3707</v>
      </c>
      <c r="E720" s="76" t="s">
        <v>492</v>
      </c>
      <c r="F720" s="76" t="s">
        <v>3708</v>
      </c>
      <c r="G720" s="76" t="s">
        <v>3709</v>
      </c>
      <c r="H720" s="76" t="s">
        <v>293</v>
      </c>
      <c r="I720" s="76" t="s">
        <v>163</v>
      </c>
      <c r="J720" s="76" t="s">
        <v>240</v>
      </c>
      <c r="K720" s="76" t="s">
        <v>3710</v>
      </c>
      <c r="L720" s="76" t="s">
        <v>3711</v>
      </c>
      <c r="M720" s="77"/>
      <c r="N720" s="78"/>
      <c r="O720" s="79"/>
      <c r="P720" s="79"/>
      <c r="Q720" s="79"/>
    </row>
    <row r="721" spans="1:17" ht="13.95" customHeight="1">
      <c r="A721" s="73">
        <v>711</v>
      </c>
      <c r="B721" s="74">
        <v>45297</v>
      </c>
      <c r="C721" s="75" t="s">
        <v>211</v>
      </c>
      <c r="D721" s="76" t="s">
        <v>3712</v>
      </c>
      <c r="E721" s="76" t="s">
        <v>758</v>
      </c>
      <c r="F721" s="76" t="s">
        <v>3713</v>
      </c>
      <c r="G721" s="76" t="s">
        <v>3714</v>
      </c>
      <c r="H721" s="76" t="s">
        <v>3715</v>
      </c>
      <c r="I721" s="76" t="s">
        <v>163</v>
      </c>
      <c r="J721" s="76" t="s">
        <v>243</v>
      </c>
      <c r="K721" s="76" t="s">
        <v>3716</v>
      </c>
      <c r="L721" s="76" t="s">
        <v>3717</v>
      </c>
      <c r="M721" s="77"/>
      <c r="N721" s="78"/>
      <c r="O721" s="79"/>
      <c r="P721" s="79"/>
      <c r="Q721" s="79"/>
    </row>
    <row r="722" spans="1:17" ht="13.95" hidden="1" customHeight="1">
      <c r="A722" s="73">
        <v>712</v>
      </c>
      <c r="B722" s="74">
        <v>45297</v>
      </c>
      <c r="C722" s="75" t="s">
        <v>211</v>
      </c>
      <c r="D722" s="76" t="s">
        <v>3718</v>
      </c>
      <c r="E722" s="76" t="s">
        <v>1237</v>
      </c>
      <c r="F722" s="76" t="s">
        <v>3719</v>
      </c>
      <c r="G722" s="76" t="s">
        <v>3720</v>
      </c>
      <c r="H722" s="76" t="s">
        <v>293</v>
      </c>
      <c r="I722" s="76" t="s">
        <v>163</v>
      </c>
      <c r="J722" s="76" t="s">
        <v>237</v>
      </c>
      <c r="K722" s="76" t="s">
        <v>3721</v>
      </c>
      <c r="L722" s="76" t="s">
        <v>163</v>
      </c>
      <c r="M722" s="77"/>
      <c r="N722" s="78"/>
      <c r="O722" s="79"/>
      <c r="P722" s="79"/>
      <c r="Q722" s="79"/>
    </row>
    <row r="723" spans="1:17" ht="13.95" hidden="1" customHeight="1">
      <c r="A723" s="73">
        <v>713</v>
      </c>
      <c r="B723" s="74">
        <v>45297</v>
      </c>
      <c r="C723" s="75" t="s">
        <v>211</v>
      </c>
      <c r="D723" s="76" t="s">
        <v>3722</v>
      </c>
      <c r="E723" s="76" t="s">
        <v>758</v>
      </c>
      <c r="F723" s="76" t="s">
        <v>3723</v>
      </c>
      <c r="G723" s="76" t="s">
        <v>3724</v>
      </c>
      <c r="H723" s="76" t="s">
        <v>293</v>
      </c>
      <c r="I723" s="76" t="s">
        <v>163</v>
      </c>
      <c r="J723" s="76" t="s">
        <v>238</v>
      </c>
      <c r="K723" s="76" t="s">
        <v>3725</v>
      </c>
      <c r="L723" s="76" t="s">
        <v>3726</v>
      </c>
      <c r="M723" s="77"/>
      <c r="N723" s="78"/>
      <c r="O723" s="79"/>
      <c r="P723" s="79"/>
      <c r="Q723" s="79"/>
    </row>
    <row r="724" spans="1:17" ht="13.95" hidden="1" customHeight="1">
      <c r="A724" s="73">
        <v>714</v>
      </c>
      <c r="B724" s="74">
        <v>45297</v>
      </c>
      <c r="C724" s="75" t="s">
        <v>211</v>
      </c>
      <c r="D724" s="76" t="s">
        <v>3727</v>
      </c>
      <c r="E724" s="76" t="s">
        <v>864</v>
      </c>
      <c r="F724" s="76" t="s">
        <v>3728</v>
      </c>
      <c r="G724" s="76" t="s">
        <v>3729</v>
      </c>
      <c r="H724" s="76" t="s">
        <v>293</v>
      </c>
      <c r="I724" s="76" t="s">
        <v>163</v>
      </c>
      <c r="J724" s="76" t="s">
        <v>244</v>
      </c>
      <c r="K724" s="76" t="s">
        <v>3730</v>
      </c>
      <c r="L724" s="76" t="s">
        <v>3731</v>
      </c>
      <c r="M724" s="77"/>
      <c r="N724" s="78"/>
      <c r="O724" s="79"/>
      <c r="P724" s="79"/>
      <c r="Q724" s="79"/>
    </row>
    <row r="725" spans="1:17" ht="13.95" hidden="1" customHeight="1">
      <c r="A725" s="73">
        <v>715</v>
      </c>
      <c r="B725" s="74">
        <v>45297</v>
      </c>
      <c r="C725" s="75" t="s">
        <v>211</v>
      </c>
      <c r="D725" s="76" t="s">
        <v>3732</v>
      </c>
      <c r="E725" s="76" t="s">
        <v>613</v>
      </c>
      <c r="F725" s="76" t="s">
        <v>3733</v>
      </c>
      <c r="G725" s="76" t="s">
        <v>3734</v>
      </c>
      <c r="H725" s="76" t="s">
        <v>3735</v>
      </c>
      <c r="I725" s="76" t="s">
        <v>163</v>
      </c>
      <c r="J725" s="76" t="s">
        <v>237</v>
      </c>
      <c r="K725" s="76" t="s">
        <v>3736</v>
      </c>
      <c r="L725" s="76" t="s">
        <v>163</v>
      </c>
      <c r="M725" s="77"/>
      <c r="N725" s="78"/>
      <c r="O725" s="79"/>
      <c r="P725" s="79"/>
      <c r="Q725" s="79"/>
    </row>
    <row r="726" spans="1:17" ht="13.95" hidden="1" customHeight="1">
      <c r="A726" s="73">
        <v>716</v>
      </c>
      <c r="B726" s="74">
        <v>45297</v>
      </c>
      <c r="C726" s="75" t="s">
        <v>211</v>
      </c>
      <c r="D726" s="76" t="s">
        <v>3737</v>
      </c>
      <c r="E726" s="76" t="s">
        <v>1293</v>
      </c>
      <c r="F726" s="76" t="s">
        <v>3738</v>
      </c>
      <c r="G726" s="76" t="s">
        <v>3739</v>
      </c>
      <c r="H726" s="76" t="s">
        <v>293</v>
      </c>
      <c r="I726" s="76" t="s">
        <v>163</v>
      </c>
      <c r="J726" s="76" t="s">
        <v>246</v>
      </c>
      <c r="K726" s="76" t="s">
        <v>3740</v>
      </c>
      <c r="L726" s="76" t="s">
        <v>3741</v>
      </c>
      <c r="M726" s="77"/>
      <c r="N726" s="78"/>
      <c r="O726" s="79"/>
      <c r="P726" s="79"/>
      <c r="Q726" s="79"/>
    </row>
    <row r="727" spans="1:17" ht="13.95" hidden="1" customHeight="1">
      <c r="A727" s="73">
        <v>717</v>
      </c>
      <c r="B727" s="74">
        <v>45297</v>
      </c>
      <c r="C727" s="75" t="s">
        <v>211</v>
      </c>
      <c r="D727" s="76" t="s">
        <v>435</v>
      </c>
      <c r="E727" s="76" t="s">
        <v>613</v>
      </c>
      <c r="F727" s="76" t="s">
        <v>3742</v>
      </c>
      <c r="G727" s="76" t="s">
        <v>3743</v>
      </c>
      <c r="H727" s="76" t="s">
        <v>3744</v>
      </c>
      <c r="I727" s="76" t="s">
        <v>163</v>
      </c>
      <c r="J727" s="76" t="s">
        <v>237</v>
      </c>
      <c r="K727" s="76" t="s">
        <v>3745</v>
      </c>
      <c r="L727" s="76" t="s">
        <v>163</v>
      </c>
      <c r="M727" s="77"/>
      <c r="N727" s="78"/>
      <c r="O727" s="79"/>
      <c r="P727" s="79"/>
      <c r="Q727" s="79"/>
    </row>
    <row r="728" spans="1:17" ht="13.95" hidden="1" customHeight="1">
      <c r="A728" s="73">
        <v>718</v>
      </c>
      <c r="B728" s="74">
        <v>45297</v>
      </c>
      <c r="C728" s="75" t="s">
        <v>211</v>
      </c>
      <c r="D728" s="76" t="s">
        <v>439</v>
      </c>
      <c r="E728" s="76" t="s">
        <v>828</v>
      </c>
      <c r="F728" s="76" t="s">
        <v>3746</v>
      </c>
      <c r="G728" s="76" t="s">
        <v>3747</v>
      </c>
      <c r="H728" s="76" t="s">
        <v>297</v>
      </c>
      <c r="I728" s="76" t="s">
        <v>163</v>
      </c>
      <c r="J728" s="76" t="s">
        <v>239</v>
      </c>
      <c r="K728" s="76" t="s">
        <v>3748</v>
      </c>
      <c r="L728" s="76" t="s">
        <v>3749</v>
      </c>
      <c r="M728" s="77"/>
      <c r="N728" s="78"/>
      <c r="O728" s="79"/>
      <c r="P728" s="79"/>
      <c r="Q728" s="79"/>
    </row>
    <row r="729" spans="1:17" ht="13.95" hidden="1" customHeight="1">
      <c r="A729" s="73">
        <v>719</v>
      </c>
      <c r="B729" s="74">
        <v>45297</v>
      </c>
      <c r="C729" s="75" t="s">
        <v>211</v>
      </c>
      <c r="D729" s="76" t="s">
        <v>3750</v>
      </c>
      <c r="E729" s="76" t="s">
        <v>1237</v>
      </c>
      <c r="F729" s="76" t="s">
        <v>3751</v>
      </c>
      <c r="G729" s="76" t="s">
        <v>3752</v>
      </c>
      <c r="H729" s="76" t="s">
        <v>293</v>
      </c>
      <c r="I729" s="76" t="s">
        <v>163</v>
      </c>
      <c r="J729" s="76" t="s">
        <v>244</v>
      </c>
      <c r="K729" s="76" t="s">
        <v>3753</v>
      </c>
      <c r="L729" s="76" t="s">
        <v>3754</v>
      </c>
      <c r="M729" s="77"/>
      <c r="N729" s="78"/>
      <c r="O729" s="79"/>
      <c r="P729" s="79"/>
      <c r="Q729" s="79"/>
    </row>
    <row r="730" spans="1:17" ht="13.95" hidden="1" customHeight="1">
      <c r="A730" s="73">
        <v>720</v>
      </c>
      <c r="B730" s="74">
        <v>45297</v>
      </c>
      <c r="C730" s="75" t="s">
        <v>211</v>
      </c>
      <c r="D730" s="76" t="s">
        <v>3755</v>
      </c>
      <c r="E730" s="76" t="s">
        <v>1237</v>
      </c>
      <c r="F730" s="76" t="s">
        <v>3756</v>
      </c>
      <c r="G730" s="76" t="s">
        <v>3757</v>
      </c>
      <c r="H730" s="76" t="s">
        <v>293</v>
      </c>
      <c r="I730" s="76" t="s">
        <v>163</v>
      </c>
      <c r="J730" s="76" t="s">
        <v>244</v>
      </c>
      <c r="K730" s="76" t="s">
        <v>3758</v>
      </c>
      <c r="L730" s="76" t="s">
        <v>3759</v>
      </c>
      <c r="M730" s="77"/>
      <c r="N730" s="78"/>
      <c r="O730" s="79"/>
      <c r="P730" s="79"/>
      <c r="Q730" s="79"/>
    </row>
    <row r="731" spans="1:17" ht="13.95" hidden="1" customHeight="1">
      <c r="A731" s="73">
        <v>721</v>
      </c>
      <c r="B731" s="74">
        <v>45297</v>
      </c>
      <c r="C731" s="75" t="s">
        <v>211</v>
      </c>
      <c r="D731" s="76" t="s">
        <v>3760</v>
      </c>
      <c r="E731" s="76" t="s">
        <v>1237</v>
      </c>
      <c r="F731" s="76" t="s">
        <v>3761</v>
      </c>
      <c r="G731" s="76" t="s">
        <v>3762</v>
      </c>
      <c r="H731" s="76" t="s">
        <v>293</v>
      </c>
      <c r="I731" s="76" t="s">
        <v>163</v>
      </c>
      <c r="J731" s="76" t="s">
        <v>246</v>
      </c>
      <c r="K731" s="76" t="s">
        <v>3763</v>
      </c>
      <c r="L731" s="76" t="s">
        <v>3764</v>
      </c>
      <c r="M731" s="77"/>
      <c r="N731" s="78"/>
      <c r="O731" s="79"/>
      <c r="P731" s="79"/>
      <c r="Q731" s="79"/>
    </row>
    <row r="732" spans="1:17" ht="13.95" hidden="1" customHeight="1">
      <c r="A732" s="73">
        <v>722</v>
      </c>
      <c r="B732" s="74">
        <v>45297</v>
      </c>
      <c r="C732" s="75" t="s">
        <v>211</v>
      </c>
      <c r="D732" s="76" t="s">
        <v>3765</v>
      </c>
      <c r="E732" s="76" t="s">
        <v>1237</v>
      </c>
      <c r="F732" s="76" t="s">
        <v>3766</v>
      </c>
      <c r="G732" s="76" t="s">
        <v>3767</v>
      </c>
      <c r="H732" s="76" t="s">
        <v>1115</v>
      </c>
      <c r="I732" s="76" t="s">
        <v>163</v>
      </c>
      <c r="J732" s="76" t="s">
        <v>239</v>
      </c>
      <c r="K732" s="76" t="s">
        <v>3768</v>
      </c>
      <c r="L732" s="76" t="s">
        <v>3769</v>
      </c>
      <c r="M732" s="77"/>
      <c r="N732" s="78"/>
      <c r="O732" s="79"/>
      <c r="P732" s="79"/>
      <c r="Q732" s="79"/>
    </row>
    <row r="733" spans="1:17" ht="13.95" hidden="1" customHeight="1">
      <c r="A733" s="73">
        <v>723</v>
      </c>
      <c r="B733" s="74">
        <v>45297</v>
      </c>
      <c r="C733" s="75" t="s">
        <v>211</v>
      </c>
      <c r="D733" s="76" t="s">
        <v>3770</v>
      </c>
      <c r="E733" s="76" t="s">
        <v>1237</v>
      </c>
      <c r="F733" s="76" t="s">
        <v>3771</v>
      </c>
      <c r="G733" s="76" t="s">
        <v>3772</v>
      </c>
      <c r="H733" s="76" t="s">
        <v>293</v>
      </c>
      <c r="I733" s="76" t="s">
        <v>163</v>
      </c>
      <c r="J733" s="76" t="s">
        <v>244</v>
      </c>
      <c r="K733" s="76" t="s">
        <v>3773</v>
      </c>
      <c r="L733" s="76" t="s">
        <v>3774</v>
      </c>
      <c r="M733" s="77"/>
      <c r="N733" s="78"/>
      <c r="O733" s="79"/>
      <c r="P733" s="79"/>
      <c r="Q733" s="79"/>
    </row>
    <row r="734" spans="1:17" ht="13.95" hidden="1" customHeight="1">
      <c r="A734" s="73">
        <v>724</v>
      </c>
      <c r="B734" s="74">
        <v>45297</v>
      </c>
      <c r="C734" s="75" t="s">
        <v>211</v>
      </c>
      <c r="D734" s="76" t="s">
        <v>3775</v>
      </c>
      <c r="E734" s="76" t="s">
        <v>1237</v>
      </c>
      <c r="F734" s="76" t="s">
        <v>3776</v>
      </c>
      <c r="G734" s="76" t="s">
        <v>3777</v>
      </c>
      <c r="H734" s="76" t="s">
        <v>293</v>
      </c>
      <c r="I734" s="76" t="s">
        <v>163</v>
      </c>
      <c r="J734" s="76" t="s">
        <v>244</v>
      </c>
      <c r="K734" s="76" t="s">
        <v>3778</v>
      </c>
      <c r="L734" s="76" t="s">
        <v>3779</v>
      </c>
      <c r="M734" s="77"/>
      <c r="N734" s="78"/>
      <c r="O734" s="79"/>
      <c r="P734" s="79"/>
      <c r="Q734" s="79"/>
    </row>
    <row r="735" spans="1:17" ht="13.95" hidden="1" customHeight="1">
      <c r="A735" s="73">
        <v>725</v>
      </c>
      <c r="B735" s="74">
        <v>45297</v>
      </c>
      <c r="C735" s="75" t="s">
        <v>211</v>
      </c>
      <c r="D735" s="76" t="s">
        <v>3780</v>
      </c>
      <c r="E735" s="76" t="s">
        <v>1237</v>
      </c>
      <c r="F735" s="76" t="s">
        <v>3781</v>
      </c>
      <c r="G735" s="76" t="s">
        <v>3782</v>
      </c>
      <c r="H735" s="76" t="s">
        <v>293</v>
      </c>
      <c r="I735" s="76" t="s">
        <v>163</v>
      </c>
      <c r="J735" s="76" t="s">
        <v>246</v>
      </c>
      <c r="K735" s="76" t="s">
        <v>3783</v>
      </c>
      <c r="L735" s="76" t="s">
        <v>3784</v>
      </c>
      <c r="M735" s="77"/>
      <c r="N735" s="78"/>
      <c r="O735" s="79"/>
      <c r="P735" s="79"/>
      <c r="Q735" s="79"/>
    </row>
    <row r="736" spans="1:17" ht="13.95" hidden="1" customHeight="1">
      <c r="A736" s="73">
        <v>726</v>
      </c>
      <c r="B736" s="74">
        <v>45297</v>
      </c>
      <c r="C736" s="75" t="s">
        <v>211</v>
      </c>
      <c r="D736" s="76" t="s">
        <v>437</v>
      </c>
      <c r="E736" s="76" t="s">
        <v>1237</v>
      </c>
      <c r="F736" s="76" t="s">
        <v>3785</v>
      </c>
      <c r="G736" s="76" t="s">
        <v>3786</v>
      </c>
      <c r="H736" s="76" t="s">
        <v>293</v>
      </c>
      <c r="I736" s="76" t="s">
        <v>163</v>
      </c>
      <c r="J736" s="76" t="s">
        <v>246</v>
      </c>
      <c r="K736" s="76" t="s">
        <v>3787</v>
      </c>
      <c r="L736" s="76" t="s">
        <v>3788</v>
      </c>
      <c r="M736" s="77"/>
      <c r="N736" s="78"/>
      <c r="O736" s="79"/>
      <c r="P736" s="79"/>
      <c r="Q736" s="79"/>
    </row>
    <row r="737" spans="1:17" ht="13.95" hidden="1" customHeight="1">
      <c r="A737" s="73">
        <v>727</v>
      </c>
      <c r="B737" s="74">
        <v>45297</v>
      </c>
      <c r="C737" s="75" t="s">
        <v>211</v>
      </c>
      <c r="D737" s="76" t="s">
        <v>333</v>
      </c>
      <c r="E737" s="76" t="s">
        <v>1472</v>
      </c>
      <c r="F737" s="76" t="s">
        <v>3789</v>
      </c>
      <c r="G737" s="76" t="s">
        <v>3790</v>
      </c>
      <c r="H737" s="76" t="s">
        <v>293</v>
      </c>
      <c r="I737" s="76" t="s">
        <v>163</v>
      </c>
      <c r="J737" s="76" t="s">
        <v>239</v>
      </c>
      <c r="K737" s="76" t="s">
        <v>3791</v>
      </c>
      <c r="L737" s="76" t="s">
        <v>163</v>
      </c>
      <c r="M737" s="77"/>
      <c r="N737" s="78"/>
      <c r="O737" s="79"/>
      <c r="P737" s="79"/>
      <c r="Q737" s="79"/>
    </row>
    <row r="738" spans="1:17" ht="13.95" hidden="1" customHeight="1">
      <c r="A738" s="73">
        <v>728</v>
      </c>
      <c r="B738" s="74">
        <v>45297</v>
      </c>
      <c r="C738" s="75" t="s">
        <v>211</v>
      </c>
      <c r="D738" s="76" t="s">
        <v>3792</v>
      </c>
      <c r="E738" s="76" t="s">
        <v>1237</v>
      </c>
      <c r="F738" s="76" t="s">
        <v>3793</v>
      </c>
      <c r="G738" s="76" t="s">
        <v>3794</v>
      </c>
      <c r="H738" s="76" t="s">
        <v>296</v>
      </c>
      <c r="I738" s="76" t="s">
        <v>163</v>
      </c>
      <c r="J738" s="76" t="s">
        <v>240</v>
      </c>
      <c r="K738" s="76" t="s">
        <v>3795</v>
      </c>
      <c r="L738" s="76" t="s">
        <v>163</v>
      </c>
      <c r="M738" s="77"/>
      <c r="N738" s="78"/>
      <c r="O738" s="79"/>
      <c r="P738" s="79"/>
      <c r="Q738" s="79"/>
    </row>
    <row r="739" spans="1:17" ht="13.95" hidden="1" customHeight="1">
      <c r="A739" s="73">
        <v>729</v>
      </c>
      <c r="B739" s="74">
        <v>45297</v>
      </c>
      <c r="C739" s="75" t="s">
        <v>211</v>
      </c>
      <c r="D739" s="76" t="s">
        <v>3796</v>
      </c>
      <c r="E739" s="76" t="s">
        <v>1237</v>
      </c>
      <c r="F739" s="76" t="s">
        <v>3797</v>
      </c>
      <c r="G739" s="76" t="s">
        <v>3798</v>
      </c>
      <c r="H739" s="76" t="s">
        <v>293</v>
      </c>
      <c r="I739" s="76" t="s">
        <v>163</v>
      </c>
      <c r="J739" s="76" t="s">
        <v>246</v>
      </c>
      <c r="K739" s="76" t="s">
        <v>3799</v>
      </c>
      <c r="L739" s="76" t="s">
        <v>3800</v>
      </c>
      <c r="M739" s="77"/>
      <c r="N739" s="78"/>
      <c r="O739" s="79"/>
      <c r="P739" s="79"/>
      <c r="Q739" s="79"/>
    </row>
    <row r="740" spans="1:17" ht="13.95" hidden="1" customHeight="1">
      <c r="A740" s="73">
        <v>730</v>
      </c>
      <c r="B740" s="74">
        <v>45297</v>
      </c>
      <c r="C740" s="75" t="s">
        <v>211</v>
      </c>
      <c r="D740" s="76" t="s">
        <v>3801</v>
      </c>
      <c r="E740" s="76" t="s">
        <v>1237</v>
      </c>
      <c r="F740" s="76" t="s">
        <v>3802</v>
      </c>
      <c r="G740" s="76" t="s">
        <v>3803</v>
      </c>
      <c r="H740" s="76" t="s">
        <v>293</v>
      </c>
      <c r="I740" s="76" t="s">
        <v>163</v>
      </c>
      <c r="J740" s="76" t="s">
        <v>243</v>
      </c>
      <c r="K740" s="76" t="s">
        <v>3804</v>
      </c>
      <c r="L740" s="76" t="s">
        <v>163</v>
      </c>
      <c r="M740" s="77"/>
      <c r="N740" s="78"/>
      <c r="O740" s="79"/>
      <c r="P740" s="79"/>
      <c r="Q740" s="79"/>
    </row>
    <row r="741" spans="1:17" ht="13.95" hidden="1" customHeight="1">
      <c r="A741" s="73">
        <v>731</v>
      </c>
      <c r="B741" s="74">
        <v>45297</v>
      </c>
      <c r="C741" s="75" t="s">
        <v>211</v>
      </c>
      <c r="D741" s="76" t="s">
        <v>3805</v>
      </c>
      <c r="E741" s="76" t="s">
        <v>1293</v>
      </c>
      <c r="F741" s="76" t="s">
        <v>3806</v>
      </c>
      <c r="G741" s="76" t="s">
        <v>3807</v>
      </c>
      <c r="H741" s="76" t="s">
        <v>293</v>
      </c>
      <c r="I741" s="76" t="s">
        <v>163</v>
      </c>
      <c r="J741" s="76" t="s">
        <v>242</v>
      </c>
      <c r="K741" s="76" t="s">
        <v>3808</v>
      </c>
      <c r="L741" s="76" t="s">
        <v>3809</v>
      </c>
      <c r="M741" s="77"/>
      <c r="N741" s="78"/>
      <c r="O741" s="79"/>
      <c r="P741" s="79"/>
      <c r="Q741" s="79"/>
    </row>
    <row r="742" spans="1:17" ht="13.95" hidden="1" customHeight="1">
      <c r="A742" s="73">
        <v>732</v>
      </c>
      <c r="B742" s="74">
        <v>45297</v>
      </c>
      <c r="C742" s="75" t="s">
        <v>211</v>
      </c>
      <c r="D742" s="76" t="s">
        <v>3810</v>
      </c>
      <c r="E742" s="76" t="s">
        <v>1237</v>
      </c>
      <c r="F742" s="76" t="s">
        <v>3811</v>
      </c>
      <c r="G742" s="76" t="s">
        <v>3812</v>
      </c>
      <c r="H742" s="76" t="s">
        <v>293</v>
      </c>
      <c r="I742" s="76" t="s">
        <v>163</v>
      </c>
      <c r="J742" s="76" t="s">
        <v>244</v>
      </c>
      <c r="K742" s="76" t="s">
        <v>3813</v>
      </c>
      <c r="L742" s="76" t="s">
        <v>3814</v>
      </c>
      <c r="M742" s="77"/>
      <c r="N742" s="78"/>
      <c r="O742" s="79"/>
      <c r="P742" s="79"/>
      <c r="Q742" s="79"/>
    </row>
    <row r="743" spans="1:17" ht="13.95" hidden="1" customHeight="1">
      <c r="A743" s="73">
        <v>733</v>
      </c>
      <c r="B743" s="74">
        <v>45297</v>
      </c>
      <c r="C743" s="75" t="s">
        <v>211</v>
      </c>
      <c r="D743" s="76" t="s">
        <v>3815</v>
      </c>
      <c r="E743" s="76" t="s">
        <v>1237</v>
      </c>
      <c r="F743" s="76" t="s">
        <v>796</v>
      </c>
      <c r="G743" s="76" t="s">
        <v>3816</v>
      </c>
      <c r="H743" s="76" t="s">
        <v>293</v>
      </c>
      <c r="I743" s="76" t="s">
        <v>163</v>
      </c>
      <c r="J743" s="76" t="s">
        <v>242</v>
      </c>
      <c r="K743" s="76" t="s">
        <v>3817</v>
      </c>
      <c r="L743" s="76" t="s">
        <v>163</v>
      </c>
      <c r="M743" s="77"/>
      <c r="N743" s="78"/>
      <c r="O743" s="79"/>
      <c r="P743" s="79"/>
      <c r="Q743" s="79"/>
    </row>
    <row r="744" spans="1:17" ht="13.95" hidden="1" customHeight="1">
      <c r="A744" s="73">
        <v>734</v>
      </c>
      <c r="B744" s="74">
        <v>45297</v>
      </c>
      <c r="C744" s="75" t="s">
        <v>211</v>
      </c>
      <c r="D744" s="76" t="s">
        <v>3815</v>
      </c>
      <c r="E744" s="76" t="s">
        <v>1237</v>
      </c>
      <c r="F744" s="76" t="s">
        <v>3818</v>
      </c>
      <c r="G744" s="76" t="s">
        <v>3819</v>
      </c>
      <c r="H744" s="76" t="s">
        <v>293</v>
      </c>
      <c r="I744" s="76" t="s">
        <v>163</v>
      </c>
      <c r="J744" s="76" t="s">
        <v>244</v>
      </c>
      <c r="K744" s="76" t="s">
        <v>3817</v>
      </c>
      <c r="L744" s="76" t="s">
        <v>163</v>
      </c>
      <c r="M744" s="77"/>
      <c r="N744" s="78"/>
      <c r="O744" s="79"/>
      <c r="P744" s="79"/>
      <c r="Q744" s="79"/>
    </row>
    <row r="745" spans="1:17" ht="13.95" hidden="1" customHeight="1">
      <c r="A745" s="73">
        <v>735</v>
      </c>
      <c r="B745" s="74">
        <v>45297</v>
      </c>
      <c r="C745" s="75" t="s">
        <v>211</v>
      </c>
      <c r="D745" s="76" t="s">
        <v>3820</v>
      </c>
      <c r="E745" s="76" t="s">
        <v>1237</v>
      </c>
      <c r="F745" s="76" t="s">
        <v>3821</v>
      </c>
      <c r="G745" s="76" t="s">
        <v>3822</v>
      </c>
      <c r="H745" s="76" t="s">
        <v>293</v>
      </c>
      <c r="I745" s="76" t="s">
        <v>163</v>
      </c>
      <c r="J745" s="76" t="s">
        <v>239</v>
      </c>
      <c r="K745" s="76" t="s">
        <v>3823</v>
      </c>
      <c r="L745" s="76" t="s">
        <v>3824</v>
      </c>
      <c r="M745" s="77"/>
      <c r="N745" s="78"/>
      <c r="O745" s="79"/>
      <c r="P745" s="79"/>
      <c r="Q745" s="79"/>
    </row>
    <row r="746" spans="1:17" ht="13.95" hidden="1" customHeight="1">
      <c r="A746" s="73">
        <v>736</v>
      </c>
      <c r="B746" s="74">
        <v>45297</v>
      </c>
      <c r="C746" s="75" t="s">
        <v>211</v>
      </c>
      <c r="D746" s="76" t="s">
        <v>3825</v>
      </c>
      <c r="E746" s="76" t="s">
        <v>1237</v>
      </c>
      <c r="F746" s="76" t="s">
        <v>3826</v>
      </c>
      <c r="G746" s="76" t="s">
        <v>3827</v>
      </c>
      <c r="H746" s="76" t="s">
        <v>293</v>
      </c>
      <c r="I746" s="76" t="s">
        <v>163</v>
      </c>
      <c r="J746" s="76" t="s">
        <v>238</v>
      </c>
      <c r="K746" s="76" t="s">
        <v>3828</v>
      </c>
      <c r="L746" s="76" t="s">
        <v>3829</v>
      </c>
      <c r="M746" s="77"/>
      <c r="N746" s="78"/>
      <c r="O746" s="79"/>
      <c r="P746" s="79"/>
      <c r="Q746" s="79"/>
    </row>
    <row r="747" spans="1:17" ht="13.95" hidden="1" customHeight="1">
      <c r="A747" s="73">
        <v>737</v>
      </c>
      <c r="B747" s="74">
        <v>45297</v>
      </c>
      <c r="C747" s="75" t="s">
        <v>211</v>
      </c>
      <c r="D747" s="76" t="s">
        <v>3830</v>
      </c>
      <c r="E747" s="76" t="s">
        <v>622</v>
      </c>
      <c r="F747" s="76" t="s">
        <v>3831</v>
      </c>
      <c r="G747" s="76" t="s">
        <v>3832</v>
      </c>
      <c r="H747" s="76" t="s">
        <v>293</v>
      </c>
      <c r="I747" s="76" t="s">
        <v>163</v>
      </c>
      <c r="J747" s="76" t="s">
        <v>239</v>
      </c>
      <c r="K747" s="76" t="s">
        <v>3833</v>
      </c>
      <c r="L747" s="76" t="s">
        <v>3834</v>
      </c>
      <c r="M747" s="77"/>
      <c r="N747" s="78"/>
      <c r="O747" s="79"/>
      <c r="P747" s="79"/>
      <c r="Q747" s="79"/>
    </row>
    <row r="748" spans="1:17" ht="13.95" hidden="1" customHeight="1">
      <c r="A748" s="73">
        <v>738</v>
      </c>
      <c r="B748" s="74">
        <v>45297</v>
      </c>
      <c r="C748" s="75" t="s">
        <v>211</v>
      </c>
      <c r="D748" s="76" t="s">
        <v>3835</v>
      </c>
      <c r="E748" s="76" t="s">
        <v>622</v>
      </c>
      <c r="F748" s="76" t="s">
        <v>3836</v>
      </c>
      <c r="G748" s="76" t="s">
        <v>3837</v>
      </c>
      <c r="H748" s="76" t="s">
        <v>293</v>
      </c>
      <c r="I748" s="76" t="s">
        <v>163</v>
      </c>
      <c r="J748" s="76" t="s">
        <v>239</v>
      </c>
      <c r="K748" s="76" t="s">
        <v>3838</v>
      </c>
      <c r="L748" s="76" t="s">
        <v>3839</v>
      </c>
      <c r="M748" s="77"/>
      <c r="N748" s="78"/>
      <c r="O748" s="79"/>
      <c r="P748" s="79"/>
      <c r="Q748" s="79"/>
    </row>
    <row r="749" spans="1:17" ht="13.95" hidden="1" customHeight="1">
      <c r="A749" s="73">
        <v>739</v>
      </c>
      <c r="B749" s="74">
        <v>45297</v>
      </c>
      <c r="C749" s="75" t="s">
        <v>211</v>
      </c>
      <c r="D749" s="76" t="s">
        <v>3347</v>
      </c>
      <c r="E749" s="76" t="s">
        <v>504</v>
      </c>
      <c r="F749" s="76" t="s">
        <v>3840</v>
      </c>
      <c r="G749" s="76" t="s">
        <v>3841</v>
      </c>
      <c r="H749" s="76" t="s">
        <v>293</v>
      </c>
      <c r="I749" s="76" t="s">
        <v>163</v>
      </c>
      <c r="J749" s="76" t="s">
        <v>238</v>
      </c>
      <c r="K749" s="76" t="s">
        <v>3842</v>
      </c>
      <c r="L749" s="76" t="s">
        <v>3843</v>
      </c>
      <c r="M749" s="77"/>
      <c r="N749" s="78"/>
      <c r="O749" s="79"/>
      <c r="P749" s="79"/>
      <c r="Q749" s="79"/>
    </row>
    <row r="750" spans="1:17" ht="13.95" hidden="1" customHeight="1">
      <c r="A750" s="73">
        <v>740</v>
      </c>
      <c r="B750" s="74">
        <v>45297</v>
      </c>
      <c r="C750" s="75" t="s">
        <v>211</v>
      </c>
      <c r="D750" s="76" t="s">
        <v>3844</v>
      </c>
      <c r="E750" s="76" t="s">
        <v>622</v>
      </c>
      <c r="F750" s="76" t="s">
        <v>3845</v>
      </c>
      <c r="G750" s="76" t="s">
        <v>3846</v>
      </c>
      <c r="H750" s="76" t="s">
        <v>384</v>
      </c>
      <c r="I750" s="76" t="s">
        <v>163</v>
      </c>
      <c r="J750" s="76" t="s">
        <v>246</v>
      </c>
      <c r="K750" s="76" t="s">
        <v>3847</v>
      </c>
      <c r="L750" s="76" t="s">
        <v>3848</v>
      </c>
      <c r="M750" s="77"/>
      <c r="N750" s="78"/>
      <c r="O750" s="79"/>
      <c r="P750" s="79"/>
      <c r="Q750" s="79"/>
    </row>
    <row r="751" spans="1:17" ht="13.95" hidden="1" customHeight="1">
      <c r="A751" s="73">
        <v>741</v>
      </c>
      <c r="B751" s="74">
        <v>45297</v>
      </c>
      <c r="C751" s="75" t="s">
        <v>211</v>
      </c>
      <c r="D751" s="76" t="s">
        <v>3844</v>
      </c>
      <c r="E751" s="76" t="s">
        <v>622</v>
      </c>
      <c r="F751" s="76" t="s">
        <v>3849</v>
      </c>
      <c r="G751" s="76" t="s">
        <v>3850</v>
      </c>
      <c r="H751" s="76" t="s">
        <v>293</v>
      </c>
      <c r="I751" s="76" t="s">
        <v>163</v>
      </c>
      <c r="J751" s="76" t="s">
        <v>242</v>
      </c>
      <c r="K751" s="76" t="s">
        <v>3847</v>
      </c>
      <c r="L751" s="76" t="s">
        <v>3848</v>
      </c>
      <c r="M751" s="77"/>
      <c r="N751" s="78"/>
      <c r="O751" s="79"/>
      <c r="P751" s="79"/>
      <c r="Q751" s="79"/>
    </row>
    <row r="752" spans="1:17" ht="13.95" hidden="1" customHeight="1">
      <c r="A752" s="73">
        <v>742</v>
      </c>
      <c r="B752" s="74">
        <v>45297</v>
      </c>
      <c r="C752" s="75" t="s">
        <v>211</v>
      </c>
      <c r="D752" s="76" t="s">
        <v>3851</v>
      </c>
      <c r="E752" s="76" t="s">
        <v>1237</v>
      </c>
      <c r="F752" s="76" t="s">
        <v>3852</v>
      </c>
      <c r="G752" s="76" t="s">
        <v>3853</v>
      </c>
      <c r="H752" s="76" t="s">
        <v>293</v>
      </c>
      <c r="I752" s="76" t="s">
        <v>163</v>
      </c>
      <c r="J752" s="76" t="s">
        <v>239</v>
      </c>
      <c r="K752" s="76" t="s">
        <v>3854</v>
      </c>
      <c r="L752" s="76" t="s">
        <v>3855</v>
      </c>
      <c r="M752" s="77"/>
      <c r="N752" s="78"/>
      <c r="O752" s="79"/>
      <c r="P752" s="79"/>
      <c r="Q752" s="79"/>
    </row>
    <row r="753" spans="1:17" ht="13.95" hidden="1" customHeight="1">
      <c r="A753" s="73">
        <v>743</v>
      </c>
      <c r="B753" s="74">
        <v>45297</v>
      </c>
      <c r="C753" s="75" t="s">
        <v>211</v>
      </c>
      <c r="D753" s="76" t="s">
        <v>3856</v>
      </c>
      <c r="E753" s="76" t="s">
        <v>3857</v>
      </c>
      <c r="F753" s="76" t="s">
        <v>3858</v>
      </c>
      <c r="G753" s="76" t="s">
        <v>3859</v>
      </c>
      <c r="H753" s="76" t="s">
        <v>293</v>
      </c>
      <c r="I753" s="76" t="s">
        <v>163</v>
      </c>
      <c r="J753" s="76" t="s">
        <v>243</v>
      </c>
      <c r="K753" s="76" t="s">
        <v>3860</v>
      </c>
      <c r="L753" s="76" t="s">
        <v>3861</v>
      </c>
      <c r="M753" s="77"/>
      <c r="N753" s="78"/>
      <c r="O753" s="79"/>
      <c r="P753" s="79"/>
      <c r="Q753" s="79"/>
    </row>
    <row r="754" spans="1:17" ht="13.95" hidden="1" customHeight="1">
      <c r="A754" s="73">
        <v>744</v>
      </c>
      <c r="B754" s="74">
        <v>45297</v>
      </c>
      <c r="C754" s="75" t="s">
        <v>211</v>
      </c>
      <c r="D754" s="76" t="s">
        <v>3862</v>
      </c>
      <c r="E754" s="76" t="s">
        <v>1237</v>
      </c>
      <c r="F754" s="76" t="s">
        <v>3863</v>
      </c>
      <c r="G754" s="76" t="s">
        <v>3864</v>
      </c>
      <c r="H754" s="76" t="s">
        <v>296</v>
      </c>
      <c r="I754" s="76" t="s">
        <v>163</v>
      </c>
      <c r="J754" s="76" t="s">
        <v>239</v>
      </c>
      <c r="K754" s="76" t="s">
        <v>3865</v>
      </c>
      <c r="L754" s="76" t="s">
        <v>3866</v>
      </c>
      <c r="M754" s="77"/>
      <c r="N754" s="78"/>
      <c r="O754" s="79"/>
      <c r="P754" s="79"/>
      <c r="Q754" s="79"/>
    </row>
    <row r="755" spans="1:17" ht="13.95" hidden="1" customHeight="1">
      <c r="A755" s="73">
        <v>745</v>
      </c>
      <c r="B755" s="74">
        <v>45297</v>
      </c>
      <c r="C755" s="75" t="s">
        <v>211</v>
      </c>
      <c r="D755" s="76" t="s">
        <v>3867</v>
      </c>
      <c r="E755" s="76" t="s">
        <v>622</v>
      </c>
      <c r="F755" s="76" t="s">
        <v>3868</v>
      </c>
      <c r="G755" s="76" t="s">
        <v>3869</v>
      </c>
      <c r="H755" s="76" t="s">
        <v>293</v>
      </c>
      <c r="I755" s="76" t="s">
        <v>163</v>
      </c>
      <c r="J755" s="76" t="s">
        <v>244</v>
      </c>
      <c r="K755" s="76" t="s">
        <v>3870</v>
      </c>
      <c r="L755" s="76" t="s">
        <v>3871</v>
      </c>
      <c r="M755" s="77"/>
      <c r="N755" s="78"/>
      <c r="O755" s="79"/>
      <c r="P755" s="79"/>
      <c r="Q755" s="79"/>
    </row>
    <row r="756" spans="1:17" ht="13.95" hidden="1" customHeight="1">
      <c r="A756" s="73">
        <v>746</v>
      </c>
      <c r="B756" s="74">
        <v>45297</v>
      </c>
      <c r="C756" s="75" t="s">
        <v>211</v>
      </c>
      <c r="D756" s="76" t="s">
        <v>3872</v>
      </c>
      <c r="E756" s="76" t="s">
        <v>3857</v>
      </c>
      <c r="F756" s="76" t="s">
        <v>3873</v>
      </c>
      <c r="G756" s="76" t="s">
        <v>3874</v>
      </c>
      <c r="H756" s="76" t="s">
        <v>293</v>
      </c>
      <c r="I756" s="76" t="s">
        <v>163</v>
      </c>
      <c r="J756" s="76" t="s">
        <v>246</v>
      </c>
      <c r="K756" s="76" t="s">
        <v>3875</v>
      </c>
      <c r="L756" s="76" t="s">
        <v>3876</v>
      </c>
      <c r="M756" s="77"/>
      <c r="N756" s="78"/>
      <c r="O756" s="79"/>
      <c r="P756" s="79"/>
      <c r="Q756" s="79"/>
    </row>
    <row r="757" spans="1:17" ht="13.95" hidden="1" customHeight="1">
      <c r="A757" s="73">
        <v>747</v>
      </c>
      <c r="B757" s="74">
        <v>45297</v>
      </c>
      <c r="C757" s="75" t="s">
        <v>211</v>
      </c>
      <c r="D757" s="76" t="s">
        <v>425</v>
      </c>
      <c r="E757" s="76" t="s">
        <v>622</v>
      </c>
      <c r="F757" s="76" t="s">
        <v>3877</v>
      </c>
      <c r="G757" s="76" t="s">
        <v>3878</v>
      </c>
      <c r="H757" s="76" t="s">
        <v>625</v>
      </c>
      <c r="I757" s="76" t="s">
        <v>163</v>
      </c>
      <c r="J757" s="76" t="s">
        <v>241</v>
      </c>
      <c r="K757" s="76" t="s">
        <v>3879</v>
      </c>
      <c r="L757" s="76" t="s">
        <v>3880</v>
      </c>
      <c r="M757" s="77"/>
      <c r="N757" s="78"/>
      <c r="O757" s="79"/>
      <c r="P757" s="79"/>
      <c r="Q757" s="79"/>
    </row>
    <row r="758" spans="1:17" ht="13.95" hidden="1" customHeight="1">
      <c r="A758" s="73">
        <v>748</v>
      </c>
      <c r="B758" s="74">
        <v>45297</v>
      </c>
      <c r="C758" s="75" t="s">
        <v>211</v>
      </c>
      <c r="D758" s="76" t="s">
        <v>3881</v>
      </c>
      <c r="E758" s="76" t="s">
        <v>510</v>
      </c>
      <c r="F758" s="76" t="s">
        <v>3882</v>
      </c>
      <c r="G758" s="76" t="s">
        <v>3883</v>
      </c>
      <c r="H758" s="76" t="s">
        <v>297</v>
      </c>
      <c r="I758" s="76" t="s">
        <v>163</v>
      </c>
      <c r="J758" s="76" t="s">
        <v>239</v>
      </c>
      <c r="K758" s="76" t="s">
        <v>3884</v>
      </c>
      <c r="L758" s="76" t="s">
        <v>3885</v>
      </c>
      <c r="M758" s="77"/>
      <c r="N758" s="78"/>
      <c r="O758" s="79"/>
      <c r="P758" s="79"/>
      <c r="Q758" s="79"/>
    </row>
    <row r="759" spans="1:17" ht="13.95" hidden="1" customHeight="1">
      <c r="A759" s="73">
        <v>749</v>
      </c>
      <c r="B759" s="74">
        <v>45297</v>
      </c>
      <c r="C759" s="75" t="s">
        <v>211</v>
      </c>
      <c r="D759" s="76" t="s">
        <v>3886</v>
      </c>
      <c r="E759" s="76" t="s">
        <v>2727</v>
      </c>
      <c r="F759" s="76" t="s">
        <v>3887</v>
      </c>
      <c r="G759" s="76" t="s">
        <v>3888</v>
      </c>
      <c r="H759" s="76" t="s">
        <v>293</v>
      </c>
      <c r="I759" s="76" t="s">
        <v>163</v>
      </c>
      <c r="J759" s="76" t="s">
        <v>239</v>
      </c>
      <c r="K759" s="76" t="s">
        <v>3889</v>
      </c>
      <c r="L759" s="76" t="s">
        <v>163</v>
      </c>
      <c r="M759" s="77"/>
      <c r="N759" s="78"/>
      <c r="O759" s="79"/>
      <c r="P759" s="79"/>
      <c r="Q759" s="79"/>
    </row>
    <row r="760" spans="1:17" ht="13.95" hidden="1" customHeight="1">
      <c r="A760" s="73">
        <v>750</v>
      </c>
      <c r="B760" s="74">
        <v>45297</v>
      </c>
      <c r="C760" s="75" t="s">
        <v>211</v>
      </c>
      <c r="D760" s="76" t="s">
        <v>3890</v>
      </c>
      <c r="E760" s="76" t="s">
        <v>828</v>
      </c>
      <c r="F760" s="76" t="s">
        <v>3891</v>
      </c>
      <c r="G760" s="76" t="s">
        <v>3892</v>
      </c>
      <c r="H760" s="76" t="s">
        <v>297</v>
      </c>
      <c r="I760" s="76" t="s">
        <v>163</v>
      </c>
      <c r="J760" s="76" t="s">
        <v>235</v>
      </c>
      <c r="K760" s="76" t="s">
        <v>3893</v>
      </c>
      <c r="L760" s="76" t="s">
        <v>163</v>
      </c>
      <c r="M760" s="77"/>
      <c r="N760" s="78"/>
      <c r="O760" s="79"/>
      <c r="P760" s="79"/>
      <c r="Q760" s="79"/>
    </row>
    <row r="761" spans="1:17" ht="13.95" hidden="1" customHeight="1">
      <c r="A761" s="73">
        <v>751</v>
      </c>
      <c r="B761" s="74">
        <v>45297</v>
      </c>
      <c r="C761" s="75" t="s">
        <v>211</v>
      </c>
      <c r="D761" s="76" t="s">
        <v>3894</v>
      </c>
      <c r="E761" s="76" t="s">
        <v>622</v>
      </c>
      <c r="F761" s="76" t="s">
        <v>3895</v>
      </c>
      <c r="G761" s="76" t="s">
        <v>3896</v>
      </c>
      <c r="H761" s="76" t="s">
        <v>293</v>
      </c>
      <c r="I761" s="76" t="s">
        <v>163</v>
      </c>
      <c r="J761" s="76" t="s">
        <v>238</v>
      </c>
      <c r="K761" s="76" t="s">
        <v>3897</v>
      </c>
      <c r="L761" s="76" t="s">
        <v>3898</v>
      </c>
      <c r="M761" s="77"/>
      <c r="N761" s="78"/>
      <c r="O761" s="79"/>
      <c r="P761" s="79"/>
      <c r="Q761" s="79"/>
    </row>
    <row r="762" spans="1:17" ht="13.95" hidden="1" customHeight="1">
      <c r="A762" s="73">
        <v>752</v>
      </c>
      <c r="B762" s="74">
        <v>45297</v>
      </c>
      <c r="C762" s="75" t="s">
        <v>211</v>
      </c>
      <c r="D762" s="76" t="s">
        <v>3899</v>
      </c>
      <c r="E762" s="76" t="s">
        <v>2727</v>
      </c>
      <c r="F762" s="76" t="s">
        <v>3900</v>
      </c>
      <c r="G762" s="76" t="s">
        <v>3901</v>
      </c>
      <c r="H762" s="76" t="s">
        <v>293</v>
      </c>
      <c r="I762" s="76" t="s">
        <v>163</v>
      </c>
      <c r="J762" s="76" t="s">
        <v>235</v>
      </c>
      <c r="K762" s="76" t="s">
        <v>3902</v>
      </c>
      <c r="L762" s="76" t="s">
        <v>163</v>
      </c>
      <c r="M762" s="77"/>
      <c r="N762" s="78"/>
      <c r="O762" s="79"/>
      <c r="P762" s="79"/>
      <c r="Q762" s="79"/>
    </row>
    <row r="763" spans="1:17" ht="13.95" hidden="1" customHeight="1">
      <c r="A763" s="73">
        <v>753</v>
      </c>
      <c r="B763" s="74">
        <v>45297</v>
      </c>
      <c r="C763" s="75" t="s">
        <v>211</v>
      </c>
      <c r="D763" s="76" t="s">
        <v>3881</v>
      </c>
      <c r="E763" s="76" t="s">
        <v>510</v>
      </c>
      <c r="F763" s="76" t="s">
        <v>3903</v>
      </c>
      <c r="G763" s="76" t="s">
        <v>3904</v>
      </c>
      <c r="H763" s="76" t="s">
        <v>297</v>
      </c>
      <c r="I763" s="76" t="s">
        <v>163</v>
      </c>
      <c r="J763" s="76" t="s">
        <v>244</v>
      </c>
      <c r="K763" s="76" t="s">
        <v>3884</v>
      </c>
      <c r="L763" s="76" t="s">
        <v>3885</v>
      </c>
      <c r="M763" s="77"/>
      <c r="N763" s="78"/>
      <c r="O763" s="79"/>
      <c r="P763" s="79"/>
      <c r="Q763" s="79"/>
    </row>
    <row r="764" spans="1:17" ht="13.95" hidden="1" customHeight="1">
      <c r="A764" s="73">
        <v>754</v>
      </c>
      <c r="B764" s="74">
        <v>45297</v>
      </c>
      <c r="C764" s="75" t="s">
        <v>211</v>
      </c>
      <c r="D764" s="76" t="s">
        <v>3905</v>
      </c>
      <c r="E764" s="76" t="s">
        <v>864</v>
      </c>
      <c r="F764" s="76" t="s">
        <v>3906</v>
      </c>
      <c r="G764" s="76" t="s">
        <v>3907</v>
      </c>
      <c r="H764" s="76" t="s">
        <v>293</v>
      </c>
      <c r="I764" s="76" t="s">
        <v>163</v>
      </c>
      <c r="J764" s="76" t="s">
        <v>238</v>
      </c>
      <c r="K764" s="76" t="s">
        <v>3908</v>
      </c>
      <c r="L764" s="76" t="s">
        <v>3909</v>
      </c>
      <c r="M764" s="77"/>
      <c r="N764" s="78"/>
      <c r="O764" s="79"/>
      <c r="P764" s="79"/>
      <c r="Q764" s="79"/>
    </row>
    <row r="765" spans="1:17" ht="13.95" hidden="1" customHeight="1">
      <c r="A765" s="73">
        <v>755</v>
      </c>
      <c r="B765" s="74">
        <v>45297</v>
      </c>
      <c r="C765" s="75" t="s">
        <v>211</v>
      </c>
      <c r="D765" s="76" t="s">
        <v>3910</v>
      </c>
      <c r="E765" s="76" t="s">
        <v>660</v>
      </c>
      <c r="F765" s="76" t="s">
        <v>3911</v>
      </c>
      <c r="G765" s="76" t="s">
        <v>3912</v>
      </c>
      <c r="H765" s="76" t="s">
        <v>293</v>
      </c>
      <c r="I765" s="76" t="s">
        <v>163</v>
      </c>
      <c r="J765" s="76" t="s">
        <v>243</v>
      </c>
      <c r="K765" s="76" t="s">
        <v>3913</v>
      </c>
      <c r="L765" s="76" t="s">
        <v>3914</v>
      </c>
      <c r="M765" s="77"/>
      <c r="N765" s="78"/>
      <c r="O765" s="79"/>
      <c r="P765" s="79"/>
      <c r="Q765" s="79"/>
    </row>
    <row r="766" spans="1:17" ht="13.95" hidden="1" customHeight="1">
      <c r="A766" s="73">
        <v>756</v>
      </c>
      <c r="B766" s="74">
        <v>45297</v>
      </c>
      <c r="C766" s="75" t="s">
        <v>211</v>
      </c>
      <c r="D766" s="76" t="s">
        <v>3915</v>
      </c>
      <c r="E766" s="76" t="s">
        <v>828</v>
      </c>
      <c r="F766" s="76" t="s">
        <v>3916</v>
      </c>
      <c r="G766" s="76" t="s">
        <v>3917</v>
      </c>
      <c r="H766" s="76" t="s">
        <v>297</v>
      </c>
      <c r="I766" s="76" t="s">
        <v>163</v>
      </c>
      <c r="J766" s="76" t="s">
        <v>242</v>
      </c>
      <c r="K766" s="76" t="s">
        <v>3918</v>
      </c>
      <c r="L766" s="76" t="s">
        <v>3919</v>
      </c>
      <c r="M766" s="77"/>
      <c r="N766" s="78"/>
      <c r="O766" s="79"/>
      <c r="P766" s="79"/>
      <c r="Q766" s="79"/>
    </row>
    <row r="767" spans="1:17" ht="13.95" hidden="1" customHeight="1">
      <c r="A767" s="73">
        <v>757</v>
      </c>
      <c r="B767" s="74">
        <v>45297</v>
      </c>
      <c r="C767" s="75" t="s">
        <v>211</v>
      </c>
      <c r="D767" s="76" t="s">
        <v>3920</v>
      </c>
      <c r="E767" s="76" t="s">
        <v>2727</v>
      </c>
      <c r="F767" s="76" t="s">
        <v>3921</v>
      </c>
      <c r="G767" s="76" t="s">
        <v>3922</v>
      </c>
      <c r="H767" s="76" t="s">
        <v>293</v>
      </c>
      <c r="I767" s="76" t="s">
        <v>163</v>
      </c>
      <c r="J767" s="76" t="s">
        <v>244</v>
      </c>
      <c r="K767" s="76" t="s">
        <v>3923</v>
      </c>
      <c r="L767" s="76" t="s">
        <v>3924</v>
      </c>
      <c r="M767" s="77"/>
      <c r="N767" s="78"/>
      <c r="O767" s="79"/>
      <c r="P767" s="79"/>
      <c r="Q767" s="79"/>
    </row>
    <row r="768" spans="1:17" ht="13.95" hidden="1" customHeight="1">
      <c r="A768" s="73">
        <v>758</v>
      </c>
      <c r="B768" s="74">
        <v>45297</v>
      </c>
      <c r="C768" s="75" t="s">
        <v>211</v>
      </c>
      <c r="D768" s="76" t="s">
        <v>365</v>
      </c>
      <c r="E768" s="76" t="s">
        <v>622</v>
      </c>
      <c r="F768" s="76" t="s">
        <v>3925</v>
      </c>
      <c r="G768" s="76" t="s">
        <v>3926</v>
      </c>
      <c r="H768" s="76" t="s">
        <v>293</v>
      </c>
      <c r="I768" s="76" t="s">
        <v>163</v>
      </c>
      <c r="J768" s="76" t="s">
        <v>242</v>
      </c>
      <c r="K768" s="76" t="s">
        <v>366</v>
      </c>
      <c r="L768" s="76" t="s">
        <v>367</v>
      </c>
      <c r="M768" s="77"/>
      <c r="N768" s="78"/>
      <c r="O768" s="79"/>
      <c r="P768" s="79"/>
      <c r="Q768" s="79"/>
    </row>
    <row r="769" spans="1:17" ht="13.95" hidden="1" customHeight="1">
      <c r="A769" s="73">
        <v>759</v>
      </c>
      <c r="B769" s="74">
        <v>45297</v>
      </c>
      <c r="C769" s="75" t="s">
        <v>211</v>
      </c>
      <c r="D769" s="76" t="s">
        <v>3927</v>
      </c>
      <c r="E769" s="76" t="s">
        <v>622</v>
      </c>
      <c r="F769" s="76" t="s">
        <v>3928</v>
      </c>
      <c r="G769" s="76" t="s">
        <v>3929</v>
      </c>
      <c r="H769" s="76" t="s">
        <v>293</v>
      </c>
      <c r="I769" s="76" t="s">
        <v>163</v>
      </c>
      <c r="J769" s="76" t="s">
        <v>246</v>
      </c>
      <c r="K769" s="76" t="s">
        <v>3930</v>
      </c>
      <c r="L769" s="76" t="s">
        <v>3931</v>
      </c>
      <c r="M769" s="77"/>
      <c r="N769" s="78"/>
      <c r="O769" s="79"/>
      <c r="P769" s="79"/>
      <c r="Q769" s="79"/>
    </row>
    <row r="770" spans="1:17" ht="13.95" hidden="1" customHeight="1">
      <c r="A770" s="73">
        <v>760</v>
      </c>
      <c r="B770" s="74">
        <v>45297</v>
      </c>
      <c r="C770" s="75" t="s">
        <v>211</v>
      </c>
      <c r="D770" s="76" t="s">
        <v>400</v>
      </c>
      <c r="E770" s="76" t="s">
        <v>1293</v>
      </c>
      <c r="F770" s="76" t="s">
        <v>3932</v>
      </c>
      <c r="G770" s="76" t="s">
        <v>3933</v>
      </c>
      <c r="H770" s="76" t="s">
        <v>293</v>
      </c>
      <c r="I770" s="76" t="s">
        <v>163</v>
      </c>
      <c r="J770" s="76" t="s">
        <v>244</v>
      </c>
      <c r="K770" s="76" t="s">
        <v>3934</v>
      </c>
      <c r="L770" s="76" t="s">
        <v>3935</v>
      </c>
      <c r="M770" s="77"/>
      <c r="N770" s="78"/>
      <c r="O770" s="79"/>
      <c r="P770" s="79"/>
      <c r="Q770" s="79"/>
    </row>
    <row r="771" spans="1:17" ht="13.95" hidden="1" customHeight="1">
      <c r="A771" s="73">
        <v>761</v>
      </c>
      <c r="B771" s="74">
        <v>45297</v>
      </c>
      <c r="C771" s="75" t="s">
        <v>211</v>
      </c>
      <c r="D771" s="76" t="s">
        <v>3936</v>
      </c>
      <c r="E771" s="76" t="s">
        <v>1293</v>
      </c>
      <c r="F771" s="76" t="s">
        <v>3937</v>
      </c>
      <c r="G771" s="76" t="s">
        <v>3938</v>
      </c>
      <c r="H771" s="76" t="s">
        <v>293</v>
      </c>
      <c r="I771" s="76" t="s">
        <v>163</v>
      </c>
      <c r="J771" s="76" t="s">
        <v>244</v>
      </c>
      <c r="K771" s="76" t="s">
        <v>3939</v>
      </c>
      <c r="L771" s="76" t="s">
        <v>3940</v>
      </c>
      <c r="M771" s="77"/>
      <c r="N771" s="78"/>
      <c r="O771" s="79"/>
      <c r="P771" s="79"/>
      <c r="Q771" s="79"/>
    </row>
    <row r="772" spans="1:17" ht="13.95" hidden="1" customHeight="1">
      <c r="A772" s="73">
        <v>762</v>
      </c>
      <c r="B772" s="74">
        <v>45297</v>
      </c>
      <c r="C772" s="75" t="s">
        <v>211</v>
      </c>
      <c r="D772" s="76" t="s">
        <v>503</v>
      </c>
      <c r="E772" s="76" t="s">
        <v>1293</v>
      </c>
      <c r="F772" s="76" t="s">
        <v>3941</v>
      </c>
      <c r="G772" s="76" t="s">
        <v>3942</v>
      </c>
      <c r="H772" s="76" t="s">
        <v>293</v>
      </c>
      <c r="I772" s="76" t="s">
        <v>163</v>
      </c>
      <c r="J772" s="76" t="s">
        <v>244</v>
      </c>
      <c r="K772" s="76" t="s">
        <v>3943</v>
      </c>
      <c r="L772" s="76" t="s">
        <v>163</v>
      </c>
      <c r="M772" s="77"/>
      <c r="N772" s="78"/>
      <c r="O772" s="79"/>
      <c r="P772" s="79"/>
      <c r="Q772" s="79"/>
    </row>
    <row r="773" spans="1:17" ht="13.95" hidden="1" customHeight="1">
      <c r="A773" s="73">
        <v>763</v>
      </c>
      <c r="B773" s="74">
        <v>45297</v>
      </c>
      <c r="C773" s="75" t="s">
        <v>211</v>
      </c>
      <c r="D773" s="76" t="s">
        <v>1118</v>
      </c>
      <c r="E773" s="76" t="s">
        <v>1293</v>
      </c>
      <c r="F773" s="76" t="s">
        <v>3944</v>
      </c>
      <c r="G773" s="76" t="s">
        <v>3945</v>
      </c>
      <c r="H773" s="76" t="s">
        <v>293</v>
      </c>
      <c r="I773" s="76" t="s">
        <v>163</v>
      </c>
      <c r="J773" s="76" t="s">
        <v>242</v>
      </c>
      <c r="K773" s="76" t="s">
        <v>3946</v>
      </c>
      <c r="L773" s="76" t="s">
        <v>3947</v>
      </c>
      <c r="M773" s="77"/>
      <c r="N773" s="78"/>
      <c r="O773" s="79"/>
      <c r="P773" s="79"/>
      <c r="Q773" s="79"/>
    </row>
    <row r="774" spans="1:17" ht="13.95" hidden="1" customHeight="1">
      <c r="A774" s="73">
        <v>764</v>
      </c>
      <c r="B774" s="74">
        <v>45297</v>
      </c>
      <c r="C774" s="75" t="s">
        <v>211</v>
      </c>
      <c r="D774" s="76" t="s">
        <v>3948</v>
      </c>
      <c r="E774" s="76" t="s">
        <v>864</v>
      </c>
      <c r="F774" s="76" t="s">
        <v>3949</v>
      </c>
      <c r="G774" s="76" t="s">
        <v>3950</v>
      </c>
      <c r="H774" s="76" t="s">
        <v>293</v>
      </c>
      <c r="I774" s="76" t="s">
        <v>163</v>
      </c>
      <c r="J774" s="76" t="s">
        <v>240</v>
      </c>
      <c r="K774" s="76" t="s">
        <v>3951</v>
      </c>
      <c r="L774" s="76" t="s">
        <v>163</v>
      </c>
      <c r="M774" s="77"/>
      <c r="N774" s="78"/>
      <c r="O774" s="79"/>
      <c r="P774" s="79"/>
      <c r="Q774" s="79"/>
    </row>
    <row r="775" spans="1:17" ht="13.95" hidden="1" customHeight="1">
      <c r="A775" s="73">
        <v>765</v>
      </c>
      <c r="B775" s="74">
        <v>45297</v>
      </c>
      <c r="C775" s="75" t="s">
        <v>211</v>
      </c>
      <c r="D775" s="76" t="s">
        <v>3952</v>
      </c>
      <c r="E775" s="76" t="s">
        <v>1257</v>
      </c>
      <c r="F775" s="76" t="s">
        <v>3953</v>
      </c>
      <c r="G775" s="76" t="s">
        <v>3954</v>
      </c>
      <c r="H775" s="76" t="s">
        <v>293</v>
      </c>
      <c r="I775" s="76" t="s">
        <v>163</v>
      </c>
      <c r="J775" s="76" t="s">
        <v>244</v>
      </c>
      <c r="K775" s="76" t="s">
        <v>3955</v>
      </c>
      <c r="L775" s="76" t="s">
        <v>3956</v>
      </c>
      <c r="M775" s="77"/>
      <c r="N775" s="78"/>
      <c r="O775" s="79"/>
      <c r="P775" s="79"/>
      <c r="Q775" s="79"/>
    </row>
    <row r="776" spans="1:17" ht="13.95" hidden="1" customHeight="1">
      <c r="A776" s="73">
        <v>766</v>
      </c>
      <c r="B776" s="74">
        <v>45297</v>
      </c>
      <c r="C776" s="75" t="s">
        <v>211</v>
      </c>
      <c r="D776" s="76" t="s">
        <v>1443</v>
      </c>
      <c r="E776" s="76" t="s">
        <v>492</v>
      </c>
      <c r="F776" s="76" t="s">
        <v>3957</v>
      </c>
      <c r="G776" s="76" t="s">
        <v>3958</v>
      </c>
      <c r="H776" s="76" t="s">
        <v>1944</v>
      </c>
      <c r="I776" s="76" t="s">
        <v>163</v>
      </c>
      <c r="J776" s="76" t="s">
        <v>244</v>
      </c>
      <c r="K776" s="76" t="s">
        <v>1447</v>
      </c>
      <c r="L776" s="76" t="s">
        <v>1448</v>
      </c>
      <c r="M776" s="77"/>
      <c r="N776" s="78"/>
      <c r="O776" s="79"/>
      <c r="P776" s="79"/>
      <c r="Q776" s="79"/>
    </row>
    <row r="777" spans="1:17" ht="13.95" hidden="1" customHeight="1">
      <c r="A777" s="73">
        <v>767</v>
      </c>
      <c r="B777" s="74">
        <v>45297</v>
      </c>
      <c r="C777" s="75" t="s">
        <v>211</v>
      </c>
      <c r="D777" s="76" t="s">
        <v>3959</v>
      </c>
      <c r="E777" s="76" t="s">
        <v>828</v>
      </c>
      <c r="F777" s="76" t="s">
        <v>3960</v>
      </c>
      <c r="G777" s="76" t="s">
        <v>3961</v>
      </c>
      <c r="H777" s="76" t="s">
        <v>297</v>
      </c>
      <c r="I777" s="76" t="s">
        <v>163</v>
      </c>
      <c r="J777" s="76" t="s">
        <v>240</v>
      </c>
      <c r="K777" s="76" t="s">
        <v>3962</v>
      </c>
      <c r="L777" s="76" t="s">
        <v>3963</v>
      </c>
      <c r="M777" s="77"/>
      <c r="N777" s="78"/>
      <c r="O777" s="79"/>
      <c r="P777" s="79"/>
      <c r="Q777" s="79"/>
    </row>
    <row r="778" spans="1:17" ht="13.95" hidden="1" customHeight="1">
      <c r="A778" s="73">
        <v>768</v>
      </c>
      <c r="B778" s="74">
        <v>45297</v>
      </c>
      <c r="C778" s="75" t="s">
        <v>211</v>
      </c>
      <c r="D778" s="76" t="s">
        <v>3964</v>
      </c>
      <c r="E778" s="76" t="s">
        <v>3166</v>
      </c>
      <c r="F778" s="76" t="s">
        <v>3965</v>
      </c>
      <c r="G778" s="76" t="s">
        <v>3966</v>
      </c>
      <c r="H778" s="76" t="s">
        <v>1115</v>
      </c>
      <c r="I778" s="76" t="s">
        <v>163</v>
      </c>
      <c r="J778" s="76" t="s">
        <v>239</v>
      </c>
      <c r="K778" s="76" t="s">
        <v>352</v>
      </c>
      <c r="L778" s="76" t="s">
        <v>353</v>
      </c>
      <c r="M778" s="77"/>
      <c r="N778" s="78"/>
      <c r="O778" s="79"/>
      <c r="P778" s="79"/>
      <c r="Q778" s="79"/>
    </row>
    <row r="779" spans="1:17" ht="13.95" hidden="1" customHeight="1">
      <c r="A779" s="73">
        <v>769</v>
      </c>
      <c r="B779" s="74">
        <v>45297</v>
      </c>
      <c r="C779" s="75" t="s">
        <v>211</v>
      </c>
      <c r="D779" s="76" t="s">
        <v>3967</v>
      </c>
      <c r="E779" s="76" t="s">
        <v>849</v>
      </c>
      <c r="F779" s="76" t="s">
        <v>3968</v>
      </c>
      <c r="G779" s="76" t="s">
        <v>3969</v>
      </c>
      <c r="H779" s="76" t="s">
        <v>297</v>
      </c>
      <c r="I779" s="76" t="s">
        <v>163</v>
      </c>
      <c r="J779" s="76" t="s">
        <v>237</v>
      </c>
      <c r="K779" s="76" t="s">
        <v>3970</v>
      </c>
      <c r="L779" s="76" t="s">
        <v>3971</v>
      </c>
      <c r="M779" s="77"/>
      <c r="N779" s="78"/>
      <c r="O779" s="79"/>
      <c r="P779" s="79"/>
      <c r="Q779" s="79"/>
    </row>
    <row r="780" spans="1:17" ht="13.95" hidden="1" customHeight="1">
      <c r="A780" s="73">
        <v>770</v>
      </c>
      <c r="B780" s="74">
        <v>45297</v>
      </c>
      <c r="C780" s="75" t="s">
        <v>211</v>
      </c>
      <c r="D780" s="76" t="s">
        <v>3972</v>
      </c>
      <c r="E780" s="76" t="s">
        <v>849</v>
      </c>
      <c r="F780" s="76" t="s">
        <v>3973</v>
      </c>
      <c r="G780" s="76" t="s">
        <v>3974</v>
      </c>
      <c r="H780" s="76" t="s">
        <v>297</v>
      </c>
      <c r="I780" s="76" t="s">
        <v>163</v>
      </c>
      <c r="J780" s="76" t="s">
        <v>235</v>
      </c>
      <c r="K780" s="76" t="s">
        <v>3975</v>
      </c>
      <c r="L780" s="76" t="s">
        <v>3976</v>
      </c>
      <c r="M780" s="77"/>
      <c r="N780" s="78"/>
      <c r="O780" s="79"/>
      <c r="P780" s="79"/>
      <c r="Q780" s="79"/>
    </row>
    <row r="781" spans="1:17" ht="13.95" hidden="1" customHeight="1">
      <c r="A781" s="73">
        <v>771</v>
      </c>
      <c r="B781" s="74">
        <v>45297</v>
      </c>
      <c r="C781" s="75" t="s">
        <v>211</v>
      </c>
      <c r="D781" s="76" t="s">
        <v>3977</v>
      </c>
      <c r="E781" s="76" t="s">
        <v>3166</v>
      </c>
      <c r="F781" s="76" t="s">
        <v>3978</v>
      </c>
      <c r="G781" s="76" t="s">
        <v>3979</v>
      </c>
      <c r="H781" s="76" t="s">
        <v>296</v>
      </c>
      <c r="I781" s="76" t="s">
        <v>163</v>
      </c>
      <c r="J781" s="76" t="s">
        <v>243</v>
      </c>
      <c r="K781" s="76" t="s">
        <v>3980</v>
      </c>
      <c r="L781" s="76" t="s">
        <v>3981</v>
      </c>
      <c r="M781" s="77"/>
      <c r="N781" s="78"/>
      <c r="O781" s="79"/>
      <c r="P781" s="79"/>
      <c r="Q781" s="79"/>
    </row>
    <row r="782" spans="1:17" ht="13.95" hidden="1" customHeight="1">
      <c r="A782" s="73">
        <v>772</v>
      </c>
      <c r="B782" s="74">
        <v>45297</v>
      </c>
      <c r="C782" s="75" t="s">
        <v>211</v>
      </c>
      <c r="D782" s="76" t="s">
        <v>3982</v>
      </c>
      <c r="E782" s="76" t="s">
        <v>849</v>
      </c>
      <c r="F782" s="76" t="s">
        <v>3983</v>
      </c>
      <c r="G782" s="76" t="s">
        <v>3984</v>
      </c>
      <c r="H782" s="76" t="s">
        <v>852</v>
      </c>
      <c r="I782" s="76" t="s">
        <v>163</v>
      </c>
      <c r="J782" s="76" t="s">
        <v>243</v>
      </c>
      <c r="K782" s="76" t="s">
        <v>3985</v>
      </c>
      <c r="L782" s="76" t="s">
        <v>3986</v>
      </c>
      <c r="M782" s="77"/>
      <c r="N782" s="78"/>
      <c r="O782" s="79"/>
      <c r="P782" s="79"/>
      <c r="Q782" s="79"/>
    </row>
    <row r="783" spans="1:17" ht="13.95" hidden="1" customHeight="1">
      <c r="A783" s="73">
        <v>773</v>
      </c>
      <c r="B783" s="74">
        <v>45297</v>
      </c>
      <c r="C783" s="75" t="s">
        <v>211</v>
      </c>
      <c r="D783" s="76" t="s">
        <v>3987</v>
      </c>
      <c r="E783" s="76" t="s">
        <v>849</v>
      </c>
      <c r="F783" s="76" t="s">
        <v>3988</v>
      </c>
      <c r="G783" s="76" t="s">
        <v>3989</v>
      </c>
      <c r="H783" s="76" t="s">
        <v>852</v>
      </c>
      <c r="I783" s="76" t="s">
        <v>163</v>
      </c>
      <c r="J783" s="76" t="s">
        <v>240</v>
      </c>
      <c r="K783" s="76" t="s">
        <v>3990</v>
      </c>
      <c r="L783" s="76" t="s">
        <v>3991</v>
      </c>
      <c r="M783" s="77"/>
      <c r="N783" s="78"/>
      <c r="O783" s="79"/>
      <c r="P783" s="79"/>
      <c r="Q783" s="79"/>
    </row>
    <row r="784" spans="1:17" ht="13.95" hidden="1" customHeight="1">
      <c r="A784" s="73">
        <v>774</v>
      </c>
      <c r="B784" s="74">
        <v>45297</v>
      </c>
      <c r="C784" s="75" t="s">
        <v>211</v>
      </c>
      <c r="D784" s="76" t="s">
        <v>3992</v>
      </c>
      <c r="E784" s="76" t="s">
        <v>828</v>
      </c>
      <c r="F784" s="76" t="s">
        <v>3993</v>
      </c>
      <c r="G784" s="76" t="s">
        <v>3989</v>
      </c>
      <c r="H784" s="76" t="s">
        <v>297</v>
      </c>
      <c r="I784" s="76" t="s">
        <v>163</v>
      </c>
      <c r="J784" s="76" t="s">
        <v>242</v>
      </c>
      <c r="K784" s="76" t="s">
        <v>3994</v>
      </c>
      <c r="L784" s="76" t="s">
        <v>3995</v>
      </c>
      <c r="M784" s="77"/>
      <c r="N784" s="78"/>
      <c r="O784" s="79"/>
      <c r="P784" s="79"/>
      <c r="Q784" s="79"/>
    </row>
    <row r="785" spans="1:17" ht="13.95" hidden="1" customHeight="1">
      <c r="A785" s="73">
        <v>775</v>
      </c>
      <c r="B785" s="74">
        <v>45297</v>
      </c>
      <c r="C785" s="75" t="s">
        <v>211</v>
      </c>
      <c r="D785" s="76" t="s">
        <v>3996</v>
      </c>
      <c r="E785" s="76" t="s">
        <v>1472</v>
      </c>
      <c r="F785" s="76" t="s">
        <v>3997</v>
      </c>
      <c r="G785" s="76" t="s">
        <v>3989</v>
      </c>
      <c r="H785" s="76" t="s">
        <v>293</v>
      </c>
      <c r="I785" s="76" t="s">
        <v>163</v>
      </c>
      <c r="J785" s="76" t="s">
        <v>246</v>
      </c>
      <c r="K785" s="76" t="s">
        <v>3998</v>
      </c>
      <c r="L785" s="76" t="s">
        <v>3999</v>
      </c>
      <c r="M785" s="77"/>
      <c r="N785" s="78"/>
      <c r="O785" s="79"/>
      <c r="P785" s="79"/>
      <c r="Q785" s="79"/>
    </row>
    <row r="786" spans="1:17" ht="13.95" hidden="1" customHeight="1">
      <c r="A786" s="73">
        <v>776</v>
      </c>
      <c r="B786" s="74">
        <v>45297</v>
      </c>
      <c r="C786" s="75" t="s">
        <v>211</v>
      </c>
      <c r="D786" s="76" t="s">
        <v>4000</v>
      </c>
      <c r="E786" s="76" t="s">
        <v>849</v>
      </c>
      <c r="F786" s="76" t="s">
        <v>4001</v>
      </c>
      <c r="G786" s="76" t="s">
        <v>4002</v>
      </c>
      <c r="H786" s="76" t="s">
        <v>297</v>
      </c>
      <c r="I786" s="76" t="s">
        <v>163</v>
      </c>
      <c r="J786" s="76" t="s">
        <v>239</v>
      </c>
      <c r="K786" s="76" t="s">
        <v>4003</v>
      </c>
      <c r="L786" s="76" t="s">
        <v>4004</v>
      </c>
      <c r="M786" s="77"/>
      <c r="N786" s="78"/>
      <c r="O786" s="79"/>
      <c r="P786" s="79"/>
      <c r="Q786" s="79"/>
    </row>
    <row r="787" spans="1:17" ht="13.95" hidden="1" customHeight="1">
      <c r="A787" s="73">
        <v>777</v>
      </c>
      <c r="B787" s="74">
        <v>45297</v>
      </c>
      <c r="C787" s="75" t="s">
        <v>211</v>
      </c>
      <c r="D787" s="76" t="s">
        <v>4005</v>
      </c>
      <c r="E787" s="76" t="s">
        <v>849</v>
      </c>
      <c r="F787" s="76" t="s">
        <v>4006</v>
      </c>
      <c r="G787" s="76" t="s">
        <v>4007</v>
      </c>
      <c r="H787" s="76" t="s">
        <v>297</v>
      </c>
      <c r="I787" s="76" t="s">
        <v>163</v>
      </c>
      <c r="J787" s="76" t="s">
        <v>242</v>
      </c>
      <c r="K787" s="76" t="s">
        <v>4008</v>
      </c>
      <c r="L787" s="76" t="s">
        <v>163</v>
      </c>
      <c r="M787" s="77"/>
      <c r="N787" s="78"/>
      <c r="O787" s="79"/>
      <c r="P787" s="79"/>
      <c r="Q787" s="79"/>
    </row>
    <row r="788" spans="1:17" ht="13.95" hidden="1" customHeight="1">
      <c r="A788" s="73">
        <v>778</v>
      </c>
      <c r="B788" s="74">
        <v>45297</v>
      </c>
      <c r="C788" s="75" t="s">
        <v>211</v>
      </c>
      <c r="D788" s="76" t="s">
        <v>4009</v>
      </c>
      <c r="E788" s="76" t="s">
        <v>849</v>
      </c>
      <c r="F788" s="76" t="s">
        <v>4010</v>
      </c>
      <c r="G788" s="76" t="s">
        <v>4011</v>
      </c>
      <c r="H788" s="76" t="s">
        <v>852</v>
      </c>
      <c r="I788" s="76" t="s">
        <v>163</v>
      </c>
      <c r="J788" s="76" t="s">
        <v>239</v>
      </c>
      <c r="K788" s="76" t="s">
        <v>4012</v>
      </c>
      <c r="L788" s="76" t="s">
        <v>4013</v>
      </c>
      <c r="M788" s="77"/>
      <c r="N788" s="78"/>
      <c r="O788" s="79"/>
      <c r="P788" s="79"/>
      <c r="Q788" s="79"/>
    </row>
    <row r="789" spans="1:17" ht="13.95" hidden="1" customHeight="1">
      <c r="A789" s="73">
        <v>779</v>
      </c>
      <c r="B789" s="74">
        <v>45297</v>
      </c>
      <c r="C789" s="75" t="s">
        <v>211</v>
      </c>
      <c r="D789" s="76" t="s">
        <v>4014</v>
      </c>
      <c r="E789" s="76" t="s">
        <v>1293</v>
      </c>
      <c r="F789" s="76" t="s">
        <v>4015</v>
      </c>
      <c r="G789" s="76" t="s">
        <v>4016</v>
      </c>
      <c r="H789" s="76" t="s">
        <v>293</v>
      </c>
      <c r="I789" s="76" t="s">
        <v>163</v>
      </c>
      <c r="J789" s="76" t="s">
        <v>237</v>
      </c>
      <c r="K789" s="76" t="s">
        <v>4017</v>
      </c>
      <c r="L789" s="76" t="s">
        <v>4018</v>
      </c>
      <c r="M789" s="77"/>
      <c r="N789" s="78"/>
      <c r="O789" s="79"/>
      <c r="P789" s="79"/>
      <c r="Q789" s="79"/>
    </row>
    <row r="790" spans="1:17" ht="13.95" hidden="1" customHeight="1">
      <c r="A790" s="73">
        <v>780</v>
      </c>
      <c r="B790" s="74">
        <v>45297</v>
      </c>
      <c r="C790" s="75" t="s">
        <v>211</v>
      </c>
      <c r="D790" s="76" t="s">
        <v>4019</v>
      </c>
      <c r="E790" s="76" t="s">
        <v>1293</v>
      </c>
      <c r="F790" s="76" t="s">
        <v>4020</v>
      </c>
      <c r="G790" s="76" t="s">
        <v>4021</v>
      </c>
      <c r="H790" s="76" t="s">
        <v>293</v>
      </c>
      <c r="I790" s="76" t="s">
        <v>163</v>
      </c>
      <c r="J790" s="76" t="s">
        <v>246</v>
      </c>
      <c r="K790" s="76" t="s">
        <v>4022</v>
      </c>
      <c r="L790" s="76" t="s">
        <v>4023</v>
      </c>
      <c r="M790" s="77"/>
      <c r="N790" s="78"/>
      <c r="O790" s="79"/>
      <c r="P790" s="79"/>
      <c r="Q790" s="79"/>
    </row>
    <row r="791" spans="1:17" ht="13.95" hidden="1" customHeight="1">
      <c r="A791" s="73">
        <v>781</v>
      </c>
      <c r="B791" s="74">
        <v>45297</v>
      </c>
      <c r="C791" s="75" t="s">
        <v>211</v>
      </c>
      <c r="D791" s="76" t="s">
        <v>4024</v>
      </c>
      <c r="E791" s="76" t="s">
        <v>849</v>
      </c>
      <c r="F791" s="76" t="s">
        <v>4025</v>
      </c>
      <c r="G791" s="76" t="s">
        <v>4026</v>
      </c>
      <c r="H791" s="76" t="s">
        <v>297</v>
      </c>
      <c r="I791" s="76" t="s">
        <v>163</v>
      </c>
      <c r="J791" s="76" t="s">
        <v>246</v>
      </c>
      <c r="K791" s="76" t="s">
        <v>4027</v>
      </c>
      <c r="L791" s="76" t="s">
        <v>4028</v>
      </c>
      <c r="M791" s="77"/>
      <c r="N791" s="78"/>
      <c r="O791" s="79"/>
      <c r="P791" s="79"/>
      <c r="Q791" s="79"/>
    </row>
    <row r="792" spans="1:17" ht="13.95" hidden="1" customHeight="1">
      <c r="A792" s="73">
        <v>782</v>
      </c>
      <c r="B792" s="74">
        <v>45297</v>
      </c>
      <c r="C792" s="75" t="s">
        <v>211</v>
      </c>
      <c r="D792" s="76" t="s">
        <v>4029</v>
      </c>
      <c r="E792" s="76" t="s">
        <v>1293</v>
      </c>
      <c r="F792" s="76" t="s">
        <v>4030</v>
      </c>
      <c r="G792" s="76" t="s">
        <v>4031</v>
      </c>
      <c r="H792" s="76" t="s">
        <v>293</v>
      </c>
      <c r="I792" s="76" t="s">
        <v>163</v>
      </c>
      <c r="J792" s="76" t="s">
        <v>240</v>
      </c>
      <c r="K792" s="76" t="s">
        <v>4032</v>
      </c>
      <c r="L792" s="76" t="s">
        <v>4033</v>
      </c>
      <c r="M792" s="77"/>
      <c r="N792" s="78"/>
      <c r="O792" s="79"/>
      <c r="P792" s="79"/>
      <c r="Q792" s="79"/>
    </row>
    <row r="793" spans="1:17" ht="13.95" hidden="1" customHeight="1">
      <c r="A793" s="73">
        <v>783</v>
      </c>
      <c r="B793" s="74">
        <v>45297</v>
      </c>
      <c r="C793" s="75" t="s">
        <v>211</v>
      </c>
      <c r="D793" s="76" t="s">
        <v>4034</v>
      </c>
      <c r="E793" s="76" t="s">
        <v>1293</v>
      </c>
      <c r="F793" s="76" t="s">
        <v>4035</v>
      </c>
      <c r="G793" s="76" t="s">
        <v>4036</v>
      </c>
      <c r="H793" s="76" t="s">
        <v>293</v>
      </c>
      <c r="I793" s="76" t="s">
        <v>163</v>
      </c>
      <c r="J793" s="76" t="s">
        <v>240</v>
      </c>
      <c r="K793" s="76" t="s">
        <v>4037</v>
      </c>
      <c r="L793" s="76" t="s">
        <v>4038</v>
      </c>
      <c r="M793" s="77"/>
      <c r="N793" s="78"/>
      <c r="O793" s="79"/>
      <c r="P793" s="79"/>
      <c r="Q793" s="79"/>
    </row>
    <row r="794" spans="1:17" ht="13.95" hidden="1" customHeight="1">
      <c r="A794" s="73">
        <v>784</v>
      </c>
      <c r="B794" s="74">
        <v>45297</v>
      </c>
      <c r="C794" s="75" t="s">
        <v>211</v>
      </c>
      <c r="D794" s="76" t="s">
        <v>4039</v>
      </c>
      <c r="E794" s="76" t="s">
        <v>849</v>
      </c>
      <c r="F794" s="76" t="s">
        <v>4040</v>
      </c>
      <c r="G794" s="76" t="s">
        <v>4041</v>
      </c>
      <c r="H794" s="76" t="s">
        <v>852</v>
      </c>
      <c r="I794" s="76" t="s">
        <v>4042</v>
      </c>
      <c r="J794" s="76" t="s">
        <v>243</v>
      </c>
      <c r="K794" s="76" t="s">
        <v>4043</v>
      </c>
      <c r="L794" s="76" t="s">
        <v>4044</v>
      </c>
      <c r="M794" s="77"/>
      <c r="N794" s="78"/>
      <c r="O794" s="79"/>
      <c r="P794" s="79"/>
      <c r="Q794" s="79"/>
    </row>
    <row r="795" spans="1:17" ht="13.95" hidden="1" customHeight="1">
      <c r="A795" s="73">
        <v>785</v>
      </c>
      <c r="B795" s="74">
        <v>45297</v>
      </c>
      <c r="C795" s="75" t="s">
        <v>211</v>
      </c>
      <c r="D795" s="76" t="s">
        <v>4045</v>
      </c>
      <c r="E795" s="76" t="s">
        <v>1293</v>
      </c>
      <c r="F795" s="76" t="s">
        <v>4046</v>
      </c>
      <c r="G795" s="76" t="s">
        <v>4047</v>
      </c>
      <c r="H795" s="76" t="s">
        <v>293</v>
      </c>
      <c r="I795" s="76" t="s">
        <v>163</v>
      </c>
      <c r="J795" s="76" t="s">
        <v>246</v>
      </c>
      <c r="K795" s="76" t="s">
        <v>4048</v>
      </c>
      <c r="L795" s="76" t="s">
        <v>4049</v>
      </c>
      <c r="M795" s="77"/>
      <c r="N795" s="78"/>
      <c r="O795" s="79"/>
      <c r="P795" s="79"/>
      <c r="Q795" s="79"/>
    </row>
    <row r="796" spans="1:17" ht="13.95" hidden="1" customHeight="1">
      <c r="A796" s="73">
        <v>786</v>
      </c>
      <c r="B796" s="74">
        <v>45297</v>
      </c>
      <c r="C796" s="75" t="s">
        <v>211</v>
      </c>
      <c r="D796" s="76" t="s">
        <v>4050</v>
      </c>
      <c r="E796" s="76" t="s">
        <v>1293</v>
      </c>
      <c r="F796" s="76" t="s">
        <v>4051</v>
      </c>
      <c r="G796" s="76" t="s">
        <v>4052</v>
      </c>
      <c r="H796" s="76" t="s">
        <v>293</v>
      </c>
      <c r="I796" s="76" t="s">
        <v>163</v>
      </c>
      <c r="J796" s="76" t="s">
        <v>240</v>
      </c>
      <c r="K796" s="76" t="s">
        <v>4053</v>
      </c>
      <c r="L796" s="76" t="s">
        <v>4054</v>
      </c>
      <c r="M796" s="77"/>
      <c r="N796" s="78"/>
      <c r="O796" s="79"/>
      <c r="P796" s="79"/>
      <c r="Q796" s="79"/>
    </row>
    <row r="797" spans="1:17" ht="13.95" hidden="1" customHeight="1">
      <c r="A797" s="73">
        <v>787</v>
      </c>
      <c r="B797" s="74">
        <v>45297</v>
      </c>
      <c r="C797" s="75" t="s">
        <v>211</v>
      </c>
      <c r="D797" s="76" t="s">
        <v>4055</v>
      </c>
      <c r="E797" s="76" t="s">
        <v>849</v>
      </c>
      <c r="F797" s="76" t="s">
        <v>4056</v>
      </c>
      <c r="G797" s="76" t="s">
        <v>4057</v>
      </c>
      <c r="H797" s="76" t="s">
        <v>852</v>
      </c>
      <c r="I797" s="76" t="s">
        <v>163</v>
      </c>
      <c r="J797" s="76" t="s">
        <v>242</v>
      </c>
      <c r="K797" s="76" t="s">
        <v>4058</v>
      </c>
      <c r="L797" s="76" t="s">
        <v>4059</v>
      </c>
      <c r="M797" s="77"/>
      <c r="N797" s="78"/>
      <c r="O797" s="79"/>
      <c r="P797" s="79"/>
      <c r="Q797" s="79"/>
    </row>
    <row r="798" spans="1:17" ht="13.95" hidden="1" customHeight="1">
      <c r="A798" s="73">
        <v>788</v>
      </c>
      <c r="B798" s="74">
        <v>45297</v>
      </c>
      <c r="C798" s="75" t="s">
        <v>211</v>
      </c>
      <c r="D798" s="76" t="s">
        <v>4060</v>
      </c>
      <c r="E798" s="76" t="s">
        <v>849</v>
      </c>
      <c r="F798" s="76" t="s">
        <v>4061</v>
      </c>
      <c r="G798" s="76" t="s">
        <v>4062</v>
      </c>
      <c r="H798" s="76" t="s">
        <v>297</v>
      </c>
      <c r="I798" s="76" t="s">
        <v>163</v>
      </c>
      <c r="J798" s="76" t="s">
        <v>240</v>
      </c>
      <c r="K798" s="76" t="s">
        <v>4063</v>
      </c>
      <c r="L798" s="76" t="s">
        <v>4064</v>
      </c>
      <c r="M798" s="77"/>
      <c r="N798" s="78"/>
      <c r="O798" s="79"/>
      <c r="P798" s="79"/>
      <c r="Q798" s="79"/>
    </row>
    <row r="799" spans="1:17" ht="13.95" hidden="1" customHeight="1">
      <c r="A799" s="73">
        <v>789</v>
      </c>
      <c r="B799" s="74">
        <v>45297</v>
      </c>
      <c r="C799" s="75" t="s">
        <v>211</v>
      </c>
      <c r="D799" s="76" t="s">
        <v>4065</v>
      </c>
      <c r="E799" s="76" t="s">
        <v>3857</v>
      </c>
      <c r="F799" s="76" t="s">
        <v>4066</v>
      </c>
      <c r="G799" s="76" t="s">
        <v>4067</v>
      </c>
      <c r="H799" s="76" t="s">
        <v>293</v>
      </c>
      <c r="I799" s="76" t="s">
        <v>163</v>
      </c>
      <c r="J799" s="76" t="s">
        <v>238</v>
      </c>
      <c r="K799" s="76" t="s">
        <v>4068</v>
      </c>
      <c r="L799" s="76" t="s">
        <v>4069</v>
      </c>
      <c r="M799" s="77"/>
      <c r="N799" s="78"/>
      <c r="O799" s="79"/>
      <c r="P799" s="79"/>
      <c r="Q799" s="79"/>
    </row>
    <row r="800" spans="1:17" ht="13.95" hidden="1" customHeight="1">
      <c r="A800" s="73">
        <v>790</v>
      </c>
      <c r="B800" s="74">
        <v>45297</v>
      </c>
      <c r="C800" s="75" t="s">
        <v>211</v>
      </c>
      <c r="D800" s="76" t="s">
        <v>337</v>
      </c>
      <c r="E800" s="76" t="s">
        <v>561</v>
      </c>
      <c r="F800" s="76" t="s">
        <v>4070</v>
      </c>
      <c r="G800" s="76" t="s">
        <v>4071</v>
      </c>
      <c r="H800" s="76" t="s">
        <v>297</v>
      </c>
      <c r="I800" s="76" t="s">
        <v>163</v>
      </c>
      <c r="J800" s="76" t="s">
        <v>243</v>
      </c>
      <c r="K800" s="76" t="s">
        <v>4072</v>
      </c>
      <c r="L800" s="76" t="s">
        <v>4073</v>
      </c>
      <c r="M800" s="77"/>
      <c r="N800" s="78"/>
      <c r="O800" s="79"/>
      <c r="P800" s="79"/>
      <c r="Q800" s="79"/>
    </row>
    <row r="801" spans="1:17" ht="13.95" hidden="1" customHeight="1">
      <c r="A801" s="73">
        <v>791</v>
      </c>
      <c r="B801" s="74">
        <v>45297</v>
      </c>
      <c r="C801" s="75" t="s">
        <v>211</v>
      </c>
      <c r="D801" s="76" t="s">
        <v>4074</v>
      </c>
      <c r="E801" s="76" t="s">
        <v>849</v>
      </c>
      <c r="F801" s="76" t="s">
        <v>4075</v>
      </c>
      <c r="G801" s="76" t="s">
        <v>4076</v>
      </c>
      <c r="H801" s="76" t="s">
        <v>852</v>
      </c>
      <c r="I801" s="76" t="s">
        <v>163</v>
      </c>
      <c r="J801" s="76" t="s">
        <v>235</v>
      </c>
      <c r="K801" s="76" t="s">
        <v>4077</v>
      </c>
      <c r="L801" s="76" t="s">
        <v>163</v>
      </c>
      <c r="M801" s="77"/>
      <c r="N801" s="78"/>
      <c r="O801" s="79"/>
      <c r="P801" s="79"/>
      <c r="Q801" s="79"/>
    </row>
    <row r="802" spans="1:17" ht="13.95" hidden="1" customHeight="1">
      <c r="A802" s="73">
        <v>792</v>
      </c>
      <c r="B802" s="74">
        <v>45297</v>
      </c>
      <c r="C802" s="75" t="s">
        <v>211</v>
      </c>
      <c r="D802" s="76" t="s">
        <v>4078</v>
      </c>
      <c r="E802" s="76" t="s">
        <v>2727</v>
      </c>
      <c r="F802" s="76" t="s">
        <v>4079</v>
      </c>
      <c r="G802" s="76" t="s">
        <v>4080</v>
      </c>
      <c r="H802" s="76" t="s">
        <v>293</v>
      </c>
      <c r="I802" s="76" t="s">
        <v>163</v>
      </c>
      <c r="J802" s="76" t="s">
        <v>240</v>
      </c>
      <c r="K802" s="76" t="s">
        <v>4081</v>
      </c>
      <c r="L802" s="76" t="s">
        <v>4082</v>
      </c>
      <c r="M802" s="77"/>
      <c r="N802" s="78"/>
      <c r="O802" s="79"/>
      <c r="P802" s="79"/>
      <c r="Q802" s="79"/>
    </row>
    <row r="803" spans="1:17" ht="13.95" hidden="1" customHeight="1">
      <c r="A803" s="73">
        <v>793</v>
      </c>
      <c r="B803" s="74">
        <v>45297</v>
      </c>
      <c r="C803" s="75" t="s">
        <v>211</v>
      </c>
      <c r="D803" s="76" t="s">
        <v>341</v>
      </c>
      <c r="E803" s="76" t="s">
        <v>504</v>
      </c>
      <c r="F803" s="76" t="s">
        <v>4083</v>
      </c>
      <c r="G803" s="76" t="s">
        <v>4084</v>
      </c>
      <c r="H803" s="76" t="s">
        <v>296</v>
      </c>
      <c r="I803" s="76" t="s">
        <v>163</v>
      </c>
      <c r="J803" s="76" t="s">
        <v>239</v>
      </c>
      <c r="K803" s="76" t="s">
        <v>4085</v>
      </c>
      <c r="L803" s="76" t="s">
        <v>163</v>
      </c>
      <c r="M803" s="77"/>
      <c r="N803" s="78"/>
      <c r="O803" s="79"/>
      <c r="P803" s="79"/>
      <c r="Q803" s="79"/>
    </row>
    <row r="804" spans="1:17" ht="13.95" hidden="1" customHeight="1">
      <c r="A804" s="73">
        <v>794</v>
      </c>
      <c r="B804" s="74">
        <v>45297</v>
      </c>
      <c r="C804" s="75" t="s">
        <v>211</v>
      </c>
      <c r="D804" s="76" t="s">
        <v>4086</v>
      </c>
      <c r="E804" s="76" t="s">
        <v>849</v>
      </c>
      <c r="F804" s="76" t="s">
        <v>4087</v>
      </c>
      <c r="G804" s="76" t="s">
        <v>4088</v>
      </c>
      <c r="H804" s="76" t="s">
        <v>297</v>
      </c>
      <c r="I804" s="76" t="s">
        <v>163</v>
      </c>
      <c r="J804" s="76" t="s">
        <v>240</v>
      </c>
      <c r="K804" s="76" t="s">
        <v>4089</v>
      </c>
      <c r="L804" s="76" t="s">
        <v>4090</v>
      </c>
      <c r="M804" s="77"/>
      <c r="N804" s="78"/>
      <c r="O804" s="79"/>
      <c r="P804" s="79"/>
      <c r="Q804" s="79"/>
    </row>
    <row r="805" spans="1:17" ht="13.95" hidden="1" customHeight="1">
      <c r="A805" s="73">
        <v>795</v>
      </c>
      <c r="B805" s="74">
        <v>45297</v>
      </c>
      <c r="C805" s="75" t="s">
        <v>211</v>
      </c>
      <c r="D805" s="76" t="s">
        <v>420</v>
      </c>
      <c r="E805" s="76" t="s">
        <v>849</v>
      </c>
      <c r="F805" s="76" t="s">
        <v>4091</v>
      </c>
      <c r="G805" s="76" t="s">
        <v>4092</v>
      </c>
      <c r="H805" s="76" t="s">
        <v>297</v>
      </c>
      <c r="I805" s="76" t="s">
        <v>163</v>
      </c>
      <c r="J805" s="76" t="s">
        <v>235</v>
      </c>
      <c r="K805" s="76" t="s">
        <v>4093</v>
      </c>
      <c r="L805" s="76" t="s">
        <v>4094</v>
      </c>
      <c r="M805" s="77"/>
      <c r="N805" s="78"/>
      <c r="O805" s="79"/>
      <c r="P805" s="79"/>
      <c r="Q805" s="79"/>
    </row>
    <row r="806" spans="1:17" ht="13.95" hidden="1" customHeight="1">
      <c r="A806" s="73">
        <v>796</v>
      </c>
      <c r="B806" s="74">
        <v>45297</v>
      </c>
      <c r="C806" s="75" t="s">
        <v>211</v>
      </c>
      <c r="D806" s="76" t="s">
        <v>4095</v>
      </c>
      <c r="E806" s="76" t="s">
        <v>3166</v>
      </c>
      <c r="F806" s="76" t="s">
        <v>4096</v>
      </c>
      <c r="G806" s="76" t="s">
        <v>4097</v>
      </c>
      <c r="H806" s="76" t="s">
        <v>293</v>
      </c>
      <c r="I806" s="76" t="s">
        <v>163</v>
      </c>
      <c r="J806" s="76" t="s">
        <v>246</v>
      </c>
      <c r="K806" s="76" t="s">
        <v>4098</v>
      </c>
      <c r="L806" s="76" t="s">
        <v>4099</v>
      </c>
      <c r="M806" s="77"/>
      <c r="N806" s="78"/>
      <c r="O806" s="79"/>
      <c r="P806" s="79"/>
      <c r="Q806" s="79"/>
    </row>
    <row r="807" spans="1:17" ht="13.95" hidden="1" customHeight="1">
      <c r="A807" s="73">
        <v>797</v>
      </c>
      <c r="B807" s="74">
        <v>45297</v>
      </c>
      <c r="C807" s="75" t="s">
        <v>211</v>
      </c>
      <c r="D807" s="76" t="s">
        <v>4100</v>
      </c>
      <c r="E807" s="76" t="s">
        <v>849</v>
      </c>
      <c r="F807" s="76" t="s">
        <v>4101</v>
      </c>
      <c r="G807" s="76" t="s">
        <v>4102</v>
      </c>
      <c r="H807" s="76" t="s">
        <v>297</v>
      </c>
      <c r="I807" s="76" t="s">
        <v>163</v>
      </c>
      <c r="J807" s="76" t="s">
        <v>240</v>
      </c>
      <c r="K807" s="76" t="s">
        <v>4103</v>
      </c>
      <c r="L807" s="76" t="s">
        <v>4104</v>
      </c>
      <c r="M807" s="77"/>
      <c r="N807" s="78"/>
      <c r="O807" s="79"/>
      <c r="P807" s="79"/>
      <c r="Q807" s="79"/>
    </row>
    <row r="808" spans="1:17" ht="13.95" hidden="1" customHeight="1">
      <c r="A808" s="73">
        <v>798</v>
      </c>
      <c r="B808" s="74">
        <v>45297</v>
      </c>
      <c r="C808" s="75" t="s">
        <v>211</v>
      </c>
      <c r="D808" s="76" t="s">
        <v>4105</v>
      </c>
      <c r="E808" s="76" t="s">
        <v>3166</v>
      </c>
      <c r="F808" s="76" t="s">
        <v>4106</v>
      </c>
      <c r="G808" s="76" t="s">
        <v>4107</v>
      </c>
      <c r="H808" s="76" t="s">
        <v>293</v>
      </c>
      <c r="I808" s="76" t="s">
        <v>163</v>
      </c>
      <c r="J808" s="76" t="s">
        <v>243</v>
      </c>
      <c r="K808" s="76" t="s">
        <v>4108</v>
      </c>
      <c r="L808" s="76" t="s">
        <v>4109</v>
      </c>
      <c r="M808" s="77"/>
      <c r="N808" s="78"/>
      <c r="O808" s="79"/>
      <c r="P808" s="79"/>
      <c r="Q808" s="79"/>
    </row>
    <row r="809" spans="1:17" ht="13.95" hidden="1" customHeight="1">
      <c r="A809" s="73">
        <v>799</v>
      </c>
      <c r="B809" s="74">
        <v>45297</v>
      </c>
      <c r="C809" s="75" t="s">
        <v>211</v>
      </c>
      <c r="D809" s="76" t="s">
        <v>4110</v>
      </c>
      <c r="E809" s="76" t="s">
        <v>1293</v>
      </c>
      <c r="F809" s="76" t="s">
        <v>4111</v>
      </c>
      <c r="G809" s="76" t="s">
        <v>4112</v>
      </c>
      <c r="H809" s="76" t="s">
        <v>293</v>
      </c>
      <c r="I809" s="76" t="s">
        <v>163</v>
      </c>
      <c r="J809" s="76" t="s">
        <v>243</v>
      </c>
      <c r="K809" s="76" t="s">
        <v>4113</v>
      </c>
      <c r="L809" s="76" t="s">
        <v>4114</v>
      </c>
      <c r="M809" s="77"/>
      <c r="N809" s="78"/>
      <c r="O809" s="79"/>
      <c r="P809" s="79"/>
      <c r="Q809" s="79"/>
    </row>
    <row r="810" spans="1:17" ht="13.95" hidden="1" customHeight="1">
      <c r="A810" s="73">
        <v>800</v>
      </c>
      <c r="B810" s="74">
        <v>45297</v>
      </c>
      <c r="C810" s="75" t="s">
        <v>211</v>
      </c>
      <c r="D810" s="76" t="s">
        <v>4115</v>
      </c>
      <c r="E810" s="76" t="s">
        <v>660</v>
      </c>
      <c r="F810" s="76" t="s">
        <v>4116</v>
      </c>
      <c r="G810" s="76" t="s">
        <v>4117</v>
      </c>
      <c r="H810" s="76" t="s">
        <v>397</v>
      </c>
      <c r="I810" s="76" t="s">
        <v>163</v>
      </c>
      <c r="J810" s="76" t="s">
        <v>239</v>
      </c>
      <c r="K810" s="76" t="s">
        <v>4118</v>
      </c>
      <c r="L810" s="76" t="s">
        <v>4119</v>
      </c>
      <c r="M810" s="77"/>
      <c r="N810" s="78"/>
      <c r="O810" s="79"/>
      <c r="P810" s="79"/>
      <c r="Q810" s="79"/>
    </row>
    <row r="811" spans="1:17" ht="13.95" hidden="1" customHeight="1">
      <c r="A811" s="73">
        <v>801</v>
      </c>
      <c r="B811" s="74">
        <v>45297</v>
      </c>
      <c r="C811" s="75" t="s">
        <v>211</v>
      </c>
      <c r="D811" s="76" t="s">
        <v>4120</v>
      </c>
      <c r="E811" s="76" t="s">
        <v>1293</v>
      </c>
      <c r="F811" s="76" t="s">
        <v>4121</v>
      </c>
      <c r="G811" s="76" t="s">
        <v>4117</v>
      </c>
      <c r="H811" s="76" t="s">
        <v>293</v>
      </c>
      <c r="I811" s="76" t="s">
        <v>163</v>
      </c>
      <c r="J811" s="76" t="s">
        <v>244</v>
      </c>
      <c r="K811" s="76" t="s">
        <v>4122</v>
      </c>
      <c r="L811" s="76" t="s">
        <v>4123</v>
      </c>
      <c r="M811" s="77"/>
      <c r="N811" s="78"/>
      <c r="O811" s="79"/>
      <c r="P811" s="79"/>
      <c r="Q811" s="79"/>
    </row>
    <row r="812" spans="1:17" ht="13.95" hidden="1" customHeight="1">
      <c r="A812" s="73">
        <v>802</v>
      </c>
      <c r="B812" s="74">
        <v>45297</v>
      </c>
      <c r="C812" s="75" t="s">
        <v>211</v>
      </c>
      <c r="D812" s="76" t="s">
        <v>4124</v>
      </c>
      <c r="E812" s="76" t="s">
        <v>1293</v>
      </c>
      <c r="F812" s="76" t="s">
        <v>4125</v>
      </c>
      <c r="G812" s="76" t="s">
        <v>4126</v>
      </c>
      <c r="H812" s="76" t="s">
        <v>293</v>
      </c>
      <c r="I812" s="76" t="s">
        <v>163</v>
      </c>
      <c r="J812" s="76" t="s">
        <v>243</v>
      </c>
      <c r="K812" s="76" t="s">
        <v>4127</v>
      </c>
      <c r="L812" s="76" t="s">
        <v>4128</v>
      </c>
      <c r="M812" s="77"/>
      <c r="N812" s="78"/>
      <c r="O812" s="79"/>
      <c r="P812" s="79"/>
      <c r="Q812" s="79"/>
    </row>
    <row r="813" spans="1:17" ht="13.95" hidden="1" customHeight="1">
      <c r="A813" s="73">
        <v>803</v>
      </c>
      <c r="B813" s="74">
        <v>45297</v>
      </c>
      <c r="C813" s="75" t="s">
        <v>211</v>
      </c>
      <c r="D813" s="76" t="s">
        <v>4129</v>
      </c>
      <c r="E813" s="76" t="s">
        <v>3166</v>
      </c>
      <c r="F813" s="76" t="s">
        <v>4130</v>
      </c>
      <c r="G813" s="76" t="s">
        <v>4131</v>
      </c>
      <c r="H813" s="76" t="s">
        <v>293</v>
      </c>
      <c r="I813" s="76" t="s">
        <v>163</v>
      </c>
      <c r="J813" s="76" t="s">
        <v>240</v>
      </c>
      <c r="K813" s="76" t="s">
        <v>4132</v>
      </c>
      <c r="L813" s="76" t="s">
        <v>163</v>
      </c>
      <c r="M813" s="77"/>
      <c r="N813" s="78"/>
      <c r="O813" s="79"/>
      <c r="P813" s="79"/>
      <c r="Q813" s="79"/>
    </row>
    <row r="814" spans="1:17" ht="13.95" hidden="1" customHeight="1">
      <c r="A814" s="73">
        <v>804</v>
      </c>
      <c r="B814" s="74">
        <v>45297</v>
      </c>
      <c r="C814" s="75" t="s">
        <v>211</v>
      </c>
      <c r="D814" s="76" t="s">
        <v>4133</v>
      </c>
      <c r="E814" s="76" t="s">
        <v>660</v>
      </c>
      <c r="F814" s="76" t="s">
        <v>4134</v>
      </c>
      <c r="G814" s="76" t="s">
        <v>4135</v>
      </c>
      <c r="H814" s="76" t="s">
        <v>293</v>
      </c>
      <c r="I814" s="76" t="s">
        <v>163</v>
      </c>
      <c r="J814" s="76" t="s">
        <v>239</v>
      </c>
      <c r="K814" s="76" t="s">
        <v>4136</v>
      </c>
      <c r="L814" s="76" t="s">
        <v>4137</v>
      </c>
      <c r="M814" s="77"/>
      <c r="N814" s="78"/>
      <c r="O814" s="79"/>
      <c r="P814" s="79"/>
      <c r="Q814" s="79"/>
    </row>
    <row r="815" spans="1:17" ht="13.95" hidden="1" customHeight="1">
      <c r="A815" s="73">
        <v>805</v>
      </c>
      <c r="B815" s="74">
        <v>45297</v>
      </c>
      <c r="C815" s="75" t="s">
        <v>211</v>
      </c>
      <c r="D815" s="76" t="s">
        <v>4138</v>
      </c>
      <c r="E815" s="76" t="s">
        <v>660</v>
      </c>
      <c r="F815" s="76" t="s">
        <v>4139</v>
      </c>
      <c r="G815" s="76" t="s">
        <v>4140</v>
      </c>
      <c r="H815" s="76" t="s">
        <v>293</v>
      </c>
      <c r="I815" s="76" t="s">
        <v>163</v>
      </c>
      <c r="J815" s="76" t="s">
        <v>239</v>
      </c>
      <c r="K815" s="76" t="s">
        <v>4141</v>
      </c>
      <c r="L815" s="76" t="s">
        <v>4142</v>
      </c>
      <c r="M815" s="77"/>
      <c r="N815" s="78"/>
      <c r="O815" s="79"/>
      <c r="P815" s="79"/>
      <c r="Q815" s="79"/>
    </row>
    <row r="816" spans="1:17" ht="13.95" hidden="1" customHeight="1">
      <c r="A816" s="73">
        <v>806</v>
      </c>
      <c r="B816" s="74">
        <v>45297</v>
      </c>
      <c r="C816" s="75" t="s">
        <v>211</v>
      </c>
      <c r="D816" s="76" t="s">
        <v>4143</v>
      </c>
      <c r="E816" s="76" t="s">
        <v>3166</v>
      </c>
      <c r="F816" s="76" t="s">
        <v>4144</v>
      </c>
      <c r="G816" s="76" t="s">
        <v>4145</v>
      </c>
      <c r="H816" s="76" t="s">
        <v>296</v>
      </c>
      <c r="I816" s="76" t="s">
        <v>163</v>
      </c>
      <c r="J816" s="76" t="s">
        <v>240</v>
      </c>
      <c r="K816" s="76" t="s">
        <v>4146</v>
      </c>
      <c r="L816" s="76" t="s">
        <v>163</v>
      </c>
      <c r="M816" s="77"/>
      <c r="N816" s="78"/>
      <c r="O816" s="79"/>
      <c r="P816" s="79"/>
      <c r="Q816" s="79"/>
    </row>
    <row r="817" spans="1:17" ht="13.95" hidden="1" customHeight="1">
      <c r="A817" s="73">
        <v>807</v>
      </c>
      <c r="B817" s="74">
        <v>45297</v>
      </c>
      <c r="C817" s="75" t="s">
        <v>211</v>
      </c>
      <c r="D817" s="76" t="s">
        <v>4147</v>
      </c>
      <c r="E817" s="76" t="s">
        <v>660</v>
      </c>
      <c r="F817" s="76" t="s">
        <v>4148</v>
      </c>
      <c r="G817" s="76" t="s">
        <v>4149</v>
      </c>
      <c r="H817" s="76" t="s">
        <v>397</v>
      </c>
      <c r="I817" s="76" t="s">
        <v>163</v>
      </c>
      <c r="J817" s="76" t="s">
        <v>238</v>
      </c>
      <c r="K817" s="76" t="s">
        <v>4150</v>
      </c>
      <c r="L817" s="76" t="s">
        <v>4151</v>
      </c>
      <c r="M817" s="77"/>
      <c r="N817" s="78"/>
      <c r="O817" s="79"/>
      <c r="P817" s="79"/>
      <c r="Q817" s="79"/>
    </row>
    <row r="818" spans="1:17" ht="13.95" hidden="1" customHeight="1">
      <c r="A818" s="73">
        <v>808</v>
      </c>
      <c r="B818" s="74">
        <v>45297</v>
      </c>
      <c r="C818" s="75" t="s">
        <v>211</v>
      </c>
      <c r="D818" s="76" t="s">
        <v>4152</v>
      </c>
      <c r="E818" s="76" t="s">
        <v>1293</v>
      </c>
      <c r="F818" s="76" t="s">
        <v>4153</v>
      </c>
      <c r="G818" s="76" t="s">
        <v>4154</v>
      </c>
      <c r="H818" s="76" t="s">
        <v>293</v>
      </c>
      <c r="I818" s="76" t="s">
        <v>163</v>
      </c>
      <c r="J818" s="76" t="s">
        <v>239</v>
      </c>
      <c r="K818" s="76" t="s">
        <v>4155</v>
      </c>
      <c r="L818" s="76" t="s">
        <v>4156</v>
      </c>
      <c r="M818" s="77"/>
      <c r="N818" s="78"/>
      <c r="O818" s="79"/>
      <c r="P818" s="79"/>
      <c r="Q818" s="79"/>
    </row>
    <row r="819" spans="1:17" ht="13.95" hidden="1" customHeight="1">
      <c r="A819" s="73">
        <v>809</v>
      </c>
      <c r="B819" s="74">
        <v>45297</v>
      </c>
      <c r="C819" s="75" t="s">
        <v>211</v>
      </c>
      <c r="D819" s="76" t="s">
        <v>4157</v>
      </c>
      <c r="E819" s="76" t="s">
        <v>1293</v>
      </c>
      <c r="F819" s="76" t="s">
        <v>4158</v>
      </c>
      <c r="G819" s="76" t="s">
        <v>4159</v>
      </c>
      <c r="H819" s="76" t="s">
        <v>293</v>
      </c>
      <c r="I819" s="76" t="s">
        <v>163</v>
      </c>
      <c r="J819" s="76" t="s">
        <v>240</v>
      </c>
      <c r="K819" s="76" t="s">
        <v>4160</v>
      </c>
      <c r="L819" s="76" t="s">
        <v>4161</v>
      </c>
      <c r="M819" s="77"/>
      <c r="N819" s="78"/>
      <c r="O819" s="79"/>
      <c r="P819" s="79"/>
      <c r="Q819" s="79"/>
    </row>
    <row r="820" spans="1:17" ht="13.95" hidden="1" customHeight="1">
      <c r="A820" s="73">
        <v>810</v>
      </c>
      <c r="B820" s="74">
        <v>45297</v>
      </c>
      <c r="C820" s="75" t="s">
        <v>211</v>
      </c>
      <c r="D820" s="76" t="s">
        <v>4162</v>
      </c>
      <c r="E820" s="76" t="s">
        <v>660</v>
      </c>
      <c r="F820" s="76" t="s">
        <v>4163</v>
      </c>
      <c r="G820" s="76" t="s">
        <v>4164</v>
      </c>
      <c r="H820" s="76" t="s">
        <v>293</v>
      </c>
      <c r="I820" s="76" t="s">
        <v>163</v>
      </c>
      <c r="J820" s="76" t="s">
        <v>237</v>
      </c>
      <c r="K820" s="76" t="s">
        <v>4165</v>
      </c>
      <c r="L820" s="76" t="s">
        <v>163</v>
      </c>
      <c r="M820" s="77"/>
      <c r="N820" s="78"/>
      <c r="O820" s="79"/>
      <c r="P820" s="79"/>
      <c r="Q820" s="79"/>
    </row>
    <row r="821" spans="1:17" ht="13.95" hidden="1" customHeight="1">
      <c r="A821" s="73">
        <v>811</v>
      </c>
      <c r="B821" s="74">
        <v>45297</v>
      </c>
      <c r="C821" s="75" t="s">
        <v>211</v>
      </c>
      <c r="D821" s="76" t="s">
        <v>4166</v>
      </c>
      <c r="E821" s="76" t="s">
        <v>3166</v>
      </c>
      <c r="F821" s="76" t="s">
        <v>4167</v>
      </c>
      <c r="G821" s="76" t="s">
        <v>4168</v>
      </c>
      <c r="H821" s="76" t="s">
        <v>296</v>
      </c>
      <c r="I821" s="76" t="s">
        <v>163</v>
      </c>
      <c r="J821" s="76" t="s">
        <v>246</v>
      </c>
      <c r="K821" s="76" t="s">
        <v>4169</v>
      </c>
      <c r="L821" s="76" t="s">
        <v>4170</v>
      </c>
      <c r="M821" s="77"/>
      <c r="N821" s="78"/>
      <c r="O821" s="79"/>
      <c r="P821" s="79"/>
      <c r="Q821" s="79"/>
    </row>
    <row r="822" spans="1:17" ht="13.95" hidden="1" customHeight="1">
      <c r="A822" s="73">
        <v>812</v>
      </c>
      <c r="B822" s="74">
        <v>45297</v>
      </c>
      <c r="C822" s="75" t="s">
        <v>211</v>
      </c>
      <c r="D822" s="76" t="s">
        <v>4171</v>
      </c>
      <c r="E822" s="76" t="s">
        <v>1293</v>
      </c>
      <c r="F822" s="76" t="s">
        <v>4172</v>
      </c>
      <c r="G822" s="76" t="s">
        <v>4173</v>
      </c>
      <c r="H822" s="76" t="s">
        <v>293</v>
      </c>
      <c r="I822" s="76" t="s">
        <v>163</v>
      </c>
      <c r="J822" s="76" t="s">
        <v>242</v>
      </c>
      <c r="K822" s="76" t="s">
        <v>4174</v>
      </c>
      <c r="L822" s="76" t="s">
        <v>4175</v>
      </c>
      <c r="M822" s="77"/>
      <c r="N822" s="78"/>
      <c r="O822" s="79"/>
      <c r="P822" s="79"/>
      <c r="Q822" s="79"/>
    </row>
    <row r="823" spans="1:17" ht="13.95" hidden="1" customHeight="1">
      <c r="A823" s="73">
        <v>813</v>
      </c>
      <c r="B823" s="74">
        <v>45297</v>
      </c>
      <c r="C823" s="75" t="s">
        <v>211</v>
      </c>
      <c r="D823" s="76" t="s">
        <v>4176</v>
      </c>
      <c r="E823" s="76" t="s">
        <v>849</v>
      </c>
      <c r="F823" s="76" t="s">
        <v>4177</v>
      </c>
      <c r="G823" s="76" t="s">
        <v>4178</v>
      </c>
      <c r="H823" s="76" t="s">
        <v>297</v>
      </c>
      <c r="I823" s="76" t="s">
        <v>163</v>
      </c>
      <c r="J823" s="76" t="s">
        <v>246</v>
      </c>
      <c r="K823" s="76" t="s">
        <v>4179</v>
      </c>
      <c r="L823" s="76" t="s">
        <v>4180</v>
      </c>
      <c r="M823" s="77"/>
      <c r="N823" s="78"/>
      <c r="O823" s="79"/>
      <c r="P823" s="79"/>
      <c r="Q823" s="79"/>
    </row>
    <row r="824" spans="1:17" ht="13.95" hidden="1" customHeight="1">
      <c r="A824" s="73">
        <v>814</v>
      </c>
      <c r="B824" s="74">
        <v>45297</v>
      </c>
      <c r="C824" s="75" t="s">
        <v>211</v>
      </c>
      <c r="D824" s="76" t="s">
        <v>4181</v>
      </c>
      <c r="E824" s="76" t="s">
        <v>660</v>
      </c>
      <c r="F824" s="76" t="s">
        <v>4182</v>
      </c>
      <c r="G824" s="76" t="s">
        <v>4183</v>
      </c>
      <c r="H824" s="76" t="s">
        <v>293</v>
      </c>
      <c r="I824" s="76" t="s">
        <v>163</v>
      </c>
      <c r="J824" s="76" t="s">
        <v>246</v>
      </c>
      <c r="K824" s="76" t="s">
        <v>4184</v>
      </c>
      <c r="L824" s="76" t="s">
        <v>4185</v>
      </c>
      <c r="M824" s="77"/>
      <c r="N824" s="78"/>
      <c r="O824" s="79"/>
      <c r="P824" s="79"/>
      <c r="Q824" s="79"/>
    </row>
    <row r="825" spans="1:17" ht="13.95" hidden="1" customHeight="1">
      <c r="A825" s="73">
        <v>815</v>
      </c>
      <c r="B825" s="74">
        <v>45297</v>
      </c>
      <c r="C825" s="75" t="s">
        <v>211</v>
      </c>
      <c r="D825" s="76" t="s">
        <v>527</v>
      </c>
      <c r="E825" s="76" t="s">
        <v>504</v>
      </c>
      <c r="F825" s="76" t="s">
        <v>4186</v>
      </c>
      <c r="G825" s="76" t="s">
        <v>528</v>
      </c>
      <c r="H825" s="76" t="s">
        <v>293</v>
      </c>
      <c r="I825" s="76" t="s">
        <v>163</v>
      </c>
      <c r="J825" s="76" t="s">
        <v>241</v>
      </c>
      <c r="K825" s="76" t="s">
        <v>530</v>
      </c>
      <c r="L825" s="76" t="s">
        <v>531</v>
      </c>
      <c r="M825" s="77"/>
      <c r="N825" s="78"/>
      <c r="O825" s="79"/>
      <c r="P825" s="79"/>
      <c r="Q825" s="79"/>
    </row>
    <row r="826" spans="1:17" ht="13.95" hidden="1" customHeight="1">
      <c r="A826" s="73">
        <v>816</v>
      </c>
      <c r="B826" s="74">
        <v>45297</v>
      </c>
      <c r="C826" s="75" t="s">
        <v>211</v>
      </c>
      <c r="D826" s="76" t="s">
        <v>4187</v>
      </c>
      <c r="E826" s="76" t="s">
        <v>3166</v>
      </c>
      <c r="F826" s="76" t="s">
        <v>4188</v>
      </c>
      <c r="G826" s="76" t="s">
        <v>4189</v>
      </c>
      <c r="H826" s="76" t="s">
        <v>296</v>
      </c>
      <c r="I826" s="76" t="s">
        <v>163</v>
      </c>
      <c r="J826" s="76" t="s">
        <v>235</v>
      </c>
      <c r="K826" s="76" t="s">
        <v>4190</v>
      </c>
      <c r="L826" s="76" t="s">
        <v>4191</v>
      </c>
      <c r="M826" s="77"/>
      <c r="N826" s="78"/>
      <c r="O826" s="79"/>
      <c r="P826" s="79"/>
      <c r="Q826" s="79"/>
    </row>
    <row r="827" spans="1:17" ht="13.95" hidden="1" customHeight="1">
      <c r="A827" s="73">
        <v>817</v>
      </c>
      <c r="B827" s="74">
        <v>45297</v>
      </c>
      <c r="C827" s="75" t="s">
        <v>211</v>
      </c>
      <c r="D827" s="76" t="s">
        <v>4192</v>
      </c>
      <c r="E827" s="76" t="s">
        <v>660</v>
      </c>
      <c r="F827" s="76" t="s">
        <v>4193</v>
      </c>
      <c r="G827" s="76" t="s">
        <v>4194</v>
      </c>
      <c r="H827" s="76" t="s">
        <v>293</v>
      </c>
      <c r="I827" s="76" t="s">
        <v>163</v>
      </c>
      <c r="J827" s="76" t="s">
        <v>246</v>
      </c>
      <c r="K827" s="76" t="s">
        <v>4195</v>
      </c>
      <c r="L827" s="76" t="s">
        <v>4196</v>
      </c>
      <c r="M827" s="77"/>
      <c r="N827" s="78"/>
      <c r="O827" s="79"/>
      <c r="P827" s="79"/>
      <c r="Q827" s="79"/>
    </row>
    <row r="828" spans="1:17" ht="13.95" hidden="1" customHeight="1">
      <c r="A828" s="73">
        <v>818</v>
      </c>
      <c r="B828" s="74">
        <v>45297</v>
      </c>
      <c r="C828" s="75" t="s">
        <v>211</v>
      </c>
      <c r="D828" s="76" t="s">
        <v>527</v>
      </c>
      <c r="E828" s="76" t="s">
        <v>504</v>
      </c>
      <c r="F828" s="76" t="s">
        <v>4197</v>
      </c>
      <c r="G828" s="76" t="s">
        <v>4186</v>
      </c>
      <c r="H828" s="76" t="s">
        <v>293</v>
      </c>
      <c r="I828" s="76" t="s">
        <v>163</v>
      </c>
      <c r="J828" s="76" t="s">
        <v>242</v>
      </c>
      <c r="K828" s="76" t="s">
        <v>530</v>
      </c>
      <c r="L828" s="76" t="s">
        <v>531</v>
      </c>
      <c r="M828" s="77"/>
      <c r="N828" s="78"/>
      <c r="O828" s="79"/>
      <c r="P828" s="79"/>
      <c r="Q828" s="79"/>
    </row>
    <row r="829" spans="1:17" ht="13.95" hidden="1" customHeight="1">
      <c r="A829" s="73">
        <v>819</v>
      </c>
      <c r="B829" s="74">
        <v>45297</v>
      </c>
      <c r="C829" s="75" t="s">
        <v>211</v>
      </c>
      <c r="D829" s="76" t="s">
        <v>805</v>
      </c>
      <c r="E829" s="76" t="s">
        <v>1293</v>
      </c>
      <c r="F829" s="76" t="s">
        <v>4198</v>
      </c>
      <c r="G829" s="76" t="s">
        <v>4199</v>
      </c>
      <c r="H829" s="76" t="s">
        <v>293</v>
      </c>
      <c r="I829" s="76" t="s">
        <v>163</v>
      </c>
      <c r="J829" s="76" t="s">
        <v>240</v>
      </c>
      <c r="K829" s="76" t="s">
        <v>4200</v>
      </c>
      <c r="L829" s="76" t="s">
        <v>4201</v>
      </c>
      <c r="M829" s="77"/>
      <c r="N829" s="78"/>
      <c r="O829" s="79"/>
      <c r="P829" s="79"/>
      <c r="Q829" s="79"/>
    </row>
    <row r="830" spans="1:17" ht="13.95" hidden="1" customHeight="1">
      <c r="A830" s="73">
        <v>820</v>
      </c>
      <c r="B830" s="74">
        <v>45297</v>
      </c>
      <c r="C830" s="75" t="s">
        <v>211</v>
      </c>
      <c r="D830" s="76" t="s">
        <v>4202</v>
      </c>
      <c r="E830" s="76" t="s">
        <v>864</v>
      </c>
      <c r="F830" s="76" t="s">
        <v>4203</v>
      </c>
      <c r="G830" s="76" t="s">
        <v>4204</v>
      </c>
      <c r="H830" s="76" t="s">
        <v>293</v>
      </c>
      <c r="I830" s="76" t="s">
        <v>163</v>
      </c>
      <c r="J830" s="76" t="s">
        <v>240</v>
      </c>
      <c r="K830" s="76" t="s">
        <v>4205</v>
      </c>
      <c r="L830" s="76" t="s">
        <v>4206</v>
      </c>
      <c r="M830" s="77"/>
      <c r="N830" s="78"/>
      <c r="O830" s="79"/>
      <c r="P830" s="79"/>
      <c r="Q830" s="79"/>
    </row>
    <row r="831" spans="1:17" ht="13.95" hidden="1" customHeight="1">
      <c r="A831" s="73">
        <v>821</v>
      </c>
      <c r="B831" s="74">
        <v>45297</v>
      </c>
      <c r="C831" s="75" t="s">
        <v>211</v>
      </c>
      <c r="D831" s="76" t="s">
        <v>4207</v>
      </c>
      <c r="E831" s="76" t="s">
        <v>660</v>
      </c>
      <c r="F831" s="76" t="s">
        <v>4208</v>
      </c>
      <c r="G831" s="76" t="s">
        <v>4209</v>
      </c>
      <c r="H831" s="76" t="s">
        <v>397</v>
      </c>
      <c r="I831" s="76" t="s">
        <v>163</v>
      </c>
      <c r="J831" s="76" t="s">
        <v>238</v>
      </c>
      <c r="K831" s="76" t="s">
        <v>4210</v>
      </c>
      <c r="L831" s="76" t="s">
        <v>4211</v>
      </c>
      <c r="M831" s="77"/>
      <c r="N831" s="78"/>
      <c r="O831" s="79"/>
      <c r="P831" s="79"/>
      <c r="Q831" s="79"/>
    </row>
    <row r="832" spans="1:17" ht="13.95" hidden="1" customHeight="1">
      <c r="A832" s="73">
        <v>822</v>
      </c>
      <c r="B832" s="74">
        <v>45297</v>
      </c>
      <c r="C832" s="75" t="s">
        <v>211</v>
      </c>
      <c r="D832" s="76" t="s">
        <v>4212</v>
      </c>
      <c r="E832" s="76" t="s">
        <v>660</v>
      </c>
      <c r="F832" s="76" t="s">
        <v>4213</v>
      </c>
      <c r="G832" s="76" t="s">
        <v>4214</v>
      </c>
      <c r="H832" s="76" t="s">
        <v>293</v>
      </c>
      <c r="I832" s="76" t="s">
        <v>163</v>
      </c>
      <c r="J832" s="76" t="s">
        <v>239</v>
      </c>
      <c r="K832" s="76" t="s">
        <v>4215</v>
      </c>
      <c r="L832" s="76" t="s">
        <v>4216</v>
      </c>
      <c r="M832" s="77"/>
      <c r="N832" s="78"/>
      <c r="O832" s="79"/>
      <c r="P832" s="79"/>
      <c r="Q832" s="79"/>
    </row>
    <row r="833" spans="1:17" ht="13.95" hidden="1" customHeight="1">
      <c r="A833" s="73">
        <v>823</v>
      </c>
      <c r="B833" s="74">
        <v>45297</v>
      </c>
      <c r="C833" s="75" t="s">
        <v>211</v>
      </c>
      <c r="D833" s="76" t="s">
        <v>4217</v>
      </c>
      <c r="E833" s="76" t="s">
        <v>660</v>
      </c>
      <c r="F833" s="76" t="s">
        <v>4218</v>
      </c>
      <c r="G833" s="76" t="s">
        <v>4219</v>
      </c>
      <c r="H833" s="76" t="s">
        <v>293</v>
      </c>
      <c r="I833" s="76" t="s">
        <v>163</v>
      </c>
      <c r="J833" s="76" t="s">
        <v>237</v>
      </c>
      <c r="K833" s="76" t="s">
        <v>4220</v>
      </c>
      <c r="L833" s="76" t="s">
        <v>163</v>
      </c>
      <c r="M833" s="77"/>
      <c r="N833" s="78"/>
      <c r="O833" s="79"/>
      <c r="P833" s="79"/>
      <c r="Q833" s="79"/>
    </row>
    <row r="834" spans="1:17" ht="13.95" hidden="1" customHeight="1">
      <c r="A834" s="73">
        <v>824</v>
      </c>
      <c r="B834" s="74">
        <v>45297</v>
      </c>
      <c r="C834" s="75" t="s">
        <v>211</v>
      </c>
      <c r="D834" s="76" t="s">
        <v>4221</v>
      </c>
      <c r="E834" s="76" t="s">
        <v>3166</v>
      </c>
      <c r="F834" s="76" t="s">
        <v>4222</v>
      </c>
      <c r="G834" s="76" t="s">
        <v>4223</v>
      </c>
      <c r="H834" s="76" t="s">
        <v>293</v>
      </c>
      <c r="I834" s="76" t="s">
        <v>163</v>
      </c>
      <c r="J834" s="76" t="s">
        <v>238</v>
      </c>
      <c r="K834" s="76" t="s">
        <v>4224</v>
      </c>
      <c r="L834" s="76" t="s">
        <v>4225</v>
      </c>
      <c r="M834" s="77"/>
      <c r="N834" s="78"/>
      <c r="O834" s="79"/>
      <c r="P834" s="79"/>
      <c r="Q834" s="79"/>
    </row>
    <row r="835" spans="1:17" ht="13.95" hidden="1" customHeight="1">
      <c r="A835" s="73">
        <v>825</v>
      </c>
      <c r="B835" s="74">
        <v>45297</v>
      </c>
      <c r="C835" s="75" t="s">
        <v>211</v>
      </c>
      <c r="D835" s="76" t="s">
        <v>4226</v>
      </c>
      <c r="E835" s="76" t="s">
        <v>660</v>
      </c>
      <c r="F835" s="76" t="s">
        <v>4227</v>
      </c>
      <c r="G835" s="76" t="s">
        <v>4228</v>
      </c>
      <c r="H835" s="76" t="s">
        <v>293</v>
      </c>
      <c r="I835" s="76" t="s">
        <v>163</v>
      </c>
      <c r="J835" s="76" t="s">
        <v>238</v>
      </c>
      <c r="K835" s="76" t="s">
        <v>4229</v>
      </c>
      <c r="L835" s="76" t="s">
        <v>4230</v>
      </c>
      <c r="M835" s="77"/>
      <c r="N835" s="78"/>
      <c r="O835" s="79"/>
      <c r="P835" s="79"/>
      <c r="Q835" s="79"/>
    </row>
    <row r="836" spans="1:17" ht="13.95" hidden="1" customHeight="1">
      <c r="A836" s="73">
        <v>826</v>
      </c>
      <c r="B836" s="74">
        <v>45297</v>
      </c>
      <c r="C836" s="75" t="s">
        <v>211</v>
      </c>
      <c r="D836" s="76" t="s">
        <v>4231</v>
      </c>
      <c r="E836" s="76" t="s">
        <v>660</v>
      </c>
      <c r="F836" s="76" t="s">
        <v>4232</v>
      </c>
      <c r="G836" s="76" t="s">
        <v>4233</v>
      </c>
      <c r="H836" s="76" t="s">
        <v>293</v>
      </c>
      <c r="I836" s="76" t="s">
        <v>163</v>
      </c>
      <c r="J836" s="76" t="s">
        <v>243</v>
      </c>
      <c r="K836" s="76" t="s">
        <v>4234</v>
      </c>
      <c r="L836" s="76" t="s">
        <v>4235</v>
      </c>
      <c r="M836" s="77"/>
      <c r="N836" s="78"/>
      <c r="O836" s="79"/>
      <c r="P836" s="79"/>
      <c r="Q836" s="79"/>
    </row>
    <row r="837" spans="1:17" ht="13.95" hidden="1" customHeight="1">
      <c r="A837" s="73">
        <v>827</v>
      </c>
      <c r="B837" s="74">
        <v>45297</v>
      </c>
      <c r="C837" s="75" t="s">
        <v>211</v>
      </c>
      <c r="D837" s="76" t="s">
        <v>698</v>
      </c>
      <c r="E837" s="76" t="s">
        <v>660</v>
      </c>
      <c r="F837" s="76" t="s">
        <v>4236</v>
      </c>
      <c r="G837" s="76" t="s">
        <v>4237</v>
      </c>
      <c r="H837" s="76" t="s">
        <v>293</v>
      </c>
      <c r="I837" s="76" t="s">
        <v>163</v>
      </c>
      <c r="J837" s="76" t="s">
        <v>243</v>
      </c>
      <c r="K837" s="76" t="s">
        <v>4238</v>
      </c>
      <c r="L837" s="76" t="s">
        <v>4239</v>
      </c>
      <c r="M837" s="77"/>
      <c r="N837" s="78"/>
      <c r="O837" s="79"/>
      <c r="P837" s="79"/>
      <c r="Q837" s="79"/>
    </row>
    <row r="838" spans="1:17" ht="13.95" hidden="1" customHeight="1">
      <c r="A838" s="73">
        <v>828</v>
      </c>
      <c r="B838" s="74">
        <v>45297</v>
      </c>
      <c r="C838" s="75" t="s">
        <v>211</v>
      </c>
      <c r="D838" s="76" t="s">
        <v>4240</v>
      </c>
      <c r="E838" s="76" t="s">
        <v>660</v>
      </c>
      <c r="F838" s="76" t="s">
        <v>4241</v>
      </c>
      <c r="G838" s="76" t="s">
        <v>4242</v>
      </c>
      <c r="H838" s="76" t="s">
        <v>397</v>
      </c>
      <c r="I838" s="76" t="s">
        <v>163</v>
      </c>
      <c r="J838" s="76" t="s">
        <v>246</v>
      </c>
      <c r="K838" s="76" t="s">
        <v>4243</v>
      </c>
      <c r="L838" s="76" t="s">
        <v>4244</v>
      </c>
      <c r="M838" s="77"/>
      <c r="N838" s="78"/>
      <c r="O838" s="79"/>
      <c r="P838" s="79"/>
      <c r="Q838" s="79"/>
    </row>
    <row r="839" spans="1:17" ht="13.95" hidden="1" customHeight="1">
      <c r="A839" s="73">
        <v>829</v>
      </c>
      <c r="B839" s="74">
        <v>45297</v>
      </c>
      <c r="C839" s="75" t="s">
        <v>211</v>
      </c>
      <c r="D839" s="76" t="s">
        <v>4245</v>
      </c>
      <c r="E839" s="76" t="s">
        <v>3166</v>
      </c>
      <c r="F839" s="76" t="s">
        <v>4246</v>
      </c>
      <c r="G839" s="76" t="s">
        <v>4247</v>
      </c>
      <c r="H839" s="76" t="s">
        <v>296</v>
      </c>
      <c r="I839" s="76" t="s">
        <v>163</v>
      </c>
      <c r="J839" s="76" t="s">
        <v>243</v>
      </c>
      <c r="K839" s="76" t="s">
        <v>4248</v>
      </c>
      <c r="L839" s="76" t="s">
        <v>4249</v>
      </c>
      <c r="M839" s="77"/>
      <c r="N839" s="78"/>
      <c r="O839" s="79"/>
      <c r="P839" s="79"/>
      <c r="Q839" s="79"/>
    </row>
    <row r="840" spans="1:17" ht="13.95" hidden="1" customHeight="1">
      <c r="A840" s="73">
        <v>830</v>
      </c>
      <c r="B840" s="74">
        <v>45297</v>
      </c>
      <c r="C840" s="75" t="s">
        <v>211</v>
      </c>
      <c r="D840" s="76" t="s">
        <v>4250</v>
      </c>
      <c r="E840" s="76" t="s">
        <v>660</v>
      </c>
      <c r="F840" s="76" t="s">
        <v>4251</v>
      </c>
      <c r="G840" s="76" t="s">
        <v>4252</v>
      </c>
      <c r="H840" s="76" t="s">
        <v>397</v>
      </c>
      <c r="I840" s="76" t="s">
        <v>163</v>
      </c>
      <c r="J840" s="76" t="s">
        <v>237</v>
      </c>
      <c r="K840" s="76" t="s">
        <v>4253</v>
      </c>
      <c r="L840" s="76" t="s">
        <v>163</v>
      </c>
      <c r="M840" s="77"/>
      <c r="N840" s="78"/>
      <c r="O840" s="79"/>
      <c r="P840" s="79"/>
      <c r="Q840" s="79"/>
    </row>
    <row r="841" spans="1:17" ht="13.95" hidden="1" customHeight="1">
      <c r="A841" s="73">
        <v>831</v>
      </c>
      <c r="B841" s="74">
        <v>45297</v>
      </c>
      <c r="C841" s="75" t="s">
        <v>211</v>
      </c>
      <c r="D841" s="76" t="s">
        <v>4254</v>
      </c>
      <c r="E841" s="76" t="s">
        <v>1237</v>
      </c>
      <c r="F841" s="76" t="s">
        <v>4255</v>
      </c>
      <c r="G841" s="76" t="s">
        <v>4256</v>
      </c>
      <c r="H841" s="76" t="s">
        <v>293</v>
      </c>
      <c r="I841" s="76" t="s">
        <v>163</v>
      </c>
      <c r="J841" s="76" t="s">
        <v>244</v>
      </c>
      <c r="K841" s="76" t="s">
        <v>4257</v>
      </c>
      <c r="L841" s="76" t="s">
        <v>163</v>
      </c>
      <c r="M841" s="77"/>
      <c r="N841" s="78"/>
      <c r="O841" s="79"/>
      <c r="P841" s="79"/>
      <c r="Q841" s="79"/>
    </row>
    <row r="842" spans="1:17" ht="13.95" hidden="1" customHeight="1">
      <c r="A842" s="73">
        <v>832</v>
      </c>
      <c r="B842" s="74">
        <v>45297</v>
      </c>
      <c r="C842" s="75" t="s">
        <v>211</v>
      </c>
      <c r="D842" s="76" t="s">
        <v>428</v>
      </c>
      <c r="E842" s="76" t="s">
        <v>3166</v>
      </c>
      <c r="F842" s="76" t="s">
        <v>4258</v>
      </c>
      <c r="G842" s="76" t="s">
        <v>4259</v>
      </c>
      <c r="H842" s="76" t="s">
        <v>296</v>
      </c>
      <c r="I842" s="76" t="s">
        <v>163</v>
      </c>
      <c r="J842" s="76" t="s">
        <v>242</v>
      </c>
      <c r="K842" s="76" t="s">
        <v>4260</v>
      </c>
      <c r="L842" s="76" t="s">
        <v>4261</v>
      </c>
      <c r="M842" s="77"/>
      <c r="N842" s="78"/>
      <c r="O842" s="79"/>
      <c r="P842" s="79"/>
      <c r="Q842" s="79"/>
    </row>
    <row r="843" spans="1:17" ht="13.95" hidden="1" customHeight="1">
      <c r="A843" s="73">
        <v>833</v>
      </c>
      <c r="B843" s="74">
        <v>45297</v>
      </c>
      <c r="C843" s="75" t="s">
        <v>211</v>
      </c>
      <c r="D843" s="76" t="s">
        <v>4262</v>
      </c>
      <c r="E843" s="76" t="s">
        <v>660</v>
      </c>
      <c r="F843" s="76" t="s">
        <v>4263</v>
      </c>
      <c r="G843" s="76" t="s">
        <v>4264</v>
      </c>
      <c r="H843" s="76" t="s">
        <v>397</v>
      </c>
      <c r="I843" s="76" t="s">
        <v>163</v>
      </c>
      <c r="J843" s="76" t="s">
        <v>239</v>
      </c>
      <c r="K843" s="76" t="s">
        <v>4265</v>
      </c>
      <c r="L843" s="76" t="s">
        <v>4266</v>
      </c>
      <c r="M843" s="77"/>
      <c r="N843" s="78"/>
      <c r="O843" s="79"/>
      <c r="P843" s="79"/>
      <c r="Q843" s="79"/>
    </row>
    <row r="844" spans="1:17" ht="13.95" hidden="1" customHeight="1">
      <c r="A844" s="73">
        <v>834</v>
      </c>
      <c r="B844" s="74">
        <v>45297</v>
      </c>
      <c r="C844" s="75" t="s">
        <v>211</v>
      </c>
      <c r="D844" s="76" t="s">
        <v>4267</v>
      </c>
      <c r="E844" s="76" t="s">
        <v>660</v>
      </c>
      <c r="F844" s="76" t="s">
        <v>4268</v>
      </c>
      <c r="G844" s="76" t="s">
        <v>4269</v>
      </c>
      <c r="H844" s="76" t="s">
        <v>397</v>
      </c>
      <c r="I844" s="76" t="s">
        <v>163</v>
      </c>
      <c r="J844" s="76" t="s">
        <v>238</v>
      </c>
      <c r="K844" s="76" t="s">
        <v>4270</v>
      </c>
      <c r="L844" s="76" t="s">
        <v>163</v>
      </c>
      <c r="M844" s="77"/>
      <c r="N844" s="78"/>
      <c r="O844" s="79"/>
      <c r="P844" s="79"/>
      <c r="Q844" s="79"/>
    </row>
    <row r="845" spans="1:17" ht="13.95" hidden="1" customHeight="1">
      <c r="A845" s="73">
        <v>835</v>
      </c>
      <c r="B845" s="74">
        <v>45297</v>
      </c>
      <c r="C845" s="75" t="s">
        <v>211</v>
      </c>
      <c r="D845" s="76" t="s">
        <v>4271</v>
      </c>
      <c r="E845" s="76" t="s">
        <v>660</v>
      </c>
      <c r="F845" s="76" t="s">
        <v>4272</v>
      </c>
      <c r="G845" s="76" t="s">
        <v>4273</v>
      </c>
      <c r="H845" s="76" t="s">
        <v>397</v>
      </c>
      <c r="I845" s="76" t="s">
        <v>163</v>
      </c>
      <c r="J845" s="76" t="s">
        <v>238</v>
      </c>
      <c r="K845" s="76" t="s">
        <v>4274</v>
      </c>
      <c r="L845" s="76" t="s">
        <v>163</v>
      </c>
      <c r="M845" s="77"/>
      <c r="N845" s="78"/>
      <c r="O845" s="79"/>
      <c r="P845" s="79"/>
      <c r="Q845" s="79"/>
    </row>
    <row r="846" spans="1:17" ht="13.95" hidden="1" customHeight="1">
      <c r="A846" s="73">
        <v>836</v>
      </c>
      <c r="B846" s="74">
        <v>45297</v>
      </c>
      <c r="C846" s="75" t="s">
        <v>211</v>
      </c>
      <c r="D846" s="76" t="s">
        <v>4275</v>
      </c>
      <c r="E846" s="76" t="s">
        <v>660</v>
      </c>
      <c r="F846" s="76" t="s">
        <v>4276</v>
      </c>
      <c r="G846" s="76" t="s">
        <v>4277</v>
      </c>
      <c r="H846" s="76" t="s">
        <v>293</v>
      </c>
      <c r="I846" s="76" t="s">
        <v>163</v>
      </c>
      <c r="J846" s="76" t="s">
        <v>238</v>
      </c>
      <c r="K846" s="76" t="s">
        <v>4278</v>
      </c>
      <c r="L846" s="76" t="s">
        <v>4279</v>
      </c>
      <c r="M846" s="77"/>
      <c r="N846" s="78"/>
      <c r="O846" s="79"/>
      <c r="P846" s="79"/>
      <c r="Q846" s="79"/>
    </row>
    <row r="847" spans="1:17" ht="13.95" customHeight="1">
      <c r="A847" s="73">
        <v>837</v>
      </c>
      <c r="B847" s="74">
        <v>45297</v>
      </c>
      <c r="C847" s="75" t="s">
        <v>211</v>
      </c>
      <c r="D847" s="76" t="s">
        <v>379</v>
      </c>
      <c r="E847" s="76" t="s">
        <v>758</v>
      </c>
      <c r="F847" s="76" t="s">
        <v>4280</v>
      </c>
      <c r="G847" s="76" t="s">
        <v>4281</v>
      </c>
      <c r="H847" s="76" t="s">
        <v>4282</v>
      </c>
      <c r="I847" s="76" t="s">
        <v>163</v>
      </c>
      <c r="J847" s="76" t="s">
        <v>243</v>
      </c>
      <c r="K847" s="76" t="s">
        <v>4283</v>
      </c>
      <c r="L847" s="76" t="s">
        <v>4284</v>
      </c>
      <c r="M847" s="77"/>
      <c r="N847" s="78"/>
      <c r="O847" s="79"/>
      <c r="P847" s="79"/>
      <c r="Q847" s="79"/>
    </row>
    <row r="848" spans="1:17" ht="13.95" hidden="1" customHeight="1">
      <c r="A848" s="73">
        <v>838</v>
      </c>
      <c r="B848" s="74">
        <v>45297</v>
      </c>
      <c r="C848" s="75" t="s">
        <v>211</v>
      </c>
      <c r="D848" s="76" t="s">
        <v>4285</v>
      </c>
      <c r="E848" s="76" t="s">
        <v>2727</v>
      </c>
      <c r="F848" s="76" t="s">
        <v>4286</v>
      </c>
      <c r="G848" s="76" t="s">
        <v>4287</v>
      </c>
      <c r="H848" s="76" t="s">
        <v>293</v>
      </c>
      <c r="I848" s="76" t="s">
        <v>163</v>
      </c>
      <c r="J848" s="76" t="s">
        <v>244</v>
      </c>
      <c r="K848" s="76" t="s">
        <v>4288</v>
      </c>
      <c r="L848" s="76" t="s">
        <v>4289</v>
      </c>
      <c r="M848" s="77"/>
      <c r="N848" s="78"/>
      <c r="O848" s="79"/>
      <c r="P848" s="79"/>
      <c r="Q848" s="79"/>
    </row>
    <row r="849" spans="1:17" ht="13.95" hidden="1" customHeight="1">
      <c r="A849" s="73">
        <v>839</v>
      </c>
      <c r="B849" s="74">
        <v>45297</v>
      </c>
      <c r="C849" s="75" t="s">
        <v>211</v>
      </c>
      <c r="D849" s="76" t="s">
        <v>4290</v>
      </c>
      <c r="E849" s="76" t="s">
        <v>2727</v>
      </c>
      <c r="F849" s="76" t="s">
        <v>4291</v>
      </c>
      <c r="G849" s="76" t="s">
        <v>4292</v>
      </c>
      <c r="H849" s="76" t="s">
        <v>293</v>
      </c>
      <c r="I849" s="76" t="s">
        <v>163</v>
      </c>
      <c r="J849" s="76" t="s">
        <v>244</v>
      </c>
      <c r="K849" s="76" t="s">
        <v>4293</v>
      </c>
      <c r="L849" s="76" t="s">
        <v>4294</v>
      </c>
      <c r="M849" s="77"/>
      <c r="N849" s="78"/>
      <c r="O849" s="79"/>
      <c r="P849" s="79"/>
      <c r="Q849" s="79"/>
    </row>
    <row r="850" spans="1:17" ht="13.95" hidden="1" customHeight="1">
      <c r="A850" s="73">
        <v>840</v>
      </c>
      <c r="B850" s="74">
        <v>45297</v>
      </c>
      <c r="C850" s="75" t="s">
        <v>211</v>
      </c>
      <c r="D850" s="76" t="s">
        <v>4295</v>
      </c>
      <c r="E850" s="76" t="s">
        <v>828</v>
      </c>
      <c r="F850" s="76" t="s">
        <v>4296</v>
      </c>
      <c r="G850" s="76" t="s">
        <v>4297</v>
      </c>
      <c r="H850" s="76" t="s">
        <v>293</v>
      </c>
      <c r="I850" s="76" t="s">
        <v>163</v>
      </c>
      <c r="J850" s="76" t="s">
        <v>239</v>
      </c>
      <c r="K850" s="76" t="s">
        <v>4298</v>
      </c>
      <c r="L850" s="76" t="s">
        <v>4299</v>
      </c>
      <c r="M850" s="77"/>
      <c r="N850" s="78"/>
      <c r="O850" s="79"/>
      <c r="P850" s="79"/>
      <c r="Q850" s="79"/>
    </row>
    <row r="851" spans="1:17" ht="13.95" hidden="1" customHeight="1">
      <c r="A851" s="73">
        <v>841</v>
      </c>
      <c r="B851" s="74">
        <v>45297</v>
      </c>
      <c r="C851" s="75" t="s">
        <v>211</v>
      </c>
      <c r="D851" s="76" t="s">
        <v>4300</v>
      </c>
      <c r="E851" s="76" t="s">
        <v>828</v>
      </c>
      <c r="F851" s="76" t="s">
        <v>4301</v>
      </c>
      <c r="G851" s="76" t="s">
        <v>1827</v>
      </c>
      <c r="H851" s="76" t="s">
        <v>293</v>
      </c>
      <c r="I851" s="76" t="s">
        <v>163</v>
      </c>
      <c r="J851" s="76" t="s">
        <v>235</v>
      </c>
      <c r="K851" s="76" t="s">
        <v>4302</v>
      </c>
      <c r="L851" s="76" t="s">
        <v>163</v>
      </c>
      <c r="M851" s="77"/>
      <c r="N851" s="78"/>
      <c r="O851" s="79"/>
      <c r="P851" s="79"/>
      <c r="Q851" s="79"/>
    </row>
    <row r="852" spans="1:17" ht="13.95" hidden="1" customHeight="1">
      <c r="A852" s="73">
        <v>842</v>
      </c>
      <c r="B852" s="74">
        <v>45297</v>
      </c>
      <c r="C852" s="75" t="s">
        <v>211</v>
      </c>
      <c r="D852" s="76" t="s">
        <v>4303</v>
      </c>
      <c r="E852" s="76" t="s">
        <v>828</v>
      </c>
      <c r="F852" s="76" t="s">
        <v>4304</v>
      </c>
      <c r="G852" s="76" t="s">
        <v>4305</v>
      </c>
      <c r="H852" s="76" t="s">
        <v>293</v>
      </c>
      <c r="I852" s="76" t="s">
        <v>163</v>
      </c>
      <c r="J852" s="76" t="s">
        <v>241</v>
      </c>
      <c r="K852" s="76" t="s">
        <v>4306</v>
      </c>
      <c r="L852" s="76" t="s">
        <v>163</v>
      </c>
      <c r="M852" s="77"/>
      <c r="N852" s="78"/>
      <c r="O852" s="79"/>
      <c r="P852" s="79"/>
      <c r="Q852" s="79"/>
    </row>
    <row r="853" spans="1:17" ht="13.95" hidden="1" customHeight="1">
      <c r="A853" s="73">
        <v>843</v>
      </c>
      <c r="B853" s="74">
        <v>45297</v>
      </c>
      <c r="C853" s="75" t="s">
        <v>211</v>
      </c>
      <c r="D853" s="76" t="s">
        <v>4307</v>
      </c>
      <c r="E853" s="76" t="s">
        <v>828</v>
      </c>
      <c r="F853" s="76" t="s">
        <v>4308</v>
      </c>
      <c r="G853" s="76" t="s">
        <v>4309</v>
      </c>
      <c r="H853" s="76" t="s">
        <v>293</v>
      </c>
      <c r="I853" s="76" t="s">
        <v>163</v>
      </c>
      <c r="J853" s="76" t="s">
        <v>246</v>
      </c>
      <c r="K853" s="76" t="s">
        <v>4310</v>
      </c>
      <c r="L853" s="76" t="s">
        <v>4311</v>
      </c>
      <c r="M853" s="77"/>
      <c r="N853" s="78"/>
      <c r="O853" s="79"/>
      <c r="P853" s="79"/>
      <c r="Q853" s="79"/>
    </row>
    <row r="854" spans="1:17" ht="13.95" hidden="1" customHeight="1">
      <c r="A854" s="73">
        <v>844</v>
      </c>
      <c r="B854" s="74">
        <v>45297</v>
      </c>
      <c r="C854" s="75" t="s">
        <v>211</v>
      </c>
      <c r="D854" s="76" t="s">
        <v>4312</v>
      </c>
      <c r="E854" s="76" t="s">
        <v>828</v>
      </c>
      <c r="F854" s="76" t="s">
        <v>4313</v>
      </c>
      <c r="G854" s="76" t="s">
        <v>4314</v>
      </c>
      <c r="H854" s="76" t="s">
        <v>293</v>
      </c>
      <c r="I854" s="76" t="s">
        <v>163</v>
      </c>
      <c r="J854" s="76" t="s">
        <v>246</v>
      </c>
      <c r="K854" s="76" t="s">
        <v>4315</v>
      </c>
      <c r="L854" s="76" t="s">
        <v>4316</v>
      </c>
      <c r="M854" s="77"/>
      <c r="N854" s="78"/>
      <c r="O854" s="79"/>
      <c r="P854" s="79"/>
      <c r="Q854" s="79"/>
    </row>
    <row r="855" spans="1:17" ht="13.95" hidden="1" customHeight="1">
      <c r="A855" s="73">
        <v>845</v>
      </c>
      <c r="B855" s="74">
        <v>45297</v>
      </c>
      <c r="C855" s="75" t="s">
        <v>211</v>
      </c>
      <c r="D855" s="76" t="s">
        <v>4317</v>
      </c>
      <c r="E855" s="76" t="s">
        <v>828</v>
      </c>
      <c r="F855" s="76" t="s">
        <v>4318</v>
      </c>
      <c r="G855" s="76" t="s">
        <v>4319</v>
      </c>
      <c r="H855" s="76" t="s">
        <v>293</v>
      </c>
      <c r="I855" s="76" t="s">
        <v>163</v>
      </c>
      <c r="J855" s="76" t="s">
        <v>246</v>
      </c>
      <c r="K855" s="76" t="s">
        <v>4320</v>
      </c>
      <c r="L855" s="76" t="s">
        <v>4321</v>
      </c>
      <c r="M855" s="77"/>
      <c r="N855" s="78"/>
      <c r="O855" s="79"/>
      <c r="P855" s="79"/>
      <c r="Q855" s="79"/>
    </row>
    <row r="856" spans="1:17" ht="13.95" hidden="1" customHeight="1">
      <c r="A856" s="73">
        <v>846</v>
      </c>
      <c r="B856" s="74">
        <v>45297</v>
      </c>
      <c r="C856" s="75" t="s">
        <v>211</v>
      </c>
      <c r="D856" s="76" t="s">
        <v>4322</v>
      </c>
      <c r="E856" s="76" t="s">
        <v>828</v>
      </c>
      <c r="F856" s="76" t="s">
        <v>4323</v>
      </c>
      <c r="G856" s="76" t="s">
        <v>4324</v>
      </c>
      <c r="H856" s="76" t="s">
        <v>293</v>
      </c>
      <c r="I856" s="76" t="s">
        <v>163</v>
      </c>
      <c r="J856" s="76" t="s">
        <v>242</v>
      </c>
      <c r="K856" s="76" t="s">
        <v>4325</v>
      </c>
      <c r="L856" s="76" t="s">
        <v>4326</v>
      </c>
      <c r="M856" s="77"/>
      <c r="N856" s="78"/>
      <c r="O856" s="79"/>
      <c r="P856" s="79"/>
      <c r="Q856" s="79"/>
    </row>
    <row r="857" spans="1:17" ht="13.95" hidden="1" customHeight="1">
      <c r="A857" s="73">
        <v>847</v>
      </c>
      <c r="B857" s="74">
        <v>45297</v>
      </c>
      <c r="C857" s="75" t="s">
        <v>211</v>
      </c>
      <c r="D857" s="76" t="s">
        <v>432</v>
      </c>
      <c r="E857" s="76" t="s">
        <v>828</v>
      </c>
      <c r="F857" s="76" t="s">
        <v>4327</v>
      </c>
      <c r="G857" s="76" t="s">
        <v>4328</v>
      </c>
      <c r="H857" s="76" t="s">
        <v>293</v>
      </c>
      <c r="I857" s="76" t="s">
        <v>163</v>
      </c>
      <c r="J857" s="76" t="s">
        <v>240</v>
      </c>
      <c r="K857" s="76" t="s">
        <v>4329</v>
      </c>
      <c r="L857" s="76" t="s">
        <v>4330</v>
      </c>
      <c r="M857" s="77"/>
      <c r="N857" s="78"/>
      <c r="O857" s="79"/>
      <c r="P857" s="79"/>
      <c r="Q857" s="79"/>
    </row>
    <row r="858" spans="1:17" ht="13.95" hidden="1" customHeight="1">
      <c r="A858" s="73">
        <v>848</v>
      </c>
      <c r="B858" s="74">
        <v>45297</v>
      </c>
      <c r="C858" s="75" t="s">
        <v>211</v>
      </c>
      <c r="D858" s="76" t="s">
        <v>4331</v>
      </c>
      <c r="E858" s="76" t="s">
        <v>758</v>
      </c>
      <c r="F858" s="76" t="s">
        <v>4332</v>
      </c>
      <c r="G858" s="76" t="s">
        <v>4333</v>
      </c>
      <c r="H858" s="76" t="s">
        <v>293</v>
      </c>
      <c r="I858" s="76" t="s">
        <v>163</v>
      </c>
      <c r="J858" s="76" t="s">
        <v>237</v>
      </c>
      <c r="K858" s="76" t="s">
        <v>4334</v>
      </c>
      <c r="L858" s="76" t="s">
        <v>4335</v>
      </c>
      <c r="M858" s="77"/>
      <c r="N858" s="78"/>
      <c r="O858" s="79"/>
      <c r="P858" s="79"/>
      <c r="Q858" s="79"/>
    </row>
    <row r="859" spans="1:17" ht="13.95" hidden="1" customHeight="1">
      <c r="A859" s="73">
        <v>849</v>
      </c>
      <c r="B859" s="74">
        <v>45297</v>
      </c>
      <c r="C859" s="75" t="s">
        <v>211</v>
      </c>
      <c r="D859" s="76" t="s">
        <v>4336</v>
      </c>
      <c r="E859" s="76" t="s">
        <v>828</v>
      </c>
      <c r="F859" s="76" t="s">
        <v>4337</v>
      </c>
      <c r="G859" s="76" t="s">
        <v>4338</v>
      </c>
      <c r="H859" s="76" t="s">
        <v>293</v>
      </c>
      <c r="I859" s="76" t="s">
        <v>163</v>
      </c>
      <c r="J859" s="76" t="s">
        <v>243</v>
      </c>
      <c r="K859" s="76" t="s">
        <v>4339</v>
      </c>
      <c r="L859" s="76" t="s">
        <v>4340</v>
      </c>
      <c r="M859" s="77"/>
      <c r="N859" s="78"/>
      <c r="O859" s="79"/>
      <c r="P859" s="79"/>
      <c r="Q859" s="79"/>
    </row>
    <row r="860" spans="1:17" ht="13.95" hidden="1" customHeight="1">
      <c r="A860" s="73">
        <v>850</v>
      </c>
      <c r="B860" s="74">
        <v>45297</v>
      </c>
      <c r="C860" s="75" t="s">
        <v>211</v>
      </c>
      <c r="D860" s="76" t="s">
        <v>323</v>
      </c>
      <c r="E860" s="76" t="s">
        <v>758</v>
      </c>
      <c r="F860" s="76" t="s">
        <v>4341</v>
      </c>
      <c r="G860" s="76" t="s">
        <v>4342</v>
      </c>
      <c r="H860" s="76" t="s">
        <v>296</v>
      </c>
      <c r="I860" s="76" t="s">
        <v>163</v>
      </c>
      <c r="J860" s="76" t="s">
        <v>240</v>
      </c>
      <c r="K860" s="76" t="s">
        <v>4343</v>
      </c>
      <c r="L860" s="76" t="s">
        <v>4344</v>
      </c>
      <c r="M860" s="77"/>
      <c r="N860" s="78"/>
      <c r="O860" s="79"/>
      <c r="P860" s="79"/>
      <c r="Q860" s="79"/>
    </row>
    <row r="861" spans="1:17" ht="13.95" hidden="1" customHeight="1">
      <c r="A861" s="73">
        <v>851</v>
      </c>
      <c r="B861" s="74">
        <v>45297</v>
      </c>
      <c r="C861" s="75" t="s">
        <v>211</v>
      </c>
      <c r="D861" s="76" t="s">
        <v>4345</v>
      </c>
      <c r="E861" s="76" t="s">
        <v>1624</v>
      </c>
      <c r="F861" s="76" t="s">
        <v>4346</v>
      </c>
      <c r="G861" s="76" t="s">
        <v>4347</v>
      </c>
      <c r="H861" s="76" t="s">
        <v>297</v>
      </c>
      <c r="I861" s="76" t="s">
        <v>163</v>
      </c>
      <c r="J861" s="76" t="s">
        <v>240</v>
      </c>
      <c r="K861" s="76" t="s">
        <v>4348</v>
      </c>
      <c r="L861" s="76" t="s">
        <v>4349</v>
      </c>
      <c r="M861" s="77"/>
      <c r="N861" s="78"/>
      <c r="O861" s="79"/>
      <c r="P861" s="79"/>
      <c r="Q861" s="79"/>
    </row>
    <row r="862" spans="1:17" ht="13.95" hidden="1" customHeight="1">
      <c r="A862" s="73">
        <v>852</v>
      </c>
      <c r="B862" s="74">
        <v>45297</v>
      </c>
      <c r="C862" s="75" t="s">
        <v>211</v>
      </c>
      <c r="D862" s="76" t="s">
        <v>1005</v>
      </c>
      <c r="E862" s="76" t="s">
        <v>828</v>
      </c>
      <c r="F862" s="76" t="s">
        <v>4350</v>
      </c>
      <c r="G862" s="76" t="s">
        <v>4351</v>
      </c>
      <c r="H862" s="76" t="s">
        <v>293</v>
      </c>
      <c r="I862" s="76" t="s">
        <v>163</v>
      </c>
      <c r="J862" s="76" t="s">
        <v>235</v>
      </c>
      <c r="K862" s="76" t="s">
        <v>4352</v>
      </c>
      <c r="L862" s="76" t="s">
        <v>163</v>
      </c>
      <c r="M862" s="77"/>
      <c r="N862" s="78"/>
      <c r="O862" s="79"/>
      <c r="P862" s="79"/>
      <c r="Q862" s="79"/>
    </row>
    <row r="863" spans="1:17" ht="13.95" hidden="1" customHeight="1">
      <c r="A863" s="73">
        <v>853</v>
      </c>
      <c r="B863" s="74">
        <v>45297</v>
      </c>
      <c r="C863" s="75" t="s">
        <v>211</v>
      </c>
      <c r="D863" s="76" t="s">
        <v>4353</v>
      </c>
      <c r="E863" s="76" t="s">
        <v>561</v>
      </c>
      <c r="F863" s="76" t="s">
        <v>4354</v>
      </c>
      <c r="G863" s="76" t="s">
        <v>4355</v>
      </c>
      <c r="H863" s="76" t="s">
        <v>297</v>
      </c>
      <c r="I863" s="76" t="s">
        <v>163</v>
      </c>
      <c r="J863" s="76" t="s">
        <v>243</v>
      </c>
      <c r="K863" s="76" t="s">
        <v>4356</v>
      </c>
      <c r="L863" s="76" t="s">
        <v>4357</v>
      </c>
      <c r="M863" s="77"/>
      <c r="N863" s="78"/>
      <c r="O863" s="79"/>
      <c r="P863" s="79"/>
      <c r="Q863" s="79"/>
    </row>
    <row r="864" spans="1:17" ht="13.95" customHeight="1">
      <c r="A864" s="73">
        <v>854</v>
      </c>
      <c r="B864" s="74">
        <v>45297</v>
      </c>
      <c r="C864" s="75" t="s">
        <v>211</v>
      </c>
      <c r="D864" s="76" t="s">
        <v>4358</v>
      </c>
      <c r="E864" s="76" t="s">
        <v>758</v>
      </c>
      <c r="F864" s="76" t="s">
        <v>4359</v>
      </c>
      <c r="G864" s="76" t="s">
        <v>4360</v>
      </c>
      <c r="H864" s="76" t="s">
        <v>4361</v>
      </c>
      <c r="I864" s="76" t="s">
        <v>163</v>
      </c>
      <c r="J864" s="76" t="s">
        <v>243</v>
      </c>
      <c r="K864" s="76" t="s">
        <v>4362</v>
      </c>
      <c r="L864" s="76" t="s">
        <v>163</v>
      </c>
      <c r="M864" s="77"/>
      <c r="N864" s="78"/>
      <c r="O864" s="79"/>
      <c r="P864" s="79"/>
      <c r="Q864" s="79"/>
    </row>
    <row r="865" spans="1:17" ht="13.95" hidden="1" customHeight="1">
      <c r="A865" s="73">
        <v>855</v>
      </c>
      <c r="B865" s="74">
        <v>45297</v>
      </c>
      <c r="C865" s="75" t="s">
        <v>211</v>
      </c>
      <c r="D865" s="76" t="s">
        <v>4363</v>
      </c>
      <c r="E865" s="76" t="s">
        <v>828</v>
      </c>
      <c r="F865" s="76" t="s">
        <v>4364</v>
      </c>
      <c r="G865" s="76" t="s">
        <v>4365</v>
      </c>
      <c r="H865" s="76" t="s">
        <v>293</v>
      </c>
      <c r="I865" s="76" t="s">
        <v>163</v>
      </c>
      <c r="J865" s="76" t="s">
        <v>240</v>
      </c>
      <c r="K865" s="76" t="s">
        <v>4366</v>
      </c>
      <c r="L865" s="76" t="s">
        <v>4367</v>
      </c>
      <c r="M865" s="77"/>
      <c r="N865" s="78"/>
      <c r="O865" s="79"/>
      <c r="P865" s="79"/>
      <c r="Q865" s="79"/>
    </row>
    <row r="866" spans="1:17" ht="13.95" hidden="1" customHeight="1">
      <c r="A866" s="73">
        <v>856</v>
      </c>
      <c r="B866" s="74">
        <v>45297</v>
      </c>
      <c r="C866" s="75" t="s">
        <v>211</v>
      </c>
      <c r="D866" s="76" t="s">
        <v>4368</v>
      </c>
      <c r="E866" s="76" t="s">
        <v>1624</v>
      </c>
      <c r="F866" s="76" t="s">
        <v>4369</v>
      </c>
      <c r="G866" s="76" t="s">
        <v>4370</v>
      </c>
      <c r="H866" s="76" t="s">
        <v>296</v>
      </c>
      <c r="I866" s="76" t="s">
        <v>163</v>
      </c>
      <c r="J866" s="76" t="s">
        <v>238</v>
      </c>
      <c r="K866" s="76" t="s">
        <v>4371</v>
      </c>
      <c r="L866" s="76" t="s">
        <v>163</v>
      </c>
      <c r="M866" s="77"/>
      <c r="N866" s="78"/>
      <c r="O866" s="79"/>
      <c r="P866" s="79"/>
      <c r="Q866" s="79"/>
    </row>
    <row r="867" spans="1:17" ht="13.95" hidden="1" customHeight="1">
      <c r="A867" s="73">
        <v>857</v>
      </c>
      <c r="B867" s="74">
        <v>45297</v>
      </c>
      <c r="C867" s="75" t="s">
        <v>211</v>
      </c>
      <c r="D867" s="76" t="s">
        <v>3381</v>
      </c>
      <c r="E867" s="76" t="s">
        <v>1624</v>
      </c>
      <c r="F867" s="76" t="s">
        <v>4372</v>
      </c>
      <c r="G867" s="76" t="s">
        <v>4373</v>
      </c>
      <c r="H867" s="76" t="s">
        <v>296</v>
      </c>
      <c r="I867" s="76" t="s">
        <v>163</v>
      </c>
      <c r="J867" s="76" t="s">
        <v>243</v>
      </c>
      <c r="K867" s="76" t="s">
        <v>4374</v>
      </c>
      <c r="L867" s="76" t="s">
        <v>4375</v>
      </c>
      <c r="M867" s="77"/>
      <c r="N867" s="78"/>
      <c r="O867" s="79"/>
      <c r="P867" s="79"/>
      <c r="Q867" s="79"/>
    </row>
    <row r="868" spans="1:17" ht="13.95" hidden="1" customHeight="1">
      <c r="A868" s="73">
        <v>858</v>
      </c>
      <c r="B868" s="74">
        <v>45297</v>
      </c>
      <c r="C868" s="75" t="s">
        <v>211</v>
      </c>
      <c r="D868" s="76" t="s">
        <v>4376</v>
      </c>
      <c r="E868" s="76" t="s">
        <v>828</v>
      </c>
      <c r="F868" s="76" t="s">
        <v>4377</v>
      </c>
      <c r="G868" s="76" t="s">
        <v>4378</v>
      </c>
      <c r="H868" s="76" t="s">
        <v>293</v>
      </c>
      <c r="I868" s="76" t="s">
        <v>163</v>
      </c>
      <c r="J868" s="76" t="s">
        <v>240</v>
      </c>
      <c r="K868" s="76" t="s">
        <v>4379</v>
      </c>
      <c r="L868" s="76" t="s">
        <v>163</v>
      </c>
      <c r="M868" s="77"/>
      <c r="N868" s="78"/>
      <c r="O868" s="79"/>
      <c r="P868" s="79"/>
      <c r="Q868" s="79"/>
    </row>
    <row r="869" spans="1:17" ht="13.95" customHeight="1">
      <c r="A869" s="73">
        <v>859</v>
      </c>
      <c r="B869" s="74">
        <v>45297</v>
      </c>
      <c r="C869" s="75" t="s">
        <v>211</v>
      </c>
      <c r="D869" s="76" t="s">
        <v>4380</v>
      </c>
      <c r="E869" s="76" t="s">
        <v>758</v>
      </c>
      <c r="F869" s="76" t="s">
        <v>4381</v>
      </c>
      <c r="G869" s="76" t="s">
        <v>4382</v>
      </c>
      <c r="H869" s="76" t="s">
        <v>4383</v>
      </c>
      <c r="I869" s="76" t="s">
        <v>163</v>
      </c>
      <c r="J869" s="76" t="s">
        <v>243</v>
      </c>
      <c r="K869" s="76" t="s">
        <v>4384</v>
      </c>
      <c r="L869" s="76" t="s">
        <v>4385</v>
      </c>
      <c r="M869" s="77"/>
      <c r="N869" s="78"/>
      <c r="O869" s="79"/>
      <c r="P869" s="79"/>
      <c r="Q869" s="79"/>
    </row>
    <row r="870" spans="1:17" ht="13.95" hidden="1" customHeight="1">
      <c r="A870" s="73">
        <v>860</v>
      </c>
      <c r="B870" s="74">
        <v>45297</v>
      </c>
      <c r="C870" s="75" t="s">
        <v>211</v>
      </c>
      <c r="D870" s="76" t="s">
        <v>4386</v>
      </c>
      <c r="E870" s="76" t="s">
        <v>1624</v>
      </c>
      <c r="F870" s="76" t="s">
        <v>4387</v>
      </c>
      <c r="G870" s="76" t="s">
        <v>4388</v>
      </c>
      <c r="H870" s="76" t="s">
        <v>296</v>
      </c>
      <c r="I870" s="76" t="s">
        <v>163</v>
      </c>
      <c r="J870" s="76" t="s">
        <v>243</v>
      </c>
      <c r="K870" s="76" t="s">
        <v>4389</v>
      </c>
      <c r="L870" s="76" t="s">
        <v>4390</v>
      </c>
      <c r="M870" s="77"/>
      <c r="N870" s="78"/>
      <c r="O870" s="79"/>
      <c r="P870" s="79"/>
      <c r="Q870" s="79"/>
    </row>
    <row r="871" spans="1:17" ht="13.95" hidden="1" customHeight="1">
      <c r="A871" s="73">
        <v>861</v>
      </c>
      <c r="B871" s="74">
        <v>45297</v>
      </c>
      <c r="C871" s="75" t="s">
        <v>211</v>
      </c>
      <c r="D871" s="76" t="s">
        <v>4391</v>
      </c>
      <c r="E871" s="76" t="s">
        <v>828</v>
      </c>
      <c r="F871" s="76" t="s">
        <v>4392</v>
      </c>
      <c r="G871" s="76" t="s">
        <v>4393</v>
      </c>
      <c r="H871" s="76" t="s">
        <v>293</v>
      </c>
      <c r="I871" s="76" t="s">
        <v>163</v>
      </c>
      <c r="J871" s="76" t="s">
        <v>239</v>
      </c>
      <c r="K871" s="76" t="s">
        <v>4394</v>
      </c>
      <c r="L871" s="76" t="s">
        <v>4395</v>
      </c>
      <c r="M871" s="77"/>
      <c r="N871" s="78"/>
      <c r="O871" s="79"/>
      <c r="P871" s="79"/>
      <c r="Q871" s="79"/>
    </row>
    <row r="872" spans="1:17" ht="13.95" hidden="1" customHeight="1">
      <c r="A872" s="73">
        <v>862</v>
      </c>
      <c r="B872" s="74">
        <v>45297</v>
      </c>
      <c r="C872" s="75" t="s">
        <v>211</v>
      </c>
      <c r="D872" s="76" t="s">
        <v>362</v>
      </c>
      <c r="E872" s="76" t="s">
        <v>561</v>
      </c>
      <c r="F872" s="76" t="s">
        <v>4396</v>
      </c>
      <c r="G872" s="76" t="s">
        <v>4397</v>
      </c>
      <c r="H872" s="76" t="s">
        <v>297</v>
      </c>
      <c r="I872" s="76" t="s">
        <v>163</v>
      </c>
      <c r="J872" s="76" t="s">
        <v>235</v>
      </c>
      <c r="K872" s="76" t="s">
        <v>4398</v>
      </c>
      <c r="L872" s="76" t="s">
        <v>4399</v>
      </c>
      <c r="M872" s="77"/>
      <c r="N872" s="78"/>
      <c r="O872" s="79"/>
      <c r="P872" s="79"/>
      <c r="Q872" s="79"/>
    </row>
    <row r="873" spans="1:17" ht="13.95" hidden="1" customHeight="1">
      <c r="A873" s="73">
        <v>863</v>
      </c>
      <c r="B873" s="74">
        <v>45297</v>
      </c>
      <c r="C873" s="75" t="s">
        <v>211</v>
      </c>
      <c r="D873" s="76" t="s">
        <v>4400</v>
      </c>
      <c r="E873" s="76" t="s">
        <v>1624</v>
      </c>
      <c r="F873" s="76" t="s">
        <v>4401</v>
      </c>
      <c r="G873" s="76" t="s">
        <v>4402</v>
      </c>
      <c r="H873" s="76" t="s">
        <v>296</v>
      </c>
      <c r="I873" s="76" t="s">
        <v>163</v>
      </c>
      <c r="J873" s="76" t="s">
        <v>238</v>
      </c>
      <c r="K873" s="76" t="s">
        <v>4403</v>
      </c>
      <c r="L873" s="76" t="s">
        <v>4404</v>
      </c>
      <c r="M873" s="77"/>
      <c r="N873" s="78"/>
      <c r="O873" s="79"/>
      <c r="P873" s="79"/>
      <c r="Q873" s="79"/>
    </row>
    <row r="874" spans="1:17" ht="13.95" hidden="1" customHeight="1">
      <c r="A874" s="73">
        <v>864</v>
      </c>
      <c r="B874" s="74">
        <v>45297</v>
      </c>
      <c r="C874" s="75" t="s">
        <v>211</v>
      </c>
      <c r="D874" s="76" t="s">
        <v>4405</v>
      </c>
      <c r="E874" s="76" t="s">
        <v>828</v>
      </c>
      <c r="F874" s="76" t="s">
        <v>4406</v>
      </c>
      <c r="G874" s="76" t="s">
        <v>4407</v>
      </c>
      <c r="H874" s="76" t="s">
        <v>293</v>
      </c>
      <c r="I874" s="76" t="s">
        <v>163</v>
      </c>
      <c r="J874" s="76" t="s">
        <v>238</v>
      </c>
      <c r="K874" s="76" t="s">
        <v>4408</v>
      </c>
      <c r="L874" s="76" t="s">
        <v>4409</v>
      </c>
      <c r="M874" s="77"/>
      <c r="N874" s="78"/>
      <c r="O874" s="79"/>
      <c r="P874" s="79"/>
      <c r="Q874" s="79"/>
    </row>
    <row r="875" spans="1:17" ht="13.95" hidden="1" customHeight="1">
      <c r="A875" s="73">
        <v>865</v>
      </c>
      <c r="B875" s="74">
        <v>45297</v>
      </c>
      <c r="C875" s="75" t="s">
        <v>211</v>
      </c>
      <c r="D875" s="76" t="s">
        <v>4368</v>
      </c>
      <c r="E875" s="76" t="s">
        <v>1624</v>
      </c>
      <c r="F875" s="76" t="s">
        <v>4410</v>
      </c>
      <c r="G875" s="76" t="s">
        <v>4411</v>
      </c>
      <c r="H875" s="76" t="s">
        <v>296</v>
      </c>
      <c r="I875" s="76" t="s">
        <v>163</v>
      </c>
      <c r="J875" s="76" t="s">
        <v>242</v>
      </c>
      <c r="K875" s="76" t="s">
        <v>4412</v>
      </c>
      <c r="L875" s="76" t="s">
        <v>4413</v>
      </c>
      <c r="M875" s="77"/>
      <c r="N875" s="78"/>
      <c r="O875" s="79"/>
      <c r="P875" s="79"/>
      <c r="Q875" s="79"/>
    </row>
    <row r="876" spans="1:17" ht="13.95" customHeight="1">
      <c r="A876" s="73">
        <v>866</v>
      </c>
      <c r="B876" s="74">
        <v>45297</v>
      </c>
      <c r="C876" s="75" t="s">
        <v>211</v>
      </c>
      <c r="D876" s="76" t="s">
        <v>4414</v>
      </c>
      <c r="E876" s="76" t="s">
        <v>758</v>
      </c>
      <c r="F876" s="76" t="s">
        <v>4415</v>
      </c>
      <c r="G876" s="76" t="s">
        <v>4416</v>
      </c>
      <c r="H876" s="76" t="s">
        <v>4417</v>
      </c>
      <c r="I876" s="76" t="s">
        <v>163</v>
      </c>
      <c r="J876" s="76" t="s">
        <v>243</v>
      </c>
      <c r="K876" s="76" t="s">
        <v>4418</v>
      </c>
      <c r="L876" s="76" t="s">
        <v>163</v>
      </c>
      <c r="M876" s="77"/>
      <c r="N876" s="78"/>
      <c r="O876" s="79"/>
      <c r="P876" s="79"/>
      <c r="Q876" s="79"/>
    </row>
    <row r="877" spans="1:17" ht="13.95" hidden="1" customHeight="1">
      <c r="A877" s="73">
        <v>867</v>
      </c>
      <c r="B877" s="74">
        <v>45297</v>
      </c>
      <c r="C877" s="75" t="s">
        <v>211</v>
      </c>
      <c r="D877" s="76" t="s">
        <v>4419</v>
      </c>
      <c r="E877" s="76" t="s">
        <v>828</v>
      </c>
      <c r="F877" s="76" t="s">
        <v>4420</v>
      </c>
      <c r="G877" s="76" t="s">
        <v>4421</v>
      </c>
      <c r="H877" s="76" t="s">
        <v>384</v>
      </c>
      <c r="I877" s="76" t="s">
        <v>163</v>
      </c>
      <c r="J877" s="76" t="s">
        <v>242</v>
      </c>
      <c r="K877" s="76" t="s">
        <v>4422</v>
      </c>
      <c r="L877" s="76" t="s">
        <v>4423</v>
      </c>
      <c r="M877" s="77"/>
      <c r="N877" s="78"/>
      <c r="O877" s="79"/>
      <c r="P877" s="79"/>
      <c r="Q877" s="79"/>
    </row>
    <row r="878" spans="1:17" ht="13.95" hidden="1" customHeight="1">
      <c r="A878" s="73">
        <v>868</v>
      </c>
      <c r="B878" s="74">
        <v>45297</v>
      </c>
      <c r="C878" s="75" t="s">
        <v>211</v>
      </c>
      <c r="D878" s="76" t="s">
        <v>3948</v>
      </c>
      <c r="E878" s="76" t="s">
        <v>1624</v>
      </c>
      <c r="F878" s="76" t="s">
        <v>4424</v>
      </c>
      <c r="G878" s="76" t="s">
        <v>4421</v>
      </c>
      <c r="H878" s="76" t="s">
        <v>296</v>
      </c>
      <c r="I878" s="76" t="s">
        <v>163</v>
      </c>
      <c r="J878" s="76" t="s">
        <v>244</v>
      </c>
      <c r="K878" s="76" t="s">
        <v>4425</v>
      </c>
      <c r="L878" s="76" t="s">
        <v>4426</v>
      </c>
      <c r="M878" s="77"/>
      <c r="N878" s="78"/>
      <c r="O878" s="79"/>
      <c r="P878" s="79"/>
      <c r="Q878" s="79"/>
    </row>
    <row r="879" spans="1:17" ht="13.95" hidden="1" customHeight="1">
      <c r="A879" s="73">
        <v>869</v>
      </c>
      <c r="B879" s="74">
        <v>45297</v>
      </c>
      <c r="C879" s="75" t="s">
        <v>211</v>
      </c>
      <c r="D879" s="76" t="s">
        <v>4427</v>
      </c>
      <c r="E879" s="76" t="s">
        <v>561</v>
      </c>
      <c r="F879" s="76" t="s">
        <v>4428</v>
      </c>
      <c r="G879" s="76" t="s">
        <v>4429</v>
      </c>
      <c r="H879" s="76" t="s">
        <v>297</v>
      </c>
      <c r="I879" s="76" t="s">
        <v>163</v>
      </c>
      <c r="J879" s="76" t="s">
        <v>243</v>
      </c>
      <c r="K879" s="76" t="s">
        <v>4430</v>
      </c>
      <c r="L879" s="76" t="s">
        <v>4431</v>
      </c>
      <c r="M879" s="77"/>
      <c r="N879" s="78"/>
      <c r="O879" s="79"/>
      <c r="P879" s="79"/>
      <c r="Q879" s="79"/>
    </row>
    <row r="880" spans="1:17" ht="13.95" hidden="1" customHeight="1">
      <c r="A880" s="73">
        <v>870</v>
      </c>
      <c r="B880" s="74">
        <v>45297</v>
      </c>
      <c r="C880" s="75" t="s">
        <v>211</v>
      </c>
      <c r="D880" s="76" t="s">
        <v>4432</v>
      </c>
      <c r="E880" s="76" t="s">
        <v>1624</v>
      </c>
      <c r="F880" s="76" t="s">
        <v>4433</v>
      </c>
      <c r="G880" s="76" t="s">
        <v>4434</v>
      </c>
      <c r="H880" s="76" t="s">
        <v>297</v>
      </c>
      <c r="I880" s="76" t="s">
        <v>163</v>
      </c>
      <c r="J880" s="76" t="s">
        <v>243</v>
      </c>
      <c r="K880" s="76" t="s">
        <v>4435</v>
      </c>
      <c r="L880" s="76" t="s">
        <v>4436</v>
      </c>
      <c r="M880" s="77"/>
      <c r="N880" s="78"/>
      <c r="O880" s="79"/>
      <c r="P880" s="79"/>
      <c r="Q880" s="79"/>
    </row>
    <row r="881" spans="1:17" ht="13.95" hidden="1" customHeight="1">
      <c r="A881" s="73">
        <v>871</v>
      </c>
      <c r="B881" s="74">
        <v>45297</v>
      </c>
      <c r="C881" s="75" t="s">
        <v>211</v>
      </c>
      <c r="D881" s="76" t="s">
        <v>4437</v>
      </c>
      <c r="E881" s="76" t="s">
        <v>828</v>
      </c>
      <c r="F881" s="76" t="s">
        <v>4438</v>
      </c>
      <c r="G881" s="76" t="s">
        <v>4439</v>
      </c>
      <c r="H881" s="76" t="s">
        <v>293</v>
      </c>
      <c r="I881" s="76" t="s">
        <v>163</v>
      </c>
      <c r="J881" s="76" t="s">
        <v>246</v>
      </c>
      <c r="K881" s="76" t="s">
        <v>4440</v>
      </c>
      <c r="L881" s="76" t="s">
        <v>4441</v>
      </c>
      <c r="M881" s="77"/>
      <c r="N881" s="78"/>
      <c r="O881" s="79"/>
      <c r="P881" s="79"/>
      <c r="Q881" s="79"/>
    </row>
    <row r="882" spans="1:17" ht="13.95" hidden="1" customHeight="1">
      <c r="A882" s="73">
        <v>872</v>
      </c>
      <c r="B882" s="74">
        <v>45297</v>
      </c>
      <c r="C882" s="75" t="s">
        <v>211</v>
      </c>
      <c r="D882" s="76" t="s">
        <v>4442</v>
      </c>
      <c r="E882" s="76" t="s">
        <v>1624</v>
      </c>
      <c r="F882" s="76" t="s">
        <v>4443</v>
      </c>
      <c r="G882" s="76" t="s">
        <v>4444</v>
      </c>
      <c r="H882" s="76" t="s">
        <v>296</v>
      </c>
      <c r="I882" s="76" t="s">
        <v>163</v>
      </c>
      <c r="J882" s="76" t="s">
        <v>238</v>
      </c>
      <c r="K882" s="76" t="s">
        <v>4445</v>
      </c>
      <c r="L882" s="76" t="s">
        <v>4446</v>
      </c>
      <c r="M882" s="77"/>
      <c r="N882" s="78"/>
      <c r="O882" s="79"/>
      <c r="P882" s="79"/>
      <c r="Q882" s="79"/>
    </row>
    <row r="883" spans="1:17" ht="13.95" hidden="1" customHeight="1">
      <c r="A883" s="73">
        <v>873</v>
      </c>
      <c r="B883" s="74">
        <v>45297</v>
      </c>
      <c r="C883" s="75" t="s">
        <v>211</v>
      </c>
      <c r="D883" s="76" t="s">
        <v>4447</v>
      </c>
      <c r="E883" s="76" t="s">
        <v>828</v>
      </c>
      <c r="F883" s="76" t="s">
        <v>4448</v>
      </c>
      <c r="G883" s="76" t="s">
        <v>4449</v>
      </c>
      <c r="H883" s="76" t="s">
        <v>293</v>
      </c>
      <c r="I883" s="76" t="s">
        <v>163</v>
      </c>
      <c r="J883" s="76" t="s">
        <v>237</v>
      </c>
      <c r="K883" s="76" t="s">
        <v>4450</v>
      </c>
      <c r="L883" s="76" t="s">
        <v>4451</v>
      </c>
      <c r="M883" s="77"/>
      <c r="N883" s="78"/>
      <c r="O883" s="79"/>
      <c r="P883" s="79"/>
      <c r="Q883" s="79"/>
    </row>
    <row r="884" spans="1:17" ht="13.95" hidden="1" customHeight="1">
      <c r="A884" s="73">
        <v>874</v>
      </c>
      <c r="B884" s="74">
        <v>45297</v>
      </c>
      <c r="C884" s="75" t="s">
        <v>211</v>
      </c>
      <c r="D884" s="76" t="s">
        <v>4452</v>
      </c>
      <c r="E884" s="76" t="s">
        <v>1624</v>
      </c>
      <c r="F884" s="76" t="s">
        <v>4453</v>
      </c>
      <c r="G884" s="76" t="s">
        <v>4454</v>
      </c>
      <c r="H884" s="76" t="s">
        <v>296</v>
      </c>
      <c r="I884" s="76" t="s">
        <v>163</v>
      </c>
      <c r="J884" s="76" t="s">
        <v>239</v>
      </c>
      <c r="K884" s="76" t="s">
        <v>4455</v>
      </c>
      <c r="L884" s="76" t="s">
        <v>4456</v>
      </c>
      <c r="M884" s="77"/>
      <c r="N884" s="78"/>
      <c r="O884" s="79"/>
      <c r="P884" s="79"/>
      <c r="Q884" s="79"/>
    </row>
    <row r="885" spans="1:17" ht="13.95" hidden="1" customHeight="1">
      <c r="A885" s="73">
        <v>875</v>
      </c>
      <c r="B885" s="74">
        <v>45297</v>
      </c>
      <c r="C885" s="75" t="s">
        <v>211</v>
      </c>
      <c r="D885" s="76" t="s">
        <v>4457</v>
      </c>
      <c r="E885" s="76" t="s">
        <v>828</v>
      </c>
      <c r="F885" s="76" t="s">
        <v>4458</v>
      </c>
      <c r="G885" s="76" t="s">
        <v>4459</v>
      </c>
      <c r="H885" s="76" t="s">
        <v>293</v>
      </c>
      <c r="I885" s="76" t="s">
        <v>163</v>
      </c>
      <c r="J885" s="76" t="s">
        <v>240</v>
      </c>
      <c r="K885" s="76" t="s">
        <v>4460</v>
      </c>
      <c r="L885" s="76" t="s">
        <v>4461</v>
      </c>
      <c r="M885" s="77"/>
      <c r="N885" s="78"/>
      <c r="O885" s="79"/>
      <c r="P885" s="79"/>
      <c r="Q885" s="79"/>
    </row>
    <row r="886" spans="1:17" ht="13.95" hidden="1" customHeight="1">
      <c r="A886" s="73">
        <v>876</v>
      </c>
      <c r="B886" s="74">
        <v>45297</v>
      </c>
      <c r="C886" s="75" t="s">
        <v>211</v>
      </c>
      <c r="D886" s="76" t="s">
        <v>4462</v>
      </c>
      <c r="E886" s="76" t="s">
        <v>1624</v>
      </c>
      <c r="F886" s="76" t="s">
        <v>4463</v>
      </c>
      <c r="G886" s="76" t="s">
        <v>4464</v>
      </c>
      <c r="H886" s="76" t="s">
        <v>296</v>
      </c>
      <c r="I886" s="76" t="s">
        <v>163</v>
      </c>
      <c r="J886" s="76" t="s">
        <v>238</v>
      </c>
      <c r="K886" s="76" t="s">
        <v>4465</v>
      </c>
      <c r="L886" s="76" t="s">
        <v>163</v>
      </c>
      <c r="M886" s="77"/>
      <c r="N886" s="78"/>
      <c r="O886" s="79"/>
      <c r="P886" s="79"/>
      <c r="Q886" s="79"/>
    </row>
    <row r="887" spans="1:17" ht="13.95" hidden="1" customHeight="1">
      <c r="A887" s="73">
        <v>877</v>
      </c>
      <c r="B887" s="74">
        <v>45297</v>
      </c>
      <c r="C887" s="75" t="s">
        <v>211</v>
      </c>
      <c r="D887" s="76" t="s">
        <v>392</v>
      </c>
      <c r="E887" s="76" t="s">
        <v>561</v>
      </c>
      <c r="F887" s="76" t="s">
        <v>4466</v>
      </c>
      <c r="G887" s="76" t="s">
        <v>4467</v>
      </c>
      <c r="H887" s="76" t="s">
        <v>296</v>
      </c>
      <c r="I887" s="76" t="s">
        <v>163</v>
      </c>
      <c r="J887" s="76" t="s">
        <v>238</v>
      </c>
      <c r="K887" s="76" t="s">
        <v>4468</v>
      </c>
      <c r="L887" s="76" t="s">
        <v>4469</v>
      </c>
      <c r="M887" s="77"/>
      <c r="N887" s="78"/>
      <c r="O887" s="79"/>
      <c r="P887" s="79"/>
      <c r="Q887" s="79"/>
    </row>
    <row r="888" spans="1:17" ht="13.95" customHeight="1">
      <c r="A888" s="73">
        <v>878</v>
      </c>
      <c r="B888" s="74">
        <v>45297</v>
      </c>
      <c r="C888" s="75" t="s">
        <v>211</v>
      </c>
      <c r="D888" s="76" t="s">
        <v>4470</v>
      </c>
      <c r="E888" s="76" t="s">
        <v>828</v>
      </c>
      <c r="F888" s="76" t="s">
        <v>4471</v>
      </c>
      <c r="G888" s="76" t="s">
        <v>4472</v>
      </c>
      <c r="H888" s="76" t="s">
        <v>4473</v>
      </c>
      <c r="I888" s="76" t="s">
        <v>163</v>
      </c>
      <c r="J888" s="76" t="s">
        <v>243</v>
      </c>
      <c r="K888" s="76" t="s">
        <v>4474</v>
      </c>
      <c r="L888" s="76" t="s">
        <v>4475</v>
      </c>
      <c r="M888" s="77"/>
      <c r="N888" s="78"/>
      <c r="O888" s="79"/>
      <c r="P888" s="79"/>
      <c r="Q888" s="79"/>
    </row>
    <row r="889" spans="1:17" ht="13.95" hidden="1" customHeight="1">
      <c r="A889" s="73">
        <v>879</v>
      </c>
      <c r="B889" s="74">
        <v>45297</v>
      </c>
      <c r="C889" s="75" t="s">
        <v>211</v>
      </c>
      <c r="D889" s="76" t="s">
        <v>4476</v>
      </c>
      <c r="E889" s="76" t="s">
        <v>561</v>
      </c>
      <c r="F889" s="76" t="s">
        <v>4477</v>
      </c>
      <c r="G889" s="76" t="s">
        <v>4478</v>
      </c>
      <c r="H889" s="76" t="s">
        <v>297</v>
      </c>
      <c r="I889" s="76" t="s">
        <v>163</v>
      </c>
      <c r="J889" s="76" t="s">
        <v>246</v>
      </c>
      <c r="K889" s="76" t="s">
        <v>4479</v>
      </c>
      <c r="L889" s="76" t="s">
        <v>4480</v>
      </c>
      <c r="M889" s="77"/>
      <c r="N889" s="78"/>
      <c r="O889" s="79"/>
      <c r="P889" s="79"/>
      <c r="Q889" s="79"/>
    </row>
    <row r="890" spans="1:17" ht="13.95" hidden="1" customHeight="1">
      <c r="A890" s="73">
        <v>880</v>
      </c>
      <c r="B890" s="74">
        <v>45297</v>
      </c>
      <c r="C890" s="75" t="s">
        <v>211</v>
      </c>
      <c r="D890" s="76" t="s">
        <v>4481</v>
      </c>
      <c r="E890" s="76" t="s">
        <v>510</v>
      </c>
      <c r="F890" s="76" t="s">
        <v>4482</v>
      </c>
      <c r="G890" s="76" t="s">
        <v>4483</v>
      </c>
      <c r="H890" s="76" t="s">
        <v>296</v>
      </c>
      <c r="I890" s="76" t="s">
        <v>163</v>
      </c>
      <c r="J890" s="76" t="s">
        <v>243</v>
      </c>
      <c r="K890" s="76" t="s">
        <v>4484</v>
      </c>
      <c r="L890" s="76" t="s">
        <v>4485</v>
      </c>
      <c r="M890" s="77"/>
      <c r="N890" s="78"/>
      <c r="O890" s="79"/>
      <c r="P890" s="79"/>
      <c r="Q890" s="79"/>
    </row>
    <row r="891" spans="1:17" ht="13.95" customHeight="1">
      <c r="A891" s="73">
        <v>881</v>
      </c>
      <c r="B891" s="74">
        <v>45297</v>
      </c>
      <c r="C891" s="75" t="s">
        <v>211</v>
      </c>
      <c r="D891" s="76" t="s">
        <v>4486</v>
      </c>
      <c r="E891" s="76" t="s">
        <v>758</v>
      </c>
      <c r="F891" s="76" t="s">
        <v>4487</v>
      </c>
      <c r="G891" s="76" t="s">
        <v>4488</v>
      </c>
      <c r="H891" s="76" t="s">
        <v>4489</v>
      </c>
      <c r="I891" s="76" t="s">
        <v>163</v>
      </c>
      <c r="J891" s="76" t="s">
        <v>243</v>
      </c>
      <c r="K891" s="76" t="s">
        <v>4490</v>
      </c>
      <c r="L891" s="76" t="s">
        <v>4491</v>
      </c>
      <c r="M891" s="77"/>
      <c r="N891" s="78"/>
      <c r="O891" s="79"/>
      <c r="P891" s="79"/>
      <c r="Q891" s="79"/>
    </row>
    <row r="892" spans="1:17" ht="13.95" hidden="1" customHeight="1">
      <c r="A892" s="73">
        <v>882</v>
      </c>
      <c r="B892" s="74">
        <v>45297</v>
      </c>
      <c r="C892" s="75" t="s">
        <v>211</v>
      </c>
      <c r="D892" s="76" t="s">
        <v>4492</v>
      </c>
      <c r="E892" s="76" t="s">
        <v>828</v>
      </c>
      <c r="F892" s="76" t="s">
        <v>4493</v>
      </c>
      <c r="G892" s="76" t="s">
        <v>4494</v>
      </c>
      <c r="H892" s="76" t="s">
        <v>297</v>
      </c>
      <c r="I892" s="76" t="s">
        <v>163</v>
      </c>
      <c r="J892" s="76" t="s">
        <v>243</v>
      </c>
      <c r="K892" s="76" t="s">
        <v>4495</v>
      </c>
      <c r="L892" s="76" t="s">
        <v>163</v>
      </c>
      <c r="M892" s="77"/>
      <c r="N892" s="78"/>
      <c r="O892" s="79"/>
      <c r="P892" s="79"/>
      <c r="Q892" s="79"/>
    </row>
    <row r="893" spans="1:17" ht="13.95" hidden="1" customHeight="1">
      <c r="A893" s="73">
        <v>883</v>
      </c>
      <c r="B893" s="74">
        <v>45297</v>
      </c>
      <c r="C893" s="75" t="s">
        <v>211</v>
      </c>
      <c r="D893" s="76" t="s">
        <v>3058</v>
      </c>
      <c r="E893" s="76" t="s">
        <v>504</v>
      </c>
      <c r="F893" s="76" t="s">
        <v>4496</v>
      </c>
      <c r="G893" s="76" t="s">
        <v>4497</v>
      </c>
      <c r="H893" s="76" t="s">
        <v>293</v>
      </c>
      <c r="I893" s="76" t="s">
        <v>163</v>
      </c>
      <c r="J893" s="76" t="s">
        <v>239</v>
      </c>
      <c r="K893" s="76" t="s">
        <v>3061</v>
      </c>
      <c r="L893" s="76" t="s">
        <v>3062</v>
      </c>
      <c r="M893" s="77"/>
      <c r="N893" s="78"/>
      <c r="O893" s="79"/>
      <c r="P893" s="79"/>
      <c r="Q893" s="79"/>
    </row>
    <row r="894" spans="1:17" ht="13.95" hidden="1" customHeight="1">
      <c r="A894" s="73">
        <v>884</v>
      </c>
      <c r="B894" s="74">
        <v>45297</v>
      </c>
      <c r="C894" s="75" t="s">
        <v>211</v>
      </c>
      <c r="D894" s="76" t="s">
        <v>4498</v>
      </c>
      <c r="E894" s="76" t="s">
        <v>828</v>
      </c>
      <c r="F894" s="76" t="s">
        <v>4499</v>
      </c>
      <c r="G894" s="76" t="s">
        <v>4500</v>
      </c>
      <c r="H894" s="76" t="s">
        <v>297</v>
      </c>
      <c r="I894" s="76" t="s">
        <v>163</v>
      </c>
      <c r="J894" s="76" t="s">
        <v>244</v>
      </c>
      <c r="K894" s="76" t="s">
        <v>4501</v>
      </c>
      <c r="L894" s="76" t="s">
        <v>4502</v>
      </c>
      <c r="M894" s="77"/>
      <c r="N894" s="78"/>
      <c r="O894" s="79"/>
      <c r="P894" s="79"/>
      <c r="Q894" s="79"/>
    </row>
    <row r="895" spans="1:17" ht="13.95" customHeight="1">
      <c r="A895" s="73">
        <v>885</v>
      </c>
      <c r="B895" s="74">
        <v>45297</v>
      </c>
      <c r="C895" s="75" t="s">
        <v>211</v>
      </c>
      <c r="D895" s="76" t="s">
        <v>4503</v>
      </c>
      <c r="E895" s="76" t="s">
        <v>758</v>
      </c>
      <c r="F895" s="76" t="s">
        <v>4504</v>
      </c>
      <c r="G895" s="76" t="s">
        <v>4505</v>
      </c>
      <c r="H895" s="76" t="s">
        <v>4506</v>
      </c>
      <c r="I895" s="76" t="s">
        <v>163</v>
      </c>
      <c r="J895" s="76" t="s">
        <v>243</v>
      </c>
      <c r="K895" s="76" t="s">
        <v>4507</v>
      </c>
      <c r="L895" s="76" t="s">
        <v>4508</v>
      </c>
      <c r="M895" s="77"/>
      <c r="N895" s="78"/>
      <c r="O895" s="79"/>
      <c r="P895" s="79"/>
      <c r="Q895" s="79"/>
    </row>
    <row r="896" spans="1:17" ht="13.95" hidden="1" customHeight="1">
      <c r="A896" s="73">
        <v>886</v>
      </c>
      <c r="B896" s="74">
        <v>45297</v>
      </c>
      <c r="C896" s="75" t="s">
        <v>211</v>
      </c>
      <c r="D896" s="76" t="s">
        <v>4509</v>
      </c>
      <c r="E896" s="76" t="s">
        <v>561</v>
      </c>
      <c r="F896" s="76" t="s">
        <v>4510</v>
      </c>
      <c r="G896" s="76" t="s">
        <v>4511</v>
      </c>
      <c r="H896" s="76" t="s">
        <v>297</v>
      </c>
      <c r="I896" s="76" t="s">
        <v>163</v>
      </c>
      <c r="J896" s="76" t="s">
        <v>238</v>
      </c>
      <c r="K896" s="76" t="s">
        <v>4512</v>
      </c>
      <c r="L896" s="76" t="s">
        <v>4513</v>
      </c>
      <c r="M896" s="77"/>
      <c r="N896" s="78"/>
      <c r="O896" s="79"/>
      <c r="P896" s="79"/>
      <c r="Q896" s="79"/>
    </row>
    <row r="897" spans="1:17" ht="13.95" hidden="1" customHeight="1">
      <c r="A897" s="73">
        <v>887</v>
      </c>
      <c r="B897" s="74">
        <v>45297</v>
      </c>
      <c r="C897" s="75" t="s">
        <v>211</v>
      </c>
      <c r="D897" s="76" t="s">
        <v>4514</v>
      </c>
      <c r="E897" s="76" t="s">
        <v>510</v>
      </c>
      <c r="F897" s="76" t="s">
        <v>4515</v>
      </c>
      <c r="G897" s="76" t="s">
        <v>4516</v>
      </c>
      <c r="H897" s="76" t="s">
        <v>293</v>
      </c>
      <c r="I897" s="76" t="s">
        <v>163</v>
      </c>
      <c r="J897" s="76" t="s">
        <v>238</v>
      </c>
      <c r="K897" s="76" t="s">
        <v>4517</v>
      </c>
      <c r="L897" s="76" t="s">
        <v>4518</v>
      </c>
      <c r="M897" s="77"/>
      <c r="N897" s="78"/>
      <c r="O897" s="79"/>
      <c r="P897" s="79"/>
      <c r="Q897" s="79"/>
    </row>
    <row r="898" spans="1:17" ht="13.95" hidden="1" customHeight="1">
      <c r="A898" s="73">
        <v>888</v>
      </c>
      <c r="B898" s="74">
        <v>45297</v>
      </c>
      <c r="C898" s="75" t="s">
        <v>211</v>
      </c>
      <c r="D898" s="76" t="s">
        <v>4519</v>
      </c>
      <c r="E898" s="76" t="s">
        <v>561</v>
      </c>
      <c r="F898" s="76" t="s">
        <v>4520</v>
      </c>
      <c r="G898" s="76" t="s">
        <v>4521</v>
      </c>
      <c r="H898" s="76" t="s">
        <v>297</v>
      </c>
      <c r="I898" s="76" t="s">
        <v>163</v>
      </c>
      <c r="J898" s="76" t="s">
        <v>243</v>
      </c>
      <c r="K898" s="76" t="s">
        <v>4522</v>
      </c>
      <c r="L898" s="76" t="s">
        <v>4523</v>
      </c>
      <c r="M898" s="77"/>
      <c r="N898" s="78"/>
      <c r="O898" s="79"/>
      <c r="P898" s="79"/>
      <c r="Q898" s="79"/>
    </row>
    <row r="899" spans="1:17" ht="13.95" hidden="1" customHeight="1">
      <c r="A899" s="73">
        <v>889</v>
      </c>
      <c r="B899" s="74">
        <v>45297</v>
      </c>
      <c r="C899" s="75" t="s">
        <v>211</v>
      </c>
      <c r="D899" s="76" t="s">
        <v>4524</v>
      </c>
      <c r="E899" s="76" t="s">
        <v>561</v>
      </c>
      <c r="F899" s="76" t="s">
        <v>4525</v>
      </c>
      <c r="G899" s="76" t="s">
        <v>4526</v>
      </c>
      <c r="H899" s="76" t="s">
        <v>296</v>
      </c>
      <c r="I899" s="76" t="s">
        <v>163</v>
      </c>
      <c r="J899" s="76" t="s">
        <v>243</v>
      </c>
      <c r="K899" s="76" t="s">
        <v>4527</v>
      </c>
      <c r="L899" s="76" t="s">
        <v>4528</v>
      </c>
      <c r="M899" s="77"/>
      <c r="N899" s="78"/>
      <c r="O899" s="79"/>
      <c r="P899" s="79"/>
      <c r="Q899" s="79"/>
    </row>
    <row r="900" spans="1:17" ht="13.95" hidden="1" customHeight="1">
      <c r="A900" s="73">
        <v>890</v>
      </c>
      <c r="B900" s="74">
        <v>45297</v>
      </c>
      <c r="C900" s="75" t="s">
        <v>211</v>
      </c>
      <c r="D900" s="76" t="s">
        <v>1969</v>
      </c>
      <c r="E900" s="76" t="s">
        <v>1624</v>
      </c>
      <c r="F900" s="76" t="s">
        <v>4529</v>
      </c>
      <c r="G900" s="76" t="s">
        <v>4530</v>
      </c>
      <c r="H900" s="76" t="s">
        <v>297</v>
      </c>
      <c r="I900" s="76" t="s">
        <v>163</v>
      </c>
      <c r="J900" s="76" t="s">
        <v>239</v>
      </c>
      <c r="K900" s="76" t="s">
        <v>1972</v>
      </c>
      <c r="L900" s="76" t="s">
        <v>1973</v>
      </c>
      <c r="M900" s="77"/>
      <c r="N900" s="78"/>
      <c r="O900" s="79"/>
      <c r="P900" s="79"/>
      <c r="Q900" s="79"/>
    </row>
    <row r="901" spans="1:17" ht="13.95" hidden="1" customHeight="1">
      <c r="A901" s="73">
        <v>891</v>
      </c>
      <c r="B901" s="74">
        <v>45297</v>
      </c>
      <c r="C901" s="75" t="s">
        <v>211</v>
      </c>
      <c r="D901" s="76" t="s">
        <v>4531</v>
      </c>
      <c r="E901" s="76" t="s">
        <v>718</v>
      </c>
      <c r="F901" s="76" t="s">
        <v>4532</v>
      </c>
      <c r="G901" s="76" t="s">
        <v>4533</v>
      </c>
      <c r="H901" s="76" t="s">
        <v>297</v>
      </c>
      <c r="I901" s="76" t="s">
        <v>163</v>
      </c>
      <c r="J901" s="76" t="s">
        <v>243</v>
      </c>
      <c r="K901" s="76" t="s">
        <v>4534</v>
      </c>
      <c r="L901" s="76" t="s">
        <v>4535</v>
      </c>
      <c r="M901" s="77"/>
      <c r="N901" s="78"/>
      <c r="O901" s="79"/>
      <c r="P901" s="79"/>
      <c r="Q901" s="79"/>
    </row>
    <row r="902" spans="1:17" ht="13.95" hidden="1" customHeight="1">
      <c r="A902" s="73">
        <v>892</v>
      </c>
      <c r="B902" s="74">
        <v>45297</v>
      </c>
      <c r="C902" s="75" t="s">
        <v>211</v>
      </c>
      <c r="D902" s="76" t="s">
        <v>4536</v>
      </c>
      <c r="E902" s="76" t="s">
        <v>758</v>
      </c>
      <c r="F902" s="76" t="s">
        <v>4537</v>
      </c>
      <c r="G902" s="76" t="s">
        <v>4538</v>
      </c>
      <c r="H902" s="76" t="s">
        <v>384</v>
      </c>
      <c r="I902" s="76" t="s">
        <v>163</v>
      </c>
      <c r="J902" s="76" t="s">
        <v>241</v>
      </c>
      <c r="K902" s="76" t="s">
        <v>4539</v>
      </c>
      <c r="L902" s="76" t="s">
        <v>4540</v>
      </c>
      <c r="M902" s="77"/>
      <c r="N902" s="78"/>
      <c r="O902" s="79"/>
      <c r="P902" s="79"/>
      <c r="Q902" s="79"/>
    </row>
    <row r="903" spans="1:17" ht="13.95" customHeight="1">
      <c r="A903" s="73">
        <v>893</v>
      </c>
      <c r="B903" s="74">
        <v>45297</v>
      </c>
      <c r="C903" s="75" t="s">
        <v>211</v>
      </c>
      <c r="D903" s="76" t="s">
        <v>4541</v>
      </c>
      <c r="E903" s="76" t="s">
        <v>758</v>
      </c>
      <c r="F903" s="76" t="s">
        <v>4542</v>
      </c>
      <c r="G903" s="76" t="s">
        <v>4543</v>
      </c>
      <c r="H903" s="76" t="s">
        <v>4544</v>
      </c>
      <c r="I903" s="76" t="s">
        <v>163</v>
      </c>
      <c r="J903" s="76" t="s">
        <v>243</v>
      </c>
      <c r="K903" s="76" t="s">
        <v>4545</v>
      </c>
      <c r="L903" s="76" t="s">
        <v>163</v>
      </c>
      <c r="M903" s="77"/>
      <c r="N903" s="78"/>
      <c r="O903" s="79"/>
      <c r="P903" s="79"/>
      <c r="Q903" s="79"/>
    </row>
    <row r="904" spans="1:17" ht="13.95" hidden="1" customHeight="1">
      <c r="A904" s="73">
        <v>894</v>
      </c>
      <c r="B904" s="74">
        <v>45297</v>
      </c>
      <c r="C904" s="75" t="s">
        <v>211</v>
      </c>
      <c r="D904" s="76" t="s">
        <v>4546</v>
      </c>
      <c r="E904" s="76" t="s">
        <v>1257</v>
      </c>
      <c r="F904" s="76" t="s">
        <v>4547</v>
      </c>
      <c r="G904" s="76" t="s">
        <v>4532</v>
      </c>
      <c r="H904" s="76" t="s">
        <v>293</v>
      </c>
      <c r="I904" s="76" t="s">
        <v>163</v>
      </c>
      <c r="J904" s="76" t="s">
        <v>243</v>
      </c>
      <c r="K904" s="76" t="s">
        <v>4548</v>
      </c>
      <c r="L904" s="76" t="s">
        <v>4549</v>
      </c>
      <c r="M904" s="77"/>
      <c r="N904" s="78"/>
      <c r="O904" s="79"/>
      <c r="P904" s="79"/>
      <c r="Q904" s="79"/>
    </row>
    <row r="905" spans="1:17" ht="13.95" hidden="1" customHeight="1">
      <c r="A905" s="73">
        <v>895</v>
      </c>
      <c r="B905" s="74">
        <v>45297</v>
      </c>
      <c r="C905" s="75" t="s">
        <v>211</v>
      </c>
      <c r="D905" s="76" t="s">
        <v>2222</v>
      </c>
      <c r="E905" s="76" t="s">
        <v>743</v>
      </c>
      <c r="F905" s="76" t="s">
        <v>4550</v>
      </c>
      <c r="G905" s="76" t="s">
        <v>4551</v>
      </c>
      <c r="H905" s="76" t="s">
        <v>297</v>
      </c>
      <c r="I905" s="76" t="s">
        <v>163</v>
      </c>
      <c r="J905" s="76" t="s">
        <v>244</v>
      </c>
      <c r="K905" s="76" t="s">
        <v>2225</v>
      </c>
      <c r="L905" s="76" t="s">
        <v>2226</v>
      </c>
      <c r="M905" s="77"/>
      <c r="N905" s="78"/>
      <c r="O905" s="79"/>
      <c r="P905" s="79"/>
      <c r="Q905" s="79"/>
    </row>
    <row r="906" spans="1:17" ht="13.95" hidden="1" customHeight="1">
      <c r="A906" s="73">
        <v>896</v>
      </c>
      <c r="B906" s="74">
        <v>45297</v>
      </c>
      <c r="C906" s="75" t="s">
        <v>211</v>
      </c>
      <c r="D906" s="76" t="s">
        <v>378</v>
      </c>
      <c r="E906" s="76" t="s">
        <v>758</v>
      </c>
      <c r="F906" s="76" t="s">
        <v>4552</v>
      </c>
      <c r="G906" s="76" t="s">
        <v>4553</v>
      </c>
      <c r="H906" s="76" t="s">
        <v>296</v>
      </c>
      <c r="I906" s="76" t="s">
        <v>163</v>
      </c>
      <c r="J906" s="76" t="s">
        <v>243</v>
      </c>
      <c r="K906" s="76" t="s">
        <v>4554</v>
      </c>
      <c r="L906" s="76" t="s">
        <v>4555</v>
      </c>
      <c r="M906" s="77"/>
      <c r="N906" s="78"/>
      <c r="O906" s="79"/>
      <c r="P906" s="79"/>
      <c r="Q906" s="79"/>
    </row>
    <row r="907" spans="1:17" ht="13.95" hidden="1" customHeight="1">
      <c r="A907" s="73">
        <v>897</v>
      </c>
      <c r="B907" s="74">
        <v>45297</v>
      </c>
      <c r="C907" s="75" t="s">
        <v>211</v>
      </c>
      <c r="D907" s="76" t="s">
        <v>4556</v>
      </c>
      <c r="E907" s="76" t="s">
        <v>828</v>
      </c>
      <c r="F907" s="76" t="s">
        <v>4557</v>
      </c>
      <c r="G907" s="76" t="s">
        <v>4558</v>
      </c>
      <c r="H907" s="76" t="s">
        <v>293</v>
      </c>
      <c r="I907" s="76" t="s">
        <v>163</v>
      </c>
      <c r="J907" s="76" t="s">
        <v>243</v>
      </c>
      <c r="K907" s="76" t="s">
        <v>4559</v>
      </c>
      <c r="L907" s="76" t="s">
        <v>4560</v>
      </c>
      <c r="M907" s="77"/>
      <c r="N907" s="78"/>
      <c r="O907" s="79"/>
      <c r="P907" s="79"/>
      <c r="Q907" s="79"/>
    </row>
    <row r="908" spans="1:17" ht="13.95" customHeight="1">
      <c r="A908" s="73">
        <v>898</v>
      </c>
      <c r="B908" s="74">
        <v>45297</v>
      </c>
      <c r="C908" s="75" t="s">
        <v>211</v>
      </c>
      <c r="D908" s="76" t="s">
        <v>4561</v>
      </c>
      <c r="E908" s="76" t="s">
        <v>758</v>
      </c>
      <c r="F908" s="76" t="s">
        <v>4562</v>
      </c>
      <c r="G908" s="76" t="s">
        <v>4563</v>
      </c>
      <c r="H908" s="76" t="s">
        <v>4564</v>
      </c>
      <c r="I908" s="76" t="s">
        <v>163</v>
      </c>
      <c r="J908" s="76" t="s">
        <v>243</v>
      </c>
      <c r="K908" s="76" t="s">
        <v>4565</v>
      </c>
      <c r="L908" s="76" t="s">
        <v>163</v>
      </c>
      <c r="M908" s="77"/>
      <c r="N908" s="78"/>
      <c r="O908" s="79"/>
      <c r="P908" s="79"/>
      <c r="Q908" s="79"/>
    </row>
    <row r="909" spans="1:17" ht="13.95" hidden="1" customHeight="1">
      <c r="A909" s="73">
        <v>899</v>
      </c>
      <c r="B909" s="74">
        <v>45297</v>
      </c>
      <c r="C909" s="75" t="s">
        <v>211</v>
      </c>
      <c r="D909" s="76" t="s">
        <v>4566</v>
      </c>
      <c r="E909" s="76" t="s">
        <v>758</v>
      </c>
      <c r="F909" s="76" t="s">
        <v>4567</v>
      </c>
      <c r="G909" s="76" t="s">
        <v>4568</v>
      </c>
      <c r="H909" s="76" t="s">
        <v>296</v>
      </c>
      <c r="I909" s="76" t="s">
        <v>163</v>
      </c>
      <c r="J909" s="76" t="s">
        <v>243</v>
      </c>
      <c r="K909" s="76" t="s">
        <v>4569</v>
      </c>
      <c r="L909" s="76" t="s">
        <v>4570</v>
      </c>
      <c r="M909" s="77"/>
      <c r="N909" s="78"/>
      <c r="O909" s="79"/>
      <c r="P909" s="79"/>
      <c r="Q909" s="79"/>
    </row>
    <row r="910" spans="1:17" ht="13.95" hidden="1" customHeight="1">
      <c r="A910" s="73">
        <v>900</v>
      </c>
      <c r="B910" s="74">
        <v>45297</v>
      </c>
      <c r="C910" s="75" t="s">
        <v>211</v>
      </c>
      <c r="D910" s="76" t="s">
        <v>4571</v>
      </c>
      <c r="E910" s="76" t="s">
        <v>1472</v>
      </c>
      <c r="F910" s="76" t="s">
        <v>4572</v>
      </c>
      <c r="G910" s="76" t="s">
        <v>4573</v>
      </c>
      <c r="H910" s="76" t="s">
        <v>293</v>
      </c>
      <c r="I910" s="76" t="s">
        <v>163</v>
      </c>
      <c r="J910" s="76" t="s">
        <v>244</v>
      </c>
      <c r="K910" s="76" t="s">
        <v>4574</v>
      </c>
      <c r="L910" s="76" t="s">
        <v>4575</v>
      </c>
      <c r="M910" s="77"/>
      <c r="N910" s="78"/>
      <c r="O910" s="79"/>
      <c r="P910" s="79"/>
      <c r="Q910" s="79"/>
    </row>
    <row r="911" spans="1:17" ht="13.95" hidden="1" customHeight="1">
      <c r="A911" s="73">
        <v>901</v>
      </c>
      <c r="B911" s="74">
        <v>45297</v>
      </c>
      <c r="C911" s="75" t="s">
        <v>211</v>
      </c>
      <c r="D911" s="76" t="s">
        <v>4576</v>
      </c>
      <c r="E911" s="76" t="s">
        <v>758</v>
      </c>
      <c r="F911" s="76" t="s">
        <v>4577</v>
      </c>
      <c r="G911" s="76" t="s">
        <v>4578</v>
      </c>
      <c r="H911" s="76" t="s">
        <v>296</v>
      </c>
      <c r="I911" s="76" t="s">
        <v>163</v>
      </c>
      <c r="J911" s="76" t="s">
        <v>238</v>
      </c>
      <c r="K911" s="76" t="s">
        <v>4579</v>
      </c>
      <c r="L911" s="76" t="s">
        <v>4580</v>
      </c>
      <c r="M911" s="77"/>
      <c r="N911" s="78"/>
      <c r="O911" s="79"/>
      <c r="P911" s="79"/>
      <c r="Q911" s="79"/>
    </row>
    <row r="912" spans="1:17" ht="13.95" hidden="1" customHeight="1">
      <c r="A912" s="73">
        <v>902</v>
      </c>
      <c r="B912" s="74">
        <v>45297</v>
      </c>
      <c r="C912" s="75" t="s">
        <v>211</v>
      </c>
      <c r="D912" s="76" t="s">
        <v>4581</v>
      </c>
      <c r="E912" s="76" t="s">
        <v>1472</v>
      </c>
      <c r="F912" s="76" t="s">
        <v>4582</v>
      </c>
      <c r="G912" s="76" t="s">
        <v>4583</v>
      </c>
      <c r="H912" s="76" t="s">
        <v>293</v>
      </c>
      <c r="I912" s="76" t="s">
        <v>163</v>
      </c>
      <c r="J912" s="76" t="s">
        <v>246</v>
      </c>
      <c r="K912" s="76" t="s">
        <v>4584</v>
      </c>
      <c r="L912" s="76" t="s">
        <v>4585</v>
      </c>
      <c r="M912" s="77"/>
      <c r="N912" s="78"/>
      <c r="O912" s="79"/>
      <c r="P912" s="79"/>
      <c r="Q912" s="79"/>
    </row>
    <row r="913" spans="1:17" ht="13.95" hidden="1" customHeight="1">
      <c r="A913" s="73">
        <v>903</v>
      </c>
      <c r="B913" s="74">
        <v>45297</v>
      </c>
      <c r="C913" s="75" t="s">
        <v>211</v>
      </c>
      <c r="D913" s="76" t="s">
        <v>4586</v>
      </c>
      <c r="E913" s="76" t="s">
        <v>1472</v>
      </c>
      <c r="F913" s="76" t="s">
        <v>4587</v>
      </c>
      <c r="G913" s="76" t="s">
        <v>4588</v>
      </c>
      <c r="H913" s="76" t="s">
        <v>293</v>
      </c>
      <c r="I913" s="76" t="s">
        <v>163</v>
      </c>
      <c r="J913" s="76" t="s">
        <v>246</v>
      </c>
      <c r="K913" s="76" t="s">
        <v>4589</v>
      </c>
      <c r="L913" s="76" t="s">
        <v>4590</v>
      </c>
      <c r="M913" s="77"/>
      <c r="N913" s="78"/>
      <c r="O913" s="79"/>
      <c r="P913" s="79"/>
      <c r="Q913" s="79"/>
    </row>
    <row r="914" spans="1:17" ht="13.95" hidden="1" customHeight="1">
      <c r="A914" s="73">
        <v>904</v>
      </c>
      <c r="B914" s="74">
        <v>45297</v>
      </c>
      <c r="C914" s="75" t="s">
        <v>211</v>
      </c>
      <c r="D914" s="76" t="s">
        <v>4591</v>
      </c>
      <c r="E914" s="76" t="s">
        <v>1472</v>
      </c>
      <c r="F914" s="76" t="s">
        <v>4592</v>
      </c>
      <c r="G914" s="76" t="s">
        <v>4593</v>
      </c>
      <c r="H914" s="76" t="s">
        <v>293</v>
      </c>
      <c r="I914" s="76" t="s">
        <v>163</v>
      </c>
      <c r="J914" s="76" t="s">
        <v>246</v>
      </c>
      <c r="K914" s="76" t="s">
        <v>4594</v>
      </c>
      <c r="L914" s="76" t="s">
        <v>4595</v>
      </c>
      <c r="M914" s="77"/>
      <c r="N914" s="78"/>
      <c r="O914" s="79"/>
      <c r="P914" s="79"/>
      <c r="Q914" s="79"/>
    </row>
    <row r="915" spans="1:17" ht="13.95" hidden="1" customHeight="1">
      <c r="A915" s="73">
        <v>905</v>
      </c>
      <c r="B915" s="74">
        <v>45297</v>
      </c>
      <c r="C915" s="75" t="s">
        <v>211</v>
      </c>
      <c r="D915" s="76" t="s">
        <v>317</v>
      </c>
      <c r="E915" s="76" t="s">
        <v>773</v>
      </c>
      <c r="F915" s="76" t="s">
        <v>4596</v>
      </c>
      <c r="G915" s="76" t="s">
        <v>4597</v>
      </c>
      <c r="H915" s="76" t="s">
        <v>296</v>
      </c>
      <c r="I915" s="76" t="s">
        <v>163</v>
      </c>
      <c r="J915" s="76" t="s">
        <v>240</v>
      </c>
      <c r="K915" s="76" t="s">
        <v>4598</v>
      </c>
      <c r="L915" s="76" t="s">
        <v>4599</v>
      </c>
      <c r="M915" s="77"/>
      <c r="N915" s="78"/>
      <c r="O915" s="79"/>
      <c r="P915" s="79"/>
      <c r="Q915" s="79"/>
    </row>
    <row r="916" spans="1:17" ht="13.95" hidden="1" customHeight="1">
      <c r="A916" s="73">
        <v>906</v>
      </c>
      <c r="B916" s="74">
        <v>45297</v>
      </c>
      <c r="C916" s="75" t="s">
        <v>211</v>
      </c>
      <c r="D916" s="76" t="s">
        <v>4600</v>
      </c>
      <c r="E916" s="76" t="s">
        <v>758</v>
      </c>
      <c r="F916" s="76" t="s">
        <v>4601</v>
      </c>
      <c r="G916" s="76" t="s">
        <v>4602</v>
      </c>
      <c r="H916" s="76" t="s">
        <v>296</v>
      </c>
      <c r="I916" s="76" t="s">
        <v>163</v>
      </c>
      <c r="J916" s="76" t="s">
        <v>243</v>
      </c>
      <c r="K916" s="76" t="s">
        <v>4603</v>
      </c>
      <c r="L916" s="76" t="s">
        <v>4604</v>
      </c>
      <c r="M916" s="77"/>
      <c r="N916" s="78"/>
      <c r="O916" s="79"/>
      <c r="P916" s="79"/>
      <c r="Q916" s="79"/>
    </row>
    <row r="917" spans="1:17" ht="13.95" hidden="1" customHeight="1">
      <c r="A917" s="73">
        <v>907</v>
      </c>
      <c r="B917" s="74">
        <v>45297</v>
      </c>
      <c r="C917" s="75" t="s">
        <v>211</v>
      </c>
      <c r="D917" s="76" t="s">
        <v>4605</v>
      </c>
      <c r="E917" s="76" t="s">
        <v>773</v>
      </c>
      <c r="F917" s="76" t="s">
        <v>4606</v>
      </c>
      <c r="G917" s="76" t="s">
        <v>4607</v>
      </c>
      <c r="H917" s="76" t="s">
        <v>293</v>
      </c>
      <c r="I917" s="76" t="s">
        <v>163</v>
      </c>
      <c r="J917" s="76" t="s">
        <v>243</v>
      </c>
      <c r="K917" s="76" t="s">
        <v>4608</v>
      </c>
      <c r="L917" s="76" t="s">
        <v>4609</v>
      </c>
      <c r="M917" s="77"/>
      <c r="N917" s="78"/>
      <c r="O917" s="79"/>
      <c r="P917" s="79"/>
      <c r="Q917" s="79"/>
    </row>
    <row r="918" spans="1:17" ht="13.95" hidden="1" customHeight="1">
      <c r="A918" s="73">
        <v>908</v>
      </c>
      <c r="B918" s="74">
        <v>45297</v>
      </c>
      <c r="C918" s="75" t="s">
        <v>211</v>
      </c>
      <c r="D918" s="76" t="s">
        <v>2323</v>
      </c>
      <c r="E918" s="76" t="s">
        <v>1472</v>
      </c>
      <c r="F918" s="76" t="s">
        <v>4610</v>
      </c>
      <c r="G918" s="76" t="s">
        <v>4611</v>
      </c>
      <c r="H918" s="76" t="s">
        <v>293</v>
      </c>
      <c r="I918" s="76" t="s">
        <v>163</v>
      </c>
      <c r="J918" s="76" t="s">
        <v>246</v>
      </c>
      <c r="K918" s="76" t="s">
        <v>2326</v>
      </c>
      <c r="L918" s="76" t="s">
        <v>2327</v>
      </c>
      <c r="M918" s="77"/>
      <c r="N918" s="78"/>
      <c r="O918" s="79"/>
      <c r="P918" s="79"/>
      <c r="Q918" s="79"/>
    </row>
    <row r="919" spans="1:17" ht="13.95" hidden="1" customHeight="1">
      <c r="A919" s="73">
        <v>909</v>
      </c>
      <c r="B919" s="74">
        <v>45297</v>
      </c>
      <c r="C919" s="75" t="s">
        <v>211</v>
      </c>
      <c r="D919" s="76" t="s">
        <v>4612</v>
      </c>
      <c r="E919" s="76" t="s">
        <v>758</v>
      </c>
      <c r="F919" s="76" t="s">
        <v>4613</v>
      </c>
      <c r="G919" s="76" t="s">
        <v>4614</v>
      </c>
      <c r="H919" s="76" t="s">
        <v>296</v>
      </c>
      <c r="I919" s="76" t="s">
        <v>163</v>
      </c>
      <c r="J919" s="76" t="s">
        <v>238</v>
      </c>
      <c r="K919" s="76" t="s">
        <v>4615</v>
      </c>
      <c r="L919" s="76" t="s">
        <v>4616</v>
      </c>
      <c r="M919" s="77"/>
      <c r="N919" s="78"/>
      <c r="O919" s="79"/>
      <c r="P919" s="79"/>
      <c r="Q919" s="79"/>
    </row>
    <row r="920" spans="1:17" ht="13.95" customHeight="1">
      <c r="A920" s="73">
        <v>910</v>
      </c>
      <c r="B920" s="74">
        <v>45297</v>
      </c>
      <c r="C920" s="75" t="s">
        <v>211</v>
      </c>
      <c r="D920" s="76" t="s">
        <v>4617</v>
      </c>
      <c r="E920" s="76" t="s">
        <v>743</v>
      </c>
      <c r="F920" s="76" t="s">
        <v>4618</v>
      </c>
      <c r="G920" s="76" t="s">
        <v>4619</v>
      </c>
      <c r="H920" s="76" t="s">
        <v>4620</v>
      </c>
      <c r="I920" s="76" t="s">
        <v>163</v>
      </c>
      <c r="J920" s="76" t="s">
        <v>243</v>
      </c>
      <c r="K920" s="76" t="s">
        <v>4621</v>
      </c>
      <c r="L920" s="76" t="s">
        <v>4622</v>
      </c>
      <c r="M920" s="77"/>
      <c r="N920" s="78"/>
      <c r="O920" s="79"/>
      <c r="P920" s="79"/>
      <c r="Q920" s="79"/>
    </row>
    <row r="921" spans="1:17" ht="13.95" hidden="1" customHeight="1">
      <c r="A921" s="73">
        <v>911</v>
      </c>
      <c r="B921" s="74">
        <v>45297</v>
      </c>
      <c r="C921" s="75" t="s">
        <v>211</v>
      </c>
      <c r="D921" s="76" t="s">
        <v>4623</v>
      </c>
      <c r="E921" s="76" t="s">
        <v>622</v>
      </c>
      <c r="F921" s="76" t="s">
        <v>4624</v>
      </c>
      <c r="G921" s="76" t="s">
        <v>4625</v>
      </c>
      <c r="H921" s="76" t="s">
        <v>297</v>
      </c>
      <c r="I921" s="76" t="s">
        <v>163</v>
      </c>
      <c r="J921" s="76" t="s">
        <v>242</v>
      </c>
      <c r="K921" s="76" t="s">
        <v>4626</v>
      </c>
      <c r="L921" s="76" t="s">
        <v>4627</v>
      </c>
      <c r="M921" s="77"/>
      <c r="N921" s="78"/>
      <c r="O921" s="79"/>
      <c r="P921" s="79"/>
      <c r="Q921" s="79"/>
    </row>
    <row r="922" spans="1:17" ht="13.95" hidden="1" customHeight="1">
      <c r="A922" s="73">
        <v>912</v>
      </c>
      <c r="B922" s="74">
        <v>45297</v>
      </c>
      <c r="C922" s="75" t="s">
        <v>211</v>
      </c>
      <c r="D922" s="76" t="s">
        <v>1339</v>
      </c>
      <c r="E922" s="76" t="s">
        <v>743</v>
      </c>
      <c r="F922" s="76" t="s">
        <v>4628</v>
      </c>
      <c r="G922" s="76" t="s">
        <v>2061</v>
      </c>
      <c r="H922" s="76" t="s">
        <v>293</v>
      </c>
      <c r="I922" s="76" t="s">
        <v>163</v>
      </c>
      <c r="J922" s="76" t="s">
        <v>241</v>
      </c>
      <c r="K922" s="76" t="s">
        <v>4629</v>
      </c>
      <c r="L922" s="76" t="s">
        <v>4630</v>
      </c>
      <c r="M922" s="77"/>
      <c r="N922" s="78"/>
      <c r="O922" s="79"/>
      <c r="P922" s="79"/>
      <c r="Q922" s="79"/>
    </row>
    <row r="923" spans="1:17" ht="13.95" hidden="1" customHeight="1">
      <c r="A923" s="73">
        <v>913</v>
      </c>
      <c r="B923" s="74">
        <v>45297</v>
      </c>
      <c r="C923" s="75" t="s">
        <v>211</v>
      </c>
      <c r="D923" s="76" t="s">
        <v>4631</v>
      </c>
      <c r="E923" s="76" t="s">
        <v>743</v>
      </c>
      <c r="F923" s="76" t="s">
        <v>4632</v>
      </c>
      <c r="G923" s="76" t="s">
        <v>4633</v>
      </c>
      <c r="H923" s="76" t="s">
        <v>293</v>
      </c>
      <c r="I923" s="76" t="s">
        <v>163</v>
      </c>
      <c r="J923" s="76" t="s">
        <v>240</v>
      </c>
      <c r="K923" s="76" t="s">
        <v>4634</v>
      </c>
      <c r="L923" s="76" t="s">
        <v>4635</v>
      </c>
      <c r="M923" s="77"/>
      <c r="N923" s="78"/>
      <c r="O923" s="79"/>
      <c r="P923" s="79"/>
      <c r="Q923" s="79"/>
    </row>
    <row r="924" spans="1:17" ht="13.95" hidden="1" customHeight="1">
      <c r="A924" s="73">
        <v>914</v>
      </c>
      <c r="B924" s="74">
        <v>45297</v>
      </c>
      <c r="C924" s="75" t="s">
        <v>211</v>
      </c>
      <c r="D924" s="76" t="s">
        <v>4636</v>
      </c>
      <c r="E924" s="76" t="s">
        <v>743</v>
      </c>
      <c r="F924" s="76" t="s">
        <v>4637</v>
      </c>
      <c r="G924" s="76" t="s">
        <v>4638</v>
      </c>
      <c r="H924" s="76" t="s">
        <v>293</v>
      </c>
      <c r="I924" s="76" t="s">
        <v>163</v>
      </c>
      <c r="J924" s="76" t="s">
        <v>246</v>
      </c>
      <c r="K924" s="76" t="s">
        <v>4639</v>
      </c>
      <c r="L924" s="76" t="s">
        <v>4640</v>
      </c>
      <c r="M924" s="77"/>
      <c r="N924" s="78"/>
      <c r="O924" s="79"/>
      <c r="P924" s="79"/>
      <c r="Q924" s="79"/>
    </row>
    <row r="925" spans="1:17" ht="13.95" customHeight="1">
      <c r="A925" s="73">
        <v>915</v>
      </c>
      <c r="B925" s="74">
        <v>45297</v>
      </c>
      <c r="C925" s="75" t="s">
        <v>211</v>
      </c>
      <c r="D925" s="76" t="s">
        <v>4641</v>
      </c>
      <c r="E925" s="76" t="s">
        <v>743</v>
      </c>
      <c r="F925" s="76" t="s">
        <v>4642</v>
      </c>
      <c r="G925" s="76" t="s">
        <v>4643</v>
      </c>
      <c r="H925" s="76" t="s">
        <v>4644</v>
      </c>
      <c r="I925" s="76" t="s">
        <v>163</v>
      </c>
      <c r="J925" s="76" t="s">
        <v>243</v>
      </c>
      <c r="K925" s="76" t="s">
        <v>4645</v>
      </c>
      <c r="L925" s="76" t="s">
        <v>4646</v>
      </c>
      <c r="M925" s="77"/>
      <c r="N925" s="78"/>
      <c r="O925" s="79"/>
      <c r="P925" s="79"/>
      <c r="Q925" s="79"/>
    </row>
    <row r="926" spans="1:17" ht="13.95" hidden="1" customHeight="1">
      <c r="A926" s="73">
        <v>916</v>
      </c>
      <c r="B926" s="74">
        <v>45297</v>
      </c>
      <c r="C926" s="75" t="s">
        <v>211</v>
      </c>
      <c r="D926" s="76" t="s">
        <v>4647</v>
      </c>
      <c r="E926" s="76" t="s">
        <v>773</v>
      </c>
      <c r="F926" s="76" t="s">
        <v>4648</v>
      </c>
      <c r="G926" s="76" t="s">
        <v>4649</v>
      </c>
      <c r="H926" s="76" t="s">
        <v>293</v>
      </c>
      <c r="I926" s="76" t="s">
        <v>163</v>
      </c>
      <c r="J926" s="76" t="s">
        <v>243</v>
      </c>
      <c r="K926" s="76" t="s">
        <v>4650</v>
      </c>
      <c r="L926" s="76" t="s">
        <v>4651</v>
      </c>
      <c r="M926" s="77"/>
      <c r="N926" s="78"/>
      <c r="O926" s="79"/>
      <c r="P926" s="79"/>
      <c r="Q926" s="79"/>
    </row>
    <row r="927" spans="1:17" ht="13.95" customHeight="1">
      <c r="A927" s="73">
        <v>917</v>
      </c>
      <c r="B927" s="74">
        <v>45297</v>
      </c>
      <c r="C927" s="75" t="s">
        <v>211</v>
      </c>
      <c r="D927" s="76" t="s">
        <v>4652</v>
      </c>
      <c r="E927" s="76" t="s">
        <v>743</v>
      </c>
      <c r="F927" s="76" t="s">
        <v>4653</v>
      </c>
      <c r="G927" s="76" t="s">
        <v>4654</v>
      </c>
      <c r="H927" s="76" t="s">
        <v>4655</v>
      </c>
      <c r="I927" s="76" t="s">
        <v>163</v>
      </c>
      <c r="J927" s="76" t="s">
        <v>243</v>
      </c>
      <c r="K927" s="76" t="s">
        <v>4656</v>
      </c>
      <c r="L927" s="76" t="s">
        <v>4657</v>
      </c>
      <c r="M927" s="77"/>
      <c r="N927" s="78"/>
      <c r="O927" s="79"/>
      <c r="P927" s="79"/>
      <c r="Q927" s="79"/>
    </row>
    <row r="928" spans="1:17" ht="13.95" hidden="1" customHeight="1">
      <c r="A928" s="73">
        <v>918</v>
      </c>
      <c r="B928" s="74">
        <v>45297</v>
      </c>
      <c r="C928" s="75" t="s">
        <v>211</v>
      </c>
      <c r="D928" s="76" t="s">
        <v>4658</v>
      </c>
      <c r="E928" s="76" t="s">
        <v>743</v>
      </c>
      <c r="F928" s="76" t="s">
        <v>4659</v>
      </c>
      <c r="G928" s="76" t="s">
        <v>4660</v>
      </c>
      <c r="H928" s="76" t="s">
        <v>293</v>
      </c>
      <c r="I928" s="76" t="s">
        <v>163</v>
      </c>
      <c r="J928" s="76" t="s">
        <v>246</v>
      </c>
      <c r="K928" s="76" t="s">
        <v>4661</v>
      </c>
      <c r="L928" s="76" t="s">
        <v>4662</v>
      </c>
      <c r="M928" s="77"/>
      <c r="N928" s="78"/>
      <c r="O928" s="79"/>
      <c r="P928" s="79"/>
      <c r="Q928" s="79"/>
    </row>
    <row r="929" spans="1:17" ht="13.95" hidden="1" customHeight="1">
      <c r="A929" s="73">
        <v>919</v>
      </c>
      <c r="B929" s="74">
        <v>45297</v>
      </c>
      <c r="C929" s="75" t="s">
        <v>211</v>
      </c>
      <c r="D929" s="76" t="s">
        <v>4663</v>
      </c>
      <c r="E929" s="76" t="s">
        <v>743</v>
      </c>
      <c r="F929" s="76" t="s">
        <v>4664</v>
      </c>
      <c r="G929" s="76" t="s">
        <v>4665</v>
      </c>
      <c r="H929" s="76" t="s">
        <v>293</v>
      </c>
      <c r="I929" s="76" t="s">
        <v>163</v>
      </c>
      <c r="J929" s="76" t="s">
        <v>239</v>
      </c>
      <c r="K929" s="76" t="s">
        <v>4666</v>
      </c>
      <c r="L929" s="76" t="s">
        <v>4667</v>
      </c>
      <c r="M929" s="77"/>
      <c r="N929" s="78"/>
      <c r="O929" s="79"/>
      <c r="P929" s="79"/>
      <c r="Q929" s="79"/>
    </row>
    <row r="930" spans="1:17" ht="13.95" hidden="1" customHeight="1">
      <c r="A930" s="73">
        <v>920</v>
      </c>
      <c r="B930" s="74">
        <v>45297</v>
      </c>
      <c r="C930" s="75" t="s">
        <v>211</v>
      </c>
      <c r="D930" s="76" t="s">
        <v>4668</v>
      </c>
      <c r="E930" s="76" t="s">
        <v>743</v>
      </c>
      <c r="F930" s="76" t="s">
        <v>4669</v>
      </c>
      <c r="G930" s="76" t="s">
        <v>4670</v>
      </c>
      <c r="H930" s="76" t="s">
        <v>374</v>
      </c>
      <c r="I930" s="76" t="s">
        <v>163</v>
      </c>
      <c r="J930" s="76" t="s">
        <v>239</v>
      </c>
      <c r="K930" s="76" t="s">
        <v>4671</v>
      </c>
      <c r="L930" s="76" t="s">
        <v>4672</v>
      </c>
      <c r="M930" s="77"/>
      <c r="N930" s="78"/>
      <c r="O930" s="79"/>
      <c r="P930" s="79"/>
      <c r="Q930" s="79"/>
    </row>
    <row r="931" spans="1:17" ht="13.95" customHeight="1">
      <c r="A931" s="73">
        <v>921</v>
      </c>
      <c r="B931" s="74">
        <v>45297</v>
      </c>
      <c r="C931" s="75" t="s">
        <v>211</v>
      </c>
      <c r="D931" s="76" t="s">
        <v>4673</v>
      </c>
      <c r="E931" s="76" t="s">
        <v>743</v>
      </c>
      <c r="F931" s="76" t="s">
        <v>4674</v>
      </c>
      <c r="G931" s="76" t="s">
        <v>4675</v>
      </c>
      <c r="H931" s="76" t="s">
        <v>4676</v>
      </c>
      <c r="I931" s="76" t="s">
        <v>163</v>
      </c>
      <c r="J931" s="76" t="s">
        <v>243</v>
      </c>
      <c r="K931" s="76" t="s">
        <v>4677</v>
      </c>
      <c r="L931" s="76" t="s">
        <v>4678</v>
      </c>
      <c r="M931" s="77"/>
      <c r="N931" s="78"/>
      <c r="O931" s="79"/>
      <c r="P931" s="79"/>
      <c r="Q931" s="79"/>
    </row>
    <row r="932" spans="1:17" ht="13.95" hidden="1" customHeight="1">
      <c r="A932" s="73">
        <v>922</v>
      </c>
      <c r="B932" s="74">
        <v>45297</v>
      </c>
      <c r="C932" s="75" t="s">
        <v>211</v>
      </c>
      <c r="D932" s="76" t="s">
        <v>4679</v>
      </c>
      <c r="E932" s="76" t="s">
        <v>743</v>
      </c>
      <c r="F932" s="76" t="s">
        <v>4680</v>
      </c>
      <c r="G932" s="76" t="s">
        <v>4681</v>
      </c>
      <c r="H932" s="76" t="s">
        <v>293</v>
      </c>
      <c r="I932" s="76" t="s">
        <v>163</v>
      </c>
      <c r="J932" s="76" t="s">
        <v>238</v>
      </c>
      <c r="K932" s="76" t="s">
        <v>4682</v>
      </c>
      <c r="L932" s="76" t="s">
        <v>163</v>
      </c>
      <c r="M932" s="77"/>
      <c r="N932" s="78"/>
      <c r="O932" s="79"/>
      <c r="P932" s="79"/>
      <c r="Q932" s="79"/>
    </row>
    <row r="933" spans="1:17" ht="13.95" customHeight="1">
      <c r="A933" s="73">
        <v>923</v>
      </c>
      <c r="B933" s="74">
        <v>45297</v>
      </c>
      <c r="C933" s="75" t="s">
        <v>211</v>
      </c>
      <c r="D933" s="76" t="s">
        <v>4683</v>
      </c>
      <c r="E933" s="76" t="s">
        <v>743</v>
      </c>
      <c r="F933" s="76" t="s">
        <v>4684</v>
      </c>
      <c r="G933" s="76" t="s">
        <v>4685</v>
      </c>
      <c r="H933" s="76" t="s">
        <v>3528</v>
      </c>
      <c r="I933" s="76" t="s">
        <v>163</v>
      </c>
      <c r="J933" s="76" t="s">
        <v>243</v>
      </c>
      <c r="K933" s="76" t="s">
        <v>4686</v>
      </c>
      <c r="L933" s="76" t="s">
        <v>4687</v>
      </c>
      <c r="M933" s="77"/>
      <c r="N933" s="78"/>
      <c r="O933" s="79"/>
      <c r="P933" s="79"/>
      <c r="Q933" s="79"/>
    </row>
    <row r="934" spans="1:17" ht="13.95" customHeight="1">
      <c r="A934" s="73">
        <v>924</v>
      </c>
      <c r="B934" s="74">
        <v>45297</v>
      </c>
      <c r="C934" s="75" t="s">
        <v>211</v>
      </c>
      <c r="D934" s="76" t="s">
        <v>4688</v>
      </c>
      <c r="E934" s="76" t="s">
        <v>743</v>
      </c>
      <c r="F934" s="76" t="s">
        <v>4689</v>
      </c>
      <c r="G934" s="76" t="s">
        <v>4690</v>
      </c>
      <c r="H934" s="76" t="s">
        <v>4691</v>
      </c>
      <c r="I934" s="76" t="s">
        <v>163</v>
      </c>
      <c r="J934" s="76" t="s">
        <v>243</v>
      </c>
      <c r="K934" s="76" t="s">
        <v>4692</v>
      </c>
      <c r="L934" s="76" t="s">
        <v>4693</v>
      </c>
      <c r="M934" s="77"/>
      <c r="N934" s="78"/>
      <c r="O934" s="79"/>
      <c r="P934" s="79"/>
      <c r="Q934" s="79"/>
    </row>
    <row r="935" spans="1:17" ht="13.95" hidden="1" customHeight="1">
      <c r="A935" s="73">
        <v>925</v>
      </c>
      <c r="B935" s="74">
        <v>45297</v>
      </c>
      <c r="C935" s="75" t="s">
        <v>211</v>
      </c>
      <c r="D935" s="76" t="s">
        <v>4694</v>
      </c>
      <c r="E935" s="76" t="s">
        <v>743</v>
      </c>
      <c r="F935" s="76" t="s">
        <v>4695</v>
      </c>
      <c r="G935" s="76" t="s">
        <v>4696</v>
      </c>
      <c r="H935" s="76" t="s">
        <v>374</v>
      </c>
      <c r="I935" s="76" t="s">
        <v>163</v>
      </c>
      <c r="J935" s="76" t="s">
        <v>235</v>
      </c>
      <c r="K935" s="76" t="s">
        <v>4697</v>
      </c>
      <c r="L935" s="76" t="s">
        <v>163</v>
      </c>
      <c r="M935" s="77"/>
      <c r="N935" s="78"/>
      <c r="O935" s="79"/>
      <c r="P935" s="79"/>
      <c r="Q935" s="79"/>
    </row>
    <row r="936" spans="1:17" ht="13.95" hidden="1" customHeight="1">
      <c r="A936" s="73">
        <v>926</v>
      </c>
      <c r="B936" s="74">
        <v>45297</v>
      </c>
      <c r="C936" s="75" t="s">
        <v>211</v>
      </c>
      <c r="D936" s="76" t="s">
        <v>4698</v>
      </c>
      <c r="E936" s="76" t="s">
        <v>622</v>
      </c>
      <c r="F936" s="76" t="s">
        <v>4699</v>
      </c>
      <c r="G936" s="76" t="s">
        <v>4700</v>
      </c>
      <c r="H936" s="76" t="s">
        <v>1446</v>
      </c>
      <c r="I936" s="76" t="s">
        <v>163</v>
      </c>
      <c r="J936" s="76" t="s">
        <v>242</v>
      </c>
      <c r="K936" s="76" t="s">
        <v>4701</v>
      </c>
      <c r="L936" s="76" t="s">
        <v>4702</v>
      </c>
      <c r="M936" s="77"/>
      <c r="N936" s="78"/>
      <c r="O936" s="79"/>
      <c r="P936" s="79"/>
      <c r="Q936" s="79"/>
    </row>
    <row r="937" spans="1:17" ht="13.95" hidden="1" customHeight="1">
      <c r="A937" s="73">
        <v>927</v>
      </c>
      <c r="B937" s="74">
        <v>45297</v>
      </c>
      <c r="C937" s="75" t="s">
        <v>211</v>
      </c>
      <c r="D937" s="76" t="s">
        <v>330</v>
      </c>
      <c r="E937" s="76" t="s">
        <v>743</v>
      </c>
      <c r="F937" s="76" t="s">
        <v>4703</v>
      </c>
      <c r="G937" s="76" t="s">
        <v>4704</v>
      </c>
      <c r="H937" s="76" t="s">
        <v>293</v>
      </c>
      <c r="I937" s="76" t="s">
        <v>163</v>
      </c>
      <c r="J937" s="76" t="s">
        <v>241</v>
      </c>
      <c r="K937" s="76" t="s">
        <v>4705</v>
      </c>
      <c r="L937" s="76" t="s">
        <v>4706</v>
      </c>
      <c r="M937" s="77"/>
      <c r="N937" s="78"/>
      <c r="O937" s="79"/>
      <c r="P937" s="79"/>
      <c r="Q937" s="79"/>
    </row>
    <row r="938" spans="1:17" ht="13.95" hidden="1" customHeight="1">
      <c r="A938" s="73">
        <v>928</v>
      </c>
      <c r="B938" s="74">
        <v>45297</v>
      </c>
      <c r="C938" s="75" t="s">
        <v>211</v>
      </c>
      <c r="D938" s="76" t="s">
        <v>4698</v>
      </c>
      <c r="E938" s="76" t="s">
        <v>622</v>
      </c>
      <c r="F938" s="76" t="s">
        <v>4707</v>
      </c>
      <c r="G938" s="76" t="s">
        <v>4708</v>
      </c>
      <c r="H938" s="76" t="s">
        <v>1944</v>
      </c>
      <c r="I938" s="76" t="s">
        <v>163</v>
      </c>
      <c r="J938" s="76" t="s">
        <v>246</v>
      </c>
      <c r="K938" s="76" t="s">
        <v>4701</v>
      </c>
      <c r="L938" s="76" t="s">
        <v>4702</v>
      </c>
      <c r="M938" s="77"/>
      <c r="N938" s="78"/>
      <c r="O938" s="79"/>
      <c r="P938" s="79"/>
      <c r="Q938" s="79"/>
    </row>
    <row r="939" spans="1:17" ht="13.95" hidden="1" customHeight="1">
      <c r="A939" s="73">
        <v>929</v>
      </c>
      <c r="B939" s="74">
        <v>45297</v>
      </c>
      <c r="C939" s="75" t="s">
        <v>211</v>
      </c>
      <c r="D939" s="76" t="s">
        <v>4709</v>
      </c>
      <c r="E939" s="76" t="s">
        <v>743</v>
      </c>
      <c r="F939" s="76" t="s">
        <v>4710</v>
      </c>
      <c r="G939" s="76" t="s">
        <v>4711</v>
      </c>
      <c r="H939" s="76" t="s">
        <v>374</v>
      </c>
      <c r="I939" s="76" t="s">
        <v>163</v>
      </c>
      <c r="J939" s="76" t="s">
        <v>235</v>
      </c>
      <c r="K939" s="76" t="s">
        <v>4712</v>
      </c>
      <c r="L939" s="76" t="s">
        <v>163</v>
      </c>
      <c r="M939" s="77"/>
      <c r="N939" s="78"/>
      <c r="O939" s="79"/>
      <c r="P939" s="79"/>
      <c r="Q939" s="79"/>
    </row>
    <row r="940" spans="1:17" ht="13.95" hidden="1" customHeight="1">
      <c r="A940" s="73">
        <v>930</v>
      </c>
      <c r="B940" s="74">
        <v>45297</v>
      </c>
      <c r="C940" s="75" t="s">
        <v>211</v>
      </c>
      <c r="D940" s="76" t="s">
        <v>4713</v>
      </c>
      <c r="E940" s="76" t="s">
        <v>743</v>
      </c>
      <c r="F940" s="76" t="s">
        <v>4714</v>
      </c>
      <c r="G940" s="76" t="s">
        <v>4715</v>
      </c>
      <c r="H940" s="76" t="s">
        <v>374</v>
      </c>
      <c r="I940" s="76" t="s">
        <v>163</v>
      </c>
      <c r="J940" s="76" t="s">
        <v>237</v>
      </c>
      <c r="K940" s="76" t="s">
        <v>4716</v>
      </c>
      <c r="L940" s="76" t="s">
        <v>163</v>
      </c>
      <c r="M940" s="77"/>
      <c r="N940" s="78"/>
      <c r="O940" s="79"/>
      <c r="P940" s="79"/>
      <c r="Q940" s="79"/>
    </row>
    <row r="941" spans="1:17" ht="13.95" customHeight="1">
      <c r="A941" s="73">
        <v>931</v>
      </c>
      <c r="B941" s="74">
        <v>45297</v>
      </c>
      <c r="C941" s="75" t="s">
        <v>211</v>
      </c>
      <c r="D941" s="76" t="s">
        <v>4717</v>
      </c>
      <c r="E941" s="76" t="s">
        <v>743</v>
      </c>
      <c r="F941" s="76" t="s">
        <v>4718</v>
      </c>
      <c r="G941" s="76" t="s">
        <v>4719</v>
      </c>
      <c r="H941" s="76" t="s">
        <v>4720</v>
      </c>
      <c r="I941" s="76" t="s">
        <v>163</v>
      </c>
      <c r="J941" s="76" t="s">
        <v>243</v>
      </c>
      <c r="K941" s="76" t="s">
        <v>4721</v>
      </c>
      <c r="L941" s="76" t="s">
        <v>163</v>
      </c>
      <c r="M941" s="77"/>
      <c r="N941" s="78"/>
      <c r="O941" s="79"/>
      <c r="P941" s="79"/>
      <c r="Q941" s="79"/>
    </row>
    <row r="942" spans="1:17" ht="13.95" hidden="1" customHeight="1">
      <c r="A942" s="73">
        <v>932</v>
      </c>
      <c r="B942" s="74">
        <v>45297</v>
      </c>
      <c r="C942" s="75" t="s">
        <v>211</v>
      </c>
      <c r="D942" s="76" t="s">
        <v>322</v>
      </c>
      <c r="E942" s="76" t="s">
        <v>743</v>
      </c>
      <c r="F942" s="76" t="s">
        <v>4722</v>
      </c>
      <c r="G942" s="76" t="s">
        <v>4723</v>
      </c>
      <c r="H942" s="76" t="s">
        <v>374</v>
      </c>
      <c r="I942" s="76" t="s">
        <v>163</v>
      </c>
      <c r="J942" s="76" t="s">
        <v>246</v>
      </c>
      <c r="K942" s="76" t="s">
        <v>4724</v>
      </c>
      <c r="L942" s="76" t="s">
        <v>4725</v>
      </c>
      <c r="M942" s="77"/>
      <c r="N942" s="78"/>
      <c r="O942" s="79"/>
      <c r="P942" s="79"/>
      <c r="Q942" s="79"/>
    </row>
    <row r="943" spans="1:17" ht="13.95" hidden="1" customHeight="1">
      <c r="A943" s="73">
        <v>933</v>
      </c>
      <c r="B943" s="74">
        <v>45297</v>
      </c>
      <c r="C943" s="75" t="s">
        <v>211</v>
      </c>
      <c r="D943" s="76" t="s">
        <v>4726</v>
      </c>
      <c r="E943" s="76" t="s">
        <v>743</v>
      </c>
      <c r="F943" s="76" t="s">
        <v>4727</v>
      </c>
      <c r="G943" s="76" t="s">
        <v>4728</v>
      </c>
      <c r="H943" s="76" t="s">
        <v>293</v>
      </c>
      <c r="I943" s="76" t="s">
        <v>163</v>
      </c>
      <c r="J943" s="76" t="s">
        <v>246</v>
      </c>
      <c r="K943" s="76" t="s">
        <v>4729</v>
      </c>
      <c r="L943" s="76" t="s">
        <v>4730</v>
      </c>
      <c r="M943" s="77"/>
      <c r="N943" s="78"/>
      <c r="O943" s="79"/>
      <c r="P943" s="79"/>
      <c r="Q943" s="79"/>
    </row>
    <row r="944" spans="1:17" ht="13.95" hidden="1" customHeight="1">
      <c r="A944" s="73">
        <v>934</v>
      </c>
      <c r="B944" s="74">
        <v>45297</v>
      </c>
      <c r="C944" s="75" t="s">
        <v>211</v>
      </c>
      <c r="D944" s="76" t="s">
        <v>4731</v>
      </c>
      <c r="E944" s="76" t="s">
        <v>1237</v>
      </c>
      <c r="F944" s="76" t="s">
        <v>4732</v>
      </c>
      <c r="G944" s="76" t="s">
        <v>4733</v>
      </c>
      <c r="H944" s="76" t="s">
        <v>293</v>
      </c>
      <c r="I944" s="76" t="s">
        <v>163</v>
      </c>
      <c r="J944" s="76" t="s">
        <v>246</v>
      </c>
      <c r="K944" s="76" t="s">
        <v>4734</v>
      </c>
      <c r="L944" s="76" t="s">
        <v>4735</v>
      </c>
      <c r="M944" s="77"/>
      <c r="N944" s="78"/>
      <c r="O944" s="79"/>
      <c r="P944" s="79"/>
      <c r="Q944" s="79"/>
    </row>
    <row r="945" spans="1:17" ht="13.95" hidden="1" customHeight="1">
      <c r="A945" s="73">
        <v>935</v>
      </c>
      <c r="B945" s="74">
        <v>45297</v>
      </c>
      <c r="C945" s="75" t="s">
        <v>211</v>
      </c>
      <c r="D945" s="76" t="s">
        <v>4736</v>
      </c>
      <c r="E945" s="76" t="s">
        <v>1472</v>
      </c>
      <c r="F945" s="76" t="s">
        <v>4737</v>
      </c>
      <c r="G945" s="76" t="s">
        <v>4738</v>
      </c>
      <c r="H945" s="76" t="s">
        <v>293</v>
      </c>
      <c r="I945" s="76" t="s">
        <v>163</v>
      </c>
      <c r="J945" s="76" t="s">
        <v>246</v>
      </c>
      <c r="K945" s="76" t="s">
        <v>4739</v>
      </c>
      <c r="L945" s="76" t="s">
        <v>4740</v>
      </c>
      <c r="M945" s="77"/>
      <c r="N945" s="78"/>
      <c r="O945" s="79"/>
      <c r="P945" s="79"/>
      <c r="Q945" s="79"/>
    </row>
    <row r="946" spans="1:17" ht="13.95" hidden="1" customHeight="1">
      <c r="A946" s="73">
        <v>936</v>
      </c>
      <c r="B946" s="74">
        <v>45297</v>
      </c>
      <c r="C946" s="75" t="s">
        <v>211</v>
      </c>
      <c r="D946" s="76" t="s">
        <v>4741</v>
      </c>
      <c r="E946" s="76" t="s">
        <v>1472</v>
      </c>
      <c r="F946" s="76" t="s">
        <v>4742</v>
      </c>
      <c r="G946" s="76" t="s">
        <v>4743</v>
      </c>
      <c r="H946" s="76" t="s">
        <v>293</v>
      </c>
      <c r="I946" s="76" t="s">
        <v>163</v>
      </c>
      <c r="J946" s="76" t="s">
        <v>246</v>
      </c>
      <c r="K946" s="76" t="s">
        <v>4744</v>
      </c>
      <c r="L946" s="76" t="s">
        <v>4745</v>
      </c>
      <c r="M946" s="77"/>
      <c r="N946" s="78"/>
      <c r="O946" s="79"/>
      <c r="P946" s="79"/>
      <c r="Q946" s="79"/>
    </row>
    <row r="947" spans="1:17" ht="13.95" hidden="1" customHeight="1">
      <c r="A947" s="73">
        <v>937</v>
      </c>
      <c r="B947" s="74">
        <v>45297</v>
      </c>
      <c r="C947" s="75" t="s">
        <v>211</v>
      </c>
      <c r="D947" s="76" t="s">
        <v>4746</v>
      </c>
      <c r="E947" s="76" t="s">
        <v>1472</v>
      </c>
      <c r="F947" s="76" t="s">
        <v>4747</v>
      </c>
      <c r="G947" s="76" t="s">
        <v>4748</v>
      </c>
      <c r="H947" s="76" t="s">
        <v>293</v>
      </c>
      <c r="I947" s="76" t="s">
        <v>163</v>
      </c>
      <c r="J947" s="76" t="s">
        <v>246</v>
      </c>
      <c r="K947" s="76" t="s">
        <v>4749</v>
      </c>
      <c r="L947" s="76" t="s">
        <v>4750</v>
      </c>
      <c r="M947" s="77"/>
      <c r="N947" s="78"/>
      <c r="O947" s="79"/>
      <c r="P947" s="79"/>
      <c r="Q947" s="79"/>
    </row>
    <row r="948" spans="1:17" ht="13.95" hidden="1" customHeight="1">
      <c r="A948" s="73">
        <v>938</v>
      </c>
      <c r="B948" s="74">
        <v>45297</v>
      </c>
      <c r="C948" s="75" t="s">
        <v>211</v>
      </c>
      <c r="D948" s="76" t="s">
        <v>4751</v>
      </c>
      <c r="E948" s="76" t="s">
        <v>1472</v>
      </c>
      <c r="F948" s="76" t="s">
        <v>4752</v>
      </c>
      <c r="G948" s="76" t="s">
        <v>4753</v>
      </c>
      <c r="H948" s="76" t="s">
        <v>293</v>
      </c>
      <c r="I948" s="76" t="s">
        <v>163</v>
      </c>
      <c r="J948" s="76" t="s">
        <v>246</v>
      </c>
      <c r="K948" s="76" t="s">
        <v>4754</v>
      </c>
      <c r="L948" s="76" t="s">
        <v>4755</v>
      </c>
      <c r="M948" s="77"/>
      <c r="N948" s="78"/>
      <c r="O948" s="79"/>
      <c r="P948" s="79"/>
      <c r="Q948" s="79"/>
    </row>
    <row r="949" spans="1:17" ht="13.95" hidden="1" customHeight="1">
      <c r="A949" s="73">
        <v>939</v>
      </c>
      <c r="B949" s="74">
        <v>45297</v>
      </c>
      <c r="C949" s="75" t="s">
        <v>211</v>
      </c>
      <c r="D949" s="76" t="s">
        <v>4756</v>
      </c>
      <c r="E949" s="76" t="s">
        <v>1472</v>
      </c>
      <c r="F949" s="76" t="s">
        <v>4757</v>
      </c>
      <c r="G949" s="76" t="s">
        <v>4758</v>
      </c>
      <c r="H949" s="76" t="s">
        <v>293</v>
      </c>
      <c r="I949" s="76" t="s">
        <v>163</v>
      </c>
      <c r="J949" s="76" t="s">
        <v>244</v>
      </c>
      <c r="K949" s="76" t="s">
        <v>4759</v>
      </c>
      <c r="L949" s="76" t="s">
        <v>4760</v>
      </c>
      <c r="M949" s="77"/>
      <c r="N949" s="78"/>
      <c r="O949" s="79"/>
      <c r="P949" s="79"/>
      <c r="Q949" s="79"/>
    </row>
    <row r="950" spans="1:17" ht="13.95" hidden="1" customHeight="1">
      <c r="A950" s="73">
        <v>940</v>
      </c>
      <c r="B950" s="74">
        <v>45297</v>
      </c>
      <c r="C950" s="75" t="s">
        <v>211</v>
      </c>
      <c r="D950" s="76" t="s">
        <v>4761</v>
      </c>
      <c r="E950" s="76" t="s">
        <v>1472</v>
      </c>
      <c r="F950" s="76" t="s">
        <v>4762</v>
      </c>
      <c r="G950" s="76" t="s">
        <v>4763</v>
      </c>
      <c r="H950" s="76" t="s">
        <v>293</v>
      </c>
      <c r="I950" s="76" t="s">
        <v>163</v>
      </c>
      <c r="J950" s="76" t="s">
        <v>246</v>
      </c>
      <c r="K950" s="76" t="s">
        <v>4764</v>
      </c>
      <c r="L950" s="76" t="s">
        <v>4765</v>
      </c>
      <c r="M950" s="77"/>
      <c r="N950" s="78"/>
      <c r="O950" s="79"/>
      <c r="P950" s="79"/>
      <c r="Q950" s="79"/>
    </row>
    <row r="951" spans="1:17" ht="13.95" hidden="1" customHeight="1">
      <c r="A951" s="73">
        <v>941</v>
      </c>
      <c r="B951" s="74">
        <v>45297</v>
      </c>
      <c r="C951" s="75" t="s">
        <v>211</v>
      </c>
      <c r="D951" s="76" t="s">
        <v>4766</v>
      </c>
      <c r="E951" s="76" t="s">
        <v>1257</v>
      </c>
      <c r="F951" s="76" t="s">
        <v>4767</v>
      </c>
      <c r="G951" s="76" t="s">
        <v>4768</v>
      </c>
      <c r="H951" s="76" t="s">
        <v>293</v>
      </c>
      <c r="I951" s="76" t="s">
        <v>163</v>
      </c>
      <c r="J951" s="76" t="s">
        <v>242</v>
      </c>
      <c r="K951" s="76" t="s">
        <v>4769</v>
      </c>
      <c r="L951" s="76" t="s">
        <v>4770</v>
      </c>
      <c r="M951" s="77"/>
      <c r="N951" s="78"/>
      <c r="O951" s="79"/>
      <c r="P951" s="79"/>
      <c r="Q951" s="79"/>
    </row>
    <row r="952" spans="1:17" ht="13.95" hidden="1" customHeight="1">
      <c r="A952" s="73">
        <v>942</v>
      </c>
      <c r="B952" s="74">
        <v>45297</v>
      </c>
      <c r="C952" s="75" t="s">
        <v>211</v>
      </c>
      <c r="D952" s="76" t="s">
        <v>4766</v>
      </c>
      <c r="E952" s="76" t="s">
        <v>1257</v>
      </c>
      <c r="F952" s="76" t="s">
        <v>4771</v>
      </c>
      <c r="G952" s="76" t="s">
        <v>4767</v>
      </c>
      <c r="H952" s="76" t="s">
        <v>293</v>
      </c>
      <c r="I952" s="76" t="s">
        <v>163</v>
      </c>
      <c r="J952" s="76" t="s">
        <v>244</v>
      </c>
      <c r="K952" s="76" t="s">
        <v>4769</v>
      </c>
      <c r="L952" s="76" t="s">
        <v>4770</v>
      </c>
      <c r="M952" s="77"/>
      <c r="N952" s="78"/>
      <c r="O952" s="79"/>
      <c r="P952" s="79"/>
      <c r="Q952" s="79"/>
    </row>
    <row r="953" spans="1:17" ht="13.95" hidden="1" customHeight="1">
      <c r="A953" s="73">
        <v>943</v>
      </c>
      <c r="B953" s="74">
        <v>45297</v>
      </c>
      <c r="C953" s="75" t="s">
        <v>211</v>
      </c>
      <c r="D953" s="76" t="s">
        <v>421</v>
      </c>
      <c r="E953" s="76" t="s">
        <v>1257</v>
      </c>
      <c r="F953" s="76" t="s">
        <v>4772</v>
      </c>
      <c r="G953" s="76" t="s">
        <v>4773</v>
      </c>
      <c r="H953" s="76" t="s">
        <v>293</v>
      </c>
      <c r="I953" s="76" t="s">
        <v>163</v>
      </c>
      <c r="J953" s="76" t="s">
        <v>235</v>
      </c>
      <c r="K953" s="76" t="s">
        <v>4774</v>
      </c>
      <c r="L953" s="76" t="s">
        <v>4775</v>
      </c>
      <c r="M953" s="77"/>
      <c r="N953" s="78"/>
      <c r="O953" s="79"/>
      <c r="P953" s="79"/>
      <c r="Q953" s="79"/>
    </row>
    <row r="954" spans="1:17" ht="13.95" hidden="1" customHeight="1">
      <c r="A954" s="73">
        <v>944</v>
      </c>
      <c r="B954" s="74">
        <v>45297</v>
      </c>
      <c r="C954" s="75" t="s">
        <v>211</v>
      </c>
      <c r="D954" s="76" t="s">
        <v>4776</v>
      </c>
      <c r="E954" s="76" t="s">
        <v>660</v>
      </c>
      <c r="F954" s="76" t="s">
        <v>4777</v>
      </c>
      <c r="G954" s="76" t="s">
        <v>4778</v>
      </c>
      <c r="H954" s="76" t="s">
        <v>397</v>
      </c>
      <c r="I954" s="76" t="s">
        <v>163</v>
      </c>
      <c r="J954" s="76" t="s">
        <v>238</v>
      </c>
      <c r="K954" s="76" t="s">
        <v>4779</v>
      </c>
      <c r="L954" s="76" t="s">
        <v>4780</v>
      </c>
      <c r="M954" s="77"/>
      <c r="N954" s="78"/>
      <c r="O954" s="79"/>
      <c r="P954" s="79"/>
      <c r="Q954" s="79"/>
    </row>
    <row r="955" spans="1:17" ht="13.95" hidden="1" customHeight="1">
      <c r="A955" s="73">
        <v>945</v>
      </c>
      <c r="B955" s="74">
        <v>45297</v>
      </c>
      <c r="C955" s="75" t="s">
        <v>211</v>
      </c>
      <c r="D955" s="76" t="s">
        <v>4781</v>
      </c>
      <c r="E955" s="76" t="s">
        <v>660</v>
      </c>
      <c r="F955" s="76" t="s">
        <v>4782</v>
      </c>
      <c r="G955" s="76" t="s">
        <v>4783</v>
      </c>
      <c r="H955" s="76" t="s">
        <v>293</v>
      </c>
      <c r="I955" s="76" t="s">
        <v>163</v>
      </c>
      <c r="J955" s="76" t="s">
        <v>238</v>
      </c>
      <c r="K955" s="76" t="s">
        <v>4784</v>
      </c>
      <c r="L955" s="76" t="s">
        <v>163</v>
      </c>
      <c r="M955" s="77"/>
      <c r="N955" s="78"/>
      <c r="O955" s="79"/>
      <c r="P955" s="79"/>
      <c r="Q955" s="79"/>
    </row>
    <row r="956" spans="1:17" ht="13.95" hidden="1" customHeight="1">
      <c r="A956" s="73">
        <v>946</v>
      </c>
      <c r="B956" s="74">
        <v>45297</v>
      </c>
      <c r="C956" s="75" t="s">
        <v>211</v>
      </c>
      <c r="D956" s="76" t="s">
        <v>4785</v>
      </c>
      <c r="E956" s="76" t="s">
        <v>773</v>
      </c>
      <c r="F956" s="76" t="s">
        <v>4786</v>
      </c>
      <c r="G956" s="76" t="s">
        <v>4787</v>
      </c>
      <c r="H956" s="76" t="s">
        <v>296</v>
      </c>
      <c r="I956" s="76" t="s">
        <v>163</v>
      </c>
      <c r="J956" s="76" t="s">
        <v>235</v>
      </c>
      <c r="K956" s="76" t="s">
        <v>4788</v>
      </c>
      <c r="L956" s="76" t="s">
        <v>4789</v>
      </c>
      <c r="M956" s="77"/>
      <c r="N956" s="78"/>
      <c r="O956" s="79"/>
      <c r="P956" s="79"/>
      <c r="Q956" s="79"/>
    </row>
    <row r="957" spans="1:17" ht="13.95" hidden="1" customHeight="1">
      <c r="A957" s="73">
        <v>947</v>
      </c>
      <c r="B957" s="74">
        <v>45297</v>
      </c>
      <c r="C957" s="75" t="s">
        <v>211</v>
      </c>
      <c r="D957" s="76" t="s">
        <v>4790</v>
      </c>
      <c r="E957" s="76" t="s">
        <v>2727</v>
      </c>
      <c r="F957" s="76" t="s">
        <v>4791</v>
      </c>
      <c r="G957" s="76" t="s">
        <v>4792</v>
      </c>
      <c r="H957" s="76" t="s">
        <v>293</v>
      </c>
      <c r="I957" s="76" t="s">
        <v>163</v>
      </c>
      <c r="J957" s="76" t="s">
        <v>239</v>
      </c>
      <c r="K957" s="76" t="s">
        <v>4793</v>
      </c>
      <c r="L957" s="76" t="s">
        <v>4794</v>
      </c>
      <c r="M957" s="77"/>
      <c r="N957" s="78"/>
      <c r="O957" s="79"/>
      <c r="P957" s="79"/>
      <c r="Q957" s="79"/>
    </row>
    <row r="958" spans="1:17" ht="13.95" hidden="1" customHeight="1">
      <c r="A958" s="73">
        <v>948</v>
      </c>
      <c r="B958" s="74">
        <v>45297</v>
      </c>
      <c r="C958" s="75" t="s">
        <v>211</v>
      </c>
      <c r="D958" s="76" t="s">
        <v>4795</v>
      </c>
      <c r="E958" s="76" t="s">
        <v>2727</v>
      </c>
      <c r="F958" s="76" t="s">
        <v>4796</v>
      </c>
      <c r="G958" s="76" t="s">
        <v>4797</v>
      </c>
      <c r="H958" s="76" t="s">
        <v>293</v>
      </c>
      <c r="I958" s="76" t="s">
        <v>163</v>
      </c>
      <c r="J958" s="76" t="s">
        <v>244</v>
      </c>
      <c r="K958" s="76" t="s">
        <v>4798</v>
      </c>
      <c r="L958" s="76" t="s">
        <v>4799</v>
      </c>
      <c r="M958" s="77"/>
      <c r="N958" s="78"/>
      <c r="O958" s="79"/>
      <c r="P958" s="79"/>
      <c r="Q958" s="79"/>
    </row>
    <row r="959" spans="1:17" ht="13.95" hidden="1" customHeight="1">
      <c r="A959" s="73">
        <v>949</v>
      </c>
      <c r="B959" s="74">
        <v>45297</v>
      </c>
      <c r="C959" s="75" t="s">
        <v>211</v>
      </c>
      <c r="D959" s="76" t="s">
        <v>4800</v>
      </c>
      <c r="E959" s="76" t="s">
        <v>2727</v>
      </c>
      <c r="F959" s="76" t="s">
        <v>4801</v>
      </c>
      <c r="G959" s="76" t="s">
        <v>4802</v>
      </c>
      <c r="H959" s="76" t="s">
        <v>293</v>
      </c>
      <c r="I959" s="76" t="s">
        <v>163</v>
      </c>
      <c r="J959" s="76" t="s">
        <v>244</v>
      </c>
      <c r="K959" s="76" t="s">
        <v>4803</v>
      </c>
      <c r="L959" s="76" t="s">
        <v>4804</v>
      </c>
      <c r="M959" s="77"/>
      <c r="N959" s="78"/>
      <c r="O959" s="79"/>
      <c r="P959" s="79"/>
      <c r="Q959" s="79"/>
    </row>
    <row r="960" spans="1:17" ht="13.95" hidden="1" customHeight="1">
      <c r="A960" s="73">
        <v>950</v>
      </c>
      <c r="B960" s="74">
        <v>45297</v>
      </c>
      <c r="C960" s="75" t="s">
        <v>211</v>
      </c>
      <c r="D960" s="76" t="s">
        <v>4805</v>
      </c>
      <c r="E960" s="76" t="s">
        <v>660</v>
      </c>
      <c r="F960" s="76" t="s">
        <v>4806</v>
      </c>
      <c r="G960" s="76" t="s">
        <v>4807</v>
      </c>
      <c r="H960" s="76" t="s">
        <v>293</v>
      </c>
      <c r="I960" s="76" t="s">
        <v>163</v>
      </c>
      <c r="J960" s="76" t="s">
        <v>238</v>
      </c>
      <c r="K960" s="76" t="s">
        <v>4808</v>
      </c>
      <c r="L960" s="76" t="s">
        <v>4809</v>
      </c>
      <c r="M960" s="77"/>
      <c r="N960" s="78"/>
      <c r="O960" s="79"/>
      <c r="P960" s="79"/>
      <c r="Q960" s="79"/>
    </row>
    <row r="961" spans="1:17" ht="13.95" hidden="1" customHeight="1">
      <c r="A961" s="73">
        <v>951</v>
      </c>
      <c r="B961" s="74">
        <v>45297</v>
      </c>
      <c r="C961" s="75" t="s">
        <v>211</v>
      </c>
      <c r="D961" s="76" t="s">
        <v>4810</v>
      </c>
      <c r="E961" s="76" t="s">
        <v>2727</v>
      </c>
      <c r="F961" s="76" t="s">
        <v>4811</v>
      </c>
      <c r="G961" s="76" t="s">
        <v>4812</v>
      </c>
      <c r="H961" s="76" t="s">
        <v>293</v>
      </c>
      <c r="I961" s="76" t="s">
        <v>163</v>
      </c>
      <c r="J961" s="76" t="s">
        <v>239</v>
      </c>
      <c r="K961" s="76" t="s">
        <v>4813</v>
      </c>
      <c r="L961" s="76" t="s">
        <v>4814</v>
      </c>
      <c r="M961" s="77"/>
      <c r="N961" s="78"/>
      <c r="O961" s="79"/>
      <c r="P961" s="79"/>
      <c r="Q961" s="79"/>
    </row>
    <row r="962" spans="1:17" ht="13.95" hidden="1" customHeight="1">
      <c r="A962" s="73">
        <v>952</v>
      </c>
      <c r="B962" s="74">
        <v>45297</v>
      </c>
      <c r="C962" s="75" t="s">
        <v>211</v>
      </c>
      <c r="D962" s="76" t="s">
        <v>4815</v>
      </c>
      <c r="E962" s="76" t="s">
        <v>2727</v>
      </c>
      <c r="F962" s="76" t="s">
        <v>4816</v>
      </c>
      <c r="G962" s="76" t="s">
        <v>4817</v>
      </c>
      <c r="H962" s="76" t="s">
        <v>293</v>
      </c>
      <c r="I962" s="76" t="s">
        <v>163</v>
      </c>
      <c r="J962" s="76" t="s">
        <v>239</v>
      </c>
      <c r="K962" s="76" t="s">
        <v>4818</v>
      </c>
      <c r="L962" s="76" t="s">
        <v>4819</v>
      </c>
      <c r="M962" s="77"/>
      <c r="N962" s="78"/>
      <c r="O962" s="79"/>
      <c r="P962" s="79"/>
      <c r="Q962" s="79"/>
    </row>
    <row r="963" spans="1:17" ht="13.95" customHeight="1">
      <c r="A963" s="73">
        <v>953</v>
      </c>
      <c r="B963" s="74">
        <v>45297</v>
      </c>
      <c r="C963" s="75" t="s">
        <v>211</v>
      </c>
      <c r="D963" s="76" t="s">
        <v>4820</v>
      </c>
      <c r="E963" s="76" t="s">
        <v>2727</v>
      </c>
      <c r="F963" s="76" t="s">
        <v>4821</v>
      </c>
      <c r="G963" s="76" t="s">
        <v>4822</v>
      </c>
      <c r="H963" s="76" t="s">
        <v>4823</v>
      </c>
      <c r="I963" s="76" t="s">
        <v>163</v>
      </c>
      <c r="J963" s="76" t="s">
        <v>243</v>
      </c>
      <c r="K963" s="76" t="s">
        <v>4824</v>
      </c>
      <c r="L963" s="76" t="s">
        <v>4825</v>
      </c>
      <c r="M963" s="77"/>
      <c r="N963" s="78"/>
      <c r="O963" s="79"/>
      <c r="P963" s="79"/>
      <c r="Q963" s="79"/>
    </row>
    <row r="964" spans="1:17" ht="13.95" hidden="1" customHeight="1">
      <c r="A964" s="73">
        <v>954</v>
      </c>
      <c r="B964" s="74">
        <v>45297</v>
      </c>
      <c r="C964" s="75" t="s">
        <v>211</v>
      </c>
      <c r="D964" s="76" t="s">
        <v>4826</v>
      </c>
      <c r="E964" s="76" t="s">
        <v>2727</v>
      </c>
      <c r="F964" s="76" t="s">
        <v>4827</v>
      </c>
      <c r="G964" s="76" t="s">
        <v>4828</v>
      </c>
      <c r="H964" s="76" t="s">
        <v>293</v>
      </c>
      <c r="I964" s="76" t="s">
        <v>163</v>
      </c>
      <c r="J964" s="76" t="s">
        <v>238</v>
      </c>
      <c r="K964" s="76" t="s">
        <v>4829</v>
      </c>
      <c r="L964" s="76" t="s">
        <v>4830</v>
      </c>
      <c r="M964" s="77"/>
      <c r="N964" s="78"/>
      <c r="O964" s="79"/>
      <c r="P964" s="79"/>
      <c r="Q964" s="79"/>
    </row>
    <row r="965" spans="1:17" ht="13.95" hidden="1" customHeight="1">
      <c r="A965" s="73">
        <v>955</v>
      </c>
      <c r="B965" s="74">
        <v>45297</v>
      </c>
      <c r="C965" s="75" t="s">
        <v>211</v>
      </c>
      <c r="D965" s="76" t="s">
        <v>4831</v>
      </c>
      <c r="E965" s="76" t="s">
        <v>2727</v>
      </c>
      <c r="F965" s="76" t="s">
        <v>4832</v>
      </c>
      <c r="G965" s="76" t="s">
        <v>4833</v>
      </c>
      <c r="H965" s="76" t="s">
        <v>293</v>
      </c>
      <c r="I965" s="76" t="s">
        <v>163</v>
      </c>
      <c r="J965" s="76" t="s">
        <v>240</v>
      </c>
      <c r="K965" s="76" t="s">
        <v>4834</v>
      </c>
      <c r="L965" s="76" t="s">
        <v>4835</v>
      </c>
      <c r="M965" s="77"/>
      <c r="N965" s="78"/>
      <c r="O965" s="79"/>
      <c r="P965" s="79"/>
      <c r="Q965" s="79"/>
    </row>
    <row r="966" spans="1:17" ht="13.95" hidden="1" customHeight="1">
      <c r="A966" s="73">
        <v>956</v>
      </c>
      <c r="B966" s="74">
        <v>45297</v>
      </c>
      <c r="C966" s="75" t="s">
        <v>211</v>
      </c>
      <c r="D966" s="76" t="s">
        <v>4836</v>
      </c>
      <c r="E966" s="76" t="s">
        <v>2727</v>
      </c>
      <c r="F966" s="76" t="s">
        <v>4837</v>
      </c>
      <c r="G966" s="76" t="s">
        <v>4838</v>
      </c>
      <c r="H966" s="76" t="s">
        <v>293</v>
      </c>
      <c r="I966" s="76" t="s">
        <v>163</v>
      </c>
      <c r="J966" s="76" t="s">
        <v>239</v>
      </c>
      <c r="K966" s="76" t="s">
        <v>4839</v>
      </c>
      <c r="L966" s="76" t="s">
        <v>4840</v>
      </c>
      <c r="M966" s="77"/>
      <c r="N966" s="78"/>
      <c r="O966" s="79"/>
      <c r="P966" s="79"/>
      <c r="Q966" s="79"/>
    </row>
    <row r="967" spans="1:17" ht="13.95" hidden="1" customHeight="1">
      <c r="A967" s="73">
        <v>957</v>
      </c>
      <c r="B967" s="74">
        <v>45297</v>
      </c>
      <c r="C967" s="75" t="s">
        <v>211</v>
      </c>
      <c r="D967" s="76" t="s">
        <v>4841</v>
      </c>
      <c r="E967" s="76" t="s">
        <v>2727</v>
      </c>
      <c r="F967" s="76" t="s">
        <v>4842</v>
      </c>
      <c r="G967" s="76" t="s">
        <v>4843</v>
      </c>
      <c r="H967" s="76" t="s">
        <v>293</v>
      </c>
      <c r="I967" s="76" t="s">
        <v>163</v>
      </c>
      <c r="J967" s="76" t="s">
        <v>242</v>
      </c>
      <c r="K967" s="76" t="s">
        <v>4844</v>
      </c>
      <c r="L967" s="76" t="s">
        <v>4845</v>
      </c>
      <c r="M967" s="77"/>
      <c r="N967" s="78"/>
      <c r="O967" s="79"/>
      <c r="P967" s="79"/>
      <c r="Q967" s="79"/>
    </row>
    <row r="968" spans="1:17" ht="13.95" hidden="1" customHeight="1">
      <c r="A968" s="73">
        <v>958</v>
      </c>
      <c r="B968" s="74">
        <v>45297</v>
      </c>
      <c r="C968" s="75" t="s">
        <v>211</v>
      </c>
      <c r="D968" s="76" t="s">
        <v>4846</v>
      </c>
      <c r="E968" s="76" t="s">
        <v>2727</v>
      </c>
      <c r="F968" s="76" t="s">
        <v>4847</v>
      </c>
      <c r="G968" s="76" t="s">
        <v>4848</v>
      </c>
      <c r="H968" s="76" t="s">
        <v>293</v>
      </c>
      <c r="I968" s="76" t="s">
        <v>163</v>
      </c>
      <c r="J968" s="76" t="s">
        <v>243</v>
      </c>
      <c r="K968" s="76" t="s">
        <v>4849</v>
      </c>
      <c r="L968" s="76" t="s">
        <v>1191</v>
      </c>
      <c r="M968" s="77"/>
      <c r="N968" s="78"/>
      <c r="O968" s="79"/>
      <c r="P968" s="79"/>
      <c r="Q968" s="79"/>
    </row>
    <row r="969" spans="1:17" ht="13.95" hidden="1" customHeight="1">
      <c r="A969" s="73">
        <v>959</v>
      </c>
      <c r="B969" s="74">
        <v>45297</v>
      </c>
      <c r="C969" s="75" t="s">
        <v>211</v>
      </c>
      <c r="D969" s="76" t="s">
        <v>4850</v>
      </c>
      <c r="E969" s="76" t="s">
        <v>2727</v>
      </c>
      <c r="F969" s="76" t="s">
        <v>4851</v>
      </c>
      <c r="G969" s="76" t="s">
        <v>4852</v>
      </c>
      <c r="H969" s="76" t="s">
        <v>293</v>
      </c>
      <c r="I969" s="76" t="s">
        <v>163</v>
      </c>
      <c r="J969" s="76" t="s">
        <v>240</v>
      </c>
      <c r="K969" s="76" t="s">
        <v>4853</v>
      </c>
      <c r="L969" s="76" t="s">
        <v>4854</v>
      </c>
      <c r="M969" s="77"/>
      <c r="N969" s="78"/>
      <c r="O969" s="79"/>
      <c r="P969" s="79"/>
      <c r="Q969" s="79"/>
    </row>
    <row r="970" spans="1:17" ht="13.95" hidden="1" customHeight="1">
      <c r="A970" s="73">
        <v>960</v>
      </c>
      <c r="B970" s="74">
        <v>45297</v>
      </c>
      <c r="C970" s="75" t="s">
        <v>211</v>
      </c>
      <c r="D970" s="76" t="s">
        <v>4855</v>
      </c>
      <c r="E970" s="76" t="s">
        <v>3166</v>
      </c>
      <c r="F970" s="76" t="s">
        <v>4856</v>
      </c>
      <c r="G970" s="76" t="s">
        <v>4857</v>
      </c>
      <c r="H970" s="76" t="s">
        <v>293</v>
      </c>
      <c r="I970" s="76" t="s">
        <v>4858</v>
      </c>
      <c r="J970" s="76" t="s">
        <v>243</v>
      </c>
      <c r="K970" s="76" t="s">
        <v>4859</v>
      </c>
      <c r="L970" s="76" t="s">
        <v>4860</v>
      </c>
      <c r="M970" s="77"/>
      <c r="N970" s="78"/>
      <c r="O970" s="79"/>
      <c r="P970" s="79"/>
      <c r="Q970" s="79"/>
    </row>
    <row r="971" spans="1:17" ht="13.95" hidden="1" customHeight="1">
      <c r="A971" s="73">
        <v>961</v>
      </c>
      <c r="B971" s="74">
        <v>45297</v>
      </c>
      <c r="C971" s="75" t="s">
        <v>211</v>
      </c>
      <c r="D971" s="76" t="s">
        <v>1661</v>
      </c>
      <c r="E971" s="76" t="s">
        <v>492</v>
      </c>
      <c r="F971" s="76" t="s">
        <v>4861</v>
      </c>
      <c r="G971" s="76" t="s">
        <v>4857</v>
      </c>
      <c r="H971" s="76" t="s">
        <v>326</v>
      </c>
      <c r="I971" s="76" t="s">
        <v>163</v>
      </c>
      <c r="J971" s="76" t="s">
        <v>242</v>
      </c>
      <c r="K971" s="76" t="s">
        <v>1663</v>
      </c>
      <c r="L971" s="76" t="s">
        <v>1664</v>
      </c>
      <c r="M971" s="77"/>
      <c r="N971" s="78"/>
      <c r="O971" s="79"/>
      <c r="P971" s="79"/>
      <c r="Q971" s="79"/>
    </row>
    <row r="972" spans="1:17" ht="13.95" hidden="1" customHeight="1">
      <c r="A972" s="73">
        <v>962</v>
      </c>
      <c r="B972" s="74">
        <v>45297</v>
      </c>
      <c r="C972" s="75" t="s">
        <v>211</v>
      </c>
      <c r="D972" s="76" t="s">
        <v>4862</v>
      </c>
      <c r="E972" s="76" t="s">
        <v>773</v>
      </c>
      <c r="F972" s="76" t="s">
        <v>4863</v>
      </c>
      <c r="G972" s="76" t="s">
        <v>4864</v>
      </c>
      <c r="H972" s="76" t="s">
        <v>495</v>
      </c>
      <c r="I972" s="76" t="s">
        <v>163</v>
      </c>
      <c r="J972" s="76" t="s">
        <v>240</v>
      </c>
      <c r="K972" s="76" t="s">
        <v>4865</v>
      </c>
      <c r="L972" s="76" t="s">
        <v>4866</v>
      </c>
      <c r="M972" s="77"/>
      <c r="N972" s="78"/>
      <c r="O972" s="79"/>
      <c r="P972" s="79"/>
      <c r="Q972" s="79"/>
    </row>
    <row r="973" spans="1:17" ht="13.95" hidden="1" customHeight="1">
      <c r="A973" s="73">
        <v>963</v>
      </c>
      <c r="B973" s="74">
        <v>45297</v>
      </c>
      <c r="C973" s="75" t="s">
        <v>211</v>
      </c>
      <c r="D973" s="76" t="s">
        <v>4867</v>
      </c>
      <c r="E973" s="76" t="s">
        <v>660</v>
      </c>
      <c r="F973" s="76" t="s">
        <v>4868</v>
      </c>
      <c r="G973" s="76" t="s">
        <v>4869</v>
      </c>
      <c r="H973" s="76" t="s">
        <v>293</v>
      </c>
      <c r="I973" s="76" t="s">
        <v>163</v>
      </c>
      <c r="J973" s="76" t="s">
        <v>239</v>
      </c>
      <c r="K973" s="76" t="s">
        <v>4870</v>
      </c>
      <c r="L973" s="76" t="s">
        <v>4871</v>
      </c>
      <c r="M973" s="77"/>
      <c r="N973" s="78"/>
      <c r="O973" s="79"/>
      <c r="P973" s="79"/>
      <c r="Q973" s="79"/>
    </row>
    <row r="974" spans="1:17" ht="13.95" hidden="1" customHeight="1">
      <c r="A974" s="73">
        <v>964</v>
      </c>
      <c r="B974" s="74">
        <v>45297</v>
      </c>
      <c r="C974" s="75" t="s">
        <v>211</v>
      </c>
      <c r="D974" s="76" t="s">
        <v>344</v>
      </c>
      <c r="E974" s="76" t="s">
        <v>3166</v>
      </c>
      <c r="F974" s="76" t="s">
        <v>4872</v>
      </c>
      <c r="G974" s="76" t="s">
        <v>4873</v>
      </c>
      <c r="H974" s="76" t="s">
        <v>293</v>
      </c>
      <c r="I974" s="76" t="s">
        <v>163</v>
      </c>
      <c r="J974" s="76" t="s">
        <v>240</v>
      </c>
      <c r="K974" s="76" t="s">
        <v>4874</v>
      </c>
      <c r="L974" s="76" t="s">
        <v>4875</v>
      </c>
      <c r="M974" s="77"/>
      <c r="N974" s="78"/>
      <c r="O974" s="79"/>
      <c r="P974" s="79"/>
      <c r="Q974" s="79"/>
    </row>
    <row r="975" spans="1:17" ht="13.95" hidden="1" customHeight="1">
      <c r="A975" s="73">
        <v>965</v>
      </c>
      <c r="B975" s="74">
        <v>45297</v>
      </c>
      <c r="C975" s="75" t="s">
        <v>211</v>
      </c>
      <c r="D975" s="76" t="s">
        <v>4876</v>
      </c>
      <c r="E975" s="76" t="s">
        <v>3166</v>
      </c>
      <c r="F975" s="76" t="s">
        <v>4877</v>
      </c>
      <c r="G975" s="76" t="s">
        <v>4878</v>
      </c>
      <c r="H975" s="76" t="s">
        <v>293</v>
      </c>
      <c r="I975" s="76" t="s">
        <v>163</v>
      </c>
      <c r="J975" s="76" t="s">
        <v>240</v>
      </c>
      <c r="K975" s="76" t="s">
        <v>4879</v>
      </c>
      <c r="L975" s="76" t="s">
        <v>4880</v>
      </c>
      <c r="M975" s="77"/>
      <c r="N975" s="78"/>
      <c r="O975" s="79"/>
      <c r="P975" s="79"/>
      <c r="Q975" s="79"/>
    </row>
    <row r="976" spans="1:17" ht="13.95" hidden="1" customHeight="1">
      <c r="A976" s="73">
        <v>966</v>
      </c>
      <c r="B976" s="74">
        <v>45297</v>
      </c>
      <c r="C976" s="75" t="s">
        <v>211</v>
      </c>
      <c r="D976" s="76" t="s">
        <v>4881</v>
      </c>
      <c r="E976" s="76" t="s">
        <v>3166</v>
      </c>
      <c r="F976" s="76" t="s">
        <v>4882</v>
      </c>
      <c r="G976" s="76" t="s">
        <v>4883</v>
      </c>
      <c r="H976" s="76" t="s">
        <v>296</v>
      </c>
      <c r="I976" s="76" t="s">
        <v>163</v>
      </c>
      <c r="J976" s="76" t="s">
        <v>235</v>
      </c>
      <c r="K976" s="76" t="s">
        <v>4884</v>
      </c>
      <c r="L976" s="76" t="s">
        <v>163</v>
      </c>
      <c r="M976" s="77"/>
      <c r="N976" s="78"/>
      <c r="O976" s="79"/>
      <c r="P976" s="79"/>
      <c r="Q976" s="79"/>
    </row>
    <row r="977" spans="1:17" ht="13.95" hidden="1" customHeight="1">
      <c r="A977" s="73">
        <v>967</v>
      </c>
      <c r="B977" s="74">
        <v>45297</v>
      </c>
      <c r="C977" s="75" t="s">
        <v>211</v>
      </c>
      <c r="D977" s="76" t="s">
        <v>4885</v>
      </c>
      <c r="E977" s="76" t="s">
        <v>3166</v>
      </c>
      <c r="F977" s="76" t="s">
        <v>4886</v>
      </c>
      <c r="G977" s="76" t="s">
        <v>4887</v>
      </c>
      <c r="H977" s="76" t="s">
        <v>296</v>
      </c>
      <c r="I977" s="76" t="s">
        <v>163</v>
      </c>
      <c r="J977" s="76" t="s">
        <v>238</v>
      </c>
      <c r="K977" s="76" t="s">
        <v>4888</v>
      </c>
      <c r="L977" s="76" t="s">
        <v>4889</v>
      </c>
      <c r="M977" s="77"/>
      <c r="N977" s="78"/>
      <c r="O977" s="79"/>
      <c r="P977" s="79"/>
      <c r="Q977" s="79"/>
    </row>
    <row r="978" spans="1:17" ht="13.95" hidden="1" customHeight="1">
      <c r="A978" s="73">
        <v>968</v>
      </c>
      <c r="B978" s="74">
        <v>45297</v>
      </c>
      <c r="C978" s="75" t="s">
        <v>211</v>
      </c>
      <c r="D978" s="76" t="s">
        <v>4890</v>
      </c>
      <c r="E978" s="76" t="s">
        <v>3166</v>
      </c>
      <c r="F978" s="76" t="s">
        <v>4891</v>
      </c>
      <c r="G978" s="76" t="s">
        <v>4892</v>
      </c>
      <c r="H978" s="76" t="s">
        <v>296</v>
      </c>
      <c r="I978" s="76" t="s">
        <v>163</v>
      </c>
      <c r="J978" s="76" t="s">
        <v>244</v>
      </c>
      <c r="K978" s="76" t="s">
        <v>4893</v>
      </c>
      <c r="L978" s="76" t="s">
        <v>4894</v>
      </c>
      <c r="M978" s="77"/>
      <c r="N978" s="78"/>
      <c r="O978" s="79"/>
      <c r="P978" s="79"/>
      <c r="Q978" s="79"/>
    </row>
    <row r="979" spans="1:17" ht="13.95" hidden="1" customHeight="1">
      <c r="A979" s="73">
        <v>969</v>
      </c>
      <c r="B979" s="74">
        <v>45297</v>
      </c>
      <c r="C979" s="75" t="s">
        <v>211</v>
      </c>
      <c r="D979" s="76" t="s">
        <v>4895</v>
      </c>
      <c r="E979" s="76" t="s">
        <v>3166</v>
      </c>
      <c r="F979" s="76" t="s">
        <v>4896</v>
      </c>
      <c r="G979" s="76" t="s">
        <v>4897</v>
      </c>
      <c r="H979" s="76" t="s">
        <v>296</v>
      </c>
      <c r="I979" s="76" t="s">
        <v>163</v>
      </c>
      <c r="J979" s="76" t="s">
        <v>238</v>
      </c>
      <c r="K979" s="76" t="s">
        <v>4898</v>
      </c>
      <c r="L979" s="76" t="s">
        <v>163</v>
      </c>
      <c r="M979" s="77"/>
      <c r="N979" s="78"/>
      <c r="O979" s="79"/>
      <c r="P979" s="79"/>
      <c r="Q979" s="79"/>
    </row>
    <row r="980" spans="1:17" ht="13.95" hidden="1" customHeight="1">
      <c r="A980" s="73">
        <v>970</v>
      </c>
      <c r="B980" s="74">
        <v>45297</v>
      </c>
      <c r="C980" s="75" t="s">
        <v>211</v>
      </c>
      <c r="D980" s="76" t="s">
        <v>4899</v>
      </c>
      <c r="E980" s="76" t="s">
        <v>3166</v>
      </c>
      <c r="F980" s="76" t="s">
        <v>4900</v>
      </c>
      <c r="G980" s="76" t="s">
        <v>4901</v>
      </c>
      <c r="H980" s="76" t="s">
        <v>296</v>
      </c>
      <c r="I980" s="76" t="s">
        <v>163</v>
      </c>
      <c r="J980" s="76" t="s">
        <v>239</v>
      </c>
      <c r="K980" s="76" t="s">
        <v>4902</v>
      </c>
      <c r="L980" s="76" t="s">
        <v>163</v>
      </c>
      <c r="M980" s="77"/>
      <c r="N980" s="78"/>
      <c r="O980" s="79"/>
      <c r="P980" s="79"/>
      <c r="Q980" s="79"/>
    </row>
    <row r="981" spans="1:17" ht="13.95" hidden="1" customHeight="1">
      <c r="A981" s="73">
        <v>971</v>
      </c>
      <c r="B981" s="74">
        <v>45297</v>
      </c>
      <c r="C981" s="75" t="s">
        <v>211</v>
      </c>
      <c r="D981" s="76" t="s">
        <v>4903</v>
      </c>
      <c r="E981" s="76" t="s">
        <v>773</v>
      </c>
      <c r="F981" s="76" t="s">
        <v>4904</v>
      </c>
      <c r="G981" s="76" t="s">
        <v>4905</v>
      </c>
      <c r="H981" s="76" t="s">
        <v>293</v>
      </c>
      <c r="I981" s="76" t="s">
        <v>163</v>
      </c>
      <c r="J981" s="76" t="s">
        <v>243</v>
      </c>
      <c r="K981" s="76" t="s">
        <v>4906</v>
      </c>
      <c r="L981" s="76" t="s">
        <v>4907</v>
      </c>
      <c r="M981" s="77"/>
      <c r="N981" s="78"/>
      <c r="O981" s="79"/>
      <c r="P981" s="79"/>
      <c r="Q981" s="79"/>
    </row>
    <row r="982" spans="1:17" ht="13.95" hidden="1" customHeight="1">
      <c r="A982" s="73">
        <v>972</v>
      </c>
      <c r="B982" s="74">
        <v>45297</v>
      </c>
      <c r="C982" s="75" t="s">
        <v>211</v>
      </c>
      <c r="D982" s="76" t="s">
        <v>1322</v>
      </c>
      <c r="E982" s="76" t="s">
        <v>3166</v>
      </c>
      <c r="F982" s="76" t="s">
        <v>4908</v>
      </c>
      <c r="G982" s="76" t="s">
        <v>4909</v>
      </c>
      <c r="H982" s="76" t="s">
        <v>296</v>
      </c>
      <c r="I982" s="76" t="s">
        <v>163</v>
      </c>
      <c r="J982" s="76" t="s">
        <v>235</v>
      </c>
      <c r="K982" s="76" t="s">
        <v>4910</v>
      </c>
      <c r="L982" s="76" t="s">
        <v>163</v>
      </c>
      <c r="M982" s="77"/>
      <c r="N982" s="78"/>
      <c r="O982" s="79"/>
      <c r="P982" s="79"/>
      <c r="Q982" s="79"/>
    </row>
    <row r="983" spans="1:17" ht="13.95" hidden="1" customHeight="1">
      <c r="A983" s="73">
        <v>973</v>
      </c>
      <c r="B983" s="74">
        <v>45297</v>
      </c>
      <c r="C983" s="75" t="s">
        <v>211</v>
      </c>
      <c r="D983" s="76" t="s">
        <v>4911</v>
      </c>
      <c r="E983" s="76" t="s">
        <v>3166</v>
      </c>
      <c r="F983" s="76" t="s">
        <v>4912</v>
      </c>
      <c r="G983" s="76" t="s">
        <v>4913</v>
      </c>
      <c r="H983" s="76" t="s">
        <v>296</v>
      </c>
      <c r="I983" s="76" t="s">
        <v>163</v>
      </c>
      <c r="J983" s="76" t="s">
        <v>238</v>
      </c>
      <c r="K983" s="76" t="s">
        <v>4914</v>
      </c>
      <c r="L983" s="76" t="s">
        <v>4915</v>
      </c>
      <c r="M983" s="77"/>
      <c r="N983" s="78"/>
      <c r="O983" s="79"/>
      <c r="P983" s="79"/>
      <c r="Q983" s="79"/>
    </row>
    <row r="984" spans="1:17" ht="13.95" hidden="1" customHeight="1">
      <c r="A984" s="73">
        <v>974</v>
      </c>
      <c r="B984" s="74">
        <v>45297</v>
      </c>
      <c r="C984" s="75" t="s">
        <v>211</v>
      </c>
      <c r="D984" s="76" t="s">
        <v>4916</v>
      </c>
      <c r="E984" s="76" t="s">
        <v>622</v>
      </c>
      <c r="F984" s="76" t="s">
        <v>4917</v>
      </c>
      <c r="G984" s="76" t="s">
        <v>4918</v>
      </c>
      <c r="H984" s="76" t="s">
        <v>293</v>
      </c>
      <c r="I984" s="76" t="s">
        <v>163</v>
      </c>
      <c r="J984" s="76" t="s">
        <v>244</v>
      </c>
      <c r="K984" s="76" t="s">
        <v>4919</v>
      </c>
      <c r="L984" s="76" t="s">
        <v>4920</v>
      </c>
      <c r="M984" s="77"/>
      <c r="N984" s="78"/>
      <c r="O984" s="79"/>
      <c r="P984" s="79"/>
      <c r="Q984" s="79"/>
    </row>
    <row r="985" spans="1:17" ht="13.95" customHeight="1">
      <c r="A985" s="73">
        <v>975</v>
      </c>
      <c r="B985" s="74">
        <v>45297</v>
      </c>
      <c r="C985" s="75" t="s">
        <v>211</v>
      </c>
      <c r="D985" s="76" t="s">
        <v>4921</v>
      </c>
      <c r="E985" s="76" t="s">
        <v>1624</v>
      </c>
      <c r="F985" s="76" t="s">
        <v>4922</v>
      </c>
      <c r="G985" s="76" t="s">
        <v>4923</v>
      </c>
      <c r="H985" s="76" t="s">
        <v>4924</v>
      </c>
      <c r="I985" s="76" t="s">
        <v>163</v>
      </c>
      <c r="J985" s="76" t="s">
        <v>243</v>
      </c>
      <c r="K985" s="76" t="s">
        <v>4925</v>
      </c>
      <c r="L985" s="76" t="s">
        <v>4926</v>
      </c>
      <c r="M985" s="77"/>
      <c r="N985" s="78"/>
      <c r="O985" s="79"/>
      <c r="P985" s="79"/>
      <c r="Q985" s="79"/>
    </row>
    <row r="986" spans="1:17" ht="13.95" hidden="1" customHeight="1">
      <c r="A986" s="73">
        <v>976</v>
      </c>
      <c r="B986" s="74">
        <v>45297</v>
      </c>
      <c r="C986" s="75" t="s">
        <v>211</v>
      </c>
      <c r="D986" s="76" t="s">
        <v>4927</v>
      </c>
      <c r="E986" s="76" t="s">
        <v>1624</v>
      </c>
      <c r="F986" s="76" t="s">
        <v>4928</v>
      </c>
      <c r="G986" s="76" t="s">
        <v>4929</v>
      </c>
      <c r="H986" s="76" t="s">
        <v>293</v>
      </c>
      <c r="I986" s="76" t="s">
        <v>163</v>
      </c>
      <c r="J986" s="76" t="s">
        <v>242</v>
      </c>
      <c r="K986" s="76" t="s">
        <v>4930</v>
      </c>
      <c r="L986" s="76" t="s">
        <v>4931</v>
      </c>
      <c r="M986" s="77"/>
      <c r="N986" s="78"/>
      <c r="O986" s="79"/>
      <c r="P986" s="79"/>
      <c r="Q986" s="79"/>
    </row>
    <row r="987" spans="1:17" ht="13.95" hidden="1" customHeight="1">
      <c r="A987" s="73">
        <v>977</v>
      </c>
      <c r="B987" s="74">
        <v>45297</v>
      </c>
      <c r="C987" s="75" t="s">
        <v>211</v>
      </c>
      <c r="D987" s="76" t="s">
        <v>4932</v>
      </c>
      <c r="E987" s="76" t="s">
        <v>1624</v>
      </c>
      <c r="F987" s="76" t="s">
        <v>4933</v>
      </c>
      <c r="G987" s="76" t="s">
        <v>4934</v>
      </c>
      <c r="H987" s="76" t="s">
        <v>293</v>
      </c>
      <c r="I987" s="76" t="s">
        <v>163</v>
      </c>
      <c r="J987" s="76" t="s">
        <v>244</v>
      </c>
      <c r="K987" s="76" t="s">
        <v>4935</v>
      </c>
      <c r="L987" s="76" t="s">
        <v>163</v>
      </c>
      <c r="M987" s="77"/>
      <c r="N987" s="78"/>
      <c r="O987" s="79"/>
      <c r="P987" s="79"/>
      <c r="Q987" s="79"/>
    </row>
    <row r="988" spans="1:17" ht="13.95" hidden="1" customHeight="1">
      <c r="A988" s="73">
        <v>978</v>
      </c>
      <c r="B988" s="74">
        <v>45297</v>
      </c>
      <c r="C988" s="75" t="s">
        <v>211</v>
      </c>
      <c r="D988" s="76" t="s">
        <v>4936</v>
      </c>
      <c r="E988" s="76" t="s">
        <v>1624</v>
      </c>
      <c r="F988" s="76" t="s">
        <v>4937</v>
      </c>
      <c r="G988" s="76" t="s">
        <v>4938</v>
      </c>
      <c r="H988" s="76" t="s">
        <v>293</v>
      </c>
      <c r="I988" s="76" t="s">
        <v>163</v>
      </c>
      <c r="J988" s="76" t="s">
        <v>246</v>
      </c>
      <c r="K988" s="76" t="s">
        <v>4939</v>
      </c>
      <c r="L988" s="76" t="s">
        <v>4940</v>
      </c>
      <c r="M988" s="77"/>
      <c r="N988" s="78"/>
      <c r="O988" s="79"/>
      <c r="P988" s="79"/>
      <c r="Q988" s="79"/>
    </row>
    <row r="989" spans="1:17" ht="13.95" hidden="1" customHeight="1">
      <c r="A989" s="73">
        <v>979</v>
      </c>
      <c r="B989" s="74">
        <v>45297</v>
      </c>
      <c r="C989" s="75" t="s">
        <v>211</v>
      </c>
      <c r="D989" s="76" t="s">
        <v>4941</v>
      </c>
      <c r="E989" s="76" t="s">
        <v>1624</v>
      </c>
      <c r="F989" s="76" t="s">
        <v>4942</v>
      </c>
      <c r="G989" s="76" t="s">
        <v>4943</v>
      </c>
      <c r="H989" s="76" t="s">
        <v>296</v>
      </c>
      <c r="I989" s="76" t="s">
        <v>163</v>
      </c>
      <c r="J989" s="76" t="s">
        <v>239</v>
      </c>
      <c r="K989" s="76" t="s">
        <v>4944</v>
      </c>
      <c r="L989" s="76" t="s">
        <v>4945</v>
      </c>
      <c r="M989" s="77"/>
      <c r="N989" s="78"/>
      <c r="O989" s="79"/>
      <c r="P989" s="79"/>
      <c r="Q989" s="79"/>
    </row>
    <row r="990" spans="1:17" ht="13.95" hidden="1" customHeight="1">
      <c r="A990" s="73">
        <v>980</v>
      </c>
      <c r="B990" s="74">
        <v>45297</v>
      </c>
      <c r="C990" s="75" t="s">
        <v>211</v>
      </c>
      <c r="D990" s="76" t="s">
        <v>4946</v>
      </c>
      <c r="E990" s="76" t="s">
        <v>1624</v>
      </c>
      <c r="F990" s="76" t="s">
        <v>4947</v>
      </c>
      <c r="G990" s="76" t="s">
        <v>4948</v>
      </c>
      <c r="H990" s="76" t="s">
        <v>293</v>
      </c>
      <c r="I990" s="76" t="s">
        <v>163</v>
      </c>
      <c r="J990" s="76" t="s">
        <v>243</v>
      </c>
      <c r="K990" s="76" t="s">
        <v>4949</v>
      </c>
      <c r="L990" s="76" t="s">
        <v>4950</v>
      </c>
      <c r="M990" s="77"/>
      <c r="N990" s="78"/>
      <c r="O990" s="79"/>
      <c r="P990" s="79"/>
      <c r="Q990" s="79"/>
    </row>
    <row r="991" spans="1:17" ht="13.95" hidden="1" customHeight="1">
      <c r="A991" s="73">
        <v>981</v>
      </c>
      <c r="B991" s="74">
        <v>45297</v>
      </c>
      <c r="C991" s="75" t="s">
        <v>211</v>
      </c>
      <c r="D991" s="76" t="s">
        <v>4951</v>
      </c>
      <c r="E991" s="76" t="s">
        <v>1624</v>
      </c>
      <c r="F991" s="76" t="s">
        <v>4952</v>
      </c>
      <c r="G991" s="76" t="s">
        <v>4953</v>
      </c>
      <c r="H991" s="76" t="s">
        <v>293</v>
      </c>
      <c r="I991" s="76" t="s">
        <v>163</v>
      </c>
      <c r="J991" s="76" t="s">
        <v>240</v>
      </c>
      <c r="K991" s="76" t="s">
        <v>4954</v>
      </c>
      <c r="L991" s="76" t="s">
        <v>4955</v>
      </c>
      <c r="M991" s="77"/>
      <c r="N991" s="78"/>
      <c r="O991" s="79"/>
      <c r="P991" s="79"/>
      <c r="Q991" s="79"/>
    </row>
    <row r="992" spans="1:17" ht="13.95" hidden="1" customHeight="1">
      <c r="A992" s="73">
        <v>982</v>
      </c>
      <c r="B992" s="74">
        <v>45297</v>
      </c>
      <c r="C992" s="75" t="s">
        <v>211</v>
      </c>
      <c r="D992" s="76" t="s">
        <v>4956</v>
      </c>
      <c r="E992" s="76" t="s">
        <v>1624</v>
      </c>
      <c r="F992" s="76" t="s">
        <v>4957</v>
      </c>
      <c r="G992" s="76" t="s">
        <v>4958</v>
      </c>
      <c r="H992" s="76" t="s">
        <v>293</v>
      </c>
      <c r="I992" s="76" t="s">
        <v>163</v>
      </c>
      <c r="J992" s="76" t="s">
        <v>243</v>
      </c>
      <c r="K992" s="76" t="s">
        <v>4959</v>
      </c>
      <c r="L992" s="76" t="s">
        <v>4960</v>
      </c>
      <c r="M992" s="77"/>
      <c r="N992" s="78"/>
      <c r="O992" s="79"/>
      <c r="P992" s="79"/>
      <c r="Q992" s="79"/>
    </row>
    <row r="993" spans="1:17" ht="13.95" hidden="1" customHeight="1">
      <c r="A993" s="73">
        <v>983</v>
      </c>
      <c r="B993" s="74">
        <v>45297</v>
      </c>
      <c r="C993" s="75" t="s">
        <v>211</v>
      </c>
      <c r="D993" s="76" t="s">
        <v>4961</v>
      </c>
      <c r="E993" s="76" t="s">
        <v>1624</v>
      </c>
      <c r="F993" s="76" t="s">
        <v>4962</v>
      </c>
      <c r="G993" s="76" t="s">
        <v>4963</v>
      </c>
      <c r="H993" s="76" t="s">
        <v>296</v>
      </c>
      <c r="I993" s="76" t="s">
        <v>163</v>
      </c>
      <c r="J993" s="76" t="s">
        <v>239</v>
      </c>
      <c r="K993" s="76" t="s">
        <v>4964</v>
      </c>
      <c r="L993" s="76" t="s">
        <v>4965</v>
      </c>
      <c r="M993" s="77"/>
      <c r="N993" s="78"/>
      <c r="O993" s="79"/>
      <c r="P993" s="79"/>
      <c r="Q993" s="79"/>
    </row>
    <row r="994" spans="1:17" ht="13.95" hidden="1" customHeight="1">
      <c r="A994" s="73">
        <v>984</v>
      </c>
      <c r="B994" s="74">
        <v>45297</v>
      </c>
      <c r="C994" s="75" t="s">
        <v>211</v>
      </c>
      <c r="D994" s="76" t="s">
        <v>4966</v>
      </c>
      <c r="E994" s="76" t="s">
        <v>1624</v>
      </c>
      <c r="F994" s="76" t="s">
        <v>4967</v>
      </c>
      <c r="G994" s="76" t="s">
        <v>4968</v>
      </c>
      <c r="H994" s="76" t="s">
        <v>293</v>
      </c>
      <c r="I994" s="76" t="s">
        <v>163</v>
      </c>
      <c r="J994" s="76" t="s">
        <v>236</v>
      </c>
      <c r="K994" s="76" t="s">
        <v>4969</v>
      </c>
      <c r="L994" s="76" t="s">
        <v>4970</v>
      </c>
      <c r="M994" s="77"/>
      <c r="N994" s="78"/>
      <c r="O994" s="79"/>
      <c r="P994" s="79"/>
      <c r="Q994" s="79"/>
    </row>
    <row r="995" spans="1:17" ht="13.95" customHeight="1">
      <c r="A995" s="73">
        <v>985</v>
      </c>
      <c r="B995" s="74">
        <v>45297</v>
      </c>
      <c r="C995" s="75" t="s">
        <v>211</v>
      </c>
      <c r="D995" s="76" t="s">
        <v>4971</v>
      </c>
      <c r="E995" s="76" t="s">
        <v>1624</v>
      </c>
      <c r="F995" s="76" t="s">
        <v>4972</v>
      </c>
      <c r="G995" s="76" t="s">
        <v>4973</v>
      </c>
      <c r="H995" s="76" t="s">
        <v>4974</v>
      </c>
      <c r="I995" s="76" t="s">
        <v>163</v>
      </c>
      <c r="J995" s="76" t="s">
        <v>243</v>
      </c>
      <c r="K995" s="76" t="s">
        <v>4975</v>
      </c>
      <c r="L995" s="76" t="s">
        <v>4976</v>
      </c>
      <c r="M995" s="77"/>
      <c r="N995" s="78"/>
      <c r="O995" s="79"/>
      <c r="P995" s="79"/>
      <c r="Q995" s="79"/>
    </row>
    <row r="996" spans="1:17" ht="13.95" customHeight="1">
      <c r="A996" s="73">
        <v>986</v>
      </c>
      <c r="B996" s="74">
        <v>45297</v>
      </c>
      <c r="C996" s="75" t="s">
        <v>211</v>
      </c>
      <c r="D996" s="76" t="s">
        <v>4977</v>
      </c>
      <c r="E996" s="76" t="s">
        <v>1624</v>
      </c>
      <c r="F996" s="76" t="s">
        <v>1946</v>
      </c>
      <c r="G996" s="76" t="s">
        <v>4978</v>
      </c>
      <c r="H996" s="76" t="s">
        <v>4979</v>
      </c>
      <c r="I996" s="76" t="s">
        <v>163</v>
      </c>
      <c r="J996" s="76" t="s">
        <v>243</v>
      </c>
      <c r="K996" s="76" t="s">
        <v>4980</v>
      </c>
      <c r="L996" s="76" t="s">
        <v>4981</v>
      </c>
      <c r="M996" s="77"/>
      <c r="N996" s="78"/>
      <c r="O996" s="79"/>
      <c r="P996" s="79"/>
      <c r="Q996" s="79"/>
    </row>
    <row r="997" spans="1:17" ht="13.95" hidden="1" customHeight="1">
      <c r="A997" s="73">
        <v>987</v>
      </c>
      <c r="B997" s="74">
        <v>45297</v>
      </c>
      <c r="C997" s="75" t="s">
        <v>211</v>
      </c>
      <c r="D997" s="76" t="s">
        <v>4982</v>
      </c>
      <c r="E997" s="76" t="s">
        <v>1624</v>
      </c>
      <c r="F997" s="76" t="s">
        <v>4983</v>
      </c>
      <c r="G997" s="76" t="s">
        <v>4984</v>
      </c>
      <c r="H997" s="76" t="s">
        <v>293</v>
      </c>
      <c r="I997" s="76" t="s">
        <v>163</v>
      </c>
      <c r="J997" s="76" t="s">
        <v>240</v>
      </c>
      <c r="K997" s="76" t="s">
        <v>4985</v>
      </c>
      <c r="L997" s="76" t="s">
        <v>4986</v>
      </c>
      <c r="M997" s="77"/>
      <c r="N997" s="78"/>
      <c r="O997" s="79"/>
      <c r="P997" s="79"/>
      <c r="Q997" s="79"/>
    </row>
    <row r="998" spans="1:17" ht="13.95" customHeight="1">
      <c r="A998" s="73">
        <v>988</v>
      </c>
      <c r="B998" s="74">
        <v>45297</v>
      </c>
      <c r="C998" s="75" t="s">
        <v>211</v>
      </c>
      <c r="D998" s="76" t="s">
        <v>4987</v>
      </c>
      <c r="E998" s="76" t="s">
        <v>1624</v>
      </c>
      <c r="F998" s="76" t="s">
        <v>4988</v>
      </c>
      <c r="G998" s="76" t="s">
        <v>4989</v>
      </c>
      <c r="H998" s="76" t="s">
        <v>4990</v>
      </c>
      <c r="I998" s="76" t="s">
        <v>163</v>
      </c>
      <c r="J998" s="76" t="s">
        <v>243</v>
      </c>
      <c r="K998" s="76" t="s">
        <v>4991</v>
      </c>
      <c r="L998" s="76" t="s">
        <v>4992</v>
      </c>
      <c r="M998" s="77"/>
      <c r="N998" s="78"/>
      <c r="O998" s="79"/>
      <c r="P998" s="79"/>
      <c r="Q998" s="79"/>
    </row>
    <row r="999" spans="1:17" ht="13.95" hidden="1" customHeight="1">
      <c r="A999" s="73">
        <v>989</v>
      </c>
      <c r="B999" s="74">
        <v>45297</v>
      </c>
      <c r="C999" s="75" t="s">
        <v>211</v>
      </c>
      <c r="D999" s="76" t="s">
        <v>4993</v>
      </c>
      <c r="E999" s="76" t="s">
        <v>660</v>
      </c>
      <c r="F999" s="76" t="s">
        <v>4994</v>
      </c>
      <c r="G999" s="76" t="s">
        <v>4995</v>
      </c>
      <c r="H999" s="76" t="s">
        <v>293</v>
      </c>
      <c r="I999" s="76" t="s">
        <v>163</v>
      </c>
      <c r="J999" s="76" t="s">
        <v>238</v>
      </c>
      <c r="K999" s="76" t="s">
        <v>4996</v>
      </c>
      <c r="L999" s="76" t="s">
        <v>4997</v>
      </c>
      <c r="M999" s="77"/>
      <c r="N999" s="78"/>
      <c r="O999" s="79"/>
      <c r="P999" s="79"/>
      <c r="Q999" s="79"/>
    </row>
    <row r="1000" spans="1:17" ht="13.95" hidden="1" customHeight="1">
      <c r="A1000" s="73">
        <v>990</v>
      </c>
      <c r="B1000" s="74">
        <v>45297</v>
      </c>
      <c r="C1000" s="75" t="s">
        <v>211</v>
      </c>
      <c r="D1000" s="76" t="s">
        <v>4998</v>
      </c>
      <c r="E1000" s="76" t="s">
        <v>1624</v>
      </c>
      <c r="F1000" s="76" t="s">
        <v>4999</v>
      </c>
      <c r="G1000" s="76" t="s">
        <v>5000</v>
      </c>
      <c r="H1000" s="76" t="s">
        <v>296</v>
      </c>
      <c r="I1000" s="76" t="s">
        <v>163</v>
      </c>
      <c r="J1000" s="76" t="s">
        <v>243</v>
      </c>
      <c r="K1000" s="76" t="s">
        <v>5001</v>
      </c>
      <c r="L1000" s="76" t="s">
        <v>5002</v>
      </c>
      <c r="M1000" s="77"/>
      <c r="N1000" s="78"/>
      <c r="O1000" s="79"/>
      <c r="P1000" s="79"/>
      <c r="Q1000" s="79"/>
    </row>
    <row r="1001" spans="1:17" ht="13.95" hidden="1" customHeight="1">
      <c r="A1001" s="73">
        <v>991</v>
      </c>
      <c r="B1001" s="74">
        <v>45297</v>
      </c>
      <c r="C1001" s="75" t="s">
        <v>211</v>
      </c>
      <c r="D1001" s="76" t="s">
        <v>5003</v>
      </c>
      <c r="E1001" s="76" t="s">
        <v>773</v>
      </c>
      <c r="F1001" s="76" t="s">
        <v>5004</v>
      </c>
      <c r="G1001" s="76" t="s">
        <v>5005</v>
      </c>
      <c r="H1001" s="76" t="s">
        <v>293</v>
      </c>
      <c r="I1001" s="76" t="s">
        <v>163</v>
      </c>
      <c r="J1001" s="76" t="s">
        <v>239</v>
      </c>
      <c r="K1001" s="76" t="s">
        <v>5006</v>
      </c>
      <c r="L1001" s="76" t="s">
        <v>5007</v>
      </c>
      <c r="M1001" s="77"/>
      <c r="N1001" s="78"/>
      <c r="O1001" s="79"/>
      <c r="P1001" s="79"/>
      <c r="Q1001" s="79"/>
    </row>
    <row r="1002" spans="1:17" ht="13.95" hidden="1" customHeight="1">
      <c r="A1002" s="73">
        <v>992</v>
      </c>
      <c r="B1002" s="74">
        <v>45297</v>
      </c>
      <c r="C1002" s="75" t="s">
        <v>211</v>
      </c>
      <c r="D1002" s="76" t="s">
        <v>5008</v>
      </c>
      <c r="E1002" s="76" t="s">
        <v>1624</v>
      </c>
      <c r="F1002" s="76" t="s">
        <v>5009</v>
      </c>
      <c r="G1002" s="76" t="s">
        <v>5010</v>
      </c>
      <c r="H1002" s="76" t="s">
        <v>293</v>
      </c>
      <c r="I1002" s="76" t="s">
        <v>163</v>
      </c>
      <c r="J1002" s="76" t="s">
        <v>239</v>
      </c>
      <c r="K1002" s="76" t="s">
        <v>5011</v>
      </c>
      <c r="L1002" s="76" t="s">
        <v>5012</v>
      </c>
      <c r="M1002" s="77"/>
      <c r="N1002" s="78"/>
      <c r="O1002" s="79"/>
      <c r="P1002" s="79"/>
      <c r="Q1002" s="79"/>
    </row>
    <row r="1003" spans="1:17" ht="13.95" hidden="1" customHeight="1">
      <c r="A1003" s="73">
        <v>993</v>
      </c>
      <c r="B1003" s="74">
        <v>45297</v>
      </c>
      <c r="C1003" s="75" t="s">
        <v>211</v>
      </c>
      <c r="D1003" s="76" t="s">
        <v>5013</v>
      </c>
      <c r="E1003" s="76" t="s">
        <v>1624</v>
      </c>
      <c r="F1003" s="76" t="s">
        <v>5014</v>
      </c>
      <c r="G1003" s="76" t="s">
        <v>5015</v>
      </c>
      <c r="H1003" s="76" t="s">
        <v>293</v>
      </c>
      <c r="I1003" s="76" t="s">
        <v>163</v>
      </c>
      <c r="J1003" s="76" t="s">
        <v>240</v>
      </c>
      <c r="K1003" s="76" t="s">
        <v>5016</v>
      </c>
      <c r="L1003" s="76" t="s">
        <v>163</v>
      </c>
      <c r="M1003" s="77"/>
      <c r="N1003" s="78"/>
      <c r="O1003" s="79"/>
      <c r="P1003" s="79"/>
      <c r="Q1003" s="79"/>
    </row>
    <row r="1004" spans="1:17" ht="13.95" hidden="1" customHeight="1">
      <c r="A1004" s="73">
        <v>994</v>
      </c>
      <c r="B1004" s="74">
        <v>45297</v>
      </c>
      <c r="C1004" s="75" t="s">
        <v>211</v>
      </c>
      <c r="D1004" s="76" t="s">
        <v>5017</v>
      </c>
      <c r="E1004" s="76" t="s">
        <v>849</v>
      </c>
      <c r="F1004" s="76" t="s">
        <v>5018</v>
      </c>
      <c r="G1004" s="76" t="s">
        <v>5019</v>
      </c>
      <c r="H1004" s="76" t="s">
        <v>297</v>
      </c>
      <c r="I1004" s="76" t="s">
        <v>163</v>
      </c>
      <c r="J1004" s="76" t="s">
        <v>240</v>
      </c>
      <c r="K1004" s="76" t="s">
        <v>5020</v>
      </c>
      <c r="L1004" s="76" t="s">
        <v>5021</v>
      </c>
      <c r="M1004" s="77"/>
      <c r="N1004" s="78"/>
      <c r="O1004" s="79"/>
      <c r="P1004" s="79"/>
      <c r="Q1004" s="79"/>
    </row>
    <row r="1005" spans="1:17" ht="13.95" hidden="1" customHeight="1">
      <c r="A1005" s="73">
        <v>995</v>
      </c>
      <c r="B1005" s="74">
        <v>45297</v>
      </c>
      <c r="C1005" s="75" t="s">
        <v>211</v>
      </c>
      <c r="D1005" s="76" t="s">
        <v>5022</v>
      </c>
      <c r="E1005" s="76" t="s">
        <v>849</v>
      </c>
      <c r="F1005" s="76" t="s">
        <v>5023</v>
      </c>
      <c r="G1005" s="76" t="s">
        <v>5024</v>
      </c>
      <c r="H1005" s="76" t="s">
        <v>297</v>
      </c>
      <c r="I1005" s="76" t="s">
        <v>163</v>
      </c>
      <c r="J1005" s="76" t="s">
        <v>246</v>
      </c>
      <c r="K1005" s="76" t="s">
        <v>5025</v>
      </c>
      <c r="L1005" s="76" t="s">
        <v>5026</v>
      </c>
      <c r="M1005" s="77"/>
      <c r="N1005" s="78"/>
      <c r="O1005" s="79"/>
      <c r="P1005" s="79"/>
      <c r="Q1005" s="79"/>
    </row>
    <row r="1006" spans="1:17" ht="13.95" hidden="1" customHeight="1">
      <c r="A1006" s="73">
        <v>996</v>
      </c>
      <c r="B1006" s="74">
        <v>45297</v>
      </c>
      <c r="C1006" s="75" t="s">
        <v>211</v>
      </c>
      <c r="D1006" s="76" t="s">
        <v>5027</v>
      </c>
      <c r="E1006" s="76" t="s">
        <v>3166</v>
      </c>
      <c r="F1006" s="76" t="s">
        <v>5028</v>
      </c>
      <c r="G1006" s="76" t="s">
        <v>5029</v>
      </c>
      <c r="H1006" s="76" t="s">
        <v>293</v>
      </c>
      <c r="I1006" s="76" t="s">
        <v>163</v>
      </c>
      <c r="J1006" s="76" t="s">
        <v>243</v>
      </c>
      <c r="K1006" s="76" t="s">
        <v>5030</v>
      </c>
      <c r="L1006" s="76" t="s">
        <v>5031</v>
      </c>
      <c r="M1006" s="77"/>
      <c r="N1006" s="78"/>
      <c r="O1006" s="79"/>
      <c r="P1006" s="79"/>
      <c r="Q1006" s="79"/>
    </row>
    <row r="1007" spans="1:17" ht="13.95" hidden="1" customHeight="1">
      <c r="A1007" s="73">
        <v>997</v>
      </c>
      <c r="B1007" s="74">
        <v>45297</v>
      </c>
      <c r="C1007" s="75" t="s">
        <v>211</v>
      </c>
      <c r="D1007" s="76" t="s">
        <v>5032</v>
      </c>
      <c r="E1007" s="76" t="s">
        <v>3166</v>
      </c>
      <c r="F1007" s="76" t="s">
        <v>5033</v>
      </c>
      <c r="G1007" s="76" t="s">
        <v>5034</v>
      </c>
      <c r="H1007" s="76" t="s">
        <v>293</v>
      </c>
      <c r="I1007" s="76" t="s">
        <v>163</v>
      </c>
      <c r="J1007" s="76" t="s">
        <v>240</v>
      </c>
      <c r="K1007" s="76" t="s">
        <v>5035</v>
      </c>
      <c r="L1007" s="76" t="s">
        <v>5036</v>
      </c>
      <c r="M1007" s="77"/>
      <c r="N1007" s="78"/>
      <c r="O1007" s="79"/>
      <c r="P1007" s="79"/>
      <c r="Q1007" s="79"/>
    </row>
    <row r="1008" spans="1:17" ht="13.95" hidden="1" customHeight="1">
      <c r="A1008" s="73">
        <v>998</v>
      </c>
      <c r="B1008" s="74">
        <v>45297</v>
      </c>
      <c r="C1008" s="75" t="s">
        <v>211</v>
      </c>
      <c r="D1008" s="76" t="s">
        <v>5037</v>
      </c>
      <c r="E1008" s="76" t="s">
        <v>622</v>
      </c>
      <c r="F1008" s="76" t="s">
        <v>5038</v>
      </c>
      <c r="G1008" s="76" t="s">
        <v>5039</v>
      </c>
      <c r="H1008" s="76" t="s">
        <v>293</v>
      </c>
      <c r="I1008" s="76" t="s">
        <v>163</v>
      </c>
      <c r="J1008" s="76" t="s">
        <v>239</v>
      </c>
      <c r="K1008" s="76" t="s">
        <v>5040</v>
      </c>
      <c r="L1008" s="76" t="s">
        <v>5041</v>
      </c>
      <c r="M1008" s="77"/>
      <c r="N1008" s="78"/>
      <c r="O1008" s="79"/>
      <c r="P1008" s="79"/>
      <c r="Q1008" s="79"/>
    </row>
    <row r="1009" spans="1:17" ht="13.95" hidden="1" customHeight="1">
      <c r="A1009" s="73">
        <v>999</v>
      </c>
      <c r="B1009" s="74">
        <v>45297</v>
      </c>
      <c r="C1009" s="75" t="s">
        <v>211</v>
      </c>
      <c r="D1009" s="76" t="s">
        <v>5042</v>
      </c>
      <c r="E1009" s="76" t="s">
        <v>622</v>
      </c>
      <c r="F1009" s="76" t="s">
        <v>5043</v>
      </c>
      <c r="G1009" s="76" t="s">
        <v>5044</v>
      </c>
      <c r="H1009" s="76" t="s">
        <v>384</v>
      </c>
      <c r="I1009" s="76" t="s">
        <v>163</v>
      </c>
      <c r="J1009" s="76" t="s">
        <v>242</v>
      </c>
      <c r="K1009" s="76" t="s">
        <v>5045</v>
      </c>
      <c r="L1009" s="76" t="s">
        <v>5046</v>
      </c>
      <c r="M1009" s="77"/>
      <c r="N1009" s="78"/>
      <c r="O1009" s="79"/>
      <c r="P1009" s="79"/>
      <c r="Q1009" s="79"/>
    </row>
    <row r="1010" spans="1:17" ht="13.95" hidden="1" customHeight="1">
      <c r="A1010" s="73">
        <v>1000</v>
      </c>
      <c r="B1010" s="74">
        <v>45297</v>
      </c>
      <c r="C1010" s="75" t="s">
        <v>211</v>
      </c>
      <c r="D1010" s="76" t="s">
        <v>5042</v>
      </c>
      <c r="E1010" s="76" t="s">
        <v>622</v>
      </c>
      <c r="F1010" s="76" t="s">
        <v>5047</v>
      </c>
      <c r="G1010" s="76" t="s">
        <v>5048</v>
      </c>
      <c r="H1010" s="76" t="s">
        <v>326</v>
      </c>
      <c r="I1010" s="76" t="s">
        <v>163</v>
      </c>
      <c r="J1010" s="76" t="s">
        <v>244</v>
      </c>
      <c r="K1010" s="76" t="s">
        <v>5045</v>
      </c>
      <c r="L1010" s="76" t="s">
        <v>5046</v>
      </c>
      <c r="M1010" s="77"/>
      <c r="N1010" s="78"/>
      <c r="O1010" s="79"/>
      <c r="P1010" s="79"/>
      <c r="Q1010" s="79"/>
    </row>
    <row r="1011" spans="1:17" ht="13.95" hidden="1" customHeight="1">
      <c r="A1011" s="73">
        <v>1001</v>
      </c>
      <c r="B1011" s="74">
        <v>45297</v>
      </c>
      <c r="C1011" s="75" t="s">
        <v>211</v>
      </c>
      <c r="D1011" s="76" t="s">
        <v>5049</v>
      </c>
      <c r="E1011" s="76" t="s">
        <v>622</v>
      </c>
      <c r="F1011" s="76" t="s">
        <v>5050</v>
      </c>
      <c r="G1011" s="76" t="s">
        <v>5051</v>
      </c>
      <c r="H1011" s="76" t="s">
        <v>293</v>
      </c>
      <c r="I1011" s="76" t="s">
        <v>163</v>
      </c>
      <c r="J1011" s="76" t="s">
        <v>246</v>
      </c>
      <c r="K1011" s="76" t="s">
        <v>5052</v>
      </c>
      <c r="L1011" s="76" t="s">
        <v>5053</v>
      </c>
      <c r="M1011" s="77"/>
      <c r="N1011" s="78"/>
      <c r="O1011" s="79"/>
      <c r="P1011" s="79"/>
      <c r="Q1011" s="79"/>
    </row>
    <row r="1012" spans="1:17" ht="13.95" hidden="1" customHeight="1">
      <c r="A1012" s="73">
        <v>1002</v>
      </c>
      <c r="B1012" s="74">
        <v>45297</v>
      </c>
      <c r="C1012" s="75" t="s">
        <v>211</v>
      </c>
      <c r="D1012" s="76" t="s">
        <v>5054</v>
      </c>
      <c r="E1012" s="76" t="s">
        <v>492</v>
      </c>
      <c r="F1012" s="76" t="s">
        <v>5055</v>
      </c>
      <c r="G1012" s="76" t="s">
        <v>5056</v>
      </c>
      <c r="H1012" s="76" t="s">
        <v>293</v>
      </c>
      <c r="I1012" s="76" t="s">
        <v>163</v>
      </c>
      <c r="J1012" s="76" t="s">
        <v>239</v>
      </c>
      <c r="K1012" s="76" t="s">
        <v>5057</v>
      </c>
      <c r="L1012" s="76" t="s">
        <v>5058</v>
      </c>
      <c r="M1012" s="77"/>
      <c r="N1012" s="78"/>
      <c r="O1012" s="79"/>
      <c r="P1012" s="79"/>
      <c r="Q1012" s="79"/>
    </row>
    <row r="1013" spans="1:17" ht="13.95" hidden="1" customHeight="1">
      <c r="A1013" s="73">
        <v>1003</v>
      </c>
      <c r="B1013" s="74">
        <v>45297</v>
      </c>
      <c r="C1013" s="75" t="s">
        <v>211</v>
      </c>
      <c r="D1013" s="76" t="s">
        <v>5059</v>
      </c>
      <c r="E1013" s="76" t="s">
        <v>622</v>
      </c>
      <c r="F1013" s="76" t="s">
        <v>5060</v>
      </c>
      <c r="G1013" s="76" t="s">
        <v>5061</v>
      </c>
      <c r="H1013" s="76" t="s">
        <v>293</v>
      </c>
      <c r="I1013" s="76" t="s">
        <v>163</v>
      </c>
      <c r="J1013" s="76" t="s">
        <v>242</v>
      </c>
      <c r="K1013" s="76" t="s">
        <v>5062</v>
      </c>
      <c r="L1013" s="76" t="s">
        <v>5063</v>
      </c>
      <c r="M1013" s="77"/>
      <c r="N1013" s="78"/>
      <c r="O1013" s="79"/>
      <c r="P1013" s="79"/>
      <c r="Q1013" s="79"/>
    </row>
    <row r="1014" spans="1:17" ht="13.95" hidden="1" customHeight="1">
      <c r="A1014" s="73">
        <v>1004</v>
      </c>
      <c r="B1014" s="74">
        <v>45297</v>
      </c>
      <c r="C1014" s="75" t="s">
        <v>211</v>
      </c>
      <c r="D1014" s="76" t="s">
        <v>5064</v>
      </c>
      <c r="E1014" s="76" t="s">
        <v>492</v>
      </c>
      <c r="F1014" s="76" t="s">
        <v>5065</v>
      </c>
      <c r="G1014" s="76" t="s">
        <v>5066</v>
      </c>
      <c r="H1014" s="76" t="s">
        <v>293</v>
      </c>
      <c r="I1014" s="76" t="s">
        <v>163</v>
      </c>
      <c r="J1014" s="76" t="s">
        <v>244</v>
      </c>
      <c r="K1014" s="76" t="s">
        <v>5067</v>
      </c>
      <c r="L1014" s="76" t="s">
        <v>5068</v>
      </c>
      <c r="M1014" s="77"/>
      <c r="N1014" s="78"/>
      <c r="O1014" s="79"/>
      <c r="P1014" s="79"/>
      <c r="Q1014" s="79"/>
    </row>
    <row r="1015" spans="1:17" ht="13.95" hidden="1" customHeight="1">
      <c r="A1015" s="73">
        <v>1005</v>
      </c>
      <c r="B1015" s="74">
        <v>45297</v>
      </c>
      <c r="C1015" s="75" t="s">
        <v>211</v>
      </c>
      <c r="D1015" s="76" t="s">
        <v>5069</v>
      </c>
      <c r="E1015" s="76" t="s">
        <v>1472</v>
      </c>
      <c r="F1015" s="76" t="s">
        <v>5070</v>
      </c>
      <c r="G1015" s="76" t="s">
        <v>5071</v>
      </c>
      <c r="H1015" s="76" t="s">
        <v>293</v>
      </c>
      <c r="I1015" s="76" t="s">
        <v>163</v>
      </c>
      <c r="J1015" s="76" t="s">
        <v>246</v>
      </c>
      <c r="K1015" s="76" t="s">
        <v>5072</v>
      </c>
      <c r="L1015" s="76" t="s">
        <v>5073</v>
      </c>
      <c r="M1015" s="77"/>
      <c r="N1015" s="78"/>
      <c r="O1015" s="79"/>
      <c r="P1015" s="79"/>
      <c r="Q1015" s="79"/>
    </row>
    <row r="1016" spans="1:17" ht="13.95" hidden="1" customHeight="1">
      <c r="A1016" s="73">
        <v>1006</v>
      </c>
      <c r="B1016" s="74">
        <v>45297</v>
      </c>
      <c r="C1016" s="75" t="s">
        <v>211</v>
      </c>
      <c r="D1016" s="76" t="s">
        <v>5074</v>
      </c>
      <c r="E1016" s="76" t="s">
        <v>622</v>
      </c>
      <c r="F1016" s="76" t="s">
        <v>5075</v>
      </c>
      <c r="G1016" s="76" t="s">
        <v>5076</v>
      </c>
      <c r="H1016" s="76" t="s">
        <v>384</v>
      </c>
      <c r="I1016" s="76" t="s">
        <v>163</v>
      </c>
      <c r="J1016" s="76" t="s">
        <v>242</v>
      </c>
      <c r="K1016" s="76" t="s">
        <v>5077</v>
      </c>
      <c r="L1016" s="76" t="s">
        <v>5078</v>
      </c>
      <c r="M1016" s="77"/>
      <c r="N1016" s="78"/>
      <c r="O1016" s="79"/>
      <c r="P1016" s="79"/>
      <c r="Q1016" s="79"/>
    </row>
    <row r="1017" spans="1:17" ht="13.95" hidden="1" customHeight="1">
      <c r="A1017" s="73">
        <v>1007</v>
      </c>
      <c r="B1017" s="74">
        <v>45297</v>
      </c>
      <c r="C1017" s="75" t="s">
        <v>211</v>
      </c>
      <c r="D1017" s="76" t="s">
        <v>5079</v>
      </c>
      <c r="E1017" s="76" t="s">
        <v>1472</v>
      </c>
      <c r="F1017" s="76" t="s">
        <v>5080</v>
      </c>
      <c r="G1017" s="76" t="s">
        <v>5081</v>
      </c>
      <c r="H1017" s="76" t="s">
        <v>293</v>
      </c>
      <c r="I1017" s="76" t="s">
        <v>163</v>
      </c>
      <c r="J1017" s="76" t="s">
        <v>246</v>
      </c>
      <c r="K1017" s="76" t="s">
        <v>5082</v>
      </c>
      <c r="L1017" s="76" t="s">
        <v>5083</v>
      </c>
      <c r="M1017" s="77"/>
      <c r="N1017" s="78"/>
      <c r="O1017" s="79"/>
      <c r="P1017" s="79"/>
      <c r="Q1017" s="79"/>
    </row>
    <row r="1018" spans="1:17" ht="13.95" hidden="1" customHeight="1">
      <c r="A1018" s="73">
        <v>1008</v>
      </c>
      <c r="B1018" s="74">
        <v>45297</v>
      </c>
      <c r="C1018" s="75" t="s">
        <v>211</v>
      </c>
      <c r="D1018" s="76" t="s">
        <v>5074</v>
      </c>
      <c r="E1018" s="76" t="s">
        <v>622</v>
      </c>
      <c r="F1018" s="76" t="s">
        <v>5084</v>
      </c>
      <c r="G1018" s="76" t="s">
        <v>5081</v>
      </c>
      <c r="H1018" s="76" t="s">
        <v>326</v>
      </c>
      <c r="I1018" s="76" t="s">
        <v>163</v>
      </c>
      <c r="J1018" s="76" t="s">
        <v>244</v>
      </c>
      <c r="K1018" s="76" t="s">
        <v>5077</v>
      </c>
      <c r="L1018" s="76" t="s">
        <v>5078</v>
      </c>
      <c r="M1018" s="77"/>
      <c r="N1018" s="78"/>
      <c r="O1018" s="79"/>
      <c r="P1018" s="79"/>
      <c r="Q1018" s="79"/>
    </row>
    <row r="1019" spans="1:17" ht="13.95" hidden="1" customHeight="1">
      <c r="A1019" s="73">
        <v>1009</v>
      </c>
      <c r="B1019" s="74">
        <v>45297</v>
      </c>
      <c r="C1019" s="75" t="s">
        <v>211</v>
      </c>
      <c r="D1019" s="76" t="s">
        <v>414</v>
      </c>
      <c r="E1019" s="76" t="s">
        <v>3166</v>
      </c>
      <c r="F1019" s="76" t="s">
        <v>5085</v>
      </c>
      <c r="G1019" s="76" t="s">
        <v>5086</v>
      </c>
      <c r="H1019" s="76" t="s">
        <v>293</v>
      </c>
      <c r="I1019" s="76" t="s">
        <v>163</v>
      </c>
      <c r="J1019" s="76" t="s">
        <v>244</v>
      </c>
      <c r="K1019" s="76" t="s">
        <v>5087</v>
      </c>
      <c r="L1019" s="76" t="s">
        <v>5088</v>
      </c>
      <c r="M1019" s="77"/>
      <c r="N1019" s="78"/>
      <c r="O1019" s="79"/>
      <c r="P1019" s="79"/>
      <c r="Q1019" s="79"/>
    </row>
    <row r="1020" spans="1:17" ht="13.95" hidden="1" customHeight="1">
      <c r="A1020" s="73">
        <v>1010</v>
      </c>
      <c r="B1020" s="74">
        <v>45297</v>
      </c>
      <c r="C1020" s="75" t="s">
        <v>211</v>
      </c>
      <c r="D1020" s="76" t="s">
        <v>5089</v>
      </c>
      <c r="E1020" s="76" t="s">
        <v>1472</v>
      </c>
      <c r="F1020" s="76" t="s">
        <v>5090</v>
      </c>
      <c r="G1020" s="76" t="s">
        <v>5091</v>
      </c>
      <c r="H1020" s="76" t="s">
        <v>293</v>
      </c>
      <c r="I1020" s="76" t="s">
        <v>163</v>
      </c>
      <c r="J1020" s="76" t="s">
        <v>246</v>
      </c>
      <c r="K1020" s="76" t="s">
        <v>5092</v>
      </c>
      <c r="L1020" s="76" t="s">
        <v>5093</v>
      </c>
      <c r="M1020" s="77"/>
      <c r="N1020" s="78"/>
      <c r="O1020" s="79"/>
      <c r="P1020" s="79"/>
      <c r="Q1020" s="79"/>
    </row>
    <row r="1021" spans="1:17" ht="13.95" hidden="1" customHeight="1">
      <c r="A1021" s="73">
        <v>1011</v>
      </c>
      <c r="B1021" s="74">
        <v>45297</v>
      </c>
      <c r="C1021" s="75" t="s">
        <v>211</v>
      </c>
      <c r="D1021" s="76" t="s">
        <v>5094</v>
      </c>
      <c r="E1021" s="76" t="s">
        <v>492</v>
      </c>
      <c r="F1021" s="76" t="s">
        <v>5095</v>
      </c>
      <c r="G1021" s="76" t="s">
        <v>5096</v>
      </c>
      <c r="H1021" s="76" t="s">
        <v>293</v>
      </c>
      <c r="I1021" s="76" t="s">
        <v>163</v>
      </c>
      <c r="J1021" s="76" t="s">
        <v>244</v>
      </c>
      <c r="K1021" s="76" t="s">
        <v>5097</v>
      </c>
      <c r="L1021" s="76" t="s">
        <v>5098</v>
      </c>
      <c r="M1021" s="77"/>
      <c r="N1021" s="78"/>
      <c r="O1021" s="79"/>
      <c r="P1021" s="79"/>
      <c r="Q1021" s="79"/>
    </row>
    <row r="1022" spans="1:17" ht="13.95" hidden="1" customHeight="1">
      <c r="A1022" s="73">
        <v>1012</v>
      </c>
      <c r="B1022" s="74">
        <v>45297</v>
      </c>
      <c r="C1022" s="75" t="s">
        <v>211</v>
      </c>
      <c r="D1022" s="76" t="s">
        <v>5099</v>
      </c>
      <c r="E1022" s="76" t="s">
        <v>492</v>
      </c>
      <c r="F1022" s="76" t="s">
        <v>5100</v>
      </c>
      <c r="G1022" s="76" t="s">
        <v>5101</v>
      </c>
      <c r="H1022" s="76" t="s">
        <v>384</v>
      </c>
      <c r="I1022" s="76" t="s">
        <v>163</v>
      </c>
      <c r="J1022" s="76" t="s">
        <v>244</v>
      </c>
      <c r="K1022" s="76" t="s">
        <v>5102</v>
      </c>
      <c r="L1022" s="76" t="s">
        <v>5103</v>
      </c>
      <c r="M1022" s="77"/>
      <c r="N1022" s="78"/>
      <c r="O1022" s="79"/>
      <c r="P1022" s="79"/>
      <c r="Q1022" s="79"/>
    </row>
    <row r="1023" spans="1:17" ht="13.95" hidden="1" customHeight="1">
      <c r="A1023" s="73">
        <v>1013</v>
      </c>
      <c r="B1023" s="74">
        <v>45297</v>
      </c>
      <c r="C1023" s="75" t="s">
        <v>211</v>
      </c>
      <c r="D1023" s="76" t="s">
        <v>5104</v>
      </c>
      <c r="E1023" s="76" t="s">
        <v>492</v>
      </c>
      <c r="F1023" s="76" t="s">
        <v>5105</v>
      </c>
      <c r="G1023" s="76" t="s">
        <v>5106</v>
      </c>
      <c r="H1023" s="76" t="s">
        <v>293</v>
      </c>
      <c r="I1023" s="76" t="s">
        <v>163</v>
      </c>
      <c r="J1023" s="76" t="s">
        <v>246</v>
      </c>
      <c r="K1023" s="76" t="s">
        <v>5107</v>
      </c>
      <c r="L1023" s="76" t="s">
        <v>5108</v>
      </c>
      <c r="M1023" s="77"/>
      <c r="N1023" s="78"/>
      <c r="O1023" s="79"/>
      <c r="P1023" s="79"/>
      <c r="Q1023" s="79"/>
    </row>
    <row r="1024" spans="1:17" ht="13.95" hidden="1" customHeight="1">
      <c r="A1024" s="73">
        <v>1014</v>
      </c>
      <c r="B1024" s="74">
        <v>45297</v>
      </c>
      <c r="C1024" s="75" t="s">
        <v>211</v>
      </c>
      <c r="D1024" s="76" t="s">
        <v>5109</v>
      </c>
      <c r="E1024" s="76" t="s">
        <v>492</v>
      </c>
      <c r="F1024" s="76" t="s">
        <v>5110</v>
      </c>
      <c r="G1024" s="76" t="s">
        <v>5111</v>
      </c>
      <c r="H1024" s="76" t="s">
        <v>293</v>
      </c>
      <c r="I1024" s="76" t="s">
        <v>163</v>
      </c>
      <c r="J1024" s="76" t="s">
        <v>246</v>
      </c>
      <c r="K1024" s="76" t="s">
        <v>5112</v>
      </c>
      <c r="L1024" s="76" t="s">
        <v>5113</v>
      </c>
      <c r="M1024" s="77"/>
      <c r="N1024" s="78"/>
      <c r="O1024" s="79"/>
      <c r="P1024" s="79"/>
      <c r="Q1024" s="79"/>
    </row>
    <row r="1025" spans="1:17" ht="13.95" hidden="1" customHeight="1">
      <c r="A1025" s="73">
        <v>1015</v>
      </c>
      <c r="B1025" s="74">
        <v>45297</v>
      </c>
      <c r="C1025" s="75" t="s">
        <v>211</v>
      </c>
      <c r="D1025" s="76" t="s">
        <v>4731</v>
      </c>
      <c r="E1025" s="76" t="s">
        <v>1237</v>
      </c>
      <c r="F1025" s="76" t="s">
        <v>5114</v>
      </c>
      <c r="G1025" s="76" t="s">
        <v>5115</v>
      </c>
      <c r="H1025" s="76" t="s">
        <v>293</v>
      </c>
      <c r="I1025" s="76" t="s">
        <v>163</v>
      </c>
      <c r="J1025" s="76" t="s">
        <v>244</v>
      </c>
      <c r="K1025" s="76" t="s">
        <v>4734</v>
      </c>
      <c r="L1025" s="76" t="s">
        <v>4735</v>
      </c>
      <c r="M1025" s="77"/>
      <c r="N1025" s="78"/>
      <c r="O1025" s="79"/>
      <c r="P1025" s="79"/>
      <c r="Q1025" s="79"/>
    </row>
    <row r="1026" spans="1:17" ht="13.95" hidden="1" customHeight="1">
      <c r="A1026" s="73">
        <v>1016</v>
      </c>
      <c r="B1026" s="74">
        <v>45297</v>
      </c>
      <c r="C1026" s="75" t="s">
        <v>211</v>
      </c>
      <c r="D1026" s="76" t="s">
        <v>5116</v>
      </c>
      <c r="E1026" s="76" t="s">
        <v>492</v>
      </c>
      <c r="F1026" s="76" t="s">
        <v>5117</v>
      </c>
      <c r="G1026" s="76" t="s">
        <v>5118</v>
      </c>
      <c r="H1026" s="76" t="s">
        <v>384</v>
      </c>
      <c r="I1026" s="76" t="s">
        <v>163</v>
      </c>
      <c r="J1026" s="76" t="s">
        <v>246</v>
      </c>
      <c r="K1026" s="76" t="s">
        <v>5119</v>
      </c>
      <c r="L1026" s="76" t="s">
        <v>5120</v>
      </c>
      <c r="M1026" s="77"/>
      <c r="N1026" s="78"/>
      <c r="O1026" s="79"/>
      <c r="P1026" s="79"/>
      <c r="Q1026" s="79"/>
    </row>
    <row r="1027" spans="1:17" ht="13.95" hidden="1" customHeight="1">
      <c r="A1027" s="73">
        <v>1017</v>
      </c>
      <c r="B1027" s="74">
        <v>45297</v>
      </c>
      <c r="C1027" s="75" t="s">
        <v>211</v>
      </c>
      <c r="D1027" s="76" t="s">
        <v>5121</v>
      </c>
      <c r="E1027" s="76" t="s">
        <v>849</v>
      </c>
      <c r="F1027" s="76" t="s">
        <v>5122</v>
      </c>
      <c r="G1027" s="76" t="s">
        <v>5123</v>
      </c>
      <c r="H1027" s="76" t="s">
        <v>852</v>
      </c>
      <c r="I1027" s="76" t="s">
        <v>163</v>
      </c>
      <c r="J1027" s="76" t="s">
        <v>235</v>
      </c>
      <c r="K1027" s="76" t="s">
        <v>5124</v>
      </c>
      <c r="L1027" s="76" t="s">
        <v>163</v>
      </c>
      <c r="M1027" s="77"/>
      <c r="N1027" s="78"/>
      <c r="O1027" s="79"/>
      <c r="P1027" s="79"/>
      <c r="Q1027" s="79"/>
    </row>
    <row r="1028" spans="1:17" ht="13.95" hidden="1" customHeight="1">
      <c r="A1028" s="73">
        <v>1018</v>
      </c>
      <c r="B1028" s="74">
        <v>45297</v>
      </c>
      <c r="C1028" s="75" t="s">
        <v>211</v>
      </c>
      <c r="D1028" s="76" t="s">
        <v>5125</v>
      </c>
      <c r="E1028" s="76" t="s">
        <v>849</v>
      </c>
      <c r="F1028" s="76" t="s">
        <v>5126</v>
      </c>
      <c r="G1028" s="76" t="s">
        <v>5127</v>
      </c>
      <c r="H1028" s="76" t="s">
        <v>297</v>
      </c>
      <c r="I1028" s="76" t="s">
        <v>163</v>
      </c>
      <c r="J1028" s="76" t="s">
        <v>244</v>
      </c>
      <c r="K1028" s="76" t="s">
        <v>5128</v>
      </c>
      <c r="L1028" s="76" t="s">
        <v>5129</v>
      </c>
      <c r="M1028" s="77"/>
      <c r="N1028" s="78"/>
      <c r="O1028" s="79"/>
      <c r="P1028" s="79"/>
      <c r="Q1028" s="79"/>
    </row>
    <row r="1029" spans="1:17" ht="13.95" hidden="1" customHeight="1">
      <c r="A1029" s="73">
        <v>1019</v>
      </c>
      <c r="B1029" s="74">
        <v>45297</v>
      </c>
      <c r="C1029" s="75" t="s">
        <v>211</v>
      </c>
      <c r="D1029" s="76" t="s">
        <v>5130</v>
      </c>
      <c r="E1029" s="76" t="s">
        <v>1257</v>
      </c>
      <c r="F1029" s="76" t="s">
        <v>5131</v>
      </c>
      <c r="G1029" s="76" t="s">
        <v>5132</v>
      </c>
      <c r="H1029" s="76" t="s">
        <v>293</v>
      </c>
      <c r="I1029" s="76" t="s">
        <v>163</v>
      </c>
      <c r="J1029" s="76" t="s">
        <v>238</v>
      </c>
      <c r="K1029" s="76" t="s">
        <v>5133</v>
      </c>
      <c r="L1029" s="76" t="s">
        <v>5134</v>
      </c>
      <c r="M1029" s="77"/>
      <c r="N1029" s="78"/>
      <c r="O1029" s="79"/>
      <c r="P1029" s="79"/>
      <c r="Q1029" s="79"/>
    </row>
    <row r="1030" spans="1:17" ht="13.95" hidden="1" customHeight="1">
      <c r="A1030" s="73">
        <v>1020</v>
      </c>
      <c r="B1030" s="74">
        <v>45297</v>
      </c>
      <c r="C1030" s="75" t="s">
        <v>211</v>
      </c>
      <c r="D1030" s="76" t="s">
        <v>5135</v>
      </c>
      <c r="E1030" s="76" t="s">
        <v>849</v>
      </c>
      <c r="F1030" s="76" t="s">
        <v>5136</v>
      </c>
      <c r="G1030" s="76" t="s">
        <v>5137</v>
      </c>
      <c r="H1030" s="76" t="s">
        <v>852</v>
      </c>
      <c r="I1030" s="76" t="s">
        <v>163</v>
      </c>
      <c r="J1030" s="76" t="s">
        <v>237</v>
      </c>
      <c r="K1030" s="76" t="s">
        <v>5138</v>
      </c>
      <c r="L1030" s="76" t="s">
        <v>5139</v>
      </c>
      <c r="M1030" s="77"/>
      <c r="N1030" s="78"/>
      <c r="O1030" s="79"/>
      <c r="P1030" s="79"/>
      <c r="Q1030" s="79"/>
    </row>
    <row r="1031" spans="1:17" ht="13.95" hidden="1" customHeight="1">
      <c r="A1031" s="73">
        <v>1021</v>
      </c>
      <c r="B1031" s="74">
        <v>45297</v>
      </c>
      <c r="C1031" s="75" t="s">
        <v>211</v>
      </c>
      <c r="D1031" s="76" t="s">
        <v>5140</v>
      </c>
      <c r="E1031" s="76" t="s">
        <v>1257</v>
      </c>
      <c r="F1031" s="76" t="s">
        <v>5141</v>
      </c>
      <c r="G1031" s="76" t="s">
        <v>5142</v>
      </c>
      <c r="H1031" s="76" t="s">
        <v>293</v>
      </c>
      <c r="I1031" s="76" t="s">
        <v>163</v>
      </c>
      <c r="J1031" s="76" t="s">
        <v>239</v>
      </c>
      <c r="K1031" s="76" t="s">
        <v>5143</v>
      </c>
      <c r="L1031" s="76" t="s">
        <v>5144</v>
      </c>
      <c r="M1031" s="77"/>
      <c r="N1031" s="78"/>
      <c r="O1031" s="79"/>
      <c r="P1031" s="79"/>
      <c r="Q1031" s="79"/>
    </row>
    <row r="1032" spans="1:17" ht="13.95" hidden="1" customHeight="1">
      <c r="A1032" s="73">
        <v>1022</v>
      </c>
      <c r="B1032" s="74">
        <v>45297</v>
      </c>
      <c r="C1032" s="75" t="s">
        <v>211</v>
      </c>
      <c r="D1032" s="76" t="s">
        <v>5145</v>
      </c>
      <c r="E1032" s="76" t="s">
        <v>849</v>
      </c>
      <c r="F1032" s="76" t="s">
        <v>5146</v>
      </c>
      <c r="G1032" s="76" t="s">
        <v>5147</v>
      </c>
      <c r="H1032" s="76" t="s">
        <v>297</v>
      </c>
      <c r="I1032" s="76" t="s">
        <v>163</v>
      </c>
      <c r="J1032" s="76" t="s">
        <v>244</v>
      </c>
      <c r="K1032" s="76" t="s">
        <v>5148</v>
      </c>
      <c r="L1032" s="76" t="s">
        <v>5149</v>
      </c>
      <c r="M1032" s="77"/>
      <c r="N1032" s="78"/>
      <c r="O1032" s="79"/>
      <c r="P1032" s="79"/>
      <c r="Q1032" s="79"/>
    </row>
    <row r="1033" spans="1:17" ht="13.95" hidden="1" customHeight="1">
      <c r="A1033" s="73">
        <v>1023</v>
      </c>
      <c r="B1033" s="74">
        <v>45297</v>
      </c>
      <c r="C1033" s="75" t="s">
        <v>211</v>
      </c>
      <c r="D1033" s="76" t="s">
        <v>5150</v>
      </c>
      <c r="E1033" s="76" t="s">
        <v>1293</v>
      </c>
      <c r="F1033" s="76" t="s">
        <v>5151</v>
      </c>
      <c r="G1033" s="76" t="s">
        <v>5152</v>
      </c>
      <c r="H1033" s="76" t="s">
        <v>293</v>
      </c>
      <c r="I1033" s="76" t="s">
        <v>163</v>
      </c>
      <c r="J1033" s="76" t="s">
        <v>244</v>
      </c>
      <c r="K1033" s="76" t="s">
        <v>5153</v>
      </c>
      <c r="L1033" s="76" t="s">
        <v>5154</v>
      </c>
      <c r="M1033" s="77"/>
      <c r="N1033" s="78"/>
      <c r="O1033" s="79"/>
      <c r="P1033" s="79"/>
      <c r="Q1033" s="79"/>
    </row>
    <row r="1034" spans="1:17" ht="13.95" hidden="1" customHeight="1">
      <c r="A1034" s="73">
        <v>1024</v>
      </c>
      <c r="B1034" s="74">
        <v>45297</v>
      </c>
      <c r="C1034" s="75" t="s">
        <v>211</v>
      </c>
      <c r="D1034" s="76" t="s">
        <v>5155</v>
      </c>
      <c r="E1034" s="76" t="s">
        <v>1293</v>
      </c>
      <c r="F1034" s="76" t="s">
        <v>5156</v>
      </c>
      <c r="G1034" s="76" t="s">
        <v>5157</v>
      </c>
      <c r="H1034" s="76" t="s">
        <v>293</v>
      </c>
      <c r="I1034" s="76" t="s">
        <v>163</v>
      </c>
      <c r="J1034" s="76" t="s">
        <v>240</v>
      </c>
      <c r="K1034" s="76" t="s">
        <v>5158</v>
      </c>
      <c r="L1034" s="76" t="s">
        <v>5159</v>
      </c>
      <c r="M1034" s="77"/>
      <c r="N1034" s="78"/>
      <c r="O1034" s="79"/>
      <c r="P1034" s="79"/>
      <c r="Q1034" s="79"/>
    </row>
    <row r="1035" spans="1:17" ht="13.95" hidden="1" customHeight="1">
      <c r="A1035" s="73">
        <v>1025</v>
      </c>
      <c r="B1035" s="74">
        <v>45297</v>
      </c>
      <c r="C1035" s="75" t="s">
        <v>211</v>
      </c>
      <c r="D1035" s="76" t="s">
        <v>5160</v>
      </c>
      <c r="E1035" s="76" t="s">
        <v>1293</v>
      </c>
      <c r="F1035" s="76" t="s">
        <v>5161</v>
      </c>
      <c r="G1035" s="76" t="s">
        <v>5162</v>
      </c>
      <c r="H1035" s="76" t="s">
        <v>293</v>
      </c>
      <c r="I1035" s="76" t="s">
        <v>163</v>
      </c>
      <c r="J1035" s="76" t="s">
        <v>244</v>
      </c>
      <c r="K1035" s="76" t="s">
        <v>5163</v>
      </c>
      <c r="L1035" s="76" t="s">
        <v>5164</v>
      </c>
      <c r="M1035" s="77"/>
      <c r="N1035" s="78"/>
      <c r="O1035" s="79"/>
      <c r="P1035" s="79"/>
      <c r="Q1035" s="79"/>
    </row>
    <row r="1036" spans="1:17" ht="13.95" hidden="1" customHeight="1">
      <c r="A1036" s="73">
        <v>1026</v>
      </c>
      <c r="B1036" s="74">
        <v>45297</v>
      </c>
      <c r="C1036" s="75" t="s">
        <v>211</v>
      </c>
      <c r="D1036" s="76" t="s">
        <v>5165</v>
      </c>
      <c r="E1036" s="76" t="s">
        <v>492</v>
      </c>
      <c r="F1036" s="76" t="s">
        <v>5166</v>
      </c>
      <c r="G1036" s="76" t="s">
        <v>5167</v>
      </c>
      <c r="H1036" s="76" t="s">
        <v>297</v>
      </c>
      <c r="I1036" s="76" t="s">
        <v>163</v>
      </c>
      <c r="J1036" s="76" t="s">
        <v>246</v>
      </c>
      <c r="K1036" s="76" t="s">
        <v>5168</v>
      </c>
      <c r="L1036" s="76" t="s">
        <v>5169</v>
      </c>
      <c r="M1036" s="77"/>
      <c r="N1036" s="78"/>
      <c r="O1036" s="79"/>
      <c r="P1036" s="79"/>
      <c r="Q1036" s="79"/>
    </row>
    <row r="1037" spans="1:17" ht="13.95" hidden="1" customHeight="1">
      <c r="A1037" s="73">
        <v>1027</v>
      </c>
      <c r="B1037" s="74">
        <v>45297</v>
      </c>
      <c r="C1037" s="75" t="s">
        <v>211</v>
      </c>
      <c r="D1037" s="76" t="s">
        <v>5170</v>
      </c>
      <c r="E1037" s="76" t="s">
        <v>773</v>
      </c>
      <c r="F1037" s="76" t="s">
        <v>5171</v>
      </c>
      <c r="G1037" s="76" t="s">
        <v>5172</v>
      </c>
      <c r="H1037" s="76" t="s">
        <v>293</v>
      </c>
      <c r="I1037" s="76" t="s">
        <v>163</v>
      </c>
      <c r="J1037" s="76" t="s">
        <v>242</v>
      </c>
      <c r="K1037" s="76" t="s">
        <v>5173</v>
      </c>
      <c r="L1037" s="76" t="s">
        <v>5174</v>
      </c>
      <c r="M1037" s="77"/>
      <c r="N1037" s="78"/>
      <c r="O1037" s="79"/>
      <c r="P1037" s="79"/>
      <c r="Q1037" s="79"/>
    </row>
    <row r="1038" spans="1:17" ht="13.95" hidden="1" customHeight="1">
      <c r="A1038" s="73">
        <v>1028</v>
      </c>
      <c r="B1038" s="74">
        <v>45297</v>
      </c>
      <c r="C1038" s="75" t="s">
        <v>211</v>
      </c>
      <c r="D1038" s="76" t="s">
        <v>5175</v>
      </c>
      <c r="E1038" s="76" t="s">
        <v>1293</v>
      </c>
      <c r="F1038" s="76" t="s">
        <v>5176</v>
      </c>
      <c r="G1038" s="76" t="s">
        <v>5177</v>
      </c>
      <c r="H1038" s="76" t="s">
        <v>293</v>
      </c>
      <c r="I1038" s="76" t="s">
        <v>163</v>
      </c>
      <c r="J1038" s="76" t="s">
        <v>240</v>
      </c>
      <c r="K1038" s="76" t="s">
        <v>5178</v>
      </c>
      <c r="L1038" s="76" t="s">
        <v>5179</v>
      </c>
      <c r="M1038" s="77"/>
      <c r="N1038" s="78"/>
      <c r="O1038" s="79"/>
      <c r="P1038" s="79"/>
      <c r="Q1038" s="79"/>
    </row>
    <row r="1039" spans="1:17" ht="13.95" hidden="1" customHeight="1">
      <c r="A1039" s="73">
        <v>1029</v>
      </c>
      <c r="B1039" s="74">
        <v>45297</v>
      </c>
      <c r="C1039" s="75" t="s">
        <v>211</v>
      </c>
      <c r="D1039" s="76" t="s">
        <v>5180</v>
      </c>
      <c r="E1039" s="76" t="s">
        <v>492</v>
      </c>
      <c r="F1039" s="76" t="s">
        <v>5181</v>
      </c>
      <c r="G1039" s="76" t="s">
        <v>5182</v>
      </c>
      <c r="H1039" s="76" t="s">
        <v>852</v>
      </c>
      <c r="I1039" s="76" t="s">
        <v>163</v>
      </c>
      <c r="J1039" s="76" t="s">
        <v>242</v>
      </c>
      <c r="K1039" s="76" t="s">
        <v>5183</v>
      </c>
      <c r="L1039" s="76" t="s">
        <v>5184</v>
      </c>
      <c r="M1039" s="77"/>
      <c r="N1039" s="78"/>
      <c r="O1039" s="79"/>
      <c r="P1039" s="79"/>
      <c r="Q1039" s="79"/>
    </row>
    <row r="1040" spans="1:17" ht="13.95" hidden="1" customHeight="1">
      <c r="A1040" s="73">
        <v>1030</v>
      </c>
      <c r="B1040" s="74">
        <v>45297</v>
      </c>
      <c r="C1040" s="75" t="s">
        <v>211</v>
      </c>
      <c r="D1040" s="76" t="s">
        <v>5185</v>
      </c>
      <c r="E1040" s="76" t="s">
        <v>773</v>
      </c>
      <c r="F1040" s="76" t="s">
        <v>5186</v>
      </c>
      <c r="G1040" s="76" t="s">
        <v>5187</v>
      </c>
      <c r="H1040" s="76" t="s">
        <v>293</v>
      </c>
      <c r="I1040" s="76" t="s">
        <v>163</v>
      </c>
      <c r="J1040" s="76" t="s">
        <v>242</v>
      </c>
      <c r="K1040" s="76" t="s">
        <v>5188</v>
      </c>
      <c r="L1040" s="76" t="s">
        <v>5189</v>
      </c>
      <c r="M1040" s="77"/>
      <c r="N1040" s="78"/>
      <c r="O1040" s="79"/>
      <c r="P1040" s="79"/>
      <c r="Q1040" s="79"/>
    </row>
    <row r="1041" spans="1:17" ht="13.95" hidden="1" customHeight="1">
      <c r="A1041" s="73">
        <v>1031</v>
      </c>
      <c r="B1041" s="74">
        <v>45297</v>
      </c>
      <c r="C1041" s="75" t="s">
        <v>211</v>
      </c>
      <c r="D1041" s="76" t="s">
        <v>5190</v>
      </c>
      <c r="E1041" s="76" t="s">
        <v>1293</v>
      </c>
      <c r="F1041" s="76" t="s">
        <v>5191</v>
      </c>
      <c r="G1041" s="76" t="s">
        <v>5192</v>
      </c>
      <c r="H1041" s="76" t="s">
        <v>293</v>
      </c>
      <c r="I1041" s="76" t="s">
        <v>163</v>
      </c>
      <c r="J1041" s="76" t="s">
        <v>246</v>
      </c>
      <c r="K1041" s="76" t="s">
        <v>5193</v>
      </c>
      <c r="L1041" s="76" t="s">
        <v>5194</v>
      </c>
      <c r="M1041" s="77"/>
      <c r="N1041" s="78"/>
      <c r="O1041" s="79"/>
      <c r="P1041" s="79"/>
      <c r="Q1041" s="79"/>
    </row>
    <row r="1042" spans="1:17" ht="13.95" hidden="1" customHeight="1">
      <c r="A1042" s="73">
        <v>1032</v>
      </c>
      <c r="B1042" s="74">
        <v>45297</v>
      </c>
      <c r="C1042" s="75" t="s">
        <v>211</v>
      </c>
      <c r="D1042" s="76" t="s">
        <v>5195</v>
      </c>
      <c r="E1042" s="76" t="s">
        <v>1237</v>
      </c>
      <c r="F1042" s="76" t="s">
        <v>5196</v>
      </c>
      <c r="G1042" s="76" t="s">
        <v>5197</v>
      </c>
      <c r="H1042" s="76" t="s">
        <v>293</v>
      </c>
      <c r="I1042" s="76" t="s">
        <v>163</v>
      </c>
      <c r="J1042" s="76" t="s">
        <v>244</v>
      </c>
      <c r="K1042" s="76" t="s">
        <v>5198</v>
      </c>
      <c r="L1042" s="76" t="s">
        <v>163</v>
      </c>
      <c r="M1042" s="77"/>
      <c r="N1042" s="78"/>
      <c r="O1042" s="79"/>
      <c r="P1042" s="79"/>
      <c r="Q1042" s="79"/>
    </row>
    <row r="1043" spans="1:17" ht="13.95" hidden="1" customHeight="1">
      <c r="A1043" s="73">
        <v>1033</v>
      </c>
      <c r="B1043" s="74">
        <v>45297</v>
      </c>
      <c r="C1043" s="75" t="s">
        <v>211</v>
      </c>
      <c r="D1043" s="76" t="s">
        <v>5199</v>
      </c>
      <c r="E1043" s="76" t="s">
        <v>1293</v>
      </c>
      <c r="F1043" s="76" t="s">
        <v>5200</v>
      </c>
      <c r="G1043" s="76" t="s">
        <v>5201</v>
      </c>
      <c r="H1043" s="76" t="s">
        <v>293</v>
      </c>
      <c r="I1043" s="76" t="s">
        <v>163</v>
      </c>
      <c r="J1043" s="76" t="s">
        <v>244</v>
      </c>
      <c r="K1043" s="76" t="s">
        <v>5202</v>
      </c>
      <c r="L1043" s="76" t="s">
        <v>5203</v>
      </c>
      <c r="M1043" s="77"/>
      <c r="N1043" s="78"/>
      <c r="O1043" s="79"/>
      <c r="P1043" s="79"/>
      <c r="Q1043" s="79"/>
    </row>
    <row r="1044" spans="1:17" ht="13.95" hidden="1" customHeight="1">
      <c r="A1044" s="73">
        <v>1034</v>
      </c>
      <c r="B1044" s="74">
        <v>45297</v>
      </c>
      <c r="C1044" s="75" t="s">
        <v>211</v>
      </c>
      <c r="D1044" s="76" t="s">
        <v>5204</v>
      </c>
      <c r="E1044" s="76" t="s">
        <v>1293</v>
      </c>
      <c r="F1044" s="76" t="s">
        <v>5205</v>
      </c>
      <c r="G1044" s="76" t="s">
        <v>5206</v>
      </c>
      <c r="H1044" s="76" t="s">
        <v>293</v>
      </c>
      <c r="I1044" s="76" t="s">
        <v>163</v>
      </c>
      <c r="J1044" s="76" t="s">
        <v>246</v>
      </c>
      <c r="K1044" s="76" t="s">
        <v>5207</v>
      </c>
      <c r="L1044" s="76" t="s">
        <v>5208</v>
      </c>
      <c r="M1044" s="77"/>
      <c r="N1044" s="78"/>
      <c r="O1044" s="79"/>
      <c r="P1044" s="79"/>
      <c r="Q1044" s="79"/>
    </row>
    <row r="1045" spans="1:17" ht="13.95" hidden="1" customHeight="1">
      <c r="A1045" s="73">
        <v>1035</v>
      </c>
      <c r="B1045" s="74">
        <v>45297</v>
      </c>
      <c r="C1045" s="75" t="s">
        <v>211</v>
      </c>
      <c r="D1045" s="76" t="s">
        <v>5185</v>
      </c>
      <c r="E1045" s="76" t="s">
        <v>773</v>
      </c>
      <c r="F1045" s="76" t="s">
        <v>5209</v>
      </c>
      <c r="G1045" s="76" t="s">
        <v>5210</v>
      </c>
      <c r="H1045" s="76" t="s">
        <v>293</v>
      </c>
      <c r="I1045" s="76" t="s">
        <v>163</v>
      </c>
      <c r="J1045" s="76" t="s">
        <v>239</v>
      </c>
      <c r="K1045" s="76" t="s">
        <v>5188</v>
      </c>
      <c r="L1045" s="76" t="s">
        <v>5189</v>
      </c>
      <c r="M1045" s="77"/>
      <c r="N1045" s="78"/>
      <c r="O1045" s="79"/>
      <c r="P1045" s="79"/>
      <c r="Q1045" s="79"/>
    </row>
    <row r="1046" spans="1:17" ht="13.95" hidden="1" customHeight="1">
      <c r="A1046" s="73">
        <v>1036</v>
      </c>
      <c r="B1046" s="74">
        <v>45297</v>
      </c>
      <c r="C1046" s="75" t="s">
        <v>211</v>
      </c>
      <c r="D1046" s="76" t="s">
        <v>5211</v>
      </c>
      <c r="E1046" s="76" t="s">
        <v>660</v>
      </c>
      <c r="F1046" s="76" t="s">
        <v>5212</v>
      </c>
      <c r="G1046" s="76" t="s">
        <v>5213</v>
      </c>
      <c r="H1046" s="76" t="s">
        <v>293</v>
      </c>
      <c r="I1046" s="76" t="s">
        <v>163</v>
      </c>
      <c r="J1046" s="76" t="s">
        <v>238</v>
      </c>
      <c r="K1046" s="76" t="s">
        <v>5214</v>
      </c>
      <c r="L1046" s="76" t="s">
        <v>163</v>
      </c>
      <c r="M1046" s="77"/>
      <c r="N1046" s="78"/>
      <c r="O1046" s="79"/>
      <c r="P1046" s="79"/>
      <c r="Q1046" s="79"/>
    </row>
    <row r="1047" spans="1:17" ht="13.95" hidden="1" customHeight="1">
      <c r="A1047" s="73">
        <v>1037</v>
      </c>
      <c r="B1047" s="74">
        <v>45297</v>
      </c>
      <c r="C1047" s="75" t="s">
        <v>211</v>
      </c>
      <c r="D1047" s="76" t="s">
        <v>5215</v>
      </c>
      <c r="E1047" s="76" t="s">
        <v>1293</v>
      </c>
      <c r="F1047" s="76" t="s">
        <v>5216</v>
      </c>
      <c r="G1047" s="76" t="s">
        <v>5217</v>
      </c>
      <c r="H1047" s="76" t="s">
        <v>293</v>
      </c>
      <c r="I1047" s="76" t="s">
        <v>163</v>
      </c>
      <c r="J1047" s="76" t="s">
        <v>244</v>
      </c>
      <c r="K1047" s="76" t="s">
        <v>5218</v>
      </c>
      <c r="L1047" s="76" t="s">
        <v>163</v>
      </c>
      <c r="M1047" s="77"/>
      <c r="N1047" s="78"/>
      <c r="O1047" s="79"/>
      <c r="P1047" s="79"/>
      <c r="Q1047" s="79"/>
    </row>
    <row r="1048" spans="1:17" ht="13.95" hidden="1" customHeight="1">
      <c r="A1048" s="73">
        <v>1038</v>
      </c>
      <c r="B1048" s="74">
        <v>45297</v>
      </c>
      <c r="C1048" s="75" t="s">
        <v>211</v>
      </c>
      <c r="D1048" s="76" t="s">
        <v>5219</v>
      </c>
      <c r="E1048" s="76" t="s">
        <v>1293</v>
      </c>
      <c r="F1048" s="76" t="s">
        <v>5220</v>
      </c>
      <c r="G1048" s="76" t="s">
        <v>5221</v>
      </c>
      <c r="H1048" s="76" t="s">
        <v>293</v>
      </c>
      <c r="I1048" s="76" t="s">
        <v>163</v>
      </c>
      <c r="J1048" s="76" t="s">
        <v>242</v>
      </c>
      <c r="K1048" s="76" t="s">
        <v>5222</v>
      </c>
      <c r="L1048" s="76" t="s">
        <v>5223</v>
      </c>
      <c r="M1048" s="77"/>
      <c r="N1048" s="78"/>
      <c r="O1048" s="79"/>
      <c r="P1048" s="79"/>
      <c r="Q1048" s="79"/>
    </row>
    <row r="1049" spans="1:17" ht="13.95" hidden="1" customHeight="1">
      <c r="A1049" s="73">
        <v>1039</v>
      </c>
      <c r="B1049" s="74">
        <v>45297</v>
      </c>
      <c r="C1049" s="75" t="s">
        <v>211</v>
      </c>
      <c r="D1049" s="76" t="s">
        <v>5224</v>
      </c>
      <c r="E1049" s="76" t="s">
        <v>3166</v>
      </c>
      <c r="F1049" s="76" t="s">
        <v>5225</v>
      </c>
      <c r="G1049" s="76" t="s">
        <v>5226</v>
      </c>
      <c r="H1049" s="76" t="s">
        <v>293</v>
      </c>
      <c r="I1049" s="76" t="s">
        <v>163</v>
      </c>
      <c r="J1049" s="76" t="s">
        <v>242</v>
      </c>
      <c r="K1049" s="76" t="s">
        <v>5227</v>
      </c>
      <c r="L1049" s="76" t="s">
        <v>5228</v>
      </c>
      <c r="M1049" s="77"/>
      <c r="N1049" s="78"/>
      <c r="O1049" s="79"/>
      <c r="P1049" s="79"/>
      <c r="Q1049" s="79"/>
    </row>
    <row r="1050" spans="1:17" ht="13.95" hidden="1" customHeight="1">
      <c r="A1050" s="73">
        <v>1040</v>
      </c>
      <c r="B1050" s="74">
        <v>45297</v>
      </c>
      <c r="C1050" s="75" t="s">
        <v>211</v>
      </c>
      <c r="D1050" s="76" t="s">
        <v>5229</v>
      </c>
      <c r="E1050" s="76" t="s">
        <v>1293</v>
      </c>
      <c r="F1050" s="76" t="s">
        <v>5230</v>
      </c>
      <c r="G1050" s="76" t="s">
        <v>5231</v>
      </c>
      <c r="H1050" s="76" t="s">
        <v>293</v>
      </c>
      <c r="I1050" s="76" t="s">
        <v>163</v>
      </c>
      <c r="J1050" s="76" t="s">
        <v>237</v>
      </c>
      <c r="K1050" s="76" t="s">
        <v>5232</v>
      </c>
      <c r="L1050" s="76" t="s">
        <v>163</v>
      </c>
      <c r="M1050" s="77"/>
      <c r="N1050" s="78"/>
      <c r="O1050" s="79"/>
      <c r="P1050" s="79"/>
      <c r="Q1050" s="79"/>
    </row>
    <row r="1051" spans="1:17" ht="13.95" hidden="1" customHeight="1">
      <c r="A1051" s="73">
        <v>1041</v>
      </c>
      <c r="B1051" s="74">
        <v>45297</v>
      </c>
      <c r="C1051" s="75" t="s">
        <v>211</v>
      </c>
      <c r="D1051" s="76" t="s">
        <v>5233</v>
      </c>
      <c r="E1051" s="76" t="s">
        <v>1293</v>
      </c>
      <c r="F1051" s="76" t="s">
        <v>5234</v>
      </c>
      <c r="G1051" s="76" t="s">
        <v>5235</v>
      </c>
      <c r="H1051" s="76" t="s">
        <v>293</v>
      </c>
      <c r="I1051" s="76" t="s">
        <v>163</v>
      </c>
      <c r="J1051" s="76" t="s">
        <v>239</v>
      </c>
      <c r="K1051" s="76" t="s">
        <v>5236</v>
      </c>
      <c r="L1051" s="76" t="s">
        <v>5237</v>
      </c>
      <c r="M1051" s="77"/>
      <c r="N1051" s="78"/>
      <c r="O1051" s="79"/>
      <c r="P1051" s="79"/>
      <c r="Q1051" s="79"/>
    </row>
    <row r="1052" spans="1:17" ht="13.95" hidden="1" customHeight="1">
      <c r="A1052" s="73">
        <v>1042</v>
      </c>
      <c r="B1052" s="74">
        <v>45297</v>
      </c>
      <c r="C1052" s="75" t="s">
        <v>211</v>
      </c>
      <c r="D1052" s="76" t="s">
        <v>5238</v>
      </c>
      <c r="E1052" s="76" t="s">
        <v>1293</v>
      </c>
      <c r="F1052" s="76" t="s">
        <v>5239</v>
      </c>
      <c r="G1052" s="76" t="s">
        <v>5240</v>
      </c>
      <c r="H1052" s="76" t="s">
        <v>293</v>
      </c>
      <c r="I1052" s="76" t="s">
        <v>163</v>
      </c>
      <c r="J1052" s="76" t="s">
        <v>239</v>
      </c>
      <c r="K1052" s="76" t="s">
        <v>5241</v>
      </c>
      <c r="L1052" s="76" t="s">
        <v>5242</v>
      </c>
      <c r="M1052" s="77"/>
      <c r="N1052" s="78"/>
      <c r="O1052" s="79"/>
      <c r="P1052" s="79"/>
      <c r="Q1052" s="79"/>
    </row>
    <row r="1053" spans="1:17" ht="13.95" hidden="1" customHeight="1">
      <c r="A1053" s="73">
        <v>1043</v>
      </c>
      <c r="B1053" s="74">
        <v>45297</v>
      </c>
      <c r="C1053" s="75" t="s">
        <v>211</v>
      </c>
      <c r="D1053" s="76" t="s">
        <v>5243</v>
      </c>
      <c r="E1053" s="76" t="s">
        <v>1293</v>
      </c>
      <c r="F1053" s="76" t="s">
        <v>5244</v>
      </c>
      <c r="G1053" s="76" t="s">
        <v>5245</v>
      </c>
      <c r="H1053" s="76" t="s">
        <v>293</v>
      </c>
      <c r="I1053" s="76" t="s">
        <v>163</v>
      </c>
      <c r="J1053" s="76" t="s">
        <v>243</v>
      </c>
      <c r="K1053" s="76" t="s">
        <v>5246</v>
      </c>
      <c r="L1053" s="76" t="s">
        <v>163</v>
      </c>
      <c r="M1053" s="77"/>
      <c r="N1053" s="78"/>
      <c r="O1053" s="79"/>
      <c r="P1053" s="79"/>
      <c r="Q1053" s="79"/>
    </row>
    <row r="1054" spans="1:17" ht="13.95" hidden="1" customHeight="1">
      <c r="A1054" s="73">
        <v>1044</v>
      </c>
      <c r="B1054" s="74">
        <v>45297</v>
      </c>
      <c r="C1054" s="75" t="s">
        <v>211</v>
      </c>
      <c r="D1054" s="76" t="s">
        <v>5247</v>
      </c>
      <c r="E1054" s="76" t="s">
        <v>1293</v>
      </c>
      <c r="F1054" s="76" t="s">
        <v>5248</v>
      </c>
      <c r="G1054" s="76" t="s">
        <v>5249</v>
      </c>
      <c r="H1054" s="76" t="s">
        <v>293</v>
      </c>
      <c r="I1054" s="76" t="s">
        <v>163</v>
      </c>
      <c r="J1054" s="76" t="s">
        <v>240</v>
      </c>
      <c r="K1054" s="76" t="s">
        <v>5250</v>
      </c>
      <c r="L1054" s="76" t="s">
        <v>163</v>
      </c>
      <c r="M1054" s="77"/>
      <c r="N1054" s="78"/>
      <c r="O1054" s="79"/>
      <c r="P1054" s="79"/>
      <c r="Q1054" s="79"/>
    </row>
    <row r="1055" spans="1:17" ht="13.95" hidden="1" customHeight="1">
      <c r="A1055" s="73">
        <v>1045</v>
      </c>
      <c r="B1055" s="74">
        <v>45297</v>
      </c>
      <c r="C1055" s="75" t="s">
        <v>211</v>
      </c>
      <c r="D1055" s="76" t="s">
        <v>5251</v>
      </c>
      <c r="E1055" s="76" t="s">
        <v>1293</v>
      </c>
      <c r="F1055" s="76" t="s">
        <v>5252</v>
      </c>
      <c r="G1055" s="76" t="s">
        <v>5253</v>
      </c>
      <c r="H1055" s="76" t="s">
        <v>293</v>
      </c>
      <c r="I1055" s="76" t="s">
        <v>163</v>
      </c>
      <c r="J1055" s="76" t="s">
        <v>240</v>
      </c>
      <c r="K1055" s="76" t="s">
        <v>5254</v>
      </c>
      <c r="L1055" s="76" t="s">
        <v>163</v>
      </c>
      <c r="M1055" s="77"/>
      <c r="N1055" s="78"/>
      <c r="O1055" s="79"/>
      <c r="P1055" s="79"/>
      <c r="Q1055" s="79"/>
    </row>
    <row r="1056" spans="1:17" ht="13.95" hidden="1" customHeight="1">
      <c r="A1056" s="73">
        <v>1046</v>
      </c>
      <c r="B1056" s="74">
        <v>45297</v>
      </c>
      <c r="C1056" s="75" t="s">
        <v>211</v>
      </c>
      <c r="D1056" s="76" t="s">
        <v>5255</v>
      </c>
      <c r="E1056" s="76" t="s">
        <v>1293</v>
      </c>
      <c r="F1056" s="76" t="s">
        <v>5256</v>
      </c>
      <c r="G1056" s="76" t="s">
        <v>5257</v>
      </c>
      <c r="H1056" s="76" t="s">
        <v>293</v>
      </c>
      <c r="I1056" s="76" t="s">
        <v>163</v>
      </c>
      <c r="J1056" s="76" t="s">
        <v>239</v>
      </c>
      <c r="K1056" s="76" t="s">
        <v>5258</v>
      </c>
      <c r="L1056" s="76" t="s">
        <v>602</v>
      </c>
      <c r="M1056" s="77"/>
      <c r="N1056" s="78"/>
      <c r="O1056" s="79"/>
      <c r="P1056" s="79"/>
      <c r="Q1056" s="79"/>
    </row>
    <row r="1057" spans="1:17" ht="13.95" hidden="1" customHeight="1">
      <c r="A1057" s="73">
        <v>1047</v>
      </c>
      <c r="B1057" s="74">
        <v>45297</v>
      </c>
      <c r="C1057" s="75" t="s">
        <v>211</v>
      </c>
      <c r="D1057" s="76" t="s">
        <v>5259</v>
      </c>
      <c r="E1057" s="76" t="s">
        <v>1293</v>
      </c>
      <c r="F1057" s="76" t="s">
        <v>5260</v>
      </c>
      <c r="G1057" s="76" t="s">
        <v>5261</v>
      </c>
      <c r="H1057" s="76" t="s">
        <v>293</v>
      </c>
      <c r="I1057" s="76" t="s">
        <v>163</v>
      </c>
      <c r="J1057" s="76" t="s">
        <v>242</v>
      </c>
      <c r="K1057" s="76" t="s">
        <v>5262</v>
      </c>
      <c r="L1057" s="76" t="s">
        <v>5263</v>
      </c>
      <c r="M1057" s="77"/>
      <c r="N1057" s="78"/>
      <c r="O1057" s="79"/>
      <c r="P1057" s="79"/>
      <c r="Q1057" s="79"/>
    </row>
    <row r="1058" spans="1:17" ht="13.95" hidden="1" customHeight="1">
      <c r="A1058" s="73">
        <v>1048</v>
      </c>
      <c r="B1058" s="74">
        <v>45297</v>
      </c>
      <c r="C1058" s="75" t="s">
        <v>211</v>
      </c>
      <c r="D1058" s="76" t="s">
        <v>5264</v>
      </c>
      <c r="E1058" s="76" t="s">
        <v>1293</v>
      </c>
      <c r="F1058" s="76" t="s">
        <v>5265</v>
      </c>
      <c r="G1058" s="76" t="s">
        <v>5266</v>
      </c>
      <c r="H1058" s="76" t="s">
        <v>293</v>
      </c>
      <c r="I1058" s="76" t="s">
        <v>163</v>
      </c>
      <c r="J1058" s="76" t="s">
        <v>240</v>
      </c>
      <c r="K1058" s="76" t="s">
        <v>5267</v>
      </c>
      <c r="L1058" s="76" t="s">
        <v>5268</v>
      </c>
      <c r="M1058" s="77"/>
      <c r="N1058" s="78"/>
      <c r="O1058" s="79"/>
      <c r="P1058" s="79"/>
      <c r="Q1058" s="79"/>
    </row>
    <row r="1059" spans="1:17" ht="13.95" hidden="1" customHeight="1">
      <c r="A1059" s="73">
        <v>1049</v>
      </c>
      <c r="B1059" s="74">
        <v>45297</v>
      </c>
      <c r="C1059" s="75" t="s">
        <v>211</v>
      </c>
      <c r="D1059" s="76" t="s">
        <v>5269</v>
      </c>
      <c r="E1059" s="76" t="s">
        <v>1293</v>
      </c>
      <c r="F1059" s="76" t="s">
        <v>5270</v>
      </c>
      <c r="G1059" s="76" t="s">
        <v>5271</v>
      </c>
      <c r="H1059" s="76" t="s">
        <v>293</v>
      </c>
      <c r="I1059" s="76" t="s">
        <v>163</v>
      </c>
      <c r="J1059" s="76" t="s">
        <v>242</v>
      </c>
      <c r="K1059" s="76" t="s">
        <v>5272</v>
      </c>
      <c r="L1059" s="76" t="s">
        <v>5273</v>
      </c>
      <c r="M1059" s="77"/>
      <c r="N1059" s="78"/>
      <c r="O1059" s="79"/>
      <c r="P1059" s="79"/>
      <c r="Q1059" s="79"/>
    </row>
    <row r="1060" spans="1:17" ht="13.95" hidden="1" customHeight="1">
      <c r="A1060" s="73">
        <v>1050</v>
      </c>
      <c r="B1060" s="74">
        <v>45297</v>
      </c>
      <c r="C1060" s="75" t="s">
        <v>211</v>
      </c>
      <c r="D1060" s="76" t="s">
        <v>5274</v>
      </c>
      <c r="E1060" s="76" t="s">
        <v>1293</v>
      </c>
      <c r="F1060" s="76" t="s">
        <v>5275</v>
      </c>
      <c r="G1060" s="76" t="s">
        <v>5276</v>
      </c>
      <c r="H1060" s="76" t="s">
        <v>293</v>
      </c>
      <c r="I1060" s="76" t="s">
        <v>163</v>
      </c>
      <c r="J1060" s="76" t="s">
        <v>243</v>
      </c>
      <c r="K1060" s="76" t="s">
        <v>5277</v>
      </c>
      <c r="L1060" s="76" t="s">
        <v>163</v>
      </c>
      <c r="M1060" s="77"/>
      <c r="N1060" s="78"/>
      <c r="O1060" s="79"/>
      <c r="P1060" s="79"/>
      <c r="Q1060" s="79"/>
    </row>
    <row r="1061" spans="1:17" ht="13.95" hidden="1" customHeight="1">
      <c r="A1061" s="73">
        <v>1051</v>
      </c>
      <c r="B1061" s="74">
        <v>45297</v>
      </c>
      <c r="C1061" s="75" t="s">
        <v>211</v>
      </c>
      <c r="D1061" s="76" t="s">
        <v>5278</v>
      </c>
      <c r="E1061" s="76" t="s">
        <v>1293</v>
      </c>
      <c r="F1061" s="76" t="s">
        <v>5279</v>
      </c>
      <c r="G1061" s="76" t="s">
        <v>5280</v>
      </c>
      <c r="H1061" s="76" t="s">
        <v>293</v>
      </c>
      <c r="I1061" s="76" t="s">
        <v>163</v>
      </c>
      <c r="J1061" s="76" t="s">
        <v>239</v>
      </c>
      <c r="K1061" s="76" t="s">
        <v>5281</v>
      </c>
      <c r="L1061" s="76" t="s">
        <v>163</v>
      </c>
      <c r="M1061" s="77"/>
      <c r="N1061" s="78"/>
      <c r="O1061" s="79"/>
      <c r="P1061" s="79"/>
      <c r="Q1061" s="79"/>
    </row>
    <row r="1062" spans="1:17" ht="13.95" hidden="1" customHeight="1">
      <c r="A1062" s="73">
        <v>1052</v>
      </c>
      <c r="B1062" s="74">
        <v>45297</v>
      </c>
      <c r="C1062" s="75" t="s">
        <v>211</v>
      </c>
      <c r="D1062" s="76" t="s">
        <v>2127</v>
      </c>
      <c r="E1062" s="76" t="s">
        <v>1293</v>
      </c>
      <c r="F1062" s="76" t="s">
        <v>5282</v>
      </c>
      <c r="G1062" s="76" t="s">
        <v>5283</v>
      </c>
      <c r="H1062" s="76" t="s">
        <v>293</v>
      </c>
      <c r="I1062" s="76" t="s">
        <v>163</v>
      </c>
      <c r="J1062" s="76" t="s">
        <v>239</v>
      </c>
      <c r="K1062" s="76" t="s">
        <v>5284</v>
      </c>
      <c r="L1062" s="76" t="s">
        <v>5285</v>
      </c>
      <c r="M1062" s="77"/>
      <c r="N1062" s="78"/>
      <c r="O1062" s="79"/>
      <c r="P1062" s="79"/>
      <c r="Q1062" s="79"/>
    </row>
    <row r="1063" spans="1:17" ht="13.95" hidden="1" customHeight="1">
      <c r="A1063" s="73">
        <v>1053</v>
      </c>
      <c r="B1063" s="74">
        <v>45297</v>
      </c>
      <c r="C1063" s="75" t="s">
        <v>211</v>
      </c>
      <c r="D1063" s="76" t="s">
        <v>5286</v>
      </c>
      <c r="E1063" s="76" t="s">
        <v>492</v>
      </c>
      <c r="F1063" s="76" t="s">
        <v>5287</v>
      </c>
      <c r="G1063" s="76" t="s">
        <v>5288</v>
      </c>
      <c r="H1063" s="76" t="s">
        <v>384</v>
      </c>
      <c r="I1063" s="76" t="s">
        <v>163</v>
      </c>
      <c r="J1063" s="76" t="s">
        <v>244</v>
      </c>
      <c r="K1063" s="76" t="s">
        <v>5289</v>
      </c>
      <c r="L1063" s="76" t="s">
        <v>5290</v>
      </c>
      <c r="M1063" s="77"/>
      <c r="N1063" s="78"/>
      <c r="O1063" s="79"/>
      <c r="P1063" s="79"/>
      <c r="Q1063" s="79"/>
    </row>
    <row r="1064" spans="1:17" ht="13.95" hidden="1" customHeight="1">
      <c r="A1064" s="73">
        <v>1054</v>
      </c>
      <c r="B1064" s="74">
        <v>45297</v>
      </c>
      <c r="C1064" s="75" t="s">
        <v>211</v>
      </c>
      <c r="D1064" s="76" t="s">
        <v>5291</v>
      </c>
      <c r="E1064" s="76" t="s">
        <v>492</v>
      </c>
      <c r="F1064" s="76" t="s">
        <v>5292</v>
      </c>
      <c r="G1064" s="76" t="s">
        <v>5293</v>
      </c>
      <c r="H1064" s="76" t="s">
        <v>293</v>
      </c>
      <c r="I1064" s="76" t="s">
        <v>163</v>
      </c>
      <c r="J1064" s="76" t="s">
        <v>244</v>
      </c>
      <c r="K1064" s="76" t="s">
        <v>5294</v>
      </c>
      <c r="L1064" s="76" t="s">
        <v>5295</v>
      </c>
      <c r="M1064" s="77"/>
      <c r="N1064" s="78"/>
      <c r="O1064" s="79"/>
      <c r="P1064" s="79"/>
      <c r="Q1064" s="79"/>
    </row>
    <row r="1065" spans="1:17" ht="13.95" hidden="1" customHeight="1">
      <c r="A1065" s="73">
        <v>1055</v>
      </c>
      <c r="B1065" s="74">
        <v>45297</v>
      </c>
      <c r="C1065" s="75" t="s">
        <v>211</v>
      </c>
      <c r="D1065" s="76" t="s">
        <v>4138</v>
      </c>
      <c r="E1065" s="76" t="s">
        <v>660</v>
      </c>
      <c r="F1065" s="76" t="s">
        <v>5296</v>
      </c>
      <c r="G1065" s="76" t="s">
        <v>5297</v>
      </c>
      <c r="H1065" s="76" t="s">
        <v>297</v>
      </c>
      <c r="I1065" s="76" t="s">
        <v>163</v>
      </c>
      <c r="J1065" s="76" t="s">
        <v>244</v>
      </c>
      <c r="K1065" s="76" t="s">
        <v>4141</v>
      </c>
      <c r="L1065" s="76" t="s">
        <v>4142</v>
      </c>
      <c r="M1065" s="77"/>
      <c r="N1065" s="78"/>
      <c r="O1065" s="79"/>
      <c r="P1065" s="79"/>
      <c r="Q1065" s="79"/>
    </row>
    <row r="1066" spans="1:17" ht="13.95" hidden="1" customHeight="1">
      <c r="A1066" s="73">
        <v>1056</v>
      </c>
      <c r="B1066" s="74">
        <v>45297</v>
      </c>
      <c r="C1066" s="75" t="s">
        <v>211</v>
      </c>
      <c r="D1066" s="76" t="s">
        <v>5298</v>
      </c>
      <c r="E1066" s="76" t="s">
        <v>1257</v>
      </c>
      <c r="F1066" s="76" t="s">
        <v>5299</v>
      </c>
      <c r="G1066" s="76" t="s">
        <v>5300</v>
      </c>
      <c r="H1066" s="76" t="s">
        <v>293</v>
      </c>
      <c r="I1066" s="76" t="s">
        <v>163</v>
      </c>
      <c r="J1066" s="76" t="s">
        <v>238</v>
      </c>
      <c r="K1066" s="76" t="s">
        <v>5301</v>
      </c>
      <c r="L1066" s="76" t="s">
        <v>5302</v>
      </c>
      <c r="M1066" s="77"/>
      <c r="N1066" s="78"/>
      <c r="O1066" s="79"/>
      <c r="P1066" s="79"/>
      <c r="Q1066" s="79"/>
    </row>
    <row r="1067" spans="1:17" ht="13.95" hidden="1" customHeight="1">
      <c r="A1067" s="73">
        <v>1057</v>
      </c>
      <c r="B1067" s="74">
        <v>45297</v>
      </c>
      <c r="C1067" s="75" t="s">
        <v>211</v>
      </c>
      <c r="D1067" s="76" t="s">
        <v>5303</v>
      </c>
      <c r="E1067" s="76" t="s">
        <v>492</v>
      </c>
      <c r="F1067" s="76" t="s">
        <v>5304</v>
      </c>
      <c r="G1067" s="76" t="s">
        <v>5305</v>
      </c>
      <c r="H1067" s="76" t="s">
        <v>384</v>
      </c>
      <c r="I1067" s="76" t="s">
        <v>163</v>
      </c>
      <c r="J1067" s="76" t="s">
        <v>244</v>
      </c>
      <c r="K1067" s="76" t="s">
        <v>5306</v>
      </c>
      <c r="L1067" s="76" t="s">
        <v>5307</v>
      </c>
      <c r="M1067" s="77"/>
      <c r="N1067" s="78"/>
      <c r="O1067" s="79"/>
      <c r="P1067" s="79"/>
      <c r="Q1067" s="79"/>
    </row>
    <row r="1068" spans="1:17" ht="13.95" hidden="1" customHeight="1">
      <c r="A1068" s="73">
        <v>1058</v>
      </c>
      <c r="B1068" s="74">
        <v>45297</v>
      </c>
      <c r="C1068" s="75" t="s">
        <v>211</v>
      </c>
      <c r="D1068" s="76" t="s">
        <v>5308</v>
      </c>
      <c r="E1068" s="76" t="s">
        <v>492</v>
      </c>
      <c r="F1068" s="76" t="s">
        <v>5309</v>
      </c>
      <c r="G1068" s="76" t="s">
        <v>5310</v>
      </c>
      <c r="H1068" s="76" t="s">
        <v>293</v>
      </c>
      <c r="I1068" s="76" t="s">
        <v>163</v>
      </c>
      <c r="J1068" s="76" t="s">
        <v>244</v>
      </c>
      <c r="K1068" s="76" t="s">
        <v>5311</v>
      </c>
      <c r="L1068" s="76" t="s">
        <v>5312</v>
      </c>
      <c r="M1068" s="77"/>
      <c r="N1068" s="78"/>
      <c r="O1068" s="79"/>
      <c r="P1068" s="79"/>
      <c r="Q1068" s="79"/>
    </row>
    <row r="1069" spans="1:17" ht="13.95" hidden="1" customHeight="1">
      <c r="A1069" s="73">
        <v>1059</v>
      </c>
      <c r="B1069" s="74">
        <v>45297</v>
      </c>
      <c r="C1069" s="75" t="s">
        <v>211</v>
      </c>
      <c r="D1069" s="76" t="s">
        <v>5313</v>
      </c>
      <c r="E1069" s="76" t="s">
        <v>492</v>
      </c>
      <c r="F1069" s="76" t="s">
        <v>5314</v>
      </c>
      <c r="G1069" s="76" t="s">
        <v>5315</v>
      </c>
      <c r="H1069" s="76" t="s">
        <v>293</v>
      </c>
      <c r="I1069" s="76" t="s">
        <v>163</v>
      </c>
      <c r="J1069" s="76" t="s">
        <v>243</v>
      </c>
      <c r="K1069" s="76" t="s">
        <v>5316</v>
      </c>
      <c r="L1069" s="76" t="s">
        <v>5317</v>
      </c>
      <c r="M1069" s="77"/>
      <c r="N1069" s="78"/>
      <c r="O1069" s="79"/>
      <c r="P1069" s="79"/>
      <c r="Q1069" s="79"/>
    </row>
    <row r="1070" spans="1:17" ht="13.95" hidden="1" customHeight="1">
      <c r="A1070" s="73">
        <v>1060</v>
      </c>
      <c r="B1070" s="74">
        <v>45297</v>
      </c>
      <c r="C1070" s="75" t="s">
        <v>211</v>
      </c>
      <c r="D1070" s="76" t="s">
        <v>5318</v>
      </c>
      <c r="E1070" s="76" t="s">
        <v>492</v>
      </c>
      <c r="F1070" s="76" t="s">
        <v>5319</v>
      </c>
      <c r="G1070" s="76" t="s">
        <v>5320</v>
      </c>
      <c r="H1070" s="76" t="s">
        <v>293</v>
      </c>
      <c r="I1070" s="76" t="s">
        <v>163</v>
      </c>
      <c r="J1070" s="76" t="s">
        <v>240</v>
      </c>
      <c r="K1070" s="76" t="s">
        <v>5321</v>
      </c>
      <c r="L1070" s="76" t="s">
        <v>5322</v>
      </c>
      <c r="M1070" s="77"/>
      <c r="N1070" s="78"/>
      <c r="O1070" s="79"/>
      <c r="P1070" s="79"/>
      <c r="Q1070" s="79"/>
    </row>
    <row r="1071" spans="1:17" ht="13.95" hidden="1" customHeight="1">
      <c r="A1071" s="73">
        <v>1061</v>
      </c>
      <c r="B1071" s="74">
        <v>45297</v>
      </c>
      <c r="C1071" s="75" t="s">
        <v>211</v>
      </c>
      <c r="D1071" s="76" t="s">
        <v>5323</v>
      </c>
      <c r="E1071" s="76" t="s">
        <v>492</v>
      </c>
      <c r="F1071" s="76" t="s">
        <v>5324</v>
      </c>
      <c r="G1071" s="76" t="s">
        <v>5325</v>
      </c>
      <c r="H1071" s="76" t="s">
        <v>384</v>
      </c>
      <c r="I1071" s="76" t="s">
        <v>163</v>
      </c>
      <c r="J1071" s="76" t="s">
        <v>244</v>
      </c>
      <c r="K1071" s="76" t="s">
        <v>5326</v>
      </c>
      <c r="L1071" s="76" t="s">
        <v>5327</v>
      </c>
      <c r="M1071" s="77"/>
      <c r="N1071" s="78"/>
      <c r="O1071" s="79"/>
      <c r="P1071" s="79"/>
      <c r="Q1071" s="79"/>
    </row>
    <row r="1072" spans="1:17" ht="13.95" hidden="1" customHeight="1">
      <c r="A1072" s="73">
        <v>1062</v>
      </c>
      <c r="B1072" s="74">
        <v>45297</v>
      </c>
      <c r="C1072" s="75" t="s">
        <v>211</v>
      </c>
      <c r="D1072" s="76" t="s">
        <v>5328</v>
      </c>
      <c r="E1072" s="76" t="s">
        <v>492</v>
      </c>
      <c r="F1072" s="76" t="s">
        <v>5329</v>
      </c>
      <c r="G1072" s="76" t="s">
        <v>5330</v>
      </c>
      <c r="H1072" s="76" t="s">
        <v>852</v>
      </c>
      <c r="I1072" s="76" t="s">
        <v>163</v>
      </c>
      <c r="J1072" s="76" t="s">
        <v>239</v>
      </c>
      <c r="K1072" s="76" t="s">
        <v>5331</v>
      </c>
      <c r="L1072" s="76" t="s">
        <v>163</v>
      </c>
      <c r="M1072" s="77"/>
      <c r="N1072" s="78"/>
      <c r="O1072" s="79"/>
      <c r="P1072" s="79"/>
      <c r="Q1072" s="79"/>
    </row>
    <row r="1073" spans="1:17" ht="13.95" hidden="1" customHeight="1">
      <c r="A1073" s="73">
        <v>1063</v>
      </c>
      <c r="B1073" s="74">
        <v>45297</v>
      </c>
      <c r="C1073" s="75" t="s">
        <v>211</v>
      </c>
      <c r="D1073" s="76" t="s">
        <v>5332</v>
      </c>
      <c r="E1073" s="76" t="s">
        <v>1472</v>
      </c>
      <c r="F1073" s="76" t="s">
        <v>5333</v>
      </c>
      <c r="G1073" s="76" t="s">
        <v>5334</v>
      </c>
      <c r="H1073" s="76" t="s">
        <v>293</v>
      </c>
      <c r="I1073" s="76" t="s">
        <v>163</v>
      </c>
      <c r="J1073" s="76" t="s">
        <v>246</v>
      </c>
      <c r="K1073" s="76" t="s">
        <v>5335</v>
      </c>
      <c r="L1073" s="76" t="s">
        <v>5336</v>
      </c>
      <c r="M1073" s="77"/>
      <c r="N1073" s="78"/>
      <c r="O1073" s="79"/>
      <c r="P1073" s="79"/>
      <c r="Q1073" s="79"/>
    </row>
    <row r="1074" spans="1:17" ht="13.95" hidden="1" customHeight="1">
      <c r="A1074" s="73">
        <v>1064</v>
      </c>
      <c r="B1074" s="74">
        <v>45297</v>
      </c>
      <c r="C1074" s="75" t="s">
        <v>211</v>
      </c>
      <c r="D1074" s="76" t="s">
        <v>5337</v>
      </c>
      <c r="E1074" s="76" t="s">
        <v>1472</v>
      </c>
      <c r="F1074" s="76" t="s">
        <v>5338</v>
      </c>
      <c r="G1074" s="76" t="s">
        <v>5339</v>
      </c>
      <c r="H1074" s="76" t="s">
        <v>293</v>
      </c>
      <c r="I1074" s="76" t="s">
        <v>163</v>
      </c>
      <c r="J1074" s="76" t="s">
        <v>246</v>
      </c>
      <c r="K1074" s="76" t="s">
        <v>5340</v>
      </c>
      <c r="L1074" s="76" t="s">
        <v>5341</v>
      </c>
      <c r="M1074" s="77"/>
      <c r="N1074" s="78"/>
      <c r="O1074" s="79"/>
      <c r="P1074" s="79"/>
      <c r="Q1074" s="79"/>
    </row>
    <row r="1075" spans="1:17" ht="13.95" hidden="1" customHeight="1">
      <c r="A1075" s="73">
        <v>1065</v>
      </c>
      <c r="B1075" s="74">
        <v>45297</v>
      </c>
      <c r="C1075" s="75" t="s">
        <v>211</v>
      </c>
      <c r="D1075" s="76" t="s">
        <v>5342</v>
      </c>
      <c r="E1075" s="76" t="s">
        <v>492</v>
      </c>
      <c r="F1075" s="76" t="s">
        <v>5343</v>
      </c>
      <c r="G1075" s="76" t="s">
        <v>5344</v>
      </c>
      <c r="H1075" s="76" t="s">
        <v>293</v>
      </c>
      <c r="I1075" s="76" t="s">
        <v>163</v>
      </c>
      <c r="J1075" s="76" t="s">
        <v>246</v>
      </c>
      <c r="K1075" s="76" t="s">
        <v>5345</v>
      </c>
      <c r="L1075" s="76" t="s">
        <v>5346</v>
      </c>
      <c r="M1075" s="77"/>
      <c r="N1075" s="78"/>
      <c r="O1075" s="79"/>
      <c r="P1075" s="79"/>
      <c r="Q1075" s="79"/>
    </row>
    <row r="1076" spans="1:17" ht="13.95" hidden="1" customHeight="1">
      <c r="A1076" s="73">
        <v>1066</v>
      </c>
      <c r="B1076" s="74">
        <v>45297</v>
      </c>
      <c r="C1076" s="75" t="s">
        <v>211</v>
      </c>
      <c r="D1076" s="76" t="s">
        <v>5347</v>
      </c>
      <c r="E1076" s="76" t="s">
        <v>1472</v>
      </c>
      <c r="F1076" s="76" t="s">
        <v>5348</v>
      </c>
      <c r="G1076" s="76" t="s">
        <v>5349</v>
      </c>
      <c r="H1076" s="76" t="s">
        <v>293</v>
      </c>
      <c r="I1076" s="76" t="s">
        <v>163</v>
      </c>
      <c r="J1076" s="76" t="s">
        <v>246</v>
      </c>
      <c r="K1076" s="76" t="s">
        <v>5350</v>
      </c>
      <c r="L1076" s="76" t="s">
        <v>5351</v>
      </c>
      <c r="M1076" s="77"/>
      <c r="N1076" s="78"/>
      <c r="O1076" s="79"/>
      <c r="P1076" s="79"/>
      <c r="Q1076" s="79"/>
    </row>
    <row r="1077" spans="1:17" ht="13.95" hidden="1" customHeight="1">
      <c r="A1077" s="73">
        <v>1067</v>
      </c>
      <c r="B1077" s="74">
        <v>45297</v>
      </c>
      <c r="C1077" s="75" t="s">
        <v>211</v>
      </c>
      <c r="D1077" s="76" t="s">
        <v>5352</v>
      </c>
      <c r="E1077" s="76" t="s">
        <v>492</v>
      </c>
      <c r="F1077" s="76" t="s">
        <v>5353</v>
      </c>
      <c r="G1077" s="76" t="s">
        <v>5354</v>
      </c>
      <c r="H1077" s="76" t="s">
        <v>293</v>
      </c>
      <c r="I1077" s="76" t="s">
        <v>163</v>
      </c>
      <c r="J1077" s="76" t="s">
        <v>246</v>
      </c>
      <c r="K1077" s="76" t="s">
        <v>5355</v>
      </c>
      <c r="L1077" s="76" t="s">
        <v>5356</v>
      </c>
      <c r="M1077" s="77"/>
      <c r="N1077" s="78"/>
      <c r="O1077" s="79"/>
      <c r="P1077" s="79"/>
      <c r="Q1077" s="79"/>
    </row>
    <row r="1078" spans="1:17" ht="13.95" hidden="1" customHeight="1">
      <c r="A1078" s="73">
        <v>1068</v>
      </c>
      <c r="B1078" s="74">
        <v>45297</v>
      </c>
      <c r="C1078" s="75" t="s">
        <v>211</v>
      </c>
      <c r="D1078" s="76" t="s">
        <v>347</v>
      </c>
      <c r="E1078" s="76" t="s">
        <v>1472</v>
      </c>
      <c r="F1078" s="76" t="s">
        <v>5357</v>
      </c>
      <c r="G1078" s="76" t="s">
        <v>5358</v>
      </c>
      <c r="H1078" s="76" t="s">
        <v>293</v>
      </c>
      <c r="I1078" s="76" t="s">
        <v>163</v>
      </c>
      <c r="J1078" s="76" t="s">
        <v>246</v>
      </c>
      <c r="K1078" s="76" t="s">
        <v>5359</v>
      </c>
      <c r="L1078" s="76" t="s">
        <v>5360</v>
      </c>
      <c r="M1078" s="77"/>
      <c r="N1078" s="78"/>
      <c r="O1078" s="79"/>
      <c r="P1078" s="79"/>
      <c r="Q1078" s="79"/>
    </row>
    <row r="1079" spans="1:17" ht="13.95" hidden="1" customHeight="1">
      <c r="A1079" s="73">
        <v>1069</v>
      </c>
      <c r="B1079" s="74">
        <v>45297</v>
      </c>
      <c r="C1079" s="75" t="s">
        <v>211</v>
      </c>
      <c r="D1079" s="76" t="s">
        <v>5361</v>
      </c>
      <c r="E1079" s="76" t="s">
        <v>1472</v>
      </c>
      <c r="F1079" s="76" t="s">
        <v>5362</v>
      </c>
      <c r="G1079" s="76" t="s">
        <v>5363</v>
      </c>
      <c r="H1079" s="76" t="s">
        <v>293</v>
      </c>
      <c r="I1079" s="76" t="s">
        <v>163</v>
      </c>
      <c r="J1079" s="76" t="s">
        <v>246</v>
      </c>
      <c r="K1079" s="76" t="s">
        <v>5364</v>
      </c>
      <c r="L1079" s="76" t="s">
        <v>5365</v>
      </c>
      <c r="M1079" s="77"/>
      <c r="N1079" s="78"/>
      <c r="O1079" s="79"/>
      <c r="P1079" s="79"/>
      <c r="Q1079" s="79"/>
    </row>
    <row r="1080" spans="1:17" ht="13.95" hidden="1" customHeight="1">
      <c r="A1080" s="73">
        <v>1070</v>
      </c>
      <c r="B1080" s="74">
        <v>45297</v>
      </c>
      <c r="C1080" s="75" t="s">
        <v>211</v>
      </c>
      <c r="D1080" s="76" t="s">
        <v>429</v>
      </c>
      <c r="E1080" s="76" t="s">
        <v>492</v>
      </c>
      <c r="F1080" s="76" t="s">
        <v>5366</v>
      </c>
      <c r="G1080" s="76" t="s">
        <v>5367</v>
      </c>
      <c r="H1080" s="76" t="s">
        <v>293</v>
      </c>
      <c r="I1080" s="76" t="s">
        <v>163</v>
      </c>
      <c r="J1080" s="76" t="s">
        <v>246</v>
      </c>
      <c r="K1080" s="76" t="s">
        <v>5368</v>
      </c>
      <c r="L1080" s="76" t="s">
        <v>5369</v>
      </c>
      <c r="M1080" s="77"/>
      <c r="N1080" s="78"/>
      <c r="O1080" s="79"/>
      <c r="P1080" s="79"/>
      <c r="Q1080" s="79"/>
    </row>
    <row r="1081" spans="1:17" ht="13.95" hidden="1" customHeight="1">
      <c r="A1081" s="73">
        <v>1071</v>
      </c>
      <c r="B1081" s="74">
        <v>45297</v>
      </c>
      <c r="C1081" s="75" t="s">
        <v>211</v>
      </c>
      <c r="D1081" s="76" t="s">
        <v>329</v>
      </c>
      <c r="E1081" s="76" t="s">
        <v>492</v>
      </c>
      <c r="F1081" s="76" t="s">
        <v>5370</v>
      </c>
      <c r="G1081" s="76" t="s">
        <v>5371</v>
      </c>
      <c r="H1081" s="76" t="s">
        <v>852</v>
      </c>
      <c r="I1081" s="76" t="s">
        <v>163</v>
      </c>
      <c r="J1081" s="76" t="s">
        <v>239</v>
      </c>
      <c r="K1081" s="76" t="s">
        <v>5372</v>
      </c>
      <c r="L1081" s="76" t="s">
        <v>5373</v>
      </c>
      <c r="M1081" s="77"/>
      <c r="N1081" s="78"/>
      <c r="O1081" s="79"/>
      <c r="P1081" s="79"/>
      <c r="Q1081" s="79"/>
    </row>
    <row r="1082" spans="1:17" ht="13.95" hidden="1" customHeight="1">
      <c r="A1082" s="73">
        <v>1072</v>
      </c>
      <c r="B1082" s="74">
        <v>45297</v>
      </c>
      <c r="C1082" s="75" t="s">
        <v>211</v>
      </c>
      <c r="D1082" s="76" t="s">
        <v>5374</v>
      </c>
      <c r="E1082" s="76" t="s">
        <v>1472</v>
      </c>
      <c r="F1082" s="76" t="s">
        <v>5375</v>
      </c>
      <c r="G1082" s="76" t="s">
        <v>5376</v>
      </c>
      <c r="H1082" s="76" t="s">
        <v>293</v>
      </c>
      <c r="I1082" s="76" t="s">
        <v>163</v>
      </c>
      <c r="J1082" s="76" t="s">
        <v>246</v>
      </c>
      <c r="K1082" s="76" t="s">
        <v>5377</v>
      </c>
      <c r="L1082" s="76" t="s">
        <v>5378</v>
      </c>
      <c r="M1082" s="77"/>
      <c r="N1082" s="78"/>
      <c r="O1082" s="79"/>
      <c r="P1082" s="79"/>
      <c r="Q1082" s="79"/>
    </row>
    <row r="1083" spans="1:17" ht="13.95" hidden="1" customHeight="1">
      <c r="A1083" s="73">
        <v>1073</v>
      </c>
      <c r="B1083" s="74">
        <v>45297</v>
      </c>
      <c r="C1083" s="75" t="s">
        <v>211</v>
      </c>
      <c r="D1083" s="76" t="s">
        <v>5379</v>
      </c>
      <c r="E1083" s="76" t="s">
        <v>1472</v>
      </c>
      <c r="F1083" s="76" t="s">
        <v>5380</v>
      </c>
      <c r="G1083" s="76" t="s">
        <v>5381</v>
      </c>
      <c r="H1083" s="76" t="s">
        <v>293</v>
      </c>
      <c r="I1083" s="76" t="s">
        <v>163</v>
      </c>
      <c r="J1083" s="76" t="s">
        <v>246</v>
      </c>
      <c r="K1083" s="76" t="s">
        <v>5382</v>
      </c>
      <c r="L1083" s="76" t="s">
        <v>5383</v>
      </c>
      <c r="M1083" s="77"/>
      <c r="N1083" s="78"/>
      <c r="O1083" s="79"/>
      <c r="P1083" s="79"/>
      <c r="Q1083" s="79"/>
    </row>
    <row r="1084" spans="1:17" ht="13.95" hidden="1" customHeight="1">
      <c r="A1084" s="73">
        <v>1074</v>
      </c>
      <c r="B1084" s="74">
        <v>45297</v>
      </c>
      <c r="C1084" s="75" t="s">
        <v>211</v>
      </c>
      <c r="D1084" s="76" t="s">
        <v>5384</v>
      </c>
      <c r="E1084" s="76" t="s">
        <v>2727</v>
      </c>
      <c r="F1084" s="76" t="s">
        <v>5385</v>
      </c>
      <c r="G1084" s="76" t="s">
        <v>4606</v>
      </c>
      <c r="H1084" s="76" t="s">
        <v>374</v>
      </c>
      <c r="I1084" s="76" t="s">
        <v>163</v>
      </c>
      <c r="J1084" s="76" t="s">
        <v>242</v>
      </c>
      <c r="K1084" s="76" t="s">
        <v>5386</v>
      </c>
      <c r="L1084" s="76" t="s">
        <v>163</v>
      </c>
      <c r="M1084" s="77"/>
      <c r="N1084" s="78"/>
      <c r="O1084" s="79"/>
      <c r="P1084" s="79"/>
      <c r="Q1084" s="79"/>
    </row>
    <row r="1085" spans="1:17" ht="13.95" hidden="1" customHeight="1">
      <c r="A1085" s="73">
        <v>1075</v>
      </c>
      <c r="B1085" s="74">
        <v>45297</v>
      </c>
      <c r="C1085" s="75" t="s">
        <v>211</v>
      </c>
      <c r="D1085" s="76" t="s">
        <v>5387</v>
      </c>
      <c r="E1085" s="76" t="s">
        <v>3166</v>
      </c>
      <c r="F1085" s="76" t="s">
        <v>5388</v>
      </c>
      <c r="G1085" s="76" t="s">
        <v>5389</v>
      </c>
      <c r="H1085" s="76" t="s">
        <v>293</v>
      </c>
      <c r="I1085" s="76" t="s">
        <v>163</v>
      </c>
      <c r="J1085" s="76" t="s">
        <v>238</v>
      </c>
      <c r="K1085" s="76" t="s">
        <v>5390</v>
      </c>
      <c r="L1085" s="76" t="s">
        <v>163</v>
      </c>
      <c r="M1085" s="77"/>
      <c r="N1085" s="78"/>
      <c r="O1085" s="79"/>
      <c r="P1085" s="79"/>
      <c r="Q1085" s="79"/>
    </row>
    <row r="1086" spans="1:17" ht="13.95" hidden="1" customHeight="1">
      <c r="A1086" s="73">
        <v>1076</v>
      </c>
      <c r="B1086" s="74">
        <v>45297</v>
      </c>
      <c r="C1086" s="75" t="s">
        <v>211</v>
      </c>
      <c r="D1086" s="76" t="s">
        <v>5391</v>
      </c>
      <c r="E1086" s="76" t="s">
        <v>492</v>
      </c>
      <c r="F1086" s="76" t="s">
        <v>5392</v>
      </c>
      <c r="G1086" s="76" t="s">
        <v>5393</v>
      </c>
      <c r="H1086" s="76" t="s">
        <v>293</v>
      </c>
      <c r="I1086" s="76" t="s">
        <v>163</v>
      </c>
      <c r="J1086" s="76" t="s">
        <v>242</v>
      </c>
      <c r="K1086" s="76" t="s">
        <v>5394</v>
      </c>
      <c r="L1086" s="76" t="s">
        <v>5395</v>
      </c>
      <c r="M1086" s="77"/>
      <c r="N1086" s="78"/>
      <c r="O1086" s="79"/>
      <c r="P1086" s="79"/>
      <c r="Q1086" s="79"/>
    </row>
    <row r="1087" spans="1:17" ht="13.95" hidden="1" customHeight="1">
      <c r="A1087" s="73">
        <v>1077</v>
      </c>
      <c r="B1087" s="74">
        <v>45297</v>
      </c>
      <c r="C1087" s="75" t="s">
        <v>211</v>
      </c>
      <c r="D1087" s="76" t="s">
        <v>5396</v>
      </c>
      <c r="E1087" s="76" t="s">
        <v>1472</v>
      </c>
      <c r="F1087" s="76" t="s">
        <v>5397</v>
      </c>
      <c r="G1087" s="76" t="s">
        <v>5398</v>
      </c>
      <c r="H1087" s="76" t="s">
        <v>293</v>
      </c>
      <c r="I1087" s="76" t="s">
        <v>163</v>
      </c>
      <c r="J1087" s="76" t="s">
        <v>246</v>
      </c>
      <c r="K1087" s="76" t="s">
        <v>5399</v>
      </c>
      <c r="L1087" s="76" t="s">
        <v>5400</v>
      </c>
      <c r="M1087" s="77"/>
      <c r="N1087" s="78"/>
      <c r="O1087" s="79"/>
      <c r="P1087" s="79"/>
      <c r="Q1087" s="79"/>
    </row>
    <row r="1088" spans="1:17" ht="13.95" hidden="1" customHeight="1">
      <c r="A1088" s="73">
        <v>1078</v>
      </c>
      <c r="B1088" s="74">
        <v>45297</v>
      </c>
      <c r="C1088" s="75" t="s">
        <v>211</v>
      </c>
      <c r="D1088" s="76" t="s">
        <v>5401</v>
      </c>
      <c r="E1088" s="76" t="s">
        <v>492</v>
      </c>
      <c r="F1088" s="76" t="s">
        <v>5402</v>
      </c>
      <c r="G1088" s="76" t="s">
        <v>5403</v>
      </c>
      <c r="H1088" s="76" t="s">
        <v>852</v>
      </c>
      <c r="I1088" s="76" t="s">
        <v>163</v>
      </c>
      <c r="J1088" s="76" t="s">
        <v>246</v>
      </c>
      <c r="K1088" s="76" t="s">
        <v>5404</v>
      </c>
      <c r="L1088" s="76" t="s">
        <v>163</v>
      </c>
      <c r="M1088" s="77"/>
      <c r="N1088" s="78"/>
      <c r="O1088" s="79"/>
      <c r="P1088" s="79"/>
      <c r="Q1088" s="79"/>
    </row>
    <row r="1089" spans="1:17" ht="13.95" hidden="1" customHeight="1">
      <c r="A1089" s="73">
        <v>1079</v>
      </c>
      <c r="B1089" s="74">
        <v>45297</v>
      </c>
      <c r="C1089" s="75" t="s">
        <v>211</v>
      </c>
      <c r="D1089" s="76" t="s">
        <v>5405</v>
      </c>
      <c r="E1089" s="76" t="s">
        <v>492</v>
      </c>
      <c r="F1089" s="76" t="s">
        <v>5406</v>
      </c>
      <c r="G1089" s="76" t="s">
        <v>5407</v>
      </c>
      <c r="H1089" s="76" t="s">
        <v>293</v>
      </c>
      <c r="I1089" s="76" t="s">
        <v>163</v>
      </c>
      <c r="J1089" s="76" t="s">
        <v>246</v>
      </c>
      <c r="K1089" s="76" t="s">
        <v>5408</v>
      </c>
      <c r="L1089" s="76" t="s">
        <v>5409</v>
      </c>
      <c r="M1089" s="77"/>
      <c r="N1089" s="78"/>
      <c r="O1089" s="79"/>
      <c r="P1089" s="79"/>
      <c r="Q1089" s="79"/>
    </row>
    <row r="1090" spans="1:17" ht="13.95" hidden="1" customHeight="1">
      <c r="A1090" s="73">
        <v>1080</v>
      </c>
      <c r="B1090" s="74">
        <v>45297</v>
      </c>
      <c r="C1090" s="75" t="s">
        <v>211</v>
      </c>
      <c r="D1090" s="76" t="s">
        <v>5410</v>
      </c>
      <c r="E1090" s="76" t="s">
        <v>492</v>
      </c>
      <c r="F1090" s="76" t="s">
        <v>5411</v>
      </c>
      <c r="G1090" s="76" t="s">
        <v>5412</v>
      </c>
      <c r="H1090" s="76" t="s">
        <v>852</v>
      </c>
      <c r="I1090" s="76" t="s">
        <v>163</v>
      </c>
      <c r="J1090" s="76" t="s">
        <v>239</v>
      </c>
      <c r="K1090" s="76" t="s">
        <v>5413</v>
      </c>
      <c r="L1090" s="76" t="s">
        <v>5414</v>
      </c>
      <c r="M1090" s="77"/>
      <c r="N1090" s="78"/>
      <c r="O1090" s="79"/>
      <c r="P1090" s="79"/>
      <c r="Q1090" s="79"/>
    </row>
    <row r="1091" spans="1:17" ht="13.95" hidden="1" customHeight="1">
      <c r="A1091" s="73">
        <v>1081</v>
      </c>
      <c r="B1091" s="74">
        <v>45297</v>
      </c>
      <c r="C1091" s="75" t="s">
        <v>211</v>
      </c>
      <c r="D1091" s="76" t="s">
        <v>3936</v>
      </c>
      <c r="E1091" s="76" t="s">
        <v>1293</v>
      </c>
      <c r="F1091" s="76" t="s">
        <v>5415</v>
      </c>
      <c r="G1091" s="76" t="s">
        <v>5416</v>
      </c>
      <c r="H1091" s="76" t="s">
        <v>293</v>
      </c>
      <c r="I1091" s="76" t="s">
        <v>163</v>
      </c>
      <c r="J1091" s="76" t="s">
        <v>246</v>
      </c>
      <c r="K1091" s="76" t="s">
        <v>3939</v>
      </c>
      <c r="L1091" s="76" t="s">
        <v>3940</v>
      </c>
      <c r="M1091" s="77"/>
      <c r="N1091" s="78"/>
      <c r="O1091" s="79"/>
      <c r="P1091" s="79"/>
      <c r="Q1091" s="79"/>
    </row>
    <row r="1092" spans="1:17" ht="13.95" hidden="1" customHeight="1">
      <c r="A1092" s="73">
        <v>1082</v>
      </c>
      <c r="B1092" s="74">
        <v>45297</v>
      </c>
      <c r="C1092" s="75" t="s">
        <v>211</v>
      </c>
      <c r="D1092" s="76" t="s">
        <v>5417</v>
      </c>
      <c r="E1092" s="76" t="s">
        <v>492</v>
      </c>
      <c r="F1092" s="76" t="s">
        <v>5418</v>
      </c>
      <c r="G1092" s="76" t="s">
        <v>5419</v>
      </c>
      <c r="H1092" s="76" t="s">
        <v>852</v>
      </c>
      <c r="I1092" s="76" t="s">
        <v>163</v>
      </c>
      <c r="J1092" s="76" t="s">
        <v>244</v>
      </c>
      <c r="K1092" s="76" t="s">
        <v>5420</v>
      </c>
      <c r="L1092" s="76" t="s">
        <v>163</v>
      </c>
      <c r="M1092" s="77"/>
      <c r="N1092" s="78"/>
      <c r="O1092" s="79"/>
      <c r="P1092" s="79"/>
      <c r="Q1092" s="79"/>
    </row>
    <row r="1093" spans="1:17" ht="13.95" hidden="1" customHeight="1">
      <c r="A1093" s="73">
        <v>1083</v>
      </c>
      <c r="B1093" s="74">
        <v>45297</v>
      </c>
      <c r="C1093" s="75" t="s">
        <v>211</v>
      </c>
      <c r="D1093" s="76" t="s">
        <v>5421</v>
      </c>
      <c r="E1093" s="76" t="s">
        <v>492</v>
      </c>
      <c r="F1093" s="76" t="s">
        <v>5422</v>
      </c>
      <c r="G1093" s="76" t="s">
        <v>5423</v>
      </c>
      <c r="H1093" s="76" t="s">
        <v>293</v>
      </c>
      <c r="I1093" s="76" t="s">
        <v>163</v>
      </c>
      <c r="J1093" s="76" t="s">
        <v>238</v>
      </c>
      <c r="K1093" s="76" t="s">
        <v>5424</v>
      </c>
      <c r="L1093" s="76" t="s">
        <v>5425</v>
      </c>
      <c r="M1093" s="77"/>
      <c r="N1093" s="78"/>
      <c r="O1093" s="79"/>
      <c r="P1093" s="79"/>
      <c r="Q1093" s="79"/>
    </row>
    <row r="1094" spans="1:17" ht="13.95" hidden="1" customHeight="1">
      <c r="A1094" s="73">
        <v>1084</v>
      </c>
      <c r="B1094" s="74">
        <v>45297</v>
      </c>
      <c r="C1094" s="75" t="s">
        <v>211</v>
      </c>
      <c r="D1094" s="76" t="s">
        <v>316</v>
      </c>
      <c r="E1094" s="76" t="s">
        <v>492</v>
      </c>
      <c r="F1094" s="76" t="s">
        <v>5426</v>
      </c>
      <c r="G1094" s="76" t="s">
        <v>5427</v>
      </c>
      <c r="H1094" s="76" t="s">
        <v>852</v>
      </c>
      <c r="I1094" s="76" t="s">
        <v>163</v>
      </c>
      <c r="J1094" s="76" t="s">
        <v>244</v>
      </c>
      <c r="K1094" s="76" t="s">
        <v>5428</v>
      </c>
      <c r="L1094" s="76" t="s">
        <v>5429</v>
      </c>
      <c r="M1094" s="77"/>
      <c r="N1094" s="78"/>
      <c r="O1094" s="79"/>
      <c r="P1094" s="79"/>
      <c r="Q1094" s="79"/>
    </row>
    <row r="1095" spans="1:17" ht="13.95" hidden="1" customHeight="1">
      <c r="A1095" s="73">
        <v>1085</v>
      </c>
      <c r="B1095" s="74">
        <v>45297</v>
      </c>
      <c r="C1095" s="75" t="s">
        <v>211</v>
      </c>
      <c r="D1095" s="76" t="s">
        <v>5430</v>
      </c>
      <c r="E1095" s="76" t="s">
        <v>492</v>
      </c>
      <c r="F1095" s="76" t="s">
        <v>5431</v>
      </c>
      <c r="G1095" s="76" t="s">
        <v>5432</v>
      </c>
      <c r="H1095" s="76" t="s">
        <v>293</v>
      </c>
      <c r="I1095" s="76" t="s">
        <v>163</v>
      </c>
      <c r="J1095" s="76" t="s">
        <v>246</v>
      </c>
      <c r="K1095" s="76" t="s">
        <v>5433</v>
      </c>
      <c r="L1095" s="76" t="s">
        <v>5434</v>
      </c>
      <c r="M1095" s="77"/>
      <c r="N1095" s="78"/>
      <c r="O1095" s="79"/>
      <c r="P1095" s="79"/>
      <c r="Q1095" s="79"/>
    </row>
    <row r="1096" spans="1:17" ht="13.95" hidden="1" customHeight="1">
      <c r="A1096" s="73">
        <v>1086</v>
      </c>
      <c r="B1096" s="74">
        <v>45297</v>
      </c>
      <c r="C1096" s="75" t="s">
        <v>211</v>
      </c>
      <c r="D1096" s="76" t="s">
        <v>4312</v>
      </c>
      <c r="E1096" s="76" t="s">
        <v>3166</v>
      </c>
      <c r="F1096" s="76" t="s">
        <v>5435</v>
      </c>
      <c r="G1096" s="76" t="s">
        <v>5436</v>
      </c>
      <c r="H1096" s="76" t="s">
        <v>293</v>
      </c>
      <c r="I1096" s="76" t="s">
        <v>163</v>
      </c>
      <c r="J1096" s="76" t="s">
        <v>239</v>
      </c>
      <c r="K1096" s="76" t="s">
        <v>5437</v>
      </c>
      <c r="L1096" s="76" t="s">
        <v>5438</v>
      </c>
      <c r="M1096" s="77"/>
      <c r="N1096" s="78"/>
      <c r="O1096" s="79"/>
      <c r="P1096" s="79"/>
      <c r="Q1096" s="79"/>
    </row>
    <row r="1097" spans="1:17" ht="13.95" hidden="1" customHeight="1">
      <c r="A1097" s="73">
        <v>1087</v>
      </c>
      <c r="B1097" s="74">
        <v>45297</v>
      </c>
      <c r="C1097" s="75" t="s">
        <v>211</v>
      </c>
      <c r="D1097" s="76" t="s">
        <v>5439</v>
      </c>
      <c r="E1097" s="76" t="s">
        <v>2727</v>
      </c>
      <c r="F1097" s="76" t="s">
        <v>5440</v>
      </c>
      <c r="G1097" s="76" t="s">
        <v>5441</v>
      </c>
      <c r="H1097" s="76" t="s">
        <v>5442</v>
      </c>
      <c r="I1097" s="76" t="s">
        <v>163</v>
      </c>
      <c r="J1097" s="76" t="s">
        <v>242</v>
      </c>
      <c r="K1097" s="76" t="s">
        <v>5443</v>
      </c>
      <c r="L1097" s="76" t="s">
        <v>163</v>
      </c>
      <c r="M1097" s="77"/>
      <c r="N1097" s="78"/>
      <c r="O1097" s="79"/>
      <c r="P1097" s="79"/>
      <c r="Q1097" s="79"/>
    </row>
    <row r="1098" spans="1:17" ht="13.95" hidden="1" customHeight="1">
      <c r="A1098" s="73">
        <v>1088</v>
      </c>
      <c r="B1098" s="74">
        <v>45297</v>
      </c>
      <c r="C1098" s="75" t="s">
        <v>211</v>
      </c>
      <c r="D1098" s="76" t="s">
        <v>5444</v>
      </c>
      <c r="E1098" s="76" t="s">
        <v>3166</v>
      </c>
      <c r="F1098" s="76" t="s">
        <v>5445</v>
      </c>
      <c r="G1098" s="76" t="s">
        <v>5446</v>
      </c>
      <c r="H1098" s="76" t="s">
        <v>293</v>
      </c>
      <c r="I1098" s="76" t="s">
        <v>163</v>
      </c>
      <c r="J1098" s="76" t="s">
        <v>238</v>
      </c>
      <c r="K1098" s="76" t="s">
        <v>5447</v>
      </c>
      <c r="L1098" s="76" t="s">
        <v>5448</v>
      </c>
      <c r="M1098" s="77"/>
      <c r="N1098" s="78"/>
      <c r="O1098" s="79"/>
      <c r="P1098" s="79"/>
      <c r="Q1098" s="79"/>
    </row>
    <row r="1099" spans="1:17" ht="13.95" hidden="1" customHeight="1">
      <c r="A1099" s="73">
        <v>1089</v>
      </c>
      <c r="B1099" s="74">
        <v>45297</v>
      </c>
      <c r="C1099" s="75" t="s">
        <v>211</v>
      </c>
      <c r="D1099" s="76" t="s">
        <v>5449</v>
      </c>
      <c r="E1099" s="76" t="s">
        <v>3166</v>
      </c>
      <c r="F1099" s="76" t="s">
        <v>5450</v>
      </c>
      <c r="G1099" s="76" t="s">
        <v>5451</v>
      </c>
      <c r="H1099" s="76" t="s">
        <v>296</v>
      </c>
      <c r="I1099" s="76" t="s">
        <v>163</v>
      </c>
      <c r="J1099" s="76" t="s">
        <v>239</v>
      </c>
      <c r="K1099" s="76" t="s">
        <v>5452</v>
      </c>
      <c r="L1099" s="76" t="s">
        <v>5453</v>
      </c>
      <c r="M1099" s="77"/>
      <c r="N1099" s="78"/>
      <c r="O1099" s="79"/>
      <c r="P1099" s="79"/>
      <c r="Q1099" s="79"/>
    </row>
    <row r="1100" spans="1:17" ht="13.95" hidden="1" customHeight="1">
      <c r="A1100" s="73">
        <v>1090</v>
      </c>
      <c r="B1100" s="74">
        <v>45297</v>
      </c>
      <c r="C1100" s="75" t="s">
        <v>211</v>
      </c>
      <c r="D1100" s="76" t="s">
        <v>5347</v>
      </c>
      <c r="E1100" s="76" t="s">
        <v>1472</v>
      </c>
      <c r="F1100" s="76" t="s">
        <v>5454</v>
      </c>
      <c r="G1100" s="76" t="s">
        <v>5455</v>
      </c>
      <c r="H1100" s="76" t="s">
        <v>297</v>
      </c>
      <c r="I1100" s="76" t="s">
        <v>163</v>
      </c>
      <c r="J1100" s="76" t="s">
        <v>242</v>
      </c>
      <c r="K1100" s="76" t="s">
        <v>5350</v>
      </c>
      <c r="L1100" s="76" t="s">
        <v>5351</v>
      </c>
      <c r="M1100" s="77"/>
      <c r="N1100" s="78"/>
      <c r="O1100" s="79"/>
      <c r="P1100" s="79"/>
      <c r="Q1100" s="79"/>
    </row>
    <row r="1101" spans="1:17" ht="13.95" hidden="1" customHeight="1">
      <c r="A1101" s="73">
        <v>1091</v>
      </c>
      <c r="B1101" s="74">
        <v>45297</v>
      </c>
      <c r="C1101" s="75" t="s">
        <v>211</v>
      </c>
      <c r="D1101" s="76" t="s">
        <v>5456</v>
      </c>
      <c r="E1101" s="76" t="s">
        <v>613</v>
      </c>
      <c r="F1101" s="76" t="s">
        <v>5457</v>
      </c>
      <c r="G1101" s="76" t="s">
        <v>5458</v>
      </c>
      <c r="H1101" s="76" t="s">
        <v>293</v>
      </c>
      <c r="I1101" s="76" t="s">
        <v>163</v>
      </c>
      <c r="J1101" s="76" t="s">
        <v>239</v>
      </c>
      <c r="K1101" s="76" t="s">
        <v>5459</v>
      </c>
      <c r="L1101" s="76" t="s">
        <v>5460</v>
      </c>
      <c r="M1101" s="77"/>
      <c r="N1101" s="78"/>
      <c r="O1101" s="79"/>
      <c r="P1101" s="79"/>
      <c r="Q1101" s="79"/>
    </row>
    <row r="1102" spans="1:17" ht="13.95" hidden="1" customHeight="1">
      <c r="A1102" s="73">
        <v>1092</v>
      </c>
      <c r="B1102" s="74">
        <v>45297</v>
      </c>
      <c r="C1102" s="75" t="s">
        <v>211</v>
      </c>
      <c r="D1102" s="76" t="s">
        <v>5461</v>
      </c>
      <c r="E1102" s="76" t="s">
        <v>718</v>
      </c>
      <c r="F1102" s="76" t="s">
        <v>5462</v>
      </c>
      <c r="G1102" s="76" t="s">
        <v>5463</v>
      </c>
      <c r="H1102" s="76" t="s">
        <v>293</v>
      </c>
      <c r="I1102" s="76" t="s">
        <v>163</v>
      </c>
      <c r="J1102" s="76" t="s">
        <v>243</v>
      </c>
      <c r="K1102" s="76" t="s">
        <v>5464</v>
      </c>
      <c r="L1102" s="76" t="s">
        <v>5465</v>
      </c>
      <c r="M1102" s="77"/>
      <c r="N1102" s="78"/>
      <c r="O1102" s="79"/>
      <c r="P1102" s="79"/>
      <c r="Q1102" s="79"/>
    </row>
    <row r="1103" spans="1:17" ht="13.95" hidden="1" customHeight="1">
      <c r="A1103" s="73">
        <v>1093</v>
      </c>
      <c r="B1103" s="74">
        <v>45297</v>
      </c>
      <c r="C1103" s="75" t="s">
        <v>211</v>
      </c>
      <c r="D1103" s="76" t="s">
        <v>4903</v>
      </c>
      <c r="E1103" s="76" t="s">
        <v>773</v>
      </c>
      <c r="F1103" s="76" t="s">
        <v>5466</v>
      </c>
      <c r="G1103" s="76" t="s">
        <v>5467</v>
      </c>
      <c r="H1103" s="76" t="s">
        <v>293</v>
      </c>
      <c r="I1103" s="76" t="s">
        <v>163</v>
      </c>
      <c r="J1103" s="76" t="s">
        <v>237</v>
      </c>
      <c r="K1103" s="76" t="s">
        <v>4906</v>
      </c>
      <c r="L1103" s="76" t="s">
        <v>4907</v>
      </c>
      <c r="M1103" s="77"/>
      <c r="N1103" s="78"/>
      <c r="O1103" s="79"/>
      <c r="P1103" s="79"/>
      <c r="Q1103" s="79"/>
    </row>
    <row r="1104" spans="1:17" ht="13.95" hidden="1" customHeight="1">
      <c r="A1104" s="73">
        <v>1094</v>
      </c>
      <c r="B1104" s="74">
        <v>45297</v>
      </c>
      <c r="C1104" s="75" t="s">
        <v>211</v>
      </c>
      <c r="D1104" s="76" t="s">
        <v>5468</v>
      </c>
      <c r="E1104" s="76" t="s">
        <v>864</v>
      </c>
      <c r="F1104" s="76" t="s">
        <v>5469</v>
      </c>
      <c r="G1104" s="76" t="s">
        <v>5470</v>
      </c>
      <c r="H1104" s="76" t="s">
        <v>293</v>
      </c>
      <c r="I1104" s="76" t="s">
        <v>163</v>
      </c>
      <c r="J1104" s="76" t="s">
        <v>240</v>
      </c>
      <c r="K1104" s="76" t="s">
        <v>5471</v>
      </c>
      <c r="L1104" s="76" t="s">
        <v>5472</v>
      </c>
      <c r="M1104" s="77"/>
      <c r="N1104" s="78"/>
      <c r="O1104" s="79"/>
      <c r="P1104" s="79"/>
      <c r="Q1104" s="79"/>
    </row>
    <row r="1105" spans="1:17" ht="13.95" hidden="1" customHeight="1">
      <c r="A1105" s="73">
        <v>1095</v>
      </c>
      <c r="B1105" s="74">
        <v>45297</v>
      </c>
      <c r="C1105" s="75" t="s">
        <v>211</v>
      </c>
      <c r="D1105" s="76" t="s">
        <v>5473</v>
      </c>
      <c r="E1105" s="76" t="s">
        <v>864</v>
      </c>
      <c r="F1105" s="76" t="s">
        <v>5474</v>
      </c>
      <c r="G1105" s="76" t="s">
        <v>5475</v>
      </c>
      <c r="H1105" s="76" t="s">
        <v>293</v>
      </c>
      <c r="I1105" s="76" t="s">
        <v>163</v>
      </c>
      <c r="J1105" s="76" t="s">
        <v>246</v>
      </c>
      <c r="K1105" s="76" t="s">
        <v>5476</v>
      </c>
      <c r="L1105" s="76" t="s">
        <v>5477</v>
      </c>
      <c r="M1105" s="77"/>
      <c r="N1105" s="78"/>
      <c r="O1105" s="79"/>
      <c r="P1105" s="79"/>
      <c r="Q1105" s="79"/>
    </row>
    <row r="1106" spans="1:17" ht="13.95" hidden="1" customHeight="1">
      <c r="A1106" s="73">
        <v>1096</v>
      </c>
      <c r="B1106" s="74">
        <v>45297</v>
      </c>
      <c r="C1106" s="75" t="s">
        <v>211</v>
      </c>
      <c r="D1106" s="76" t="s">
        <v>363</v>
      </c>
      <c r="E1106" s="76" t="s">
        <v>806</v>
      </c>
      <c r="F1106" s="76" t="s">
        <v>5478</v>
      </c>
      <c r="G1106" s="76" t="s">
        <v>5479</v>
      </c>
      <c r="H1106" s="76" t="s">
        <v>293</v>
      </c>
      <c r="I1106" s="76" t="s">
        <v>163</v>
      </c>
      <c r="J1106" s="76" t="s">
        <v>244</v>
      </c>
      <c r="K1106" s="76" t="s">
        <v>5480</v>
      </c>
      <c r="L1106" s="76" t="s">
        <v>5481</v>
      </c>
      <c r="M1106" s="77"/>
      <c r="N1106" s="78"/>
      <c r="O1106" s="79"/>
      <c r="P1106" s="79"/>
      <c r="Q1106" s="79"/>
    </row>
    <row r="1107" spans="1:17" ht="13.95" hidden="1" customHeight="1">
      <c r="A1107" s="73">
        <v>1097</v>
      </c>
      <c r="B1107" s="74">
        <v>45297</v>
      </c>
      <c r="C1107" s="75" t="s">
        <v>211</v>
      </c>
      <c r="D1107" s="76" t="s">
        <v>315</v>
      </c>
      <c r="E1107" s="76" t="s">
        <v>864</v>
      </c>
      <c r="F1107" s="76" t="s">
        <v>5482</v>
      </c>
      <c r="G1107" s="76" t="s">
        <v>5483</v>
      </c>
      <c r="H1107" s="76" t="s">
        <v>296</v>
      </c>
      <c r="I1107" s="76" t="s">
        <v>163</v>
      </c>
      <c r="J1107" s="76" t="s">
        <v>246</v>
      </c>
      <c r="K1107" s="76" t="s">
        <v>5484</v>
      </c>
      <c r="L1107" s="76" t="s">
        <v>5485</v>
      </c>
      <c r="M1107" s="77"/>
      <c r="N1107" s="78"/>
      <c r="O1107" s="79"/>
      <c r="P1107" s="79"/>
      <c r="Q1107" s="79"/>
    </row>
    <row r="1108" spans="1:17" ht="13.95" hidden="1" customHeight="1">
      <c r="A1108" s="73">
        <v>1098</v>
      </c>
      <c r="B1108" s="74">
        <v>45297</v>
      </c>
      <c r="C1108" s="75" t="s">
        <v>211</v>
      </c>
      <c r="D1108" s="76" t="s">
        <v>5486</v>
      </c>
      <c r="E1108" s="76" t="s">
        <v>806</v>
      </c>
      <c r="F1108" s="76" t="s">
        <v>5487</v>
      </c>
      <c r="G1108" s="76" t="s">
        <v>5488</v>
      </c>
      <c r="H1108" s="76" t="s">
        <v>293</v>
      </c>
      <c r="I1108" s="76" t="s">
        <v>163</v>
      </c>
      <c r="J1108" s="76" t="s">
        <v>244</v>
      </c>
      <c r="K1108" s="76" t="s">
        <v>5489</v>
      </c>
      <c r="L1108" s="76" t="s">
        <v>5490</v>
      </c>
      <c r="M1108" s="77"/>
      <c r="N1108" s="78"/>
      <c r="O1108" s="79"/>
      <c r="P1108" s="79"/>
      <c r="Q1108" s="79"/>
    </row>
    <row r="1109" spans="1:17" ht="13.95" hidden="1" customHeight="1">
      <c r="A1109" s="73">
        <v>1099</v>
      </c>
      <c r="B1109" s="74">
        <v>45297</v>
      </c>
      <c r="C1109" s="75" t="s">
        <v>211</v>
      </c>
      <c r="D1109" s="76" t="s">
        <v>541</v>
      </c>
      <c r="E1109" s="76" t="s">
        <v>806</v>
      </c>
      <c r="F1109" s="76" t="s">
        <v>5491</v>
      </c>
      <c r="G1109" s="76" t="s">
        <v>5492</v>
      </c>
      <c r="H1109" s="76" t="s">
        <v>293</v>
      </c>
      <c r="I1109" s="76" t="s">
        <v>163</v>
      </c>
      <c r="J1109" s="76" t="s">
        <v>240</v>
      </c>
      <c r="K1109" s="76" t="s">
        <v>5493</v>
      </c>
      <c r="L1109" s="76" t="s">
        <v>5494</v>
      </c>
      <c r="M1109" s="77"/>
      <c r="N1109" s="78"/>
      <c r="O1109" s="79"/>
      <c r="P1109" s="79"/>
      <c r="Q1109" s="79"/>
    </row>
    <row r="1110" spans="1:17" ht="13.95" hidden="1" customHeight="1">
      <c r="A1110" s="73">
        <v>1100</v>
      </c>
      <c r="B1110" s="74">
        <v>45297</v>
      </c>
      <c r="C1110" s="75" t="s">
        <v>211</v>
      </c>
      <c r="D1110" s="76" t="s">
        <v>309</v>
      </c>
      <c r="E1110" s="76" t="s">
        <v>622</v>
      </c>
      <c r="F1110" s="76" t="s">
        <v>5495</v>
      </c>
      <c r="G1110" s="76" t="s">
        <v>5496</v>
      </c>
      <c r="H1110" s="76" t="s">
        <v>293</v>
      </c>
      <c r="I1110" s="76" t="s">
        <v>163</v>
      </c>
      <c r="J1110" s="76" t="s">
        <v>243</v>
      </c>
      <c r="K1110" s="76" t="s">
        <v>5497</v>
      </c>
      <c r="L1110" s="76" t="s">
        <v>5498</v>
      </c>
      <c r="M1110" s="77"/>
      <c r="N1110" s="78"/>
      <c r="O1110" s="79"/>
      <c r="P1110" s="79"/>
      <c r="Q1110" s="79"/>
    </row>
    <row r="1111" spans="1:17" ht="13.95" hidden="1" customHeight="1">
      <c r="A1111" s="73">
        <v>1101</v>
      </c>
      <c r="B1111" s="74">
        <v>45297</v>
      </c>
      <c r="C1111" s="75" t="s">
        <v>211</v>
      </c>
      <c r="D1111" s="76" t="s">
        <v>5499</v>
      </c>
      <c r="E1111" s="76" t="s">
        <v>864</v>
      </c>
      <c r="F1111" s="76" t="s">
        <v>5500</v>
      </c>
      <c r="G1111" s="76" t="s">
        <v>5501</v>
      </c>
      <c r="H1111" s="76" t="s">
        <v>293</v>
      </c>
      <c r="I1111" s="76" t="s">
        <v>163</v>
      </c>
      <c r="J1111" s="76" t="s">
        <v>238</v>
      </c>
      <c r="K1111" s="76" t="s">
        <v>5502</v>
      </c>
      <c r="L1111" s="76" t="s">
        <v>5503</v>
      </c>
      <c r="M1111" s="77"/>
      <c r="N1111" s="78"/>
      <c r="O1111" s="79"/>
      <c r="P1111" s="79"/>
      <c r="Q1111" s="79"/>
    </row>
    <row r="1112" spans="1:17" ht="13.95" hidden="1" customHeight="1">
      <c r="A1112" s="73">
        <v>1102</v>
      </c>
      <c r="B1112" s="74">
        <v>45297</v>
      </c>
      <c r="C1112" s="75" t="s">
        <v>211</v>
      </c>
      <c r="D1112" s="76" t="s">
        <v>5504</v>
      </c>
      <c r="E1112" s="76" t="s">
        <v>806</v>
      </c>
      <c r="F1112" s="76" t="s">
        <v>5505</v>
      </c>
      <c r="G1112" s="76" t="s">
        <v>5506</v>
      </c>
      <c r="H1112" s="76" t="s">
        <v>293</v>
      </c>
      <c r="I1112" s="76" t="s">
        <v>163</v>
      </c>
      <c r="J1112" s="76" t="s">
        <v>246</v>
      </c>
      <c r="K1112" s="76" t="s">
        <v>5507</v>
      </c>
      <c r="L1112" s="76" t="s">
        <v>5508</v>
      </c>
      <c r="M1112" s="77"/>
      <c r="N1112" s="78"/>
      <c r="O1112" s="79"/>
      <c r="P1112" s="79"/>
      <c r="Q1112" s="79"/>
    </row>
    <row r="1113" spans="1:17" ht="13.95" hidden="1" customHeight="1">
      <c r="A1113" s="73">
        <v>1103</v>
      </c>
      <c r="B1113" s="74">
        <v>45297</v>
      </c>
      <c r="C1113" s="75" t="s">
        <v>211</v>
      </c>
      <c r="D1113" s="76" t="s">
        <v>5509</v>
      </c>
      <c r="E1113" s="76" t="s">
        <v>864</v>
      </c>
      <c r="F1113" s="76" t="s">
        <v>5510</v>
      </c>
      <c r="G1113" s="76" t="s">
        <v>5511</v>
      </c>
      <c r="H1113" s="76" t="s">
        <v>293</v>
      </c>
      <c r="I1113" s="76" t="s">
        <v>163</v>
      </c>
      <c r="J1113" s="76" t="s">
        <v>239</v>
      </c>
      <c r="K1113" s="76" t="s">
        <v>5512</v>
      </c>
      <c r="L1113" s="76" t="s">
        <v>5513</v>
      </c>
      <c r="M1113" s="77"/>
      <c r="N1113" s="78"/>
      <c r="O1113" s="79"/>
      <c r="P1113" s="79"/>
      <c r="Q1113" s="79"/>
    </row>
    <row r="1114" spans="1:17" ht="13.95" hidden="1" customHeight="1">
      <c r="A1114" s="73">
        <v>1104</v>
      </c>
      <c r="B1114" s="74">
        <v>45297</v>
      </c>
      <c r="C1114" s="75" t="s">
        <v>211</v>
      </c>
      <c r="D1114" s="76" t="s">
        <v>5514</v>
      </c>
      <c r="E1114" s="76" t="s">
        <v>806</v>
      </c>
      <c r="F1114" s="76" t="s">
        <v>5515</v>
      </c>
      <c r="G1114" s="76" t="s">
        <v>5516</v>
      </c>
      <c r="H1114" s="76" t="s">
        <v>326</v>
      </c>
      <c r="I1114" s="76" t="s">
        <v>163</v>
      </c>
      <c r="J1114" s="76" t="s">
        <v>239</v>
      </c>
      <c r="K1114" s="76" t="s">
        <v>5517</v>
      </c>
      <c r="L1114" s="76" t="s">
        <v>5518</v>
      </c>
      <c r="M1114" s="77"/>
      <c r="N1114" s="78"/>
      <c r="O1114" s="79"/>
      <c r="P1114" s="79"/>
      <c r="Q1114" s="79"/>
    </row>
    <row r="1115" spans="1:17" ht="13.95" hidden="1" customHeight="1">
      <c r="A1115" s="73">
        <v>1105</v>
      </c>
      <c r="B1115" s="74">
        <v>45297</v>
      </c>
      <c r="C1115" s="75" t="s">
        <v>211</v>
      </c>
      <c r="D1115" s="76" t="s">
        <v>5519</v>
      </c>
      <c r="E1115" s="76" t="s">
        <v>622</v>
      </c>
      <c r="F1115" s="76" t="s">
        <v>5520</v>
      </c>
      <c r="G1115" s="76" t="s">
        <v>5521</v>
      </c>
      <c r="H1115" s="76" t="s">
        <v>293</v>
      </c>
      <c r="I1115" s="76" t="s">
        <v>163</v>
      </c>
      <c r="J1115" s="76" t="s">
        <v>242</v>
      </c>
      <c r="K1115" s="76" t="s">
        <v>5522</v>
      </c>
      <c r="L1115" s="76" t="s">
        <v>5523</v>
      </c>
      <c r="M1115" s="77"/>
      <c r="N1115" s="78"/>
      <c r="O1115" s="79"/>
      <c r="P1115" s="79"/>
      <c r="Q1115" s="79"/>
    </row>
    <row r="1116" spans="1:17" ht="13.95" hidden="1" customHeight="1">
      <c r="A1116" s="73">
        <v>1106</v>
      </c>
      <c r="B1116" s="74">
        <v>45297</v>
      </c>
      <c r="C1116" s="75" t="s">
        <v>211</v>
      </c>
      <c r="D1116" s="76" t="s">
        <v>5514</v>
      </c>
      <c r="E1116" s="76" t="s">
        <v>806</v>
      </c>
      <c r="F1116" s="76" t="s">
        <v>5524</v>
      </c>
      <c r="G1116" s="76" t="s">
        <v>5525</v>
      </c>
      <c r="H1116" s="76" t="s">
        <v>293</v>
      </c>
      <c r="I1116" s="76" t="s">
        <v>163</v>
      </c>
      <c r="J1116" s="76" t="s">
        <v>243</v>
      </c>
      <c r="K1116" s="76" t="s">
        <v>5517</v>
      </c>
      <c r="L1116" s="76" t="s">
        <v>5518</v>
      </c>
      <c r="M1116" s="77"/>
      <c r="N1116" s="78"/>
      <c r="O1116" s="79"/>
      <c r="P1116" s="79"/>
      <c r="Q1116" s="79"/>
    </row>
    <row r="1117" spans="1:17" ht="13.95" hidden="1" customHeight="1">
      <c r="A1117" s="73">
        <v>1107</v>
      </c>
      <c r="B1117" s="74">
        <v>45297</v>
      </c>
      <c r="C1117" s="75" t="s">
        <v>211</v>
      </c>
      <c r="D1117" s="76" t="s">
        <v>5526</v>
      </c>
      <c r="E1117" s="76" t="s">
        <v>510</v>
      </c>
      <c r="F1117" s="76" t="s">
        <v>5527</v>
      </c>
      <c r="G1117" s="76" t="s">
        <v>5528</v>
      </c>
      <c r="H1117" s="76" t="s">
        <v>293</v>
      </c>
      <c r="I1117" s="76" t="s">
        <v>5529</v>
      </c>
      <c r="J1117" s="76" t="s">
        <v>243</v>
      </c>
      <c r="K1117" s="76" t="s">
        <v>5530</v>
      </c>
      <c r="L1117" s="76" t="s">
        <v>5531</v>
      </c>
      <c r="M1117" s="77"/>
      <c r="N1117" s="78"/>
      <c r="O1117" s="79"/>
      <c r="P1117" s="79"/>
      <c r="Q1117" s="79"/>
    </row>
    <row r="1118" spans="1:17" ht="13.95" hidden="1" customHeight="1">
      <c r="A1118" s="73">
        <v>1108</v>
      </c>
      <c r="B1118" s="74">
        <v>45297</v>
      </c>
      <c r="C1118" s="75" t="s">
        <v>211</v>
      </c>
      <c r="D1118" s="76" t="s">
        <v>376</v>
      </c>
      <c r="E1118" s="76" t="s">
        <v>864</v>
      </c>
      <c r="F1118" s="76" t="s">
        <v>5532</v>
      </c>
      <c r="G1118" s="76" t="s">
        <v>5533</v>
      </c>
      <c r="H1118" s="76" t="s">
        <v>293</v>
      </c>
      <c r="I1118" s="76" t="s">
        <v>163</v>
      </c>
      <c r="J1118" s="76" t="s">
        <v>243</v>
      </c>
      <c r="K1118" s="76" t="s">
        <v>5534</v>
      </c>
      <c r="L1118" s="76" t="s">
        <v>5535</v>
      </c>
      <c r="M1118" s="77"/>
      <c r="N1118" s="78"/>
      <c r="O1118" s="79"/>
      <c r="P1118" s="79"/>
      <c r="Q1118" s="79"/>
    </row>
    <row r="1119" spans="1:17" ht="13.95" hidden="1" customHeight="1">
      <c r="A1119" s="73">
        <v>1109</v>
      </c>
      <c r="B1119" s="74">
        <v>45297</v>
      </c>
      <c r="C1119" s="75" t="s">
        <v>211</v>
      </c>
      <c r="D1119" s="76" t="s">
        <v>4254</v>
      </c>
      <c r="E1119" s="76" t="s">
        <v>1237</v>
      </c>
      <c r="F1119" s="76" t="s">
        <v>3742</v>
      </c>
      <c r="G1119" s="76" t="s">
        <v>5536</v>
      </c>
      <c r="H1119" s="76" t="s">
        <v>293</v>
      </c>
      <c r="I1119" s="76" t="s">
        <v>163</v>
      </c>
      <c r="J1119" s="76" t="s">
        <v>242</v>
      </c>
      <c r="K1119" s="76" t="s">
        <v>4257</v>
      </c>
      <c r="L1119" s="76" t="s">
        <v>163</v>
      </c>
      <c r="M1119" s="77"/>
      <c r="N1119" s="78"/>
      <c r="O1119" s="79"/>
      <c r="P1119" s="79"/>
      <c r="Q1119" s="79"/>
    </row>
    <row r="1120" spans="1:17" ht="13.95" hidden="1" customHeight="1">
      <c r="A1120" s="73">
        <v>1110</v>
      </c>
      <c r="B1120" s="74">
        <v>45297</v>
      </c>
      <c r="C1120" s="75" t="s">
        <v>211</v>
      </c>
      <c r="D1120" s="76" t="s">
        <v>5537</v>
      </c>
      <c r="E1120" s="76" t="s">
        <v>806</v>
      </c>
      <c r="F1120" s="76" t="s">
        <v>5538</v>
      </c>
      <c r="G1120" s="76" t="s">
        <v>5539</v>
      </c>
      <c r="H1120" s="76" t="s">
        <v>293</v>
      </c>
      <c r="I1120" s="76" t="s">
        <v>163</v>
      </c>
      <c r="J1120" s="76" t="s">
        <v>244</v>
      </c>
      <c r="K1120" s="76" t="s">
        <v>5540</v>
      </c>
      <c r="L1120" s="76" t="s">
        <v>5541</v>
      </c>
      <c r="M1120" s="77"/>
      <c r="N1120" s="78"/>
      <c r="O1120" s="79"/>
      <c r="P1120" s="79"/>
      <c r="Q1120" s="79"/>
    </row>
    <row r="1121" spans="1:17" ht="13.95" hidden="1" customHeight="1">
      <c r="A1121" s="73">
        <v>1111</v>
      </c>
      <c r="B1121" s="74">
        <v>45297</v>
      </c>
      <c r="C1121" s="75" t="s">
        <v>211</v>
      </c>
      <c r="D1121" s="76" t="s">
        <v>5542</v>
      </c>
      <c r="E1121" s="76" t="s">
        <v>864</v>
      </c>
      <c r="F1121" s="76" t="s">
        <v>5543</v>
      </c>
      <c r="G1121" s="76" t="s">
        <v>1765</v>
      </c>
      <c r="H1121" s="76" t="s">
        <v>293</v>
      </c>
      <c r="I1121" s="76" t="s">
        <v>163</v>
      </c>
      <c r="J1121" s="76" t="s">
        <v>238</v>
      </c>
      <c r="K1121" s="76" t="s">
        <v>5544</v>
      </c>
      <c r="L1121" s="76" t="s">
        <v>5545</v>
      </c>
      <c r="M1121" s="77"/>
      <c r="N1121" s="78"/>
      <c r="O1121" s="79"/>
      <c r="P1121" s="79"/>
      <c r="Q1121" s="79"/>
    </row>
    <row r="1122" spans="1:17" ht="13.95" hidden="1" customHeight="1">
      <c r="A1122" s="73">
        <v>1112</v>
      </c>
      <c r="B1122" s="74">
        <v>45297</v>
      </c>
      <c r="C1122" s="75" t="s">
        <v>211</v>
      </c>
      <c r="D1122" s="76" t="s">
        <v>1764</v>
      </c>
      <c r="E1122" s="76" t="s">
        <v>718</v>
      </c>
      <c r="F1122" s="76" t="s">
        <v>5546</v>
      </c>
      <c r="G1122" s="76" t="s">
        <v>5547</v>
      </c>
      <c r="H1122" s="76" t="s">
        <v>293</v>
      </c>
      <c r="I1122" s="76" t="s">
        <v>163</v>
      </c>
      <c r="J1122" s="76" t="s">
        <v>240</v>
      </c>
      <c r="K1122" s="76" t="s">
        <v>1767</v>
      </c>
      <c r="L1122" s="76" t="s">
        <v>1768</v>
      </c>
      <c r="M1122" s="77"/>
      <c r="N1122" s="78"/>
      <c r="O1122" s="79"/>
      <c r="P1122" s="79"/>
      <c r="Q1122" s="79"/>
    </row>
    <row r="1123" spans="1:17" ht="13.95" hidden="1" customHeight="1">
      <c r="A1123" s="73">
        <v>1113</v>
      </c>
      <c r="B1123" s="74">
        <v>45297</v>
      </c>
      <c r="C1123" s="75" t="s">
        <v>211</v>
      </c>
      <c r="D1123" s="76" t="s">
        <v>332</v>
      </c>
      <c r="E1123" s="76" t="s">
        <v>806</v>
      </c>
      <c r="F1123" s="76" t="s">
        <v>5548</v>
      </c>
      <c r="G1123" s="76" t="s">
        <v>5549</v>
      </c>
      <c r="H1123" s="76" t="s">
        <v>326</v>
      </c>
      <c r="I1123" s="76" t="s">
        <v>163</v>
      </c>
      <c r="J1123" s="76" t="s">
        <v>244</v>
      </c>
      <c r="K1123" s="76" t="s">
        <v>5550</v>
      </c>
      <c r="L1123" s="76" t="s">
        <v>5551</v>
      </c>
      <c r="M1123" s="77"/>
      <c r="N1123" s="78"/>
      <c r="O1123" s="79"/>
      <c r="P1123" s="79"/>
      <c r="Q1123" s="79"/>
    </row>
    <row r="1124" spans="1:17" ht="13.95" hidden="1" customHeight="1">
      <c r="A1124" s="73">
        <v>1114</v>
      </c>
      <c r="B1124" s="74">
        <v>45297</v>
      </c>
      <c r="C1124" s="75" t="s">
        <v>211</v>
      </c>
      <c r="D1124" s="76" t="s">
        <v>332</v>
      </c>
      <c r="E1124" s="76" t="s">
        <v>806</v>
      </c>
      <c r="F1124" s="76" t="s">
        <v>5552</v>
      </c>
      <c r="G1124" s="76" t="s">
        <v>5553</v>
      </c>
      <c r="H1124" s="76" t="s">
        <v>293</v>
      </c>
      <c r="I1124" s="76" t="s">
        <v>163</v>
      </c>
      <c r="J1124" s="76" t="s">
        <v>242</v>
      </c>
      <c r="K1124" s="76" t="s">
        <v>5550</v>
      </c>
      <c r="L1124" s="76" t="s">
        <v>5551</v>
      </c>
      <c r="M1124" s="77"/>
      <c r="N1124" s="78"/>
      <c r="O1124" s="79"/>
      <c r="P1124" s="79"/>
      <c r="Q1124" s="79"/>
    </row>
    <row r="1125" spans="1:17" ht="13.95" hidden="1" customHeight="1">
      <c r="A1125" s="73">
        <v>1115</v>
      </c>
      <c r="B1125" s="74">
        <v>45297</v>
      </c>
      <c r="C1125" s="75" t="s">
        <v>211</v>
      </c>
      <c r="D1125" s="76" t="s">
        <v>361</v>
      </c>
      <c r="E1125" s="76" t="s">
        <v>622</v>
      </c>
      <c r="F1125" s="76" t="s">
        <v>5554</v>
      </c>
      <c r="G1125" s="76" t="s">
        <v>5555</v>
      </c>
      <c r="H1125" s="76" t="s">
        <v>293</v>
      </c>
      <c r="I1125" s="76" t="s">
        <v>163</v>
      </c>
      <c r="J1125" s="76" t="s">
        <v>239</v>
      </c>
      <c r="K1125" s="76" t="s">
        <v>5556</v>
      </c>
      <c r="L1125" s="76" t="s">
        <v>5557</v>
      </c>
      <c r="M1125" s="77"/>
      <c r="N1125" s="78"/>
      <c r="O1125" s="79"/>
      <c r="P1125" s="79"/>
      <c r="Q1125" s="79"/>
    </row>
    <row r="1126" spans="1:17" ht="13.95" hidden="1" customHeight="1">
      <c r="A1126" s="73">
        <v>1116</v>
      </c>
      <c r="B1126" s="74">
        <v>45297</v>
      </c>
      <c r="C1126" s="75" t="s">
        <v>211</v>
      </c>
      <c r="D1126" s="76" t="s">
        <v>2038</v>
      </c>
      <c r="E1126" s="76" t="s">
        <v>758</v>
      </c>
      <c r="F1126" s="76" t="s">
        <v>5558</v>
      </c>
      <c r="G1126" s="76" t="s">
        <v>5559</v>
      </c>
      <c r="H1126" s="76" t="s">
        <v>293</v>
      </c>
      <c r="I1126" s="76" t="s">
        <v>163</v>
      </c>
      <c r="J1126" s="76" t="s">
        <v>243</v>
      </c>
      <c r="K1126" s="76" t="s">
        <v>5560</v>
      </c>
      <c r="L1126" s="76" t="s">
        <v>5561</v>
      </c>
      <c r="M1126" s="77"/>
      <c r="N1126" s="78"/>
      <c r="O1126" s="79"/>
      <c r="P1126" s="79"/>
      <c r="Q1126" s="79"/>
    </row>
    <row r="1127" spans="1:17" ht="13.95" hidden="1" customHeight="1">
      <c r="A1127" s="73">
        <v>1117</v>
      </c>
      <c r="B1127" s="74">
        <v>45297</v>
      </c>
      <c r="C1127" s="75" t="s">
        <v>211</v>
      </c>
      <c r="D1127" s="76" t="s">
        <v>5562</v>
      </c>
      <c r="E1127" s="76" t="s">
        <v>806</v>
      </c>
      <c r="F1127" s="76" t="s">
        <v>5563</v>
      </c>
      <c r="G1127" s="76" t="s">
        <v>5564</v>
      </c>
      <c r="H1127" s="76" t="s">
        <v>293</v>
      </c>
      <c r="I1127" s="76" t="s">
        <v>163</v>
      </c>
      <c r="J1127" s="76" t="s">
        <v>246</v>
      </c>
      <c r="K1127" s="76" t="s">
        <v>5565</v>
      </c>
      <c r="L1127" s="76" t="s">
        <v>5566</v>
      </c>
      <c r="M1127" s="77"/>
      <c r="N1127" s="78"/>
      <c r="O1127" s="79"/>
      <c r="P1127" s="79"/>
      <c r="Q1127" s="79"/>
    </row>
    <row r="1128" spans="1:17" ht="13.95" hidden="1" customHeight="1">
      <c r="A1128" s="73">
        <v>1118</v>
      </c>
      <c r="B1128" s="74">
        <v>45297</v>
      </c>
      <c r="C1128" s="75" t="s">
        <v>211</v>
      </c>
      <c r="D1128" s="76" t="s">
        <v>5567</v>
      </c>
      <c r="E1128" s="76" t="s">
        <v>849</v>
      </c>
      <c r="F1128" s="76" t="s">
        <v>5568</v>
      </c>
      <c r="G1128" s="76" t="s">
        <v>5569</v>
      </c>
      <c r="H1128" s="76" t="s">
        <v>852</v>
      </c>
      <c r="I1128" s="76" t="s">
        <v>163</v>
      </c>
      <c r="J1128" s="76" t="s">
        <v>242</v>
      </c>
      <c r="K1128" s="76" t="s">
        <v>5570</v>
      </c>
      <c r="L1128" s="76" t="s">
        <v>5571</v>
      </c>
      <c r="M1128" s="77"/>
      <c r="N1128" s="78"/>
      <c r="O1128" s="79"/>
      <c r="P1128" s="79"/>
      <c r="Q1128" s="79"/>
    </row>
    <row r="1129" spans="1:17" ht="13.95" hidden="1" customHeight="1">
      <c r="A1129" s="73">
        <v>1119</v>
      </c>
      <c r="B1129" s="74">
        <v>45297</v>
      </c>
      <c r="C1129" s="75" t="s">
        <v>211</v>
      </c>
      <c r="D1129" s="76" t="s">
        <v>5572</v>
      </c>
      <c r="E1129" s="76" t="s">
        <v>504</v>
      </c>
      <c r="F1129" s="76" t="s">
        <v>5573</v>
      </c>
      <c r="G1129" s="76" t="s">
        <v>5574</v>
      </c>
      <c r="H1129" s="76" t="s">
        <v>293</v>
      </c>
      <c r="I1129" s="76" t="s">
        <v>163</v>
      </c>
      <c r="J1129" s="76" t="s">
        <v>239</v>
      </c>
      <c r="K1129" s="76" t="s">
        <v>5575</v>
      </c>
      <c r="L1129" s="76" t="s">
        <v>5576</v>
      </c>
      <c r="M1129" s="77"/>
      <c r="N1129" s="78"/>
      <c r="O1129" s="79"/>
      <c r="P1129" s="79"/>
      <c r="Q1129" s="79"/>
    </row>
    <row r="1130" spans="1:17" ht="13.95" hidden="1" customHeight="1">
      <c r="A1130" s="73">
        <v>1120</v>
      </c>
      <c r="B1130" s="74">
        <v>45297</v>
      </c>
      <c r="C1130" s="75" t="s">
        <v>211</v>
      </c>
      <c r="D1130" s="76" t="s">
        <v>5577</v>
      </c>
      <c r="E1130" s="76" t="s">
        <v>849</v>
      </c>
      <c r="F1130" s="76" t="s">
        <v>5578</v>
      </c>
      <c r="G1130" s="76" t="s">
        <v>5579</v>
      </c>
      <c r="H1130" s="76" t="s">
        <v>297</v>
      </c>
      <c r="I1130" s="76" t="s">
        <v>163</v>
      </c>
      <c r="J1130" s="76" t="s">
        <v>244</v>
      </c>
      <c r="K1130" s="76" t="s">
        <v>5580</v>
      </c>
      <c r="L1130" s="76" t="s">
        <v>5581</v>
      </c>
      <c r="M1130" s="77"/>
      <c r="N1130" s="78"/>
      <c r="O1130" s="79"/>
      <c r="P1130" s="79"/>
      <c r="Q1130" s="79"/>
    </row>
    <row r="1131" spans="1:17" ht="13.95" hidden="1" customHeight="1">
      <c r="A1131" s="73">
        <v>1121</v>
      </c>
      <c r="B1131" s="74">
        <v>45297</v>
      </c>
      <c r="C1131" s="75" t="s">
        <v>211</v>
      </c>
      <c r="D1131" s="76" t="s">
        <v>5582</v>
      </c>
      <c r="E1131" s="76" t="s">
        <v>622</v>
      </c>
      <c r="F1131" s="76" t="s">
        <v>5583</v>
      </c>
      <c r="G1131" s="76" t="s">
        <v>5584</v>
      </c>
      <c r="H1131" s="76" t="s">
        <v>625</v>
      </c>
      <c r="I1131" s="76" t="s">
        <v>163</v>
      </c>
      <c r="J1131" s="76" t="s">
        <v>239</v>
      </c>
      <c r="K1131" s="76" t="s">
        <v>5585</v>
      </c>
      <c r="L1131" s="76" t="s">
        <v>5586</v>
      </c>
      <c r="M1131" s="77"/>
      <c r="N1131" s="78"/>
      <c r="O1131" s="79"/>
      <c r="P1131" s="79"/>
      <c r="Q1131" s="79"/>
    </row>
    <row r="1132" spans="1:17" ht="13.95" hidden="1" customHeight="1">
      <c r="A1132" s="73">
        <v>1122</v>
      </c>
      <c r="B1132" s="74">
        <v>45297</v>
      </c>
      <c r="C1132" s="75" t="s">
        <v>211</v>
      </c>
      <c r="D1132" s="76" t="s">
        <v>5587</v>
      </c>
      <c r="E1132" s="76" t="s">
        <v>849</v>
      </c>
      <c r="F1132" s="76" t="s">
        <v>5588</v>
      </c>
      <c r="G1132" s="76" t="s">
        <v>5589</v>
      </c>
      <c r="H1132" s="76" t="s">
        <v>852</v>
      </c>
      <c r="I1132" s="76" t="s">
        <v>5590</v>
      </c>
      <c r="J1132" s="76" t="s">
        <v>243</v>
      </c>
      <c r="K1132" s="76" t="s">
        <v>5591</v>
      </c>
      <c r="L1132" s="76" t="s">
        <v>163</v>
      </c>
      <c r="M1132" s="77"/>
      <c r="N1132" s="78"/>
      <c r="O1132" s="79"/>
      <c r="P1132" s="79"/>
      <c r="Q1132" s="79"/>
    </row>
    <row r="1133" spans="1:17" ht="13.95" hidden="1" customHeight="1">
      <c r="A1133" s="73">
        <v>1123</v>
      </c>
      <c r="B1133" s="74">
        <v>45297</v>
      </c>
      <c r="C1133" s="75" t="s">
        <v>211</v>
      </c>
      <c r="D1133" s="76" t="s">
        <v>5592</v>
      </c>
      <c r="E1133" s="76" t="s">
        <v>806</v>
      </c>
      <c r="F1133" s="76" t="s">
        <v>5593</v>
      </c>
      <c r="G1133" s="76" t="s">
        <v>5594</v>
      </c>
      <c r="H1133" s="76" t="s">
        <v>293</v>
      </c>
      <c r="I1133" s="76" t="s">
        <v>163</v>
      </c>
      <c r="J1133" s="76" t="s">
        <v>239</v>
      </c>
      <c r="K1133" s="76" t="s">
        <v>5595</v>
      </c>
      <c r="L1133" s="76" t="s">
        <v>5596</v>
      </c>
      <c r="M1133" s="77"/>
      <c r="N1133" s="78"/>
      <c r="O1133" s="79"/>
      <c r="P1133" s="79"/>
      <c r="Q1133" s="79"/>
    </row>
    <row r="1134" spans="1:17" ht="13.95" hidden="1" customHeight="1">
      <c r="A1134" s="73">
        <v>1124</v>
      </c>
      <c r="B1134" s="74">
        <v>45297</v>
      </c>
      <c r="C1134" s="75" t="s">
        <v>211</v>
      </c>
      <c r="D1134" s="76" t="s">
        <v>5597</v>
      </c>
      <c r="E1134" s="76" t="s">
        <v>622</v>
      </c>
      <c r="F1134" s="76" t="s">
        <v>5598</v>
      </c>
      <c r="G1134" s="76" t="s">
        <v>5599</v>
      </c>
      <c r="H1134" s="76" t="s">
        <v>625</v>
      </c>
      <c r="I1134" s="76" t="s">
        <v>163</v>
      </c>
      <c r="J1134" s="76" t="s">
        <v>246</v>
      </c>
      <c r="K1134" s="76" t="s">
        <v>5600</v>
      </c>
      <c r="L1134" s="76" t="s">
        <v>163</v>
      </c>
      <c r="M1134" s="77"/>
      <c r="N1134" s="78"/>
      <c r="O1134" s="79"/>
      <c r="P1134" s="79"/>
      <c r="Q1134" s="79"/>
    </row>
    <row r="1135" spans="1:17" ht="13.95" hidden="1" customHeight="1">
      <c r="A1135" s="73">
        <v>1125</v>
      </c>
      <c r="B1135" s="74">
        <v>45297</v>
      </c>
      <c r="C1135" s="75" t="s">
        <v>211</v>
      </c>
      <c r="D1135" s="76" t="s">
        <v>5601</v>
      </c>
      <c r="E1135" s="76" t="s">
        <v>806</v>
      </c>
      <c r="F1135" s="76" t="s">
        <v>5602</v>
      </c>
      <c r="G1135" s="76" t="s">
        <v>5603</v>
      </c>
      <c r="H1135" s="76" t="s">
        <v>296</v>
      </c>
      <c r="I1135" s="76" t="s">
        <v>163</v>
      </c>
      <c r="J1135" s="76" t="s">
        <v>239</v>
      </c>
      <c r="K1135" s="76" t="s">
        <v>5604</v>
      </c>
      <c r="L1135" s="76" t="s">
        <v>5605</v>
      </c>
      <c r="M1135" s="77"/>
      <c r="N1135" s="78"/>
      <c r="O1135" s="79"/>
      <c r="P1135" s="79"/>
      <c r="Q1135" s="79"/>
    </row>
    <row r="1136" spans="1:17" ht="13.95" hidden="1" customHeight="1">
      <c r="A1136" s="73">
        <v>1126</v>
      </c>
      <c r="B1136" s="74">
        <v>45297</v>
      </c>
      <c r="C1136" s="75" t="s">
        <v>211</v>
      </c>
      <c r="D1136" s="76" t="s">
        <v>5606</v>
      </c>
      <c r="E1136" s="76" t="s">
        <v>622</v>
      </c>
      <c r="F1136" s="76" t="s">
        <v>5607</v>
      </c>
      <c r="G1136" s="76" t="s">
        <v>5608</v>
      </c>
      <c r="H1136" s="76" t="s">
        <v>625</v>
      </c>
      <c r="I1136" s="76" t="s">
        <v>163</v>
      </c>
      <c r="J1136" s="76" t="s">
        <v>243</v>
      </c>
      <c r="K1136" s="76" t="s">
        <v>5609</v>
      </c>
      <c r="L1136" s="76" t="s">
        <v>5610</v>
      </c>
      <c r="M1136" s="77"/>
      <c r="N1136" s="78"/>
      <c r="O1136" s="79"/>
      <c r="P1136" s="79"/>
      <c r="Q1136" s="79"/>
    </row>
    <row r="1137" spans="1:17" ht="13.95" hidden="1" customHeight="1">
      <c r="A1137" s="73">
        <v>1127</v>
      </c>
      <c r="B1137" s="74">
        <v>45297</v>
      </c>
      <c r="C1137" s="75" t="s">
        <v>211</v>
      </c>
      <c r="D1137" s="76" t="s">
        <v>5611</v>
      </c>
      <c r="E1137" s="76" t="s">
        <v>806</v>
      </c>
      <c r="F1137" s="76" t="s">
        <v>5612</v>
      </c>
      <c r="G1137" s="76" t="s">
        <v>5613</v>
      </c>
      <c r="H1137" s="76" t="s">
        <v>326</v>
      </c>
      <c r="I1137" s="76" t="s">
        <v>163</v>
      </c>
      <c r="J1137" s="76" t="s">
        <v>244</v>
      </c>
      <c r="K1137" s="76" t="s">
        <v>5614</v>
      </c>
      <c r="L1137" s="76" t="s">
        <v>5615</v>
      </c>
      <c r="M1137" s="77"/>
      <c r="N1137" s="78"/>
      <c r="O1137" s="79"/>
      <c r="P1137" s="79"/>
      <c r="Q1137" s="79"/>
    </row>
    <row r="1138" spans="1:17" ht="13.95" hidden="1" customHeight="1">
      <c r="A1138" s="73">
        <v>1128</v>
      </c>
      <c r="B1138" s="74">
        <v>45297</v>
      </c>
      <c r="C1138" s="75" t="s">
        <v>211</v>
      </c>
      <c r="D1138" s="76" t="s">
        <v>5616</v>
      </c>
      <c r="E1138" s="76" t="s">
        <v>849</v>
      </c>
      <c r="F1138" s="76" t="s">
        <v>5617</v>
      </c>
      <c r="G1138" s="76" t="s">
        <v>5618</v>
      </c>
      <c r="H1138" s="76" t="s">
        <v>852</v>
      </c>
      <c r="I1138" s="76" t="s">
        <v>163</v>
      </c>
      <c r="J1138" s="76" t="s">
        <v>239</v>
      </c>
      <c r="K1138" s="76" t="s">
        <v>5619</v>
      </c>
      <c r="L1138" s="76" t="s">
        <v>5620</v>
      </c>
      <c r="M1138" s="77"/>
      <c r="N1138" s="78"/>
      <c r="O1138" s="79"/>
      <c r="P1138" s="79"/>
      <c r="Q1138" s="79"/>
    </row>
    <row r="1139" spans="1:17" ht="13.95" hidden="1" customHeight="1">
      <c r="A1139" s="73">
        <v>1129</v>
      </c>
      <c r="B1139" s="74">
        <v>45297</v>
      </c>
      <c r="C1139" s="75" t="s">
        <v>211</v>
      </c>
      <c r="D1139" s="76" t="s">
        <v>5621</v>
      </c>
      <c r="E1139" s="76" t="s">
        <v>806</v>
      </c>
      <c r="F1139" s="76" t="s">
        <v>5622</v>
      </c>
      <c r="G1139" s="76" t="s">
        <v>5623</v>
      </c>
      <c r="H1139" s="76" t="s">
        <v>326</v>
      </c>
      <c r="I1139" s="76" t="s">
        <v>163</v>
      </c>
      <c r="J1139" s="76" t="s">
        <v>238</v>
      </c>
      <c r="K1139" s="76" t="s">
        <v>5624</v>
      </c>
      <c r="L1139" s="76" t="s">
        <v>5625</v>
      </c>
      <c r="M1139" s="77"/>
      <c r="N1139" s="78"/>
      <c r="O1139" s="79"/>
      <c r="P1139" s="79"/>
      <c r="Q1139" s="79"/>
    </row>
    <row r="1140" spans="1:17" ht="13.95" hidden="1" customHeight="1">
      <c r="A1140" s="73">
        <v>1130</v>
      </c>
      <c r="B1140" s="74">
        <v>45297</v>
      </c>
      <c r="C1140" s="75" t="s">
        <v>211</v>
      </c>
      <c r="D1140" s="76" t="s">
        <v>5626</v>
      </c>
      <c r="E1140" s="76" t="s">
        <v>849</v>
      </c>
      <c r="F1140" s="76" t="s">
        <v>5627</v>
      </c>
      <c r="G1140" s="76" t="s">
        <v>5628</v>
      </c>
      <c r="H1140" s="76" t="s">
        <v>852</v>
      </c>
      <c r="I1140" s="76" t="s">
        <v>163</v>
      </c>
      <c r="J1140" s="76" t="s">
        <v>243</v>
      </c>
      <c r="K1140" s="76" t="s">
        <v>5629</v>
      </c>
      <c r="L1140" s="76" t="s">
        <v>5630</v>
      </c>
      <c r="M1140" s="77"/>
      <c r="N1140" s="78"/>
      <c r="O1140" s="79"/>
      <c r="P1140" s="79"/>
      <c r="Q1140" s="79"/>
    </row>
    <row r="1141" spans="1:17" ht="13.95" hidden="1" customHeight="1">
      <c r="A1141" s="73">
        <v>1131</v>
      </c>
      <c r="B1141" s="74">
        <v>45297</v>
      </c>
      <c r="C1141" s="75" t="s">
        <v>211</v>
      </c>
      <c r="D1141" s="76" t="s">
        <v>5621</v>
      </c>
      <c r="E1141" s="76" t="s">
        <v>806</v>
      </c>
      <c r="F1141" s="76" t="s">
        <v>5631</v>
      </c>
      <c r="G1141" s="76" t="s">
        <v>5632</v>
      </c>
      <c r="H1141" s="76" t="s">
        <v>293</v>
      </c>
      <c r="I1141" s="76" t="s">
        <v>163</v>
      </c>
      <c r="J1141" s="76" t="s">
        <v>239</v>
      </c>
      <c r="K1141" s="76" t="s">
        <v>5624</v>
      </c>
      <c r="L1141" s="76" t="s">
        <v>5625</v>
      </c>
      <c r="M1141" s="77"/>
      <c r="N1141" s="78"/>
      <c r="O1141" s="79"/>
      <c r="P1141" s="79"/>
      <c r="Q1141" s="79"/>
    </row>
    <row r="1142" spans="1:17" ht="13.95" hidden="1" customHeight="1">
      <c r="A1142" s="73">
        <v>1132</v>
      </c>
      <c r="B1142" s="74">
        <v>45297</v>
      </c>
      <c r="C1142" s="75" t="s">
        <v>211</v>
      </c>
      <c r="D1142" s="76" t="s">
        <v>5633</v>
      </c>
      <c r="E1142" s="76" t="s">
        <v>718</v>
      </c>
      <c r="F1142" s="76" t="s">
        <v>5634</v>
      </c>
      <c r="G1142" s="76" t="s">
        <v>5635</v>
      </c>
      <c r="H1142" s="76" t="s">
        <v>293</v>
      </c>
      <c r="I1142" s="76" t="s">
        <v>163</v>
      </c>
      <c r="J1142" s="76" t="s">
        <v>243</v>
      </c>
      <c r="K1142" s="76" t="s">
        <v>5636</v>
      </c>
      <c r="L1142" s="76" t="s">
        <v>5637</v>
      </c>
      <c r="M1142" s="77"/>
      <c r="N1142" s="78"/>
      <c r="O1142" s="79"/>
      <c r="P1142" s="79"/>
      <c r="Q1142" s="79"/>
    </row>
    <row r="1143" spans="1:17" ht="13.95" hidden="1" customHeight="1">
      <c r="A1143" s="73">
        <v>1133</v>
      </c>
      <c r="B1143" s="74">
        <v>45297</v>
      </c>
      <c r="C1143" s="75" t="s">
        <v>211</v>
      </c>
      <c r="D1143" s="76" t="s">
        <v>5638</v>
      </c>
      <c r="E1143" s="76" t="s">
        <v>622</v>
      </c>
      <c r="F1143" s="76" t="s">
        <v>5639</v>
      </c>
      <c r="G1143" s="76" t="s">
        <v>5635</v>
      </c>
      <c r="H1143" s="76" t="s">
        <v>625</v>
      </c>
      <c r="I1143" s="76" t="s">
        <v>163</v>
      </c>
      <c r="J1143" s="76" t="s">
        <v>238</v>
      </c>
      <c r="K1143" s="76" t="s">
        <v>5640</v>
      </c>
      <c r="L1143" s="76" t="s">
        <v>163</v>
      </c>
      <c r="M1143" s="77"/>
      <c r="N1143" s="78"/>
      <c r="O1143" s="79"/>
      <c r="P1143" s="79"/>
      <c r="Q1143" s="79"/>
    </row>
    <row r="1144" spans="1:17" ht="13.95" hidden="1" customHeight="1">
      <c r="A1144" s="73">
        <v>1134</v>
      </c>
      <c r="B1144" s="74">
        <v>45297</v>
      </c>
      <c r="C1144" s="75" t="s">
        <v>211</v>
      </c>
      <c r="D1144" s="76" t="s">
        <v>5641</v>
      </c>
      <c r="E1144" s="76" t="s">
        <v>806</v>
      </c>
      <c r="F1144" s="76" t="s">
        <v>5642</v>
      </c>
      <c r="G1144" s="76" t="s">
        <v>5635</v>
      </c>
      <c r="H1144" s="76" t="s">
        <v>293</v>
      </c>
      <c r="I1144" s="76" t="s">
        <v>163</v>
      </c>
      <c r="J1144" s="76" t="s">
        <v>244</v>
      </c>
      <c r="K1144" s="76" t="s">
        <v>5643</v>
      </c>
      <c r="L1144" s="76" t="s">
        <v>5644</v>
      </c>
      <c r="M1144" s="77"/>
      <c r="N1144" s="78"/>
      <c r="O1144" s="79"/>
      <c r="P1144" s="79"/>
      <c r="Q1144" s="79"/>
    </row>
    <row r="1145" spans="1:17" ht="13.95" hidden="1" customHeight="1">
      <c r="A1145" s="73">
        <v>1135</v>
      </c>
      <c r="B1145" s="74">
        <v>45297</v>
      </c>
      <c r="C1145" s="75" t="s">
        <v>211</v>
      </c>
      <c r="D1145" s="76" t="s">
        <v>5645</v>
      </c>
      <c r="E1145" s="76" t="s">
        <v>849</v>
      </c>
      <c r="F1145" s="76" t="s">
        <v>5646</v>
      </c>
      <c r="G1145" s="76" t="s">
        <v>5647</v>
      </c>
      <c r="H1145" s="76" t="s">
        <v>297</v>
      </c>
      <c r="I1145" s="76" t="s">
        <v>163</v>
      </c>
      <c r="J1145" s="76" t="s">
        <v>240</v>
      </c>
      <c r="K1145" s="76" t="s">
        <v>5648</v>
      </c>
      <c r="L1145" s="76" t="s">
        <v>5649</v>
      </c>
      <c r="M1145" s="77"/>
      <c r="N1145" s="78"/>
      <c r="O1145" s="79"/>
      <c r="P1145" s="79"/>
      <c r="Q1145" s="79"/>
    </row>
    <row r="1146" spans="1:17" ht="13.95" hidden="1" customHeight="1">
      <c r="A1146" s="73">
        <v>1136</v>
      </c>
      <c r="B1146" s="74">
        <v>45297</v>
      </c>
      <c r="C1146" s="75" t="s">
        <v>211</v>
      </c>
      <c r="D1146" s="76" t="s">
        <v>5650</v>
      </c>
      <c r="E1146" s="76" t="s">
        <v>864</v>
      </c>
      <c r="F1146" s="76" t="s">
        <v>5651</v>
      </c>
      <c r="G1146" s="76" t="s">
        <v>5652</v>
      </c>
      <c r="H1146" s="76" t="s">
        <v>5653</v>
      </c>
      <c r="I1146" s="76" t="s">
        <v>163</v>
      </c>
      <c r="J1146" s="76" t="s">
        <v>243</v>
      </c>
      <c r="K1146" s="76" t="s">
        <v>5654</v>
      </c>
      <c r="L1146" s="76" t="s">
        <v>5655</v>
      </c>
      <c r="M1146" s="77"/>
      <c r="N1146" s="78"/>
      <c r="O1146" s="79"/>
      <c r="P1146" s="79"/>
      <c r="Q1146" s="79"/>
    </row>
    <row r="1147" spans="1:17" ht="13.95" hidden="1" customHeight="1">
      <c r="A1147" s="73">
        <v>1137</v>
      </c>
      <c r="B1147" s="74">
        <v>45297</v>
      </c>
      <c r="C1147" s="75" t="s">
        <v>211</v>
      </c>
      <c r="D1147" s="76" t="s">
        <v>5656</v>
      </c>
      <c r="E1147" s="76" t="s">
        <v>806</v>
      </c>
      <c r="F1147" s="76" t="s">
        <v>5657</v>
      </c>
      <c r="G1147" s="76" t="s">
        <v>5658</v>
      </c>
      <c r="H1147" s="76" t="s">
        <v>293</v>
      </c>
      <c r="I1147" s="76" t="s">
        <v>163</v>
      </c>
      <c r="J1147" s="76" t="s">
        <v>239</v>
      </c>
      <c r="K1147" s="76" t="s">
        <v>5659</v>
      </c>
      <c r="L1147" s="76" t="s">
        <v>5660</v>
      </c>
      <c r="M1147" s="77"/>
      <c r="N1147" s="78"/>
      <c r="O1147" s="79"/>
      <c r="P1147" s="79"/>
      <c r="Q1147" s="79"/>
    </row>
    <row r="1148" spans="1:17" ht="13.95" hidden="1" customHeight="1">
      <c r="A1148" s="73">
        <v>1138</v>
      </c>
      <c r="B1148" s="74">
        <v>45297</v>
      </c>
      <c r="C1148" s="75" t="s">
        <v>211</v>
      </c>
      <c r="D1148" s="76" t="s">
        <v>5661</v>
      </c>
      <c r="E1148" s="76" t="s">
        <v>849</v>
      </c>
      <c r="F1148" s="76" t="s">
        <v>5662</v>
      </c>
      <c r="G1148" s="76" t="s">
        <v>5663</v>
      </c>
      <c r="H1148" s="76" t="s">
        <v>852</v>
      </c>
      <c r="I1148" s="76" t="s">
        <v>163</v>
      </c>
      <c r="J1148" s="76" t="s">
        <v>238</v>
      </c>
      <c r="K1148" s="76" t="s">
        <v>5664</v>
      </c>
      <c r="L1148" s="76" t="s">
        <v>5665</v>
      </c>
      <c r="M1148" s="77"/>
      <c r="N1148" s="78"/>
      <c r="O1148" s="79"/>
      <c r="P1148" s="79"/>
      <c r="Q1148" s="79"/>
    </row>
    <row r="1149" spans="1:17" ht="13.95" hidden="1" customHeight="1">
      <c r="A1149" s="73">
        <v>1139</v>
      </c>
      <c r="B1149" s="74">
        <v>45297</v>
      </c>
      <c r="C1149" s="75" t="s">
        <v>211</v>
      </c>
      <c r="D1149" s="76" t="s">
        <v>5666</v>
      </c>
      <c r="E1149" s="76" t="s">
        <v>806</v>
      </c>
      <c r="F1149" s="76" t="s">
        <v>5667</v>
      </c>
      <c r="G1149" s="76" t="s">
        <v>5668</v>
      </c>
      <c r="H1149" s="76" t="s">
        <v>293</v>
      </c>
      <c r="I1149" s="76" t="s">
        <v>163</v>
      </c>
      <c r="J1149" s="76" t="s">
        <v>239</v>
      </c>
      <c r="K1149" s="76" t="s">
        <v>5669</v>
      </c>
      <c r="L1149" s="76" t="s">
        <v>5670</v>
      </c>
      <c r="M1149" s="77"/>
      <c r="N1149" s="78"/>
      <c r="O1149" s="79"/>
      <c r="P1149" s="79"/>
      <c r="Q1149" s="79"/>
    </row>
    <row r="1150" spans="1:17" ht="13.95" hidden="1" customHeight="1">
      <c r="A1150" s="73">
        <v>1140</v>
      </c>
      <c r="B1150" s="74">
        <v>45297</v>
      </c>
      <c r="C1150" s="75" t="s">
        <v>211</v>
      </c>
      <c r="D1150" s="76" t="s">
        <v>5671</v>
      </c>
      <c r="E1150" s="76" t="s">
        <v>622</v>
      </c>
      <c r="F1150" s="76" t="s">
        <v>5672</v>
      </c>
      <c r="G1150" s="76" t="s">
        <v>5673</v>
      </c>
      <c r="H1150" s="76" t="s">
        <v>293</v>
      </c>
      <c r="I1150" s="76" t="s">
        <v>163</v>
      </c>
      <c r="J1150" s="76" t="s">
        <v>238</v>
      </c>
      <c r="K1150" s="76" t="s">
        <v>5674</v>
      </c>
      <c r="L1150" s="76" t="s">
        <v>5675</v>
      </c>
      <c r="M1150" s="77"/>
      <c r="N1150" s="78"/>
      <c r="O1150" s="79"/>
      <c r="P1150" s="79"/>
      <c r="Q1150" s="79"/>
    </row>
    <row r="1151" spans="1:17" ht="13.95" hidden="1" customHeight="1">
      <c r="A1151" s="73">
        <v>1141</v>
      </c>
      <c r="B1151" s="74">
        <v>45297</v>
      </c>
      <c r="C1151" s="75" t="s">
        <v>211</v>
      </c>
      <c r="D1151" s="76" t="s">
        <v>5676</v>
      </c>
      <c r="E1151" s="76" t="s">
        <v>849</v>
      </c>
      <c r="F1151" s="76" t="s">
        <v>5677</v>
      </c>
      <c r="G1151" s="76" t="s">
        <v>5678</v>
      </c>
      <c r="H1151" s="76" t="s">
        <v>852</v>
      </c>
      <c r="I1151" s="76" t="s">
        <v>163</v>
      </c>
      <c r="J1151" s="76" t="s">
        <v>239</v>
      </c>
      <c r="K1151" s="76" t="s">
        <v>5679</v>
      </c>
      <c r="L1151" s="76" t="s">
        <v>5680</v>
      </c>
      <c r="M1151" s="77"/>
      <c r="N1151" s="78"/>
      <c r="O1151" s="79"/>
      <c r="P1151" s="79"/>
      <c r="Q1151" s="79"/>
    </row>
    <row r="1152" spans="1:17" ht="13.95" hidden="1" customHeight="1">
      <c r="A1152" s="73">
        <v>1142</v>
      </c>
      <c r="B1152" s="74">
        <v>45297</v>
      </c>
      <c r="C1152" s="75" t="s">
        <v>211</v>
      </c>
      <c r="D1152" s="76" t="s">
        <v>3037</v>
      </c>
      <c r="E1152" s="76" t="s">
        <v>849</v>
      </c>
      <c r="F1152" s="76" t="s">
        <v>5681</v>
      </c>
      <c r="G1152" s="76" t="s">
        <v>5682</v>
      </c>
      <c r="H1152" s="76" t="s">
        <v>852</v>
      </c>
      <c r="I1152" s="76" t="s">
        <v>163</v>
      </c>
      <c r="J1152" s="76" t="s">
        <v>237</v>
      </c>
      <c r="K1152" s="76" t="s">
        <v>5683</v>
      </c>
      <c r="L1152" s="76" t="s">
        <v>5684</v>
      </c>
      <c r="M1152" s="77"/>
      <c r="N1152" s="78"/>
      <c r="O1152" s="79"/>
      <c r="P1152" s="79"/>
      <c r="Q1152" s="79"/>
    </row>
    <row r="1153" spans="1:17" ht="13.95" hidden="1" customHeight="1">
      <c r="A1153" s="73">
        <v>1143</v>
      </c>
      <c r="B1153" s="74">
        <v>45297</v>
      </c>
      <c r="C1153" s="75" t="s">
        <v>211</v>
      </c>
      <c r="D1153" s="76" t="s">
        <v>5685</v>
      </c>
      <c r="E1153" s="76" t="s">
        <v>510</v>
      </c>
      <c r="F1153" s="76" t="s">
        <v>5686</v>
      </c>
      <c r="G1153" s="76" t="s">
        <v>5687</v>
      </c>
      <c r="H1153" s="76" t="s">
        <v>296</v>
      </c>
      <c r="I1153" s="76" t="s">
        <v>5688</v>
      </c>
      <c r="J1153" s="76" t="s">
        <v>243</v>
      </c>
      <c r="K1153" s="76" t="s">
        <v>5689</v>
      </c>
      <c r="L1153" s="76" t="s">
        <v>163</v>
      </c>
      <c r="M1153" s="77"/>
      <c r="N1153" s="78"/>
      <c r="O1153" s="79"/>
      <c r="P1153" s="79"/>
      <c r="Q1153" s="79"/>
    </row>
    <row r="1154" spans="1:17" ht="13.95" hidden="1" customHeight="1">
      <c r="A1154" s="73">
        <v>1144</v>
      </c>
      <c r="B1154" s="74">
        <v>45297</v>
      </c>
      <c r="C1154" s="75" t="s">
        <v>211</v>
      </c>
      <c r="D1154" s="76" t="s">
        <v>5690</v>
      </c>
      <c r="E1154" s="76" t="s">
        <v>806</v>
      </c>
      <c r="F1154" s="76" t="s">
        <v>5691</v>
      </c>
      <c r="G1154" s="76" t="s">
        <v>5692</v>
      </c>
      <c r="H1154" s="76" t="s">
        <v>293</v>
      </c>
      <c r="I1154" s="76" t="s">
        <v>163</v>
      </c>
      <c r="J1154" s="76" t="s">
        <v>244</v>
      </c>
      <c r="K1154" s="76" t="s">
        <v>5693</v>
      </c>
      <c r="L1154" s="76" t="s">
        <v>5694</v>
      </c>
      <c r="M1154" s="77"/>
      <c r="N1154" s="78"/>
      <c r="O1154" s="79"/>
      <c r="P1154" s="79"/>
      <c r="Q1154" s="79"/>
    </row>
    <row r="1155" spans="1:17" ht="13.95" hidden="1" customHeight="1">
      <c r="A1155" s="73">
        <v>1145</v>
      </c>
      <c r="B1155" s="74">
        <v>45297</v>
      </c>
      <c r="C1155" s="75" t="s">
        <v>211</v>
      </c>
      <c r="D1155" s="76" t="s">
        <v>5695</v>
      </c>
      <c r="E1155" s="76" t="s">
        <v>622</v>
      </c>
      <c r="F1155" s="76" t="s">
        <v>5696</v>
      </c>
      <c r="G1155" s="76" t="s">
        <v>5697</v>
      </c>
      <c r="H1155" s="76" t="s">
        <v>625</v>
      </c>
      <c r="I1155" s="76" t="s">
        <v>163</v>
      </c>
      <c r="J1155" s="76" t="s">
        <v>243</v>
      </c>
      <c r="K1155" s="76" t="s">
        <v>5698</v>
      </c>
      <c r="L1155" s="76" t="s">
        <v>5699</v>
      </c>
      <c r="M1155" s="77"/>
      <c r="N1155" s="78"/>
      <c r="O1155" s="79"/>
      <c r="P1155" s="79"/>
      <c r="Q1155" s="79"/>
    </row>
    <row r="1156" spans="1:17" ht="13.95" hidden="1" customHeight="1">
      <c r="A1156" s="73">
        <v>1146</v>
      </c>
      <c r="B1156" s="74">
        <v>45297</v>
      </c>
      <c r="C1156" s="75" t="s">
        <v>211</v>
      </c>
      <c r="D1156" s="76" t="s">
        <v>5700</v>
      </c>
      <c r="E1156" s="76" t="s">
        <v>806</v>
      </c>
      <c r="F1156" s="76" t="s">
        <v>5701</v>
      </c>
      <c r="G1156" s="76" t="s">
        <v>5702</v>
      </c>
      <c r="H1156" s="76" t="s">
        <v>293</v>
      </c>
      <c r="I1156" s="76" t="s">
        <v>163</v>
      </c>
      <c r="J1156" s="76" t="s">
        <v>239</v>
      </c>
      <c r="K1156" s="76" t="s">
        <v>5703</v>
      </c>
      <c r="L1156" s="76" t="s">
        <v>5704</v>
      </c>
      <c r="M1156" s="77"/>
      <c r="N1156" s="78"/>
      <c r="O1156" s="79"/>
      <c r="P1156" s="79"/>
      <c r="Q1156" s="79"/>
    </row>
    <row r="1157" spans="1:17" ht="13.95" hidden="1" customHeight="1">
      <c r="A1157" s="73">
        <v>1147</v>
      </c>
      <c r="B1157" s="74">
        <v>45297</v>
      </c>
      <c r="C1157" s="75" t="s">
        <v>211</v>
      </c>
      <c r="D1157" s="76" t="s">
        <v>5705</v>
      </c>
      <c r="E1157" s="76" t="s">
        <v>849</v>
      </c>
      <c r="F1157" s="76" t="s">
        <v>5706</v>
      </c>
      <c r="G1157" s="76" t="s">
        <v>5707</v>
      </c>
      <c r="H1157" s="76" t="s">
        <v>297</v>
      </c>
      <c r="I1157" s="76" t="s">
        <v>163</v>
      </c>
      <c r="J1157" s="76" t="s">
        <v>237</v>
      </c>
      <c r="K1157" s="76" t="s">
        <v>5708</v>
      </c>
      <c r="L1157" s="76" t="s">
        <v>5709</v>
      </c>
      <c r="M1157" s="77"/>
      <c r="N1157" s="78"/>
      <c r="O1157" s="79"/>
      <c r="P1157" s="79"/>
      <c r="Q1157" s="79"/>
    </row>
    <row r="1158" spans="1:17" ht="13.95" hidden="1" customHeight="1">
      <c r="A1158" s="73">
        <v>1148</v>
      </c>
      <c r="B1158" s="74">
        <v>45297</v>
      </c>
      <c r="C1158" s="75" t="s">
        <v>211</v>
      </c>
      <c r="D1158" s="76" t="s">
        <v>5710</v>
      </c>
      <c r="E1158" s="76" t="s">
        <v>806</v>
      </c>
      <c r="F1158" s="76" t="s">
        <v>5711</v>
      </c>
      <c r="G1158" s="76" t="s">
        <v>5712</v>
      </c>
      <c r="H1158" s="76" t="s">
        <v>293</v>
      </c>
      <c r="I1158" s="76" t="s">
        <v>163</v>
      </c>
      <c r="J1158" s="76" t="s">
        <v>239</v>
      </c>
      <c r="K1158" s="76" t="s">
        <v>5713</v>
      </c>
      <c r="L1158" s="76" t="s">
        <v>5714</v>
      </c>
      <c r="M1158" s="77"/>
      <c r="N1158" s="78"/>
      <c r="O1158" s="79"/>
      <c r="P1158" s="79"/>
      <c r="Q1158" s="79"/>
    </row>
    <row r="1159" spans="1:17" ht="13.95" hidden="1" customHeight="1">
      <c r="A1159" s="73">
        <v>1149</v>
      </c>
      <c r="B1159" s="74">
        <v>45297</v>
      </c>
      <c r="C1159" s="75" t="s">
        <v>211</v>
      </c>
      <c r="D1159" s="76" t="s">
        <v>5715</v>
      </c>
      <c r="E1159" s="76" t="s">
        <v>622</v>
      </c>
      <c r="F1159" s="76" t="s">
        <v>5716</v>
      </c>
      <c r="G1159" s="76" t="s">
        <v>5651</v>
      </c>
      <c r="H1159" s="76" t="s">
        <v>625</v>
      </c>
      <c r="I1159" s="76" t="s">
        <v>163</v>
      </c>
      <c r="J1159" s="76" t="s">
        <v>238</v>
      </c>
      <c r="K1159" s="76" t="s">
        <v>5717</v>
      </c>
      <c r="L1159" s="76" t="s">
        <v>5718</v>
      </c>
      <c r="M1159" s="77"/>
      <c r="N1159" s="78"/>
      <c r="O1159" s="79"/>
      <c r="P1159" s="79"/>
      <c r="Q1159" s="79"/>
    </row>
    <row r="1160" spans="1:17" ht="13.95" hidden="1" customHeight="1">
      <c r="A1160" s="73">
        <v>1150</v>
      </c>
      <c r="B1160" s="74">
        <v>45297</v>
      </c>
      <c r="C1160" s="75" t="s">
        <v>211</v>
      </c>
      <c r="D1160" s="76" t="s">
        <v>5719</v>
      </c>
      <c r="E1160" s="76" t="s">
        <v>849</v>
      </c>
      <c r="F1160" s="76" t="s">
        <v>5720</v>
      </c>
      <c r="G1160" s="76" t="s">
        <v>5721</v>
      </c>
      <c r="H1160" s="76" t="s">
        <v>852</v>
      </c>
      <c r="I1160" s="76" t="s">
        <v>163</v>
      </c>
      <c r="J1160" s="76" t="s">
        <v>246</v>
      </c>
      <c r="K1160" s="76" t="s">
        <v>5722</v>
      </c>
      <c r="L1160" s="76" t="s">
        <v>5723</v>
      </c>
      <c r="M1160" s="77"/>
      <c r="N1160" s="78"/>
      <c r="O1160" s="79"/>
      <c r="P1160" s="79"/>
      <c r="Q1160" s="79"/>
    </row>
    <row r="1161" spans="1:17" ht="13.95" hidden="1" customHeight="1">
      <c r="A1161" s="73">
        <v>1151</v>
      </c>
      <c r="B1161" s="74">
        <v>45297</v>
      </c>
      <c r="C1161" s="75" t="s">
        <v>211</v>
      </c>
      <c r="D1161" s="76" t="s">
        <v>5724</v>
      </c>
      <c r="E1161" s="76" t="s">
        <v>622</v>
      </c>
      <c r="F1161" s="76" t="s">
        <v>5725</v>
      </c>
      <c r="G1161" s="76" t="s">
        <v>5726</v>
      </c>
      <c r="H1161" s="76" t="s">
        <v>625</v>
      </c>
      <c r="I1161" s="76" t="s">
        <v>163</v>
      </c>
      <c r="J1161" s="76" t="s">
        <v>238</v>
      </c>
      <c r="K1161" s="76" t="s">
        <v>5727</v>
      </c>
      <c r="L1161" s="76" t="s">
        <v>5728</v>
      </c>
      <c r="M1161" s="77"/>
      <c r="N1161" s="78"/>
      <c r="O1161" s="79"/>
      <c r="P1161" s="79"/>
      <c r="Q1161" s="79"/>
    </row>
    <row r="1162" spans="1:17" ht="13.95" hidden="1" customHeight="1">
      <c r="A1162" s="73">
        <v>1152</v>
      </c>
      <c r="B1162" s="74">
        <v>45297</v>
      </c>
      <c r="C1162" s="75" t="s">
        <v>211</v>
      </c>
      <c r="D1162" s="76" t="s">
        <v>5729</v>
      </c>
      <c r="E1162" s="76" t="s">
        <v>806</v>
      </c>
      <c r="F1162" s="76" t="s">
        <v>5730</v>
      </c>
      <c r="G1162" s="76" t="s">
        <v>5731</v>
      </c>
      <c r="H1162" s="76" t="s">
        <v>293</v>
      </c>
      <c r="I1162" s="76" t="s">
        <v>163</v>
      </c>
      <c r="J1162" s="76" t="s">
        <v>243</v>
      </c>
      <c r="K1162" s="76" t="s">
        <v>5732</v>
      </c>
      <c r="L1162" s="76" t="s">
        <v>5733</v>
      </c>
      <c r="M1162" s="77"/>
      <c r="N1162" s="78"/>
      <c r="O1162" s="79"/>
      <c r="P1162" s="79"/>
      <c r="Q1162" s="79"/>
    </row>
    <row r="1163" spans="1:17" ht="13.95" hidden="1" customHeight="1">
      <c r="A1163" s="73">
        <v>1153</v>
      </c>
      <c r="B1163" s="74">
        <v>45297</v>
      </c>
      <c r="C1163" s="75" t="s">
        <v>211</v>
      </c>
      <c r="D1163" s="76" t="s">
        <v>5734</v>
      </c>
      <c r="E1163" s="76" t="s">
        <v>806</v>
      </c>
      <c r="F1163" s="76" t="s">
        <v>5735</v>
      </c>
      <c r="G1163" s="76" t="s">
        <v>5736</v>
      </c>
      <c r="H1163" s="76" t="s">
        <v>293</v>
      </c>
      <c r="I1163" s="76" t="s">
        <v>163</v>
      </c>
      <c r="J1163" s="76" t="s">
        <v>246</v>
      </c>
      <c r="K1163" s="76" t="s">
        <v>5737</v>
      </c>
      <c r="L1163" s="76" t="s">
        <v>5738</v>
      </c>
      <c r="M1163" s="77"/>
      <c r="N1163" s="78"/>
      <c r="O1163" s="79"/>
      <c r="P1163" s="79"/>
      <c r="Q1163" s="79"/>
    </row>
    <row r="1164" spans="1:17" ht="13.95" hidden="1" customHeight="1">
      <c r="A1164" s="73">
        <v>1154</v>
      </c>
      <c r="B1164" s="74">
        <v>45297</v>
      </c>
      <c r="C1164" s="75" t="s">
        <v>211</v>
      </c>
      <c r="D1164" s="76" t="s">
        <v>5739</v>
      </c>
      <c r="E1164" s="76" t="s">
        <v>622</v>
      </c>
      <c r="F1164" s="76" t="s">
        <v>5740</v>
      </c>
      <c r="G1164" s="76" t="s">
        <v>5741</v>
      </c>
      <c r="H1164" s="76" t="s">
        <v>625</v>
      </c>
      <c r="I1164" s="76" t="s">
        <v>163</v>
      </c>
      <c r="J1164" s="76" t="s">
        <v>243</v>
      </c>
      <c r="K1164" s="76" t="s">
        <v>5742</v>
      </c>
      <c r="L1164" s="76" t="s">
        <v>5743</v>
      </c>
      <c r="M1164" s="77"/>
      <c r="N1164" s="78"/>
      <c r="O1164" s="79"/>
      <c r="P1164" s="79"/>
      <c r="Q1164" s="79"/>
    </row>
    <row r="1165" spans="1:17" ht="13.95" hidden="1" customHeight="1">
      <c r="A1165" s="73">
        <v>1155</v>
      </c>
      <c r="B1165" s="74">
        <v>45297</v>
      </c>
      <c r="C1165" s="75" t="s">
        <v>211</v>
      </c>
      <c r="D1165" s="76" t="s">
        <v>5744</v>
      </c>
      <c r="E1165" s="76" t="s">
        <v>1624</v>
      </c>
      <c r="F1165" s="76" t="s">
        <v>5745</v>
      </c>
      <c r="G1165" s="76" t="s">
        <v>5746</v>
      </c>
      <c r="H1165" s="76" t="s">
        <v>296</v>
      </c>
      <c r="I1165" s="76" t="s">
        <v>163</v>
      </c>
      <c r="J1165" s="76" t="s">
        <v>243</v>
      </c>
      <c r="K1165" s="76" t="s">
        <v>5747</v>
      </c>
      <c r="L1165" s="76" t="s">
        <v>5748</v>
      </c>
      <c r="M1165" s="77"/>
      <c r="N1165" s="78"/>
      <c r="O1165" s="79"/>
      <c r="P1165" s="79"/>
      <c r="Q1165" s="79"/>
    </row>
    <row r="1166" spans="1:17" ht="13.95" hidden="1" customHeight="1">
      <c r="A1166" s="73">
        <v>1156</v>
      </c>
      <c r="B1166" s="74">
        <v>45297</v>
      </c>
      <c r="C1166" s="75" t="s">
        <v>211</v>
      </c>
      <c r="D1166" s="76" t="s">
        <v>5749</v>
      </c>
      <c r="E1166" s="76" t="s">
        <v>510</v>
      </c>
      <c r="F1166" s="76" t="s">
        <v>5750</v>
      </c>
      <c r="G1166" s="76" t="s">
        <v>5751</v>
      </c>
      <c r="H1166" s="76" t="s">
        <v>293</v>
      </c>
      <c r="I1166" s="76" t="s">
        <v>163</v>
      </c>
      <c r="J1166" s="76" t="s">
        <v>243</v>
      </c>
      <c r="K1166" s="76" t="s">
        <v>5752</v>
      </c>
      <c r="L1166" s="76" t="s">
        <v>5753</v>
      </c>
      <c r="M1166" s="77"/>
      <c r="N1166" s="78"/>
      <c r="O1166" s="79"/>
      <c r="P1166" s="79"/>
      <c r="Q1166" s="79"/>
    </row>
    <row r="1167" spans="1:17" ht="13.95" hidden="1" customHeight="1">
      <c r="A1167" s="73">
        <v>1157</v>
      </c>
      <c r="B1167" s="74">
        <v>45297</v>
      </c>
      <c r="C1167" s="75" t="s">
        <v>211</v>
      </c>
      <c r="D1167" s="76" t="s">
        <v>5754</v>
      </c>
      <c r="E1167" s="76" t="s">
        <v>758</v>
      </c>
      <c r="F1167" s="76" t="s">
        <v>5755</v>
      </c>
      <c r="G1167" s="76" t="s">
        <v>5756</v>
      </c>
      <c r="H1167" s="76" t="s">
        <v>384</v>
      </c>
      <c r="I1167" s="76" t="s">
        <v>163</v>
      </c>
      <c r="J1167" s="76" t="s">
        <v>242</v>
      </c>
      <c r="K1167" s="76" t="s">
        <v>5757</v>
      </c>
      <c r="L1167" s="76" t="s">
        <v>5758</v>
      </c>
      <c r="M1167" s="77"/>
      <c r="N1167" s="78"/>
      <c r="O1167" s="79"/>
      <c r="P1167" s="79"/>
      <c r="Q1167" s="79"/>
    </row>
    <row r="1168" spans="1:17" ht="13.95" hidden="1" customHeight="1">
      <c r="A1168" s="73">
        <v>1158</v>
      </c>
      <c r="B1168" s="74">
        <v>45297</v>
      </c>
      <c r="C1168" s="75" t="s">
        <v>211</v>
      </c>
      <c r="D1168" s="76" t="s">
        <v>5759</v>
      </c>
      <c r="E1168" s="76" t="s">
        <v>622</v>
      </c>
      <c r="F1168" s="76" t="s">
        <v>5760</v>
      </c>
      <c r="G1168" s="76" t="s">
        <v>5761</v>
      </c>
      <c r="H1168" s="76" t="s">
        <v>625</v>
      </c>
      <c r="I1168" s="76" t="s">
        <v>163</v>
      </c>
      <c r="J1168" s="76" t="s">
        <v>242</v>
      </c>
      <c r="K1168" s="76" t="s">
        <v>5762</v>
      </c>
      <c r="L1168" s="76" t="s">
        <v>5763</v>
      </c>
      <c r="M1168" s="77"/>
      <c r="N1168" s="78"/>
      <c r="O1168" s="79"/>
      <c r="P1168" s="79"/>
      <c r="Q1168" s="79"/>
    </row>
    <row r="1169" spans="1:17" ht="13.95" hidden="1" customHeight="1">
      <c r="A1169" s="73">
        <v>1159</v>
      </c>
      <c r="B1169" s="74">
        <v>45297</v>
      </c>
      <c r="C1169" s="75" t="s">
        <v>211</v>
      </c>
      <c r="D1169" s="76" t="s">
        <v>4726</v>
      </c>
      <c r="E1169" s="76" t="s">
        <v>622</v>
      </c>
      <c r="F1169" s="76" t="s">
        <v>5764</v>
      </c>
      <c r="G1169" s="76" t="s">
        <v>5765</v>
      </c>
      <c r="H1169" s="76" t="s">
        <v>625</v>
      </c>
      <c r="I1169" s="76" t="s">
        <v>163</v>
      </c>
      <c r="J1169" s="76" t="s">
        <v>238</v>
      </c>
      <c r="K1169" s="76" t="s">
        <v>4729</v>
      </c>
      <c r="L1169" s="76" t="s">
        <v>4730</v>
      </c>
      <c r="M1169" s="77"/>
      <c r="N1169" s="78"/>
      <c r="O1169" s="79"/>
      <c r="P1169" s="79"/>
      <c r="Q1169" s="79"/>
    </row>
    <row r="1170" spans="1:17" ht="13.95" hidden="1" customHeight="1">
      <c r="A1170" s="73">
        <v>1160</v>
      </c>
      <c r="B1170" s="74">
        <v>45297</v>
      </c>
      <c r="C1170" s="75" t="s">
        <v>211</v>
      </c>
      <c r="D1170" s="76" t="s">
        <v>5766</v>
      </c>
      <c r="E1170" s="76" t="s">
        <v>806</v>
      </c>
      <c r="F1170" s="76" t="s">
        <v>5767</v>
      </c>
      <c r="G1170" s="76" t="s">
        <v>5768</v>
      </c>
      <c r="H1170" s="76" t="s">
        <v>293</v>
      </c>
      <c r="I1170" s="76" t="s">
        <v>163</v>
      </c>
      <c r="J1170" s="76" t="s">
        <v>246</v>
      </c>
      <c r="K1170" s="76" t="s">
        <v>5769</v>
      </c>
      <c r="L1170" s="76" t="s">
        <v>5770</v>
      </c>
      <c r="M1170" s="77"/>
      <c r="N1170" s="78"/>
      <c r="O1170" s="79"/>
      <c r="P1170" s="79"/>
      <c r="Q1170" s="79"/>
    </row>
    <row r="1171" spans="1:17" ht="13.95" hidden="1" customHeight="1">
      <c r="A1171" s="73">
        <v>1161</v>
      </c>
      <c r="B1171" s="74">
        <v>45297</v>
      </c>
      <c r="C1171" s="75" t="s">
        <v>211</v>
      </c>
      <c r="D1171" s="76" t="s">
        <v>5771</v>
      </c>
      <c r="E1171" s="76" t="s">
        <v>622</v>
      </c>
      <c r="F1171" s="76" t="s">
        <v>5772</v>
      </c>
      <c r="G1171" s="76" t="s">
        <v>5773</v>
      </c>
      <c r="H1171" s="76" t="s">
        <v>625</v>
      </c>
      <c r="I1171" s="76" t="s">
        <v>163</v>
      </c>
      <c r="J1171" s="76" t="s">
        <v>238</v>
      </c>
      <c r="K1171" s="76" t="s">
        <v>5774</v>
      </c>
      <c r="L1171" s="76" t="s">
        <v>5775</v>
      </c>
      <c r="M1171" s="77"/>
      <c r="N1171" s="78"/>
      <c r="O1171" s="79"/>
      <c r="P1171" s="79"/>
      <c r="Q1171" s="79"/>
    </row>
    <row r="1172" spans="1:17" ht="13.95" hidden="1" customHeight="1">
      <c r="A1172" s="73">
        <v>1162</v>
      </c>
      <c r="B1172" s="74">
        <v>45297</v>
      </c>
      <c r="C1172" s="75" t="s">
        <v>211</v>
      </c>
      <c r="D1172" s="76" t="s">
        <v>349</v>
      </c>
      <c r="E1172" s="76" t="s">
        <v>806</v>
      </c>
      <c r="F1172" s="76" t="s">
        <v>5776</v>
      </c>
      <c r="G1172" s="76" t="s">
        <v>5777</v>
      </c>
      <c r="H1172" s="76" t="s">
        <v>293</v>
      </c>
      <c r="I1172" s="76" t="s">
        <v>163</v>
      </c>
      <c r="J1172" s="76" t="s">
        <v>242</v>
      </c>
      <c r="K1172" s="76" t="s">
        <v>5778</v>
      </c>
      <c r="L1172" s="76" t="s">
        <v>5779</v>
      </c>
      <c r="M1172" s="77"/>
      <c r="N1172" s="78"/>
      <c r="O1172" s="79"/>
      <c r="P1172" s="79"/>
      <c r="Q1172" s="79"/>
    </row>
    <row r="1173" spans="1:17" ht="13.95" hidden="1" customHeight="1">
      <c r="A1173" s="73">
        <v>1163</v>
      </c>
      <c r="B1173" s="74">
        <v>45297</v>
      </c>
      <c r="C1173" s="75" t="s">
        <v>211</v>
      </c>
      <c r="D1173" s="76" t="s">
        <v>5780</v>
      </c>
      <c r="E1173" s="76" t="s">
        <v>849</v>
      </c>
      <c r="F1173" s="76" t="s">
        <v>5781</v>
      </c>
      <c r="G1173" s="76" t="s">
        <v>5782</v>
      </c>
      <c r="H1173" s="76" t="s">
        <v>297</v>
      </c>
      <c r="I1173" s="76" t="s">
        <v>163</v>
      </c>
      <c r="J1173" s="76" t="s">
        <v>246</v>
      </c>
      <c r="K1173" s="76" t="s">
        <v>5783</v>
      </c>
      <c r="L1173" s="76" t="s">
        <v>5784</v>
      </c>
      <c r="M1173" s="77"/>
      <c r="N1173" s="78"/>
      <c r="O1173" s="79"/>
      <c r="P1173" s="79"/>
      <c r="Q1173" s="79"/>
    </row>
    <row r="1174" spans="1:17" ht="13.95" hidden="1" customHeight="1">
      <c r="A1174" s="73">
        <v>1164</v>
      </c>
      <c r="B1174" s="74">
        <v>45297</v>
      </c>
      <c r="C1174" s="75" t="s">
        <v>211</v>
      </c>
      <c r="D1174" s="76" t="s">
        <v>357</v>
      </c>
      <c r="E1174" s="76" t="s">
        <v>806</v>
      </c>
      <c r="F1174" s="76" t="s">
        <v>5785</v>
      </c>
      <c r="G1174" s="76" t="s">
        <v>5786</v>
      </c>
      <c r="H1174" s="76" t="s">
        <v>293</v>
      </c>
      <c r="I1174" s="76" t="s">
        <v>163</v>
      </c>
      <c r="J1174" s="76" t="s">
        <v>242</v>
      </c>
      <c r="K1174" s="76" t="s">
        <v>5787</v>
      </c>
      <c r="L1174" s="76" t="s">
        <v>5788</v>
      </c>
      <c r="M1174" s="77"/>
      <c r="N1174" s="78"/>
      <c r="O1174" s="79"/>
      <c r="P1174" s="79"/>
      <c r="Q1174" s="79"/>
    </row>
    <row r="1175" spans="1:17" ht="13.95" hidden="1" customHeight="1">
      <c r="A1175" s="73">
        <v>1165</v>
      </c>
      <c r="B1175" s="74">
        <v>45297</v>
      </c>
      <c r="C1175" s="75" t="s">
        <v>211</v>
      </c>
      <c r="D1175" s="76" t="s">
        <v>5572</v>
      </c>
      <c r="E1175" s="76" t="s">
        <v>504</v>
      </c>
      <c r="F1175" s="76" t="s">
        <v>5789</v>
      </c>
      <c r="G1175" s="76" t="s">
        <v>5790</v>
      </c>
      <c r="H1175" s="76" t="s">
        <v>297</v>
      </c>
      <c r="I1175" s="76" t="s">
        <v>163</v>
      </c>
      <c r="J1175" s="76" t="s">
        <v>242</v>
      </c>
      <c r="K1175" s="76" t="s">
        <v>5575</v>
      </c>
      <c r="L1175" s="76" t="s">
        <v>5576</v>
      </c>
      <c r="M1175" s="77"/>
      <c r="N1175" s="78"/>
      <c r="O1175" s="79"/>
      <c r="P1175" s="79"/>
      <c r="Q1175" s="79"/>
    </row>
    <row r="1176" spans="1:17" ht="13.95" hidden="1" customHeight="1">
      <c r="A1176" s="73">
        <v>1166</v>
      </c>
      <c r="B1176" s="74">
        <v>45297</v>
      </c>
      <c r="C1176" s="75" t="s">
        <v>211</v>
      </c>
      <c r="D1176" s="76" t="s">
        <v>5791</v>
      </c>
      <c r="E1176" s="76" t="s">
        <v>806</v>
      </c>
      <c r="F1176" s="76" t="s">
        <v>5792</v>
      </c>
      <c r="G1176" s="76" t="s">
        <v>2982</v>
      </c>
      <c r="H1176" s="76" t="s">
        <v>293</v>
      </c>
      <c r="I1176" s="76" t="s">
        <v>163</v>
      </c>
      <c r="J1176" s="76" t="s">
        <v>246</v>
      </c>
      <c r="K1176" s="76" t="s">
        <v>5793</v>
      </c>
      <c r="L1176" s="76" t="s">
        <v>5794</v>
      </c>
      <c r="M1176" s="77"/>
      <c r="N1176" s="78"/>
      <c r="O1176" s="79"/>
      <c r="P1176" s="79"/>
      <c r="Q1176" s="79"/>
    </row>
    <row r="1177" spans="1:17" ht="13.95" hidden="1" customHeight="1">
      <c r="A1177" s="73">
        <v>1167</v>
      </c>
      <c r="B1177" s="74">
        <v>45297</v>
      </c>
      <c r="C1177" s="75" t="s">
        <v>211</v>
      </c>
      <c r="D1177" s="76" t="s">
        <v>5795</v>
      </c>
      <c r="E1177" s="76" t="s">
        <v>806</v>
      </c>
      <c r="F1177" s="76" t="s">
        <v>5796</v>
      </c>
      <c r="G1177" s="76" t="s">
        <v>5797</v>
      </c>
      <c r="H1177" s="76" t="s">
        <v>293</v>
      </c>
      <c r="I1177" s="76" t="s">
        <v>163</v>
      </c>
      <c r="J1177" s="76" t="s">
        <v>244</v>
      </c>
      <c r="K1177" s="76" t="s">
        <v>5798</v>
      </c>
      <c r="L1177" s="76" t="s">
        <v>5799</v>
      </c>
      <c r="M1177" s="77"/>
      <c r="N1177" s="78"/>
      <c r="O1177" s="79"/>
      <c r="P1177" s="79"/>
      <c r="Q1177" s="79"/>
    </row>
    <row r="1178" spans="1:17" ht="13.95" hidden="1" customHeight="1">
      <c r="A1178" s="73">
        <v>1168</v>
      </c>
      <c r="B1178" s="74">
        <v>45297</v>
      </c>
      <c r="C1178" s="75" t="s">
        <v>211</v>
      </c>
      <c r="D1178" s="76" t="s">
        <v>5800</v>
      </c>
      <c r="E1178" s="76" t="s">
        <v>806</v>
      </c>
      <c r="F1178" s="76" t="s">
        <v>5801</v>
      </c>
      <c r="G1178" s="76" t="s">
        <v>5802</v>
      </c>
      <c r="H1178" s="76" t="s">
        <v>326</v>
      </c>
      <c r="I1178" s="76" t="s">
        <v>163</v>
      </c>
      <c r="J1178" s="76" t="s">
        <v>244</v>
      </c>
      <c r="K1178" s="76" t="s">
        <v>5803</v>
      </c>
      <c r="L1178" s="76" t="s">
        <v>5804</v>
      </c>
      <c r="M1178" s="77"/>
      <c r="N1178" s="78"/>
      <c r="O1178" s="79"/>
      <c r="P1178" s="79"/>
      <c r="Q1178" s="79"/>
    </row>
    <row r="1179" spans="1:17" ht="13.95" hidden="1" customHeight="1">
      <c r="A1179" s="73">
        <v>1169</v>
      </c>
      <c r="B1179" s="74">
        <v>45297</v>
      </c>
      <c r="C1179" s="75" t="s">
        <v>211</v>
      </c>
      <c r="D1179" s="76" t="s">
        <v>5800</v>
      </c>
      <c r="E1179" s="76" t="s">
        <v>806</v>
      </c>
      <c r="F1179" s="76" t="s">
        <v>5805</v>
      </c>
      <c r="G1179" s="76" t="s">
        <v>5806</v>
      </c>
      <c r="H1179" s="76" t="s">
        <v>293</v>
      </c>
      <c r="I1179" s="76" t="s">
        <v>163</v>
      </c>
      <c r="J1179" s="76" t="s">
        <v>242</v>
      </c>
      <c r="K1179" s="76" t="s">
        <v>5803</v>
      </c>
      <c r="L1179" s="76" t="s">
        <v>5804</v>
      </c>
      <c r="M1179" s="77"/>
      <c r="N1179" s="78"/>
      <c r="O1179" s="79"/>
      <c r="P1179" s="79"/>
      <c r="Q1179" s="79"/>
    </row>
    <row r="1180" spans="1:17" ht="13.95" hidden="1" customHeight="1">
      <c r="A1180" s="73">
        <v>1170</v>
      </c>
      <c r="B1180" s="74">
        <v>45297</v>
      </c>
      <c r="C1180" s="75" t="s">
        <v>211</v>
      </c>
      <c r="D1180" s="76" t="s">
        <v>5807</v>
      </c>
      <c r="E1180" s="76" t="s">
        <v>773</v>
      </c>
      <c r="F1180" s="76" t="s">
        <v>5808</v>
      </c>
      <c r="G1180" s="76" t="s">
        <v>5809</v>
      </c>
      <c r="H1180" s="76" t="s">
        <v>293</v>
      </c>
      <c r="I1180" s="76" t="s">
        <v>163</v>
      </c>
      <c r="J1180" s="76" t="s">
        <v>240</v>
      </c>
      <c r="K1180" s="76" t="s">
        <v>5810</v>
      </c>
      <c r="L1180" s="76" t="s">
        <v>5811</v>
      </c>
      <c r="M1180" s="77"/>
      <c r="N1180" s="78"/>
      <c r="O1180" s="79"/>
      <c r="P1180" s="79"/>
      <c r="Q1180" s="79"/>
    </row>
    <row r="1181" spans="1:17" ht="13.95" hidden="1" customHeight="1">
      <c r="A1181" s="73">
        <v>1171</v>
      </c>
      <c r="B1181" s="74">
        <v>45297</v>
      </c>
      <c r="C1181" s="75" t="s">
        <v>211</v>
      </c>
      <c r="D1181" s="76" t="s">
        <v>3000</v>
      </c>
      <c r="E1181" s="76" t="s">
        <v>1257</v>
      </c>
      <c r="F1181" s="76" t="s">
        <v>5812</v>
      </c>
      <c r="G1181" s="76" t="s">
        <v>5813</v>
      </c>
      <c r="H1181" s="76" t="s">
        <v>293</v>
      </c>
      <c r="I1181" s="76" t="s">
        <v>163</v>
      </c>
      <c r="J1181" s="76" t="s">
        <v>244</v>
      </c>
      <c r="K1181" s="76" t="s">
        <v>5814</v>
      </c>
      <c r="L1181" s="76" t="s">
        <v>5815</v>
      </c>
      <c r="M1181" s="77"/>
      <c r="N1181" s="78"/>
      <c r="O1181" s="79"/>
      <c r="P1181" s="79"/>
      <c r="Q1181" s="79"/>
    </row>
    <row r="1182" spans="1:17" ht="13.95" hidden="1" customHeight="1">
      <c r="A1182" s="73">
        <v>1172</v>
      </c>
      <c r="B1182" s="74">
        <v>45297</v>
      </c>
      <c r="C1182" s="75" t="s">
        <v>211</v>
      </c>
      <c r="D1182" s="76" t="s">
        <v>5816</v>
      </c>
      <c r="E1182" s="76" t="s">
        <v>718</v>
      </c>
      <c r="F1182" s="76" t="s">
        <v>5817</v>
      </c>
      <c r="G1182" s="76" t="s">
        <v>5818</v>
      </c>
      <c r="H1182" s="76" t="s">
        <v>293</v>
      </c>
      <c r="I1182" s="76" t="s">
        <v>163</v>
      </c>
      <c r="J1182" s="76" t="s">
        <v>243</v>
      </c>
      <c r="K1182" s="76" t="s">
        <v>5819</v>
      </c>
      <c r="L1182" s="76" t="s">
        <v>5820</v>
      </c>
      <c r="M1182" s="77"/>
      <c r="N1182" s="78"/>
      <c r="O1182" s="79"/>
      <c r="P1182" s="79"/>
      <c r="Q1182" s="79"/>
    </row>
    <row r="1183" spans="1:17" ht="13.95" hidden="1" customHeight="1">
      <c r="A1183" s="73">
        <v>1173</v>
      </c>
      <c r="B1183" s="74">
        <v>45297</v>
      </c>
      <c r="C1183" s="75" t="s">
        <v>211</v>
      </c>
      <c r="D1183" s="76" t="s">
        <v>5821</v>
      </c>
      <c r="E1183" s="76" t="s">
        <v>718</v>
      </c>
      <c r="F1183" s="76" t="s">
        <v>5822</v>
      </c>
      <c r="G1183" s="76" t="s">
        <v>5823</v>
      </c>
      <c r="H1183" s="76" t="s">
        <v>293</v>
      </c>
      <c r="I1183" s="76" t="s">
        <v>163</v>
      </c>
      <c r="J1183" s="76" t="s">
        <v>240</v>
      </c>
      <c r="K1183" s="76" t="s">
        <v>5824</v>
      </c>
      <c r="L1183" s="76" t="s">
        <v>5825</v>
      </c>
      <c r="M1183" s="77"/>
      <c r="N1183" s="78"/>
      <c r="O1183" s="79"/>
      <c r="P1183" s="79"/>
      <c r="Q1183" s="79"/>
    </row>
    <row r="1184" spans="1:17" ht="13.95" hidden="1" customHeight="1">
      <c r="A1184" s="73">
        <v>1174</v>
      </c>
      <c r="B1184" s="74">
        <v>45297</v>
      </c>
      <c r="C1184" s="75" t="s">
        <v>211</v>
      </c>
      <c r="D1184" s="76" t="s">
        <v>5826</v>
      </c>
      <c r="E1184" s="76" t="s">
        <v>1257</v>
      </c>
      <c r="F1184" s="76" t="s">
        <v>5827</v>
      </c>
      <c r="G1184" s="76" t="s">
        <v>5828</v>
      </c>
      <c r="H1184" s="76" t="s">
        <v>293</v>
      </c>
      <c r="I1184" s="76" t="s">
        <v>163</v>
      </c>
      <c r="J1184" s="76" t="s">
        <v>240</v>
      </c>
      <c r="K1184" s="76" t="s">
        <v>5829</v>
      </c>
      <c r="L1184" s="76" t="s">
        <v>5830</v>
      </c>
      <c r="M1184" s="77"/>
      <c r="N1184" s="78"/>
      <c r="O1184" s="79"/>
      <c r="P1184" s="79"/>
      <c r="Q1184" s="79"/>
    </row>
    <row r="1185" spans="1:17" ht="13.95" hidden="1" customHeight="1">
      <c r="A1185" s="73">
        <v>1175</v>
      </c>
      <c r="B1185" s="74">
        <v>45297</v>
      </c>
      <c r="C1185" s="75" t="s">
        <v>211</v>
      </c>
      <c r="D1185" s="76" t="s">
        <v>5831</v>
      </c>
      <c r="E1185" s="76" t="s">
        <v>718</v>
      </c>
      <c r="F1185" s="76" t="s">
        <v>5832</v>
      </c>
      <c r="G1185" s="76" t="s">
        <v>5833</v>
      </c>
      <c r="H1185" s="76" t="s">
        <v>293</v>
      </c>
      <c r="I1185" s="76" t="s">
        <v>163</v>
      </c>
      <c r="J1185" s="76" t="s">
        <v>242</v>
      </c>
      <c r="K1185" s="76" t="s">
        <v>5834</v>
      </c>
      <c r="L1185" s="76" t="s">
        <v>5835</v>
      </c>
      <c r="M1185" s="77"/>
      <c r="N1185" s="78"/>
      <c r="O1185" s="79"/>
      <c r="P1185" s="79"/>
      <c r="Q1185" s="79"/>
    </row>
    <row r="1186" spans="1:17" ht="13.95" hidden="1" customHeight="1">
      <c r="A1186" s="73">
        <v>1176</v>
      </c>
      <c r="B1186" s="74">
        <v>45297</v>
      </c>
      <c r="C1186" s="75" t="s">
        <v>211</v>
      </c>
      <c r="D1186" s="76" t="s">
        <v>5836</v>
      </c>
      <c r="E1186" s="76" t="s">
        <v>1257</v>
      </c>
      <c r="F1186" s="76" t="s">
        <v>5837</v>
      </c>
      <c r="G1186" s="76" t="s">
        <v>5833</v>
      </c>
      <c r="H1186" s="76" t="s">
        <v>293</v>
      </c>
      <c r="I1186" s="76" t="s">
        <v>163</v>
      </c>
      <c r="J1186" s="76" t="s">
        <v>244</v>
      </c>
      <c r="K1186" s="76" t="s">
        <v>5838</v>
      </c>
      <c r="L1186" s="76" t="s">
        <v>5839</v>
      </c>
      <c r="M1186" s="77"/>
      <c r="N1186" s="78"/>
      <c r="O1186" s="79"/>
      <c r="P1186" s="79"/>
      <c r="Q1186" s="79"/>
    </row>
    <row r="1187" spans="1:17" ht="13.95" hidden="1" customHeight="1">
      <c r="A1187" s="73">
        <v>1177</v>
      </c>
      <c r="B1187" s="74">
        <v>45297</v>
      </c>
      <c r="C1187" s="75" t="s">
        <v>211</v>
      </c>
      <c r="D1187" s="76" t="s">
        <v>4045</v>
      </c>
      <c r="E1187" s="76" t="s">
        <v>1293</v>
      </c>
      <c r="F1187" s="76" t="s">
        <v>5840</v>
      </c>
      <c r="G1187" s="76" t="s">
        <v>5841</v>
      </c>
      <c r="H1187" s="76" t="s">
        <v>293</v>
      </c>
      <c r="I1187" s="76" t="s">
        <v>163</v>
      </c>
      <c r="J1187" s="76" t="s">
        <v>242</v>
      </c>
      <c r="K1187" s="76" t="s">
        <v>4048</v>
      </c>
      <c r="L1187" s="76" t="s">
        <v>4049</v>
      </c>
      <c r="M1187" s="77"/>
      <c r="N1187" s="78"/>
      <c r="O1187" s="79"/>
      <c r="P1187" s="79"/>
      <c r="Q1187" s="79"/>
    </row>
    <row r="1188" spans="1:17" ht="13.95" hidden="1" customHeight="1">
      <c r="A1188" s="73">
        <v>1178</v>
      </c>
      <c r="B1188" s="74">
        <v>45297</v>
      </c>
      <c r="C1188" s="75" t="s">
        <v>211</v>
      </c>
      <c r="D1188" s="76" t="s">
        <v>5842</v>
      </c>
      <c r="E1188" s="76" t="s">
        <v>504</v>
      </c>
      <c r="F1188" s="76" t="s">
        <v>5843</v>
      </c>
      <c r="G1188" s="76" t="s">
        <v>5844</v>
      </c>
      <c r="H1188" s="76" t="s">
        <v>293</v>
      </c>
      <c r="I1188" s="76" t="s">
        <v>163</v>
      </c>
      <c r="J1188" s="76" t="s">
        <v>243</v>
      </c>
      <c r="K1188" s="76" t="s">
        <v>5845</v>
      </c>
      <c r="L1188" s="76" t="s">
        <v>5846</v>
      </c>
      <c r="M1188" s="77"/>
      <c r="N1188" s="78"/>
      <c r="O1188" s="79"/>
      <c r="P1188" s="79"/>
      <c r="Q1188" s="79"/>
    </row>
    <row r="1189" spans="1:17" ht="13.95" hidden="1" customHeight="1">
      <c r="A1189" s="73">
        <v>1179</v>
      </c>
      <c r="B1189" s="74">
        <v>45297</v>
      </c>
      <c r="C1189" s="75" t="s">
        <v>211</v>
      </c>
      <c r="D1189" s="76" t="s">
        <v>5847</v>
      </c>
      <c r="E1189" s="76" t="s">
        <v>828</v>
      </c>
      <c r="F1189" s="76" t="s">
        <v>5848</v>
      </c>
      <c r="G1189" s="76" t="s">
        <v>5849</v>
      </c>
      <c r="H1189" s="76" t="s">
        <v>1446</v>
      </c>
      <c r="I1189" s="76" t="s">
        <v>163</v>
      </c>
      <c r="J1189" s="76" t="s">
        <v>241</v>
      </c>
      <c r="K1189" s="76" t="s">
        <v>5850</v>
      </c>
      <c r="L1189" s="76" t="s">
        <v>5851</v>
      </c>
      <c r="M1189" s="77"/>
      <c r="N1189" s="78"/>
      <c r="O1189" s="79"/>
      <c r="P1189" s="79"/>
      <c r="Q1189" s="79"/>
    </row>
    <row r="1190" spans="1:17" ht="13.95" hidden="1" customHeight="1">
      <c r="A1190" s="73">
        <v>1180</v>
      </c>
      <c r="B1190" s="74">
        <v>45297</v>
      </c>
      <c r="C1190" s="75" t="s">
        <v>211</v>
      </c>
      <c r="D1190" s="76" t="s">
        <v>5852</v>
      </c>
      <c r="E1190" s="76" t="s">
        <v>504</v>
      </c>
      <c r="F1190" s="76" t="s">
        <v>5853</v>
      </c>
      <c r="G1190" s="76" t="s">
        <v>5854</v>
      </c>
      <c r="H1190" s="76" t="s">
        <v>293</v>
      </c>
      <c r="I1190" s="76" t="s">
        <v>163</v>
      </c>
      <c r="J1190" s="76" t="s">
        <v>242</v>
      </c>
      <c r="K1190" s="76" t="s">
        <v>5855</v>
      </c>
      <c r="L1190" s="76" t="s">
        <v>5856</v>
      </c>
      <c r="M1190" s="77"/>
      <c r="N1190" s="78"/>
      <c r="O1190" s="79"/>
      <c r="P1190" s="79"/>
      <c r="Q1190" s="79"/>
    </row>
    <row r="1191" spans="1:17" ht="13.95" hidden="1" customHeight="1">
      <c r="A1191" s="73">
        <v>1181</v>
      </c>
      <c r="B1191" s="74">
        <v>45297</v>
      </c>
      <c r="C1191" s="75" t="s">
        <v>211</v>
      </c>
      <c r="D1191" s="76" t="s">
        <v>5857</v>
      </c>
      <c r="E1191" s="76" t="s">
        <v>1257</v>
      </c>
      <c r="F1191" s="76" t="s">
        <v>5858</v>
      </c>
      <c r="G1191" s="76" t="s">
        <v>5859</v>
      </c>
      <c r="H1191" s="76" t="s">
        <v>495</v>
      </c>
      <c r="I1191" s="76" t="s">
        <v>163</v>
      </c>
      <c r="J1191" s="76" t="s">
        <v>237</v>
      </c>
      <c r="K1191" s="76" t="s">
        <v>5860</v>
      </c>
      <c r="L1191" s="76" t="s">
        <v>5861</v>
      </c>
      <c r="M1191" s="77"/>
      <c r="N1191" s="78"/>
      <c r="O1191" s="79"/>
      <c r="P1191" s="79"/>
      <c r="Q1191" s="79"/>
    </row>
    <row r="1192" spans="1:17" ht="13.95" hidden="1" customHeight="1">
      <c r="A1192" s="73">
        <v>1182</v>
      </c>
      <c r="B1192" s="74">
        <v>45297</v>
      </c>
      <c r="C1192" s="75" t="s">
        <v>211</v>
      </c>
      <c r="D1192" s="76" t="s">
        <v>5862</v>
      </c>
      <c r="E1192" s="76" t="s">
        <v>773</v>
      </c>
      <c r="F1192" s="76" t="s">
        <v>5863</v>
      </c>
      <c r="G1192" s="76" t="s">
        <v>5864</v>
      </c>
      <c r="H1192" s="76" t="s">
        <v>296</v>
      </c>
      <c r="I1192" s="76" t="s">
        <v>163</v>
      </c>
      <c r="J1192" s="76" t="s">
        <v>238</v>
      </c>
      <c r="K1192" s="76" t="s">
        <v>5865</v>
      </c>
      <c r="L1192" s="76" t="s">
        <v>163</v>
      </c>
      <c r="M1192" s="77"/>
      <c r="N1192" s="78"/>
      <c r="O1192" s="79"/>
      <c r="P1192" s="79"/>
      <c r="Q1192" s="79"/>
    </row>
    <row r="1193" spans="1:17" ht="13.95" customHeight="1">
      <c r="A1193" s="73">
        <v>1183</v>
      </c>
      <c r="B1193" s="74">
        <v>45297</v>
      </c>
      <c r="C1193" s="75" t="s">
        <v>211</v>
      </c>
      <c r="D1193" s="76" t="s">
        <v>5866</v>
      </c>
      <c r="E1193" s="76" t="s">
        <v>773</v>
      </c>
      <c r="F1193" s="76" t="s">
        <v>5867</v>
      </c>
      <c r="G1193" s="76" t="s">
        <v>5868</v>
      </c>
      <c r="H1193" s="76" t="s">
        <v>5869</v>
      </c>
      <c r="I1193" s="76" t="s">
        <v>163</v>
      </c>
      <c r="J1193" s="76" t="s">
        <v>243</v>
      </c>
      <c r="K1193" s="76" t="s">
        <v>5870</v>
      </c>
      <c r="L1193" s="76" t="s">
        <v>163</v>
      </c>
      <c r="M1193" s="77"/>
      <c r="N1193" s="78"/>
      <c r="O1193" s="79"/>
      <c r="P1193" s="79"/>
      <c r="Q1193" s="79"/>
    </row>
    <row r="1194" spans="1:17" ht="13.95" hidden="1" customHeight="1">
      <c r="A1194" s="73">
        <v>1184</v>
      </c>
      <c r="B1194" s="74">
        <v>45297</v>
      </c>
      <c r="C1194" s="75" t="s">
        <v>211</v>
      </c>
      <c r="D1194" s="76" t="s">
        <v>5871</v>
      </c>
      <c r="E1194" s="76" t="s">
        <v>2727</v>
      </c>
      <c r="F1194" s="76" t="s">
        <v>5872</v>
      </c>
      <c r="G1194" s="76" t="s">
        <v>5873</v>
      </c>
      <c r="H1194" s="76" t="s">
        <v>293</v>
      </c>
      <c r="I1194" s="76" t="s">
        <v>163</v>
      </c>
      <c r="J1194" s="76" t="s">
        <v>240</v>
      </c>
      <c r="K1194" s="76" t="s">
        <v>5874</v>
      </c>
      <c r="L1194" s="76" t="s">
        <v>5875</v>
      </c>
      <c r="M1194" s="77"/>
      <c r="N1194" s="78"/>
      <c r="O1194" s="79"/>
      <c r="P1194" s="79"/>
      <c r="Q1194" s="79"/>
    </row>
    <row r="1195" spans="1:17" ht="13.95" hidden="1" customHeight="1">
      <c r="A1195" s="73">
        <v>1185</v>
      </c>
      <c r="B1195" s="74">
        <v>45297</v>
      </c>
      <c r="C1195" s="75" t="s">
        <v>211</v>
      </c>
      <c r="D1195" s="76" t="s">
        <v>5876</v>
      </c>
      <c r="E1195" s="76" t="s">
        <v>773</v>
      </c>
      <c r="F1195" s="76" t="s">
        <v>5877</v>
      </c>
      <c r="G1195" s="76" t="s">
        <v>5878</v>
      </c>
      <c r="H1195" s="76" t="s">
        <v>296</v>
      </c>
      <c r="I1195" s="76" t="s">
        <v>163</v>
      </c>
      <c r="J1195" s="76" t="s">
        <v>239</v>
      </c>
      <c r="K1195" s="76" t="s">
        <v>5879</v>
      </c>
      <c r="L1195" s="76" t="s">
        <v>5880</v>
      </c>
      <c r="M1195" s="77"/>
      <c r="N1195" s="78"/>
      <c r="O1195" s="79"/>
      <c r="P1195" s="79"/>
      <c r="Q1195" s="79"/>
    </row>
    <row r="1196" spans="1:17" ht="13.95" hidden="1" customHeight="1">
      <c r="A1196" s="73">
        <v>1186</v>
      </c>
      <c r="B1196" s="74">
        <v>45297</v>
      </c>
      <c r="C1196" s="75" t="s">
        <v>211</v>
      </c>
      <c r="D1196" s="76" t="s">
        <v>5881</v>
      </c>
      <c r="E1196" s="76" t="s">
        <v>1257</v>
      </c>
      <c r="F1196" s="76" t="s">
        <v>5882</v>
      </c>
      <c r="G1196" s="76" t="s">
        <v>5883</v>
      </c>
      <c r="H1196" s="76" t="s">
        <v>495</v>
      </c>
      <c r="I1196" s="76" t="s">
        <v>163</v>
      </c>
      <c r="J1196" s="76" t="s">
        <v>238</v>
      </c>
      <c r="K1196" s="76" t="s">
        <v>5884</v>
      </c>
      <c r="L1196" s="76" t="s">
        <v>5885</v>
      </c>
      <c r="M1196" s="77"/>
      <c r="N1196" s="78"/>
      <c r="O1196" s="79"/>
      <c r="P1196" s="79"/>
      <c r="Q1196" s="79"/>
    </row>
    <row r="1197" spans="1:17" ht="13.95" hidden="1" customHeight="1">
      <c r="A1197" s="73">
        <v>1187</v>
      </c>
      <c r="B1197" s="74">
        <v>45297</v>
      </c>
      <c r="C1197" s="75" t="s">
        <v>211</v>
      </c>
      <c r="D1197" s="76" t="s">
        <v>5886</v>
      </c>
      <c r="E1197" s="76" t="s">
        <v>1257</v>
      </c>
      <c r="F1197" s="76" t="s">
        <v>5887</v>
      </c>
      <c r="G1197" s="76" t="s">
        <v>5888</v>
      </c>
      <c r="H1197" s="76" t="s">
        <v>495</v>
      </c>
      <c r="I1197" s="76" t="s">
        <v>163</v>
      </c>
      <c r="J1197" s="76" t="s">
        <v>235</v>
      </c>
      <c r="K1197" s="76" t="s">
        <v>5889</v>
      </c>
      <c r="L1197" s="76" t="s">
        <v>163</v>
      </c>
      <c r="M1197" s="77"/>
      <c r="N1197" s="78"/>
      <c r="O1197" s="79"/>
      <c r="P1197" s="79"/>
      <c r="Q1197" s="79"/>
    </row>
    <row r="1198" spans="1:17" ht="13.95" hidden="1" customHeight="1">
      <c r="A1198" s="73">
        <v>1188</v>
      </c>
      <c r="B1198" s="74">
        <v>45297</v>
      </c>
      <c r="C1198" s="75" t="s">
        <v>211</v>
      </c>
      <c r="D1198" s="76" t="s">
        <v>5890</v>
      </c>
      <c r="E1198" s="76" t="s">
        <v>773</v>
      </c>
      <c r="F1198" s="76" t="s">
        <v>5891</v>
      </c>
      <c r="G1198" s="76" t="s">
        <v>5892</v>
      </c>
      <c r="H1198" s="76" t="s">
        <v>296</v>
      </c>
      <c r="I1198" s="76" t="s">
        <v>163</v>
      </c>
      <c r="J1198" s="76" t="s">
        <v>246</v>
      </c>
      <c r="K1198" s="76" t="s">
        <v>5893</v>
      </c>
      <c r="L1198" s="76" t="s">
        <v>5894</v>
      </c>
      <c r="M1198" s="77"/>
      <c r="N1198" s="78"/>
      <c r="O1198" s="79"/>
      <c r="P1198" s="79"/>
      <c r="Q1198" s="79"/>
    </row>
    <row r="1199" spans="1:17" ht="13.95" hidden="1" customHeight="1">
      <c r="A1199" s="73">
        <v>1189</v>
      </c>
      <c r="B1199" s="74">
        <v>45297</v>
      </c>
      <c r="C1199" s="75" t="s">
        <v>211</v>
      </c>
      <c r="D1199" s="76" t="s">
        <v>5895</v>
      </c>
      <c r="E1199" s="76" t="s">
        <v>1257</v>
      </c>
      <c r="F1199" s="76" t="s">
        <v>5896</v>
      </c>
      <c r="G1199" s="76" t="s">
        <v>5897</v>
      </c>
      <c r="H1199" s="76" t="s">
        <v>293</v>
      </c>
      <c r="I1199" s="76" t="s">
        <v>163</v>
      </c>
      <c r="J1199" s="76" t="s">
        <v>238</v>
      </c>
      <c r="K1199" s="76" t="s">
        <v>5898</v>
      </c>
      <c r="L1199" s="76" t="s">
        <v>5899</v>
      </c>
      <c r="M1199" s="77"/>
      <c r="N1199" s="78"/>
      <c r="O1199" s="79"/>
      <c r="P1199" s="79"/>
      <c r="Q1199" s="79"/>
    </row>
    <row r="1200" spans="1:17" ht="13.95" hidden="1" customHeight="1">
      <c r="A1200" s="73">
        <v>1190</v>
      </c>
      <c r="B1200" s="74">
        <v>45297</v>
      </c>
      <c r="C1200" s="75" t="s">
        <v>211</v>
      </c>
      <c r="D1200" s="76" t="s">
        <v>5900</v>
      </c>
      <c r="E1200" s="76" t="s">
        <v>773</v>
      </c>
      <c r="F1200" s="76" t="s">
        <v>5901</v>
      </c>
      <c r="G1200" s="76" t="s">
        <v>5902</v>
      </c>
      <c r="H1200" s="76" t="s">
        <v>296</v>
      </c>
      <c r="I1200" s="76" t="s">
        <v>163</v>
      </c>
      <c r="J1200" s="76" t="s">
        <v>235</v>
      </c>
      <c r="K1200" s="76" t="s">
        <v>5903</v>
      </c>
      <c r="L1200" s="76" t="s">
        <v>163</v>
      </c>
      <c r="M1200" s="77"/>
      <c r="N1200" s="78"/>
      <c r="O1200" s="79"/>
      <c r="P1200" s="79"/>
      <c r="Q1200" s="79"/>
    </row>
    <row r="1201" spans="1:17" ht="13.95" hidden="1" customHeight="1">
      <c r="A1201" s="73">
        <v>1191</v>
      </c>
      <c r="B1201" s="74">
        <v>45297</v>
      </c>
      <c r="C1201" s="75" t="s">
        <v>211</v>
      </c>
      <c r="D1201" s="76" t="s">
        <v>5904</v>
      </c>
      <c r="E1201" s="76" t="s">
        <v>1257</v>
      </c>
      <c r="F1201" s="76" t="s">
        <v>5905</v>
      </c>
      <c r="G1201" s="76" t="s">
        <v>5906</v>
      </c>
      <c r="H1201" s="76" t="s">
        <v>495</v>
      </c>
      <c r="I1201" s="76" t="s">
        <v>163</v>
      </c>
      <c r="J1201" s="76" t="s">
        <v>235</v>
      </c>
      <c r="K1201" s="76" t="s">
        <v>5907</v>
      </c>
      <c r="L1201" s="76" t="s">
        <v>163</v>
      </c>
      <c r="M1201" s="77"/>
      <c r="N1201" s="78"/>
      <c r="O1201" s="79"/>
      <c r="P1201" s="79"/>
      <c r="Q1201" s="79"/>
    </row>
    <row r="1202" spans="1:17" ht="13.95" hidden="1" customHeight="1">
      <c r="A1202" s="73">
        <v>1192</v>
      </c>
      <c r="B1202" s="74">
        <v>45297</v>
      </c>
      <c r="C1202" s="75" t="s">
        <v>211</v>
      </c>
      <c r="D1202" s="76" t="s">
        <v>5908</v>
      </c>
      <c r="E1202" s="76" t="s">
        <v>773</v>
      </c>
      <c r="F1202" s="76" t="s">
        <v>5909</v>
      </c>
      <c r="G1202" s="76" t="s">
        <v>5910</v>
      </c>
      <c r="H1202" s="76" t="s">
        <v>296</v>
      </c>
      <c r="I1202" s="76" t="s">
        <v>163</v>
      </c>
      <c r="J1202" s="76" t="s">
        <v>238</v>
      </c>
      <c r="K1202" s="76" t="s">
        <v>5911</v>
      </c>
      <c r="L1202" s="76" t="s">
        <v>5912</v>
      </c>
      <c r="M1202" s="77"/>
      <c r="N1202" s="78"/>
      <c r="O1202" s="79"/>
      <c r="P1202" s="79"/>
      <c r="Q1202" s="79"/>
    </row>
    <row r="1203" spans="1:17" ht="13.95" customHeight="1">
      <c r="A1203" s="73">
        <v>1193</v>
      </c>
      <c r="B1203" s="74">
        <v>45297</v>
      </c>
      <c r="C1203" s="75" t="s">
        <v>211</v>
      </c>
      <c r="D1203" s="76" t="s">
        <v>5913</v>
      </c>
      <c r="E1203" s="76" t="s">
        <v>1257</v>
      </c>
      <c r="F1203" s="76" t="s">
        <v>5914</v>
      </c>
      <c r="G1203" s="76" t="s">
        <v>5915</v>
      </c>
      <c r="H1203" s="76" t="s">
        <v>5916</v>
      </c>
      <c r="I1203" s="76" t="s">
        <v>163</v>
      </c>
      <c r="J1203" s="76" t="s">
        <v>243</v>
      </c>
      <c r="K1203" s="76" t="s">
        <v>5917</v>
      </c>
      <c r="L1203" s="76" t="s">
        <v>5918</v>
      </c>
      <c r="M1203" s="77"/>
      <c r="N1203" s="78"/>
      <c r="O1203" s="79"/>
      <c r="P1203" s="79"/>
      <c r="Q1203" s="79"/>
    </row>
    <row r="1204" spans="1:17" ht="13.95" hidden="1" customHeight="1">
      <c r="A1204" s="73">
        <v>1194</v>
      </c>
      <c r="B1204" s="74">
        <v>45297</v>
      </c>
      <c r="C1204" s="75" t="s">
        <v>211</v>
      </c>
      <c r="D1204" s="76" t="s">
        <v>5919</v>
      </c>
      <c r="E1204" s="76" t="s">
        <v>773</v>
      </c>
      <c r="F1204" s="76" t="s">
        <v>5920</v>
      </c>
      <c r="G1204" s="76" t="s">
        <v>5921</v>
      </c>
      <c r="H1204" s="76" t="s">
        <v>296</v>
      </c>
      <c r="I1204" s="76" t="s">
        <v>163</v>
      </c>
      <c r="J1204" s="76" t="s">
        <v>246</v>
      </c>
      <c r="K1204" s="76" t="s">
        <v>5922</v>
      </c>
      <c r="L1204" s="76" t="s">
        <v>5923</v>
      </c>
      <c r="M1204" s="77"/>
      <c r="N1204" s="78"/>
      <c r="O1204" s="79"/>
      <c r="P1204" s="79"/>
      <c r="Q1204" s="79"/>
    </row>
    <row r="1205" spans="1:17" ht="13.95" hidden="1" customHeight="1">
      <c r="A1205" s="73">
        <v>1195</v>
      </c>
      <c r="B1205" s="74">
        <v>45297</v>
      </c>
      <c r="C1205" s="75" t="s">
        <v>211</v>
      </c>
      <c r="D1205" s="76" t="s">
        <v>5924</v>
      </c>
      <c r="E1205" s="76" t="s">
        <v>773</v>
      </c>
      <c r="F1205" s="76" t="s">
        <v>5925</v>
      </c>
      <c r="G1205" s="76" t="s">
        <v>5926</v>
      </c>
      <c r="H1205" s="76" t="s">
        <v>293</v>
      </c>
      <c r="I1205" s="76" t="s">
        <v>163</v>
      </c>
      <c r="J1205" s="76" t="s">
        <v>243</v>
      </c>
      <c r="K1205" s="76" t="s">
        <v>5927</v>
      </c>
      <c r="L1205" s="76" t="s">
        <v>5928</v>
      </c>
      <c r="M1205" s="77"/>
      <c r="N1205" s="78"/>
      <c r="O1205" s="79"/>
      <c r="P1205" s="79"/>
      <c r="Q1205" s="79"/>
    </row>
    <row r="1206" spans="1:17" ht="13.95" hidden="1" customHeight="1">
      <c r="A1206" s="73">
        <v>1196</v>
      </c>
      <c r="B1206" s="74">
        <v>45297</v>
      </c>
      <c r="C1206" s="75" t="s">
        <v>211</v>
      </c>
      <c r="D1206" s="76" t="s">
        <v>2977</v>
      </c>
      <c r="E1206" s="76" t="s">
        <v>1237</v>
      </c>
      <c r="F1206" s="76" t="s">
        <v>5929</v>
      </c>
      <c r="G1206" s="76" t="s">
        <v>5930</v>
      </c>
      <c r="H1206" s="76" t="s">
        <v>293</v>
      </c>
      <c r="I1206" s="76" t="s">
        <v>163</v>
      </c>
      <c r="J1206" s="76" t="s">
        <v>242</v>
      </c>
      <c r="K1206" s="76" t="s">
        <v>2980</v>
      </c>
      <c r="L1206" s="76" t="s">
        <v>2981</v>
      </c>
      <c r="M1206" s="77"/>
      <c r="N1206" s="78"/>
      <c r="O1206" s="79"/>
      <c r="P1206" s="79"/>
      <c r="Q1206" s="79"/>
    </row>
    <row r="1207" spans="1:17" ht="13.95" hidden="1" customHeight="1">
      <c r="A1207" s="73">
        <v>1197</v>
      </c>
      <c r="B1207" s="74">
        <v>45297</v>
      </c>
      <c r="C1207" s="75" t="s">
        <v>211</v>
      </c>
      <c r="D1207" s="76" t="s">
        <v>447</v>
      </c>
      <c r="E1207" s="76" t="s">
        <v>1472</v>
      </c>
      <c r="F1207" s="76" t="s">
        <v>5931</v>
      </c>
      <c r="G1207" s="76" t="s">
        <v>5932</v>
      </c>
      <c r="H1207" s="76" t="s">
        <v>297</v>
      </c>
      <c r="I1207" s="76" t="s">
        <v>163</v>
      </c>
      <c r="J1207" s="76" t="s">
        <v>244</v>
      </c>
      <c r="K1207" s="76" t="s">
        <v>5933</v>
      </c>
      <c r="L1207" s="76" t="s">
        <v>5934</v>
      </c>
      <c r="M1207" s="77"/>
      <c r="N1207" s="78"/>
      <c r="O1207" s="79"/>
      <c r="P1207" s="79"/>
      <c r="Q1207" s="79"/>
    </row>
    <row r="1208" spans="1:17" ht="13.95" hidden="1" customHeight="1">
      <c r="A1208" s="73">
        <v>1198</v>
      </c>
      <c r="B1208" s="74">
        <v>45297</v>
      </c>
      <c r="C1208" s="75" t="s">
        <v>211</v>
      </c>
      <c r="D1208" s="76" t="s">
        <v>369</v>
      </c>
      <c r="E1208" s="76" t="s">
        <v>718</v>
      </c>
      <c r="F1208" s="76" t="s">
        <v>5935</v>
      </c>
      <c r="G1208" s="76" t="s">
        <v>5936</v>
      </c>
      <c r="H1208" s="76" t="s">
        <v>293</v>
      </c>
      <c r="I1208" s="76" t="s">
        <v>163</v>
      </c>
      <c r="J1208" s="76" t="s">
        <v>246</v>
      </c>
      <c r="K1208" s="76" t="s">
        <v>5937</v>
      </c>
      <c r="L1208" s="76" t="s">
        <v>5938</v>
      </c>
      <c r="M1208" s="77"/>
      <c r="N1208" s="78"/>
      <c r="O1208" s="79"/>
      <c r="P1208" s="79"/>
      <c r="Q1208" s="79"/>
    </row>
    <row r="1209" spans="1:17" ht="13.95" customHeight="1">
      <c r="A1209" s="73">
        <v>1199</v>
      </c>
      <c r="B1209" s="74">
        <v>45297</v>
      </c>
      <c r="C1209" s="75" t="s">
        <v>211</v>
      </c>
      <c r="D1209" s="76" t="s">
        <v>5939</v>
      </c>
      <c r="E1209" s="76" t="s">
        <v>773</v>
      </c>
      <c r="F1209" s="76" t="s">
        <v>5940</v>
      </c>
      <c r="G1209" s="76" t="s">
        <v>5936</v>
      </c>
      <c r="H1209" s="76" t="s">
        <v>5941</v>
      </c>
      <c r="I1209" s="76" t="s">
        <v>163</v>
      </c>
      <c r="J1209" s="76" t="s">
        <v>243</v>
      </c>
      <c r="K1209" s="76" t="s">
        <v>5942</v>
      </c>
      <c r="L1209" s="76" t="s">
        <v>5943</v>
      </c>
      <c r="M1209" s="77"/>
      <c r="N1209" s="78"/>
      <c r="O1209" s="79"/>
      <c r="P1209" s="79"/>
      <c r="Q1209" s="79"/>
    </row>
    <row r="1210" spans="1:17" ht="13.95" hidden="1" customHeight="1">
      <c r="A1210" s="73">
        <v>1200</v>
      </c>
      <c r="B1210" s="74">
        <v>45297</v>
      </c>
      <c r="C1210" s="75" t="s">
        <v>211</v>
      </c>
      <c r="D1210" s="76" t="s">
        <v>5944</v>
      </c>
      <c r="E1210" s="76" t="s">
        <v>806</v>
      </c>
      <c r="F1210" s="76" t="s">
        <v>5945</v>
      </c>
      <c r="G1210" s="76" t="s">
        <v>5946</v>
      </c>
      <c r="H1210" s="76" t="s">
        <v>293</v>
      </c>
      <c r="I1210" s="76" t="s">
        <v>163</v>
      </c>
      <c r="J1210" s="76" t="s">
        <v>239</v>
      </c>
      <c r="K1210" s="76" t="s">
        <v>5947</v>
      </c>
      <c r="L1210" s="76" t="s">
        <v>5948</v>
      </c>
      <c r="M1210" s="77"/>
      <c r="N1210" s="78"/>
      <c r="O1210" s="79"/>
      <c r="P1210" s="79"/>
      <c r="Q1210" s="79"/>
    </row>
    <row r="1211" spans="1:17" ht="13.95" hidden="1" customHeight="1">
      <c r="A1211" s="73">
        <v>1201</v>
      </c>
      <c r="B1211" s="74">
        <v>45297</v>
      </c>
      <c r="C1211" s="75" t="s">
        <v>211</v>
      </c>
      <c r="D1211" s="76" t="s">
        <v>5949</v>
      </c>
      <c r="E1211" s="76" t="s">
        <v>1257</v>
      </c>
      <c r="F1211" s="76" t="s">
        <v>5950</v>
      </c>
      <c r="G1211" s="76" t="s">
        <v>5951</v>
      </c>
      <c r="H1211" s="76" t="s">
        <v>495</v>
      </c>
      <c r="I1211" s="76" t="s">
        <v>163</v>
      </c>
      <c r="J1211" s="76" t="s">
        <v>240</v>
      </c>
      <c r="K1211" s="76" t="s">
        <v>5952</v>
      </c>
      <c r="L1211" s="76" t="s">
        <v>163</v>
      </c>
      <c r="M1211" s="77"/>
      <c r="N1211" s="78"/>
      <c r="O1211" s="79"/>
      <c r="P1211" s="79"/>
      <c r="Q1211" s="79"/>
    </row>
    <row r="1212" spans="1:17" ht="13.95" hidden="1" customHeight="1">
      <c r="A1212" s="73">
        <v>1202</v>
      </c>
      <c r="B1212" s="74">
        <v>45297</v>
      </c>
      <c r="C1212" s="75" t="s">
        <v>211</v>
      </c>
      <c r="D1212" s="76" t="s">
        <v>5953</v>
      </c>
      <c r="E1212" s="76" t="s">
        <v>1472</v>
      </c>
      <c r="F1212" s="76" t="s">
        <v>5954</v>
      </c>
      <c r="G1212" s="76" t="s">
        <v>5955</v>
      </c>
      <c r="H1212" s="76" t="s">
        <v>297</v>
      </c>
      <c r="I1212" s="76" t="s">
        <v>163</v>
      </c>
      <c r="J1212" s="76" t="s">
        <v>246</v>
      </c>
      <c r="K1212" s="76" t="s">
        <v>5956</v>
      </c>
      <c r="L1212" s="76" t="s">
        <v>5957</v>
      </c>
      <c r="M1212" s="77"/>
      <c r="N1212" s="78"/>
      <c r="O1212" s="79"/>
      <c r="P1212" s="79"/>
      <c r="Q1212" s="79"/>
    </row>
    <row r="1213" spans="1:17" ht="13.95" hidden="1" customHeight="1">
      <c r="A1213" s="73">
        <v>1203</v>
      </c>
      <c r="B1213" s="74">
        <v>45297</v>
      </c>
      <c r="C1213" s="75" t="s">
        <v>211</v>
      </c>
      <c r="D1213" s="76" t="s">
        <v>5958</v>
      </c>
      <c r="E1213" s="76" t="s">
        <v>2727</v>
      </c>
      <c r="F1213" s="76" t="s">
        <v>5959</v>
      </c>
      <c r="G1213" s="76" t="s">
        <v>5960</v>
      </c>
      <c r="H1213" s="76" t="s">
        <v>293</v>
      </c>
      <c r="I1213" s="76" t="s">
        <v>163</v>
      </c>
      <c r="J1213" s="76" t="s">
        <v>246</v>
      </c>
      <c r="K1213" s="76" t="s">
        <v>5961</v>
      </c>
      <c r="L1213" s="76" t="s">
        <v>5962</v>
      </c>
      <c r="M1213" s="77"/>
      <c r="N1213" s="78"/>
      <c r="O1213" s="79"/>
      <c r="P1213" s="79"/>
      <c r="Q1213" s="79"/>
    </row>
    <row r="1214" spans="1:17" ht="13.95" hidden="1" customHeight="1">
      <c r="A1214" s="73">
        <v>1204</v>
      </c>
      <c r="B1214" s="74">
        <v>45297</v>
      </c>
      <c r="C1214" s="75" t="s">
        <v>211</v>
      </c>
      <c r="D1214" s="76" t="s">
        <v>5847</v>
      </c>
      <c r="E1214" s="76" t="s">
        <v>828</v>
      </c>
      <c r="F1214" s="76" t="s">
        <v>5963</v>
      </c>
      <c r="G1214" s="76" t="s">
        <v>5964</v>
      </c>
      <c r="H1214" s="76" t="s">
        <v>1944</v>
      </c>
      <c r="I1214" s="76" t="s">
        <v>163</v>
      </c>
      <c r="J1214" s="76" t="s">
        <v>242</v>
      </c>
      <c r="K1214" s="76" t="s">
        <v>5850</v>
      </c>
      <c r="L1214" s="76" t="s">
        <v>5851</v>
      </c>
      <c r="M1214" s="77"/>
      <c r="N1214" s="78"/>
      <c r="O1214" s="79"/>
      <c r="P1214" s="79"/>
      <c r="Q1214" s="79"/>
    </row>
    <row r="1215" spans="1:17" ht="13.95" hidden="1" customHeight="1">
      <c r="A1215" s="73">
        <v>1205</v>
      </c>
      <c r="B1215" s="74">
        <v>45297</v>
      </c>
      <c r="C1215" s="75" t="s">
        <v>211</v>
      </c>
      <c r="D1215" s="76" t="s">
        <v>5965</v>
      </c>
      <c r="E1215" s="76" t="s">
        <v>718</v>
      </c>
      <c r="F1215" s="76" t="s">
        <v>5966</v>
      </c>
      <c r="G1215" s="76" t="s">
        <v>5967</v>
      </c>
      <c r="H1215" s="76" t="s">
        <v>293</v>
      </c>
      <c r="I1215" s="76" t="s">
        <v>163</v>
      </c>
      <c r="J1215" s="76" t="s">
        <v>243</v>
      </c>
      <c r="K1215" s="76" t="s">
        <v>5968</v>
      </c>
      <c r="L1215" s="76" t="s">
        <v>5969</v>
      </c>
      <c r="M1215" s="77"/>
      <c r="N1215" s="78"/>
      <c r="O1215" s="79"/>
      <c r="P1215" s="79"/>
      <c r="Q1215" s="79"/>
    </row>
    <row r="1216" spans="1:17" ht="13.95" hidden="1" customHeight="1">
      <c r="A1216" s="73">
        <v>1206</v>
      </c>
      <c r="B1216" s="74">
        <v>45297</v>
      </c>
      <c r="C1216" s="75" t="s">
        <v>211</v>
      </c>
      <c r="D1216" s="76" t="s">
        <v>377</v>
      </c>
      <c r="E1216" s="76" t="s">
        <v>773</v>
      </c>
      <c r="F1216" s="76" t="s">
        <v>5970</v>
      </c>
      <c r="G1216" s="76" t="s">
        <v>5971</v>
      </c>
      <c r="H1216" s="76" t="s">
        <v>296</v>
      </c>
      <c r="I1216" s="76" t="s">
        <v>163</v>
      </c>
      <c r="J1216" s="76" t="s">
        <v>238</v>
      </c>
      <c r="K1216" s="76" t="s">
        <v>5972</v>
      </c>
      <c r="L1216" s="76" t="s">
        <v>5973</v>
      </c>
      <c r="M1216" s="77"/>
      <c r="N1216" s="78"/>
      <c r="O1216" s="79"/>
      <c r="P1216" s="79"/>
      <c r="Q1216" s="79"/>
    </row>
    <row r="1217" spans="1:17" ht="13.95" hidden="1" customHeight="1">
      <c r="A1217" s="73">
        <v>1207</v>
      </c>
      <c r="B1217" s="74">
        <v>45297</v>
      </c>
      <c r="C1217" s="75" t="s">
        <v>211</v>
      </c>
      <c r="D1217" s="76" t="s">
        <v>5974</v>
      </c>
      <c r="E1217" s="76" t="s">
        <v>1472</v>
      </c>
      <c r="F1217" s="76" t="s">
        <v>5975</v>
      </c>
      <c r="G1217" s="76" t="s">
        <v>5976</v>
      </c>
      <c r="H1217" s="76" t="s">
        <v>297</v>
      </c>
      <c r="I1217" s="76" t="s">
        <v>163</v>
      </c>
      <c r="J1217" s="76" t="s">
        <v>246</v>
      </c>
      <c r="K1217" s="76" t="s">
        <v>5977</v>
      </c>
      <c r="L1217" s="76" t="s">
        <v>5978</v>
      </c>
      <c r="M1217" s="77"/>
      <c r="N1217" s="78"/>
      <c r="O1217" s="79"/>
      <c r="P1217" s="79"/>
      <c r="Q1217" s="79"/>
    </row>
    <row r="1218" spans="1:17" ht="13.95" hidden="1" customHeight="1">
      <c r="A1218" s="73">
        <v>1208</v>
      </c>
      <c r="B1218" s="74">
        <v>45297</v>
      </c>
      <c r="C1218" s="75" t="s">
        <v>211</v>
      </c>
      <c r="D1218" s="76" t="s">
        <v>5979</v>
      </c>
      <c r="E1218" s="76" t="s">
        <v>806</v>
      </c>
      <c r="F1218" s="76" t="s">
        <v>5980</v>
      </c>
      <c r="G1218" s="76" t="s">
        <v>5981</v>
      </c>
      <c r="H1218" s="76" t="s">
        <v>293</v>
      </c>
      <c r="I1218" s="76" t="s">
        <v>163</v>
      </c>
      <c r="J1218" s="76" t="s">
        <v>246</v>
      </c>
      <c r="K1218" s="76" t="s">
        <v>5982</v>
      </c>
      <c r="L1218" s="76" t="s">
        <v>5983</v>
      </c>
      <c r="M1218" s="77"/>
      <c r="N1218" s="78"/>
      <c r="O1218" s="79"/>
      <c r="P1218" s="79"/>
      <c r="Q1218" s="79"/>
    </row>
    <row r="1219" spans="1:17" ht="13.95" hidden="1" customHeight="1">
      <c r="A1219" s="73">
        <v>1209</v>
      </c>
      <c r="B1219" s="74">
        <v>45297</v>
      </c>
      <c r="C1219" s="75" t="s">
        <v>211</v>
      </c>
      <c r="D1219" s="76" t="s">
        <v>5984</v>
      </c>
      <c r="E1219" s="76" t="s">
        <v>2727</v>
      </c>
      <c r="F1219" s="76" t="s">
        <v>5985</v>
      </c>
      <c r="G1219" s="76" t="s">
        <v>5986</v>
      </c>
      <c r="H1219" s="76" t="s">
        <v>293</v>
      </c>
      <c r="I1219" s="76" t="s">
        <v>163</v>
      </c>
      <c r="J1219" s="76" t="s">
        <v>244</v>
      </c>
      <c r="K1219" s="76" t="s">
        <v>5987</v>
      </c>
      <c r="L1219" s="76" t="s">
        <v>5988</v>
      </c>
      <c r="M1219" s="77"/>
      <c r="N1219" s="78"/>
      <c r="O1219" s="79"/>
      <c r="P1219" s="79"/>
      <c r="Q1219" s="79"/>
    </row>
    <row r="1220" spans="1:17" ht="13.95" hidden="1" customHeight="1">
      <c r="A1220" s="73">
        <v>1210</v>
      </c>
      <c r="B1220" s="74">
        <v>45297</v>
      </c>
      <c r="C1220" s="75" t="s">
        <v>211</v>
      </c>
      <c r="D1220" s="76" t="s">
        <v>5989</v>
      </c>
      <c r="E1220" s="76" t="s">
        <v>773</v>
      </c>
      <c r="F1220" s="76" t="s">
        <v>5990</v>
      </c>
      <c r="G1220" s="76" t="s">
        <v>5991</v>
      </c>
      <c r="H1220" s="76" t="s">
        <v>293</v>
      </c>
      <c r="I1220" s="76" t="s">
        <v>163</v>
      </c>
      <c r="J1220" s="76" t="s">
        <v>237</v>
      </c>
      <c r="K1220" s="76" t="s">
        <v>5992</v>
      </c>
      <c r="L1220" s="76" t="s">
        <v>5993</v>
      </c>
      <c r="M1220" s="77"/>
      <c r="N1220" s="78"/>
      <c r="O1220" s="79"/>
      <c r="P1220" s="79"/>
      <c r="Q1220" s="79"/>
    </row>
    <row r="1221" spans="1:17" ht="13.95" hidden="1" customHeight="1">
      <c r="A1221" s="73">
        <v>1211</v>
      </c>
      <c r="B1221" s="74">
        <v>45297</v>
      </c>
      <c r="C1221" s="75" t="s">
        <v>211</v>
      </c>
      <c r="D1221" s="76" t="s">
        <v>5994</v>
      </c>
      <c r="E1221" s="76" t="s">
        <v>718</v>
      </c>
      <c r="F1221" s="76" t="s">
        <v>5995</v>
      </c>
      <c r="G1221" s="76" t="s">
        <v>5991</v>
      </c>
      <c r="H1221" s="76" t="s">
        <v>293</v>
      </c>
      <c r="I1221" s="76" t="s">
        <v>163</v>
      </c>
      <c r="J1221" s="76" t="s">
        <v>243</v>
      </c>
      <c r="K1221" s="76" t="s">
        <v>5996</v>
      </c>
      <c r="L1221" s="76" t="s">
        <v>163</v>
      </c>
      <c r="M1221" s="77"/>
      <c r="N1221" s="78"/>
      <c r="O1221" s="79"/>
      <c r="P1221" s="79"/>
      <c r="Q1221" s="79"/>
    </row>
    <row r="1222" spans="1:17" ht="13.95" hidden="1" customHeight="1">
      <c r="A1222" s="73">
        <v>1212</v>
      </c>
      <c r="B1222" s="74">
        <v>45297</v>
      </c>
      <c r="C1222" s="75" t="s">
        <v>211</v>
      </c>
      <c r="D1222" s="76" t="s">
        <v>5997</v>
      </c>
      <c r="E1222" s="76" t="s">
        <v>864</v>
      </c>
      <c r="F1222" s="76" t="s">
        <v>5998</v>
      </c>
      <c r="G1222" s="76" t="s">
        <v>5999</v>
      </c>
      <c r="H1222" s="76" t="s">
        <v>1115</v>
      </c>
      <c r="I1222" s="76" t="s">
        <v>163</v>
      </c>
      <c r="J1222" s="76" t="s">
        <v>239</v>
      </c>
      <c r="K1222" s="76" t="s">
        <v>6000</v>
      </c>
      <c r="L1222" s="76" t="s">
        <v>6001</v>
      </c>
      <c r="M1222" s="77"/>
      <c r="N1222" s="78"/>
      <c r="O1222" s="79"/>
      <c r="P1222" s="79"/>
      <c r="Q1222" s="79"/>
    </row>
    <row r="1223" spans="1:17" ht="13.95" hidden="1" customHeight="1">
      <c r="A1223" s="73">
        <v>1213</v>
      </c>
      <c r="B1223" s="74">
        <v>45297</v>
      </c>
      <c r="C1223" s="75" t="s">
        <v>211</v>
      </c>
      <c r="D1223" s="76" t="s">
        <v>6002</v>
      </c>
      <c r="E1223" s="76" t="s">
        <v>1472</v>
      </c>
      <c r="F1223" s="76" t="s">
        <v>6003</v>
      </c>
      <c r="G1223" s="76" t="s">
        <v>6004</v>
      </c>
      <c r="H1223" s="76" t="s">
        <v>297</v>
      </c>
      <c r="I1223" s="76" t="s">
        <v>163</v>
      </c>
      <c r="J1223" s="76" t="s">
        <v>246</v>
      </c>
      <c r="K1223" s="76" t="s">
        <v>6005</v>
      </c>
      <c r="L1223" s="76" t="s">
        <v>6006</v>
      </c>
      <c r="M1223" s="77"/>
      <c r="N1223" s="78"/>
      <c r="O1223" s="79"/>
      <c r="P1223" s="79"/>
      <c r="Q1223" s="79"/>
    </row>
    <row r="1224" spans="1:17" ht="13.95" hidden="1" customHeight="1">
      <c r="A1224" s="73">
        <v>1214</v>
      </c>
      <c r="B1224" s="74">
        <v>45297</v>
      </c>
      <c r="C1224" s="75" t="s">
        <v>211</v>
      </c>
      <c r="D1224" s="76" t="s">
        <v>6007</v>
      </c>
      <c r="E1224" s="76" t="s">
        <v>806</v>
      </c>
      <c r="F1224" s="76" t="s">
        <v>6008</v>
      </c>
      <c r="G1224" s="76" t="s">
        <v>6004</v>
      </c>
      <c r="H1224" s="76" t="s">
        <v>293</v>
      </c>
      <c r="I1224" s="76" t="s">
        <v>163</v>
      </c>
      <c r="J1224" s="76" t="s">
        <v>246</v>
      </c>
      <c r="K1224" s="76" t="s">
        <v>6009</v>
      </c>
      <c r="L1224" s="76" t="s">
        <v>6010</v>
      </c>
      <c r="M1224" s="77"/>
      <c r="N1224" s="78"/>
      <c r="O1224" s="79"/>
      <c r="P1224" s="79"/>
      <c r="Q1224" s="79"/>
    </row>
    <row r="1225" spans="1:17" ht="13.95" customHeight="1">
      <c r="A1225" s="73">
        <v>1215</v>
      </c>
      <c r="B1225" s="74">
        <v>45297</v>
      </c>
      <c r="C1225" s="75" t="s">
        <v>211</v>
      </c>
      <c r="D1225" s="76" t="s">
        <v>6011</v>
      </c>
      <c r="E1225" s="76" t="s">
        <v>2727</v>
      </c>
      <c r="F1225" s="76" t="s">
        <v>6012</v>
      </c>
      <c r="G1225" s="76" t="s">
        <v>6013</v>
      </c>
      <c r="H1225" s="76" t="s">
        <v>6014</v>
      </c>
      <c r="I1225" s="76" t="s">
        <v>163</v>
      </c>
      <c r="J1225" s="76" t="s">
        <v>243</v>
      </c>
      <c r="K1225" s="76" t="s">
        <v>6015</v>
      </c>
      <c r="L1225" s="76" t="s">
        <v>6016</v>
      </c>
      <c r="M1225" s="77"/>
      <c r="N1225" s="78"/>
      <c r="O1225" s="79"/>
      <c r="P1225" s="79"/>
      <c r="Q1225" s="79"/>
    </row>
    <row r="1226" spans="1:17" ht="13.95" customHeight="1">
      <c r="A1226" s="73">
        <v>1216</v>
      </c>
      <c r="B1226" s="74">
        <v>45297</v>
      </c>
      <c r="C1226" s="75" t="s">
        <v>211</v>
      </c>
      <c r="D1226" s="76" t="s">
        <v>6017</v>
      </c>
      <c r="E1226" s="76" t="s">
        <v>773</v>
      </c>
      <c r="F1226" s="76" t="s">
        <v>6018</v>
      </c>
      <c r="G1226" s="76" t="s">
        <v>6019</v>
      </c>
      <c r="H1226" s="76" t="s">
        <v>6020</v>
      </c>
      <c r="I1226" s="76" t="s">
        <v>163</v>
      </c>
      <c r="J1226" s="76" t="s">
        <v>243</v>
      </c>
      <c r="K1226" s="76" t="s">
        <v>6021</v>
      </c>
      <c r="L1226" s="76" t="s">
        <v>6022</v>
      </c>
      <c r="M1226" s="77"/>
      <c r="N1226" s="78"/>
      <c r="O1226" s="79"/>
      <c r="P1226" s="79"/>
      <c r="Q1226" s="79"/>
    </row>
    <row r="1227" spans="1:17" ht="13.95" hidden="1" customHeight="1">
      <c r="A1227" s="73">
        <v>1217</v>
      </c>
      <c r="B1227" s="74">
        <v>45297</v>
      </c>
      <c r="C1227" s="75" t="s">
        <v>211</v>
      </c>
      <c r="D1227" s="76" t="s">
        <v>6023</v>
      </c>
      <c r="E1227" s="76" t="s">
        <v>1472</v>
      </c>
      <c r="F1227" s="76" t="s">
        <v>6024</v>
      </c>
      <c r="G1227" s="76" t="s">
        <v>6025</v>
      </c>
      <c r="H1227" s="76" t="s">
        <v>297</v>
      </c>
      <c r="I1227" s="76" t="s">
        <v>163</v>
      </c>
      <c r="J1227" s="76" t="s">
        <v>246</v>
      </c>
      <c r="K1227" s="76" t="s">
        <v>6026</v>
      </c>
      <c r="L1227" s="76" t="s">
        <v>6027</v>
      </c>
      <c r="M1227" s="77"/>
      <c r="N1227" s="78"/>
      <c r="O1227" s="79"/>
      <c r="P1227" s="79"/>
      <c r="Q1227" s="79"/>
    </row>
    <row r="1228" spans="1:17" ht="13.95" hidden="1" customHeight="1">
      <c r="A1228" s="73">
        <v>1218</v>
      </c>
      <c r="B1228" s="74">
        <v>45297</v>
      </c>
      <c r="C1228" s="75" t="s">
        <v>211</v>
      </c>
      <c r="D1228" s="76" t="s">
        <v>6028</v>
      </c>
      <c r="E1228" s="76" t="s">
        <v>743</v>
      </c>
      <c r="F1228" s="76" t="s">
        <v>6029</v>
      </c>
      <c r="G1228" s="76" t="s">
        <v>6030</v>
      </c>
      <c r="H1228" s="76" t="s">
        <v>293</v>
      </c>
      <c r="I1228" s="76" t="s">
        <v>163</v>
      </c>
      <c r="J1228" s="76" t="s">
        <v>240</v>
      </c>
      <c r="K1228" s="76" t="s">
        <v>6031</v>
      </c>
      <c r="L1228" s="76" t="s">
        <v>6032</v>
      </c>
      <c r="M1228" s="77"/>
      <c r="N1228" s="78"/>
      <c r="O1228" s="79"/>
      <c r="P1228" s="79"/>
      <c r="Q1228" s="79"/>
    </row>
    <row r="1229" spans="1:17" ht="13.95" hidden="1" customHeight="1">
      <c r="A1229" s="73">
        <v>1219</v>
      </c>
      <c r="B1229" s="74">
        <v>45297</v>
      </c>
      <c r="C1229" s="75" t="s">
        <v>211</v>
      </c>
      <c r="D1229" s="76" t="s">
        <v>6033</v>
      </c>
      <c r="E1229" s="76" t="s">
        <v>806</v>
      </c>
      <c r="F1229" s="76" t="s">
        <v>6034</v>
      </c>
      <c r="G1229" s="76" t="s">
        <v>6035</v>
      </c>
      <c r="H1229" s="76" t="s">
        <v>293</v>
      </c>
      <c r="I1229" s="76" t="s">
        <v>163</v>
      </c>
      <c r="J1229" s="76" t="s">
        <v>244</v>
      </c>
      <c r="K1229" s="76" t="s">
        <v>6036</v>
      </c>
      <c r="L1229" s="76" t="s">
        <v>6037</v>
      </c>
      <c r="M1229" s="77"/>
      <c r="N1229" s="78"/>
      <c r="O1229" s="79"/>
      <c r="P1229" s="79"/>
      <c r="Q1229" s="79"/>
    </row>
    <row r="1230" spans="1:17" ht="13.95" hidden="1" customHeight="1">
      <c r="A1230" s="73">
        <v>1220</v>
      </c>
      <c r="B1230" s="74">
        <v>45297</v>
      </c>
      <c r="C1230" s="75" t="s">
        <v>211</v>
      </c>
      <c r="D1230" s="76" t="s">
        <v>6038</v>
      </c>
      <c r="E1230" s="76" t="s">
        <v>2727</v>
      </c>
      <c r="F1230" s="76" t="s">
        <v>6039</v>
      </c>
      <c r="G1230" s="76" t="s">
        <v>6040</v>
      </c>
      <c r="H1230" s="76" t="s">
        <v>374</v>
      </c>
      <c r="I1230" s="76" t="s">
        <v>163</v>
      </c>
      <c r="J1230" s="76" t="s">
        <v>240</v>
      </c>
      <c r="K1230" s="76" t="s">
        <v>6041</v>
      </c>
      <c r="L1230" s="76" t="s">
        <v>6042</v>
      </c>
      <c r="M1230" s="77"/>
      <c r="N1230" s="78"/>
      <c r="O1230" s="79"/>
      <c r="P1230" s="79"/>
      <c r="Q1230" s="79"/>
    </row>
    <row r="1231" spans="1:17" ht="13.95" hidden="1" customHeight="1">
      <c r="A1231" s="73">
        <v>1221</v>
      </c>
      <c r="B1231" s="74">
        <v>45297</v>
      </c>
      <c r="C1231" s="75" t="s">
        <v>211</v>
      </c>
      <c r="D1231" s="76" t="s">
        <v>6043</v>
      </c>
      <c r="E1231" s="76" t="s">
        <v>1472</v>
      </c>
      <c r="F1231" s="76" t="s">
        <v>6044</v>
      </c>
      <c r="G1231" s="76" t="s">
        <v>6045</v>
      </c>
      <c r="H1231" s="76" t="s">
        <v>297</v>
      </c>
      <c r="I1231" s="76" t="s">
        <v>163</v>
      </c>
      <c r="J1231" s="76" t="s">
        <v>246</v>
      </c>
      <c r="K1231" s="76" t="s">
        <v>6046</v>
      </c>
      <c r="L1231" s="76" t="s">
        <v>6047</v>
      </c>
      <c r="M1231" s="77"/>
      <c r="N1231" s="78"/>
      <c r="O1231" s="79"/>
      <c r="P1231" s="79"/>
      <c r="Q1231" s="79"/>
    </row>
    <row r="1232" spans="1:17" ht="13.95" hidden="1" customHeight="1">
      <c r="A1232" s="73">
        <v>1222</v>
      </c>
      <c r="B1232" s="74">
        <v>45297</v>
      </c>
      <c r="C1232" s="75" t="s">
        <v>211</v>
      </c>
      <c r="D1232" s="76" t="s">
        <v>6048</v>
      </c>
      <c r="E1232" s="76" t="s">
        <v>2727</v>
      </c>
      <c r="F1232" s="76" t="s">
        <v>6049</v>
      </c>
      <c r="G1232" s="76" t="s">
        <v>6050</v>
      </c>
      <c r="H1232" s="76" t="s">
        <v>374</v>
      </c>
      <c r="I1232" s="76" t="s">
        <v>163</v>
      </c>
      <c r="J1232" s="76" t="s">
        <v>242</v>
      </c>
      <c r="K1232" s="76" t="s">
        <v>6051</v>
      </c>
      <c r="L1232" s="76" t="s">
        <v>6052</v>
      </c>
      <c r="M1232" s="77"/>
      <c r="N1232" s="78"/>
      <c r="O1232" s="79"/>
      <c r="P1232" s="79"/>
      <c r="Q1232" s="79"/>
    </row>
    <row r="1233" spans="1:17" ht="13.95" hidden="1" customHeight="1">
      <c r="A1233" s="73">
        <v>1223</v>
      </c>
      <c r="B1233" s="74">
        <v>45297</v>
      </c>
      <c r="C1233" s="75" t="s">
        <v>211</v>
      </c>
      <c r="D1233" s="76" t="s">
        <v>6053</v>
      </c>
      <c r="E1233" s="76" t="s">
        <v>1472</v>
      </c>
      <c r="F1233" s="76" t="s">
        <v>6054</v>
      </c>
      <c r="G1233" s="76" t="s">
        <v>6055</v>
      </c>
      <c r="H1233" s="76" t="s">
        <v>297</v>
      </c>
      <c r="I1233" s="76" t="s">
        <v>163</v>
      </c>
      <c r="J1233" s="76" t="s">
        <v>239</v>
      </c>
      <c r="K1233" s="76" t="s">
        <v>6056</v>
      </c>
      <c r="L1233" s="76" t="s">
        <v>6057</v>
      </c>
      <c r="M1233" s="77"/>
      <c r="N1233" s="78"/>
      <c r="O1233" s="79"/>
      <c r="P1233" s="79"/>
      <c r="Q1233" s="79"/>
    </row>
    <row r="1234" spans="1:17" ht="13.95" hidden="1" customHeight="1">
      <c r="A1234" s="73">
        <v>1224</v>
      </c>
      <c r="B1234" s="74">
        <v>45297</v>
      </c>
      <c r="C1234" s="75" t="s">
        <v>211</v>
      </c>
      <c r="D1234" s="76" t="s">
        <v>6058</v>
      </c>
      <c r="E1234" s="76" t="s">
        <v>864</v>
      </c>
      <c r="F1234" s="76" t="s">
        <v>6059</v>
      </c>
      <c r="G1234" s="76" t="s">
        <v>6060</v>
      </c>
      <c r="H1234" s="76" t="s">
        <v>293</v>
      </c>
      <c r="I1234" s="76" t="s">
        <v>163</v>
      </c>
      <c r="J1234" s="76" t="s">
        <v>238</v>
      </c>
      <c r="K1234" s="76" t="s">
        <v>6061</v>
      </c>
      <c r="L1234" s="76" t="s">
        <v>6062</v>
      </c>
      <c r="M1234" s="77"/>
      <c r="N1234" s="78"/>
      <c r="O1234" s="79"/>
      <c r="P1234" s="79"/>
      <c r="Q1234" s="79"/>
    </row>
    <row r="1235" spans="1:17" ht="13.95" hidden="1" customHeight="1">
      <c r="A1235" s="73">
        <v>1225</v>
      </c>
      <c r="B1235" s="74">
        <v>45297</v>
      </c>
      <c r="C1235" s="75" t="s">
        <v>211</v>
      </c>
      <c r="D1235" s="76" t="s">
        <v>6063</v>
      </c>
      <c r="E1235" s="76" t="s">
        <v>2727</v>
      </c>
      <c r="F1235" s="76" t="s">
        <v>6064</v>
      </c>
      <c r="G1235" s="76" t="s">
        <v>6065</v>
      </c>
      <c r="H1235" s="76" t="s">
        <v>374</v>
      </c>
      <c r="I1235" s="76" t="s">
        <v>163</v>
      </c>
      <c r="J1235" s="76" t="s">
        <v>238</v>
      </c>
      <c r="K1235" s="76" t="s">
        <v>6066</v>
      </c>
      <c r="L1235" s="76" t="s">
        <v>6067</v>
      </c>
      <c r="M1235" s="77"/>
      <c r="N1235" s="78"/>
      <c r="O1235" s="79"/>
      <c r="P1235" s="79"/>
      <c r="Q1235" s="79"/>
    </row>
    <row r="1236" spans="1:17" ht="13.95" hidden="1" customHeight="1">
      <c r="A1236" s="73">
        <v>1226</v>
      </c>
      <c r="B1236" s="74">
        <v>45297</v>
      </c>
      <c r="C1236" s="75" t="s">
        <v>211</v>
      </c>
      <c r="D1236" s="76" t="s">
        <v>6068</v>
      </c>
      <c r="E1236" s="76" t="s">
        <v>864</v>
      </c>
      <c r="F1236" s="76" t="s">
        <v>6069</v>
      </c>
      <c r="G1236" s="76" t="s">
        <v>6070</v>
      </c>
      <c r="H1236" s="76" t="s">
        <v>296</v>
      </c>
      <c r="I1236" s="76" t="s">
        <v>163</v>
      </c>
      <c r="J1236" s="76" t="s">
        <v>243</v>
      </c>
      <c r="K1236" s="76" t="s">
        <v>6071</v>
      </c>
      <c r="L1236" s="76" t="s">
        <v>6072</v>
      </c>
      <c r="M1236" s="77"/>
      <c r="N1236" s="78"/>
      <c r="O1236" s="79"/>
      <c r="P1236" s="79"/>
      <c r="Q1236" s="79"/>
    </row>
    <row r="1237" spans="1:17" ht="13.95" customHeight="1">
      <c r="A1237" s="73">
        <v>1227</v>
      </c>
      <c r="B1237" s="74">
        <v>45297</v>
      </c>
      <c r="C1237" s="75" t="s">
        <v>211</v>
      </c>
      <c r="D1237" s="76" t="s">
        <v>6073</v>
      </c>
      <c r="E1237" s="76" t="s">
        <v>2727</v>
      </c>
      <c r="F1237" s="76" t="s">
        <v>6074</v>
      </c>
      <c r="G1237" s="76" t="s">
        <v>6075</v>
      </c>
      <c r="H1237" s="76" t="s">
        <v>6076</v>
      </c>
      <c r="I1237" s="76" t="s">
        <v>163</v>
      </c>
      <c r="J1237" s="76" t="s">
        <v>243</v>
      </c>
      <c r="K1237" s="76" t="s">
        <v>6077</v>
      </c>
      <c r="L1237" s="76" t="s">
        <v>6078</v>
      </c>
      <c r="M1237" s="77"/>
      <c r="N1237" s="78"/>
      <c r="O1237" s="79"/>
      <c r="P1237" s="79"/>
      <c r="Q1237" s="79"/>
    </row>
    <row r="1238" spans="1:17" ht="13.95" customHeight="1">
      <c r="A1238" s="73">
        <v>1228</v>
      </c>
      <c r="B1238" s="74">
        <v>45297</v>
      </c>
      <c r="C1238" s="75" t="s">
        <v>211</v>
      </c>
      <c r="D1238" s="76" t="s">
        <v>6079</v>
      </c>
      <c r="E1238" s="76" t="s">
        <v>773</v>
      </c>
      <c r="F1238" s="76" t="s">
        <v>6080</v>
      </c>
      <c r="G1238" s="76" t="s">
        <v>6081</v>
      </c>
      <c r="H1238" s="76" t="s">
        <v>6082</v>
      </c>
      <c r="I1238" s="76" t="s">
        <v>163</v>
      </c>
      <c r="J1238" s="76" t="s">
        <v>243</v>
      </c>
      <c r="K1238" s="76" t="s">
        <v>6083</v>
      </c>
      <c r="L1238" s="76" t="s">
        <v>6084</v>
      </c>
      <c r="M1238" s="77"/>
      <c r="N1238" s="78"/>
      <c r="O1238" s="79"/>
      <c r="P1238" s="79"/>
      <c r="Q1238" s="79"/>
    </row>
    <row r="1239" spans="1:17" ht="13.95" hidden="1" customHeight="1">
      <c r="A1239" s="73">
        <v>1229</v>
      </c>
      <c r="B1239" s="74">
        <v>45297</v>
      </c>
      <c r="C1239" s="75" t="s">
        <v>211</v>
      </c>
      <c r="D1239" s="76" t="s">
        <v>6085</v>
      </c>
      <c r="E1239" s="76" t="s">
        <v>1257</v>
      </c>
      <c r="F1239" s="76" t="s">
        <v>6086</v>
      </c>
      <c r="G1239" s="76" t="s">
        <v>6087</v>
      </c>
      <c r="H1239" s="76" t="s">
        <v>293</v>
      </c>
      <c r="I1239" s="76" t="s">
        <v>163</v>
      </c>
      <c r="J1239" s="76" t="s">
        <v>240</v>
      </c>
      <c r="K1239" s="76" t="s">
        <v>6088</v>
      </c>
      <c r="L1239" s="76" t="s">
        <v>6089</v>
      </c>
      <c r="M1239" s="77"/>
      <c r="N1239" s="78"/>
      <c r="O1239" s="79"/>
      <c r="P1239" s="79"/>
      <c r="Q1239" s="79"/>
    </row>
    <row r="1240" spans="1:17" ht="13.95" hidden="1" customHeight="1">
      <c r="A1240" s="73">
        <v>1230</v>
      </c>
      <c r="B1240" s="74">
        <v>45297</v>
      </c>
      <c r="C1240" s="75" t="s">
        <v>211</v>
      </c>
      <c r="D1240" s="76" t="s">
        <v>6090</v>
      </c>
      <c r="E1240" s="76" t="s">
        <v>773</v>
      </c>
      <c r="F1240" s="76" t="s">
        <v>6091</v>
      </c>
      <c r="G1240" s="76" t="s">
        <v>6092</v>
      </c>
      <c r="H1240" s="76" t="s">
        <v>293</v>
      </c>
      <c r="I1240" s="76" t="s">
        <v>163</v>
      </c>
      <c r="J1240" s="76" t="s">
        <v>238</v>
      </c>
      <c r="K1240" s="76" t="s">
        <v>6093</v>
      </c>
      <c r="L1240" s="76" t="s">
        <v>6094</v>
      </c>
      <c r="M1240" s="77"/>
      <c r="N1240" s="78"/>
      <c r="O1240" s="79"/>
      <c r="P1240" s="79"/>
      <c r="Q1240" s="79"/>
    </row>
    <row r="1241" spans="1:17" ht="13.95" hidden="1" customHeight="1">
      <c r="A1241" s="73">
        <v>1231</v>
      </c>
      <c r="B1241" s="74">
        <v>45297</v>
      </c>
      <c r="C1241" s="75" t="s">
        <v>211</v>
      </c>
      <c r="D1241" s="76" t="s">
        <v>6095</v>
      </c>
      <c r="E1241" s="76" t="s">
        <v>1257</v>
      </c>
      <c r="F1241" s="76" t="s">
        <v>6096</v>
      </c>
      <c r="G1241" s="76" t="s">
        <v>1960</v>
      </c>
      <c r="H1241" s="76" t="s">
        <v>495</v>
      </c>
      <c r="I1241" s="76" t="s">
        <v>163</v>
      </c>
      <c r="J1241" s="76" t="s">
        <v>238</v>
      </c>
      <c r="K1241" s="76" t="s">
        <v>6097</v>
      </c>
      <c r="L1241" s="76" t="s">
        <v>163</v>
      </c>
      <c r="M1241" s="77"/>
      <c r="N1241" s="78"/>
      <c r="O1241" s="79"/>
      <c r="P1241" s="79"/>
      <c r="Q1241" s="79"/>
    </row>
    <row r="1242" spans="1:17" ht="13.95" hidden="1" customHeight="1">
      <c r="A1242" s="73">
        <v>1232</v>
      </c>
      <c r="B1242" s="74">
        <v>45297</v>
      </c>
      <c r="C1242" s="75" t="s">
        <v>211</v>
      </c>
      <c r="D1242" s="76" t="s">
        <v>6098</v>
      </c>
      <c r="E1242" s="76" t="s">
        <v>773</v>
      </c>
      <c r="F1242" s="76" t="s">
        <v>6099</v>
      </c>
      <c r="G1242" s="76" t="s">
        <v>6100</v>
      </c>
      <c r="H1242" s="76" t="s">
        <v>293</v>
      </c>
      <c r="I1242" s="76" t="s">
        <v>163</v>
      </c>
      <c r="J1242" s="76" t="s">
        <v>243</v>
      </c>
      <c r="K1242" s="76" t="s">
        <v>6101</v>
      </c>
      <c r="L1242" s="76" t="s">
        <v>6102</v>
      </c>
      <c r="M1242" s="77"/>
      <c r="N1242" s="78"/>
      <c r="O1242" s="79"/>
      <c r="P1242" s="79"/>
      <c r="Q1242" s="79"/>
    </row>
    <row r="1243" spans="1:17" ht="13.95" hidden="1" customHeight="1">
      <c r="A1243" s="73">
        <v>1233</v>
      </c>
      <c r="B1243" s="74">
        <v>45297</v>
      </c>
      <c r="C1243" s="75" t="s">
        <v>211</v>
      </c>
      <c r="D1243" s="76" t="s">
        <v>6103</v>
      </c>
      <c r="E1243" s="76" t="s">
        <v>1257</v>
      </c>
      <c r="F1243" s="76" t="s">
        <v>6104</v>
      </c>
      <c r="G1243" s="76" t="s">
        <v>6105</v>
      </c>
      <c r="H1243" s="76" t="s">
        <v>852</v>
      </c>
      <c r="I1243" s="76" t="s">
        <v>163</v>
      </c>
      <c r="J1243" s="76" t="s">
        <v>235</v>
      </c>
      <c r="K1243" s="76" t="s">
        <v>6106</v>
      </c>
      <c r="L1243" s="76" t="s">
        <v>163</v>
      </c>
      <c r="M1243" s="77"/>
      <c r="N1243" s="78"/>
      <c r="O1243" s="79"/>
      <c r="P1243" s="79"/>
      <c r="Q1243" s="79"/>
    </row>
    <row r="1244" spans="1:17" ht="13.95" hidden="1" customHeight="1">
      <c r="A1244" s="73">
        <v>1234</v>
      </c>
      <c r="B1244" s="74">
        <v>45297</v>
      </c>
      <c r="C1244" s="75" t="s">
        <v>211</v>
      </c>
      <c r="D1244" s="76" t="s">
        <v>498</v>
      </c>
      <c r="E1244" s="76" t="s">
        <v>773</v>
      </c>
      <c r="F1244" s="76" t="s">
        <v>6107</v>
      </c>
      <c r="G1244" s="76" t="s">
        <v>6108</v>
      </c>
      <c r="H1244" s="76" t="s">
        <v>293</v>
      </c>
      <c r="I1244" s="76" t="s">
        <v>163</v>
      </c>
      <c r="J1244" s="76" t="s">
        <v>246</v>
      </c>
      <c r="K1244" s="76" t="s">
        <v>501</v>
      </c>
      <c r="L1244" s="76" t="s">
        <v>502</v>
      </c>
      <c r="M1244" s="77"/>
      <c r="N1244" s="78"/>
      <c r="O1244" s="79"/>
      <c r="P1244" s="79"/>
      <c r="Q1244" s="79"/>
    </row>
    <row r="1245" spans="1:17" ht="13.95" hidden="1" customHeight="1">
      <c r="A1245" s="73">
        <v>1235</v>
      </c>
      <c r="B1245" s="74">
        <v>45297</v>
      </c>
      <c r="C1245" s="75" t="s">
        <v>211</v>
      </c>
      <c r="D1245" s="76" t="s">
        <v>6109</v>
      </c>
      <c r="E1245" s="76" t="s">
        <v>1257</v>
      </c>
      <c r="F1245" s="76" t="s">
        <v>6110</v>
      </c>
      <c r="G1245" s="76" t="s">
        <v>3291</v>
      </c>
      <c r="H1245" s="76" t="s">
        <v>495</v>
      </c>
      <c r="I1245" s="76" t="s">
        <v>163</v>
      </c>
      <c r="J1245" s="76" t="s">
        <v>240</v>
      </c>
      <c r="K1245" s="76" t="s">
        <v>6111</v>
      </c>
      <c r="L1245" s="76" t="s">
        <v>6112</v>
      </c>
      <c r="M1245" s="77"/>
      <c r="N1245" s="78"/>
      <c r="O1245" s="79"/>
      <c r="P1245" s="79"/>
      <c r="Q1245" s="79"/>
    </row>
    <row r="1246" spans="1:17" ht="13.95" hidden="1" customHeight="1">
      <c r="A1246" s="73">
        <v>1236</v>
      </c>
      <c r="B1246" s="74">
        <v>45297</v>
      </c>
      <c r="C1246" s="75" t="s">
        <v>211</v>
      </c>
      <c r="D1246" s="76" t="s">
        <v>6113</v>
      </c>
      <c r="E1246" s="76" t="s">
        <v>2727</v>
      </c>
      <c r="F1246" s="76" t="s">
        <v>6114</v>
      </c>
      <c r="G1246" s="76" t="s">
        <v>6115</v>
      </c>
      <c r="H1246" s="76" t="s">
        <v>374</v>
      </c>
      <c r="I1246" s="76" t="s">
        <v>163</v>
      </c>
      <c r="J1246" s="76" t="s">
        <v>240</v>
      </c>
      <c r="K1246" s="76" t="s">
        <v>6116</v>
      </c>
      <c r="L1246" s="76" t="s">
        <v>6117</v>
      </c>
      <c r="M1246" s="77"/>
      <c r="N1246" s="78"/>
      <c r="O1246" s="79"/>
      <c r="P1246" s="79"/>
      <c r="Q1246" s="79"/>
    </row>
    <row r="1247" spans="1:17" ht="13.95" hidden="1" customHeight="1">
      <c r="A1247" s="73">
        <v>1237</v>
      </c>
      <c r="B1247" s="74">
        <v>45297</v>
      </c>
      <c r="C1247" s="75" t="s">
        <v>211</v>
      </c>
      <c r="D1247" s="76" t="s">
        <v>407</v>
      </c>
      <c r="E1247" s="76" t="s">
        <v>773</v>
      </c>
      <c r="F1247" s="76" t="s">
        <v>6118</v>
      </c>
      <c r="G1247" s="76" t="s">
        <v>6119</v>
      </c>
      <c r="H1247" s="76" t="s">
        <v>293</v>
      </c>
      <c r="I1247" s="76" t="s">
        <v>163</v>
      </c>
      <c r="J1247" s="76" t="s">
        <v>242</v>
      </c>
      <c r="K1247" s="76" t="s">
        <v>6120</v>
      </c>
      <c r="L1247" s="76" t="s">
        <v>6121</v>
      </c>
      <c r="M1247" s="77"/>
      <c r="N1247" s="78"/>
      <c r="O1247" s="79"/>
      <c r="P1247" s="79"/>
      <c r="Q1247" s="79"/>
    </row>
    <row r="1248" spans="1:17" ht="13.95" hidden="1" customHeight="1">
      <c r="A1248" s="73">
        <v>1238</v>
      </c>
      <c r="B1248" s="74">
        <v>45297</v>
      </c>
      <c r="C1248" s="75" t="s">
        <v>211</v>
      </c>
      <c r="D1248" s="76" t="s">
        <v>6122</v>
      </c>
      <c r="E1248" s="76" t="s">
        <v>773</v>
      </c>
      <c r="F1248" s="76" t="s">
        <v>6123</v>
      </c>
      <c r="G1248" s="76" t="s">
        <v>6124</v>
      </c>
      <c r="H1248" s="76" t="s">
        <v>293</v>
      </c>
      <c r="I1248" s="76" t="s">
        <v>163</v>
      </c>
      <c r="J1248" s="76" t="s">
        <v>245</v>
      </c>
      <c r="K1248" s="76" t="s">
        <v>6125</v>
      </c>
      <c r="L1248" s="76" t="s">
        <v>6126</v>
      </c>
      <c r="M1248" s="77"/>
      <c r="N1248" s="78"/>
      <c r="O1248" s="79"/>
      <c r="P1248" s="79"/>
      <c r="Q1248" s="79"/>
    </row>
    <row r="1249" spans="1:17" ht="13.95" hidden="1" customHeight="1">
      <c r="A1249" s="73">
        <v>1239</v>
      </c>
      <c r="B1249" s="74">
        <v>45297</v>
      </c>
      <c r="C1249" s="75" t="s">
        <v>211</v>
      </c>
      <c r="D1249" s="76" t="s">
        <v>6127</v>
      </c>
      <c r="E1249" s="76" t="s">
        <v>1257</v>
      </c>
      <c r="F1249" s="76" t="s">
        <v>6128</v>
      </c>
      <c r="G1249" s="76" t="s">
        <v>6129</v>
      </c>
      <c r="H1249" s="76" t="s">
        <v>293</v>
      </c>
      <c r="I1249" s="76" t="s">
        <v>163</v>
      </c>
      <c r="J1249" s="76" t="s">
        <v>245</v>
      </c>
      <c r="K1249" s="76" t="s">
        <v>6130</v>
      </c>
      <c r="L1249" s="76" t="s">
        <v>6131</v>
      </c>
      <c r="M1249" s="77"/>
      <c r="N1249" s="78"/>
      <c r="O1249" s="79"/>
      <c r="P1249" s="79"/>
      <c r="Q1249" s="79"/>
    </row>
    <row r="1250" spans="1:17" ht="13.95" hidden="1" customHeight="1">
      <c r="A1250" s="73">
        <v>1240</v>
      </c>
      <c r="B1250" s="74">
        <v>45297</v>
      </c>
      <c r="C1250" s="75" t="s">
        <v>211</v>
      </c>
      <c r="D1250" s="76" t="s">
        <v>6127</v>
      </c>
      <c r="E1250" s="76" t="s">
        <v>1257</v>
      </c>
      <c r="F1250" s="76" t="s">
        <v>6132</v>
      </c>
      <c r="G1250" s="76" t="s">
        <v>6133</v>
      </c>
      <c r="H1250" s="76" t="s">
        <v>293</v>
      </c>
      <c r="I1250" s="76" t="s">
        <v>163</v>
      </c>
      <c r="J1250" s="76" t="s">
        <v>243</v>
      </c>
      <c r="K1250" s="76" t="s">
        <v>6130</v>
      </c>
      <c r="L1250" s="76" t="s">
        <v>6131</v>
      </c>
      <c r="M1250" s="77"/>
      <c r="N1250" s="78"/>
      <c r="O1250" s="79"/>
      <c r="P1250" s="79"/>
      <c r="Q1250" s="79"/>
    </row>
    <row r="1251" spans="1:17" ht="13.95" hidden="1" customHeight="1">
      <c r="A1251" s="73">
        <v>1241</v>
      </c>
      <c r="B1251" s="74">
        <v>45297</v>
      </c>
      <c r="C1251" s="75" t="s">
        <v>211</v>
      </c>
      <c r="D1251" s="76" t="s">
        <v>6134</v>
      </c>
      <c r="E1251" s="76" t="s">
        <v>773</v>
      </c>
      <c r="F1251" s="76" t="s">
        <v>6135</v>
      </c>
      <c r="G1251" s="76" t="s">
        <v>6136</v>
      </c>
      <c r="H1251" s="76" t="s">
        <v>293</v>
      </c>
      <c r="I1251" s="76" t="s">
        <v>163</v>
      </c>
      <c r="J1251" s="76" t="s">
        <v>235</v>
      </c>
      <c r="K1251" s="76" t="s">
        <v>6137</v>
      </c>
      <c r="L1251" s="76" t="s">
        <v>163</v>
      </c>
      <c r="M1251" s="77"/>
      <c r="N1251" s="78"/>
      <c r="O1251" s="79"/>
      <c r="P1251" s="79"/>
      <c r="Q1251" s="79"/>
    </row>
    <row r="1252" spans="1:17" ht="13.95" hidden="1" customHeight="1">
      <c r="A1252" s="73">
        <v>1242</v>
      </c>
      <c r="B1252" s="74">
        <v>45297</v>
      </c>
      <c r="C1252" s="75" t="s">
        <v>211</v>
      </c>
      <c r="D1252" s="76" t="s">
        <v>6138</v>
      </c>
      <c r="E1252" s="76" t="s">
        <v>2727</v>
      </c>
      <c r="F1252" s="76" t="s">
        <v>6139</v>
      </c>
      <c r="G1252" s="76" t="s">
        <v>6140</v>
      </c>
      <c r="H1252" s="76" t="s">
        <v>374</v>
      </c>
      <c r="I1252" s="76" t="s">
        <v>163</v>
      </c>
      <c r="J1252" s="76" t="s">
        <v>243</v>
      </c>
      <c r="K1252" s="76" t="s">
        <v>6141</v>
      </c>
      <c r="L1252" s="76" t="s">
        <v>163</v>
      </c>
      <c r="M1252" s="77"/>
      <c r="N1252" s="78"/>
      <c r="O1252" s="79"/>
      <c r="P1252" s="79"/>
      <c r="Q1252" s="79"/>
    </row>
    <row r="1253" spans="1:17" ht="13.95" hidden="1" customHeight="1">
      <c r="A1253" s="73">
        <v>1243</v>
      </c>
      <c r="B1253" s="74">
        <v>45297</v>
      </c>
      <c r="C1253" s="75" t="s">
        <v>211</v>
      </c>
      <c r="D1253" s="76" t="s">
        <v>6142</v>
      </c>
      <c r="E1253" s="76" t="s">
        <v>773</v>
      </c>
      <c r="F1253" s="76" t="s">
        <v>6143</v>
      </c>
      <c r="G1253" s="76" t="s">
        <v>6144</v>
      </c>
      <c r="H1253" s="76" t="s">
        <v>293</v>
      </c>
      <c r="I1253" s="76" t="s">
        <v>163</v>
      </c>
      <c r="J1253" s="76" t="s">
        <v>243</v>
      </c>
      <c r="K1253" s="76" t="s">
        <v>6145</v>
      </c>
      <c r="L1253" s="76" t="s">
        <v>6146</v>
      </c>
      <c r="M1253" s="77"/>
      <c r="N1253" s="78"/>
      <c r="O1253" s="79"/>
      <c r="P1253" s="79"/>
      <c r="Q1253" s="79"/>
    </row>
    <row r="1254" spans="1:17" ht="13.95" customHeight="1">
      <c r="A1254" s="73">
        <v>1244</v>
      </c>
      <c r="B1254" s="74">
        <v>45297</v>
      </c>
      <c r="C1254" s="75" t="s">
        <v>211</v>
      </c>
      <c r="D1254" s="76" t="s">
        <v>6147</v>
      </c>
      <c r="E1254" s="76" t="s">
        <v>2727</v>
      </c>
      <c r="F1254" s="76" t="s">
        <v>6148</v>
      </c>
      <c r="G1254" s="76" t="s">
        <v>6149</v>
      </c>
      <c r="H1254" s="76" t="s">
        <v>6150</v>
      </c>
      <c r="I1254" s="76" t="s">
        <v>163</v>
      </c>
      <c r="J1254" s="76" t="s">
        <v>243</v>
      </c>
      <c r="K1254" s="76" t="s">
        <v>6151</v>
      </c>
      <c r="L1254" s="76" t="s">
        <v>6152</v>
      </c>
      <c r="M1254" s="77"/>
      <c r="N1254" s="78"/>
      <c r="O1254" s="79"/>
      <c r="P1254" s="79"/>
      <c r="Q1254" s="79"/>
    </row>
    <row r="1255" spans="1:17" ht="13.95" hidden="1" customHeight="1">
      <c r="A1255" s="73">
        <v>1245</v>
      </c>
      <c r="B1255" s="74">
        <v>45297</v>
      </c>
      <c r="C1255" s="75" t="s">
        <v>211</v>
      </c>
      <c r="D1255" s="76" t="s">
        <v>415</v>
      </c>
      <c r="E1255" s="76" t="s">
        <v>773</v>
      </c>
      <c r="F1255" s="76" t="s">
        <v>6153</v>
      </c>
      <c r="G1255" s="76" t="s">
        <v>6154</v>
      </c>
      <c r="H1255" s="76" t="s">
        <v>293</v>
      </c>
      <c r="I1255" s="76" t="s">
        <v>163</v>
      </c>
      <c r="J1255" s="76" t="s">
        <v>243</v>
      </c>
      <c r="K1255" s="76" t="s">
        <v>6155</v>
      </c>
      <c r="L1255" s="76" t="s">
        <v>6156</v>
      </c>
      <c r="M1255" s="77"/>
      <c r="N1255" s="78"/>
      <c r="O1255" s="79"/>
      <c r="P1255" s="79"/>
      <c r="Q1255" s="79"/>
    </row>
    <row r="1256" spans="1:17" ht="13.95" hidden="1" customHeight="1">
      <c r="A1256" s="73">
        <v>1246</v>
      </c>
      <c r="B1256" s="74">
        <v>45297</v>
      </c>
      <c r="C1256" s="75" t="s">
        <v>211</v>
      </c>
      <c r="D1256" s="76" t="s">
        <v>6157</v>
      </c>
      <c r="E1256" s="76" t="s">
        <v>2727</v>
      </c>
      <c r="F1256" s="76" t="s">
        <v>6158</v>
      </c>
      <c r="G1256" s="76" t="s">
        <v>6159</v>
      </c>
      <c r="H1256" s="76" t="s">
        <v>374</v>
      </c>
      <c r="I1256" s="76" t="s">
        <v>163</v>
      </c>
      <c r="J1256" s="76" t="s">
        <v>240</v>
      </c>
      <c r="K1256" s="76" t="s">
        <v>6160</v>
      </c>
      <c r="L1256" s="76" t="s">
        <v>6161</v>
      </c>
      <c r="M1256" s="77"/>
      <c r="N1256" s="78"/>
      <c r="O1256" s="79"/>
      <c r="P1256" s="79"/>
      <c r="Q1256" s="79"/>
    </row>
    <row r="1257" spans="1:17" ht="13.95" hidden="1" customHeight="1">
      <c r="A1257" s="73">
        <v>1247</v>
      </c>
      <c r="B1257" s="74">
        <v>45297</v>
      </c>
      <c r="C1257" s="75" t="s">
        <v>211</v>
      </c>
      <c r="D1257" s="76" t="s">
        <v>6162</v>
      </c>
      <c r="E1257" s="76" t="s">
        <v>864</v>
      </c>
      <c r="F1257" s="76" t="s">
        <v>6163</v>
      </c>
      <c r="G1257" s="76" t="s">
        <v>6164</v>
      </c>
      <c r="H1257" s="76" t="s">
        <v>293</v>
      </c>
      <c r="I1257" s="76" t="s">
        <v>163</v>
      </c>
      <c r="J1257" s="76" t="s">
        <v>239</v>
      </c>
      <c r="K1257" s="76" t="s">
        <v>6165</v>
      </c>
      <c r="L1257" s="76" t="s">
        <v>163</v>
      </c>
      <c r="M1257" s="77"/>
      <c r="N1257" s="78"/>
      <c r="O1257" s="79"/>
      <c r="P1257" s="79"/>
      <c r="Q1257" s="79"/>
    </row>
    <row r="1258" spans="1:17" ht="13.95" customHeight="1">
      <c r="A1258" s="73">
        <v>1248</v>
      </c>
      <c r="B1258" s="74">
        <v>45297</v>
      </c>
      <c r="C1258" s="75" t="s">
        <v>211</v>
      </c>
      <c r="D1258" s="76" t="s">
        <v>6166</v>
      </c>
      <c r="E1258" s="76" t="s">
        <v>773</v>
      </c>
      <c r="F1258" s="76" t="s">
        <v>6167</v>
      </c>
      <c r="G1258" s="76" t="s">
        <v>6164</v>
      </c>
      <c r="H1258" s="76" t="s">
        <v>6168</v>
      </c>
      <c r="I1258" s="76" t="s">
        <v>163</v>
      </c>
      <c r="J1258" s="76" t="s">
        <v>243</v>
      </c>
      <c r="K1258" s="76" t="s">
        <v>6169</v>
      </c>
      <c r="L1258" s="76" t="s">
        <v>6170</v>
      </c>
      <c r="M1258" s="77"/>
      <c r="N1258" s="78"/>
      <c r="O1258" s="79"/>
      <c r="P1258" s="79"/>
      <c r="Q1258" s="79"/>
    </row>
    <row r="1259" spans="1:17" ht="13.95" customHeight="1">
      <c r="A1259" s="73">
        <v>1249</v>
      </c>
      <c r="B1259" s="74">
        <v>45297</v>
      </c>
      <c r="C1259" s="75" t="s">
        <v>211</v>
      </c>
      <c r="D1259" s="76" t="s">
        <v>6171</v>
      </c>
      <c r="E1259" s="76" t="s">
        <v>2727</v>
      </c>
      <c r="F1259" s="76" t="s">
        <v>6172</v>
      </c>
      <c r="G1259" s="76" t="s">
        <v>6173</v>
      </c>
      <c r="H1259" s="76" t="s">
        <v>6174</v>
      </c>
      <c r="I1259" s="76" t="s">
        <v>163</v>
      </c>
      <c r="J1259" s="76" t="s">
        <v>243</v>
      </c>
      <c r="K1259" s="76" t="s">
        <v>6175</v>
      </c>
      <c r="L1259" s="76" t="s">
        <v>6176</v>
      </c>
      <c r="M1259" s="77"/>
      <c r="N1259" s="78"/>
      <c r="O1259" s="79"/>
      <c r="P1259" s="79"/>
      <c r="Q1259" s="79"/>
    </row>
    <row r="1260" spans="1:17" ht="13.95" hidden="1" customHeight="1">
      <c r="A1260" s="73">
        <v>1250</v>
      </c>
      <c r="B1260" s="74">
        <v>45297</v>
      </c>
      <c r="C1260" s="75" t="s">
        <v>211</v>
      </c>
      <c r="D1260" s="76" t="s">
        <v>6177</v>
      </c>
      <c r="E1260" s="76" t="s">
        <v>773</v>
      </c>
      <c r="F1260" s="76" t="s">
        <v>6178</v>
      </c>
      <c r="G1260" s="76" t="s">
        <v>6179</v>
      </c>
      <c r="H1260" s="76" t="s">
        <v>293</v>
      </c>
      <c r="I1260" s="76" t="s">
        <v>163</v>
      </c>
      <c r="J1260" s="76" t="s">
        <v>243</v>
      </c>
      <c r="K1260" s="76" t="s">
        <v>6180</v>
      </c>
      <c r="L1260" s="76" t="s">
        <v>6181</v>
      </c>
      <c r="M1260" s="77"/>
      <c r="N1260" s="78"/>
      <c r="O1260" s="79"/>
      <c r="P1260" s="79"/>
      <c r="Q1260" s="79"/>
    </row>
    <row r="1261" spans="1:17" ht="13.95" hidden="1" customHeight="1">
      <c r="A1261" s="73">
        <v>1251</v>
      </c>
      <c r="B1261" s="74">
        <v>45297</v>
      </c>
      <c r="C1261" s="75" t="s">
        <v>211</v>
      </c>
      <c r="D1261" s="76" t="s">
        <v>6182</v>
      </c>
      <c r="E1261" s="76" t="s">
        <v>743</v>
      </c>
      <c r="F1261" s="76" t="s">
        <v>6183</v>
      </c>
      <c r="G1261" s="76" t="s">
        <v>6184</v>
      </c>
      <c r="H1261" s="76" t="s">
        <v>293</v>
      </c>
      <c r="I1261" s="76" t="s">
        <v>163</v>
      </c>
      <c r="J1261" s="76" t="s">
        <v>238</v>
      </c>
      <c r="K1261" s="76" t="s">
        <v>6185</v>
      </c>
      <c r="L1261" s="76" t="s">
        <v>6186</v>
      </c>
      <c r="M1261" s="77"/>
      <c r="N1261" s="78"/>
      <c r="O1261" s="79"/>
      <c r="P1261" s="79"/>
      <c r="Q1261" s="79"/>
    </row>
    <row r="1262" spans="1:17" ht="13.95" customHeight="1">
      <c r="A1262" s="73">
        <v>1252</v>
      </c>
      <c r="B1262" s="74">
        <v>45297</v>
      </c>
      <c r="C1262" s="75" t="s">
        <v>211</v>
      </c>
      <c r="D1262" s="76" t="s">
        <v>446</v>
      </c>
      <c r="E1262" s="76" t="s">
        <v>2727</v>
      </c>
      <c r="F1262" s="76" t="s">
        <v>6187</v>
      </c>
      <c r="G1262" s="76" t="s">
        <v>6184</v>
      </c>
      <c r="H1262" s="76" t="s">
        <v>6188</v>
      </c>
      <c r="I1262" s="76" t="s">
        <v>163</v>
      </c>
      <c r="J1262" s="76" t="s">
        <v>243</v>
      </c>
      <c r="K1262" s="76" t="s">
        <v>6189</v>
      </c>
      <c r="L1262" s="76" t="s">
        <v>6190</v>
      </c>
      <c r="M1262" s="77"/>
      <c r="N1262" s="78"/>
      <c r="O1262" s="79"/>
      <c r="P1262" s="79"/>
      <c r="Q1262" s="79"/>
    </row>
    <row r="1263" spans="1:17" ht="13.95" hidden="1" customHeight="1">
      <c r="A1263" s="73">
        <v>1253</v>
      </c>
      <c r="B1263" s="74">
        <v>45297</v>
      </c>
      <c r="C1263" s="75" t="s">
        <v>211</v>
      </c>
      <c r="D1263" s="76" t="s">
        <v>6191</v>
      </c>
      <c r="E1263" s="76" t="s">
        <v>864</v>
      </c>
      <c r="F1263" s="76" t="s">
        <v>6192</v>
      </c>
      <c r="G1263" s="76" t="s">
        <v>6193</v>
      </c>
      <c r="H1263" s="76" t="s">
        <v>296</v>
      </c>
      <c r="I1263" s="76" t="s">
        <v>163</v>
      </c>
      <c r="J1263" s="76" t="s">
        <v>242</v>
      </c>
      <c r="K1263" s="76" t="s">
        <v>6194</v>
      </c>
      <c r="L1263" s="76" t="s">
        <v>6195</v>
      </c>
      <c r="M1263" s="77"/>
      <c r="N1263" s="78"/>
      <c r="O1263" s="79"/>
      <c r="P1263" s="79"/>
      <c r="Q1263" s="79"/>
    </row>
    <row r="1264" spans="1:17" ht="13.95" customHeight="1">
      <c r="A1264" s="73">
        <v>1254</v>
      </c>
      <c r="B1264" s="74">
        <v>45297</v>
      </c>
      <c r="C1264" s="75" t="s">
        <v>211</v>
      </c>
      <c r="D1264" s="76" t="s">
        <v>6196</v>
      </c>
      <c r="E1264" s="76" t="s">
        <v>2727</v>
      </c>
      <c r="F1264" s="76" t="s">
        <v>6197</v>
      </c>
      <c r="G1264" s="76" t="s">
        <v>6198</v>
      </c>
      <c r="H1264" s="76" t="s">
        <v>6199</v>
      </c>
      <c r="I1264" s="76" t="s">
        <v>163</v>
      </c>
      <c r="J1264" s="76" t="s">
        <v>243</v>
      </c>
      <c r="K1264" s="76" t="s">
        <v>6200</v>
      </c>
      <c r="L1264" s="76" t="s">
        <v>6201</v>
      </c>
      <c r="M1264" s="77"/>
      <c r="N1264" s="78"/>
      <c r="O1264" s="79"/>
      <c r="P1264" s="79"/>
      <c r="Q1264" s="79"/>
    </row>
    <row r="1265" spans="1:17" ht="13.95" customHeight="1">
      <c r="A1265" s="73">
        <v>1255</v>
      </c>
      <c r="B1265" s="74">
        <v>45297</v>
      </c>
      <c r="C1265" s="75" t="s">
        <v>211</v>
      </c>
      <c r="D1265" s="76" t="s">
        <v>6202</v>
      </c>
      <c r="E1265" s="76" t="s">
        <v>2727</v>
      </c>
      <c r="F1265" s="76" t="s">
        <v>6203</v>
      </c>
      <c r="G1265" s="76" t="s">
        <v>6204</v>
      </c>
      <c r="H1265" s="76" t="s">
        <v>6205</v>
      </c>
      <c r="I1265" s="76" t="s">
        <v>163</v>
      </c>
      <c r="J1265" s="76" t="s">
        <v>243</v>
      </c>
      <c r="K1265" s="76" t="s">
        <v>6206</v>
      </c>
      <c r="L1265" s="76" t="s">
        <v>6207</v>
      </c>
      <c r="M1265" s="77"/>
      <c r="N1265" s="78"/>
      <c r="O1265" s="79"/>
      <c r="P1265" s="79"/>
      <c r="Q1265" s="79"/>
    </row>
    <row r="1266" spans="1:17" ht="13.95" customHeight="1">
      <c r="A1266" s="73">
        <v>1256</v>
      </c>
      <c r="B1266" s="74">
        <v>45297</v>
      </c>
      <c r="C1266" s="75" t="s">
        <v>211</v>
      </c>
      <c r="D1266" s="76" t="s">
        <v>6208</v>
      </c>
      <c r="E1266" s="76" t="s">
        <v>864</v>
      </c>
      <c r="F1266" s="76" t="s">
        <v>6209</v>
      </c>
      <c r="G1266" s="76" t="s">
        <v>6210</v>
      </c>
      <c r="H1266" s="76" t="s">
        <v>6211</v>
      </c>
      <c r="I1266" s="76" t="s">
        <v>163</v>
      </c>
      <c r="J1266" s="76" t="s">
        <v>243</v>
      </c>
      <c r="K1266" s="76" t="s">
        <v>6212</v>
      </c>
      <c r="L1266" s="76" t="s">
        <v>6213</v>
      </c>
      <c r="M1266" s="77"/>
      <c r="N1266" s="78"/>
      <c r="O1266" s="79"/>
      <c r="P1266" s="79"/>
      <c r="Q1266" s="79"/>
    </row>
    <row r="1267" spans="1:17" ht="13.95" hidden="1" customHeight="1">
      <c r="A1267" s="73">
        <v>1257</v>
      </c>
      <c r="B1267" s="74">
        <v>45297</v>
      </c>
      <c r="C1267" s="75" t="s">
        <v>211</v>
      </c>
      <c r="D1267" s="76" t="s">
        <v>388</v>
      </c>
      <c r="E1267" s="76" t="s">
        <v>864</v>
      </c>
      <c r="F1267" s="76" t="s">
        <v>6214</v>
      </c>
      <c r="G1267" s="76" t="s">
        <v>6215</v>
      </c>
      <c r="H1267" s="76" t="s">
        <v>293</v>
      </c>
      <c r="I1267" s="76" t="s">
        <v>163</v>
      </c>
      <c r="J1267" s="76" t="s">
        <v>240</v>
      </c>
      <c r="K1267" s="76" t="s">
        <v>6216</v>
      </c>
      <c r="L1267" s="76" t="s">
        <v>6217</v>
      </c>
      <c r="M1267" s="77"/>
      <c r="N1267" s="78"/>
      <c r="O1267" s="79"/>
      <c r="P1267" s="79"/>
      <c r="Q1267" s="79"/>
    </row>
    <row r="1268" spans="1:17" ht="13.95" hidden="1" customHeight="1">
      <c r="A1268" s="73">
        <v>1258</v>
      </c>
      <c r="B1268" s="74">
        <v>45297</v>
      </c>
      <c r="C1268" s="75" t="s">
        <v>211</v>
      </c>
      <c r="D1268" s="76" t="s">
        <v>6218</v>
      </c>
      <c r="E1268" s="76" t="s">
        <v>864</v>
      </c>
      <c r="F1268" s="76" t="s">
        <v>6219</v>
      </c>
      <c r="G1268" s="76" t="s">
        <v>6220</v>
      </c>
      <c r="H1268" s="76" t="s">
        <v>296</v>
      </c>
      <c r="I1268" s="76" t="s">
        <v>163</v>
      </c>
      <c r="J1268" s="76" t="s">
        <v>246</v>
      </c>
      <c r="K1268" s="76" t="s">
        <v>6221</v>
      </c>
      <c r="L1268" s="76" t="s">
        <v>6222</v>
      </c>
      <c r="M1268" s="77"/>
      <c r="N1268" s="78"/>
      <c r="O1268" s="79"/>
      <c r="P1268" s="79"/>
      <c r="Q1268" s="79"/>
    </row>
    <row r="1269" spans="1:17" ht="13.95" hidden="1" customHeight="1">
      <c r="A1269" s="73">
        <v>1259</v>
      </c>
      <c r="B1269" s="74">
        <v>45297</v>
      </c>
      <c r="C1269" s="75" t="s">
        <v>211</v>
      </c>
      <c r="D1269" s="76" t="s">
        <v>6223</v>
      </c>
      <c r="E1269" s="76" t="s">
        <v>1257</v>
      </c>
      <c r="F1269" s="76" t="s">
        <v>6224</v>
      </c>
      <c r="G1269" s="76" t="s">
        <v>6225</v>
      </c>
      <c r="H1269" s="76" t="s">
        <v>495</v>
      </c>
      <c r="I1269" s="76" t="s">
        <v>163</v>
      </c>
      <c r="J1269" s="76" t="s">
        <v>237</v>
      </c>
      <c r="K1269" s="76" t="s">
        <v>6226</v>
      </c>
      <c r="L1269" s="76" t="s">
        <v>6227</v>
      </c>
      <c r="M1269" s="77"/>
      <c r="N1269" s="78"/>
      <c r="O1269" s="79"/>
      <c r="P1269" s="79"/>
      <c r="Q1269" s="79"/>
    </row>
    <row r="1270" spans="1:17" ht="13.95" customHeight="1">
      <c r="A1270" s="73">
        <v>1260</v>
      </c>
      <c r="B1270" s="74">
        <v>45297</v>
      </c>
      <c r="C1270" s="75" t="s">
        <v>211</v>
      </c>
      <c r="D1270" s="76" t="s">
        <v>6228</v>
      </c>
      <c r="E1270" s="76" t="s">
        <v>2727</v>
      </c>
      <c r="F1270" s="76" t="s">
        <v>6229</v>
      </c>
      <c r="G1270" s="76" t="s">
        <v>6230</v>
      </c>
      <c r="H1270" s="76" t="s">
        <v>6231</v>
      </c>
      <c r="I1270" s="76" t="s">
        <v>163</v>
      </c>
      <c r="J1270" s="76" t="s">
        <v>243</v>
      </c>
      <c r="K1270" s="76" t="s">
        <v>6232</v>
      </c>
      <c r="L1270" s="76" t="s">
        <v>6233</v>
      </c>
      <c r="M1270" s="77"/>
      <c r="N1270" s="78"/>
      <c r="O1270" s="79"/>
      <c r="P1270" s="79"/>
      <c r="Q1270" s="79"/>
    </row>
    <row r="1271" spans="1:17" ht="13.95" hidden="1" customHeight="1">
      <c r="A1271" s="73">
        <v>1261</v>
      </c>
      <c r="B1271" s="74">
        <v>45297</v>
      </c>
      <c r="C1271" s="75" t="s">
        <v>211</v>
      </c>
      <c r="D1271" s="76" t="s">
        <v>6234</v>
      </c>
      <c r="E1271" s="76" t="s">
        <v>2727</v>
      </c>
      <c r="F1271" s="76" t="s">
        <v>6235</v>
      </c>
      <c r="G1271" s="76" t="s">
        <v>6236</v>
      </c>
      <c r="H1271" s="76" t="s">
        <v>293</v>
      </c>
      <c r="I1271" s="76" t="s">
        <v>163</v>
      </c>
      <c r="J1271" s="76" t="s">
        <v>243</v>
      </c>
      <c r="K1271" s="76" t="s">
        <v>6237</v>
      </c>
      <c r="L1271" s="76" t="s">
        <v>6238</v>
      </c>
      <c r="M1271" s="77"/>
      <c r="N1271" s="78"/>
      <c r="O1271" s="79"/>
      <c r="P1271" s="79"/>
      <c r="Q1271" s="79"/>
    </row>
    <row r="1272" spans="1:17" ht="13.95" hidden="1" customHeight="1">
      <c r="A1272" s="73">
        <v>1262</v>
      </c>
      <c r="B1272" s="74">
        <v>45297</v>
      </c>
      <c r="C1272" s="75" t="s">
        <v>211</v>
      </c>
      <c r="D1272" s="76" t="s">
        <v>6239</v>
      </c>
      <c r="E1272" s="76" t="s">
        <v>864</v>
      </c>
      <c r="F1272" s="76" t="s">
        <v>6240</v>
      </c>
      <c r="G1272" s="76" t="s">
        <v>6241</v>
      </c>
      <c r="H1272" s="76" t="s">
        <v>293</v>
      </c>
      <c r="I1272" s="76" t="s">
        <v>163</v>
      </c>
      <c r="J1272" s="76" t="s">
        <v>243</v>
      </c>
      <c r="K1272" s="76" t="s">
        <v>6242</v>
      </c>
      <c r="L1272" s="76" t="s">
        <v>6243</v>
      </c>
      <c r="M1272" s="77"/>
      <c r="N1272" s="78"/>
      <c r="O1272" s="79"/>
      <c r="P1272" s="79"/>
      <c r="Q1272" s="79"/>
    </row>
    <row r="1273" spans="1:17" ht="13.95" hidden="1" customHeight="1">
      <c r="A1273" s="73">
        <v>1263</v>
      </c>
      <c r="B1273" s="74">
        <v>45297</v>
      </c>
      <c r="C1273" s="75" t="s">
        <v>211</v>
      </c>
      <c r="D1273" s="76" t="s">
        <v>6244</v>
      </c>
      <c r="E1273" s="76" t="s">
        <v>2727</v>
      </c>
      <c r="F1273" s="76" t="s">
        <v>6245</v>
      </c>
      <c r="G1273" s="76" t="s">
        <v>6246</v>
      </c>
      <c r="H1273" s="76" t="s">
        <v>374</v>
      </c>
      <c r="I1273" s="76" t="s">
        <v>163</v>
      </c>
      <c r="J1273" s="76" t="s">
        <v>240</v>
      </c>
      <c r="K1273" s="76" t="s">
        <v>6247</v>
      </c>
      <c r="L1273" s="76" t="s">
        <v>163</v>
      </c>
      <c r="M1273" s="77"/>
      <c r="N1273" s="78"/>
      <c r="O1273" s="79"/>
      <c r="P1273" s="79"/>
      <c r="Q1273" s="79"/>
    </row>
    <row r="1274" spans="1:17" ht="13.95" customHeight="1">
      <c r="A1274" s="73">
        <v>1264</v>
      </c>
      <c r="B1274" s="74">
        <v>45297</v>
      </c>
      <c r="C1274" s="75" t="s">
        <v>211</v>
      </c>
      <c r="D1274" s="76" t="s">
        <v>6248</v>
      </c>
      <c r="E1274" s="76" t="s">
        <v>2727</v>
      </c>
      <c r="F1274" s="76" t="s">
        <v>6249</v>
      </c>
      <c r="G1274" s="76" t="s">
        <v>6250</v>
      </c>
      <c r="H1274" s="76" t="s">
        <v>6251</v>
      </c>
      <c r="I1274" s="76" t="s">
        <v>163</v>
      </c>
      <c r="J1274" s="76" t="s">
        <v>243</v>
      </c>
      <c r="K1274" s="76" t="s">
        <v>6252</v>
      </c>
      <c r="L1274" s="76" t="s">
        <v>6253</v>
      </c>
      <c r="M1274" s="77"/>
      <c r="N1274" s="78"/>
      <c r="O1274" s="79"/>
      <c r="P1274" s="79"/>
      <c r="Q1274" s="79"/>
    </row>
    <row r="1275" spans="1:17" ht="13.95" customHeight="1">
      <c r="A1275" s="73">
        <v>1265</v>
      </c>
      <c r="B1275" s="74">
        <v>45297</v>
      </c>
      <c r="C1275" s="75" t="s">
        <v>211</v>
      </c>
      <c r="D1275" s="76" t="s">
        <v>423</v>
      </c>
      <c r="E1275" s="76" t="s">
        <v>2727</v>
      </c>
      <c r="F1275" s="76" t="s">
        <v>6254</v>
      </c>
      <c r="G1275" s="76" t="s">
        <v>6255</v>
      </c>
      <c r="H1275" s="76" t="s">
        <v>6256</v>
      </c>
      <c r="I1275" s="76" t="s">
        <v>163</v>
      </c>
      <c r="J1275" s="76" t="s">
        <v>243</v>
      </c>
      <c r="K1275" s="76" t="s">
        <v>6257</v>
      </c>
      <c r="L1275" s="76" t="s">
        <v>6258</v>
      </c>
      <c r="M1275" s="77"/>
      <c r="N1275" s="78"/>
      <c r="O1275" s="79"/>
      <c r="P1275" s="79"/>
      <c r="Q1275" s="79"/>
    </row>
    <row r="1276" spans="1:17" ht="13.95" hidden="1" customHeight="1">
      <c r="A1276" s="73">
        <v>1266</v>
      </c>
      <c r="B1276" s="74">
        <v>45297</v>
      </c>
      <c r="C1276" s="75" t="s">
        <v>211</v>
      </c>
      <c r="D1276" s="76" t="s">
        <v>5185</v>
      </c>
      <c r="E1276" s="76" t="s">
        <v>773</v>
      </c>
      <c r="F1276" s="76" t="s">
        <v>6259</v>
      </c>
      <c r="G1276" s="76" t="s">
        <v>6260</v>
      </c>
      <c r="H1276" s="76" t="s">
        <v>296</v>
      </c>
      <c r="I1276" s="76" t="s">
        <v>163</v>
      </c>
      <c r="J1276" s="76" t="s">
        <v>239</v>
      </c>
      <c r="K1276" s="76" t="s">
        <v>5188</v>
      </c>
      <c r="L1276" s="76" t="s">
        <v>5189</v>
      </c>
      <c r="M1276" s="77"/>
      <c r="N1276" s="78"/>
      <c r="O1276" s="79"/>
      <c r="P1276" s="79"/>
      <c r="Q1276" s="79"/>
    </row>
    <row r="1277" spans="1:17" ht="13.95" hidden="1" customHeight="1">
      <c r="A1277" s="73">
        <v>1267</v>
      </c>
      <c r="B1277" s="74">
        <v>45297</v>
      </c>
      <c r="C1277" s="75" t="s">
        <v>211</v>
      </c>
      <c r="D1277" s="76" t="s">
        <v>424</v>
      </c>
      <c r="E1277" s="76" t="s">
        <v>773</v>
      </c>
      <c r="F1277" s="76" t="s">
        <v>6261</v>
      </c>
      <c r="G1277" s="76" t="s">
        <v>6262</v>
      </c>
      <c r="H1277" s="76" t="s">
        <v>296</v>
      </c>
      <c r="I1277" s="76" t="s">
        <v>163</v>
      </c>
      <c r="J1277" s="76" t="s">
        <v>240</v>
      </c>
      <c r="K1277" s="76" t="s">
        <v>6263</v>
      </c>
      <c r="L1277" s="76" t="s">
        <v>163</v>
      </c>
      <c r="M1277" s="77"/>
      <c r="N1277" s="78"/>
      <c r="O1277" s="79"/>
      <c r="P1277" s="79"/>
      <c r="Q1277" s="79"/>
    </row>
    <row r="1278" spans="1:17" ht="13.95" customHeight="1">
      <c r="A1278" s="73">
        <v>1268</v>
      </c>
      <c r="B1278" s="74">
        <v>45297</v>
      </c>
      <c r="C1278" s="75" t="s">
        <v>211</v>
      </c>
      <c r="D1278" s="76" t="s">
        <v>6264</v>
      </c>
      <c r="E1278" s="76" t="s">
        <v>1624</v>
      </c>
      <c r="F1278" s="76" t="s">
        <v>6265</v>
      </c>
      <c r="G1278" s="76" t="s">
        <v>6266</v>
      </c>
      <c r="H1278" s="76" t="s">
        <v>6267</v>
      </c>
      <c r="I1278" s="76" t="s">
        <v>163</v>
      </c>
      <c r="J1278" s="76" t="s">
        <v>243</v>
      </c>
      <c r="K1278" s="76" t="s">
        <v>6268</v>
      </c>
      <c r="L1278" s="76" t="s">
        <v>6269</v>
      </c>
      <c r="M1278" s="77"/>
      <c r="N1278" s="78"/>
      <c r="O1278" s="79"/>
      <c r="P1278" s="79"/>
      <c r="Q1278" s="79"/>
    </row>
    <row r="1279" spans="1:17" ht="13.95" hidden="1" customHeight="1">
      <c r="A1279" s="73">
        <v>1269</v>
      </c>
      <c r="B1279" s="74">
        <v>45297</v>
      </c>
      <c r="C1279" s="75" t="s">
        <v>211</v>
      </c>
      <c r="D1279" s="76" t="s">
        <v>6270</v>
      </c>
      <c r="E1279" s="76" t="s">
        <v>773</v>
      </c>
      <c r="F1279" s="76" t="s">
        <v>6271</v>
      </c>
      <c r="G1279" s="76" t="s">
        <v>6272</v>
      </c>
      <c r="H1279" s="76" t="s">
        <v>293</v>
      </c>
      <c r="I1279" s="76" t="s">
        <v>163</v>
      </c>
      <c r="J1279" s="76" t="s">
        <v>243</v>
      </c>
      <c r="K1279" s="76" t="s">
        <v>6273</v>
      </c>
      <c r="L1279" s="76" t="s">
        <v>6274</v>
      </c>
      <c r="M1279" s="77"/>
      <c r="N1279" s="78"/>
      <c r="O1279" s="79"/>
      <c r="P1279" s="79"/>
      <c r="Q1279" s="79"/>
    </row>
    <row r="1280" spans="1:17" ht="13.95" hidden="1" customHeight="1">
      <c r="A1280" s="73">
        <v>1270</v>
      </c>
      <c r="B1280" s="74">
        <v>45297</v>
      </c>
      <c r="C1280" s="75" t="s">
        <v>211</v>
      </c>
      <c r="D1280" s="76" t="s">
        <v>6275</v>
      </c>
      <c r="E1280" s="76" t="s">
        <v>864</v>
      </c>
      <c r="F1280" s="76" t="s">
        <v>6276</v>
      </c>
      <c r="G1280" s="76" t="s">
        <v>6277</v>
      </c>
      <c r="H1280" s="76" t="s">
        <v>293</v>
      </c>
      <c r="I1280" s="76" t="s">
        <v>163</v>
      </c>
      <c r="J1280" s="76" t="s">
        <v>243</v>
      </c>
      <c r="K1280" s="76" t="s">
        <v>6278</v>
      </c>
      <c r="L1280" s="76" t="s">
        <v>6279</v>
      </c>
      <c r="M1280" s="77"/>
      <c r="N1280" s="78"/>
      <c r="O1280" s="79"/>
      <c r="P1280" s="79"/>
      <c r="Q1280" s="79"/>
    </row>
    <row r="1281" spans="1:17" ht="13.95" customHeight="1">
      <c r="A1281" s="73">
        <v>1271</v>
      </c>
      <c r="B1281" s="74">
        <v>45297</v>
      </c>
      <c r="C1281" s="75" t="s">
        <v>211</v>
      </c>
      <c r="D1281" s="76" t="s">
        <v>6280</v>
      </c>
      <c r="E1281" s="76" t="s">
        <v>2727</v>
      </c>
      <c r="F1281" s="76" t="s">
        <v>1652</v>
      </c>
      <c r="G1281" s="76" t="s">
        <v>6277</v>
      </c>
      <c r="H1281" s="76" t="s">
        <v>6281</v>
      </c>
      <c r="I1281" s="76" t="s">
        <v>163</v>
      </c>
      <c r="J1281" s="76" t="s">
        <v>243</v>
      </c>
      <c r="K1281" s="76" t="s">
        <v>6282</v>
      </c>
      <c r="L1281" s="76" t="s">
        <v>163</v>
      </c>
      <c r="M1281" s="77"/>
      <c r="N1281" s="78"/>
      <c r="O1281" s="79"/>
      <c r="P1281" s="79"/>
      <c r="Q1281" s="79"/>
    </row>
    <row r="1282" spans="1:17" ht="13.95" customHeight="1">
      <c r="A1282" s="73">
        <v>1272</v>
      </c>
      <c r="B1282" s="74">
        <v>45297</v>
      </c>
      <c r="C1282" s="75" t="s">
        <v>211</v>
      </c>
      <c r="D1282" s="76" t="s">
        <v>6283</v>
      </c>
      <c r="E1282" s="76" t="s">
        <v>773</v>
      </c>
      <c r="F1282" s="76" t="s">
        <v>6284</v>
      </c>
      <c r="G1282" s="76" t="s">
        <v>6285</v>
      </c>
      <c r="H1282" s="76" t="s">
        <v>6286</v>
      </c>
      <c r="I1282" s="76" t="s">
        <v>163</v>
      </c>
      <c r="J1282" s="76" t="s">
        <v>243</v>
      </c>
      <c r="K1282" s="76" t="s">
        <v>6287</v>
      </c>
      <c r="L1282" s="76" t="s">
        <v>6288</v>
      </c>
      <c r="M1282" s="77"/>
      <c r="N1282" s="78"/>
      <c r="O1282" s="79"/>
      <c r="P1282" s="79"/>
      <c r="Q1282" s="79"/>
    </row>
    <row r="1283" spans="1:17" ht="13.95" customHeight="1">
      <c r="A1283" s="73">
        <v>1273</v>
      </c>
      <c r="B1283" s="74">
        <v>45297</v>
      </c>
      <c r="C1283" s="75" t="s">
        <v>211</v>
      </c>
      <c r="D1283" s="76" t="s">
        <v>6289</v>
      </c>
      <c r="E1283" s="76" t="s">
        <v>1624</v>
      </c>
      <c r="F1283" s="76" t="s">
        <v>6290</v>
      </c>
      <c r="G1283" s="76" t="s">
        <v>6291</v>
      </c>
      <c r="H1283" s="76" t="s">
        <v>6292</v>
      </c>
      <c r="I1283" s="76" t="s">
        <v>163</v>
      </c>
      <c r="J1283" s="76" t="s">
        <v>243</v>
      </c>
      <c r="K1283" s="76" t="s">
        <v>6293</v>
      </c>
      <c r="L1283" s="76" t="s">
        <v>6294</v>
      </c>
      <c r="M1283" s="77"/>
      <c r="N1283" s="78"/>
      <c r="O1283" s="79"/>
      <c r="P1283" s="79"/>
      <c r="Q1283" s="79"/>
    </row>
    <row r="1284" spans="1:17" ht="13.95" hidden="1" customHeight="1">
      <c r="A1284" s="73">
        <v>1274</v>
      </c>
      <c r="B1284" s="74">
        <v>45297</v>
      </c>
      <c r="C1284" s="75" t="s">
        <v>211</v>
      </c>
      <c r="D1284" s="76" t="s">
        <v>314</v>
      </c>
      <c r="E1284" s="76" t="s">
        <v>773</v>
      </c>
      <c r="F1284" s="76" t="s">
        <v>6295</v>
      </c>
      <c r="G1284" s="76" t="s">
        <v>6296</v>
      </c>
      <c r="H1284" s="76" t="s">
        <v>296</v>
      </c>
      <c r="I1284" s="76" t="s">
        <v>163</v>
      </c>
      <c r="J1284" s="76" t="s">
        <v>238</v>
      </c>
      <c r="K1284" s="76" t="s">
        <v>6297</v>
      </c>
      <c r="L1284" s="76" t="s">
        <v>6298</v>
      </c>
      <c r="M1284" s="77"/>
      <c r="N1284" s="78"/>
      <c r="O1284" s="79"/>
      <c r="P1284" s="79"/>
      <c r="Q1284" s="79"/>
    </row>
    <row r="1285" spans="1:17" ht="13.95" customHeight="1">
      <c r="A1285" s="73">
        <v>1275</v>
      </c>
      <c r="B1285" s="74">
        <v>45297</v>
      </c>
      <c r="C1285" s="75" t="s">
        <v>211</v>
      </c>
      <c r="D1285" s="76" t="s">
        <v>6299</v>
      </c>
      <c r="E1285" s="76" t="s">
        <v>2727</v>
      </c>
      <c r="F1285" s="76" t="s">
        <v>6300</v>
      </c>
      <c r="G1285" s="76" t="s">
        <v>6301</v>
      </c>
      <c r="H1285" s="76" t="s">
        <v>6302</v>
      </c>
      <c r="I1285" s="76" t="s">
        <v>163</v>
      </c>
      <c r="J1285" s="76" t="s">
        <v>243</v>
      </c>
      <c r="K1285" s="76" t="s">
        <v>6303</v>
      </c>
      <c r="L1285" s="76" t="s">
        <v>6304</v>
      </c>
      <c r="M1285" s="77"/>
      <c r="N1285" s="78"/>
      <c r="O1285" s="79"/>
      <c r="P1285" s="79"/>
      <c r="Q1285" s="79"/>
    </row>
    <row r="1286" spans="1:17" ht="13.95" customHeight="1">
      <c r="A1286" s="73">
        <v>1276</v>
      </c>
      <c r="B1286" s="74">
        <v>45297</v>
      </c>
      <c r="C1286" s="75" t="s">
        <v>211</v>
      </c>
      <c r="D1286" s="76" t="s">
        <v>6305</v>
      </c>
      <c r="E1286" s="76" t="s">
        <v>1624</v>
      </c>
      <c r="F1286" s="76" t="s">
        <v>6306</v>
      </c>
      <c r="G1286" s="76" t="s">
        <v>6307</v>
      </c>
      <c r="H1286" s="76" t="s">
        <v>6308</v>
      </c>
      <c r="I1286" s="76" t="s">
        <v>163</v>
      </c>
      <c r="J1286" s="76" t="s">
        <v>243</v>
      </c>
      <c r="K1286" s="76" t="s">
        <v>6309</v>
      </c>
      <c r="L1286" s="76" t="s">
        <v>6310</v>
      </c>
      <c r="M1286" s="77"/>
      <c r="N1286" s="78"/>
      <c r="O1286" s="79"/>
      <c r="P1286" s="79"/>
      <c r="Q1286" s="79"/>
    </row>
    <row r="1287" spans="1:17" ht="13.95" hidden="1" customHeight="1">
      <c r="A1287" s="73">
        <v>1277</v>
      </c>
      <c r="B1287" s="74">
        <v>45297</v>
      </c>
      <c r="C1287" s="75" t="s">
        <v>211</v>
      </c>
      <c r="D1287" s="76" t="s">
        <v>6311</v>
      </c>
      <c r="E1287" s="76" t="s">
        <v>773</v>
      </c>
      <c r="F1287" s="76" t="s">
        <v>6312</v>
      </c>
      <c r="G1287" s="76" t="s">
        <v>6313</v>
      </c>
      <c r="H1287" s="76" t="s">
        <v>293</v>
      </c>
      <c r="I1287" s="76" t="s">
        <v>163</v>
      </c>
      <c r="J1287" s="76" t="s">
        <v>243</v>
      </c>
      <c r="K1287" s="76" t="s">
        <v>6314</v>
      </c>
      <c r="L1287" s="76" t="s">
        <v>6315</v>
      </c>
      <c r="M1287" s="77"/>
      <c r="N1287" s="78"/>
      <c r="O1287" s="79"/>
      <c r="P1287" s="79"/>
      <c r="Q1287" s="79"/>
    </row>
    <row r="1288" spans="1:17" ht="13.95" customHeight="1">
      <c r="A1288" s="73">
        <v>1278</v>
      </c>
      <c r="B1288" s="74">
        <v>45297</v>
      </c>
      <c r="C1288" s="75" t="s">
        <v>211</v>
      </c>
      <c r="D1288" s="76" t="s">
        <v>6316</v>
      </c>
      <c r="E1288" s="76" t="s">
        <v>2727</v>
      </c>
      <c r="F1288" s="76" t="s">
        <v>6317</v>
      </c>
      <c r="G1288" s="76" t="s">
        <v>6318</v>
      </c>
      <c r="H1288" s="76" t="s">
        <v>6319</v>
      </c>
      <c r="I1288" s="76" t="s">
        <v>163</v>
      </c>
      <c r="J1288" s="76" t="s">
        <v>243</v>
      </c>
      <c r="K1288" s="76" t="s">
        <v>6320</v>
      </c>
      <c r="L1288" s="76" t="s">
        <v>6321</v>
      </c>
      <c r="M1288" s="77"/>
      <c r="N1288" s="78"/>
      <c r="O1288" s="79"/>
      <c r="P1288" s="79"/>
      <c r="Q1288" s="79"/>
    </row>
    <row r="1289" spans="1:17" ht="13.95" hidden="1" customHeight="1">
      <c r="A1289" s="73">
        <v>1279</v>
      </c>
      <c r="B1289" s="74">
        <v>45297</v>
      </c>
      <c r="C1289" s="75" t="s">
        <v>211</v>
      </c>
      <c r="D1289" s="76" t="s">
        <v>6322</v>
      </c>
      <c r="E1289" s="76" t="s">
        <v>1624</v>
      </c>
      <c r="F1289" s="76" t="s">
        <v>6323</v>
      </c>
      <c r="G1289" s="76" t="s">
        <v>6324</v>
      </c>
      <c r="H1289" s="76" t="s">
        <v>293</v>
      </c>
      <c r="I1289" s="76" t="s">
        <v>163</v>
      </c>
      <c r="J1289" s="76" t="s">
        <v>240</v>
      </c>
      <c r="K1289" s="76" t="s">
        <v>6325</v>
      </c>
      <c r="L1289" s="76" t="s">
        <v>6326</v>
      </c>
      <c r="M1289" s="77"/>
      <c r="N1289" s="78"/>
      <c r="O1289" s="79"/>
      <c r="P1289" s="79"/>
      <c r="Q1289" s="79"/>
    </row>
    <row r="1290" spans="1:17" ht="13.95" customHeight="1">
      <c r="A1290" s="73">
        <v>1280</v>
      </c>
      <c r="B1290" s="74">
        <v>45297</v>
      </c>
      <c r="C1290" s="75" t="s">
        <v>211</v>
      </c>
      <c r="D1290" s="76" t="s">
        <v>6327</v>
      </c>
      <c r="E1290" s="76" t="s">
        <v>773</v>
      </c>
      <c r="F1290" s="76" t="s">
        <v>6328</v>
      </c>
      <c r="G1290" s="76" t="s">
        <v>6329</v>
      </c>
      <c r="H1290" s="76" t="s">
        <v>6330</v>
      </c>
      <c r="I1290" s="76" t="s">
        <v>163</v>
      </c>
      <c r="J1290" s="76" t="s">
        <v>243</v>
      </c>
      <c r="K1290" s="76" t="s">
        <v>6331</v>
      </c>
      <c r="L1290" s="76" t="s">
        <v>6332</v>
      </c>
      <c r="M1290" s="77"/>
      <c r="N1290" s="78"/>
      <c r="O1290" s="79"/>
      <c r="P1290" s="79"/>
      <c r="Q1290" s="79"/>
    </row>
    <row r="1291" spans="1:17" ht="13.95" hidden="1" customHeight="1">
      <c r="A1291" s="73">
        <v>1281</v>
      </c>
      <c r="B1291" s="74">
        <v>45297</v>
      </c>
      <c r="C1291" s="75" t="s">
        <v>211</v>
      </c>
      <c r="D1291" s="76" t="s">
        <v>6333</v>
      </c>
      <c r="E1291" s="76" t="s">
        <v>1624</v>
      </c>
      <c r="F1291" s="76" t="s">
        <v>6334</v>
      </c>
      <c r="G1291" s="76" t="s">
        <v>6335</v>
      </c>
      <c r="H1291" s="76" t="s">
        <v>293</v>
      </c>
      <c r="I1291" s="76" t="s">
        <v>163</v>
      </c>
      <c r="J1291" s="76" t="s">
        <v>240</v>
      </c>
      <c r="K1291" s="76" t="s">
        <v>6336</v>
      </c>
      <c r="L1291" s="76" t="s">
        <v>6337</v>
      </c>
      <c r="M1291" s="77"/>
      <c r="N1291" s="78"/>
      <c r="O1291" s="79"/>
      <c r="P1291" s="79"/>
      <c r="Q1291" s="79"/>
    </row>
    <row r="1292" spans="1:17" ht="13.95" hidden="1" customHeight="1">
      <c r="A1292" s="73">
        <v>1282</v>
      </c>
      <c r="B1292" s="74">
        <v>45297</v>
      </c>
      <c r="C1292" s="75" t="s">
        <v>211</v>
      </c>
      <c r="D1292" s="76" t="s">
        <v>6338</v>
      </c>
      <c r="E1292" s="76" t="s">
        <v>864</v>
      </c>
      <c r="F1292" s="76" t="s">
        <v>6339</v>
      </c>
      <c r="G1292" s="76" t="s">
        <v>6340</v>
      </c>
      <c r="H1292" s="76" t="s">
        <v>296</v>
      </c>
      <c r="I1292" s="76" t="s">
        <v>163</v>
      </c>
      <c r="J1292" s="76" t="s">
        <v>243</v>
      </c>
      <c r="K1292" s="76" t="s">
        <v>6341</v>
      </c>
      <c r="L1292" s="76" t="s">
        <v>6342</v>
      </c>
      <c r="M1292" s="77"/>
      <c r="N1292" s="78"/>
      <c r="O1292" s="79"/>
      <c r="P1292" s="79"/>
      <c r="Q1292" s="79"/>
    </row>
    <row r="1293" spans="1:17" ht="13.95" hidden="1" customHeight="1">
      <c r="A1293" s="73">
        <v>1283</v>
      </c>
      <c r="B1293" s="74">
        <v>45297</v>
      </c>
      <c r="C1293" s="75" t="s">
        <v>211</v>
      </c>
      <c r="D1293" s="76" t="s">
        <v>6343</v>
      </c>
      <c r="E1293" s="76" t="s">
        <v>2727</v>
      </c>
      <c r="F1293" s="76" t="s">
        <v>6344</v>
      </c>
      <c r="G1293" s="76" t="s">
        <v>6345</v>
      </c>
      <c r="H1293" s="76" t="s">
        <v>374</v>
      </c>
      <c r="I1293" s="76" t="s">
        <v>163</v>
      </c>
      <c r="J1293" s="76" t="s">
        <v>237</v>
      </c>
      <c r="K1293" s="76" t="s">
        <v>6346</v>
      </c>
      <c r="L1293" s="76" t="s">
        <v>6347</v>
      </c>
      <c r="M1293" s="77"/>
      <c r="N1293" s="78"/>
      <c r="O1293" s="79"/>
      <c r="P1293" s="79"/>
      <c r="Q1293" s="79"/>
    </row>
    <row r="1294" spans="1:17" ht="13.95" hidden="1" customHeight="1">
      <c r="A1294" s="73">
        <v>1284</v>
      </c>
      <c r="B1294" s="74">
        <v>45297</v>
      </c>
      <c r="C1294" s="75" t="s">
        <v>211</v>
      </c>
      <c r="D1294" s="76" t="s">
        <v>6348</v>
      </c>
      <c r="E1294" s="76" t="s">
        <v>773</v>
      </c>
      <c r="F1294" s="76" t="s">
        <v>6349</v>
      </c>
      <c r="G1294" s="76" t="s">
        <v>6350</v>
      </c>
      <c r="H1294" s="76" t="s">
        <v>293</v>
      </c>
      <c r="I1294" s="76" t="s">
        <v>163</v>
      </c>
      <c r="J1294" s="76" t="s">
        <v>246</v>
      </c>
      <c r="K1294" s="76" t="s">
        <v>6351</v>
      </c>
      <c r="L1294" s="76" t="s">
        <v>6352</v>
      </c>
      <c r="M1294" s="77"/>
      <c r="N1294" s="78"/>
      <c r="O1294" s="79"/>
      <c r="P1294" s="79"/>
      <c r="Q1294" s="79"/>
    </row>
    <row r="1295" spans="1:17" ht="13.95" hidden="1" customHeight="1">
      <c r="A1295" s="73">
        <v>1285</v>
      </c>
      <c r="B1295" s="74">
        <v>45297</v>
      </c>
      <c r="C1295" s="75" t="s">
        <v>211</v>
      </c>
      <c r="D1295" s="76" t="s">
        <v>6353</v>
      </c>
      <c r="E1295" s="76" t="s">
        <v>1624</v>
      </c>
      <c r="F1295" s="76" t="s">
        <v>6354</v>
      </c>
      <c r="G1295" s="76" t="s">
        <v>6355</v>
      </c>
      <c r="H1295" s="76" t="s">
        <v>293</v>
      </c>
      <c r="I1295" s="76" t="s">
        <v>163</v>
      </c>
      <c r="J1295" s="76" t="s">
        <v>240</v>
      </c>
      <c r="K1295" s="76" t="s">
        <v>6356</v>
      </c>
      <c r="L1295" s="76" t="s">
        <v>6357</v>
      </c>
      <c r="M1295" s="77"/>
      <c r="N1295" s="78"/>
      <c r="O1295" s="79"/>
      <c r="P1295" s="79"/>
      <c r="Q1295" s="79"/>
    </row>
    <row r="1296" spans="1:17" ht="13.95" hidden="1" customHeight="1">
      <c r="A1296" s="73">
        <v>1286</v>
      </c>
      <c r="B1296" s="74">
        <v>45297</v>
      </c>
      <c r="C1296" s="75" t="s">
        <v>211</v>
      </c>
      <c r="D1296" s="76" t="s">
        <v>6358</v>
      </c>
      <c r="E1296" s="76" t="s">
        <v>773</v>
      </c>
      <c r="F1296" s="76" t="s">
        <v>6359</v>
      </c>
      <c r="G1296" s="76" t="s">
        <v>6360</v>
      </c>
      <c r="H1296" s="76" t="s">
        <v>293</v>
      </c>
      <c r="I1296" s="76" t="s">
        <v>163</v>
      </c>
      <c r="J1296" s="76" t="s">
        <v>240</v>
      </c>
      <c r="K1296" s="76" t="s">
        <v>6361</v>
      </c>
      <c r="L1296" s="76" t="s">
        <v>6362</v>
      </c>
      <c r="M1296" s="77"/>
      <c r="N1296" s="78"/>
      <c r="O1296" s="79"/>
      <c r="P1296" s="79"/>
      <c r="Q1296" s="79"/>
    </row>
    <row r="1297" spans="1:17" ht="13.95" customHeight="1">
      <c r="A1297" s="73">
        <v>1287</v>
      </c>
      <c r="B1297" s="74">
        <v>45297</v>
      </c>
      <c r="C1297" s="75" t="s">
        <v>211</v>
      </c>
      <c r="D1297" s="76" t="s">
        <v>6363</v>
      </c>
      <c r="E1297" s="76" t="s">
        <v>2727</v>
      </c>
      <c r="F1297" s="76" t="s">
        <v>6364</v>
      </c>
      <c r="G1297" s="76" t="s">
        <v>6365</v>
      </c>
      <c r="H1297" s="76" t="s">
        <v>6366</v>
      </c>
      <c r="I1297" s="76" t="s">
        <v>163</v>
      </c>
      <c r="J1297" s="76" t="s">
        <v>248</v>
      </c>
      <c r="K1297" s="76" t="s">
        <v>6367</v>
      </c>
      <c r="L1297" s="76" t="s">
        <v>6368</v>
      </c>
      <c r="M1297" s="77"/>
      <c r="N1297" s="78"/>
      <c r="O1297" s="79"/>
      <c r="P1297" s="79"/>
      <c r="Q1297" s="79"/>
    </row>
    <row r="1298" spans="1:17" ht="13.95" customHeight="1">
      <c r="A1298" s="73">
        <v>1288</v>
      </c>
      <c r="B1298" s="74">
        <v>45297</v>
      </c>
      <c r="C1298" s="75" t="s">
        <v>211</v>
      </c>
      <c r="D1298" s="76" t="s">
        <v>6369</v>
      </c>
      <c r="E1298" s="76" t="s">
        <v>864</v>
      </c>
      <c r="F1298" s="76" t="s">
        <v>6370</v>
      </c>
      <c r="G1298" s="76" t="s">
        <v>6371</v>
      </c>
      <c r="H1298" s="76" t="s">
        <v>6372</v>
      </c>
      <c r="I1298" s="76" t="s">
        <v>163</v>
      </c>
      <c r="J1298" s="76" t="s">
        <v>243</v>
      </c>
      <c r="K1298" s="76" t="s">
        <v>6373</v>
      </c>
      <c r="L1298" s="76" t="s">
        <v>6374</v>
      </c>
      <c r="M1298" s="77"/>
      <c r="N1298" s="78"/>
      <c r="O1298" s="79"/>
      <c r="P1298" s="79"/>
      <c r="Q1298" s="79"/>
    </row>
    <row r="1299" spans="1:17" ht="13.95" customHeight="1">
      <c r="A1299" s="73">
        <v>1289</v>
      </c>
      <c r="B1299" s="74">
        <v>45297</v>
      </c>
      <c r="C1299" s="75" t="s">
        <v>211</v>
      </c>
      <c r="D1299" s="76" t="s">
        <v>6375</v>
      </c>
      <c r="E1299" s="76" t="s">
        <v>773</v>
      </c>
      <c r="F1299" s="76" t="s">
        <v>6376</v>
      </c>
      <c r="G1299" s="76" t="s">
        <v>6377</v>
      </c>
      <c r="H1299" s="76" t="s">
        <v>6378</v>
      </c>
      <c r="I1299" s="76" t="s">
        <v>163</v>
      </c>
      <c r="J1299" s="76" t="s">
        <v>243</v>
      </c>
      <c r="K1299" s="76" t="s">
        <v>6379</v>
      </c>
      <c r="L1299" s="76" t="s">
        <v>6380</v>
      </c>
      <c r="M1299" s="77"/>
      <c r="N1299" s="78"/>
      <c r="O1299" s="79"/>
      <c r="P1299" s="79"/>
      <c r="Q1299" s="79"/>
    </row>
    <row r="1300" spans="1:17" ht="13.95" hidden="1" customHeight="1">
      <c r="A1300" s="73">
        <v>1290</v>
      </c>
      <c r="B1300" s="74">
        <v>45297</v>
      </c>
      <c r="C1300" s="75" t="s">
        <v>211</v>
      </c>
      <c r="D1300" s="76" t="s">
        <v>6381</v>
      </c>
      <c r="E1300" s="76" t="s">
        <v>1624</v>
      </c>
      <c r="F1300" s="76" t="s">
        <v>6382</v>
      </c>
      <c r="G1300" s="76" t="s">
        <v>6383</v>
      </c>
      <c r="H1300" s="76" t="s">
        <v>293</v>
      </c>
      <c r="I1300" s="76" t="s">
        <v>163</v>
      </c>
      <c r="J1300" s="76" t="s">
        <v>243</v>
      </c>
      <c r="K1300" s="76" t="s">
        <v>6384</v>
      </c>
      <c r="L1300" s="76" t="s">
        <v>6385</v>
      </c>
      <c r="M1300" s="77"/>
      <c r="N1300" s="78"/>
      <c r="O1300" s="79"/>
      <c r="P1300" s="79"/>
      <c r="Q1300" s="79"/>
    </row>
    <row r="1301" spans="1:17" ht="13.95" hidden="1" customHeight="1">
      <c r="A1301" s="73">
        <v>1291</v>
      </c>
      <c r="B1301" s="74">
        <v>45297</v>
      </c>
      <c r="C1301" s="75" t="s">
        <v>211</v>
      </c>
      <c r="D1301" s="76" t="s">
        <v>5195</v>
      </c>
      <c r="E1301" s="76" t="s">
        <v>1237</v>
      </c>
      <c r="F1301" s="76" t="s">
        <v>6386</v>
      </c>
      <c r="G1301" s="76" t="s">
        <v>6387</v>
      </c>
      <c r="H1301" s="76" t="s">
        <v>293</v>
      </c>
      <c r="I1301" s="76" t="s">
        <v>163</v>
      </c>
      <c r="J1301" s="76" t="s">
        <v>242</v>
      </c>
      <c r="K1301" s="76" t="s">
        <v>5198</v>
      </c>
      <c r="L1301" s="76" t="s">
        <v>163</v>
      </c>
      <c r="M1301" s="77"/>
      <c r="N1301" s="78"/>
      <c r="O1301" s="79"/>
      <c r="P1301" s="79"/>
      <c r="Q1301" s="79"/>
    </row>
    <row r="1302" spans="1:17" ht="13.95" hidden="1" customHeight="1">
      <c r="A1302" s="73">
        <v>1292</v>
      </c>
      <c r="B1302" s="74">
        <v>45297</v>
      </c>
      <c r="C1302" s="75" t="s">
        <v>211</v>
      </c>
      <c r="D1302" s="76" t="s">
        <v>6388</v>
      </c>
      <c r="E1302" s="76" t="s">
        <v>1624</v>
      </c>
      <c r="F1302" s="76" t="s">
        <v>6389</v>
      </c>
      <c r="G1302" s="76" t="s">
        <v>6390</v>
      </c>
      <c r="H1302" s="76" t="s">
        <v>495</v>
      </c>
      <c r="I1302" s="76" t="s">
        <v>163</v>
      </c>
      <c r="J1302" s="76" t="s">
        <v>242</v>
      </c>
      <c r="K1302" s="76" t="s">
        <v>6391</v>
      </c>
      <c r="L1302" s="76" t="s">
        <v>6392</v>
      </c>
      <c r="M1302" s="77"/>
      <c r="N1302" s="78"/>
      <c r="O1302" s="79"/>
      <c r="P1302" s="79"/>
      <c r="Q1302" s="79"/>
    </row>
    <row r="1303" spans="1:17" ht="13.95" customHeight="1">
      <c r="A1303" s="73">
        <v>1293</v>
      </c>
      <c r="B1303" s="74">
        <v>45297</v>
      </c>
      <c r="C1303" s="75" t="s">
        <v>211</v>
      </c>
      <c r="D1303" s="76" t="s">
        <v>6393</v>
      </c>
      <c r="E1303" s="76" t="s">
        <v>773</v>
      </c>
      <c r="F1303" s="76" t="s">
        <v>6394</v>
      </c>
      <c r="G1303" s="76" t="s">
        <v>6395</v>
      </c>
      <c r="H1303" s="76" t="s">
        <v>6396</v>
      </c>
      <c r="I1303" s="76" t="s">
        <v>163</v>
      </c>
      <c r="J1303" s="76" t="s">
        <v>243</v>
      </c>
      <c r="K1303" s="76" t="s">
        <v>6397</v>
      </c>
      <c r="L1303" s="76" t="s">
        <v>6398</v>
      </c>
      <c r="M1303" s="77"/>
      <c r="N1303" s="78"/>
      <c r="O1303" s="79"/>
      <c r="P1303" s="79"/>
      <c r="Q1303" s="79"/>
    </row>
    <row r="1304" spans="1:17" ht="13.95" hidden="1" customHeight="1">
      <c r="A1304" s="73">
        <v>1294</v>
      </c>
      <c r="B1304" s="74">
        <v>45297</v>
      </c>
      <c r="C1304" s="75" t="s">
        <v>211</v>
      </c>
      <c r="D1304" s="76" t="s">
        <v>6399</v>
      </c>
      <c r="E1304" s="76" t="s">
        <v>864</v>
      </c>
      <c r="F1304" s="76" t="s">
        <v>6400</v>
      </c>
      <c r="G1304" s="76" t="s">
        <v>6401</v>
      </c>
      <c r="H1304" s="76" t="s">
        <v>296</v>
      </c>
      <c r="I1304" s="76" t="s">
        <v>163</v>
      </c>
      <c r="J1304" s="76" t="s">
        <v>240</v>
      </c>
      <c r="K1304" s="76" t="s">
        <v>6402</v>
      </c>
      <c r="L1304" s="76" t="s">
        <v>163</v>
      </c>
      <c r="M1304" s="77"/>
      <c r="N1304" s="78"/>
      <c r="O1304" s="79"/>
      <c r="P1304" s="79"/>
      <c r="Q1304" s="79"/>
    </row>
    <row r="1305" spans="1:17" ht="13.95" hidden="1" customHeight="1">
      <c r="A1305" s="73">
        <v>1295</v>
      </c>
      <c r="B1305" s="74">
        <v>45297</v>
      </c>
      <c r="C1305" s="75" t="s">
        <v>211</v>
      </c>
      <c r="D1305" s="76" t="s">
        <v>6403</v>
      </c>
      <c r="E1305" s="76" t="s">
        <v>1624</v>
      </c>
      <c r="F1305" s="76" t="s">
        <v>6404</v>
      </c>
      <c r="G1305" s="76" t="s">
        <v>6405</v>
      </c>
      <c r="H1305" s="76" t="s">
        <v>495</v>
      </c>
      <c r="I1305" s="76" t="s">
        <v>163</v>
      </c>
      <c r="J1305" s="76" t="s">
        <v>238</v>
      </c>
      <c r="K1305" s="76" t="s">
        <v>6406</v>
      </c>
      <c r="L1305" s="76" t="s">
        <v>6407</v>
      </c>
      <c r="M1305" s="77"/>
      <c r="N1305" s="78"/>
      <c r="O1305" s="79"/>
      <c r="P1305" s="79"/>
      <c r="Q1305" s="79"/>
    </row>
    <row r="1306" spans="1:17" ht="13.95" customHeight="1">
      <c r="A1306" s="73">
        <v>1296</v>
      </c>
      <c r="B1306" s="74">
        <v>45297</v>
      </c>
      <c r="C1306" s="75" t="s">
        <v>211</v>
      </c>
      <c r="D1306" s="76" t="s">
        <v>4481</v>
      </c>
      <c r="E1306" s="76" t="s">
        <v>773</v>
      </c>
      <c r="F1306" s="76" t="s">
        <v>6408</v>
      </c>
      <c r="G1306" s="76" t="s">
        <v>6409</v>
      </c>
      <c r="H1306" s="76" t="s">
        <v>6410</v>
      </c>
      <c r="I1306" s="76" t="s">
        <v>163</v>
      </c>
      <c r="J1306" s="76" t="s">
        <v>243</v>
      </c>
      <c r="K1306" s="76" t="s">
        <v>6411</v>
      </c>
      <c r="L1306" s="76" t="s">
        <v>6412</v>
      </c>
      <c r="M1306" s="77"/>
      <c r="N1306" s="78"/>
      <c r="O1306" s="79"/>
      <c r="P1306" s="79"/>
      <c r="Q1306" s="79"/>
    </row>
    <row r="1307" spans="1:17" ht="13.95" hidden="1" customHeight="1">
      <c r="A1307" s="73">
        <v>1297</v>
      </c>
      <c r="B1307" s="74">
        <v>45297</v>
      </c>
      <c r="C1307" s="75" t="s">
        <v>211</v>
      </c>
      <c r="D1307" s="76" t="s">
        <v>6413</v>
      </c>
      <c r="E1307" s="76" t="s">
        <v>2727</v>
      </c>
      <c r="F1307" s="76" t="s">
        <v>6414</v>
      </c>
      <c r="G1307" s="76" t="s">
        <v>6415</v>
      </c>
      <c r="H1307" s="76" t="s">
        <v>374</v>
      </c>
      <c r="I1307" s="76" t="s">
        <v>163</v>
      </c>
      <c r="J1307" s="76" t="s">
        <v>240</v>
      </c>
      <c r="K1307" s="76" t="s">
        <v>6416</v>
      </c>
      <c r="L1307" s="76" t="s">
        <v>6417</v>
      </c>
      <c r="M1307" s="77"/>
      <c r="N1307" s="78"/>
      <c r="O1307" s="79"/>
      <c r="P1307" s="79"/>
      <c r="Q1307" s="79"/>
    </row>
    <row r="1308" spans="1:17" ht="13.95" hidden="1" customHeight="1">
      <c r="A1308" s="73">
        <v>1298</v>
      </c>
      <c r="B1308" s="74">
        <v>45297</v>
      </c>
      <c r="C1308" s="75" t="s">
        <v>211</v>
      </c>
      <c r="D1308" s="76" t="s">
        <v>6418</v>
      </c>
      <c r="E1308" s="76" t="s">
        <v>1624</v>
      </c>
      <c r="F1308" s="76" t="s">
        <v>6419</v>
      </c>
      <c r="G1308" s="76" t="s">
        <v>6415</v>
      </c>
      <c r="H1308" s="76" t="s">
        <v>293</v>
      </c>
      <c r="I1308" s="76" t="s">
        <v>163</v>
      </c>
      <c r="J1308" s="76" t="s">
        <v>239</v>
      </c>
      <c r="K1308" s="76" t="s">
        <v>6420</v>
      </c>
      <c r="L1308" s="76" t="s">
        <v>6421</v>
      </c>
      <c r="M1308" s="77"/>
      <c r="N1308" s="78"/>
      <c r="O1308" s="79"/>
      <c r="P1308" s="79"/>
      <c r="Q1308" s="79"/>
    </row>
    <row r="1309" spans="1:17" ht="13.95" customHeight="1">
      <c r="A1309" s="73">
        <v>1299</v>
      </c>
      <c r="B1309" s="74">
        <v>45297</v>
      </c>
      <c r="C1309" s="75" t="s">
        <v>211</v>
      </c>
      <c r="D1309" s="76" t="s">
        <v>6422</v>
      </c>
      <c r="E1309" s="76" t="s">
        <v>828</v>
      </c>
      <c r="F1309" s="76" t="s">
        <v>6423</v>
      </c>
      <c r="G1309" s="76" t="s">
        <v>6424</v>
      </c>
      <c r="H1309" s="76" t="s">
        <v>6425</v>
      </c>
      <c r="I1309" s="76" t="s">
        <v>163</v>
      </c>
      <c r="J1309" s="76" t="s">
        <v>243</v>
      </c>
      <c r="K1309" s="76" t="s">
        <v>6426</v>
      </c>
      <c r="L1309" s="76" t="s">
        <v>6427</v>
      </c>
      <c r="M1309" s="77"/>
      <c r="N1309" s="78"/>
      <c r="O1309" s="79"/>
      <c r="P1309" s="79"/>
      <c r="Q1309" s="79"/>
    </row>
    <row r="1310" spans="1:17" ht="13.95" hidden="1" customHeight="1">
      <c r="A1310" s="73">
        <v>1300</v>
      </c>
      <c r="B1310" s="74">
        <v>45297</v>
      </c>
      <c r="C1310" s="75" t="s">
        <v>211</v>
      </c>
      <c r="D1310" s="76" t="s">
        <v>6428</v>
      </c>
      <c r="E1310" s="76" t="s">
        <v>773</v>
      </c>
      <c r="F1310" s="76" t="s">
        <v>6429</v>
      </c>
      <c r="G1310" s="76" t="s">
        <v>6430</v>
      </c>
      <c r="H1310" s="76" t="s">
        <v>293</v>
      </c>
      <c r="I1310" s="76" t="s">
        <v>163</v>
      </c>
      <c r="J1310" s="76" t="s">
        <v>246</v>
      </c>
      <c r="K1310" s="76" t="s">
        <v>6431</v>
      </c>
      <c r="L1310" s="76" t="s">
        <v>163</v>
      </c>
      <c r="M1310" s="77"/>
      <c r="N1310" s="78"/>
      <c r="O1310" s="79"/>
      <c r="P1310" s="79"/>
      <c r="Q1310" s="79"/>
    </row>
    <row r="1311" spans="1:17" ht="13.95" hidden="1" customHeight="1">
      <c r="A1311" s="73">
        <v>1301</v>
      </c>
      <c r="B1311" s="74">
        <v>45297</v>
      </c>
      <c r="C1311" s="75" t="s">
        <v>211</v>
      </c>
      <c r="D1311" s="76" t="s">
        <v>6432</v>
      </c>
      <c r="E1311" s="76" t="s">
        <v>2727</v>
      </c>
      <c r="F1311" s="76" t="s">
        <v>6433</v>
      </c>
      <c r="G1311" s="76" t="s">
        <v>6434</v>
      </c>
      <c r="H1311" s="76" t="s">
        <v>293</v>
      </c>
      <c r="I1311" s="76" t="s">
        <v>163</v>
      </c>
      <c r="J1311" s="76" t="s">
        <v>246</v>
      </c>
      <c r="K1311" s="76" t="s">
        <v>6435</v>
      </c>
      <c r="L1311" s="76" t="s">
        <v>457</v>
      </c>
      <c r="M1311" s="77"/>
      <c r="N1311" s="78"/>
      <c r="O1311" s="79"/>
      <c r="P1311" s="79"/>
      <c r="Q1311" s="79"/>
    </row>
    <row r="1312" spans="1:17" ht="13.95" hidden="1" customHeight="1">
      <c r="A1312" s="73">
        <v>1302</v>
      </c>
      <c r="B1312" s="74">
        <v>45297</v>
      </c>
      <c r="C1312" s="75" t="s">
        <v>211</v>
      </c>
      <c r="D1312" s="76" t="s">
        <v>6436</v>
      </c>
      <c r="E1312" s="76" t="s">
        <v>1624</v>
      </c>
      <c r="F1312" s="76" t="s">
        <v>6437</v>
      </c>
      <c r="G1312" s="76" t="s">
        <v>6438</v>
      </c>
      <c r="H1312" s="76" t="s">
        <v>293</v>
      </c>
      <c r="I1312" s="76" t="s">
        <v>163</v>
      </c>
      <c r="J1312" s="76" t="s">
        <v>242</v>
      </c>
      <c r="K1312" s="76" t="s">
        <v>6439</v>
      </c>
      <c r="L1312" s="76" t="s">
        <v>6440</v>
      </c>
      <c r="M1312" s="77"/>
      <c r="N1312" s="78"/>
      <c r="O1312" s="79"/>
      <c r="P1312" s="79"/>
      <c r="Q1312" s="79"/>
    </row>
    <row r="1313" spans="1:17" ht="13.95" hidden="1" customHeight="1">
      <c r="A1313" s="73">
        <v>1303</v>
      </c>
      <c r="B1313" s="74">
        <v>45297</v>
      </c>
      <c r="C1313" s="75" t="s">
        <v>211</v>
      </c>
      <c r="D1313" s="76" t="s">
        <v>6441</v>
      </c>
      <c r="E1313" s="76" t="s">
        <v>1624</v>
      </c>
      <c r="F1313" s="76" t="s">
        <v>6442</v>
      </c>
      <c r="G1313" s="76" t="s">
        <v>6443</v>
      </c>
      <c r="H1313" s="76" t="s">
        <v>293</v>
      </c>
      <c r="I1313" s="76" t="s">
        <v>163</v>
      </c>
      <c r="J1313" s="76" t="s">
        <v>240</v>
      </c>
      <c r="K1313" s="76" t="s">
        <v>6444</v>
      </c>
      <c r="L1313" s="76" t="s">
        <v>6445</v>
      </c>
      <c r="M1313" s="77"/>
      <c r="N1313" s="78"/>
      <c r="O1313" s="79"/>
      <c r="P1313" s="79"/>
      <c r="Q1313" s="79"/>
    </row>
    <row r="1314" spans="1:17" ht="13.95" hidden="1" customHeight="1">
      <c r="A1314" s="73">
        <v>1304</v>
      </c>
      <c r="B1314" s="74">
        <v>45297</v>
      </c>
      <c r="C1314" s="75" t="s">
        <v>211</v>
      </c>
      <c r="D1314" s="76" t="s">
        <v>1226</v>
      </c>
      <c r="E1314" s="76" t="s">
        <v>718</v>
      </c>
      <c r="F1314" s="76" t="s">
        <v>6446</v>
      </c>
      <c r="G1314" s="76" t="s">
        <v>6447</v>
      </c>
      <c r="H1314" s="76" t="s">
        <v>293</v>
      </c>
      <c r="I1314" s="76" t="s">
        <v>163</v>
      </c>
      <c r="J1314" s="76" t="s">
        <v>246</v>
      </c>
      <c r="K1314" s="76" t="s">
        <v>1229</v>
      </c>
      <c r="L1314" s="76" t="s">
        <v>1230</v>
      </c>
      <c r="M1314" s="77"/>
      <c r="N1314" s="78"/>
      <c r="O1314" s="79"/>
      <c r="P1314" s="79"/>
      <c r="Q1314" s="79"/>
    </row>
    <row r="1315" spans="1:17" ht="13.95" customHeight="1">
      <c r="A1315" s="73">
        <v>1305</v>
      </c>
      <c r="B1315" s="74">
        <v>45297</v>
      </c>
      <c r="C1315" s="75" t="s">
        <v>211</v>
      </c>
      <c r="D1315" s="76" t="s">
        <v>6448</v>
      </c>
      <c r="E1315" s="76" t="s">
        <v>2727</v>
      </c>
      <c r="F1315" s="76" t="s">
        <v>6449</v>
      </c>
      <c r="G1315" s="76" t="s">
        <v>6450</v>
      </c>
      <c r="H1315" s="76" t="s">
        <v>6451</v>
      </c>
      <c r="I1315" s="76" t="s">
        <v>163</v>
      </c>
      <c r="J1315" s="76" t="s">
        <v>243</v>
      </c>
      <c r="K1315" s="76" t="s">
        <v>6452</v>
      </c>
      <c r="L1315" s="76" t="s">
        <v>6453</v>
      </c>
      <c r="M1315" s="77"/>
      <c r="N1315" s="78"/>
      <c r="O1315" s="79"/>
      <c r="P1315" s="79"/>
      <c r="Q1315" s="79"/>
    </row>
    <row r="1316" spans="1:17" ht="13.95" customHeight="1">
      <c r="A1316" s="73">
        <v>1306</v>
      </c>
      <c r="B1316" s="74">
        <v>45297</v>
      </c>
      <c r="C1316" s="75" t="s">
        <v>211</v>
      </c>
      <c r="D1316" s="76" t="s">
        <v>6454</v>
      </c>
      <c r="E1316" s="76" t="s">
        <v>828</v>
      </c>
      <c r="F1316" s="76" t="s">
        <v>6455</v>
      </c>
      <c r="G1316" s="76" t="s">
        <v>6456</v>
      </c>
      <c r="H1316" s="76" t="s">
        <v>6457</v>
      </c>
      <c r="I1316" s="76" t="s">
        <v>163</v>
      </c>
      <c r="J1316" s="76" t="s">
        <v>243</v>
      </c>
      <c r="K1316" s="76" t="s">
        <v>6458</v>
      </c>
      <c r="L1316" s="76" t="s">
        <v>6459</v>
      </c>
      <c r="M1316" s="77"/>
      <c r="N1316" s="78"/>
      <c r="O1316" s="79"/>
      <c r="P1316" s="79"/>
      <c r="Q1316" s="79"/>
    </row>
    <row r="1317" spans="1:17" ht="13.95" hidden="1" customHeight="1">
      <c r="A1317" s="73">
        <v>1307</v>
      </c>
      <c r="B1317" s="74">
        <v>45297</v>
      </c>
      <c r="C1317" s="75" t="s">
        <v>211</v>
      </c>
      <c r="D1317" s="76" t="s">
        <v>6460</v>
      </c>
      <c r="E1317" s="76" t="s">
        <v>1624</v>
      </c>
      <c r="F1317" s="76" t="s">
        <v>6461</v>
      </c>
      <c r="G1317" s="76" t="s">
        <v>6462</v>
      </c>
      <c r="H1317" s="76" t="s">
        <v>495</v>
      </c>
      <c r="I1317" s="76" t="s">
        <v>163</v>
      </c>
      <c r="J1317" s="76" t="s">
        <v>238</v>
      </c>
      <c r="K1317" s="76" t="s">
        <v>6463</v>
      </c>
      <c r="L1317" s="76" t="s">
        <v>163</v>
      </c>
      <c r="M1317" s="77"/>
      <c r="N1317" s="78"/>
      <c r="O1317" s="79"/>
      <c r="P1317" s="79"/>
      <c r="Q1317" s="79"/>
    </row>
    <row r="1318" spans="1:17" ht="13.95" hidden="1" customHeight="1">
      <c r="A1318" s="73">
        <v>1308</v>
      </c>
      <c r="B1318" s="74">
        <v>45297</v>
      </c>
      <c r="C1318" s="75" t="s">
        <v>211</v>
      </c>
      <c r="D1318" s="76" t="s">
        <v>6464</v>
      </c>
      <c r="E1318" s="76" t="s">
        <v>773</v>
      </c>
      <c r="F1318" s="76" t="s">
        <v>6465</v>
      </c>
      <c r="G1318" s="76" t="s">
        <v>6466</v>
      </c>
      <c r="H1318" s="76" t="s">
        <v>293</v>
      </c>
      <c r="I1318" s="76" t="s">
        <v>163</v>
      </c>
      <c r="J1318" s="76" t="s">
        <v>238</v>
      </c>
      <c r="K1318" s="76" t="s">
        <v>6467</v>
      </c>
      <c r="L1318" s="76" t="s">
        <v>6468</v>
      </c>
      <c r="M1318" s="77"/>
      <c r="N1318" s="78"/>
      <c r="O1318" s="79"/>
      <c r="P1318" s="79"/>
      <c r="Q1318" s="79"/>
    </row>
    <row r="1319" spans="1:17" ht="13.95" hidden="1" customHeight="1">
      <c r="A1319" s="73">
        <v>1309</v>
      </c>
      <c r="B1319" s="74">
        <v>45297</v>
      </c>
      <c r="C1319" s="75" t="s">
        <v>211</v>
      </c>
      <c r="D1319" s="76" t="s">
        <v>6469</v>
      </c>
      <c r="E1319" s="76" t="s">
        <v>1624</v>
      </c>
      <c r="F1319" s="76" t="s">
        <v>6470</v>
      </c>
      <c r="G1319" s="76" t="s">
        <v>6471</v>
      </c>
      <c r="H1319" s="76" t="s">
        <v>293</v>
      </c>
      <c r="I1319" s="76" t="s">
        <v>163</v>
      </c>
      <c r="J1319" s="76" t="s">
        <v>241</v>
      </c>
      <c r="K1319" s="76" t="s">
        <v>6472</v>
      </c>
      <c r="L1319" s="76" t="s">
        <v>6473</v>
      </c>
      <c r="M1319" s="77"/>
      <c r="N1319" s="78"/>
      <c r="O1319" s="79"/>
      <c r="P1319" s="79"/>
      <c r="Q1319" s="79"/>
    </row>
    <row r="1320" spans="1:17" ht="13.95" hidden="1" customHeight="1">
      <c r="A1320" s="73">
        <v>1310</v>
      </c>
      <c r="B1320" s="74">
        <v>45297</v>
      </c>
      <c r="C1320" s="75" t="s">
        <v>211</v>
      </c>
      <c r="D1320" s="76" t="s">
        <v>6474</v>
      </c>
      <c r="E1320" s="76" t="s">
        <v>2727</v>
      </c>
      <c r="F1320" s="76" t="s">
        <v>6475</v>
      </c>
      <c r="G1320" s="76" t="s">
        <v>6476</v>
      </c>
      <c r="H1320" s="76" t="s">
        <v>374</v>
      </c>
      <c r="I1320" s="76" t="s">
        <v>163</v>
      </c>
      <c r="J1320" s="76" t="s">
        <v>242</v>
      </c>
      <c r="K1320" s="76" t="s">
        <v>6477</v>
      </c>
      <c r="L1320" s="76" t="s">
        <v>6478</v>
      </c>
      <c r="M1320" s="77"/>
      <c r="N1320" s="78"/>
      <c r="O1320" s="79"/>
      <c r="P1320" s="79"/>
      <c r="Q1320" s="79"/>
    </row>
    <row r="1321" spans="1:17" ht="13.95" hidden="1" customHeight="1">
      <c r="A1321" s="73">
        <v>1311</v>
      </c>
      <c r="B1321" s="74">
        <v>45297</v>
      </c>
      <c r="C1321" s="75" t="s">
        <v>211</v>
      </c>
      <c r="D1321" s="76" t="s">
        <v>6479</v>
      </c>
      <c r="E1321" s="76" t="s">
        <v>1624</v>
      </c>
      <c r="F1321" s="76" t="s">
        <v>6480</v>
      </c>
      <c r="G1321" s="76" t="s">
        <v>6481</v>
      </c>
      <c r="H1321" s="76" t="s">
        <v>293</v>
      </c>
      <c r="I1321" s="76" t="s">
        <v>163</v>
      </c>
      <c r="J1321" s="76" t="s">
        <v>239</v>
      </c>
      <c r="K1321" s="76" t="s">
        <v>6482</v>
      </c>
      <c r="L1321" s="76" t="s">
        <v>6483</v>
      </c>
      <c r="M1321" s="77"/>
      <c r="N1321" s="78"/>
      <c r="O1321" s="79"/>
      <c r="P1321" s="79"/>
      <c r="Q1321" s="79"/>
    </row>
    <row r="1322" spans="1:17" ht="13.95" customHeight="1">
      <c r="A1322" s="73">
        <v>1312</v>
      </c>
      <c r="B1322" s="74">
        <v>45297</v>
      </c>
      <c r="C1322" s="75" t="s">
        <v>211</v>
      </c>
      <c r="D1322" s="76" t="s">
        <v>6484</v>
      </c>
      <c r="E1322" s="76" t="s">
        <v>773</v>
      </c>
      <c r="F1322" s="76" t="s">
        <v>6485</v>
      </c>
      <c r="G1322" s="76" t="s">
        <v>6486</v>
      </c>
      <c r="H1322" s="76" t="s">
        <v>6487</v>
      </c>
      <c r="I1322" s="76" t="s">
        <v>163</v>
      </c>
      <c r="J1322" s="76" t="s">
        <v>243</v>
      </c>
      <c r="K1322" s="76" t="s">
        <v>6488</v>
      </c>
      <c r="L1322" s="76" t="s">
        <v>6489</v>
      </c>
      <c r="M1322" s="77"/>
      <c r="N1322" s="78"/>
      <c r="O1322" s="79"/>
      <c r="P1322" s="79"/>
      <c r="Q1322" s="79"/>
    </row>
    <row r="1323" spans="1:17" ht="13.95" customHeight="1">
      <c r="A1323" s="73">
        <v>1313</v>
      </c>
      <c r="B1323" s="74">
        <v>45297</v>
      </c>
      <c r="C1323" s="75" t="s">
        <v>211</v>
      </c>
      <c r="D1323" s="76" t="s">
        <v>6490</v>
      </c>
      <c r="E1323" s="76" t="s">
        <v>828</v>
      </c>
      <c r="F1323" s="76" t="s">
        <v>6491</v>
      </c>
      <c r="G1323" s="76" t="s">
        <v>6486</v>
      </c>
      <c r="H1323" s="76" t="s">
        <v>6492</v>
      </c>
      <c r="I1323" s="76" t="s">
        <v>163</v>
      </c>
      <c r="J1323" s="76" t="s">
        <v>243</v>
      </c>
      <c r="K1323" s="76" t="s">
        <v>6493</v>
      </c>
      <c r="L1323" s="76" t="s">
        <v>163</v>
      </c>
      <c r="M1323" s="77"/>
      <c r="N1323" s="78"/>
      <c r="O1323" s="79"/>
      <c r="P1323" s="79"/>
      <c r="Q1323" s="79"/>
    </row>
    <row r="1324" spans="1:17" ht="13.95" hidden="1" customHeight="1">
      <c r="A1324" s="73">
        <v>1314</v>
      </c>
      <c r="B1324" s="74">
        <v>45297</v>
      </c>
      <c r="C1324" s="75" t="s">
        <v>211</v>
      </c>
      <c r="D1324" s="76" t="s">
        <v>6494</v>
      </c>
      <c r="E1324" s="76" t="s">
        <v>1624</v>
      </c>
      <c r="F1324" s="76" t="s">
        <v>6495</v>
      </c>
      <c r="G1324" s="76" t="s">
        <v>6496</v>
      </c>
      <c r="H1324" s="76" t="s">
        <v>293</v>
      </c>
      <c r="I1324" s="76" t="s">
        <v>163</v>
      </c>
      <c r="J1324" s="76" t="s">
        <v>245</v>
      </c>
      <c r="K1324" s="76" t="s">
        <v>6497</v>
      </c>
      <c r="L1324" s="76" t="s">
        <v>6498</v>
      </c>
      <c r="M1324" s="77"/>
      <c r="N1324" s="78"/>
      <c r="O1324" s="79"/>
      <c r="P1324" s="79"/>
      <c r="Q1324" s="79"/>
    </row>
    <row r="1325" spans="1:17" ht="13.95" customHeight="1">
      <c r="A1325" s="73">
        <v>1315</v>
      </c>
      <c r="B1325" s="74">
        <v>45297</v>
      </c>
      <c r="C1325" s="75" t="s">
        <v>211</v>
      </c>
      <c r="D1325" s="76" t="s">
        <v>6499</v>
      </c>
      <c r="E1325" s="76" t="s">
        <v>2727</v>
      </c>
      <c r="F1325" s="76" t="s">
        <v>6500</v>
      </c>
      <c r="G1325" s="76" t="s">
        <v>6501</v>
      </c>
      <c r="H1325" s="76" t="s">
        <v>6502</v>
      </c>
      <c r="I1325" s="76" t="s">
        <v>163</v>
      </c>
      <c r="J1325" s="76" t="s">
        <v>243</v>
      </c>
      <c r="K1325" s="76" t="s">
        <v>6503</v>
      </c>
      <c r="L1325" s="76" t="s">
        <v>6504</v>
      </c>
      <c r="M1325" s="77"/>
      <c r="N1325" s="78"/>
      <c r="O1325" s="79"/>
      <c r="P1325" s="79"/>
      <c r="Q1325" s="79"/>
    </row>
    <row r="1326" spans="1:17" ht="13.95" customHeight="1">
      <c r="A1326" s="73">
        <v>1316</v>
      </c>
      <c r="B1326" s="74">
        <v>45297</v>
      </c>
      <c r="C1326" s="75" t="s">
        <v>211</v>
      </c>
      <c r="D1326" s="76" t="s">
        <v>6505</v>
      </c>
      <c r="E1326" s="76" t="s">
        <v>773</v>
      </c>
      <c r="F1326" s="76" t="s">
        <v>6506</v>
      </c>
      <c r="G1326" s="76" t="s">
        <v>6507</v>
      </c>
      <c r="H1326" s="76" t="s">
        <v>6508</v>
      </c>
      <c r="I1326" s="76" t="s">
        <v>163</v>
      </c>
      <c r="J1326" s="76" t="s">
        <v>243</v>
      </c>
      <c r="K1326" s="76" t="s">
        <v>6509</v>
      </c>
      <c r="L1326" s="76" t="s">
        <v>6510</v>
      </c>
      <c r="M1326" s="77"/>
      <c r="N1326" s="78"/>
      <c r="O1326" s="79"/>
      <c r="P1326" s="79"/>
      <c r="Q1326" s="79"/>
    </row>
    <row r="1327" spans="1:17" ht="13.95" hidden="1" customHeight="1">
      <c r="A1327" s="73">
        <v>1317</v>
      </c>
      <c r="B1327" s="74">
        <v>45297</v>
      </c>
      <c r="C1327" s="75" t="s">
        <v>211</v>
      </c>
      <c r="D1327" s="76" t="s">
        <v>6511</v>
      </c>
      <c r="E1327" s="76" t="s">
        <v>864</v>
      </c>
      <c r="F1327" s="76" t="s">
        <v>6512</v>
      </c>
      <c r="G1327" s="76" t="s">
        <v>6513</v>
      </c>
      <c r="H1327" s="76" t="s">
        <v>1115</v>
      </c>
      <c r="I1327" s="76" t="s">
        <v>163</v>
      </c>
      <c r="J1327" s="76" t="s">
        <v>239</v>
      </c>
      <c r="K1327" s="76" t="s">
        <v>6514</v>
      </c>
      <c r="L1327" s="76" t="s">
        <v>6515</v>
      </c>
      <c r="M1327" s="77"/>
      <c r="N1327" s="78"/>
      <c r="O1327" s="79"/>
      <c r="P1327" s="79"/>
      <c r="Q1327" s="79"/>
    </row>
    <row r="1328" spans="1:17" ht="13.95" hidden="1" customHeight="1">
      <c r="A1328" s="73">
        <v>1318</v>
      </c>
      <c r="B1328" s="74">
        <v>45297</v>
      </c>
      <c r="C1328" s="75" t="s">
        <v>211</v>
      </c>
      <c r="D1328" s="76" t="s">
        <v>6516</v>
      </c>
      <c r="E1328" s="76" t="s">
        <v>828</v>
      </c>
      <c r="F1328" s="76" t="s">
        <v>6517</v>
      </c>
      <c r="G1328" s="76" t="s">
        <v>6518</v>
      </c>
      <c r="H1328" s="76" t="s">
        <v>297</v>
      </c>
      <c r="I1328" s="76" t="s">
        <v>163</v>
      </c>
      <c r="J1328" s="76" t="s">
        <v>243</v>
      </c>
      <c r="K1328" s="76" t="s">
        <v>6519</v>
      </c>
      <c r="L1328" s="76" t="s">
        <v>6520</v>
      </c>
      <c r="M1328" s="77"/>
      <c r="N1328" s="78"/>
      <c r="O1328" s="79"/>
      <c r="P1328" s="79"/>
      <c r="Q1328" s="79"/>
    </row>
    <row r="1329" spans="1:17" ht="13.95" hidden="1" customHeight="1">
      <c r="A1329" s="73">
        <v>1319</v>
      </c>
      <c r="B1329" s="74">
        <v>45297</v>
      </c>
      <c r="C1329" s="75" t="s">
        <v>211</v>
      </c>
      <c r="D1329" s="76" t="s">
        <v>6521</v>
      </c>
      <c r="E1329" s="76" t="s">
        <v>2727</v>
      </c>
      <c r="F1329" s="76" t="s">
        <v>6522</v>
      </c>
      <c r="G1329" s="76" t="s">
        <v>6523</v>
      </c>
      <c r="H1329" s="76" t="s">
        <v>374</v>
      </c>
      <c r="I1329" s="76" t="s">
        <v>163</v>
      </c>
      <c r="J1329" s="76" t="s">
        <v>240</v>
      </c>
      <c r="K1329" s="76" t="s">
        <v>6524</v>
      </c>
      <c r="L1329" s="76" t="s">
        <v>163</v>
      </c>
      <c r="M1329" s="77"/>
      <c r="N1329" s="78"/>
      <c r="O1329" s="79"/>
      <c r="P1329" s="79"/>
      <c r="Q1329" s="79"/>
    </row>
    <row r="1330" spans="1:17" ht="13.95" hidden="1" customHeight="1">
      <c r="A1330" s="73">
        <v>1320</v>
      </c>
      <c r="B1330" s="74">
        <v>45297</v>
      </c>
      <c r="C1330" s="75" t="s">
        <v>211</v>
      </c>
      <c r="D1330" s="76" t="s">
        <v>6525</v>
      </c>
      <c r="E1330" s="76" t="s">
        <v>2727</v>
      </c>
      <c r="F1330" s="76" t="s">
        <v>6526</v>
      </c>
      <c r="G1330" s="76" t="s">
        <v>6527</v>
      </c>
      <c r="H1330" s="76" t="s">
        <v>374</v>
      </c>
      <c r="I1330" s="76" t="s">
        <v>163</v>
      </c>
      <c r="J1330" s="76" t="s">
        <v>246</v>
      </c>
      <c r="K1330" s="76" t="s">
        <v>6528</v>
      </c>
      <c r="L1330" s="76" t="s">
        <v>6529</v>
      </c>
      <c r="M1330" s="77"/>
      <c r="N1330" s="78"/>
      <c r="O1330" s="79"/>
      <c r="P1330" s="79"/>
      <c r="Q1330" s="79"/>
    </row>
    <row r="1331" spans="1:17" ht="13.95" hidden="1" customHeight="1">
      <c r="A1331" s="73">
        <v>1321</v>
      </c>
      <c r="B1331" s="74">
        <v>45297</v>
      </c>
      <c r="C1331" s="75" t="s">
        <v>211</v>
      </c>
      <c r="D1331" s="76" t="s">
        <v>6530</v>
      </c>
      <c r="E1331" s="76" t="s">
        <v>2727</v>
      </c>
      <c r="F1331" s="76" t="s">
        <v>6531</v>
      </c>
      <c r="G1331" s="76" t="s">
        <v>6532</v>
      </c>
      <c r="H1331" s="76" t="s">
        <v>374</v>
      </c>
      <c r="I1331" s="76" t="s">
        <v>163</v>
      </c>
      <c r="J1331" s="76" t="s">
        <v>239</v>
      </c>
      <c r="K1331" s="76" t="s">
        <v>6533</v>
      </c>
      <c r="L1331" s="76" t="s">
        <v>6534</v>
      </c>
      <c r="M1331" s="77"/>
      <c r="N1331" s="78"/>
      <c r="O1331" s="79"/>
      <c r="P1331" s="79"/>
      <c r="Q1331" s="79"/>
    </row>
    <row r="1332" spans="1:17" ht="13.95" customHeight="1">
      <c r="A1332" s="73">
        <v>1322</v>
      </c>
      <c r="B1332" s="74">
        <v>45297</v>
      </c>
      <c r="C1332" s="75" t="s">
        <v>211</v>
      </c>
      <c r="D1332" s="76" t="s">
        <v>6535</v>
      </c>
      <c r="E1332" s="76" t="s">
        <v>773</v>
      </c>
      <c r="F1332" s="76" t="s">
        <v>6536</v>
      </c>
      <c r="G1332" s="76" t="s">
        <v>6537</v>
      </c>
      <c r="H1332" s="76" t="s">
        <v>6538</v>
      </c>
      <c r="I1332" s="76" t="s">
        <v>163</v>
      </c>
      <c r="J1332" s="76" t="s">
        <v>243</v>
      </c>
      <c r="K1332" s="76" t="s">
        <v>6539</v>
      </c>
      <c r="L1332" s="76" t="s">
        <v>6540</v>
      </c>
      <c r="M1332" s="77"/>
      <c r="N1332" s="78"/>
      <c r="O1332" s="79"/>
      <c r="P1332" s="79"/>
      <c r="Q1332" s="79"/>
    </row>
    <row r="1333" spans="1:17" ht="13.95" hidden="1" customHeight="1">
      <c r="A1333" s="73">
        <v>1323</v>
      </c>
      <c r="B1333" s="74">
        <v>45297</v>
      </c>
      <c r="C1333" s="75" t="s">
        <v>211</v>
      </c>
      <c r="D1333" s="76" t="s">
        <v>6541</v>
      </c>
      <c r="E1333" s="76" t="s">
        <v>2727</v>
      </c>
      <c r="F1333" s="76" t="s">
        <v>6542</v>
      </c>
      <c r="G1333" s="76" t="s">
        <v>6543</v>
      </c>
      <c r="H1333" s="76" t="s">
        <v>374</v>
      </c>
      <c r="I1333" s="76" t="s">
        <v>163</v>
      </c>
      <c r="J1333" s="76" t="s">
        <v>240</v>
      </c>
      <c r="K1333" s="76" t="s">
        <v>6544</v>
      </c>
      <c r="L1333" s="76" t="s">
        <v>6545</v>
      </c>
      <c r="M1333" s="77"/>
      <c r="N1333" s="78"/>
      <c r="O1333" s="79"/>
      <c r="P1333" s="79"/>
      <c r="Q1333" s="79"/>
    </row>
    <row r="1334" spans="1:17" ht="13.95" hidden="1" customHeight="1">
      <c r="A1334" s="73">
        <v>1324</v>
      </c>
      <c r="B1334" s="74">
        <v>45297</v>
      </c>
      <c r="C1334" s="75" t="s">
        <v>211</v>
      </c>
      <c r="D1334" s="76" t="s">
        <v>6546</v>
      </c>
      <c r="E1334" s="76" t="s">
        <v>2727</v>
      </c>
      <c r="F1334" s="76" t="s">
        <v>6547</v>
      </c>
      <c r="G1334" s="76" t="s">
        <v>6548</v>
      </c>
      <c r="H1334" s="76" t="s">
        <v>374</v>
      </c>
      <c r="I1334" s="76" t="s">
        <v>163</v>
      </c>
      <c r="J1334" s="76" t="s">
        <v>239</v>
      </c>
      <c r="K1334" s="76" t="s">
        <v>6549</v>
      </c>
      <c r="L1334" s="76" t="s">
        <v>6550</v>
      </c>
      <c r="M1334" s="77"/>
      <c r="N1334" s="78"/>
      <c r="O1334" s="79"/>
      <c r="P1334" s="79"/>
      <c r="Q1334" s="79"/>
    </row>
    <row r="1335" spans="1:17" ht="13.95" customHeight="1">
      <c r="A1335" s="73">
        <v>1325</v>
      </c>
      <c r="B1335" s="74">
        <v>45297</v>
      </c>
      <c r="C1335" s="75" t="s">
        <v>211</v>
      </c>
      <c r="D1335" s="76" t="s">
        <v>426</v>
      </c>
      <c r="E1335" s="76" t="s">
        <v>773</v>
      </c>
      <c r="F1335" s="76" t="s">
        <v>6551</v>
      </c>
      <c r="G1335" s="76" t="s">
        <v>6552</v>
      </c>
      <c r="H1335" s="76" t="s">
        <v>6553</v>
      </c>
      <c r="I1335" s="76" t="s">
        <v>163</v>
      </c>
      <c r="J1335" s="76" t="s">
        <v>243</v>
      </c>
      <c r="K1335" s="76" t="s">
        <v>6554</v>
      </c>
      <c r="L1335" s="76" t="s">
        <v>6555</v>
      </c>
      <c r="M1335" s="77"/>
      <c r="N1335" s="78"/>
      <c r="O1335" s="79"/>
      <c r="P1335" s="79"/>
      <c r="Q1335" s="79"/>
    </row>
    <row r="1336" spans="1:17" ht="13.95" customHeight="1">
      <c r="A1336" s="73">
        <v>1326</v>
      </c>
      <c r="B1336" s="74">
        <v>45297</v>
      </c>
      <c r="C1336" s="75" t="s">
        <v>211</v>
      </c>
      <c r="D1336" s="76" t="s">
        <v>6556</v>
      </c>
      <c r="E1336" s="76" t="s">
        <v>773</v>
      </c>
      <c r="F1336" s="76" t="s">
        <v>6557</v>
      </c>
      <c r="G1336" s="76" t="s">
        <v>6558</v>
      </c>
      <c r="H1336" s="76" t="s">
        <v>6559</v>
      </c>
      <c r="I1336" s="76" t="s">
        <v>163</v>
      </c>
      <c r="J1336" s="76" t="s">
        <v>243</v>
      </c>
      <c r="K1336" s="76" t="s">
        <v>6560</v>
      </c>
      <c r="L1336" s="76" t="s">
        <v>6561</v>
      </c>
      <c r="M1336" s="77"/>
      <c r="N1336" s="78"/>
      <c r="O1336" s="79"/>
      <c r="P1336" s="79"/>
      <c r="Q1336" s="79"/>
    </row>
    <row r="1337" spans="1:17" ht="13.95" hidden="1" customHeight="1">
      <c r="A1337" s="73">
        <v>1327</v>
      </c>
      <c r="B1337" s="74">
        <v>45297</v>
      </c>
      <c r="C1337" s="75" t="s">
        <v>211</v>
      </c>
      <c r="D1337" s="76" t="s">
        <v>6562</v>
      </c>
      <c r="E1337" s="76" t="s">
        <v>864</v>
      </c>
      <c r="F1337" s="76" t="s">
        <v>6563</v>
      </c>
      <c r="G1337" s="76" t="s">
        <v>6564</v>
      </c>
      <c r="H1337" s="76" t="s">
        <v>293</v>
      </c>
      <c r="I1337" s="76" t="s">
        <v>163</v>
      </c>
      <c r="J1337" s="76" t="s">
        <v>243</v>
      </c>
      <c r="K1337" s="76" t="s">
        <v>6565</v>
      </c>
      <c r="L1337" s="76" t="s">
        <v>6566</v>
      </c>
      <c r="M1337" s="77"/>
      <c r="N1337" s="78"/>
      <c r="O1337" s="79"/>
      <c r="P1337" s="79"/>
      <c r="Q1337" s="79"/>
    </row>
    <row r="1338" spans="1:17" ht="13.95" hidden="1" customHeight="1">
      <c r="A1338" s="73">
        <v>1328</v>
      </c>
      <c r="B1338" s="74">
        <v>45297</v>
      </c>
      <c r="C1338" s="75" t="s">
        <v>211</v>
      </c>
      <c r="D1338" s="76" t="s">
        <v>342</v>
      </c>
      <c r="E1338" s="76" t="s">
        <v>1624</v>
      </c>
      <c r="F1338" s="76" t="s">
        <v>6567</v>
      </c>
      <c r="G1338" s="76" t="s">
        <v>6568</v>
      </c>
      <c r="H1338" s="76" t="s">
        <v>293</v>
      </c>
      <c r="I1338" s="76" t="s">
        <v>163</v>
      </c>
      <c r="J1338" s="76" t="s">
        <v>239</v>
      </c>
      <c r="K1338" s="76" t="s">
        <v>6569</v>
      </c>
      <c r="L1338" s="76" t="s">
        <v>6570</v>
      </c>
      <c r="M1338" s="77"/>
      <c r="N1338" s="78"/>
      <c r="O1338" s="79"/>
      <c r="P1338" s="79"/>
      <c r="Q1338" s="79"/>
    </row>
    <row r="1339" spans="1:17" ht="13.95" hidden="1" customHeight="1">
      <c r="A1339" s="73">
        <v>1329</v>
      </c>
      <c r="B1339" s="74">
        <v>45297</v>
      </c>
      <c r="C1339" s="75" t="s">
        <v>211</v>
      </c>
      <c r="D1339" s="76" t="s">
        <v>6571</v>
      </c>
      <c r="E1339" s="76" t="s">
        <v>773</v>
      </c>
      <c r="F1339" s="76" t="s">
        <v>6572</v>
      </c>
      <c r="G1339" s="76" t="s">
        <v>6573</v>
      </c>
      <c r="H1339" s="76" t="s">
        <v>293</v>
      </c>
      <c r="I1339" s="76" t="s">
        <v>163</v>
      </c>
      <c r="J1339" s="76" t="s">
        <v>243</v>
      </c>
      <c r="K1339" s="76" t="s">
        <v>6574</v>
      </c>
      <c r="L1339" s="76" t="s">
        <v>6575</v>
      </c>
      <c r="M1339" s="77"/>
      <c r="N1339" s="78"/>
      <c r="O1339" s="79"/>
      <c r="P1339" s="79"/>
      <c r="Q1339" s="79"/>
    </row>
    <row r="1340" spans="1:17" ht="13.95" hidden="1" customHeight="1">
      <c r="A1340" s="73">
        <v>1330</v>
      </c>
      <c r="B1340" s="74">
        <v>45297</v>
      </c>
      <c r="C1340" s="75" t="s">
        <v>211</v>
      </c>
      <c r="D1340" s="76" t="s">
        <v>6576</v>
      </c>
      <c r="E1340" s="76" t="s">
        <v>864</v>
      </c>
      <c r="F1340" s="76" t="s">
        <v>6577</v>
      </c>
      <c r="G1340" s="76" t="s">
        <v>6578</v>
      </c>
      <c r="H1340" s="76" t="s">
        <v>293</v>
      </c>
      <c r="I1340" s="76" t="s">
        <v>163</v>
      </c>
      <c r="J1340" s="76" t="s">
        <v>242</v>
      </c>
      <c r="K1340" s="76" t="s">
        <v>6579</v>
      </c>
      <c r="L1340" s="76" t="s">
        <v>6580</v>
      </c>
      <c r="M1340" s="77"/>
      <c r="N1340" s="78"/>
      <c r="O1340" s="79"/>
      <c r="P1340" s="79"/>
      <c r="Q1340" s="79"/>
    </row>
    <row r="1341" spans="1:17" ht="13.95" customHeight="1">
      <c r="A1341" s="73">
        <v>1331</v>
      </c>
      <c r="B1341" s="74">
        <v>45297</v>
      </c>
      <c r="C1341" s="75" t="s">
        <v>211</v>
      </c>
      <c r="D1341" s="76" t="s">
        <v>6581</v>
      </c>
      <c r="E1341" s="76" t="s">
        <v>773</v>
      </c>
      <c r="F1341" s="76" t="s">
        <v>6582</v>
      </c>
      <c r="G1341" s="76" t="s">
        <v>6583</v>
      </c>
      <c r="H1341" s="76" t="s">
        <v>6584</v>
      </c>
      <c r="I1341" s="76" t="s">
        <v>163</v>
      </c>
      <c r="J1341" s="76" t="s">
        <v>243</v>
      </c>
      <c r="K1341" s="76" t="s">
        <v>6585</v>
      </c>
      <c r="L1341" s="76" t="s">
        <v>6586</v>
      </c>
      <c r="M1341" s="77"/>
      <c r="N1341" s="78"/>
      <c r="O1341" s="79"/>
      <c r="P1341" s="79"/>
      <c r="Q1341" s="79"/>
    </row>
    <row r="1342" spans="1:17" ht="13.95" hidden="1" customHeight="1">
      <c r="A1342" s="73">
        <v>1332</v>
      </c>
      <c r="B1342" s="74">
        <v>45297</v>
      </c>
      <c r="C1342" s="75" t="s">
        <v>211</v>
      </c>
      <c r="D1342" s="76" t="s">
        <v>6587</v>
      </c>
      <c r="E1342" s="76" t="s">
        <v>864</v>
      </c>
      <c r="F1342" s="76" t="s">
        <v>6588</v>
      </c>
      <c r="G1342" s="76" t="s">
        <v>6589</v>
      </c>
      <c r="H1342" s="76" t="s">
        <v>296</v>
      </c>
      <c r="I1342" s="76" t="s">
        <v>163</v>
      </c>
      <c r="J1342" s="76" t="s">
        <v>235</v>
      </c>
      <c r="K1342" s="76" t="s">
        <v>6590</v>
      </c>
      <c r="L1342" s="76" t="s">
        <v>163</v>
      </c>
      <c r="M1342" s="77"/>
      <c r="N1342" s="78"/>
      <c r="O1342" s="79"/>
      <c r="P1342" s="79"/>
      <c r="Q1342" s="79"/>
    </row>
    <row r="1343" spans="1:17" ht="13.95" hidden="1" customHeight="1">
      <c r="A1343" s="73">
        <v>1333</v>
      </c>
      <c r="B1343" s="74">
        <v>45297</v>
      </c>
      <c r="C1343" s="75" t="s">
        <v>211</v>
      </c>
      <c r="D1343" s="76" t="s">
        <v>447</v>
      </c>
      <c r="E1343" s="76" t="s">
        <v>773</v>
      </c>
      <c r="F1343" s="76" t="s">
        <v>6591</v>
      </c>
      <c r="G1343" s="76" t="s">
        <v>6589</v>
      </c>
      <c r="H1343" s="76" t="s">
        <v>293</v>
      </c>
      <c r="I1343" s="76" t="s">
        <v>163</v>
      </c>
      <c r="J1343" s="76" t="s">
        <v>243</v>
      </c>
      <c r="K1343" s="76" t="s">
        <v>6592</v>
      </c>
      <c r="L1343" s="76" t="s">
        <v>6593</v>
      </c>
      <c r="M1343" s="77"/>
      <c r="N1343" s="78"/>
      <c r="O1343" s="79"/>
      <c r="P1343" s="79"/>
      <c r="Q1343" s="79"/>
    </row>
    <row r="1344" spans="1:17" ht="13.95" hidden="1" customHeight="1">
      <c r="A1344" s="73">
        <v>1334</v>
      </c>
      <c r="B1344" s="74">
        <v>45297</v>
      </c>
      <c r="C1344" s="75" t="s">
        <v>211</v>
      </c>
      <c r="D1344" s="76" t="s">
        <v>6594</v>
      </c>
      <c r="E1344" s="76" t="s">
        <v>773</v>
      </c>
      <c r="F1344" s="76" t="s">
        <v>6595</v>
      </c>
      <c r="G1344" s="76" t="s">
        <v>6596</v>
      </c>
      <c r="H1344" s="76" t="s">
        <v>6597</v>
      </c>
      <c r="I1344" s="76" t="s">
        <v>163</v>
      </c>
      <c r="J1344" s="76" t="s">
        <v>239</v>
      </c>
      <c r="K1344" s="76" t="s">
        <v>6598</v>
      </c>
      <c r="L1344" s="76" t="s">
        <v>6599</v>
      </c>
      <c r="M1344" s="77"/>
      <c r="N1344" s="78"/>
      <c r="O1344" s="79"/>
      <c r="P1344" s="79"/>
      <c r="Q1344" s="79"/>
    </row>
    <row r="1345" spans="1:17" ht="13.95" hidden="1" customHeight="1">
      <c r="A1345" s="73">
        <v>1335</v>
      </c>
      <c r="B1345" s="74">
        <v>45297</v>
      </c>
      <c r="C1345" s="75" t="s">
        <v>211</v>
      </c>
      <c r="D1345" s="76" t="s">
        <v>6600</v>
      </c>
      <c r="E1345" s="76" t="s">
        <v>864</v>
      </c>
      <c r="F1345" s="76" t="s">
        <v>6601</v>
      </c>
      <c r="G1345" s="76" t="s">
        <v>6602</v>
      </c>
      <c r="H1345" s="76" t="s">
        <v>296</v>
      </c>
      <c r="I1345" s="76" t="s">
        <v>163</v>
      </c>
      <c r="J1345" s="76" t="s">
        <v>240</v>
      </c>
      <c r="K1345" s="76" t="s">
        <v>6603</v>
      </c>
      <c r="L1345" s="76" t="s">
        <v>163</v>
      </c>
      <c r="M1345" s="77"/>
      <c r="N1345" s="78"/>
      <c r="O1345" s="79"/>
      <c r="P1345" s="79"/>
      <c r="Q1345" s="79"/>
    </row>
    <row r="1346" spans="1:17" ht="13.95" hidden="1" customHeight="1">
      <c r="A1346" s="73">
        <v>1336</v>
      </c>
      <c r="B1346" s="74">
        <v>45297</v>
      </c>
      <c r="C1346" s="75" t="s">
        <v>211</v>
      </c>
      <c r="D1346" s="76" t="s">
        <v>6604</v>
      </c>
      <c r="E1346" s="76" t="s">
        <v>864</v>
      </c>
      <c r="F1346" s="76" t="s">
        <v>6605</v>
      </c>
      <c r="G1346" s="76" t="s">
        <v>6606</v>
      </c>
      <c r="H1346" s="76" t="s">
        <v>296</v>
      </c>
      <c r="I1346" s="76" t="s">
        <v>163</v>
      </c>
      <c r="J1346" s="76" t="s">
        <v>240</v>
      </c>
      <c r="K1346" s="76" t="s">
        <v>6607</v>
      </c>
      <c r="L1346" s="76" t="s">
        <v>163</v>
      </c>
      <c r="M1346" s="77"/>
      <c r="N1346" s="78"/>
      <c r="O1346" s="79"/>
      <c r="P1346" s="79"/>
      <c r="Q1346" s="79"/>
    </row>
    <row r="1347" spans="1:17" ht="13.95" hidden="1" customHeight="1">
      <c r="A1347" s="73">
        <v>1337</v>
      </c>
      <c r="B1347" s="74">
        <v>45297</v>
      </c>
      <c r="C1347" s="75" t="s">
        <v>211</v>
      </c>
      <c r="D1347" s="76" t="s">
        <v>6608</v>
      </c>
      <c r="E1347" s="76" t="s">
        <v>864</v>
      </c>
      <c r="F1347" s="76" t="s">
        <v>6609</v>
      </c>
      <c r="G1347" s="76" t="s">
        <v>6610</v>
      </c>
      <c r="H1347" s="76" t="s">
        <v>296</v>
      </c>
      <c r="I1347" s="76" t="s">
        <v>163</v>
      </c>
      <c r="J1347" s="76" t="s">
        <v>238</v>
      </c>
      <c r="K1347" s="76" t="s">
        <v>6611</v>
      </c>
      <c r="L1347" s="76" t="s">
        <v>6612</v>
      </c>
      <c r="M1347" s="77"/>
      <c r="N1347" s="78"/>
      <c r="O1347" s="79"/>
      <c r="P1347" s="79"/>
      <c r="Q1347" s="79"/>
    </row>
    <row r="1348" spans="1:17" ht="13.95" hidden="1" customHeight="1">
      <c r="A1348" s="73">
        <v>1338</v>
      </c>
      <c r="B1348" s="74">
        <v>45297</v>
      </c>
      <c r="C1348" s="75" t="s">
        <v>211</v>
      </c>
      <c r="D1348" s="76" t="s">
        <v>6613</v>
      </c>
      <c r="E1348" s="76" t="s">
        <v>2727</v>
      </c>
      <c r="F1348" s="76" t="s">
        <v>6614</v>
      </c>
      <c r="G1348" s="76" t="s">
        <v>6615</v>
      </c>
      <c r="H1348" s="76" t="s">
        <v>293</v>
      </c>
      <c r="I1348" s="76" t="s">
        <v>163</v>
      </c>
      <c r="J1348" s="76" t="s">
        <v>243</v>
      </c>
      <c r="K1348" s="76" t="s">
        <v>6616</v>
      </c>
      <c r="L1348" s="76" t="s">
        <v>6617</v>
      </c>
      <c r="M1348" s="77"/>
      <c r="N1348" s="78"/>
      <c r="O1348" s="79"/>
      <c r="P1348" s="79"/>
      <c r="Q1348" s="79"/>
    </row>
    <row r="1349" spans="1:17" ht="13.95" customHeight="1">
      <c r="A1349" s="73">
        <v>1339</v>
      </c>
      <c r="B1349" s="74">
        <v>45297</v>
      </c>
      <c r="C1349" s="75" t="s">
        <v>211</v>
      </c>
      <c r="D1349" s="76" t="s">
        <v>6618</v>
      </c>
      <c r="E1349" s="76" t="s">
        <v>864</v>
      </c>
      <c r="F1349" s="76" t="s">
        <v>6619</v>
      </c>
      <c r="G1349" s="76" t="s">
        <v>6620</v>
      </c>
      <c r="H1349" s="76" t="s">
        <v>6621</v>
      </c>
      <c r="I1349" s="76" t="s">
        <v>163</v>
      </c>
      <c r="J1349" s="76" t="s">
        <v>243</v>
      </c>
      <c r="K1349" s="76" t="s">
        <v>6622</v>
      </c>
      <c r="L1349" s="76" t="s">
        <v>6623</v>
      </c>
      <c r="M1349" s="77"/>
      <c r="N1349" s="78"/>
      <c r="O1349" s="79"/>
      <c r="P1349" s="79"/>
      <c r="Q1349" s="79"/>
    </row>
    <row r="1350" spans="1:17" ht="13.95" hidden="1" customHeight="1">
      <c r="A1350" s="73">
        <v>1340</v>
      </c>
      <c r="B1350" s="74">
        <v>45297</v>
      </c>
      <c r="C1350" s="75" t="s">
        <v>211</v>
      </c>
      <c r="D1350" s="76" t="s">
        <v>6624</v>
      </c>
      <c r="E1350" s="76" t="s">
        <v>1257</v>
      </c>
      <c r="F1350" s="76" t="s">
        <v>6625</v>
      </c>
      <c r="G1350" s="76" t="s">
        <v>6626</v>
      </c>
      <c r="H1350" s="76" t="s">
        <v>495</v>
      </c>
      <c r="I1350" s="76" t="s">
        <v>163</v>
      </c>
      <c r="J1350" s="76" t="s">
        <v>235</v>
      </c>
      <c r="K1350" s="76" t="s">
        <v>6627</v>
      </c>
      <c r="L1350" s="76" t="s">
        <v>163</v>
      </c>
      <c r="M1350" s="77"/>
      <c r="N1350" s="78"/>
      <c r="O1350" s="79"/>
      <c r="P1350" s="79"/>
      <c r="Q1350" s="79"/>
    </row>
    <row r="1351" spans="1:17" ht="13.95" hidden="1" customHeight="1">
      <c r="A1351" s="73">
        <v>1341</v>
      </c>
      <c r="B1351" s="74">
        <v>45297</v>
      </c>
      <c r="C1351" s="75" t="s">
        <v>211</v>
      </c>
      <c r="D1351" s="76" t="s">
        <v>6628</v>
      </c>
      <c r="E1351" s="76" t="s">
        <v>864</v>
      </c>
      <c r="F1351" s="76" t="s">
        <v>6629</v>
      </c>
      <c r="G1351" s="76" t="s">
        <v>6630</v>
      </c>
      <c r="H1351" s="76" t="s">
        <v>293</v>
      </c>
      <c r="I1351" s="76" t="s">
        <v>163</v>
      </c>
      <c r="J1351" s="76" t="s">
        <v>238</v>
      </c>
      <c r="K1351" s="76" t="s">
        <v>6631</v>
      </c>
      <c r="L1351" s="76" t="s">
        <v>6632</v>
      </c>
      <c r="M1351" s="77"/>
      <c r="N1351" s="78"/>
      <c r="O1351" s="79"/>
      <c r="P1351" s="79"/>
      <c r="Q1351" s="79"/>
    </row>
    <row r="1352" spans="1:17" ht="13.95" hidden="1" customHeight="1">
      <c r="A1352" s="73">
        <v>1342</v>
      </c>
      <c r="B1352" s="74">
        <v>45297</v>
      </c>
      <c r="C1352" s="75" t="s">
        <v>211</v>
      </c>
      <c r="D1352" s="76" t="s">
        <v>6633</v>
      </c>
      <c r="E1352" s="76" t="s">
        <v>864</v>
      </c>
      <c r="F1352" s="76" t="s">
        <v>6634</v>
      </c>
      <c r="G1352" s="76" t="s">
        <v>6635</v>
      </c>
      <c r="H1352" s="76" t="s">
        <v>293</v>
      </c>
      <c r="I1352" s="76" t="s">
        <v>163</v>
      </c>
      <c r="J1352" s="76" t="s">
        <v>238</v>
      </c>
      <c r="K1352" s="76" t="s">
        <v>6636</v>
      </c>
      <c r="L1352" s="76" t="s">
        <v>163</v>
      </c>
      <c r="M1352" s="77"/>
      <c r="N1352" s="78"/>
      <c r="O1352" s="79"/>
      <c r="P1352" s="79"/>
      <c r="Q1352" s="79"/>
    </row>
    <row r="1353" spans="1:17" ht="13.95" hidden="1" customHeight="1">
      <c r="A1353" s="73">
        <v>1343</v>
      </c>
      <c r="B1353" s="74">
        <v>45297</v>
      </c>
      <c r="C1353" s="75" t="s">
        <v>211</v>
      </c>
      <c r="D1353" s="76" t="s">
        <v>6637</v>
      </c>
      <c r="E1353" s="76" t="s">
        <v>864</v>
      </c>
      <c r="F1353" s="76" t="s">
        <v>6638</v>
      </c>
      <c r="G1353" s="76" t="s">
        <v>6639</v>
      </c>
      <c r="H1353" s="76" t="s">
        <v>296</v>
      </c>
      <c r="I1353" s="76" t="s">
        <v>163</v>
      </c>
      <c r="J1353" s="76" t="s">
        <v>239</v>
      </c>
      <c r="K1353" s="76" t="s">
        <v>6640</v>
      </c>
      <c r="L1353" s="76" t="s">
        <v>6641</v>
      </c>
      <c r="M1353" s="77"/>
      <c r="N1353" s="78"/>
      <c r="O1353" s="79"/>
      <c r="P1353" s="79"/>
      <c r="Q1353" s="79"/>
    </row>
    <row r="1354" spans="1:17" ht="13.95" hidden="1" customHeight="1">
      <c r="A1354" s="73">
        <v>1344</v>
      </c>
      <c r="B1354" s="74">
        <v>45297</v>
      </c>
      <c r="C1354" s="75" t="s">
        <v>211</v>
      </c>
      <c r="D1354" s="76" t="s">
        <v>6642</v>
      </c>
      <c r="E1354" s="76" t="s">
        <v>1257</v>
      </c>
      <c r="F1354" s="76" t="s">
        <v>6643</v>
      </c>
      <c r="G1354" s="76" t="s">
        <v>6644</v>
      </c>
      <c r="H1354" s="76" t="s">
        <v>495</v>
      </c>
      <c r="I1354" s="76" t="s">
        <v>163</v>
      </c>
      <c r="J1354" s="76" t="s">
        <v>238</v>
      </c>
      <c r="K1354" s="76" t="s">
        <v>6645</v>
      </c>
      <c r="L1354" s="76" t="s">
        <v>163</v>
      </c>
      <c r="M1354" s="77"/>
      <c r="N1354" s="78"/>
      <c r="O1354" s="79"/>
      <c r="P1354" s="79"/>
      <c r="Q1354" s="79"/>
    </row>
    <row r="1355" spans="1:17" ht="13.95" hidden="1" customHeight="1">
      <c r="A1355" s="73">
        <v>1345</v>
      </c>
      <c r="B1355" s="74">
        <v>45297</v>
      </c>
      <c r="C1355" s="75" t="s">
        <v>211</v>
      </c>
      <c r="D1355" s="76" t="s">
        <v>381</v>
      </c>
      <c r="E1355" s="76" t="s">
        <v>864</v>
      </c>
      <c r="F1355" s="76" t="s">
        <v>6646</v>
      </c>
      <c r="G1355" s="76" t="s">
        <v>6647</v>
      </c>
      <c r="H1355" s="76" t="s">
        <v>296</v>
      </c>
      <c r="I1355" s="76" t="s">
        <v>163</v>
      </c>
      <c r="J1355" s="76" t="s">
        <v>238</v>
      </c>
      <c r="K1355" s="76" t="s">
        <v>6648</v>
      </c>
      <c r="L1355" s="76" t="s">
        <v>163</v>
      </c>
      <c r="M1355" s="77"/>
      <c r="N1355" s="78"/>
      <c r="O1355" s="79"/>
      <c r="P1355" s="79"/>
      <c r="Q1355" s="79"/>
    </row>
    <row r="1356" spans="1:17" ht="13.95" customHeight="1">
      <c r="A1356" s="73">
        <v>1346</v>
      </c>
      <c r="B1356" s="74">
        <v>45297</v>
      </c>
      <c r="C1356" s="75" t="s">
        <v>211</v>
      </c>
      <c r="D1356" s="76" t="s">
        <v>6649</v>
      </c>
      <c r="E1356" s="76" t="s">
        <v>1257</v>
      </c>
      <c r="F1356" s="76" t="s">
        <v>6650</v>
      </c>
      <c r="G1356" s="76" t="s">
        <v>6651</v>
      </c>
      <c r="H1356" s="76" t="s">
        <v>6652</v>
      </c>
      <c r="I1356" s="76" t="s">
        <v>163</v>
      </c>
      <c r="J1356" s="76" t="s">
        <v>243</v>
      </c>
      <c r="K1356" s="76" t="s">
        <v>6653</v>
      </c>
      <c r="L1356" s="76" t="s">
        <v>6654</v>
      </c>
      <c r="M1356" s="77"/>
      <c r="N1356" s="78"/>
      <c r="O1356" s="79"/>
      <c r="P1356" s="79"/>
      <c r="Q1356" s="79"/>
    </row>
    <row r="1357" spans="1:17" ht="13.95" hidden="1" customHeight="1">
      <c r="A1357" s="73">
        <v>1347</v>
      </c>
      <c r="B1357" s="74">
        <v>45297</v>
      </c>
      <c r="C1357" s="75" t="s">
        <v>211</v>
      </c>
      <c r="D1357" s="76" t="s">
        <v>6655</v>
      </c>
      <c r="E1357" s="76" t="s">
        <v>864</v>
      </c>
      <c r="F1357" s="76" t="s">
        <v>6656</v>
      </c>
      <c r="G1357" s="76" t="s">
        <v>6657</v>
      </c>
      <c r="H1357" s="76" t="s">
        <v>296</v>
      </c>
      <c r="I1357" s="76" t="s">
        <v>163</v>
      </c>
      <c r="J1357" s="76" t="s">
        <v>246</v>
      </c>
      <c r="K1357" s="76" t="s">
        <v>6658</v>
      </c>
      <c r="L1357" s="76" t="s">
        <v>6659</v>
      </c>
      <c r="M1357" s="77"/>
      <c r="N1357" s="78"/>
      <c r="O1357" s="79"/>
      <c r="P1357" s="79"/>
      <c r="Q1357" s="79"/>
    </row>
    <row r="1358" spans="1:17" ht="13.95" hidden="1" customHeight="1">
      <c r="A1358" s="73">
        <v>1348</v>
      </c>
      <c r="B1358" s="74">
        <v>45297</v>
      </c>
      <c r="C1358" s="75" t="s">
        <v>211</v>
      </c>
      <c r="D1358" s="76" t="s">
        <v>6660</v>
      </c>
      <c r="E1358" s="76" t="s">
        <v>1257</v>
      </c>
      <c r="F1358" s="76" t="s">
        <v>6661</v>
      </c>
      <c r="G1358" s="76" t="s">
        <v>6662</v>
      </c>
      <c r="H1358" s="76" t="s">
        <v>495</v>
      </c>
      <c r="I1358" s="76" t="s">
        <v>163</v>
      </c>
      <c r="J1358" s="76" t="s">
        <v>239</v>
      </c>
      <c r="K1358" s="76" t="s">
        <v>6663</v>
      </c>
      <c r="L1358" s="76" t="s">
        <v>163</v>
      </c>
      <c r="M1358" s="77"/>
      <c r="N1358" s="78"/>
      <c r="O1358" s="79"/>
      <c r="P1358" s="79"/>
      <c r="Q1358" s="79"/>
    </row>
    <row r="1359" spans="1:17" ht="13.95" hidden="1" customHeight="1">
      <c r="A1359" s="73">
        <v>1349</v>
      </c>
      <c r="B1359" s="74">
        <v>45297</v>
      </c>
      <c r="C1359" s="75" t="s">
        <v>211</v>
      </c>
      <c r="D1359" s="76" t="s">
        <v>6664</v>
      </c>
      <c r="E1359" s="76" t="s">
        <v>504</v>
      </c>
      <c r="F1359" s="76" t="s">
        <v>6665</v>
      </c>
      <c r="G1359" s="76" t="s">
        <v>6666</v>
      </c>
      <c r="H1359" s="76" t="s">
        <v>293</v>
      </c>
      <c r="I1359" s="76" t="s">
        <v>163</v>
      </c>
      <c r="J1359" s="76" t="s">
        <v>239</v>
      </c>
      <c r="K1359" s="76" t="s">
        <v>6667</v>
      </c>
      <c r="L1359" s="76" t="s">
        <v>6668</v>
      </c>
      <c r="M1359" s="77"/>
      <c r="N1359" s="78"/>
      <c r="O1359" s="79"/>
      <c r="P1359" s="79"/>
      <c r="Q1359" s="79"/>
    </row>
    <row r="1360" spans="1:17" ht="13.95" hidden="1" customHeight="1">
      <c r="A1360" s="73">
        <v>1350</v>
      </c>
      <c r="B1360" s="74">
        <v>45297</v>
      </c>
      <c r="C1360" s="75" t="s">
        <v>211</v>
      </c>
      <c r="D1360" s="76" t="s">
        <v>6669</v>
      </c>
      <c r="E1360" s="76" t="s">
        <v>3166</v>
      </c>
      <c r="F1360" s="76" t="s">
        <v>6670</v>
      </c>
      <c r="G1360" s="76" t="s">
        <v>6671</v>
      </c>
      <c r="H1360" s="76" t="s">
        <v>293</v>
      </c>
      <c r="I1360" s="76" t="s">
        <v>163</v>
      </c>
      <c r="J1360" s="76" t="s">
        <v>243</v>
      </c>
      <c r="K1360" s="76" t="s">
        <v>6672</v>
      </c>
      <c r="L1360" s="76" t="s">
        <v>6673</v>
      </c>
      <c r="M1360" s="77"/>
      <c r="N1360" s="78"/>
      <c r="O1360" s="79"/>
      <c r="P1360" s="79"/>
      <c r="Q1360" s="79"/>
    </row>
    <row r="1361" spans="1:17" ht="13.95" customHeight="1">
      <c r="A1361" s="73">
        <v>1351</v>
      </c>
      <c r="B1361" s="74">
        <v>45297</v>
      </c>
      <c r="C1361" s="75" t="s">
        <v>211</v>
      </c>
      <c r="D1361" s="76" t="s">
        <v>6674</v>
      </c>
      <c r="E1361" s="76" t="s">
        <v>1257</v>
      </c>
      <c r="F1361" s="76" t="s">
        <v>6675</v>
      </c>
      <c r="G1361" s="76" t="s">
        <v>6676</v>
      </c>
      <c r="H1361" s="76" t="s">
        <v>6677</v>
      </c>
      <c r="I1361" s="76" t="s">
        <v>163</v>
      </c>
      <c r="J1361" s="76" t="s">
        <v>243</v>
      </c>
      <c r="K1361" s="76" t="s">
        <v>6678</v>
      </c>
      <c r="L1361" s="76" t="s">
        <v>6679</v>
      </c>
      <c r="M1361" s="77"/>
      <c r="N1361" s="78"/>
      <c r="O1361" s="79"/>
      <c r="P1361" s="79"/>
      <c r="Q1361" s="79"/>
    </row>
    <row r="1362" spans="1:17" ht="13.95" hidden="1" customHeight="1">
      <c r="A1362" s="73">
        <v>1352</v>
      </c>
      <c r="B1362" s="74">
        <v>45297</v>
      </c>
      <c r="C1362" s="75" t="s">
        <v>211</v>
      </c>
      <c r="D1362" s="76" t="s">
        <v>6680</v>
      </c>
      <c r="E1362" s="76" t="s">
        <v>1257</v>
      </c>
      <c r="F1362" s="76" t="s">
        <v>6681</v>
      </c>
      <c r="G1362" s="76" t="s">
        <v>6682</v>
      </c>
      <c r="H1362" s="76" t="s">
        <v>293</v>
      </c>
      <c r="I1362" s="76" t="s">
        <v>163</v>
      </c>
      <c r="J1362" s="76" t="s">
        <v>238</v>
      </c>
      <c r="K1362" s="76" t="s">
        <v>6683</v>
      </c>
      <c r="L1362" s="76" t="s">
        <v>334</v>
      </c>
      <c r="M1362" s="77"/>
      <c r="N1362" s="78"/>
      <c r="O1362" s="79"/>
      <c r="P1362" s="79"/>
      <c r="Q1362" s="79"/>
    </row>
    <row r="1363" spans="1:17" ht="13.95" hidden="1" customHeight="1">
      <c r="A1363" s="73">
        <v>1353</v>
      </c>
      <c r="B1363" s="74">
        <v>45297</v>
      </c>
      <c r="C1363" s="75" t="s">
        <v>211</v>
      </c>
      <c r="D1363" s="76" t="s">
        <v>6684</v>
      </c>
      <c r="E1363" s="76" t="s">
        <v>718</v>
      </c>
      <c r="F1363" s="76" t="s">
        <v>6685</v>
      </c>
      <c r="G1363" s="76" t="s">
        <v>6682</v>
      </c>
      <c r="H1363" s="76" t="s">
        <v>297</v>
      </c>
      <c r="I1363" s="76" t="s">
        <v>163</v>
      </c>
      <c r="J1363" s="76" t="s">
        <v>243</v>
      </c>
      <c r="K1363" s="76" t="s">
        <v>6686</v>
      </c>
      <c r="L1363" s="76" t="s">
        <v>6687</v>
      </c>
      <c r="M1363" s="77"/>
      <c r="N1363" s="78"/>
      <c r="O1363" s="79"/>
      <c r="P1363" s="79"/>
      <c r="Q1363" s="79"/>
    </row>
    <row r="1364" spans="1:17" ht="13.95" hidden="1" customHeight="1">
      <c r="A1364" s="73">
        <v>1354</v>
      </c>
      <c r="B1364" s="74">
        <v>45297</v>
      </c>
      <c r="C1364" s="75" t="s">
        <v>211</v>
      </c>
      <c r="D1364" s="76" t="s">
        <v>6688</v>
      </c>
      <c r="E1364" s="76" t="s">
        <v>504</v>
      </c>
      <c r="F1364" s="76" t="s">
        <v>6689</v>
      </c>
      <c r="G1364" s="76" t="s">
        <v>6690</v>
      </c>
      <c r="H1364" s="76" t="s">
        <v>296</v>
      </c>
      <c r="I1364" s="76" t="s">
        <v>163</v>
      </c>
      <c r="J1364" s="76" t="s">
        <v>246</v>
      </c>
      <c r="K1364" s="76" t="s">
        <v>6691</v>
      </c>
      <c r="L1364" s="76" t="s">
        <v>6692</v>
      </c>
      <c r="M1364" s="77"/>
      <c r="N1364" s="78"/>
      <c r="O1364" s="79"/>
      <c r="P1364" s="79"/>
      <c r="Q1364" s="79"/>
    </row>
    <row r="1365" spans="1:17" ht="13.95" hidden="1" customHeight="1">
      <c r="A1365" s="73">
        <v>1355</v>
      </c>
      <c r="B1365" s="74">
        <v>45297</v>
      </c>
      <c r="C1365" s="75" t="s">
        <v>211</v>
      </c>
      <c r="D1365" s="76" t="s">
        <v>6693</v>
      </c>
      <c r="E1365" s="76" t="s">
        <v>864</v>
      </c>
      <c r="F1365" s="76" t="s">
        <v>6694</v>
      </c>
      <c r="G1365" s="76" t="s">
        <v>6695</v>
      </c>
      <c r="H1365" s="76" t="s">
        <v>293</v>
      </c>
      <c r="I1365" s="76" t="s">
        <v>163</v>
      </c>
      <c r="J1365" s="76" t="s">
        <v>244</v>
      </c>
      <c r="K1365" s="76" t="s">
        <v>6696</v>
      </c>
      <c r="L1365" s="76" t="s">
        <v>6697</v>
      </c>
      <c r="M1365" s="77"/>
      <c r="N1365" s="78"/>
      <c r="O1365" s="79"/>
      <c r="P1365" s="79"/>
      <c r="Q1365" s="79"/>
    </row>
    <row r="1366" spans="1:17" ht="13.95" hidden="1" customHeight="1">
      <c r="A1366" s="73">
        <v>1356</v>
      </c>
      <c r="B1366" s="74">
        <v>45297</v>
      </c>
      <c r="C1366" s="75" t="s">
        <v>211</v>
      </c>
      <c r="D1366" s="76" t="s">
        <v>6698</v>
      </c>
      <c r="E1366" s="76" t="s">
        <v>1257</v>
      </c>
      <c r="F1366" s="76" t="s">
        <v>6699</v>
      </c>
      <c r="G1366" s="76" t="s">
        <v>3756</v>
      </c>
      <c r="H1366" s="76" t="s">
        <v>293</v>
      </c>
      <c r="I1366" s="76" t="s">
        <v>163</v>
      </c>
      <c r="J1366" s="76" t="s">
        <v>243</v>
      </c>
      <c r="K1366" s="76" t="s">
        <v>6700</v>
      </c>
      <c r="L1366" s="76" t="s">
        <v>6701</v>
      </c>
      <c r="M1366" s="77"/>
      <c r="N1366" s="78"/>
      <c r="O1366" s="79"/>
      <c r="P1366" s="79"/>
      <c r="Q1366" s="79"/>
    </row>
    <row r="1367" spans="1:17" ht="13.95" hidden="1" customHeight="1">
      <c r="A1367" s="73">
        <v>1357</v>
      </c>
      <c r="B1367" s="74">
        <v>45297</v>
      </c>
      <c r="C1367" s="75" t="s">
        <v>211</v>
      </c>
      <c r="D1367" s="76" t="s">
        <v>6702</v>
      </c>
      <c r="E1367" s="76" t="s">
        <v>864</v>
      </c>
      <c r="F1367" s="76" t="s">
        <v>6703</v>
      </c>
      <c r="G1367" s="76" t="s">
        <v>6704</v>
      </c>
      <c r="H1367" s="76" t="s">
        <v>296</v>
      </c>
      <c r="I1367" s="76" t="s">
        <v>163</v>
      </c>
      <c r="J1367" s="76" t="s">
        <v>238</v>
      </c>
      <c r="K1367" s="76" t="s">
        <v>6705</v>
      </c>
      <c r="L1367" s="76" t="s">
        <v>163</v>
      </c>
      <c r="M1367" s="77"/>
      <c r="N1367" s="78"/>
      <c r="O1367" s="79"/>
      <c r="P1367" s="79"/>
      <c r="Q1367" s="79"/>
    </row>
    <row r="1368" spans="1:17" ht="13.95" hidden="1" customHeight="1">
      <c r="A1368" s="73">
        <v>1358</v>
      </c>
      <c r="B1368" s="74">
        <v>45297</v>
      </c>
      <c r="C1368" s="75" t="s">
        <v>211</v>
      </c>
      <c r="D1368" s="76" t="s">
        <v>6706</v>
      </c>
      <c r="E1368" s="76" t="s">
        <v>718</v>
      </c>
      <c r="F1368" s="76" t="s">
        <v>6707</v>
      </c>
      <c r="G1368" s="76" t="s">
        <v>6708</v>
      </c>
      <c r="H1368" s="76" t="s">
        <v>495</v>
      </c>
      <c r="I1368" s="76" t="s">
        <v>163</v>
      </c>
      <c r="J1368" s="76" t="s">
        <v>244</v>
      </c>
      <c r="K1368" s="76" t="s">
        <v>6709</v>
      </c>
      <c r="L1368" s="76" t="s">
        <v>6710</v>
      </c>
      <c r="M1368" s="77"/>
      <c r="N1368" s="78"/>
      <c r="O1368" s="79"/>
      <c r="P1368" s="79"/>
      <c r="Q1368" s="79"/>
    </row>
    <row r="1369" spans="1:17" ht="13.95" hidden="1" customHeight="1">
      <c r="A1369" s="73">
        <v>1359</v>
      </c>
      <c r="B1369" s="74">
        <v>45297</v>
      </c>
      <c r="C1369" s="75" t="s">
        <v>211</v>
      </c>
      <c r="D1369" s="76" t="s">
        <v>6698</v>
      </c>
      <c r="E1369" s="76" t="s">
        <v>1257</v>
      </c>
      <c r="F1369" s="76" t="s">
        <v>6711</v>
      </c>
      <c r="G1369" s="76" t="s">
        <v>6712</v>
      </c>
      <c r="H1369" s="76" t="s">
        <v>293</v>
      </c>
      <c r="I1369" s="76" t="s">
        <v>163</v>
      </c>
      <c r="J1369" s="76" t="s">
        <v>242</v>
      </c>
      <c r="K1369" s="76" t="s">
        <v>6700</v>
      </c>
      <c r="L1369" s="76" t="s">
        <v>6701</v>
      </c>
      <c r="M1369" s="77"/>
      <c r="N1369" s="78"/>
      <c r="O1369" s="79"/>
      <c r="P1369" s="79"/>
      <c r="Q1369" s="79"/>
    </row>
    <row r="1370" spans="1:17" ht="13.95" hidden="1" customHeight="1">
      <c r="A1370" s="73">
        <v>1360</v>
      </c>
      <c r="B1370" s="74">
        <v>45297</v>
      </c>
      <c r="C1370" s="75" t="s">
        <v>211</v>
      </c>
      <c r="D1370" s="76" t="s">
        <v>6713</v>
      </c>
      <c r="E1370" s="76" t="s">
        <v>864</v>
      </c>
      <c r="F1370" s="76" t="s">
        <v>6714</v>
      </c>
      <c r="G1370" s="76" t="s">
        <v>6715</v>
      </c>
      <c r="H1370" s="76" t="s">
        <v>296</v>
      </c>
      <c r="I1370" s="76" t="s">
        <v>163</v>
      </c>
      <c r="J1370" s="76" t="s">
        <v>239</v>
      </c>
      <c r="K1370" s="76" t="s">
        <v>6716</v>
      </c>
      <c r="L1370" s="76" t="s">
        <v>6717</v>
      </c>
      <c r="M1370" s="77"/>
      <c r="N1370" s="78"/>
      <c r="O1370" s="79"/>
      <c r="P1370" s="79"/>
      <c r="Q1370" s="79"/>
    </row>
    <row r="1371" spans="1:17" ht="13.95" hidden="1" customHeight="1">
      <c r="A1371" s="73">
        <v>1361</v>
      </c>
      <c r="B1371" s="74">
        <v>45297</v>
      </c>
      <c r="C1371" s="75" t="s">
        <v>211</v>
      </c>
      <c r="D1371" s="76" t="s">
        <v>6718</v>
      </c>
      <c r="E1371" s="76" t="s">
        <v>718</v>
      </c>
      <c r="F1371" s="76" t="s">
        <v>6719</v>
      </c>
      <c r="G1371" s="76" t="s">
        <v>6720</v>
      </c>
      <c r="H1371" s="76" t="s">
        <v>495</v>
      </c>
      <c r="I1371" s="76" t="s">
        <v>163</v>
      </c>
      <c r="J1371" s="76" t="s">
        <v>243</v>
      </c>
      <c r="K1371" s="76" t="s">
        <v>6721</v>
      </c>
      <c r="L1371" s="76" t="s">
        <v>6722</v>
      </c>
      <c r="M1371" s="77"/>
      <c r="N1371" s="78"/>
      <c r="O1371" s="79"/>
      <c r="P1371" s="79"/>
      <c r="Q1371" s="79"/>
    </row>
    <row r="1372" spans="1:17" ht="13.95" hidden="1" customHeight="1">
      <c r="A1372" s="73">
        <v>1362</v>
      </c>
      <c r="B1372" s="74">
        <v>45297</v>
      </c>
      <c r="C1372" s="75" t="s">
        <v>211</v>
      </c>
      <c r="D1372" s="76" t="s">
        <v>6723</v>
      </c>
      <c r="E1372" s="76" t="s">
        <v>1472</v>
      </c>
      <c r="F1372" s="76" t="s">
        <v>6724</v>
      </c>
      <c r="G1372" s="76" t="s">
        <v>6725</v>
      </c>
      <c r="H1372" s="76" t="s">
        <v>297</v>
      </c>
      <c r="I1372" s="76" t="s">
        <v>163</v>
      </c>
      <c r="J1372" s="76" t="s">
        <v>246</v>
      </c>
      <c r="K1372" s="76" t="s">
        <v>6726</v>
      </c>
      <c r="L1372" s="76" t="s">
        <v>6727</v>
      </c>
      <c r="M1372" s="77"/>
      <c r="N1372" s="78"/>
      <c r="O1372" s="79"/>
      <c r="P1372" s="79"/>
      <c r="Q1372" s="79"/>
    </row>
    <row r="1373" spans="1:17" ht="13.95" hidden="1" customHeight="1">
      <c r="A1373" s="73">
        <v>1363</v>
      </c>
      <c r="B1373" s="74">
        <v>45297</v>
      </c>
      <c r="C1373" s="75" t="s">
        <v>211</v>
      </c>
      <c r="D1373" s="76" t="s">
        <v>6728</v>
      </c>
      <c r="E1373" s="76" t="s">
        <v>1472</v>
      </c>
      <c r="F1373" s="76" t="s">
        <v>6729</v>
      </c>
      <c r="G1373" s="76" t="s">
        <v>5929</v>
      </c>
      <c r="H1373" s="76" t="s">
        <v>297</v>
      </c>
      <c r="I1373" s="76" t="s">
        <v>163</v>
      </c>
      <c r="J1373" s="76" t="s">
        <v>244</v>
      </c>
      <c r="K1373" s="76" t="s">
        <v>6730</v>
      </c>
      <c r="L1373" s="76" t="s">
        <v>6731</v>
      </c>
      <c r="M1373" s="77"/>
      <c r="N1373" s="78"/>
      <c r="O1373" s="79"/>
      <c r="P1373" s="79"/>
      <c r="Q1373" s="79"/>
    </row>
    <row r="1374" spans="1:17" ht="13.95" hidden="1" customHeight="1">
      <c r="A1374" s="73">
        <v>1364</v>
      </c>
      <c r="B1374" s="74">
        <v>45297</v>
      </c>
      <c r="C1374" s="75" t="s">
        <v>211</v>
      </c>
      <c r="D1374" s="76" t="s">
        <v>6732</v>
      </c>
      <c r="E1374" s="76" t="s">
        <v>718</v>
      </c>
      <c r="F1374" s="76" t="s">
        <v>6733</v>
      </c>
      <c r="G1374" s="76" t="s">
        <v>6734</v>
      </c>
      <c r="H1374" s="76" t="s">
        <v>495</v>
      </c>
      <c r="I1374" s="76" t="s">
        <v>163</v>
      </c>
      <c r="J1374" s="76" t="s">
        <v>244</v>
      </c>
      <c r="K1374" s="76" t="s">
        <v>6735</v>
      </c>
      <c r="L1374" s="76" t="s">
        <v>6736</v>
      </c>
      <c r="M1374" s="77"/>
      <c r="N1374" s="78"/>
      <c r="O1374" s="79"/>
      <c r="P1374" s="79"/>
      <c r="Q1374" s="79"/>
    </row>
    <row r="1375" spans="1:17" ht="13.95" hidden="1" customHeight="1">
      <c r="A1375" s="73">
        <v>1365</v>
      </c>
      <c r="B1375" s="74">
        <v>45297</v>
      </c>
      <c r="C1375" s="75" t="s">
        <v>211</v>
      </c>
      <c r="D1375" s="76" t="s">
        <v>6737</v>
      </c>
      <c r="E1375" s="76" t="s">
        <v>743</v>
      </c>
      <c r="F1375" s="76" t="s">
        <v>6738</v>
      </c>
      <c r="G1375" s="76" t="s">
        <v>6739</v>
      </c>
      <c r="H1375" s="76" t="s">
        <v>293</v>
      </c>
      <c r="I1375" s="76" t="s">
        <v>163</v>
      </c>
      <c r="J1375" s="76" t="s">
        <v>246</v>
      </c>
      <c r="K1375" s="76" t="s">
        <v>6740</v>
      </c>
      <c r="L1375" s="76" t="s">
        <v>6741</v>
      </c>
      <c r="M1375" s="77"/>
      <c r="N1375" s="78"/>
      <c r="O1375" s="79"/>
      <c r="P1375" s="79"/>
      <c r="Q1375" s="79"/>
    </row>
    <row r="1376" spans="1:17" ht="13.95" hidden="1" customHeight="1">
      <c r="A1376" s="73">
        <v>1366</v>
      </c>
      <c r="B1376" s="74">
        <v>45297</v>
      </c>
      <c r="C1376" s="75" t="s">
        <v>211</v>
      </c>
      <c r="D1376" s="76" t="s">
        <v>6742</v>
      </c>
      <c r="E1376" s="76" t="s">
        <v>1472</v>
      </c>
      <c r="F1376" s="76" t="s">
        <v>6743</v>
      </c>
      <c r="G1376" s="76" t="s">
        <v>6744</v>
      </c>
      <c r="H1376" s="76" t="s">
        <v>297</v>
      </c>
      <c r="I1376" s="76" t="s">
        <v>163</v>
      </c>
      <c r="J1376" s="76" t="s">
        <v>246</v>
      </c>
      <c r="K1376" s="76" t="s">
        <v>6745</v>
      </c>
      <c r="L1376" s="76" t="s">
        <v>6746</v>
      </c>
      <c r="M1376" s="77"/>
      <c r="N1376" s="78"/>
      <c r="O1376" s="79"/>
      <c r="P1376" s="79"/>
      <c r="Q1376" s="79"/>
    </row>
    <row r="1377" spans="1:17" ht="13.95" hidden="1" customHeight="1">
      <c r="A1377" s="73">
        <v>1367</v>
      </c>
      <c r="B1377" s="74">
        <v>45297</v>
      </c>
      <c r="C1377" s="75" t="s">
        <v>211</v>
      </c>
      <c r="D1377" s="76" t="s">
        <v>6747</v>
      </c>
      <c r="E1377" s="76" t="s">
        <v>864</v>
      </c>
      <c r="F1377" s="76" t="s">
        <v>6748</v>
      </c>
      <c r="G1377" s="76" t="s">
        <v>6749</v>
      </c>
      <c r="H1377" s="76" t="s">
        <v>293</v>
      </c>
      <c r="I1377" s="76" t="s">
        <v>163</v>
      </c>
      <c r="J1377" s="76" t="s">
        <v>238</v>
      </c>
      <c r="K1377" s="76" t="s">
        <v>6750</v>
      </c>
      <c r="L1377" s="76" t="s">
        <v>163</v>
      </c>
      <c r="M1377" s="77"/>
      <c r="N1377" s="78"/>
      <c r="O1377" s="79"/>
      <c r="P1377" s="79"/>
      <c r="Q1377" s="79"/>
    </row>
    <row r="1378" spans="1:17" ht="13.95" hidden="1" customHeight="1">
      <c r="A1378" s="73">
        <v>1368</v>
      </c>
      <c r="B1378" s="74">
        <v>45297</v>
      </c>
      <c r="C1378" s="75" t="s">
        <v>211</v>
      </c>
      <c r="D1378" s="76" t="s">
        <v>6751</v>
      </c>
      <c r="E1378" s="76" t="s">
        <v>504</v>
      </c>
      <c r="F1378" s="76" t="s">
        <v>6752</v>
      </c>
      <c r="G1378" s="76" t="s">
        <v>6753</v>
      </c>
      <c r="H1378" s="76" t="s">
        <v>293</v>
      </c>
      <c r="I1378" s="76" t="s">
        <v>163</v>
      </c>
      <c r="J1378" s="76" t="s">
        <v>246</v>
      </c>
      <c r="K1378" s="76" t="s">
        <v>6754</v>
      </c>
      <c r="L1378" s="76" t="s">
        <v>6755</v>
      </c>
      <c r="M1378" s="77"/>
      <c r="N1378" s="78"/>
      <c r="O1378" s="79"/>
      <c r="P1378" s="79"/>
      <c r="Q1378" s="79"/>
    </row>
    <row r="1379" spans="1:17" ht="13.95" hidden="1" customHeight="1">
      <c r="A1379" s="73">
        <v>1369</v>
      </c>
      <c r="B1379" s="74">
        <v>45297</v>
      </c>
      <c r="C1379" s="75" t="s">
        <v>211</v>
      </c>
      <c r="D1379" s="76" t="s">
        <v>6756</v>
      </c>
      <c r="E1379" s="76" t="s">
        <v>1472</v>
      </c>
      <c r="F1379" s="76" t="s">
        <v>6757</v>
      </c>
      <c r="G1379" s="76" t="s">
        <v>6758</v>
      </c>
      <c r="H1379" s="76" t="s">
        <v>297</v>
      </c>
      <c r="I1379" s="76" t="s">
        <v>163</v>
      </c>
      <c r="J1379" s="76" t="s">
        <v>244</v>
      </c>
      <c r="K1379" s="76" t="s">
        <v>6759</v>
      </c>
      <c r="L1379" s="76" t="s">
        <v>6760</v>
      </c>
      <c r="M1379" s="77"/>
      <c r="N1379" s="78"/>
      <c r="O1379" s="79"/>
      <c r="P1379" s="79"/>
      <c r="Q1379" s="79"/>
    </row>
    <row r="1380" spans="1:17" ht="13.95" customHeight="1">
      <c r="A1380" s="73">
        <v>1370</v>
      </c>
      <c r="B1380" s="74">
        <v>45297</v>
      </c>
      <c r="C1380" s="75" t="s">
        <v>211</v>
      </c>
      <c r="D1380" s="76" t="s">
        <v>2398</v>
      </c>
      <c r="E1380" s="76" t="s">
        <v>864</v>
      </c>
      <c r="F1380" s="76" t="s">
        <v>6761</v>
      </c>
      <c r="G1380" s="76" t="s">
        <v>6762</v>
      </c>
      <c r="H1380" s="76" t="s">
        <v>6763</v>
      </c>
      <c r="I1380" s="76" t="s">
        <v>163</v>
      </c>
      <c r="J1380" s="76" t="s">
        <v>243</v>
      </c>
      <c r="K1380" s="76" t="s">
        <v>6764</v>
      </c>
      <c r="L1380" s="76" t="s">
        <v>6765</v>
      </c>
      <c r="M1380" s="77"/>
      <c r="N1380" s="78"/>
      <c r="O1380" s="79"/>
      <c r="P1380" s="79"/>
      <c r="Q1380" s="79"/>
    </row>
    <row r="1381" spans="1:17" ht="13.95" hidden="1" customHeight="1">
      <c r="A1381" s="73">
        <v>1371</v>
      </c>
      <c r="B1381" s="74">
        <v>45297</v>
      </c>
      <c r="C1381" s="75" t="s">
        <v>211</v>
      </c>
      <c r="D1381" s="76" t="s">
        <v>6766</v>
      </c>
      <c r="E1381" s="76" t="s">
        <v>718</v>
      </c>
      <c r="F1381" s="76" t="s">
        <v>6767</v>
      </c>
      <c r="G1381" s="76" t="s">
        <v>6768</v>
      </c>
      <c r="H1381" s="76" t="s">
        <v>495</v>
      </c>
      <c r="I1381" s="76" t="s">
        <v>163</v>
      </c>
      <c r="J1381" s="76" t="s">
        <v>243</v>
      </c>
      <c r="K1381" s="76" t="s">
        <v>6769</v>
      </c>
      <c r="L1381" s="76" t="s">
        <v>6770</v>
      </c>
      <c r="M1381" s="77"/>
      <c r="N1381" s="78"/>
      <c r="O1381" s="79"/>
      <c r="P1381" s="79"/>
      <c r="Q1381" s="79"/>
    </row>
    <row r="1382" spans="1:17" ht="13.95" hidden="1" customHeight="1">
      <c r="A1382" s="73">
        <v>1372</v>
      </c>
      <c r="B1382" s="74">
        <v>45297</v>
      </c>
      <c r="C1382" s="75" t="s">
        <v>211</v>
      </c>
      <c r="D1382" s="76" t="s">
        <v>6771</v>
      </c>
      <c r="E1382" s="76" t="s">
        <v>504</v>
      </c>
      <c r="F1382" s="76" t="s">
        <v>6772</v>
      </c>
      <c r="G1382" s="76" t="s">
        <v>6773</v>
      </c>
      <c r="H1382" s="76" t="s">
        <v>296</v>
      </c>
      <c r="I1382" s="76" t="s">
        <v>163</v>
      </c>
      <c r="J1382" s="76" t="s">
        <v>239</v>
      </c>
      <c r="K1382" s="76" t="s">
        <v>6774</v>
      </c>
      <c r="L1382" s="76" t="s">
        <v>163</v>
      </c>
      <c r="M1382" s="77"/>
      <c r="N1382" s="78"/>
      <c r="O1382" s="79"/>
      <c r="P1382" s="79"/>
      <c r="Q1382" s="79"/>
    </row>
    <row r="1383" spans="1:17" ht="13.95" hidden="1" customHeight="1">
      <c r="A1383" s="73">
        <v>1373</v>
      </c>
      <c r="B1383" s="74">
        <v>45297</v>
      </c>
      <c r="C1383" s="75" t="s">
        <v>211</v>
      </c>
      <c r="D1383" s="76" t="s">
        <v>6775</v>
      </c>
      <c r="E1383" s="76" t="s">
        <v>1472</v>
      </c>
      <c r="F1383" s="76" t="s">
        <v>6776</v>
      </c>
      <c r="G1383" s="76" t="s">
        <v>6777</v>
      </c>
      <c r="H1383" s="76" t="s">
        <v>297</v>
      </c>
      <c r="I1383" s="76" t="s">
        <v>163</v>
      </c>
      <c r="J1383" s="76" t="s">
        <v>244</v>
      </c>
      <c r="K1383" s="76" t="s">
        <v>6778</v>
      </c>
      <c r="L1383" s="76" t="s">
        <v>6779</v>
      </c>
      <c r="M1383" s="77"/>
      <c r="N1383" s="78"/>
      <c r="O1383" s="79"/>
      <c r="P1383" s="79"/>
      <c r="Q1383" s="79"/>
    </row>
    <row r="1384" spans="1:17" ht="13.95" hidden="1" customHeight="1">
      <c r="A1384" s="73">
        <v>1374</v>
      </c>
      <c r="B1384" s="74">
        <v>45297</v>
      </c>
      <c r="C1384" s="75" t="s">
        <v>211</v>
      </c>
      <c r="D1384" s="76" t="s">
        <v>1759</v>
      </c>
      <c r="E1384" s="76" t="s">
        <v>718</v>
      </c>
      <c r="F1384" s="76" t="s">
        <v>6780</v>
      </c>
      <c r="G1384" s="76" t="s">
        <v>6781</v>
      </c>
      <c r="H1384" s="76" t="s">
        <v>297</v>
      </c>
      <c r="I1384" s="76" t="s">
        <v>163</v>
      </c>
      <c r="J1384" s="76" t="s">
        <v>242</v>
      </c>
      <c r="K1384" s="76" t="s">
        <v>1762</v>
      </c>
      <c r="L1384" s="76" t="s">
        <v>1763</v>
      </c>
      <c r="M1384" s="77"/>
      <c r="N1384" s="78"/>
      <c r="O1384" s="79"/>
      <c r="P1384" s="79"/>
      <c r="Q1384" s="79"/>
    </row>
    <row r="1385" spans="1:17" ht="13.95" hidden="1" customHeight="1">
      <c r="A1385" s="73">
        <v>1375</v>
      </c>
      <c r="B1385" s="74">
        <v>45297</v>
      </c>
      <c r="C1385" s="75" t="s">
        <v>211</v>
      </c>
      <c r="D1385" s="76" t="s">
        <v>6742</v>
      </c>
      <c r="E1385" s="76" t="s">
        <v>1472</v>
      </c>
      <c r="F1385" s="76" t="s">
        <v>6782</v>
      </c>
      <c r="G1385" s="76" t="s">
        <v>6783</v>
      </c>
      <c r="H1385" s="76" t="s">
        <v>297</v>
      </c>
      <c r="I1385" s="76" t="s">
        <v>163</v>
      </c>
      <c r="J1385" s="76" t="s">
        <v>246</v>
      </c>
      <c r="K1385" s="76" t="s">
        <v>6784</v>
      </c>
      <c r="L1385" s="76" t="s">
        <v>6785</v>
      </c>
      <c r="M1385" s="77"/>
      <c r="N1385" s="78"/>
      <c r="O1385" s="79"/>
      <c r="P1385" s="79"/>
      <c r="Q1385" s="79"/>
    </row>
    <row r="1386" spans="1:17" ht="13.95" hidden="1" customHeight="1">
      <c r="A1386" s="73">
        <v>1376</v>
      </c>
      <c r="B1386" s="74">
        <v>45297</v>
      </c>
      <c r="C1386" s="75" t="s">
        <v>211</v>
      </c>
      <c r="D1386" s="76" t="s">
        <v>6786</v>
      </c>
      <c r="E1386" s="76" t="s">
        <v>864</v>
      </c>
      <c r="F1386" s="76" t="s">
        <v>6787</v>
      </c>
      <c r="G1386" s="76" t="s">
        <v>6788</v>
      </c>
      <c r="H1386" s="76" t="s">
        <v>293</v>
      </c>
      <c r="I1386" s="76" t="s">
        <v>163</v>
      </c>
      <c r="J1386" s="76" t="s">
        <v>243</v>
      </c>
      <c r="K1386" s="76" t="s">
        <v>6789</v>
      </c>
      <c r="L1386" s="76" t="s">
        <v>6790</v>
      </c>
      <c r="M1386" s="77"/>
      <c r="N1386" s="78"/>
      <c r="O1386" s="79"/>
      <c r="P1386" s="79"/>
      <c r="Q1386" s="79"/>
    </row>
    <row r="1387" spans="1:17" ht="13.95" hidden="1" customHeight="1">
      <c r="A1387" s="73">
        <v>1377</v>
      </c>
      <c r="B1387" s="74">
        <v>45297</v>
      </c>
      <c r="C1387" s="75" t="s">
        <v>211</v>
      </c>
      <c r="D1387" s="76" t="s">
        <v>6791</v>
      </c>
      <c r="E1387" s="76" t="s">
        <v>718</v>
      </c>
      <c r="F1387" s="76" t="s">
        <v>6792</v>
      </c>
      <c r="G1387" s="76" t="s">
        <v>6793</v>
      </c>
      <c r="H1387" s="76" t="s">
        <v>297</v>
      </c>
      <c r="I1387" s="76" t="s">
        <v>163</v>
      </c>
      <c r="J1387" s="76" t="s">
        <v>243</v>
      </c>
      <c r="K1387" s="76" t="s">
        <v>6794</v>
      </c>
      <c r="L1387" s="76" t="s">
        <v>6795</v>
      </c>
      <c r="M1387" s="77"/>
      <c r="N1387" s="78"/>
      <c r="O1387" s="79"/>
      <c r="P1387" s="79"/>
      <c r="Q1387" s="79"/>
    </row>
    <row r="1388" spans="1:17" ht="13.95" hidden="1" customHeight="1">
      <c r="A1388" s="73">
        <v>1378</v>
      </c>
      <c r="B1388" s="74">
        <v>45297</v>
      </c>
      <c r="C1388" s="75" t="s">
        <v>211</v>
      </c>
      <c r="D1388" s="76" t="s">
        <v>1103</v>
      </c>
      <c r="E1388" s="76" t="s">
        <v>1472</v>
      </c>
      <c r="F1388" s="76" t="s">
        <v>6796</v>
      </c>
      <c r="G1388" s="76" t="s">
        <v>6797</v>
      </c>
      <c r="H1388" s="76" t="s">
        <v>297</v>
      </c>
      <c r="I1388" s="76" t="s">
        <v>163</v>
      </c>
      <c r="J1388" s="76" t="s">
        <v>246</v>
      </c>
      <c r="K1388" s="76" t="s">
        <v>1106</v>
      </c>
      <c r="L1388" s="76" t="s">
        <v>1107</v>
      </c>
      <c r="M1388" s="77"/>
      <c r="N1388" s="78"/>
      <c r="O1388" s="79"/>
      <c r="P1388" s="79"/>
      <c r="Q1388" s="79"/>
    </row>
    <row r="1389" spans="1:17" ht="13.95" hidden="1" customHeight="1">
      <c r="A1389" s="73">
        <v>1379</v>
      </c>
      <c r="B1389" s="74">
        <v>45297</v>
      </c>
      <c r="C1389" s="75" t="s">
        <v>211</v>
      </c>
      <c r="D1389" s="76" t="s">
        <v>6798</v>
      </c>
      <c r="E1389" s="76" t="s">
        <v>864</v>
      </c>
      <c r="F1389" s="76" t="s">
        <v>6799</v>
      </c>
      <c r="G1389" s="76" t="s">
        <v>6800</v>
      </c>
      <c r="H1389" s="76" t="s">
        <v>293</v>
      </c>
      <c r="I1389" s="76" t="s">
        <v>163</v>
      </c>
      <c r="J1389" s="76" t="s">
        <v>238</v>
      </c>
      <c r="K1389" s="76" t="s">
        <v>6801</v>
      </c>
      <c r="L1389" s="76" t="s">
        <v>6802</v>
      </c>
      <c r="M1389" s="77"/>
      <c r="N1389" s="78"/>
      <c r="O1389" s="79"/>
      <c r="P1389" s="79"/>
      <c r="Q1389" s="79"/>
    </row>
    <row r="1390" spans="1:17" ht="13.95" hidden="1" customHeight="1">
      <c r="A1390" s="73">
        <v>1380</v>
      </c>
      <c r="B1390" s="74">
        <v>45297</v>
      </c>
      <c r="C1390" s="75" t="s">
        <v>211</v>
      </c>
      <c r="D1390" s="76" t="s">
        <v>6803</v>
      </c>
      <c r="E1390" s="76" t="s">
        <v>718</v>
      </c>
      <c r="F1390" s="76" t="s">
        <v>6804</v>
      </c>
      <c r="G1390" s="76" t="s">
        <v>6805</v>
      </c>
      <c r="H1390" s="76" t="s">
        <v>297</v>
      </c>
      <c r="I1390" s="76" t="s">
        <v>163</v>
      </c>
      <c r="J1390" s="76" t="s">
        <v>243</v>
      </c>
      <c r="K1390" s="76" t="s">
        <v>6806</v>
      </c>
      <c r="L1390" s="76" t="s">
        <v>6807</v>
      </c>
      <c r="M1390" s="77"/>
      <c r="N1390" s="78"/>
      <c r="O1390" s="79"/>
      <c r="P1390" s="79"/>
      <c r="Q1390" s="79"/>
    </row>
    <row r="1391" spans="1:17" ht="13.95" hidden="1" customHeight="1">
      <c r="A1391" s="73">
        <v>1381</v>
      </c>
      <c r="B1391" s="74">
        <v>45297</v>
      </c>
      <c r="C1391" s="75" t="s">
        <v>211</v>
      </c>
      <c r="D1391" s="76" t="s">
        <v>6808</v>
      </c>
      <c r="E1391" s="76" t="s">
        <v>1472</v>
      </c>
      <c r="F1391" s="76" t="s">
        <v>6809</v>
      </c>
      <c r="G1391" s="76" t="s">
        <v>6810</v>
      </c>
      <c r="H1391" s="76" t="s">
        <v>297</v>
      </c>
      <c r="I1391" s="76" t="s">
        <v>163</v>
      </c>
      <c r="J1391" s="76" t="s">
        <v>246</v>
      </c>
      <c r="K1391" s="76" t="s">
        <v>6811</v>
      </c>
      <c r="L1391" s="76" t="s">
        <v>6812</v>
      </c>
      <c r="M1391" s="77"/>
      <c r="N1391" s="78"/>
      <c r="O1391" s="79"/>
      <c r="P1391" s="79"/>
      <c r="Q1391" s="79"/>
    </row>
    <row r="1392" spans="1:17" ht="13.95" hidden="1" customHeight="1">
      <c r="A1392" s="73">
        <v>1382</v>
      </c>
      <c r="B1392" s="74">
        <v>45297</v>
      </c>
      <c r="C1392" s="75" t="s">
        <v>211</v>
      </c>
      <c r="D1392" s="76" t="s">
        <v>6813</v>
      </c>
      <c r="E1392" s="76" t="s">
        <v>1257</v>
      </c>
      <c r="F1392" s="76" t="s">
        <v>6814</v>
      </c>
      <c r="G1392" s="76" t="s">
        <v>6815</v>
      </c>
      <c r="H1392" s="76" t="s">
        <v>495</v>
      </c>
      <c r="I1392" s="76" t="s">
        <v>163</v>
      </c>
      <c r="J1392" s="76" t="s">
        <v>242</v>
      </c>
      <c r="K1392" s="76" t="s">
        <v>6816</v>
      </c>
      <c r="L1392" s="76" t="s">
        <v>6817</v>
      </c>
      <c r="M1392" s="77"/>
      <c r="N1392" s="78"/>
      <c r="O1392" s="79"/>
      <c r="P1392" s="79"/>
      <c r="Q1392" s="79"/>
    </row>
    <row r="1393" spans="1:17" ht="13.95" customHeight="1">
      <c r="A1393" s="73">
        <v>1383</v>
      </c>
      <c r="B1393" s="74">
        <v>45297</v>
      </c>
      <c r="C1393" s="75" t="s">
        <v>211</v>
      </c>
      <c r="D1393" s="76" t="s">
        <v>6818</v>
      </c>
      <c r="E1393" s="76" t="s">
        <v>864</v>
      </c>
      <c r="F1393" s="76" t="s">
        <v>6819</v>
      </c>
      <c r="G1393" s="76" t="s">
        <v>6815</v>
      </c>
      <c r="H1393" s="76" t="s">
        <v>6820</v>
      </c>
      <c r="I1393" s="76" t="s">
        <v>163</v>
      </c>
      <c r="J1393" s="76" t="s">
        <v>243</v>
      </c>
      <c r="K1393" s="76" t="s">
        <v>6821</v>
      </c>
      <c r="L1393" s="76" t="s">
        <v>6822</v>
      </c>
      <c r="M1393" s="77"/>
      <c r="N1393" s="78"/>
      <c r="O1393" s="79"/>
      <c r="P1393" s="79"/>
      <c r="Q1393" s="79"/>
    </row>
    <row r="1394" spans="1:17" ht="13.95" hidden="1" customHeight="1">
      <c r="A1394" s="73">
        <v>1384</v>
      </c>
      <c r="B1394" s="74">
        <v>45297</v>
      </c>
      <c r="C1394" s="75" t="s">
        <v>211</v>
      </c>
      <c r="D1394" s="76" t="s">
        <v>6823</v>
      </c>
      <c r="E1394" s="76" t="s">
        <v>718</v>
      </c>
      <c r="F1394" s="76" t="s">
        <v>6824</v>
      </c>
      <c r="G1394" s="76" t="s">
        <v>6825</v>
      </c>
      <c r="H1394" s="76" t="s">
        <v>495</v>
      </c>
      <c r="I1394" s="76" t="s">
        <v>163</v>
      </c>
      <c r="J1394" s="76" t="s">
        <v>240</v>
      </c>
      <c r="K1394" s="76" t="s">
        <v>6826</v>
      </c>
      <c r="L1394" s="76" t="s">
        <v>6827</v>
      </c>
      <c r="M1394" s="77"/>
      <c r="N1394" s="78"/>
      <c r="O1394" s="79"/>
      <c r="P1394" s="79"/>
      <c r="Q1394" s="79"/>
    </row>
    <row r="1395" spans="1:17" ht="13.95" hidden="1" customHeight="1">
      <c r="A1395" s="73">
        <v>1385</v>
      </c>
      <c r="B1395" s="74">
        <v>45297</v>
      </c>
      <c r="C1395" s="75" t="s">
        <v>211</v>
      </c>
      <c r="D1395" s="76" t="s">
        <v>6828</v>
      </c>
      <c r="E1395" s="76" t="s">
        <v>864</v>
      </c>
      <c r="F1395" s="76" t="s">
        <v>6829</v>
      </c>
      <c r="G1395" s="76" t="s">
        <v>6830</v>
      </c>
      <c r="H1395" s="76" t="s">
        <v>296</v>
      </c>
      <c r="I1395" s="76" t="s">
        <v>163</v>
      </c>
      <c r="J1395" s="76" t="s">
        <v>238</v>
      </c>
      <c r="K1395" s="76" t="s">
        <v>6831</v>
      </c>
      <c r="L1395" s="76" t="s">
        <v>6832</v>
      </c>
      <c r="M1395" s="77"/>
      <c r="N1395" s="78"/>
      <c r="O1395" s="79"/>
      <c r="P1395" s="79"/>
      <c r="Q1395" s="79"/>
    </row>
    <row r="1396" spans="1:17" ht="13.95" hidden="1" customHeight="1">
      <c r="A1396" s="73">
        <v>1386</v>
      </c>
      <c r="B1396" s="74">
        <v>45297</v>
      </c>
      <c r="C1396" s="75" t="s">
        <v>211</v>
      </c>
      <c r="D1396" s="76" t="s">
        <v>6813</v>
      </c>
      <c r="E1396" s="76" t="s">
        <v>1257</v>
      </c>
      <c r="F1396" s="76" t="s">
        <v>6833</v>
      </c>
      <c r="G1396" s="76" t="s">
        <v>6834</v>
      </c>
      <c r="H1396" s="76" t="s">
        <v>293</v>
      </c>
      <c r="I1396" s="76" t="s">
        <v>163</v>
      </c>
      <c r="J1396" s="76" t="s">
        <v>244</v>
      </c>
      <c r="K1396" s="76" t="s">
        <v>6816</v>
      </c>
      <c r="L1396" s="76" t="s">
        <v>6817</v>
      </c>
      <c r="M1396" s="77"/>
      <c r="N1396" s="78"/>
      <c r="O1396" s="79"/>
      <c r="P1396" s="79"/>
      <c r="Q1396" s="79"/>
    </row>
    <row r="1397" spans="1:17" ht="13.95" hidden="1" customHeight="1">
      <c r="A1397" s="73">
        <v>1387</v>
      </c>
      <c r="B1397" s="74">
        <v>45297</v>
      </c>
      <c r="C1397" s="75" t="s">
        <v>211</v>
      </c>
      <c r="D1397" s="76" t="s">
        <v>6835</v>
      </c>
      <c r="E1397" s="76" t="s">
        <v>718</v>
      </c>
      <c r="F1397" s="76" t="s">
        <v>6836</v>
      </c>
      <c r="G1397" s="76" t="s">
        <v>6837</v>
      </c>
      <c r="H1397" s="76" t="s">
        <v>495</v>
      </c>
      <c r="I1397" s="76" t="s">
        <v>163</v>
      </c>
      <c r="J1397" s="76" t="s">
        <v>243</v>
      </c>
      <c r="K1397" s="76" t="s">
        <v>6838</v>
      </c>
      <c r="L1397" s="76" t="s">
        <v>163</v>
      </c>
      <c r="M1397" s="77"/>
      <c r="N1397" s="78"/>
      <c r="O1397" s="79"/>
      <c r="P1397" s="79"/>
      <c r="Q1397" s="79"/>
    </row>
    <row r="1398" spans="1:17" ht="13.95" hidden="1" customHeight="1">
      <c r="A1398" s="73">
        <v>1388</v>
      </c>
      <c r="B1398" s="74">
        <v>45297</v>
      </c>
      <c r="C1398" s="75" t="s">
        <v>211</v>
      </c>
      <c r="D1398" s="76" t="s">
        <v>6839</v>
      </c>
      <c r="E1398" s="76" t="s">
        <v>864</v>
      </c>
      <c r="F1398" s="76" t="s">
        <v>6840</v>
      </c>
      <c r="G1398" s="76" t="s">
        <v>6841</v>
      </c>
      <c r="H1398" s="76" t="s">
        <v>293</v>
      </c>
      <c r="I1398" s="76" t="s">
        <v>163</v>
      </c>
      <c r="J1398" s="76" t="s">
        <v>244</v>
      </c>
      <c r="K1398" s="76" t="s">
        <v>6842</v>
      </c>
      <c r="L1398" s="76" t="s">
        <v>6843</v>
      </c>
      <c r="M1398" s="77"/>
      <c r="N1398" s="78"/>
      <c r="O1398" s="79"/>
      <c r="P1398" s="79"/>
      <c r="Q1398" s="79"/>
    </row>
    <row r="1399" spans="1:17" ht="13.95" hidden="1" customHeight="1">
      <c r="A1399" s="73">
        <v>1389</v>
      </c>
      <c r="B1399" s="74">
        <v>45297</v>
      </c>
      <c r="C1399" s="75" t="s">
        <v>211</v>
      </c>
      <c r="D1399" s="76" t="s">
        <v>6844</v>
      </c>
      <c r="E1399" s="76" t="s">
        <v>1257</v>
      </c>
      <c r="F1399" s="76" t="s">
        <v>6845</v>
      </c>
      <c r="G1399" s="76" t="s">
        <v>6846</v>
      </c>
      <c r="H1399" s="76" t="s">
        <v>495</v>
      </c>
      <c r="I1399" s="76" t="s">
        <v>163</v>
      </c>
      <c r="J1399" s="76" t="s">
        <v>244</v>
      </c>
      <c r="K1399" s="76" t="s">
        <v>6847</v>
      </c>
      <c r="L1399" s="76" t="s">
        <v>6848</v>
      </c>
      <c r="M1399" s="77"/>
      <c r="N1399" s="78"/>
      <c r="O1399" s="79"/>
      <c r="P1399" s="79"/>
      <c r="Q1399" s="79"/>
    </row>
    <row r="1400" spans="1:17" ht="13.95" hidden="1" customHeight="1">
      <c r="A1400" s="73">
        <v>1390</v>
      </c>
      <c r="B1400" s="74">
        <v>45297</v>
      </c>
      <c r="C1400" s="75" t="s">
        <v>211</v>
      </c>
      <c r="D1400" s="76" t="s">
        <v>6849</v>
      </c>
      <c r="E1400" s="76" t="s">
        <v>718</v>
      </c>
      <c r="F1400" s="76" t="s">
        <v>6850</v>
      </c>
      <c r="G1400" s="76" t="s">
        <v>6851</v>
      </c>
      <c r="H1400" s="76" t="s">
        <v>297</v>
      </c>
      <c r="I1400" s="76" t="s">
        <v>163</v>
      </c>
      <c r="J1400" s="76" t="s">
        <v>240</v>
      </c>
      <c r="K1400" s="76" t="s">
        <v>6852</v>
      </c>
      <c r="L1400" s="76" t="s">
        <v>6853</v>
      </c>
      <c r="M1400" s="77"/>
      <c r="N1400" s="78"/>
      <c r="O1400" s="79"/>
      <c r="P1400" s="79"/>
      <c r="Q1400" s="79"/>
    </row>
    <row r="1401" spans="1:17" ht="13.95" customHeight="1">
      <c r="A1401" s="73">
        <v>1391</v>
      </c>
      <c r="B1401" s="74">
        <v>45297</v>
      </c>
      <c r="C1401" s="75" t="s">
        <v>211</v>
      </c>
      <c r="D1401" s="76" t="s">
        <v>377</v>
      </c>
      <c r="E1401" s="76" t="s">
        <v>1257</v>
      </c>
      <c r="F1401" s="76" t="s">
        <v>6854</v>
      </c>
      <c r="G1401" s="76" t="s">
        <v>6855</v>
      </c>
      <c r="H1401" s="76" t="s">
        <v>6856</v>
      </c>
      <c r="I1401" s="76" t="s">
        <v>163</v>
      </c>
      <c r="J1401" s="76" t="s">
        <v>243</v>
      </c>
      <c r="K1401" s="76" t="s">
        <v>6857</v>
      </c>
      <c r="L1401" s="76" t="s">
        <v>6858</v>
      </c>
      <c r="M1401" s="77"/>
      <c r="N1401" s="78"/>
      <c r="O1401" s="79"/>
      <c r="P1401" s="79"/>
      <c r="Q1401" s="79"/>
    </row>
    <row r="1402" spans="1:17" ht="13.95" customHeight="1">
      <c r="A1402" s="73">
        <v>1392</v>
      </c>
      <c r="B1402" s="74">
        <v>45297</v>
      </c>
      <c r="C1402" s="75" t="s">
        <v>211</v>
      </c>
      <c r="D1402" s="76" t="s">
        <v>6859</v>
      </c>
      <c r="E1402" s="76" t="s">
        <v>773</v>
      </c>
      <c r="F1402" s="76" t="s">
        <v>6860</v>
      </c>
      <c r="G1402" s="76" t="s">
        <v>6861</v>
      </c>
      <c r="H1402" s="76" t="s">
        <v>6862</v>
      </c>
      <c r="I1402" s="76" t="s">
        <v>163</v>
      </c>
      <c r="J1402" s="76" t="s">
        <v>243</v>
      </c>
      <c r="K1402" s="76" t="s">
        <v>6863</v>
      </c>
      <c r="L1402" s="76" t="s">
        <v>6864</v>
      </c>
      <c r="M1402" s="77"/>
      <c r="N1402" s="78"/>
      <c r="O1402" s="79"/>
      <c r="P1402" s="79"/>
      <c r="Q1402" s="79"/>
    </row>
    <row r="1403" spans="1:17" ht="13.95" hidden="1" customHeight="1">
      <c r="A1403" s="73">
        <v>1393</v>
      </c>
      <c r="B1403" s="74">
        <v>45297</v>
      </c>
      <c r="C1403" s="75" t="s">
        <v>211</v>
      </c>
      <c r="D1403" s="76" t="s">
        <v>6865</v>
      </c>
      <c r="E1403" s="76" t="s">
        <v>718</v>
      </c>
      <c r="F1403" s="76" t="s">
        <v>6866</v>
      </c>
      <c r="G1403" s="76" t="s">
        <v>6867</v>
      </c>
      <c r="H1403" s="76" t="s">
        <v>495</v>
      </c>
      <c r="I1403" s="76" t="s">
        <v>163</v>
      </c>
      <c r="J1403" s="76" t="s">
        <v>240</v>
      </c>
      <c r="K1403" s="76" t="s">
        <v>6868</v>
      </c>
      <c r="L1403" s="76" t="s">
        <v>6869</v>
      </c>
      <c r="M1403" s="77"/>
      <c r="N1403" s="78"/>
      <c r="O1403" s="79"/>
      <c r="P1403" s="79"/>
      <c r="Q1403" s="79"/>
    </row>
    <row r="1404" spans="1:17" ht="13.95" hidden="1" customHeight="1">
      <c r="A1404" s="73">
        <v>1394</v>
      </c>
      <c r="B1404" s="74">
        <v>45297</v>
      </c>
      <c r="C1404" s="75" t="s">
        <v>211</v>
      </c>
      <c r="D1404" s="76" t="s">
        <v>405</v>
      </c>
      <c r="E1404" s="76" t="s">
        <v>1257</v>
      </c>
      <c r="F1404" s="76" t="s">
        <v>6870</v>
      </c>
      <c r="G1404" s="76" t="s">
        <v>6867</v>
      </c>
      <c r="H1404" s="76" t="s">
        <v>293</v>
      </c>
      <c r="I1404" s="76" t="s">
        <v>163</v>
      </c>
      <c r="J1404" s="76" t="s">
        <v>244</v>
      </c>
      <c r="K1404" s="76" t="s">
        <v>6871</v>
      </c>
      <c r="L1404" s="76" t="s">
        <v>6872</v>
      </c>
      <c r="M1404" s="77"/>
      <c r="N1404" s="78"/>
      <c r="O1404" s="79"/>
      <c r="P1404" s="79"/>
      <c r="Q1404" s="79"/>
    </row>
    <row r="1405" spans="1:17" ht="13.95" customHeight="1">
      <c r="A1405" s="73">
        <v>1395</v>
      </c>
      <c r="B1405" s="74">
        <v>45297</v>
      </c>
      <c r="C1405" s="75" t="s">
        <v>211</v>
      </c>
      <c r="D1405" s="76" t="s">
        <v>6873</v>
      </c>
      <c r="E1405" s="76" t="s">
        <v>504</v>
      </c>
      <c r="F1405" s="76" t="s">
        <v>6874</v>
      </c>
      <c r="G1405" s="76" t="s">
        <v>6875</v>
      </c>
      <c r="H1405" s="76" t="s">
        <v>6876</v>
      </c>
      <c r="I1405" s="76" t="s">
        <v>163</v>
      </c>
      <c r="J1405" s="76" t="s">
        <v>243</v>
      </c>
      <c r="K1405" s="76" t="s">
        <v>6877</v>
      </c>
      <c r="L1405" s="76" t="s">
        <v>6878</v>
      </c>
      <c r="M1405" s="77"/>
      <c r="N1405" s="78"/>
      <c r="O1405" s="79"/>
      <c r="P1405" s="79"/>
      <c r="Q1405" s="79"/>
    </row>
    <row r="1406" spans="1:17" ht="13.95" hidden="1" customHeight="1">
      <c r="A1406" s="73">
        <v>1396</v>
      </c>
      <c r="B1406" s="74">
        <v>45297</v>
      </c>
      <c r="C1406" s="75" t="s">
        <v>211</v>
      </c>
      <c r="D1406" s="76" t="s">
        <v>6879</v>
      </c>
      <c r="E1406" s="76" t="s">
        <v>864</v>
      </c>
      <c r="F1406" s="76" t="s">
        <v>6880</v>
      </c>
      <c r="G1406" s="76" t="s">
        <v>6881</v>
      </c>
      <c r="H1406" s="76" t="s">
        <v>296</v>
      </c>
      <c r="I1406" s="76" t="s">
        <v>163</v>
      </c>
      <c r="J1406" s="76" t="s">
        <v>235</v>
      </c>
      <c r="K1406" s="76" t="s">
        <v>6882</v>
      </c>
      <c r="L1406" s="76" t="s">
        <v>163</v>
      </c>
      <c r="M1406" s="77"/>
      <c r="N1406" s="78"/>
      <c r="O1406" s="79"/>
      <c r="P1406" s="79"/>
      <c r="Q1406" s="79"/>
    </row>
    <row r="1407" spans="1:17" ht="13.95" hidden="1" customHeight="1">
      <c r="A1407" s="73">
        <v>1397</v>
      </c>
      <c r="B1407" s="74">
        <v>45297</v>
      </c>
      <c r="C1407" s="75" t="s">
        <v>211</v>
      </c>
      <c r="D1407" s="76" t="s">
        <v>6883</v>
      </c>
      <c r="E1407" s="76" t="s">
        <v>718</v>
      </c>
      <c r="F1407" s="76" t="s">
        <v>6884</v>
      </c>
      <c r="G1407" s="76" t="s">
        <v>6885</v>
      </c>
      <c r="H1407" s="76" t="s">
        <v>297</v>
      </c>
      <c r="I1407" s="76" t="s">
        <v>163</v>
      </c>
      <c r="J1407" s="76" t="s">
        <v>240</v>
      </c>
      <c r="K1407" s="76" t="s">
        <v>6886</v>
      </c>
      <c r="L1407" s="76" t="s">
        <v>6887</v>
      </c>
      <c r="M1407" s="77"/>
      <c r="N1407" s="78"/>
      <c r="O1407" s="79"/>
      <c r="P1407" s="79"/>
      <c r="Q1407" s="79"/>
    </row>
    <row r="1408" spans="1:17" ht="13.95" hidden="1" customHeight="1">
      <c r="A1408" s="73">
        <v>1398</v>
      </c>
      <c r="B1408" s="74">
        <v>45297</v>
      </c>
      <c r="C1408" s="75" t="s">
        <v>211</v>
      </c>
      <c r="D1408" s="76" t="s">
        <v>6888</v>
      </c>
      <c r="E1408" s="76" t="s">
        <v>864</v>
      </c>
      <c r="F1408" s="76" t="s">
        <v>6889</v>
      </c>
      <c r="G1408" s="76" t="s">
        <v>6890</v>
      </c>
      <c r="H1408" s="76" t="s">
        <v>296</v>
      </c>
      <c r="I1408" s="76" t="s">
        <v>163</v>
      </c>
      <c r="J1408" s="76" t="s">
        <v>240</v>
      </c>
      <c r="K1408" s="76" t="s">
        <v>6891</v>
      </c>
      <c r="L1408" s="76" t="s">
        <v>6892</v>
      </c>
      <c r="M1408" s="77"/>
      <c r="N1408" s="78"/>
      <c r="O1408" s="79"/>
      <c r="P1408" s="79"/>
      <c r="Q1408" s="79"/>
    </row>
    <row r="1409" spans="1:17" ht="13.95" hidden="1" customHeight="1">
      <c r="A1409" s="73">
        <v>1399</v>
      </c>
      <c r="B1409" s="74">
        <v>45297</v>
      </c>
      <c r="C1409" s="75" t="s">
        <v>211</v>
      </c>
      <c r="D1409" s="76" t="s">
        <v>6893</v>
      </c>
      <c r="E1409" s="76" t="s">
        <v>864</v>
      </c>
      <c r="F1409" s="76" t="s">
        <v>6894</v>
      </c>
      <c r="G1409" s="76" t="s">
        <v>6895</v>
      </c>
      <c r="H1409" s="76" t="s">
        <v>293</v>
      </c>
      <c r="I1409" s="76" t="s">
        <v>163</v>
      </c>
      <c r="J1409" s="76" t="s">
        <v>246</v>
      </c>
      <c r="K1409" s="76" t="s">
        <v>6896</v>
      </c>
      <c r="L1409" s="76" t="s">
        <v>6897</v>
      </c>
      <c r="M1409" s="77"/>
      <c r="N1409" s="78"/>
      <c r="O1409" s="79"/>
      <c r="P1409" s="79"/>
      <c r="Q1409" s="79"/>
    </row>
    <row r="1410" spans="1:17" ht="13.95" hidden="1" customHeight="1">
      <c r="A1410" s="73">
        <v>1400</v>
      </c>
      <c r="B1410" s="74">
        <v>45297</v>
      </c>
      <c r="C1410" s="75" t="s">
        <v>211</v>
      </c>
      <c r="D1410" s="76" t="s">
        <v>6898</v>
      </c>
      <c r="E1410" s="76" t="s">
        <v>1257</v>
      </c>
      <c r="F1410" s="76" t="s">
        <v>6899</v>
      </c>
      <c r="G1410" s="76" t="s">
        <v>6900</v>
      </c>
      <c r="H1410" s="76" t="s">
        <v>293</v>
      </c>
      <c r="I1410" s="76" t="s">
        <v>163</v>
      </c>
      <c r="J1410" s="76" t="s">
        <v>243</v>
      </c>
      <c r="K1410" s="76" t="s">
        <v>6901</v>
      </c>
      <c r="L1410" s="76" t="s">
        <v>6902</v>
      </c>
      <c r="M1410" s="77"/>
      <c r="N1410" s="78"/>
      <c r="O1410" s="79"/>
      <c r="P1410" s="79"/>
      <c r="Q1410" s="79"/>
    </row>
    <row r="1411" spans="1:17" ht="13.95" hidden="1" customHeight="1">
      <c r="A1411" s="73">
        <v>1401</v>
      </c>
      <c r="B1411" s="74">
        <v>45297</v>
      </c>
      <c r="C1411" s="75" t="s">
        <v>211</v>
      </c>
      <c r="D1411" s="76" t="s">
        <v>6903</v>
      </c>
      <c r="E1411" s="76" t="s">
        <v>864</v>
      </c>
      <c r="F1411" s="76" t="s">
        <v>6904</v>
      </c>
      <c r="G1411" s="76" t="s">
        <v>6905</v>
      </c>
      <c r="H1411" s="76" t="s">
        <v>296</v>
      </c>
      <c r="I1411" s="76" t="s">
        <v>163</v>
      </c>
      <c r="J1411" s="76" t="s">
        <v>240</v>
      </c>
      <c r="K1411" s="76" t="s">
        <v>6906</v>
      </c>
      <c r="L1411" s="76" t="s">
        <v>6907</v>
      </c>
      <c r="M1411" s="77"/>
      <c r="N1411" s="78"/>
      <c r="O1411" s="79"/>
      <c r="P1411" s="79"/>
      <c r="Q1411" s="79"/>
    </row>
    <row r="1412" spans="1:17" ht="13.95" hidden="1" customHeight="1">
      <c r="A1412" s="73">
        <v>1402</v>
      </c>
      <c r="B1412" s="74">
        <v>45297</v>
      </c>
      <c r="C1412" s="75" t="s">
        <v>211</v>
      </c>
      <c r="D1412" s="76" t="s">
        <v>360</v>
      </c>
      <c r="E1412" s="76" t="s">
        <v>1257</v>
      </c>
      <c r="F1412" s="76" t="s">
        <v>6908</v>
      </c>
      <c r="G1412" s="76" t="s">
        <v>6905</v>
      </c>
      <c r="H1412" s="76" t="s">
        <v>495</v>
      </c>
      <c r="I1412" s="76" t="s">
        <v>163</v>
      </c>
      <c r="J1412" s="76" t="s">
        <v>239</v>
      </c>
      <c r="K1412" s="76" t="s">
        <v>6909</v>
      </c>
      <c r="L1412" s="76" t="s">
        <v>6910</v>
      </c>
      <c r="M1412" s="77"/>
      <c r="N1412" s="78"/>
      <c r="O1412" s="79"/>
      <c r="P1412" s="79"/>
      <c r="Q1412" s="79"/>
    </row>
    <row r="1413" spans="1:17" ht="13.95" hidden="1" customHeight="1">
      <c r="A1413" s="73">
        <v>1403</v>
      </c>
      <c r="B1413" s="74">
        <v>45297</v>
      </c>
      <c r="C1413" s="75" t="s">
        <v>211</v>
      </c>
      <c r="D1413" s="76" t="s">
        <v>6911</v>
      </c>
      <c r="E1413" s="76" t="s">
        <v>504</v>
      </c>
      <c r="F1413" s="76" t="s">
        <v>6912</v>
      </c>
      <c r="G1413" s="76" t="s">
        <v>6913</v>
      </c>
      <c r="H1413" s="76" t="s">
        <v>296</v>
      </c>
      <c r="I1413" s="76" t="s">
        <v>163</v>
      </c>
      <c r="J1413" s="76" t="s">
        <v>238</v>
      </c>
      <c r="K1413" s="76" t="s">
        <v>6914</v>
      </c>
      <c r="L1413" s="76" t="s">
        <v>6915</v>
      </c>
      <c r="M1413" s="77"/>
      <c r="N1413" s="78"/>
      <c r="O1413" s="79"/>
      <c r="P1413" s="79"/>
      <c r="Q1413" s="79"/>
    </row>
    <row r="1414" spans="1:17" ht="13.95" hidden="1" customHeight="1">
      <c r="A1414" s="73">
        <v>1404</v>
      </c>
      <c r="B1414" s="74">
        <v>45297</v>
      </c>
      <c r="C1414" s="75" t="s">
        <v>211</v>
      </c>
      <c r="D1414" s="76" t="s">
        <v>6916</v>
      </c>
      <c r="E1414" s="76" t="s">
        <v>773</v>
      </c>
      <c r="F1414" s="76" t="s">
        <v>6917</v>
      </c>
      <c r="G1414" s="76" t="s">
        <v>6918</v>
      </c>
      <c r="H1414" s="76" t="s">
        <v>293</v>
      </c>
      <c r="I1414" s="76" t="s">
        <v>163</v>
      </c>
      <c r="J1414" s="76" t="s">
        <v>243</v>
      </c>
      <c r="K1414" s="76" t="s">
        <v>6919</v>
      </c>
      <c r="L1414" s="76" t="s">
        <v>6920</v>
      </c>
      <c r="M1414" s="77"/>
      <c r="N1414" s="78"/>
      <c r="O1414" s="79"/>
      <c r="P1414" s="79"/>
      <c r="Q1414" s="79"/>
    </row>
    <row r="1415" spans="1:17" ht="13.95" hidden="1" customHeight="1">
      <c r="A1415" s="73">
        <v>1405</v>
      </c>
      <c r="B1415" s="74">
        <v>45297</v>
      </c>
      <c r="C1415" s="75" t="s">
        <v>211</v>
      </c>
      <c r="D1415" s="76" t="s">
        <v>6921</v>
      </c>
      <c r="E1415" s="76" t="s">
        <v>864</v>
      </c>
      <c r="F1415" s="76" t="s">
        <v>6922</v>
      </c>
      <c r="G1415" s="76" t="s">
        <v>6923</v>
      </c>
      <c r="H1415" s="76" t="s">
        <v>293</v>
      </c>
      <c r="I1415" s="76" t="s">
        <v>163</v>
      </c>
      <c r="J1415" s="76" t="s">
        <v>243</v>
      </c>
      <c r="K1415" s="76" t="s">
        <v>6924</v>
      </c>
      <c r="L1415" s="76" t="s">
        <v>6925</v>
      </c>
      <c r="M1415" s="77"/>
      <c r="N1415" s="78"/>
      <c r="O1415" s="79"/>
      <c r="P1415" s="79"/>
      <c r="Q1415" s="79"/>
    </row>
    <row r="1416" spans="1:17" ht="13.95" hidden="1" customHeight="1">
      <c r="A1416" s="73">
        <v>1406</v>
      </c>
      <c r="B1416" s="74">
        <v>45297</v>
      </c>
      <c r="C1416" s="75" t="s">
        <v>211</v>
      </c>
      <c r="D1416" s="76" t="s">
        <v>6926</v>
      </c>
      <c r="E1416" s="76" t="s">
        <v>3166</v>
      </c>
      <c r="F1416" s="76" t="s">
        <v>6927</v>
      </c>
      <c r="G1416" s="76" t="s">
        <v>6928</v>
      </c>
      <c r="H1416" s="76" t="s">
        <v>293</v>
      </c>
      <c r="I1416" s="76" t="s">
        <v>163</v>
      </c>
      <c r="J1416" s="76" t="s">
        <v>238</v>
      </c>
      <c r="K1416" s="76" t="s">
        <v>6929</v>
      </c>
      <c r="L1416" s="76" t="s">
        <v>6930</v>
      </c>
      <c r="M1416" s="77"/>
      <c r="N1416" s="78"/>
      <c r="O1416" s="79"/>
      <c r="P1416" s="79"/>
      <c r="Q1416" s="79"/>
    </row>
    <row r="1417" spans="1:17" ht="13.95" hidden="1" customHeight="1">
      <c r="A1417" s="73">
        <v>1407</v>
      </c>
      <c r="B1417" s="74">
        <v>45297</v>
      </c>
      <c r="C1417" s="75" t="s">
        <v>211</v>
      </c>
      <c r="D1417" s="76" t="s">
        <v>6931</v>
      </c>
      <c r="E1417" s="76" t="s">
        <v>3166</v>
      </c>
      <c r="F1417" s="76" t="s">
        <v>6932</v>
      </c>
      <c r="G1417" s="76" t="s">
        <v>6933</v>
      </c>
      <c r="H1417" s="76" t="s">
        <v>293</v>
      </c>
      <c r="I1417" s="76" t="s">
        <v>163</v>
      </c>
      <c r="J1417" s="76" t="s">
        <v>246</v>
      </c>
      <c r="K1417" s="76" t="s">
        <v>6934</v>
      </c>
      <c r="L1417" s="76" t="s">
        <v>6935</v>
      </c>
      <c r="M1417" s="77"/>
      <c r="N1417" s="78"/>
      <c r="O1417" s="79"/>
      <c r="P1417" s="79"/>
      <c r="Q1417" s="79"/>
    </row>
    <row r="1418" spans="1:17" ht="13.95" hidden="1" customHeight="1">
      <c r="A1418" s="73">
        <v>1408</v>
      </c>
      <c r="B1418" s="74">
        <v>45297</v>
      </c>
      <c r="C1418" s="75" t="s">
        <v>211</v>
      </c>
      <c r="D1418" s="76" t="s">
        <v>6936</v>
      </c>
      <c r="E1418" s="76" t="s">
        <v>504</v>
      </c>
      <c r="F1418" s="76" t="s">
        <v>6937</v>
      </c>
      <c r="G1418" s="76" t="s">
        <v>6938</v>
      </c>
      <c r="H1418" s="76" t="s">
        <v>293</v>
      </c>
      <c r="I1418" s="76" t="s">
        <v>163</v>
      </c>
      <c r="J1418" s="76" t="s">
        <v>239</v>
      </c>
      <c r="K1418" s="76" t="s">
        <v>6939</v>
      </c>
      <c r="L1418" s="76" t="s">
        <v>6940</v>
      </c>
      <c r="M1418" s="77"/>
      <c r="N1418" s="78"/>
      <c r="O1418" s="79"/>
      <c r="P1418" s="79"/>
      <c r="Q1418" s="79"/>
    </row>
    <row r="1419" spans="1:17" ht="13.95" hidden="1" customHeight="1">
      <c r="A1419" s="73">
        <v>1409</v>
      </c>
      <c r="B1419" s="74">
        <v>45297</v>
      </c>
      <c r="C1419" s="75" t="s">
        <v>211</v>
      </c>
      <c r="D1419" s="76" t="s">
        <v>320</v>
      </c>
      <c r="E1419" s="76" t="s">
        <v>504</v>
      </c>
      <c r="F1419" s="76" t="s">
        <v>6941</v>
      </c>
      <c r="G1419" s="76" t="s">
        <v>6942</v>
      </c>
      <c r="H1419" s="76" t="s">
        <v>296</v>
      </c>
      <c r="I1419" s="76" t="s">
        <v>163</v>
      </c>
      <c r="J1419" s="76" t="s">
        <v>243</v>
      </c>
      <c r="K1419" s="76" t="s">
        <v>6943</v>
      </c>
      <c r="L1419" s="76" t="s">
        <v>6944</v>
      </c>
      <c r="M1419" s="77"/>
      <c r="N1419" s="78"/>
      <c r="O1419" s="79"/>
      <c r="P1419" s="79"/>
      <c r="Q1419" s="79"/>
    </row>
    <row r="1420" spans="1:17" ht="13.95" hidden="1" customHeight="1">
      <c r="A1420" s="73">
        <v>1410</v>
      </c>
      <c r="B1420" s="74">
        <v>45297</v>
      </c>
      <c r="C1420" s="75" t="s">
        <v>211</v>
      </c>
      <c r="D1420" s="76" t="s">
        <v>6945</v>
      </c>
      <c r="E1420" s="76" t="s">
        <v>1237</v>
      </c>
      <c r="F1420" s="76" t="s">
        <v>6946</v>
      </c>
      <c r="G1420" s="76" t="s">
        <v>6947</v>
      </c>
      <c r="H1420" s="76" t="s">
        <v>293</v>
      </c>
      <c r="I1420" s="76" t="s">
        <v>163</v>
      </c>
      <c r="J1420" s="76" t="s">
        <v>237</v>
      </c>
      <c r="K1420" s="76" t="s">
        <v>6948</v>
      </c>
      <c r="L1420" s="76" t="s">
        <v>6949</v>
      </c>
      <c r="M1420" s="77"/>
      <c r="N1420" s="78"/>
      <c r="O1420" s="79"/>
      <c r="P1420" s="79"/>
      <c r="Q1420" s="79"/>
    </row>
    <row r="1421" spans="1:17" ht="13.95" customHeight="1">
      <c r="A1421" s="73">
        <v>1411</v>
      </c>
      <c r="B1421" s="74">
        <v>45297</v>
      </c>
      <c r="C1421" s="75" t="s">
        <v>211</v>
      </c>
      <c r="D1421" s="76" t="s">
        <v>6950</v>
      </c>
      <c r="E1421" s="76" t="s">
        <v>1237</v>
      </c>
      <c r="F1421" s="76" t="s">
        <v>6951</v>
      </c>
      <c r="G1421" s="76" t="s">
        <v>6952</v>
      </c>
      <c r="H1421" s="76" t="s">
        <v>6953</v>
      </c>
      <c r="I1421" s="76" t="s">
        <v>163</v>
      </c>
      <c r="J1421" s="76" t="s">
        <v>243</v>
      </c>
      <c r="K1421" s="76" t="s">
        <v>6954</v>
      </c>
      <c r="L1421" s="76" t="s">
        <v>6955</v>
      </c>
      <c r="M1421" s="77"/>
      <c r="N1421" s="78"/>
      <c r="O1421" s="79"/>
      <c r="P1421" s="79"/>
      <c r="Q1421" s="79"/>
    </row>
    <row r="1422" spans="1:17" ht="13.95" hidden="1" customHeight="1">
      <c r="A1422" s="73">
        <v>1412</v>
      </c>
      <c r="B1422" s="74">
        <v>45297</v>
      </c>
      <c r="C1422" s="75" t="s">
        <v>211</v>
      </c>
      <c r="D1422" s="76" t="s">
        <v>6956</v>
      </c>
      <c r="E1422" s="76" t="s">
        <v>1237</v>
      </c>
      <c r="F1422" s="76" t="s">
        <v>6957</v>
      </c>
      <c r="G1422" s="76" t="s">
        <v>6958</v>
      </c>
      <c r="H1422" s="76" t="s">
        <v>293</v>
      </c>
      <c r="I1422" s="76" t="s">
        <v>163</v>
      </c>
      <c r="J1422" s="76" t="s">
        <v>237</v>
      </c>
      <c r="K1422" s="76" t="s">
        <v>6959</v>
      </c>
      <c r="L1422" s="76" t="s">
        <v>163</v>
      </c>
      <c r="M1422" s="77"/>
      <c r="N1422" s="78"/>
      <c r="O1422" s="79"/>
      <c r="P1422" s="79"/>
      <c r="Q1422" s="79"/>
    </row>
    <row r="1423" spans="1:17" ht="13.95" hidden="1" customHeight="1">
      <c r="A1423" s="73">
        <v>1413</v>
      </c>
      <c r="B1423" s="74">
        <v>45297</v>
      </c>
      <c r="C1423" s="75" t="s">
        <v>211</v>
      </c>
      <c r="D1423" s="76" t="s">
        <v>6960</v>
      </c>
      <c r="E1423" s="76" t="s">
        <v>1237</v>
      </c>
      <c r="F1423" s="76" t="s">
        <v>6961</v>
      </c>
      <c r="G1423" s="76" t="s">
        <v>6962</v>
      </c>
      <c r="H1423" s="76" t="s">
        <v>296</v>
      </c>
      <c r="I1423" s="76" t="s">
        <v>163</v>
      </c>
      <c r="J1423" s="76" t="s">
        <v>238</v>
      </c>
      <c r="K1423" s="76" t="s">
        <v>6963</v>
      </c>
      <c r="L1423" s="76" t="s">
        <v>6964</v>
      </c>
      <c r="M1423" s="77"/>
      <c r="N1423" s="78"/>
      <c r="O1423" s="79"/>
      <c r="P1423" s="79"/>
      <c r="Q1423" s="79"/>
    </row>
    <row r="1424" spans="1:17" ht="13.95" hidden="1" customHeight="1">
      <c r="A1424" s="73">
        <v>1414</v>
      </c>
      <c r="B1424" s="74">
        <v>45297</v>
      </c>
      <c r="C1424" s="75" t="s">
        <v>211</v>
      </c>
      <c r="D1424" s="76" t="s">
        <v>6965</v>
      </c>
      <c r="E1424" s="76" t="s">
        <v>1237</v>
      </c>
      <c r="F1424" s="76" t="s">
        <v>6966</v>
      </c>
      <c r="G1424" s="76" t="s">
        <v>6967</v>
      </c>
      <c r="H1424" s="76" t="s">
        <v>293</v>
      </c>
      <c r="I1424" s="76" t="s">
        <v>163</v>
      </c>
      <c r="J1424" s="76" t="s">
        <v>244</v>
      </c>
      <c r="K1424" s="76" t="s">
        <v>6968</v>
      </c>
      <c r="L1424" s="76" t="s">
        <v>6969</v>
      </c>
      <c r="M1424" s="77"/>
      <c r="N1424" s="78"/>
      <c r="O1424" s="79"/>
      <c r="P1424" s="79"/>
      <c r="Q1424" s="79"/>
    </row>
    <row r="1425" spans="1:17" ht="13.95" hidden="1" customHeight="1">
      <c r="A1425" s="73">
        <v>1415</v>
      </c>
      <c r="B1425" s="74">
        <v>45297</v>
      </c>
      <c r="C1425" s="75" t="s">
        <v>211</v>
      </c>
      <c r="D1425" s="76" t="s">
        <v>4810</v>
      </c>
      <c r="E1425" s="76" t="s">
        <v>718</v>
      </c>
      <c r="F1425" s="76" t="s">
        <v>6970</v>
      </c>
      <c r="G1425" s="76" t="s">
        <v>6971</v>
      </c>
      <c r="H1425" s="76" t="s">
        <v>297</v>
      </c>
      <c r="I1425" s="76" t="s">
        <v>163</v>
      </c>
      <c r="J1425" s="76" t="s">
        <v>243</v>
      </c>
      <c r="K1425" s="76" t="s">
        <v>6972</v>
      </c>
      <c r="L1425" s="76" t="s">
        <v>6973</v>
      </c>
      <c r="M1425" s="77"/>
      <c r="N1425" s="78"/>
      <c r="O1425" s="79"/>
      <c r="P1425" s="79"/>
      <c r="Q1425" s="79"/>
    </row>
    <row r="1426" spans="1:17" ht="13.95" hidden="1" customHeight="1">
      <c r="A1426" s="73">
        <v>1416</v>
      </c>
      <c r="B1426" s="74">
        <v>45297</v>
      </c>
      <c r="C1426" s="75" t="s">
        <v>211</v>
      </c>
      <c r="D1426" s="76" t="s">
        <v>6974</v>
      </c>
      <c r="E1426" s="76" t="s">
        <v>1237</v>
      </c>
      <c r="F1426" s="76" t="s">
        <v>6975</v>
      </c>
      <c r="G1426" s="76" t="s">
        <v>6976</v>
      </c>
      <c r="H1426" s="76" t="s">
        <v>293</v>
      </c>
      <c r="I1426" s="76" t="s">
        <v>163</v>
      </c>
      <c r="J1426" s="76" t="s">
        <v>238</v>
      </c>
      <c r="K1426" s="76" t="s">
        <v>6977</v>
      </c>
      <c r="L1426" s="76" t="s">
        <v>6978</v>
      </c>
      <c r="M1426" s="77"/>
      <c r="N1426" s="78"/>
      <c r="O1426" s="79"/>
      <c r="P1426" s="79"/>
      <c r="Q1426" s="79"/>
    </row>
    <row r="1427" spans="1:17" ht="13.95" hidden="1" customHeight="1">
      <c r="A1427" s="73">
        <v>1417</v>
      </c>
      <c r="B1427" s="74">
        <v>45297</v>
      </c>
      <c r="C1427" s="75" t="s">
        <v>211</v>
      </c>
      <c r="D1427" s="76" t="s">
        <v>6511</v>
      </c>
      <c r="E1427" s="76" t="s">
        <v>864</v>
      </c>
      <c r="F1427" s="76" t="s">
        <v>6979</v>
      </c>
      <c r="G1427" s="76" t="s">
        <v>6980</v>
      </c>
      <c r="H1427" s="76" t="s">
        <v>293</v>
      </c>
      <c r="I1427" s="76" t="s">
        <v>163</v>
      </c>
      <c r="J1427" s="76" t="s">
        <v>242</v>
      </c>
      <c r="K1427" s="76" t="s">
        <v>6514</v>
      </c>
      <c r="L1427" s="76" t="s">
        <v>6515</v>
      </c>
      <c r="M1427" s="77"/>
      <c r="N1427" s="78"/>
      <c r="O1427" s="79"/>
      <c r="P1427" s="79"/>
      <c r="Q1427" s="79"/>
    </row>
    <row r="1428" spans="1:17" ht="13.95" hidden="1" customHeight="1">
      <c r="A1428" s="73">
        <v>1418</v>
      </c>
      <c r="B1428" s="74">
        <v>45297</v>
      </c>
      <c r="C1428" s="75" t="s">
        <v>211</v>
      </c>
      <c r="D1428" s="76" t="s">
        <v>6981</v>
      </c>
      <c r="E1428" s="76" t="s">
        <v>504</v>
      </c>
      <c r="F1428" s="76" t="s">
        <v>6982</v>
      </c>
      <c r="G1428" s="76" t="s">
        <v>6983</v>
      </c>
      <c r="H1428" s="76" t="s">
        <v>296</v>
      </c>
      <c r="I1428" s="76" t="s">
        <v>163</v>
      </c>
      <c r="J1428" s="76" t="s">
        <v>243</v>
      </c>
      <c r="K1428" s="76" t="s">
        <v>6984</v>
      </c>
      <c r="L1428" s="76" t="s">
        <v>6985</v>
      </c>
      <c r="M1428" s="77"/>
      <c r="N1428" s="78"/>
      <c r="O1428" s="79"/>
      <c r="P1428" s="79"/>
      <c r="Q1428" s="79"/>
    </row>
    <row r="1429" spans="1:17" ht="13.95" customHeight="1">
      <c r="A1429" s="73">
        <v>1419</v>
      </c>
      <c r="B1429" s="74">
        <v>45297</v>
      </c>
      <c r="C1429" s="75" t="s">
        <v>211</v>
      </c>
      <c r="D1429" s="76" t="s">
        <v>6986</v>
      </c>
      <c r="E1429" s="76" t="s">
        <v>1237</v>
      </c>
      <c r="F1429" s="76" t="s">
        <v>6987</v>
      </c>
      <c r="G1429" s="76" t="s">
        <v>6983</v>
      </c>
      <c r="H1429" s="76" t="s">
        <v>6988</v>
      </c>
      <c r="I1429" s="76" t="s">
        <v>163</v>
      </c>
      <c r="J1429" s="76" t="s">
        <v>243</v>
      </c>
      <c r="K1429" s="76" t="s">
        <v>6989</v>
      </c>
      <c r="L1429" s="76" t="s">
        <v>6990</v>
      </c>
      <c r="M1429" s="77"/>
      <c r="N1429" s="78"/>
      <c r="O1429" s="79"/>
      <c r="P1429" s="79"/>
      <c r="Q1429" s="79"/>
    </row>
    <row r="1430" spans="1:17" ht="13.95" hidden="1" customHeight="1">
      <c r="A1430" s="73">
        <v>1420</v>
      </c>
      <c r="B1430" s="74">
        <v>45297</v>
      </c>
      <c r="C1430" s="75" t="s">
        <v>211</v>
      </c>
      <c r="D1430" s="76" t="s">
        <v>6991</v>
      </c>
      <c r="E1430" s="76" t="s">
        <v>1237</v>
      </c>
      <c r="F1430" s="76" t="s">
        <v>6992</v>
      </c>
      <c r="G1430" s="76" t="s">
        <v>6993</v>
      </c>
      <c r="H1430" s="76" t="s">
        <v>293</v>
      </c>
      <c r="I1430" s="76" t="s">
        <v>163</v>
      </c>
      <c r="J1430" s="76" t="s">
        <v>236</v>
      </c>
      <c r="K1430" s="76" t="s">
        <v>6994</v>
      </c>
      <c r="L1430" s="76" t="s">
        <v>6995</v>
      </c>
      <c r="M1430" s="77"/>
      <c r="N1430" s="78"/>
      <c r="O1430" s="79"/>
      <c r="P1430" s="79"/>
      <c r="Q1430" s="79"/>
    </row>
    <row r="1431" spans="1:17" ht="13.95" customHeight="1">
      <c r="A1431" s="73">
        <v>1421</v>
      </c>
      <c r="B1431" s="74">
        <v>45297</v>
      </c>
      <c r="C1431" s="75" t="s">
        <v>211</v>
      </c>
      <c r="D1431" s="76" t="s">
        <v>6996</v>
      </c>
      <c r="E1431" s="76" t="s">
        <v>2727</v>
      </c>
      <c r="F1431" s="76" t="s">
        <v>6997</v>
      </c>
      <c r="G1431" s="76" t="s">
        <v>6998</v>
      </c>
      <c r="H1431" s="76" t="s">
        <v>6999</v>
      </c>
      <c r="I1431" s="76" t="s">
        <v>163</v>
      </c>
      <c r="J1431" s="76" t="s">
        <v>243</v>
      </c>
      <c r="K1431" s="76" t="s">
        <v>7000</v>
      </c>
      <c r="L1431" s="76" t="s">
        <v>7001</v>
      </c>
      <c r="M1431" s="77"/>
      <c r="N1431" s="78"/>
      <c r="O1431" s="79"/>
      <c r="P1431" s="79"/>
      <c r="Q1431" s="79"/>
    </row>
    <row r="1432" spans="1:17" ht="13.95" hidden="1" customHeight="1">
      <c r="A1432" s="73">
        <v>1422</v>
      </c>
      <c r="B1432" s="74">
        <v>45297</v>
      </c>
      <c r="C1432" s="75" t="s">
        <v>211</v>
      </c>
      <c r="D1432" s="76" t="s">
        <v>6664</v>
      </c>
      <c r="E1432" s="76" t="s">
        <v>1237</v>
      </c>
      <c r="F1432" s="76" t="s">
        <v>7002</v>
      </c>
      <c r="G1432" s="76" t="s">
        <v>7003</v>
      </c>
      <c r="H1432" s="76" t="s">
        <v>293</v>
      </c>
      <c r="I1432" s="76" t="s">
        <v>163</v>
      </c>
      <c r="J1432" s="76" t="s">
        <v>243</v>
      </c>
      <c r="K1432" s="76" t="s">
        <v>7004</v>
      </c>
      <c r="L1432" s="76" t="s">
        <v>7005</v>
      </c>
      <c r="M1432" s="77"/>
      <c r="N1432" s="78"/>
      <c r="O1432" s="79"/>
      <c r="P1432" s="79"/>
      <c r="Q1432" s="79"/>
    </row>
    <row r="1433" spans="1:17" ht="13.95" hidden="1" customHeight="1">
      <c r="A1433" s="73">
        <v>1423</v>
      </c>
      <c r="B1433" s="74">
        <v>45297</v>
      </c>
      <c r="C1433" s="75" t="s">
        <v>211</v>
      </c>
      <c r="D1433" s="76" t="s">
        <v>7006</v>
      </c>
      <c r="E1433" s="76" t="s">
        <v>1237</v>
      </c>
      <c r="F1433" s="76" t="s">
        <v>7007</v>
      </c>
      <c r="G1433" s="76" t="s">
        <v>7008</v>
      </c>
      <c r="H1433" s="76" t="s">
        <v>296</v>
      </c>
      <c r="I1433" s="76" t="s">
        <v>163</v>
      </c>
      <c r="J1433" s="76" t="s">
        <v>238</v>
      </c>
      <c r="K1433" s="76" t="s">
        <v>7009</v>
      </c>
      <c r="L1433" s="76" t="s">
        <v>7010</v>
      </c>
      <c r="M1433" s="77"/>
      <c r="N1433" s="78"/>
      <c r="O1433" s="79"/>
      <c r="P1433" s="79"/>
      <c r="Q1433" s="79"/>
    </row>
    <row r="1434" spans="1:17" ht="13.95" hidden="1" customHeight="1">
      <c r="A1434" s="73">
        <v>1424</v>
      </c>
      <c r="B1434" s="74">
        <v>45297</v>
      </c>
      <c r="C1434" s="75" t="s">
        <v>211</v>
      </c>
      <c r="D1434" s="76" t="s">
        <v>316</v>
      </c>
      <c r="E1434" s="76" t="s">
        <v>1237</v>
      </c>
      <c r="F1434" s="76" t="s">
        <v>7011</v>
      </c>
      <c r="G1434" s="76" t="s">
        <v>7012</v>
      </c>
      <c r="H1434" s="76" t="s">
        <v>296</v>
      </c>
      <c r="I1434" s="76" t="s">
        <v>163</v>
      </c>
      <c r="J1434" s="76" t="s">
        <v>244</v>
      </c>
      <c r="K1434" s="76" t="s">
        <v>7013</v>
      </c>
      <c r="L1434" s="76" t="s">
        <v>163</v>
      </c>
      <c r="M1434" s="77"/>
      <c r="N1434" s="78"/>
      <c r="O1434" s="79"/>
      <c r="P1434" s="79"/>
      <c r="Q1434" s="79"/>
    </row>
    <row r="1435" spans="1:17" ht="13.95" hidden="1" customHeight="1">
      <c r="A1435" s="73">
        <v>1425</v>
      </c>
      <c r="B1435" s="74">
        <v>45297</v>
      </c>
      <c r="C1435" s="75" t="s">
        <v>211</v>
      </c>
      <c r="D1435" s="76" t="s">
        <v>7014</v>
      </c>
      <c r="E1435" s="76" t="s">
        <v>504</v>
      </c>
      <c r="F1435" s="76" t="s">
        <v>7015</v>
      </c>
      <c r="G1435" s="76" t="s">
        <v>7016</v>
      </c>
      <c r="H1435" s="76" t="s">
        <v>296</v>
      </c>
      <c r="I1435" s="76" t="s">
        <v>163</v>
      </c>
      <c r="J1435" s="76" t="s">
        <v>239</v>
      </c>
      <c r="K1435" s="76" t="s">
        <v>7017</v>
      </c>
      <c r="L1435" s="76" t="s">
        <v>7018</v>
      </c>
      <c r="M1435" s="77"/>
      <c r="N1435" s="78"/>
      <c r="O1435" s="79"/>
      <c r="P1435" s="79"/>
      <c r="Q1435" s="79"/>
    </row>
    <row r="1436" spans="1:17" ht="13.95" hidden="1" customHeight="1">
      <c r="A1436" s="73">
        <v>1426</v>
      </c>
      <c r="B1436" s="74">
        <v>45297</v>
      </c>
      <c r="C1436" s="75" t="s">
        <v>211</v>
      </c>
      <c r="D1436" s="76" t="s">
        <v>7019</v>
      </c>
      <c r="E1436" s="76" t="s">
        <v>3166</v>
      </c>
      <c r="F1436" s="76" t="s">
        <v>7020</v>
      </c>
      <c r="G1436" s="76" t="s">
        <v>7021</v>
      </c>
      <c r="H1436" s="76" t="s">
        <v>296</v>
      </c>
      <c r="I1436" s="76" t="s">
        <v>163</v>
      </c>
      <c r="J1436" s="76" t="s">
        <v>246</v>
      </c>
      <c r="K1436" s="76" t="s">
        <v>7022</v>
      </c>
      <c r="L1436" s="76" t="s">
        <v>7023</v>
      </c>
      <c r="M1436" s="77"/>
      <c r="N1436" s="78"/>
      <c r="O1436" s="79"/>
      <c r="P1436" s="79"/>
      <c r="Q1436" s="79"/>
    </row>
    <row r="1437" spans="1:17" ht="13.95" hidden="1" customHeight="1">
      <c r="A1437" s="73">
        <v>1427</v>
      </c>
      <c r="B1437" s="74">
        <v>45297</v>
      </c>
      <c r="C1437" s="75" t="s">
        <v>211</v>
      </c>
      <c r="D1437" s="76" t="s">
        <v>7024</v>
      </c>
      <c r="E1437" s="76" t="s">
        <v>2727</v>
      </c>
      <c r="F1437" s="76" t="s">
        <v>7025</v>
      </c>
      <c r="G1437" s="76" t="s">
        <v>7026</v>
      </c>
      <c r="H1437" s="76" t="s">
        <v>293</v>
      </c>
      <c r="I1437" s="76" t="s">
        <v>163</v>
      </c>
      <c r="J1437" s="76" t="s">
        <v>239</v>
      </c>
      <c r="K1437" s="76" t="s">
        <v>7027</v>
      </c>
      <c r="L1437" s="76" t="s">
        <v>7028</v>
      </c>
      <c r="M1437" s="77"/>
      <c r="N1437" s="78"/>
      <c r="O1437" s="79"/>
      <c r="P1437" s="79"/>
      <c r="Q1437" s="79"/>
    </row>
    <row r="1438" spans="1:17" ht="13.95" hidden="1" customHeight="1">
      <c r="A1438" s="73">
        <v>1428</v>
      </c>
      <c r="B1438" s="74">
        <v>45297</v>
      </c>
      <c r="C1438" s="75" t="s">
        <v>211</v>
      </c>
      <c r="D1438" s="76" t="s">
        <v>7029</v>
      </c>
      <c r="E1438" s="76" t="s">
        <v>1237</v>
      </c>
      <c r="F1438" s="76" t="s">
        <v>7030</v>
      </c>
      <c r="G1438" s="76" t="s">
        <v>7031</v>
      </c>
      <c r="H1438" s="76" t="s">
        <v>296</v>
      </c>
      <c r="I1438" s="76" t="s">
        <v>163</v>
      </c>
      <c r="J1438" s="76" t="s">
        <v>240</v>
      </c>
      <c r="K1438" s="76" t="s">
        <v>7032</v>
      </c>
      <c r="L1438" s="76" t="s">
        <v>7033</v>
      </c>
      <c r="M1438" s="77"/>
      <c r="N1438" s="78"/>
      <c r="O1438" s="79"/>
      <c r="P1438" s="79"/>
      <c r="Q1438" s="79"/>
    </row>
    <row r="1439" spans="1:17" ht="13.95" customHeight="1">
      <c r="A1439" s="73">
        <v>1429</v>
      </c>
      <c r="B1439" s="74">
        <v>45297</v>
      </c>
      <c r="C1439" s="75" t="s">
        <v>211</v>
      </c>
      <c r="D1439" s="76" t="s">
        <v>7034</v>
      </c>
      <c r="E1439" s="76" t="s">
        <v>773</v>
      </c>
      <c r="F1439" s="76" t="s">
        <v>7035</v>
      </c>
      <c r="G1439" s="76" t="s">
        <v>7036</v>
      </c>
      <c r="H1439" s="76" t="s">
        <v>7037</v>
      </c>
      <c r="I1439" s="76" t="s">
        <v>163</v>
      </c>
      <c r="J1439" s="76" t="s">
        <v>243</v>
      </c>
      <c r="K1439" s="76" t="s">
        <v>7038</v>
      </c>
      <c r="L1439" s="76" t="s">
        <v>7039</v>
      </c>
      <c r="M1439" s="77"/>
      <c r="N1439" s="78"/>
      <c r="O1439" s="79"/>
      <c r="P1439" s="79"/>
      <c r="Q1439" s="79"/>
    </row>
    <row r="1440" spans="1:17" ht="13.95" hidden="1" customHeight="1">
      <c r="A1440" s="73">
        <v>1430</v>
      </c>
      <c r="B1440" s="74">
        <v>45297</v>
      </c>
      <c r="C1440" s="75" t="s">
        <v>211</v>
      </c>
      <c r="D1440" s="76" t="s">
        <v>7040</v>
      </c>
      <c r="E1440" s="76" t="s">
        <v>2727</v>
      </c>
      <c r="F1440" s="76" t="s">
        <v>7041</v>
      </c>
      <c r="G1440" s="76" t="s">
        <v>7042</v>
      </c>
      <c r="H1440" s="76" t="s">
        <v>293</v>
      </c>
      <c r="I1440" s="76" t="s">
        <v>163</v>
      </c>
      <c r="J1440" s="76" t="s">
        <v>237</v>
      </c>
      <c r="K1440" s="76" t="s">
        <v>7043</v>
      </c>
      <c r="L1440" s="76" t="s">
        <v>7044</v>
      </c>
      <c r="M1440" s="77"/>
      <c r="N1440" s="78"/>
      <c r="O1440" s="79"/>
      <c r="P1440" s="79"/>
      <c r="Q1440" s="79"/>
    </row>
    <row r="1441" spans="1:17" ht="13.95" hidden="1" customHeight="1">
      <c r="A1441" s="73">
        <v>1431</v>
      </c>
      <c r="B1441" s="74">
        <v>45297</v>
      </c>
      <c r="C1441" s="75" t="s">
        <v>211</v>
      </c>
      <c r="D1441" s="76" t="s">
        <v>7045</v>
      </c>
      <c r="E1441" s="76" t="s">
        <v>3166</v>
      </c>
      <c r="F1441" s="76" t="s">
        <v>7046</v>
      </c>
      <c r="G1441" s="76" t="s">
        <v>7047</v>
      </c>
      <c r="H1441" s="76" t="s">
        <v>296</v>
      </c>
      <c r="I1441" s="76" t="s">
        <v>163</v>
      </c>
      <c r="J1441" s="76" t="s">
        <v>239</v>
      </c>
      <c r="K1441" s="76" t="s">
        <v>7048</v>
      </c>
      <c r="L1441" s="76" t="s">
        <v>7049</v>
      </c>
      <c r="M1441" s="77"/>
      <c r="N1441" s="78"/>
      <c r="O1441" s="79"/>
      <c r="P1441" s="79"/>
      <c r="Q1441" s="79"/>
    </row>
    <row r="1442" spans="1:17" ht="13.95" hidden="1" customHeight="1">
      <c r="A1442" s="73">
        <v>1432</v>
      </c>
      <c r="B1442" s="74">
        <v>45297</v>
      </c>
      <c r="C1442" s="75" t="s">
        <v>211</v>
      </c>
      <c r="D1442" s="76" t="s">
        <v>7050</v>
      </c>
      <c r="E1442" s="76" t="s">
        <v>2727</v>
      </c>
      <c r="F1442" s="76" t="s">
        <v>7051</v>
      </c>
      <c r="G1442" s="76" t="s">
        <v>7052</v>
      </c>
      <c r="H1442" s="76" t="s">
        <v>293</v>
      </c>
      <c r="I1442" s="76" t="s">
        <v>163</v>
      </c>
      <c r="J1442" s="76" t="s">
        <v>240</v>
      </c>
      <c r="K1442" s="76" t="s">
        <v>7053</v>
      </c>
      <c r="L1442" s="76" t="s">
        <v>7054</v>
      </c>
      <c r="M1442" s="77"/>
      <c r="N1442" s="78"/>
      <c r="O1442" s="79"/>
      <c r="P1442" s="79"/>
      <c r="Q1442" s="79"/>
    </row>
    <row r="1443" spans="1:17" ht="13.95" hidden="1" customHeight="1">
      <c r="A1443" s="73">
        <v>1433</v>
      </c>
      <c r="B1443" s="74">
        <v>45297</v>
      </c>
      <c r="C1443" s="75" t="s">
        <v>211</v>
      </c>
      <c r="D1443" s="76" t="s">
        <v>7055</v>
      </c>
      <c r="E1443" s="76" t="s">
        <v>1237</v>
      </c>
      <c r="F1443" s="76" t="s">
        <v>7056</v>
      </c>
      <c r="G1443" s="76" t="s">
        <v>7052</v>
      </c>
      <c r="H1443" s="76" t="s">
        <v>293</v>
      </c>
      <c r="I1443" s="76" t="s">
        <v>163</v>
      </c>
      <c r="J1443" s="76" t="s">
        <v>245</v>
      </c>
      <c r="K1443" s="76" t="s">
        <v>7057</v>
      </c>
      <c r="L1443" s="76" t="s">
        <v>7058</v>
      </c>
      <c r="M1443" s="77"/>
      <c r="N1443" s="78"/>
      <c r="O1443" s="79"/>
      <c r="P1443" s="79"/>
      <c r="Q1443" s="79"/>
    </row>
    <row r="1444" spans="1:17" ht="13.95" hidden="1" customHeight="1">
      <c r="A1444" s="73">
        <v>1434</v>
      </c>
      <c r="B1444" s="74">
        <v>45297</v>
      </c>
      <c r="C1444" s="75" t="s">
        <v>211</v>
      </c>
      <c r="D1444" s="76" t="s">
        <v>7059</v>
      </c>
      <c r="E1444" s="76" t="s">
        <v>504</v>
      </c>
      <c r="F1444" s="76" t="s">
        <v>7060</v>
      </c>
      <c r="G1444" s="76" t="s">
        <v>7061</v>
      </c>
      <c r="H1444" s="76" t="s">
        <v>296</v>
      </c>
      <c r="I1444" s="76" t="s">
        <v>163</v>
      </c>
      <c r="J1444" s="76" t="s">
        <v>239</v>
      </c>
      <c r="K1444" s="76" t="s">
        <v>7062</v>
      </c>
      <c r="L1444" s="76" t="s">
        <v>7063</v>
      </c>
      <c r="M1444" s="77"/>
      <c r="N1444" s="78"/>
      <c r="O1444" s="79"/>
      <c r="P1444" s="79"/>
      <c r="Q1444" s="79"/>
    </row>
    <row r="1445" spans="1:17" ht="13.95" customHeight="1">
      <c r="A1445" s="73">
        <v>1435</v>
      </c>
      <c r="B1445" s="74">
        <v>45297</v>
      </c>
      <c r="C1445" s="75" t="s">
        <v>211</v>
      </c>
      <c r="D1445" s="76" t="s">
        <v>438</v>
      </c>
      <c r="E1445" s="76" t="s">
        <v>2727</v>
      </c>
      <c r="F1445" s="76" t="s">
        <v>7064</v>
      </c>
      <c r="G1445" s="76" t="s">
        <v>7065</v>
      </c>
      <c r="H1445" s="76" t="s">
        <v>7066</v>
      </c>
      <c r="I1445" s="76" t="s">
        <v>163</v>
      </c>
      <c r="J1445" s="76" t="s">
        <v>243</v>
      </c>
      <c r="K1445" s="76" t="s">
        <v>7067</v>
      </c>
      <c r="L1445" s="76" t="s">
        <v>7068</v>
      </c>
      <c r="M1445" s="77"/>
      <c r="N1445" s="78"/>
      <c r="O1445" s="79"/>
      <c r="P1445" s="79"/>
      <c r="Q1445" s="79"/>
    </row>
    <row r="1446" spans="1:17" ht="13.95" hidden="1" customHeight="1">
      <c r="A1446" s="73">
        <v>1436</v>
      </c>
      <c r="B1446" s="74">
        <v>45297</v>
      </c>
      <c r="C1446" s="75" t="s">
        <v>211</v>
      </c>
      <c r="D1446" s="76" t="s">
        <v>7069</v>
      </c>
      <c r="E1446" s="76" t="s">
        <v>3166</v>
      </c>
      <c r="F1446" s="76" t="s">
        <v>7070</v>
      </c>
      <c r="G1446" s="76" t="s">
        <v>7071</v>
      </c>
      <c r="H1446" s="76" t="s">
        <v>296</v>
      </c>
      <c r="I1446" s="76" t="s">
        <v>163</v>
      </c>
      <c r="J1446" s="76" t="s">
        <v>235</v>
      </c>
      <c r="K1446" s="76" t="s">
        <v>7072</v>
      </c>
      <c r="L1446" s="76" t="s">
        <v>163</v>
      </c>
      <c r="M1446" s="77"/>
      <c r="N1446" s="78"/>
      <c r="O1446" s="79"/>
      <c r="P1446" s="79"/>
      <c r="Q1446" s="79"/>
    </row>
    <row r="1447" spans="1:17" ht="13.95" hidden="1" customHeight="1">
      <c r="A1447" s="73">
        <v>1437</v>
      </c>
      <c r="B1447" s="74">
        <v>45297</v>
      </c>
      <c r="C1447" s="75" t="s">
        <v>211</v>
      </c>
      <c r="D1447" s="76" t="s">
        <v>7073</v>
      </c>
      <c r="E1447" s="76" t="s">
        <v>1237</v>
      </c>
      <c r="F1447" s="76" t="s">
        <v>7074</v>
      </c>
      <c r="G1447" s="76" t="s">
        <v>7075</v>
      </c>
      <c r="H1447" s="76" t="s">
        <v>296</v>
      </c>
      <c r="I1447" s="76" t="s">
        <v>163</v>
      </c>
      <c r="J1447" s="76" t="s">
        <v>239</v>
      </c>
      <c r="K1447" s="76" t="s">
        <v>7076</v>
      </c>
      <c r="L1447" s="76" t="s">
        <v>7077</v>
      </c>
      <c r="M1447" s="77"/>
      <c r="N1447" s="78"/>
      <c r="O1447" s="79"/>
      <c r="P1447" s="79"/>
      <c r="Q1447" s="79"/>
    </row>
    <row r="1448" spans="1:17" ht="13.95" hidden="1" customHeight="1">
      <c r="A1448" s="73">
        <v>1438</v>
      </c>
      <c r="B1448" s="74">
        <v>45297</v>
      </c>
      <c r="C1448" s="75" t="s">
        <v>211</v>
      </c>
      <c r="D1448" s="76" t="s">
        <v>3285</v>
      </c>
      <c r="E1448" s="76" t="s">
        <v>1237</v>
      </c>
      <c r="F1448" s="76" t="s">
        <v>7078</v>
      </c>
      <c r="G1448" s="76" t="s">
        <v>7079</v>
      </c>
      <c r="H1448" s="76" t="s">
        <v>296</v>
      </c>
      <c r="I1448" s="76" t="s">
        <v>163</v>
      </c>
      <c r="J1448" s="76" t="s">
        <v>239</v>
      </c>
      <c r="K1448" s="76" t="s">
        <v>7080</v>
      </c>
      <c r="L1448" s="76" t="s">
        <v>7081</v>
      </c>
      <c r="M1448" s="77"/>
      <c r="N1448" s="78"/>
      <c r="O1448" s="79"/>
      <c r="P1448" s="79"/>
      <c r="Q1448" s="79"/>
    </row>
    <row r="1449" spans="1:17" ht="13.95" hidden="1" customHeight="1">
      <c r="A1449" s="73">
        <v>1439</v>
      </c>
      <c r="B1449" s="74">
        <v>45297</v>
      </c>
      <c r="C1449" s="75" t="s">
        <v>211</v>
      </c>
      <c r="D1449" s="76" t="s">
        <v>7082</v>
      </c>
      <c r="E1449" s="76" t="s">
        <v>3166</v>
      </c>
      <c r="F1449" s="76" t="s">
        <v>7083</v>
      </c>
      <c r="G1449" s="76" t="s">
        <v>7084</v>
      </c>
      <c r="H1449" s="76" t="s">
        <v>296</v>
      </c>
      <c r="I1449" s="76" t="s">
        <v>7085</v>
      </c>
      <c r="J1449" s="76" t="s">
        <v>243</v>
      </c>
      <c r="K1449" s="76" t="s">
        <v>7086</v>
      </c>
      <c r="L1449" s="76" t="s">
        <v>7087</v>
      </c>
      <c r="M1449" s="77"/>
      <c r="N1449" s="78"/>
      <c r="O1449" s="79"/>
      <c r="P1449" s="79"/>
      <c r="Q1449" s="79"/>
    </row>
    <row r="1450" spans="1:17" ht="13.95" customHeight="1">
      <c r="A1450" s="73">
        <v>1440</v>
      </c>
      <c r="B1450" s="74">
        <v>45297</v>
      </c>
      <c r="C1450" s="75" t="s">
        <v>211</v>
      </c>
      <c r="D1450" s="76" t="s">
        <v>7088</v>
      </c>
      <c r="E1450" s="76" t="s">
        <v>2727</v>
      </c>
      <c r="F1450" s="76" t="s">
        <v>7089</v>
      </c>
      <c r="G1450" s="76" t="s">
        <v>7090</v>
      </c>
      <c r="H1450" s="76" t="s">
        <v>7091</v>
      </c>
      <c r="I1450" s="76" t="s">
        <v>163</v>
      </c>
      <c r="J1450" s="76" t="s">
        <v>243</v>
      </c>
      <c r="K1450" s="76" t="s">
        <v>7092</v>
      </c>
      <c r="L1450" s="76" t="s">
        <v>163</v>
      </c>
      <c r="M1450" s="77"/>
      <c r="N1450" s="78"/>
      <c r="O1450" s="79"/>
      <c r="P1450" s="79"/>
      <c r="Q1450" s="79"/>
    </row>
    <row r="1451" spans="1:17" ht="13.95" hidden="1" customHeight="1">
      <c r="A1451" s="73">
        <v>1441</v>
      </c>
      <c r="B1451" s="74">
        <v>45297</v>
      </c>
      <c r="C1451" s="75" t="s">
        <v>211</v>
      </c>
      <c r="D1451" s="76" t="s">
        <v>7093</v>
      </c>
      <c r="E1451" s="76" t="s">
        <v>1237</v>
      </c>
      <c r="F1451" s="76" t="s">
        <v>7094</v>
      </c>
      <c r="G1451" s="76" t="s">
        <v>7095</v>
      </c>
      <c r="H1451" s="76" t="s">
        <v>296</v>
      </c>
      <c r="I1451" s="76" t="s">
        <v>163</v>
      </c>
      <c r="J1451" s="76" t="s">
        <v>246</v>
      </c>
      <c r="K1451" s="76" t="s">
        <v>7096</v>
      </c>
      <c r="L1451" s="76" t="s">
        <v>7097</v>
      </c>
      <c r="M1451" s="77"/>
      <c r="N1451" s="78"/>
      <c r="O1451" s="79"/>
      <c r="P1451" s="79"/>
      <c r="Q1451" s="79"/>
    </row>
    <row r="1452" spans="1:17" ht="13.95" hidden="1" customHeight="1">
      <c r="A1452" s="73">
        <v>1442</v>
      </c>
      <c r="B1452" s="74">
        <v>45297</v>
      </c>
      <c r="C1452" s="75" t="s">
        <v>211</v>
      </c>
      <c r="D1452" s="76" t="s">
        <v>7098</v>
      </c>
      <c r="E1452" s="76" t="s">
        <v>504</v>
      </c>
      <c r="F1452" s="76" t="s">
        <v>7099</v>
      </c>
      <c r="G1452" s="76" t="s">
        <v>7100</v>
      </c>
      <c r="H1452" s="76" t="s">
        <v>296</v>
      </c>
      <c r="I1452" s="76" t="s">
        <v>163</v>
      </c>
      <c r="J1452" s="76" t="s">
        <v>241</v>
      </c>
      <c r="K1452" s="76" t="s">
        <v>7101</v>
      </c>
      <c r="L1452" s="76" t="s">
        <v>7102</v>
      </c>
      <c r="M1452" s="77"/>
      <c r="N1452" s="78"/>
      <c r="O1452" s="79"/>
      <c r="P1452" s="79"/>
      <c r="Q1452" s="79"/>
    </row>
    <row r="1453" spans="1:17" ht="13.95" customHeight="1">
      <c r="A1453" s="73">
        <v>1443</v>
      </c>
      <c r="B1453" s="74">
        <v>45297</v>
      </c>
      <c r="C1453" s="75" t="s">
        <v>211</v>
      </c>
      <c r="D1453" s="76" t="s">
        <v>7103</v>
      </c>
      <c r="E1453" s="76" t="s">
        <v>2727</v>
      </c>
      <c r="F1453" s="76" t="s">
        <v>7104</v>
      </c>
      <c r="G1453" s="76" t="s">
        <v>7105</v>
      </c>
      <c r="H1453" s="76" t="s">
        <v>7106</v>
      </c>
      <c r="I1453" s="76" t="s">
        <v>163</v>
      </c>
      <c r="J1453" s="76" t="s">
        <v>243</v>
      </c>
      <c r="K1453" s="76" t="s">
        <v>7107</v>
      </c>
      <c r="L1453" s="76" t="s">
        <v>7108</v>
      </c>
      <c r="M1453" s="77"/>
      <c r="N1453" s="78"/>
      <c r="O1453" s="79"/>
      <c r="P1453" s="79"/>
      <c r="Q1453" s="79"/>
    </row>
    <row r="1454" spans="1:17" ht="13.95" hidden="1" customHeight="1">
      <c r="A1454" s="73">
        <v>1444</v>
      </c>
      <c r="B1454" s="74">
        <v>45297</v>
      </c>
      <c r="C1454" s="75" t="s">
        <v>211</v>
      </c>
      <c r="D1454" s="76" t="s">
        <v>5473</v>
      </c>
      <c r="E1454" s="76" t="s">
        <v>864</v>
      </c>
      <c r="F1454" s="76" t="s">
        <v>6563</v>
      </c>
      <c r="G1454" s="76" t="s">
        <v>7109</v>
      </c>
      <c r="H1454" s="76" t="s">
        <v>293</v>
      </c>
      <c r="I1454" s="76" t="s">
        <v>163</v>
      </c>
      <c r="J1454" s="76" t="s">
        <v>243</v>
      </c>
      <c r="K1454" s="76" t="s">
        <v>5476</v>
      </c>
      <c r="L1454" s="76" t="s">
        <v>5477</v>
      </c>
      <c r="M1454" s="77"/>
      <c r="N1454" s="78"/>
      <c r="O1454" s="79"/>
      <c r="P1454" s="79"/>
      <c r="Q1454" s="79"/>
    </row>
    <row r="1455" spans="1:17" ht="13.95" customHeight="1">
      <c r="A1455" s="73">
        <v>1445</v>
      </c>
      <c r="B1455" s="74">
        <v>45297</v>
      </c>
      <c r="C1455" s="75" t="s">
        <v>211</v>
      </c>
      <c r="D1455" s="76" t="s">
        <v>7110</v>
      </c>
      <c r="E1455" s="76" t="s">
        <v>2727</v>
      </c>
      <c r="F1455" s="76" t="s">
        <v>7111</v>
      </c>
      <c r="G1455" s="76" t="s">
        <v>7112</v>
      </c>
      <c r="H1455" s="76" t="s">
        <v>7113</v>
      </c>
      <c r="I1455" s="76" t="s">
        <v>163</v>
      </c>
      <c r="J1455" s="76" t="s">
        <v>243</v>
      </c>
      <c r="K1455" s="76" t="s">
        <v>7114</v>
      </c>
      <c r="L1455" s="76" t="s">
        <v>7115</v>
      </c>
      <c r="M1455" s="77"/>
      <c r="N1455" s="78"/>
      <c r="O1455" s="79"/>
      <c r="P1455" s="79"/>
      <c r="Q1455" s="79"/>
    </row>
    <row r="1456" spans="1:17" ht="13.95" hidden="1" customHeight="1">
      <c r="A1456" s="73">
        <v>1446</v>
      </c>
      <c r="B1456" s="74">
        <v>45297</v>
      </c>
      <c r="C1456" s="75" t="s">
        <v>211</v>
      </c>
      <c r="D1456" s="76" t="s">
        <v>7116</v>
      </c>
      <c r="E1456" s="76" t="s">
        <v>3166</v>
      </c>
      <c r="F1456" s="76" t="s">
        <v>7117</v>
      </c>
      <c r="G1456" s="76" t="s">
        <v>7118</v>
      </c>
      <c r="H1456" s="76" t="s">
        <v>296</v>
      </c>
      <c r="I1456" s="76" t="s">
        <v>7119</v>
      </c>
      <c r="J1456" s="76" t="s">
        <v>243</v>
      </c>
      <c r="K1456" s="76" t="s">
        <v>7120</v>
      </c>
      <c r="L1456" s="76" t="s">
        <v>7121</v>
      </c>
      <c r="M1456" s="77"/>
      <c r="N1456" s="78"/>
      <c r="O1456" s="79"/>
      <c r="P1456" s="79"/>
      <c r="Q1456" s="79"/>
    </row>
    <row r="1457" spans="1:17" ht="13.95" customHeight="1">
      <c r="A1457" s="73">
        <v>1447</v>
      </c>
      <c r="B1457" s="74">
        <v>45297</v>
      </c>
      <c r="C1457" s="75" t="s">
        <v>211</v>
      </c>
      <c r="D1457" s="76" t="s">
        <v>7122</v>
      </c>
      <c r="E1457" s="76" t="s">
        <v>2727</v>
      </c>
      <c r="F1457" s="76" t="s">
        <v>7123</v>
      </c>
      <c r="G1457" s="76" t="s">
        <v>7124</v>
      </c>
      <c r="H1457" s="76" t="s">
        <v>7125</v>
      </c>
      <c r="I1457" s="76" t="s">
        <v>163</v>
      </c>
      <c r="J1457" s="76" t="s">
        <v>243</v>
      </c>
      <c r="K1457" s="76" t="s">
        <v>7126</v>
      </c>
      <c r="L1457" s="76" t="s">
        <v>7127</v>
      </c>
      <c r="M1457" s="77"/>
      <c r="N1457" s="78"/>
      <c r="O1457" s="79"/>
      <c r="P1457" s="79"/>
      <c r="Q1457" s="79"/>
    </row>
    <row r="1458" spans="1:17" ht="13.95" customHeight="1">
      <c r="A1458" s="73">
        <v>1448</v>
      </c>
      <c r="B1458" s="74">
        <v>45297</v>
      </c>
      <c r="C1458" s="75" t="s">
        <v>211</v>
      </c>
      <c r="D1458" s="76" t="s">
        <v>7128</v>
      </c>
      <c r="E1458" s="76" t="s">
        <v>2727</v>
      </c>
      <c r="F1458" s="76" t="s">
        <v>7129</v>
      </c>
      <c r="G1458" s="76" t="s">
        <v>7130</v>
      </c>
      <c r="H1458" s="76" t="s">
        <v>7131</v>
      </c>
      <c r="I1458" s="76" t="s">
        <v>163</v>
      </c>
      <c r="J1458" s="76" t="s">
        <v>243</v>
      </c>
      <c r="K1458" s="76" t="s">
        <v>7132</v>
      </c>
      <c r="L1458" s="76" t="s">
        <v>7133</v>
      </c>
      <c r="M1458" s="77"/>
      <c r="N1458" s="78"/>
      <c r="O1458" s="79"/>
      <c r="P1458" s="79"/>
      <c r="Q1458" s="79"/>
    </row>
    <row r="1459" spans="1:17" ht="13.95" hidden="1" customHeight="1">
      <c r="A1459" s="73">
        <v>1449</v>
      </c>
      <c r="B1459" s="74">
        <v>45297</v>
      </c>
      <c r="C1459" s="75" t="s">
        <v>211</v>
      </c>
      <c r="D1459" s="76" t="s">
        <v>7134</v>
      </c>
      <c r="E1459" s="76" t="s">
        <v>2727</v>
      </c>
      <c r="F1459" s="76" t="s">
        <v>7135</v>
      </c>
      <c r="G1459" s="76" t="s">
        <v>7136</v>
      </c>
      <c r="H1459" s="76" t="s">
        <v>293</v>
      </c>
      <c r="I1459" s="76" t="s">
        <v>163</v>
      </c>
      <c r="J1459" s="76" t="s">
        <v>243</v>
      </c>
      <c r="K1459" s="76" t="s">
        <v>7137</v>
      </c>
      <c r="L1459" s="76" t="s">
        <v>7138</v>
      </c>
      <c r="M1459" s="77"/>
      <c r="N1459" s="78"/>
      <c r="O1459" s="79"/>
      <c r="P1459" s="79"/>
      <c r="Q1459" s="79"/>
    </row>
    <row r="1460" spans="1:17" ht="13.95" hidden="1" customHeight="1">
      <c r="A1460" s="73">
        <v>1450</v>
      </c>
      <c r="B1460" s="74">
        <v>45297</v>
      </c>
      <c r="C1460" s="75" t="s">
        <v>211</v>
      </c>
      <c r="D1460" s="76" t="s">
        <v>7139</v>
      </c>
      <c r="E1460" s="76" t="s">
        <v>3166</v>
      </c>
      <c r="F1460" s="76" t="s">
        <v>7140</v>
      </c>
      <c r="G1460" s="76" t="s">
        <v>7141</v>
      </c>
      <c r="H1460" s="76" t="s">
        <v>296</v>
      </c>
      <c r="I1460" s="76" t="s">
        <v>163</v>
      </c>
      <c r="J1460" s="76" t="s">
        <v>235</v>
      </c>
      <c r="K1460" s="76" t="s">
        <v>7142</v>
      </c>
      <c r="L1460" s="76" t="s">
        <v>163</v>
      </c>
      <c r="M1460" s="77"/>
      <c r="N1460" s="78"/>
      <c r="O1460" s="79"/>
      <c r="P1460" s="79"/>
      <c r="Q1460" s="79"/>
    </row>
    <row r="1461" spans="1:17" ht="13.95" customHeight="1">
      <c r="A1461" s="73">
        <v>1451</v>
      </c>
      <c r="B1461" s="74">
        <v>45297</v>
      </c>
      <c r="C1461" s="75" t="s">
        <v>211</v>
      </c>
      <c r="D1461" s="76" t="s">
        <v>1697</v>
      </c>
      <c r="E1461" s="76" t="s">
        <v>2727</v>
      </c>
      <c r="F1461" s="76" t="s">
        <v>7143</v>
      </c>
      <c r="G1461" s="76" t="s">
        <v>7144</v>
      </c>
      <c r="H1461" s="76" t="s">
        <v>7145</v>
      </c>
      <c r="I1461" s="76" t="s">
        <v>163</v>
      </c>
      <c r="J1461" s="76" t="s">
        <v>243</v>
      </c>
      <c r="K1461" s="76" t="s">
        <v>7146</v>
      </c>
      <c r="L1461" s="76" t="s">
        <v>7147</v>
      </c>
      <c r="M1461" s="77"/>
      <c r="N1461" s="78"/>
      <c r="O1461" s="79"/>
      <c r="P1461" s="79"/>
      <c r="Q1461" s="79"/>
    </row>
    <row r="1462" spans="1:17" ht="13.95" hidden="1" customHeight="1">
      <c r="A1462" s="73">
        <v>1452</v>
      </c>
      <c r="B1462" s="74">
        <v>45297</v>
      </c>
      <c r="C1462" s="75" t="s">
        <v>211</v>
      </c>
      <c r="D1462" s="76" t="s">
        <v>7148</v>
      </c>
      <c r="E1462" s="76" t="s">
        <v>3166</v>
      </c>
      <c r="F1462" s="76" t="s">
        <v>7149</v>
      </c>
      <c r="G1462" s="76" t="s">
        <v>7150</v>
      </c>
      <c r="H1462" s="76" t="s">
        <v>296</v>
      </c>
      <c r="I1462" s="76" t="s">
        <v>163</v>
      </c>
      <c r="J1462" s="76" t="s">
        <v>243</v>
      </c>
      <c r="K1462" s="76" t="s">
        <v>7151</v>
      </c>
      <c r="L1462" s="76" t="s">
        <v>7152</v>
      </c>
      <c r="M1462" s="77"/>
      <c r="N1462" s="78"/>
      <c r="O1462" s="79"/>
      <c r="P1462" s="79"/>
      <c r="Q1462" s="79"/>
    </row>
    <row r="1463" spans="1:17" ht="13.95" hidden="1" customHeight="1">
      <c r="A1463" s="73">
        <v>1453</v>
      </c>
      <c r="B1463" s="74">
        <v>45297</v>
      </c>
      <c r="C1463" s="75" t="s">
        <v>211</v>
      </c>
      <c r="D1463" s="76" t="s">
        <v>7153</v>
      </c>
      <c r="E1463" s="76" t="s">
        <v>2727</v>
      </c>
      <c r="F1463" s="76" t="s">
        <v>7154</v>
      </c>
      <c r="G1463" s="76" t="s">
        <v>7155</v>
      </c>
      <c r="H1463" s="76" t="s">
        <v>293</v>
      </c>
      <c r="I1463" s="76" t="s">
        <v>163</v>
      </c>
      <c r="J1463" s="76" t="s">
        <v>238</v>
      </c>
      <c r="K1463" s="76" t="s">
        <v>7156</v>
      </c>
      <c r="L1463" s="76" t="s">
        <v>7157</v>
      </c>
      <c r="M1463" s="77"/>
      <c r="N1463" s="78"/>
      <c r="O1463" s="79"/>
      <c r="P1463" s="79"/>
      <c r="Q1463" s="79"/>
    </row>
    <row r="1464" spans="1:17" ht="13.95" hidden="1" customHeight="1">
      <c r="A1464" s="73">
        <v>1454</v>
      </c>
      <c r="B1464" s="74">
        <v>45297</v>
      </c>
      <c r="C1464" s="75" t="s">
        <v>211</v>
      </c>
      <c r="D1464" s="76" t="s">
        <v>7158</v>
      </c>
      <c r="E1464" s="76" t="s">
        <v>504</v>
      </c>
      <c r="F1464" s="76" t="s">
        <v>7159</v>
      </c>
      <c r="G1464" s="76" t="s">
        <v>7160</v>
      </c>
      <c r="H1464" s="76" t="s">
        <v>296</v>
      </c>
      <c r="I1464" s="76" t="s">
        <v>163</v>
      </c>
      <c r="J1464" s="76" t="s">
        <v>242</v>
      </c>
      <c r="K1464" s="76" t="s">
        <v>7161</v>
      </c>
      <c r="L1464" s="76" t="s">
        <v>7162</v>
      </c>
      <c r="M1464" s="77"/>
      <c r="N1464" s="78"/>
      <c r="O1464" s="79"/>
      <c r="P1464" s="79"/>
      <c r="Q1464" s="79"/>
    </row>
    <row r="1465" spans="1:17" ht="13.95" hidden="1" customHeight="1">
      <c r="A1465" s="73">
        <v>1455</v>
      </c>
      <c r="B1465" s="74">
        <v>45297</v>
      </c>
      <c r="C1465" s="75" t="s">
        <v>211</v>
      </c>
      <c r="D1465" s="76" t="s">
        <v>7163</v>
      </c>
      <c r="E1465" s="76" t="s">
        <v>2727</v>
      </c>
      <c r="F1465" s="76" t="s">
        <v>7164</v>
      </c>
      <c r="G1465" s="76" t="s">
        <v>7165</v>
      </c>
      <c r="H1465" s="76" t="s">
        <v>293</v>
      </c>
      <c r="I1465" s="76" t="s">
        <v>163</v>
      </c>
      <c r="J1465" s="76" t="s">
        <v>246</v>
      </c>
      <c r="K1465" s="76" t="s">
        <v>7166</v>
      </c>
      <c r="L1465" s="76" t="s">
        <v>7167</v>
      </c>
      <c r="M1465" s="77"/>
      <c r="N1465" s="78"/>
      <c r="O1465" s="79"/>
      <c r="P1465" s="79"/>
      <c r="Q1465" s="79"/>
    </row>
    <row r="1466" spans="1:17" ht="13.95" customHeight="1">
      <c r="A1466" s="73">
        <v>1456</v>
      </c>
      <c r="B1466" s="74">
        <v>45297</v>
      </c>
      <c r="C1466" s="75" t="s">
        <v>211</v>
      </c>
      <c r="D1466" s="76" t="s">
        <v>7168</v>
      </c>
      <c r="E1466" s="76" t="s">
        <v>1257</v>
      </c>
      <c r="F1466" s="76" t="s">
        <v>7169</v>
      </c>
      <c r="G1466" s="76" t="s">
        <v>7170</v>
      </c>
      <c r="H1466" s="76" t="s">
        <v>7171</v>
      </c>
      <c r="I1466" s="76" t="s">
        <v>163</v>
      </c>
      <c r="J1466" s="76" t="s">
        <v>243</v>
      </c>
      <c r="K1466" s="76" t="s">
        <v>7172</v>
      </c>
      <c r="L1466" s="76" t="s">
        <v>7173</v>
      </c>
      <c r="M1466" s="77"/>
      <c r="N1466" s="78"/>
      <c r="O1466" s="79"/>
      <c r="P1466" s="79"/>
      <c r="Q1466" s="79"/>
    </row>
    <row r="1467" spans="1:17" ht="13.95" customHeight="1">
      <c r="A1467" s="73">
        <v>1457</v>
      </c>
      <c r="B1467" s="74">
        <v>45297</v>
      </c>
      <c r="C1467" s="75" t="s">
        <v>211</v>
      </c>
      <c r="D1467" s="76" t="s">
        <v>7174</v>
      </c>
      <c r="E1467" s="76" t="s">
        <v>2727</v>
      </c>
      <c r="F1467" s="76" t="s">
        <v>7175</v>
      </c>
      <c r="G1467" s="76" t="s">
        <v>7176</v>
      </c>
      <c r="H1467" s="76" t="s">
        <v>7177</v>
      </c>
      <c r="I1467" s="76" t="s">
        <v>163</v>
      </c>
      <c r="J1467" s="76" t="s">
        <v>243</v>
      </c>
      <c r="K1467" s="76" t="s">
        <v>7178</v>
      </c>
      <c r="L1467" s="76" t="s">
        <v>7179</v>
      </c>
      <c r="M1467" s="77"/>
      <c r="N1467" s="78"/>
      <c r="O1467" s="79"/>
      <c r="P1467" s="79"/>
      <c r="Q1467" s="79"/>
    </row>
    <row r="1468" spans="1:17" ht="13.95" hidden="1" customHeight="1">
      <c r="A1468" s="73">
        <v>1458</v>
      </c>
      <c r="B1468" s="74">
        <v>45297</v>
      </c>
      <c r="C1468" s="75" t="s">
        <v>211</v>
      </c>
      <c r="D1468" s="76" t="s">
        <v>7180</v>
      </c>
      <c r="E1468" s="76" t="s">
        <v>3166</v>
      </c>
      <c r="F1468" s="76" t="s">
        <v>7181</v>
      </c>
      <c r="G1468" s="76" t="s">
        <v>7182</v>
      </c>
      <c r="H1468" s="76" t="s">
        <v>296</v>
      </c>
      <c r="I1468" s="76" t="s">
        <v>163</v>
      </c>
      <c r="J1468" s="76" t="s">
        <v>238</v>
      </c>
      <c r="K1468" s="76" t="s">
        <v>7183</v>
      </c>
      <c r="L1468" s="76" t="s">
        <v>7184</v>
      </c>
      <c r="M1468" s="77"/>
      <c r="N1468" s="78"/>
      <c r="O1468" s="79"/>
      <c r="P1468" s="79"/>
      <c r="Q1468" s="79"/>
    </row>
    <row r="1469" spans="1:17" ht="13.95" hidden="1" customHeight="1">
      <c r="A1469" s="73">
        <v>1459</v>
      </c>
      <c r="B1469" s="74">
        <v>45297</v>
      </c>
      <c r="C1469" s="75" t="s">
        <v>211</v>
      </c>
      <c r="D1469" s="76" t="s">
        <v>7185</v>
      </c>
      <c r="E1469" s="76" t="s">
        <v>561</v>
      </c>
      <c r="F1469" s="76" t="s">
        <v>7186</v>
      </c>
      <c r="G1469" s="76" t="s">
        <v>7187</v>
      </c>
      <c r="H1469" s="76" t="s">
        <v>297</v>
      </c>
      <c r="I1469" s="76" t="s">
        <v>163</v>
      </c>
      <c r="J1469" s="76" t="s">
        <v>242</v>
      </c>
      <c r="K1469" s="76" t="s">
        <v>7188</v>
      </c>
      <c r="L1469" s="76" t="s">
        <v>7189</v>
      </c>
      <c r="M1469" s="77"/>
      <c r="N1469" s="78"/>
      <c r="O1469" s="79"/>
      <c r="P1469" s="79"/>
      <c r="Q1469" s="79"/>
    </row>
    <row r="1470" spans="1:17" ht="13.95" hidden="1" customHeight="1">
      <c r="A1470" s="73">
        <v>1460</v>
      </c>
      <c r="B1470" s="74">
        <v>45297</v>
      </c>
      <c r="C1470" s="75" t="s">
        <v>211</v>
      </c>
      <c r="D1470" s="76" t="s">
        <v>7190</v>
      </c>
      <c r="E1470" s="76" t="s">
        <v>2727</v>
      </c>
      <c r="F1470" s="76" t="s">
        <v>7191</v>
      </c>
      <c r="G1470" s="76" t="s">
        <v>7192</v>
      </c>
      <c r="H1470" s="76" t="s">
        <v>293</v>
      </c>
      <c r="I1470" s="76" t="s">
        <v>163</v>
      </c>
      <c r="J1470" s="76" t="s">
        <v>243</v>
      </c>
      <c r="K1470" s="76" t="s">
        <v>7193</v>
      </c>
      <c r="L1470" s="76" t="s">
        <v>7194</v>
      </c>
      <c r="M1470" s="77"/>
      <c r="N1470" s="78"/>
      <c r="O1470" s="79"/>
      <c r="P1470" s="79"/>
      <c r="Q1470" s="79"/>
    </row>
    <row r="1471" spans="1:17" ht="13.95" hidden="1" customHeight="1">
      <c r="A1471" s="73">
        <v>1461</v>
      </c>
      <c r="B1471" s="74">
        <v>45297</v>
      </c>
      <c r="C1471" s="75" t="s">
        <v>211</v>
      </c>
      <c r="D1471" s="76" t="s">
        <v>7195</v>
      </c>
      <c r="E1471" s="76" t="s">
        <v>3166</v>
      </c>
      <c r="F1471" s="76" t="s">
        <v>7196</v>
      </c>
      <c r="G1471" s="76" t="s">
        <v>7197</v>
      </c>
      <c r="H1471" s="76" t="s">
        <v>296</v>
      </c>
      <c r="I1471" s="76" t="s">
        <v>163</v>
      </c>
      <c r="J1471" s="76" t="s">
        <v>246</v>
      </c>
      <c r="K1471" s="76" t="s">
        <v>7198</v>
      </c>
      <c r="L1471" s="76" t="s">
        <v>7199</v>
      </c>
      <c r="M1471" s="77"/>
      <c r="N1471" s="78"/>
      <c r="O1471" s="79"/>
      <c r="P1471" s="79"/>
      <c r="Q1471" s="79"/>
    </row>
    <row r="1472" spans="1:17" ht="13.95" hidden="1" customHeight="1">
      <c r="A1472" s="73">
        <v>1462</v>
      </c>
      <c r="B1472" s="74">
        <v>45297</v>
      </c>
      <c r="C1472" s="75" t="s">
        <v>211</v>
      </c>
      <c r="D1472" s="76" t="s">
        <v>7200</v>
      </c>
      <c r="E1472" s="76" t="s">
        <v>1257</v>
      </c>
      <c r="F1472" s="76" t="s">
        <v>7201</v>
      </c>
      <c r="G1472" s="76" t="s">
        <v>7202</v>
      </c>
      <c r="H1472" s="76" t="s">
        <v>495</v>
      </c>
      <c r="I1472" s="76" t="s">
        <v>163</v>
      </c>
      <c r="J1472" s="76" t="s">
        <v>241</v>
      </c>
      <c r="K1472" s="76" t="s">
        <v>7203</v>
      </c>
      <c r="L1472" s="76" t="s">
        <v>7204</v>
      </c>
      <c r="M1472" s="77"/>
      <c r="N1472" s="78"/>
      <c r="O1472" s="79"/>
      <c r="P1472" s="79"/>
      <c r="Q1472" s="79"/>
    </row>
    <row r="1473" spans="1:17" ht="13.95" hidden="1" customHeight="1">
      <c r="A1473" s="73">
        <v>1463</v>
      </c>
      <c r="B1473" s="74">
        <v>45297</v>
      </c>
      <c r="C1473" s="75" t="s">
        <v>211</v>
      </c>
      <c r="D1473" s="76" t="s">
        <v>3014</v>
      </c>
      <c r="E1473" s="76" t="s">
        <v>3166</v>
      </c>
      <c r="F1473" s="76" t="s">
        <v>7205</v>
      </c>
      <c r="G1473" s="76" t="s">
        <v>7206</v>
      </c>
      <c r="H1473" s="76" t="s">
        <v>296</v>
      </c>
      <c r="I1473" s="76" t="s">
        <v>163</v>
      </c>
      <c r="J1473" s="76" t="s">
        <v>243</v>
      </c>
      <c r="K1473" s="76" t="s">
        <v>7207</v>
      </c>
      <c r="L1473" s="76" t="s">
        <v>7208</v>
      </c>
      <c r="M1473" s="77"/>
      <c r="N1473" s="78"/>
      <c r="O1473" s="79"/>
      <c r="P1473" s="79"/>
      <c r="Q1473" s="79"/>
    </row>
    <row r="1474" spans="1:17" ht="13.95" customHeight="1">
      <c r="A1474" s="73">
        <v>1464</v>
      </c>
      <c r="B1474" s="74">
        <v>45297</v>
      </c>
      <c r="C1474" s="75" t="s">
        <v>211</v>
      </c>
      <c r="D1474" s="76" t="s">
        <v>370</v>
      </c>
      <c r="E1474" s="76" t="s">
        <v>2727</v>
      </c>
      <c r="F1474" s="76" t="s">
        <v>7209</v>
      </c>
      <c r="G1474" s="76" t="s">
        <v>7210</v>
      </c>
      <c r="H1474" s="76" t="s">
        <v>7211</v>
      </c>
      <c r="I1474" s="76" t="s">
        <v>163</v>
      </c>
      <c r="J1474" s="76" t="s">
        <v>243</v>
      </c>
      <c r="K1474" s="76" t="s">
        <v>7212</v>
      </c>
      <c r="L1474" s="76" t="s">
        <v>7213</v>
      </c>
      <c r="M1474" s="77"/>
      <c r="N1474" s="78"/>
      <c r="O1474" s="79"/>
      <c r="P1474" s="79"/>
      <c r="Q1474" s="79"/>
    </row>
    <row r="1475" spans="1:17" ht="13.95" hidden="1" customHeight="1">
      <c r="A1475" s="73">
        <v>1465</v>
      </c>
      <c r="B1475" s="74">
        <v>45297</v>
      </c>
      <c r="C1475" s="75" t="s">
        <v>211</v>
      </c>
      <c r="D1475" s="76" t="s">
        <v>7214</v>
      </c>
      <c r="E1475" s="76" t="s">
        <v>2727</v>
      </c>
      <c r="F1475" s="76" t="s">
        <v>7215</v>
      </c>
      <c r="G1475" s="76" t="s">
        <v>7216</v>
      </c>
      <c r="H1475" s="76" t="s">
        <v>293</v>
      </c>
      <c r="I1475" s="76" t="s">
        <v>163</v>
      </c>
      <c r="J1475" s="76" t="s">
        <v>243</v>
      </c>
      <c r="K1475" s="76" t="s">
        <v>7217</v>
      </c>
      <c r="L1475" s="76" t="s">
        <v>7218</v>
      </c>
      <c r="M1475" s="77"/>
      <c r="N1475" s="78"/>
      <c r="O1475" s="79"/>
      <c r="P1475" s="79"/>
      <c r="Q1475" s="79"/>
    </row>
    <row r="1476" spans="1:17" ht="13.95" hidden="1" customHeight="1">
      <c r="A1476" s="73">
        <v>1466</v>
      </c>
      <c r="B1476" s="74">
        <v>45297</v>
      </c>
      <c r="C1476" s="75" t="s">
        <v>211</v>
      </c>
      <c r="D1476" s="76" t="s">
        <v>7219</v>
      </c>
      <c r="E1476" s="76" t="s">
        <v>1237</v>
      </c>
      <c r="F1476" s="76" t="s">
        <v>7220</v>
      </c>
      <c r="G1476" s="76" t="s">
        <v>7221</v>
      </c>
      <c r="H1476" s="76" t="s">
        <v>293</v>
      </c>
      <c r="I1476" s="76" t="s">
        <v>163</v>
      </c>
      <c r="J1476" s="76" t="s">
        <v>238</v>
      </c>
      <c r="K1476" s="76" t="s">
        <v>7222</v>
      </c>
      <c r="L1476" s="76" t="s">
        <v>7223</v>
      </c>
      <c r="M1476" s="77"/>
      <c r="N1476" s="78"/>
      <c r="O1476" s="79"/>
      <c r="P1476" s="79"/>
      <c r="Q1476" s="79"/>
    </row>
    <row r="1477" spans="1:17" ht="13.95" customHeight="1">
      <c r="A1477" s="73">
        <v>1467</v>
      </c>
      <c r="B1477" s="74">
        <v>45297</v>
      </c>
      <c r="C1477" s="75" t="s">
        <v>211</v>
      </c>
      <c r="D1477" s="76" t="s">
        <v>417</v>
      </c>
      <c r="E1477" s="76" t="s">
        <v>2727</v>
      </c>
      <c r="F1477" s="76" t="s">
        <v>7224</v>
      </c>
      <c r="G1477" s="76" t="s">
        <v>7225</v>
      </c>
      <c r="H1477" s="76" t="s">
        <v>7226</v>
      </c>
      <c r="I1477" s="76" t="s">
        <v>163</v>
      </c>
      <c r="J1477" s="76" t="s">
        <v>243</v>
      </c>
      <c r="K1477" s="76" t="s">
        <v>418</v>
      </c>
      <c r="L1477" s="76" t="s">
        <v>419</v>
      </c>
      <c r="M1477" s="77"/>
      <c r="N1477" s="78"/>
      <c r="O1477" s="79"/>
      <c r="P1477" s="79"/>
      <c r="Q1477" s="79"/>
    </row>
    <row r="1478" spans="1:17" ht="13.95" hidden="1" customHeight="1">
      <c r="A1478" s="73">
        <v>1468</v>
      </c>
      <c r="B1478" s="74">
        <v>45297</v>
      </c>
      <c r="C1478" s="75" t="s">
        <v>211</v>
      </c>
      <c r="D1478" s="76" t="s">
        <v>7227</v>
      </c>
      <c r="E1478" s="76" t="s">
        <v>504</v>
      </c>
      <c r="F1478" s="76" t="s">
        <v>7228</v>
      </c>
      <c r="G1478" s="76" t="s">
        <v>7229</v>
      </c>
      <c r="H1478" s="76" t="s">
        <v>293</v>
      </c>
      <c r="I1478" s="76" t="s">
        <v>163</v>
      </c>
      <c r="J1478" s="76" t="s">
        <v>244</v>
      </c>
      <c r="K1478" s="76" t="s">
        <v>7230</v>
      </c>
      <c r="L1478" s="76" t="s">
        <v>7231</v>
      </c>
      <c r="M1478" s="77"/>
      <c r="N1478" s="78"/>
      <c r="O1478" s="79"/>
      <c r="P1478" s="79"/>
      <c r="Q1478" s="79"/>
    </row>
    <row r="1479" spans="1:17" ht="13.95" hidden="1" customHeight="1">
      <c r="A1479" s="73">
        <v>1469</v>
      </c>
      <c r="B1479" s="74">
        <v>45297</v>
      </c>
      <c r="C1479" s="75" t="s">
        <v>211</v>
      </c>
      <c r="D1479" s="76" t="s">
        <v>7232</v>
      </c>
      <c r="E1479" s="76" t="s">
        <v>2727</v>
      </c>
      <c r="F1479" s="76" t="s">
        <v>7233</v>
      </c>
      <c r="G1479" s="76" t="s">
        <v>7234</v>
      </c>
      <c r="H1479" s="76" t="s">
        <v>293</v>
      </c>
      <c r="I1479" s="76" t="s">
        <v>163</v>
      </c>
      <c r="J1479" s="76" t="s">
        <v>240</v>
      </c>
      <c r="K1479" s="76" t="s">
        <v>7235</v>
      </c>
      <c r="L1479" s="76" t="s">
        <v>7236</v>
      </c>
      <c r="M1479" s="77"/>
      <c r="N1479" s="78"/>
      <c r="O1479" s="79"/>
      <c r="P1479" s="79"/>
      <c r="Q1479" s="79"/>
    </row>
    <row r="1480" spans="1:17" ht="13.95" hidden="1" customHeight="1">
      <c r="A1480" s="73">
        <v>1470</v>
      </c>
      <c r="B1480" s="74">
        <v>45297</v>
      </c>
      <c r="C1480" s="75" t="s">
        <v>211</v>
      </c>
      <c r="D1480" s="76" t="s">
        <v>7237</v>
      </c>
      <c r="E1480" s="76" t="s">
        <v>2727</v>
      </c>
      <c r="F1480" s="76" t="s">
        <v>7238</v>
      </c>
      <c r="G1480" s="76" t="s">
        <v>7239</v>
      </c>
      <c r="H1480" s="76" t="s">
        <v>293</v>
      </c>
      <c r="I1480" s="76" t="s">
        <v>163</v>
      </c>
      <c r="J1480" s="76" t="s">
        <v>239</v>
      </c>
      <c r="K1480" s="76" t="s">
        <v>7240</v>
      </c>
      <c r="L1480" s="76" t="s">
        <v>7241</v>
      </c>
      <c r="M1480" s="77"/>
      <c r="N1480" s="78"/>
      <c r="O1480" s="79"/>
      <c r="P1480" s="79"/>
      <c r="Q1480" s="79"/>
    </row>
    <row r="1481" spans="1:17" ht="13.95" hidden="1" customHeight="1">
      <c r="A1481" s="73">
        <v>1471</v>
      </c>
      <c r="B1481" s="74">
        <v>45297</v>
      </c>
      <c r="C1481" s="75" t="s">
        <v>211</v>
      </c>
      <c r="D1481" s="76" t="s">
        <v>7242</v>
      </c>
      <c r="E1481" s="76" t="s">
        <v>2727</v>
      </c>
      <c r="F1481" s="76" t="s">
        <v>7243</v>
      </c>
      <c r="G1481" s="76" t="s">
        <v>7244</v>
      </c>
      <c r="H1481" s="76" t="s">
        <v>293</v>
      </c>
      <c r="I1481" s="76" t="s">
        <v>163</v>
      </c>
      <c r="J1481" s="76" t="s">
        <v>240</v>
      </c>
      <c r="K1481" s="76" t="s">
        <v>7245</v>
      </c>
      <c r="L1481" s="76" t="s">
        <v>7246</v>
      </c>
      <c r="M1481" s="77"/>
      <c r="N1481" s="78"/>
      <c r="O1481" s="79"/>
      <c r="P1481" s="79"/>
      <c r="Q1481" s="79"/>
    </row>
    <row r="1482" spans="1:17" ht="13.95" customHeight="1">
      <c r="A1482" s="73">
        <v>1472</v>
      </c>
      <c r="B1482" s="74">
        <v>45297</v>
      </c>
      <c r="C1482" s="75" t="s">
        <v>211</v>
      </c>
      <c r="D1482" s="76" t="s">
        <v>371</v>
      </c>
      <c r="E1482" s="76" t="s">
        <v>504</v>
      </c>
      <c r="F1482" s="76" t="s">
        <v>7247</v>
      </c>
      <c r="G1482" s="76" t="s">
        <v>7248</v>
      </c>
      <c r="H1482" s="76" t="s">
        <v>7249</v>
      </c>
      <c r="I1482" s="76" t="s">
        <v>163</v>
      </c>
      <c r="J1482" s="76" t="s">
        <v>243</v>
      </c>
      <c r="K1482" s="76" t="s">
        <v>372</v>
      </c>
      <c r="L1482" s="76" t="s">
        <v>373</v>
      </c>
      <c r="M1482" s="77"/>
      <c r="N1482" s="78"/>
      <c r="O1482" s="79"/>
      <c r="P1482" s="79"/>
      <c r="Q1482" s="79"/>
    </row>
    <row r="1483" spans="1:17" ht="13.95" hidden="1" customHeight="1">
      <c r="A1483" s="73">
        <v>1473</v>
      </c>
      <c r="B1483" s="74">
        <v>45297</v>
      </c>
      <c r="C1483" s="75" t="s">
        <v>211</v>
      </c>
      <c r="D1483" s="76" t="s">
        <v>7250</v>
      </c>
      <c r="E1483" s="76" t="s">
        <v>504</v>
      </c>
      <c r="F1483" s="76" t="s">
        <v>7251</v>
      </c>
      <c r="G1483" s="76" t="s">
        <v>7252</v>
      </c>
      <c r="H1483" s="76" t="s">
        <v>296</v>
      </c>
      <c r="I1483" s="76" t="s">
        <v>163</v>
      </c>
      <c r="J1483" s="76" t="s">
        <v>239</v>
      </c>
      <c r="K1483" s="76" t="s">
        <v>7253</v>
      </c>
      <c r="L1483" s="76" t="s">
        <v>7254</v>
      </c>
      <c r="M1483" s="77"/>
      <c r="N1483" s="78"/>
      <c r="O1483" s="79"/>
      <c r="P1483" s="79"/>
      <c r="Q1483" s="79"/>
    </row>
    <row r="1484" spans="1:17" ht="13.95" hidden="1" customHeight="1">
      <c r="A1484" s="73">
        <v>1474</v>
      </c>
      <c r="B1484" s="74">
        <v>45297</v>
      </c>
      <c r="C1484" s="75" t="s">
        <v>211</v>
      </c>
      <c r="D1484" s="76" t="s">
        <v>7255</v>
      </c>
      <c r="E1484" s="76" t="s">
        <v>3166</v>
      </c>
      <c r="F1484" s="76" t="s">
        <v>7256</v>
      </c>
      <c r="G1484" s="76" t="s">
        <v>7252</v>
      </c>
      <c r="H1484" s="76" t="s">
        <v>296</v>
      </c>
      <c r="I1484" s="76" t="s">
        <v>163</v>
      </c>
      <c r="J1484" s="76" t="s">
        <v>238</v>
      </c>
      <c r="K1484" s="76" t="s">
        <v>7257</v>
      </c>
      <c r="L1484" s="76" t="s">
        <v>7258</v>
      </c>
      <c r="M1484" s="77"/>
      <c r="N1484" s="78"/>
      <c r="O1484" s="79"/>
      <c r="P1484" s="79"/>
      <c r="Q1484" s="79"/>
    </row>
    <row r="1485" spans="1:17" ht="13.95" hidden="1" customHeight="1">
      <c r="A1485" s="73">
        <v>1475</v>
      </c>
      <c r="B1485" s="74">
        <v>45297</v>
      </c>
      <c r="C1485" s="75" t="s">
        <v>211</v>
      </c>
      <c r="D1485" s="76" t="s">
        <v>6903</v>
      </c>
      <c r="E1485" s="76" t="s">
        <v>864</v>
      </c>
      <c r="F1485" s="76" t="s">
        <v>7259</v>
      </c>
      <c r="G1485" s="76" t="s">
        <v>7260</v>
      </c>
      <c r="H1485" s="76" t="s">
        <v>297</v>
      </c>
      <c r="I1485" s="76" t="s">
        <v>163</v>
      </c>
      <c r="J1485" s="76" t="s">
        <v>243</v>
      </c>
      <c r="K1485" s="76" t="s">
        <v>6906</v>
      </c>
      <c r="L1485" s="76" t="s">
        <v>6907</v>
      </c>
      <c r="M1485" s="77"/>
      <c r="N1485" s="78"/>
      <c r="O1485" s="79"/>
      <c r="P1485" s="79"/>
      <c r="Q1485" s="79"/>
    </row>
    <row r="1486" spans="1:17" ht="13.95" hidden="1" customHeight="1">
      <c r="A1486" s="73">
        <v>1476</v>
      </c>
      <c r="B1486" s="74">
        <v>45297</v>
      </c>
      <c r="C1486" s="75" t="s">
        <v>211</v>
      </c>
      <c r="D1486" s="76" t="s">
        <v>422</v>
      </c>
      <c r="E1486" s="76" t="s">
        <v>3166</v>
      </c>
      <c r="F1486" s="76" t="s">
        <v>7261</v>
      </c>
      <c r="G1486" s="76" t="s">
        <v>7262</v>
      </c>
      <c r="H1486" s="76" t="s">
        <v>296</v>
      </c>
      <c r="I1486" s="76" t="s">
        <v>163</v>
      </c>
      <c r="J1486" s="76" t="s">
        <v>238</v>
      </c>
      <c r="K1486" s="76" t="s">
        <v>7263</v>
      </c>
      <c r="L1486" s="76" t="s">
        <v>7264</v>
      </c>
      <c r="M1486" s="77"/>
      <c r="N1486" s="78"/>
      <c r="O1486" s="79"/>
      <c r="P1486" s="79"/>
      <c r="Q1486" s="79"/>
    </row>
    <row r="1487" spans="1:17" ht="13.95" hidden="1" customHeight="1">
      <c r="A1487" s="73">
        <v>1477</v>
      </c>
      <c r="B1487" s="74">
        <v>45297</v>
      </c>
      <c r="C1487" s="75" t="s">
        <v>211</v>
      </c>
      <c r="D1487" s="76" t="s">
        <v>7265</v>
      </c>
      <c r="E1487" s="76" t="s">
        <v>1257</v>
      </c>
      <c r="F1487" s="76" t="s">
        <v>7266</v>
      </c>
      <c r="G1487" s="76" t="s">
        <v>7267</v>
      </c>
      <c r="H1487" s="76" t="s">
        <v>293</v>
      </c>
      <c r="I1487" s="76" t="s">
        <v>163</v>
      </c>
      <c r="J1487" s="76" t="s">
        <v>238</v>
      </c>
      <c r="K1487" s="76" t="s">
        <v>7268</v>
      </c>
      <c r="L1487" s="76" t="s">
        <v>7269</v>
      </c>
      <c r="M1487" s="77"/>
      <c r="N1487" s="78"/>
      <c r="O1487" s="79"/>
      <c r="P1487" s="79"/>
      <c r="Q1487" s="79"/>
    </row>
    <row r="1488" spans="1:17" ht="13.95" customHeight="1">
      <c r="A1488" s="73">
        <v>1478</v>
      </c>
      <c r="B1488" s="74">
        <v>45297</v>
      </c>
      <c r="C1488" s="75" t="s">
        <v>211</v>
      </c>
      <c r="D1488" s="76" t="s">
        <v>7270</v>
      </c>
      <c r="E1488" s="76" t="s">
        <v>743</v>
      </c>
      <c r="F1488" s="76" t="s">
        <v>7271</v>
      </c>
      <c r="G1488" s="76" t="s">
        <v>7272</v>
      </c>
      <c r="H1488" s="76" t="s">
        <v>7273</v>
      </c>
      <c r="I1488" s="76" t="s">
        <v>163</v>
      </c>
      <c r="J1488" s="76" t="s">
        <v>243</v>
      </c>
      <c r="K1488" s="76" t="s">
        <v>7274</v>
      </c>
      <c r="L1488" s="76" t="s">
        <v>7275</v>
      </c>
      <c r="M1488" s="77"/>
      <c r="N1488" s="78"/>
      <c r="O1488" s="79"/>
      <c r="P1488" s="79"/>
      <c r="Q1488" s="79"/>
    </row>
    <row r="1489" spans="1:17" ht="13.95" hidden="1" customHeight="1">
      <c r="A1489" s="73">
        <v>1479</v>
      </c>
      <c r="B1489" s="74">
        <v>45297</v>
      </c>
      <c r="C1489" s="75" t="s">
        <v>211</v>
      </c>
      <c r="D1489" s="76" t="s">
        <v>7276</v>
      </c>
      <c r="E1489" s="76" t="s">
        <v>504</v>
      </c>
      <c r="F1489" s="76" t="s">
        <v>7277</v>
      </c>
      <c r="G1489" s="76" t="s">
        <v>7278</v>
      </c>
      <c r="H1489" s="76" t="s">
        <v>296</v>
      </c>
      <c r="I1489" s="76" t="s">
        <v>163</v>
      </c>
      <c r="J1489" s="76" t="s">
        <v>239</v>
      </c>
      <c r="K1489" s="76" t="s">
        <v>7279</v>
      </c>
      <c r="L1489" s="76" t="s">
        <v>7280</v>
      </c>
      <c r="M1489" s="77"/>
      <c r="N1489" s="78"/>
      <c r="O1489" s="79"/>
      <c r="P1489" s="79"/>
      <c r="Q1489" s="79"/>
    </row>
    <row r="1490" spans="1:17" ht="13.95" hidden="1" customHeight="1">
      <c r="A1490" s="73">
        <v>1480</v>
      </c>
      <c r="B1490" s="74">
        <v>45297</v>
      </c>
      <c r="C1490" s="75" t="s">
        <v>211</v>
      </c>
      <c r="D1490" s="76" t="s">
        <v>7281</v>
      </c>
      <c r="E1490" s="76" t="s">
        <v>773</v>
      </c>
      <c r="F1490" s="76" t="s">
        <v>7282</v>
      </c>
      <c r="G1490" s="76" t="s">
        <v>7283</v>
      </c>
      <c r="H1490" s="76" t="s">
        <v>293</v>
      </c>
      <c r="I1490" s="76" t="s">
        <v>163</v>
      </c>
      <c r="J1490" s="76" t="s">
        <v>238</v>
      </c>
      <c r="K1490" s="76" t="s">
        <v>7284</v>
      </c>
      <c r="L1490" s="76" t="s">
        <v>7285</v>
      </c>
      <c r="M1490" s="77"/>
      <c r="N1490" s="78"/>
      <c r="O1490" s="79"/>
      <c r="P1490" s="79"/>
      <c r="Q1490" s="79"/>
    </row>
    <row r="1491" spans="1:17" ht="13.95" hidden="1" customHeight="1">
      <c r="A1491" s="73">
        <v>1481</v>
      </c>
      <c r="B1491" s="74">
        <v>45297</v>
      </c>
      <c r="C1491" s="75" t="s">
        <v>211</v>
      </c>
      <c r="D1491" s="76" t="s">
        <v>7286</v>
      </c>
      <c r="E1491" s="76" t="s">
        <v>504</v>
      </c>
      <c r="F1491" s="76" t="s">
        <v>7287</v>
      </c>
      <c r="G1491" s="76" t="s">
        <v>7288</v>
      </c>
      <c r="H1491" s="76" t="s">
        <v>296</v>
      </c>
      <c r="I1491" s="76" t="s">
        <v>163</v>
      </c>
      <c r="J1491" s="76" t="s">
        <v>235</v>
      </c>
      <c r="K1491" s="76" t="s">
        <v>7289</v>
      </c>
      <c r="L1491" s="76" t="s">
        <v>163</v>
      </c>
      <c r="M1491" s="77"/>
      <c r="N1491" s="78"/>
      <c r="O1491" s="79"/>
      <c r="P1491" s="79"/>
      <c r="Q1491" s="79"/>
    </row>
    <row r="1492" spans="1:17" ht="13.95" customHeight="1">
      <c r="A1492" s="73">
        <v>1482</v>
      </c>
      <c r="B1492" s="74">
        <v>45297</v>
      </c>
      <c r="C1492" s="75" t="s">
        <v>211</v>
      </c>
      <c r="D1492" s="76" t="s">
        <v>7290</v>
      </c>
      <c r="E1492" s="76" t="s">
        <v>743</v>
      </c>
      <c r="F1492" s="76" t="s">
        <v>7291</v>
      </c>
      <c r="G1492" s="76" t="s">
        <v>7292</v>
      </c>
      <c r="H1492" s="76" t="s">
        <v>7293</v>
      </c>
      <c r="I1492" s="76" t="s">
        <v>163</v>
      </c>
      <c r="J1492" s="76" t="s">
        <v>243</v>
      </c>
      <c r="K1492" s="76" t="s">
        <v>7294</v>
      </c>
      <c r="L1492" s="76" t="s">
        <v>7295</v>
      </c>
      <c r="M1492" s="77"/>
      <c r="N1492" s="78"/>
      <c r="O1492" s="79"/>
      <c r="P1492" s="79"/>
      <c r="Q1492" s="79"/>
    </row>
    <row r="1493" spans="1:17" ht="13.95" hidden="1" customHeight="1">
      <c r="A1493" s="73">
        <v>1483</v>
      </c>
      <c r="B1493" s="74">
        <v>45297</v>
      </c>
      <c r="C1493" s="75" t="s">
        <v>211</v>
      </c>
      <c r="D1493" s="76" t="s">
        <v>7296</v>
      </c>
      <c r="E1493" s="76" t="s">
        <v>1472</v>
      </c>
      <c r="F1493" s="76" t="s">
        <v>7297</v>
      </c>
      <c r="G1493" s="76" t="s">
        <v>7298</v>
      </c>
      <c r="H1493" s="76" t="s">
        <v>297</v>
      </c>
      <c r="I1493" s="76" t="s">
        <v>163</v>
      </c>
      <c r="J1493" s="76" t="s">
        <v>244</v>
      </c>
      <c r="K1493" s="76" t="s">
        <v>7299</v>
      </c>
      <c r="L1493" s="76" t="s">
        <v>7300</v>
      </c>
      <c r="M1493" s="77"/>
      <c r="N1493" s="78"/>
      <c r="O1493" s="79"/>
      <c r="P1493" s="79"/>
      <c r="Q1493" s="79"/>
    </row>
    <row r="1494" spans="1:17" ht="13.95" hidden="1" customHeight="1">
      <c r="A1494" s="73">
        <v>1484</v>
      </c>
      <c r="B1494" s="74">
        <v>45297</v>
      </c>
      <c r="C1494" s="75" t="s">
        <v>211</v>
      </c>
      <c r="D1494" s="76" t="s">
        <v>7301</v>
      </c>
      <c r="E1494" s="76" t="s">
        <v>3166</v>
      </c>
      <c r="F1494" s="76" t="s">
        <v>7302</v>
      </c>
      <c r="G1494" s="76" t="s">
        <v>7303</v>
      </c>
      <c r="H1494" s="76" t="s">
        <v>296</v>
      </c>
      <c r="I1494" s="76" t="s">
        <v>163</v>
      </c>
      <c r="J1494" s="76" t="s">
        <v>246</v>
      </c>
      <c r="K1494" s="76" t="s">
        <v>7304</v>
      </c>
      <c r="L1494" s="76" t="s">
        <v>163</v>
      </c>
      <c r="M1494" s="77"/>
      <c r="N1494" s="78"/>
      <c r="O1494" s="79"/>
      <c r="P1494" s="79"/>
      <c r="Q1494" s="79"/>
    </row>
    <row r="1495" spans="1:17" ht="13.95" hidden="1" customHeight="1">
      <c r="A1495" s="73">
        <v>1485</v>
      </c>
      <c r="B1495" s="74">
        <v>45297</v>
      </c>
      <c r="C1495" s="75" t="s">
        <v>211</v>
      </c>
      <c r="D1495" s="76" t="s">
        <v>7305</v>
      </c>
      <c r="E1495" s="76" t="s">
        <v>743</v>
      </c>
      <c r="F1495" s="76" t="s">
        <v>7306</v>
      </c>
      <c r="G1495" s="76" t="s">
        <v>7307</v>
      </c>
      <c r="H1495" s="76" t="s">
        <v>293</v>
      </c>
      <c r="I1495" s="76" t="s">
        <v>163</v>
      </c>
      <c r="J1495" s="76" t="s">
        <v>244</v>
      </c>
      <c r="K1495" s="76" t="s">
        <v>7308</v>
      </c>
      <c r="L1495" s="76" t="s">
        <v>7309</v>
      </c>
      <c r="M1495" s="77"/>
      <c r="N1495" s="78"/>
      <c r="O1495" s="79"/>
      <c r="P1495" s="79"/>
      <c r="Q1495" s="79"/>
    </row>
    <row r="1496" spans="1:17" ht="13.95" hidden="1" customHeight="1">
      <c r="A1496" s="73">
        <v>1486</v>
      </c>
      <c r="B1496" s="74">
        <v>45297</v>
      </c>
      <c r="C1496" s="75" t="s">
        <v>211</v>
      </c>
      <c r="D1496" s="76" t="s">
        <v>7310</v>
      </c>
      <c r="E1496" s="76" t="s">
        <v>504</v>
      </c>
      <c r="F1496" s="76" t="s">
        <v>7311</v>
      </c>
      <c r="G1496" s="76" t="s">
        <v>7312</v>
      </c>
      <c r="H1496" s="76" t="s">
        <v>296</v>
      </c>
      <c r="I1496" s="76" t="s">
        <v>163</v>
      </c>
      <c r="J1496" s="76" t="s">
        <v>239</v>
      </c>
      <c r="K1496" s="76" t="s">
        <v>7313</v>
      </c>
      <c r="L1496" s="76" t="s">
        <v>163</v>
      </c>
      <c r="M1496" s="77"/>
      <c r="N1496" s="78"/>
      <c r="O1496" s="79"/>
      <c r="P1496" s="79"/>
      <c r="Q1496" s="79"/>
    </row>
    <row r="1497" spans="1:17" ht="13.95" hidden="1" customHeight="1">
      <c r="A1497" s="73">
        <v>1487</v>
      </c>
      <c r="B1497" s="74">
        <v>45297</v>
      </c>
      <c r="C1497" s="75" t="s">
        <v>211</v>
      </c>
      <c r="D1497" s="76" t="s">
        <v>7314</v>
      </c>
      <c r="E1497" s="76" t="s">
        <v>1293</v>
      </c>
      <c r="F1497" s="76" t="s">
        <v>7315</v>
      </c>
      <c r="G1497" s="76" t="s">
        <v>7316</v>
      </c>
      <c r="H1497" s="76" t="s">
        <v>293</v>
      </c>
      <c r="I1497" s="76" t="s">
        <v>163</v>
      </c>
      <c r="J1497" s="76" t="s">
        <v>246</v>
      </c>
      <c r="K1497" s="76" t="s">
        <v>7317</v>
      </c>
      <c r="L1497" s="76" t="s">
        <v>7318</v>
      </c>
      <c r="M1497" s="77"/>
      <c r="N1497" s="78"/>
      <c r="O1497" s="79"/>
      <c r="P1497" s="79"/>
      <c r="Q1497" s="79"/>
    </row>
    <row r="1498" spans="1:17" ht="13.95" hidden="1" customHeight="1">
      <c r="A1498" s="73">
        <v>1488</v>
      </c>
      <c r="B1498" s="74">
        <v>45297</v>
      </c>
      <c r="C1498" s="75" t="s">
        <v>211</v>
      </c>
      <c r="D1498" s="76" t="s">
        <v>7319</v>
      </c>
      <c r="E1498" s="76" t="s">
        <v>3166</v>
      </c>
      <c r="F1498" s="76" t="s">
        <v>7320</v>
      </c>
      <c r="G1498" s="76" t="s">
        <v>7321</v>
      </c>
      <c r="H1498" s="76" t="s">
        <v>296</v>
      </c>
      <c r="I1498" s="76" t="s">
        <v>163</v>
      </c>
      <c r="J1498" s="76" t="s">
        <v>239</v>
      </c>
      <c r="K1498" s="76" t="s">
        <v>7322</v>
      </c>
      <c r="L1498" s="76" t="s">
        <v>7323</v>
      </c>
      <c r="M1498" s="77"/>
      <c r="N1498" s="78"/>
      <c r="O1498" s="79"/>
      <c r="P1498" s="79"/>
      <c r="Q1498" s="79"/>
    </row>
    <row r="1499" spans="1:17" ht="13.95" customHeight="1">
      <c r="A1499" s="73">
        <v>1489</v>
      </c>
      <c r="B1499" s="74">
        <v>45297</v>
      </c>
      <c r="C1499" s="75" t="s">
        <v>211</v>
      </c>
      <c r="D1499" s="76" t="s">
        <v>7324</v>
      </c>
      <c r="E1499" s="76" t="s">
        <v>743</v>
      </c>
      <c r="F1499" s="76" t="s">
        <v>7325</v>
      </c>
      <c r="G1499" s="76" t="s">
        <v>7326</v>
      </c>
      <c r="H1499" s="76" t="s">
        <v>7327</v>
      </c>
      <c r="I1499" s="76" t="s">
        <v>163</v>
      </c>
      <c r="J1499" s="76" t="s">
        <v>243</v>
      </c>
      <c r="K1499" s="76" t="s">
        <v>7328</v>
      </c>
      <c r="L1499" s="76" t="s">
        <v>7329</v>
      </c>
      <c r="M1499" s="77"/>
      <c r="N1499" s="78"/>
      <c r="O1499" s="79"/>
      <c r="P1499" s="79"/>
      <c r="Q1499" s="79"/>
    </row>
    <row r="1500" spans="1:17" ht="13.95" hidden="1" customHeight="1">
      <c r="A1500" s="73">
        <v>1490</v>
      </c>
      <c r="B1500" s="74">
        <v>45297</v>
      </c>
      <c r="C1500" s="75" t="s">
        <v>211</v>
      </c>
      <c r="D1500" s="76" t="s">
        <v>407</v>
      </c>
      <c r="E1500" s="76" t="s">
        <v>773</v>
      </c>
      <c r="F1500" s="76" t="s">
        <v>7330</v>
      </c>
      <c r="G1500" s="76" t="s">
        <v>7326</v>
      </c>
      <c r="H1500" s="76" t="s">
        <v>293</v>
      </c>
      <c r="I1500" s="76" t="s">
        <v>163</v>
      </c>
      <c r="J1500" s="76" t="s">
        <v>243</v>
      </c>
      <c r="K1500" s="76" t="s">
        <v>6120</v>
      </c>
      <c r="L1500" s="76" t="s">
        <v>6121</v>
      </c>
      <c r="M1500" s="77"/>
      <c r="N1500" s="78"/>
      <c r="O1500" s="79"/>
      <c r="P1500" s="79"/>
      <c r="Q1500" s="79"/>
    </row>
    <row r="1501" spans="1:17" ht="13.95" hidden="1" customHeight="1">
      <c r="A1501" s="73">
        <v>1491</v>
      </c>
      <c r="B1501" s="74">
        <v>45297</v>
      </c>
      <c r="C1501" s="75" t="s">
        <v>211</v>
      </c>
      <c r="D1501" s="76" t="s">
        <v>7331</v>
      </c>
      <c r="E1501" s="76" t="s">
        <v>1293</v>
      </c>
      <c r="F1501" s="76" t="s">
        <v>7332</v>
      </c>
      <c r="G1501" s="76" t="s">
        <v>7333</v>
      </c>
      <c r="H1501" s="76" t="s">
        <v>293</v>
      </c>
      <c r="I1501" s="76" t="s">
        <v>163</v>
      </c>
      <c r="J1501" s="76" t="s">
        <v>242</v>
      </c>
      <c r="K1501" s="76" t="s">
        <v>7334</v>
      </c>
      <c r="L1501" s="76" t="s">
        <v>163</v>
      </c>
      <c r="M1501" s="77"/>
      <c r="N1501" s="78"/>
      <c r="O1501" s="79"/>
      <c r="P1501" s="79"/>
      <c r="Q1501" s="79"/>
    </row>
    <row r="1502" spans="1:17" ht="13.95" hidden="1" customHeight="1">
      <c r="A1502" s="73">
        <v>1492</v>
      </c>
      <c r="B1502" s="74">
        <v>45297</v>
      </c>
      <c r="C1502" s="75" t="s">
        <v>211</v>
      </c>
      <c r="D1502" s="76" t="s">
        <v>3666</v>
      </c>
      <c r="E1502" s="76" t="s">
        <v>3166</v>
      </c>
      <c r="F1502" s="76" t="s">
        <v>6833</v>
      </c>
      <c r="G1502" s="76" t="s">
        <v>7335</v>
      </c>
      <c r="H1502" s="76" t="s">
        <v>296</v>
      </c>
      <c r="I1502" s="76" t="s">
        <v>163</v>
      </c>
      <c r="J1502" s="76" t="s">
        <v>238</v>
      </c>
      <c r="K1502" s="76" t="s">
        <v>3669</v>
      </c>
      <c r="L1502" s="76" t="s">
        <v>3670</v>
      </c>
      <c r="M1502" s="77"/>
      <c r="N1502" s="78"/>
      <c r="O1502" s="79"/>
      <c r="P1502" s="79"/>
      <c r="Q1502" s="79"/>
    </row>
    <row r="1503" spans="1:17" ht="13.95" hidden="1" customHeight="1">
      <c r="A1503" s="73">
        <v>1493</v>
      </c>
      <c r="B1503" s="74">
        <v>45297</v>
      </c>
      <c r="C1503" s="75" t="s">
        <v>211</v>
      </c>
      <c r="D1503" s="76" t="s">
        <v>7336</v>
      </c>
      <c r="E1503" s="76" t="s">
        <v>1293</v>
      </c>
      <c r="F1503" s="76" t="s">
        <v>7337</v>
      </c>
      <c r="G1503" s="76" t="s">
        <v>7338</v>
      </c>
      <c r="H1503" s="76" t="s">
        <v>293</v>
      </c>
      <c r="I1503" s="76" t="s">
        <v>163</v>
      </c>
      <c r="J1503" s="76" t="s">
        <v>244</v>
      </c>
      <c r="K1503" s="76" t="s">
        <v>7339</v>
      </c>
      <c r="L1503" s="76" t="s">
        <v>7340</v>
      </c>
      <c r="M1503" s="77"/>
      <c r="N1503" s="78"/>
      <c r="O1503" s="79"/>
      <c r="P1503" s="79"/>
      <c r="Q1503" s="79"/>
    </row>
    <row r="1504" spans="1:17" ht="13.95" hidden="1" customHeight="1">
      <c r="A1504" s="73">
        <v>1494</v>
      </c>
      <c r="B1504" s="74">
        <v>45297</v>
      </c>
      <c r="C1504" s="75" t="s">
        <v>211</v>
      </c>
      <c r="D1504" s="76" t="s">
        <v>7341</v>
      </c>
      <c r="E1504" s="76" t="s">
        <v>743</v>
      </c>
      <c r="F1504" s="76" t="s">
        <v>7342</v>
      </c>
      <c r="G1504" s="76" t="s">
        <v>7343</v>
      </c>
      <c r="H1504" s="76" t="s">
        <v>293</v>
      </c>
      <c r="I1504" s="76" t="s">
        <v>163</v>
      </c>
      <c r="J1504" s="76" t="s">
        <v>238</v>
      </c>
      <c r="K1504" s="76" t="s">
        <v>7344</v>
      </c>
      <c r="L1504" s="76" t="s">
        <v>7345</v>
      </c>
      <c r="M1504" s="77"/>
      <c r="N1504" s="78"/>
      <c r="O1504" s="79"/>
      <c r="P1504" s="79"/>
      <c r="Q1504" s="79"/>
    </row>
    <row r="1505" spans="1:17" ht="13.95" hidden="1" customHeight="1">
      <c r="A1505" s="73">
        <v>1495</v>
      </c>
      <c r="B1505" s="74">
        <v>45297</v>
      </c>
      <c r="C1505" s="75" t="s">
        <v>211</v>
      </c>
      <c r="D1505" s="76" t="s">
        <v>7346</v>
      </c>
      <c r="E1505" s="76" t="s">
        <v>743</v>
      </c>
      <c r="F1505" s="76" t="s">
        <v>7347</v>
      </c>
      <c r="G1505" s="76" t="s">
        <v>7348</v>
      </c>
      <c r="H1505" s="76" t="s">
        <v>293</v>
      </c>
      <c r="I1505" s="76" t="s">
        <v>163</v>
      </c>
      <c r="J1505" s="76" t="s">
        <v>238</v>
      </c>
      <c r="K1505" s="76" t="s">
        <v>7349</v>
      </c>
      <c r="L1505" s="76" t="s">
        <v>7350</v>
      </c>
      <c r="M1505" s="77"/>
      <c r="N1505" s="78"/>
      <c r="O1505" s="79"/>
      <c r="P1505" s="79"/>
      <c r="Q1505" s="79"/>
    </row>
    <row r="1506" spans="1:17" ht="13.95" hidden="1" customHeight="1">
      <c r="A1506" s="73">
        <v>1496</v>
      </c>
      <c r="B1506" s="74">
        <v>45297</v>
      </c>
      <c r="C1506" s="75" t="s">
        <v>211</v>
      </c>
      <c r="D1506" s="76" t="s">
        <v>7351</v>
      </c>
      <c r="E1506" s="76" t="s">
        <v>504</v>
      </c>
      <c r="F1506" s="76" t="s">
        <v>7352</v>
      </c>
      <c r="G1506" s="76" t="s">
        <v>7353</v>
      </c>
      <c r="H1506" s="76" t="s">
        <v>296</v>
      </c>
      <c r="I1506" s="76" t="s">
        <v>163</v>
      </c>
      <c r="J1506" s="76" t="s">
        <v>239</v>
      </c>
      <c r="K1506" s="76" t="s">
        <v>7354</v>
      </c>
      <c r="L1506" s="76" t="s">
        <v>7355</v>
      </c>
      <c r="M1506" s="77"/>
      <c r="N1506" s="78"/>
      <c r="O1506" s="79"/>
      <c r="P1506" s="79"/>
      <c r="Q1506" s="79"/>
    </row>
    <row r="1507" spans="1:17" ht="13.95" hidden="1" customHeight="1">
      <c r="A1507" s="73">
        <v>1497</v>
      </c>
      <c r="B1507" s="74">
        <v>45297</v>
      </c>
      <c r="C1507" s="75" t="s">
        <v>211</v>
      </c>
      <c r="D1507" s="76" t="s">
        <v>7356</v>
      </c>
      <c r="E1507" s="76" t="s">
        <v>1293</v>
      </c>
      <c r="F1507" s="76" t="s">
        <v>7357</v>
      </c>
      <c r="G1507" s="76" t="s">
        <v>7358</v>
      </c>
      <c r="H1507" s="76" t="s">
        <v>293</v>
      </c>
      <c r="I1507" s="76" t="s">
        <v>163</v>
      </c>
      <c r="J1507" s="76" t="s">
        <v>246</v>
      </c>
      <c r="K1507" s="76" t="s">
        <v>7359</v>
      </c>
      <c r="L1507" s="76" t="s">
        <v>7360</v>
      </c>
      <c r="M1507" s="77"/>
      <c r="N1507" s="78"/>
      <c r="O1507" s="79"/>
      <c r="P1507" s="79"/>
      <c r="Q1507" s="79"/>
    </row>
    <row r="1508" spans="1:17" ht="13.95" hidden="1" customHeight="1">
      <c r="A1508" s="73">
        <v>1498</v>
      </c>
      <c r="B1508" s="74">
        <v>45297</v>
      </c>
      <c r="C1508" s="75" t="s">
        <v>211</v>
      </c>
      <c r="D1508" s="76" t="s">
        <v>7361</v>
      </c>
      <c r="E1508" s="76" t="s">
        <v>743</v>
      </c>
      <c r="F1508" s="76" t="s">
        <v>7362</v>
      </c>
      <c r="G1508" s="76" t="s">
        <v>7363</v>
      </c>
      <c r="H1508" s="76" t="s">
        <v>293</v>
      </c>
      <c r="I1508" s="76" t="s">
        <v>163</v>
      </c>
      <c r="J1508" s="76" t="s">
        <v>237</v>
      </c>
      <c r="K1508" s="76" t="s">
        <v>7364</v>
      </c>
      <c r="L1508" s="76" t="s">
        <v>7365</v>
      </c>
      <c r="M1508" s="77"/>
      <c r="N1508" s="78"/>
      <c r="O1508" s="79"/>
      <c r="P1508" s="79"/>
      <c r="Q1508" s="79"/>
    </row>
    <row r="1509" spans="1:17" ht="13.95" hidden="1" customHeight="1">
      <c r="A1509" s="73">
        <v>1499</v>
      </c>
      <c r="B1509" s="74">
        <v>45297</v>
      </c>
      <c r="C1509" s="75" t="s">
        <v>211</v>
      </c>
      <c r="D1509" s="76" t="s">
        <v>7366</v>
      </c>
      <c r="E1509" s="76" t="s">
        <v>1293</v>
      </c>
      <c r="F1509" s="76" t="s">
        <v>7367</v>
      </c>
      <c r="G1509" s="76" t="s">
        <v>7368</v>
      </c>
      <c r="H1509" s="76" t="s">
        <v>293</v>
      </c>
      <c r="I1509" s="76" t="s">
        <v>163</v>
      </c>
      <c r="J1509" s="76" t="s">
        <v>240</v>
      </c>
      <c r="K1509" s="76" t="s">
        <v>7369</v>
      </c>
      <c r="L1509" s="76" t="s">
        <v>7370</v>
      </c>
      <c r="M1509" s="77"/>
      <c r="N1509" s="78"/>
      <c r="O1509" s="79"/>
      <c r="P1509" s="79"/>
      <c r="Q1509" s="79"/>
    </row>
    <row r="1510" spans="1:17" ht="13.95" hidden="1" customHeight="1">
      <c r="A1510" s="73">
        <v>1500</v>
      </c>
      <c r="B1510" s="74">
        <v>45297</v>
      </c>
      <c r="C1510" s="75" t="s">
        <v>211</v>
      </c>
      <c r="D1510" s="76" t="s">
        <v>7371</v>
      </c>
      <c r="E1510" s="76" t="s">
        <v>743</v>
      </c>
      <c r="F1510" s="76" t="s">
        <v>7372</v>
      </c>
      <c r="G1510" s="76" t="s">
        <v>7373</v>
      </c>
      <c r="H1510" s="76" t="s">
        <v>293</v>
      </c>
      <c r="I1510" s="76" t="s">
        <v>163</v>
      </c>
      <c r="J1510" s="76" t="s">
        <v>240</v>
      </c>
      <c r="K1510" s="76" t="s">
        <v>7374</v>
      </c>
      <c r="L1510" s="76" t="s">
        <v>7375</v>
      </c>
      <c r="M1510" s="77"/>
      <c r="N1510" s="78"/>
      <c r="O1510" s="79"/>
      <c r="P1510" s="79"/>
      <c r="Q1510" s="79"/>
    </row>
    <row r="1511" spans="1:17" ht="13.95" hidden="1" customHeight="1">
      <c r="A1511" s="73">
        <v>1501</v>
      </c>
      <c r="B1511" s="74">
        <v>45297</v>
      </c>
      <c r="C1511" s="75" t="s">
        <v>211</v>
      </c>
      <c r="D1511" s="76" t="s">
        <v>7376</v>
      </c>
      <c r="E1511" s="76" t="s">
        <v>1293</v>
      </c>
      <c r="F1511" s="76" t="s">
        <v>7377</v>
      </c>
      <c r="G1511" s="76" t="s">
        <v>7378</v>
      </c>
      <c r="H1511" s="76" t="s">
        <v>293</v>
      </c>
      <c r="I1511" s="76" t="s">
        <v>163</v>
      </c>
      <c r="J1511" s="76" t="s">
        <v>242</v>
      </c>
      <c r="K1511" s="76" t="s">
        <v>7379</v>
      </c>
      <c r="L1511" s="76" t="s">
        <v>163</v>
      </c>
      <c r="M1511" s="77"/>
      <c r="N1511" s="78"/>
      <c r="O1511" s="79"/>
      <c r="P1511" s="79"/>
      <c r="Q1511" s="79"/>
    </row>
    <row r="1512" spans="1:17" ht="13.95" hidden="1" customHeight="1">
      <c r="A1512" s="73">
        <v>1502</v>
      </c>
      <c r="B1512" s="74">
        <v>45297</v>
      </c>
      <c r="C1512" s="75" t="s">
        <v>211</v>
      </c>
      <c r="D1512" s="76" t="s">
        <v>295</v>
      </c>
      <c r="E1512" s="76" t="s">
        <v>743</v>
      </c>
      <c r="F1512" s="76" t="s">
        <v>7380</v>
      </c>
      <c r="G1512" s="76" t="s">
        <v>7381</v>
      </c>
      <c r="H1512" s="76" t="s">
        <v>293</v>
      </c>
      <c r="I1512" s="76" t="s">
        <v>163</v>
      </c>
      <c r="J1512" s="76" t="s">
        <v>244</v>
      </c>
      <c r="K1512" s="76" t="s">
        <v>7382</v>
      </c>
      <c r="L1512" s="76" t="s">
        <v>7383</v>
      </c>
      <c r="M1512" s="77"/>
      <c r="N1512" s="78"/>
      <c r="O1512" s="79"/>
      <c r="P1512" s="79"/>
      <c r="Q1512" s="79"/>
    </row>
    <row r="1513" spans="1:17" ht="13.95" hidden="1" customHeight="1">
      <c r="A1513" s="73">
        <v>1503</v>
      </c>
      <c r="B1513" s="74">
        <v>45297</v>
      </c>
      <c r="C1513" s="75" t="s">
        <v>211</v>
      </c>
      <c r="D1513" s="76" t="s">
        <v>7384</v>
      </c>
      <c r="E1513" s="76" t="s">
        <v>1293</v>
      </c>
      <c r="F1513" s="76" t="s">
        <v>7385</v>
      </c>
      <c r="G1513" s="76" t="s">
        <v>7386</v>
      </c>
      <c r="H1513" s="76" t="s">
        <v>293</v>
      </c>
      <c r="I1513" s="76" t="s">
        <v>163</v>
      </c>
      <c r="J1513" s="76" t="s">
        <v>246</v>
      </c>
      <c r="K1513" s="76" t="s">
        <v>7387</v>
      </c>
      <c r="L1513" s="76" t="s">
        <v>7388</v>
      </c>
      <c r="M1513" s="77"/>
      <c r="N1513" s="78"/>
      <c r="O1513" s="79"/>
      <c r="P1513" s="79"/>
      <c r="Q1513" s="79"/>
    </row>
    <row r="1514" spans="1:17" ht="13.95" hidden="1" customHeight="1">
      <c r="A1514" s="73">
        <v>1504</v>
      </c>
      <c r="B1514" s="74">
        <v>45297</v>
      </c>
      <c r="C1514" s="75" t="s">
        <v>211</v>
      </c>
      <c r="D1514" s="76" t="s">
        <v>7389</v>
      </c>
      <c r="E1514" s="76" t="s">
        <v>1293</v>
      </c>
      <c r="F1514" s="76" t="s">
        <v>7390</v>
      </c>
      <c r="G1514" s="76" t="s">
        <v>7391</v>
      </c>
      <c r="H1514" s="76" t="s">
        <v>293</v>
      </c>
      <c r="I1514" s="76" t="s">
        <v>163</v>
      </c>
      <c r="J1514" s="76" t="s">
        <v>243</v>
      </c>
      <c r="K1514" s="76" t="s">
        <v>7392</v>
      </c>
      <c r="L1514" s="76" t="s">
        <v>7393</v>
      </c>
      <c r="M1514" s="77"/>
      <c r="N1514" s="78"/>
      <c r="O1514" s="79"/>
      <c r="P1514" s="79"/>
      <c r="Q1514" s="79"/>
    </row>
    <row r="1515" spans="1:17" ht="13.95" hidden="1" customHeight="1">
      <c r="A1515" s="73">
        <v>1505</v>
      </c>
      <c r="B1515" s="74">
        <v>45297</v>
      </c>
      <c r="C1515" s="75" t="s">
        <v>211</v>
      </c>
      <c r="D1515" s="76" t="s">
        <v>7394</v>
      </c>
      <c r="E1515" s="76" t="s">
        <v>743</v>
      </c>
      <c r="F1515" s="76" t="s">
        <v>7395</v>
      </c>
      <c r="G1515" s="76" t="s">
        <v>7396</v>
      </c>
      <c r="H1515" s="76" t="s">
        <v>293</v>
      </c>
      <c r="I1515" s="76" t="s">
        <v>163</v>
      </c>
      <c r="J1515" s="76" t="s">
        <v>240</v>
      </c>
      <c r="K1515" s="76" t="s">
        <v>7397</v>
      </c>
      <c r="L1515" s="76" t="s">
        <v>7398</v>
      </c>
      <c r="M1515" s="77"/>
      <c r="N1515" s="78"/>
      <c r="O1515" s="79"/>
      <c r="P1515" s="79"/>
      <c r="Q1515" s="79"/>
    </row>
    <row r="1516" spans="1:17" ht="13.95" hidden="1" customHeight="1">
      <c r="A1516" s="73">
        <v>1506</v>
      </c>
      <c r="B1516" s="74">
        <v>45297</v>
      </c>
      <c r="C1516" s="75" t="s">
        <v>211</v>
      </c>
      <c r="D1516" s="76" t="s">
        <v>7399</v>
      </c>
      <c r="E1516" s="76" t="s">
        <v>1293</v>
      </c>
      <c r="F1516" s="76" t="s">
        <v>7400</v>
      </c>
      <c r="G1516" s="76" t="s">
        <v>7401</v>
      </c>
      <c r="H1516" s="76" t="s">
        <v>293</v>
      </c>
      <c r="I1516" s="76" t="s">
        <v>163</v>
      </c>
      <c r="J1516" s="76" t="s">
        <v>240</v>
      </c>
      <c r="K1516" s="76" t="s">
        <v>7402</v>
      </c>
      <c r="L1516" s="76" t="s">
        <v>163</v>
      </c>
      <c r="M1516" s="77"/>
      <c r="N1516" s="78"/>
      <c r="O1516" s="79"/>
      <c r="P1516" s="79"/>
      <c r="Q1516" s="79"/>
    </row>
    <row r="1517" spans="1:17" ht="13.95" hidden="1" customHeight="1">
      <c r="A1517" s="73">
        <v>1507</v>
      </c>
      <c r="B1517" s="74">
        <v>45297</v>
      </c>
      <c r="C1517" s="75" t="s">
        <v>211</v>
      </c>
      <c r="D1517" s="76" t="s">
        <v>7403</v>
      </c>
      <c r="E1517" s="76" t="s">
        <v>773</v>
      </c>
      <c r="F1517" s="76" t="s">
        <v>5970</v>
      </c>
      <c r="G1517" s="76" t="s">
        <v>7404</v>
      </c>
      <c r="H1517" s="76" t="s">
        <v>293</v>
      </c>
      <c r="I1517" s="76" t="s">
        <v>163</v>
      </c>
      <c r="J1517" s="76" t="s">
        <v>243</v>
      </c>
      <c r="K1517" s="76" t="s">
        <v>7405</v>
      </c>
      <c r="L1517" s="76" t="s">
        <v>163</v>
      </c>
      <c r="M1517" s="77"/>
      <c r="N1517" s="78"/>
      <c r="O1517" s="79"/>
      <c r="P1517" s="79"/>
      <c r="Q1517" s="79"/>
    </row>
    <row r="1518" spans="1:17" ht="13.95" hidden="1" customHeight="1">
      <c r="A1518" s="73">
        <v>1508</v>
      </c>
      <c r="B1518" s="74">
        <v>45297</v>
      </c>
      <c r="C1518" s="75" t="s">
        <v>211</v>
      </c>
      <c r="D1518" s="76" t="s">
        <v>7406</v>
      </c>
      <c r="E1518" s="76" t="s">
        <v>504</v>
      </c>
      <c r="F1518" s="76" t="s">
        <v>7407</v>
      </c>
      <c r="G1518" s="76" t="s">
        <v>7408</v>
      </c>
      <c r="H1518" s="76" t="s">
        <v>296</v>
      </c>
      <c r="I1518" s="76" t="s">
        <v>163</v>
      </c>
      <c r="J1518" s="76" t="s">
        <v>243</v>
      </c>
      <c r="K1518" s="76" t="s">
        <v>7409</v>
      </c>
      <c r="L1518" s="76" t="s">
        <v>7410</v>
      </c>
      <c r="M1518" s="77"/>
      <c r="N1518" s="78"/>
      <c r="O1518" s="79"/>
      <c r="P1518" s="79"/>
      <c r="Q1518" s="79"/>
    </row>
    <row r="1519" spans="1:17" ht="13.95" hidden="1" customHeight="1">
      <c r="A1519" s="73">
        <v>1509</v>
      </c>
      <c r="B1519" s="74">
        <v>45297</v>
      </c>
      <c r="C1519" s="75" t="s">
        <v>211</v>
      </c>
      <c r="D1519" s="76" t="s">
        <v>7411</v>
      </c>
      <c r="E1519" s="76" t="s">
        <v>1293</v>
      </c>
      <c r="F1519" s="76" t="s">
        <v>7412</v>
      </c>
      <c r="G1519" s="76" t="s">
        <v>7413</v>
      </c>
      <c r="H1519" s="76" t="s">
        <v>293</v>
      </c>
      <c r="I1519" s="76" t="s">
        <v>163</v>
      </c>
      <c r="J1519" s="76" t="s">
        <v>240</v>
      </c>
      <c r="K1519" s="76" t="s">
        <v>7414</v>
      </c>
      <c r="L1519" s="76" t="s">
        <v>7415</v>
      </c>
      <c r="M1519" s="77"/>
      <c r="N1519" s="78"/>
      <c r="O1519" s="79"/>
      <c r="P1519" s="79"/>
      <c r="Q1519" s="79"/>
    </row>
    <row r="1520" spans="1:17" ht="13.95" customHeight="1">
      <c r="A1520" s="73">
        <v>1510</v>
      </c>
      <c r="B1520" s="74">
        <v>45297</v>
      </c>
      <c r="C1520" s="75" t="s">
        <v>211</v>
      </c>
      <c r="D1520" s="76" t="s">
        <v>7416</v>
      </c>
      <c r="E1520" s="76" t="s">
        <v>743</v>
      </c>
      <c r="F1520" s="76" t="s">
        <v>7417</v>
      </c>
      <c r="G1520" s="76" t="s">
        <v>4075</v>
      </c>
      <c r="H1520" s="76" t="s">
        <v>7418</v>
      </c>
      <c r="I1520" s="76" t="s">
        <v>163</v>
      </c>
      <c r="J1520" s="76" t="s">
        <v>243</v>
      </c>
      <c r="K1520" s="76" t="s">
        <v>7419</v>
      </c>
      <c r="L1520" s="76" t="s">
        <v>7420</v>
      </c>
      <c r="M1520" s="77"/>
      <c r="N1520" s="78"/>
      <c r="O1520" s="79"/>
      <c r="P1520" s="79"/>
      <c r="Q1520" s="79"/>
    </row>
    <row r="1521" spans="1:17" ht="13.95" hidden="1" customHeight="1">
      <c r="A1521" s="73">
        <v>1511</v>
      </c>
      <c r="B1521" s="74">
        <v>45297</v>
      </c>
      <c r="C1521" s="75" t="s">
        <v>211</v>
      </c>
      <c r="D1521" s="76" t="s">
        <v>7421</v>
      </c>
      <c r="E1521" s="76" t="s">
        <v>504</v>
      </c>
      <c r="F1521" s="76" t="s">
        <v>7422</v>
      </c>
      <c r="G1521" s="76" t="s">
        <v>7423</v>
      </c>
      <c r="H1521" s="76" t="s">
        <v>296</v>
      </c>
      <c r="I1521" s="76" t="s">
        <v>163</v>
      </c>
      <c r="J1521" s="76" t="s">
        <v>238</v>
      </c>
      <c r="K1521" s="76" t="s">
        <v>7424</v>
      </c>
      <c r="L1521" s="76" t="s">
        <v>7425</v>
      </c>
      <c r="M1521" s="77"/>
      <c r="N1521" s="78"/>
      <c r="O1521" s="79"/>
      <c r="P1521" s="79"/>
      <c r="Q1521" s="79"/>
    </row>
    <row r="1522" spans="1:17" ht="13.95" customHeight="1">
      <c r="A1522" s="73">
        <v>1512</v>
      </c>
      <c r="B1522" s="74">
        <v>45297</v>
      </c>
      <c r="C1522" s="75" t="s">
        <v>211</v>
      </c>
      <c r="D1522" s="76" t="s">
        <v>7426</v>
      </c>
      <c r="E1522" s="76" t="s">
        <v>773</v>
      </c>
      <c r="F1522" s="76" t="s">
        <v>7427</v>
      </c>
      <c r="G1522" s="76" t="s">
        <v>7428</v>
      </c>
      <c r="H1522" s="76" t="s">
        <v>7429</v>
      </c>
      <c r="I1522" s="76" t="s">
        <v>163</v>
      </c>
      <c r="J1522" s="76" t="s">
        <v>243</v>
      </c>
      <c r="K1522" s="76" t="s">
        <v>7430</v>
      </c>
      <c r="L1522" s="76" t="s">
        <v>7431</v>
      </c>
      <c r="M1522" s="77"/>
      <c r="N1522" s="78"/>
      <c r="O1522" s="79"/>
      <c r="P1522" s="79"/>
      <c r="Q1522" s="79"/>
    </row>
    <row r="1523" spans="1:17" ht="13.95" hidden="1" customHeight="1">
      <c r="A1523" s="73">
        <v>1513</v>
      </c>
      <c r="B1523" s="74">
        <v>45297</v>
      </c>
      <c r="C1523" s="75" t="s">
        <v>211</v>
      </c>
      <c r="D1523" s="76" t="s">
        <v>7432</v>
      </c>
      <c r="E1523" s="76" t="s">
        <v>718</v>
      </c>
      <c r="F1523" s="76" t="s">
        <v>7433</v>
      </c>
      <c r="G1523" s="76" t="s">
        <v>7434</v>
      </c>
      <c r="H1523" s="76" t="s">
        <v>495</v>
      </c>
      <c r="I1523" s="76" t="s">
        <v>163</v>
      </c>
      <c r="J1523" s="76" t="s">
        <v>239</v>
      </c>
      <c r="K1523" s="76" t="s">
        <v>7435</v>
      </c>
      <c r="L1523" s="76" t="s">
        <v>7436</v>
      </c>
      <c r="M1523" s="77"/>
      <c r="N1523" s="78"/>
      <c r="O1523" s="79"/>
      <c r="P1523" s="79"/>
      <c r="Q1523" s="79"/>
    </row>
    <row r="1524" spans="1:17" ht="13.95" hidden="1" customHeight="1">
      <c r="A1524" s="73">
        <v>1514</v>
      </c>
      <c r="B1524" s="74">
        <v>45297</v>
      </c>
      <c r="C1524" s="75" t="s">
        <v>211</v>
      </c>
      <c r="D1524" s="76" t="s">
        <v>7437</v>
      </c>
      <c r="E1524" s="76" t="s">
        <v>1257</v>
      </c>
      <c r="F1524" s="76" t="s">
        <v>7438</v>
      </c>
      <c r="G1524" s="76" t="s">
        <v>7439</v>
      </c>
      <c r="H1524" s="76" t="s">
        <v>495</v>
      </c>
      <c r="I1524" s="76" t="s">
        <v>163</v>
      </c>
      <c r="J1524" s="76" t="s">
        <v>239</v>
      </c>
      <c r="K1524" s="76" t="s">
        <v>7440</v>
      </c>
      <c r="L1524" s="76" t="s">
        <v>7441</v>
      </c>
      <c r="M1524" s="77"/>
      <c r="N1524" s="78"/>
      <c r="O1524" s="79"/>
      <c r="P1524" s="79"/>
      <c r="Q1524" s="79"/>
    </row>
    <row r="1525" spans="1:17" ht="13.95" hidden="1" customHeight="1">
      <c r="A1525" s="73">
        <v>1515</v>
      </c>
      <c r="B1525" s="74">
        <v>45297</v>
      </c>
      <c r="C1525" s="75" t="s">
        <v>211</v>
      </c>
      <c r="D1525" s="76" t="s">
        <v>498</v>
      </c>
      <c r="E1525" s="76" t="s">
        <v>773</v>
      </c>
      <c r="F1525" s="76" t="s">
        <v>7442</v>
      </c>
      <c r="G1525" s="76" t="s">
        <v>7443</v>
      </c>
      <c r="H1525" s="76" t="s">
        <v>293</v>
      </c>
      <c r="I1525" s="76" t="s">
        <v>163</v>
      </c>
      <c r="J1525" s="76" t="s">
        <v>239</v>
      </c>
      <c r="K1525" s="76" t="s">
        <v>501</v>
      </c>
      <c r="L1525" s="76" t="s">
        <v>502</v>
      </c>
      <c r="M1525" s="77"/>
      <c r="N1525" s="78"/>
      <c r="O1525" s="79"/>
      <c r="P1525" s="79"/>
      <c r="Q1525" s="79"/>
    </row>
    <row r="1526" spans="1:17" ht="13.95" hidden="1" customHeight="1">
      <c r="A1526" s="73">
        <v>1516</v>
      </c>
      <c r="B1526" s="74">
        <v>45297</v>
      </c>
      <c r="C1526" s="75" t="s">
        <v>211</v>
      </c>
      <c r="D1526" s="76" t="s">
        <v>7444</v>
      </c>
      <c r="E1526" s="76" t="s">
        <v>613</v>
      </c>
      <c r="F1526" s="76" t="s">
        <v>7445</v>
      </c>
      <c r="G1526" s="76" t="s">
        <v>7446</v>
      </c>
      <c r="H1526" s="76" t="s">
        <v>7447</v>
      </c>
      <c r="I1526" s="76" t="s">
        <v>163</v>
      </c>
      <c r="J1526" s="76" t="s">
        <v>237</v>
      </c>
      <c r="K1526" s="76" t="s">
        <v>7448</v>
      </c>
      <c r="L1526" s="76" t="s">
        <v>163</v>
      </c>
      <c r="M1526" s="77"/>
      <c r="N1526" s="78"/>
      <c r="O1526" s="79"/>
      <c r="P1526" s="79"/>
      <c r="Q1526" s="79"/>
    </row>
    <row r="1527" spans="1:17" ht="13.95" hidden="1" customHeight="1">
      <c r="A1527" s="73">
        <v>1517</v>
      </c>
      <c r="B1527" s="74">
        <v>45297</v>
      </c>
      <c r="C1527" s="75" t="s">
        <v>211</v>
      </c>
      <c r="D1527" s="76" t="s">
        <v>7449</v>
      </c>
      <c r="E1527" s="76" t="s">
        <v>1624</v>
      </c>
      <c r="F1527" s="76" t="s">
        <v>7450</v>
      </c>
      <c r="G1527" s="76" t="s">
        <v>7451</v>
      </c>
      <c r="H1527" s="76" t="s">
        <v>293</v>
      </c>
      <c r="I1527" s="76" t="s">
        <v>163</v>
      </c>
      <c r="J1527" s="76" t="s">
        <v>244</v>
      </c>
      <c r="K1527" s="76" t="s">
        <v>7452</v>
      </c>
      <c r="L1527" s="76" t="s">
        <v>7453</v>
      </c>
      <c r="M1527" s="77"/>
      <c r="N1527" s="78"/>
      <c r="O1527" s="79"/>
      <c r="P1527" s="79"/>
      <c r="Q1527" s="79"/>
    </row>
    <row r="1528" spans="1:17" ht="13.95" hidden="1" customHeight="1">
      <c r="A1528" s="73">
        <v>1518</v>
      </c>
      <c r="B1528" s="74">
        <v>45297</v>
      </c>
      <c r="C1528" s="75" t="s">
        <v>211</v>
      </c>
      <c r="D1528" s="76" t="s">
        <v>7454</v>
      </c>
      <c r="E1528" s="76" t="s">
        <v>1257</v>
      </c>
      <c r="F1528" s="76" t="s">
        <v>7455</v>
      </c>
      <c r="G1528" s="76" t="s">
        <v>7456</v>
      </c>
      <c r="H1528" s="76" t="s">
        <v>495</v>
      </c>
      <c r="I1528" s="76" t="s">
        <v>163</v>
      </c>
      <c r="J1528" s="76" t="s">
        <v>238</v>
      </c>
      <c r="K1528" s="76" t="s">
        <v>7457</v>
      </c>
      <c r="L1528" s="76" t="s">
        <v>163</v>
      </c>
      <c r="M1528" s="77"/>
      <c r="N1528" s="78"/>
      <c r="O1528" s="79"/>
      <c r="P1528" s="79"/>
      <c r="Q1528" s="79"/>
    </row>
    <row r="1529" spans="1:17" ht="13.95" hidden="1" customHeight="1">
      <c r="A1529" s="73">
        <v>1519</v>
      </c>
      <c r="B1529" s="74">
        <v>45297</v>
      </c>
      <c r="C1529" s="75" t="s">
        <v>211</v>
      </c>
      <c r="D1529" s="76" t="s">
        <v>7458</v>
      </c>
      <c r="E1529" s="76" t="s">
        <v>613</v>
      </c>
      <c r="F1529" s="76" t="s">
        <v>7459</v>
      </c>
      <c r="G1529" s="76" t="s">
        <v>7460</v>
      </c>
      <c r="H1529" s="76" t="s">
        <v>7461</v>
      </c>
      <c r="I1529" s="76" t="s">
        <v>163</v>
      </c>
      <c r="J1529" s="76" t="s">
        <v>237</v>
      </c>
      <c r="K1529" s="76" t="s">
        <v>7462</v>
      </c>
      <c r="L1529" s="76" t="s">
        <v>163</v>
      </c>
      <c r="M1529" s="77"/>
      <c r="N1529" s="78"/>
      <c r="O1529" s="79"/>
      <c r="P1529" s="79"/>
      <c r="Q1529" s="79"/>
    </row>
    <row r="1530" spans="1:17" ht="13.95" customHeight="1">
      <c r="A1530" s="73">
        <v>1520</v>
      </c>
      <c r="B1530" s="74">
        <v>45297</v>
      </c>
      <c r="C1530" s="75" t="s">
        <v>211</v>
      </c>
      <c r="D1530" s="76" t="s">
        <v>7463</v>
      </c>
      <c r="E1530" s="76" t="s">
        <v>1257</v>
      </c>
      <c r="F1530" s="76" t="s">
        <v>7464</v>
      </c>
      <c r="G1530" s="76" t="s">
        <v>7465</v>
      </c>
      <c r="H1530" s="76" t="s">
        <v>7466</v>
      </c>
      <c r="I1530" s="76" t="s">
        <v>163</v>
      </c>
      <c r="J1530" s="76" t="s">
        <v>243</v>
      </c>
      <c r="K1530" s="76" t="s">
        <v>7467</v>
      </c>
      <c r="L1530" s="76" t="s">
        <v>163</v>
      </c>
      <c r="M1530" s="77"/>
      <c r="N1530" s="78"/>
      <c r="O1530" s="79"/>
      <c r="P1530" s="79"/>
      <c r="Q1530" s="79"/>
    </row>
    <row r="1531" spans="1:17" ht="13.95" hidden="1" customHeight="1">
      <c r="A1531" s="73">
        <v>1521</v>
      </c>
      <c r="B1531" s="74">
        <v>45297</v>
      </c>
      <c r="C1531" s="75" t="s">
        <v>211</v>
      </c>
      <c r="D1531" s="76" t="s">
        <v>7468</v>
      </c>
      <c r="E1531" s="76" t="s">
        <v>1257</v>
      </c>
      <c r="F1531" s="76" t="s">
        <v>7469</v>
      </c>
      <c r="G1531" s="76" t="s">
        <v>7470</v>
      </c>
      <c r="H1531" s="76" t="s">
        <v>495</v>
      </c>
      <c r="I1531" s="76" t="s">
        <v>163</v>
      </c>
      <c r="J1531" s="76" t="s">
        <v>241</v>
      </c>
      <c r="K1531" s="76" t="s">
        <v>7471</v>
      </c>
      <c r="L1531" s="76" t="s">
        <v>7472</v>
      </c>
      <c r="M1531" s="77"/>
      <c r="N1531" s="78"/>
      <c r="O1531" s="79"/>
      <c r="P1531" s="79"/>
      <c r="Q1531" s="79"/>
    </row>
    <row r="1532" spans="1:17" ht="13.95" customHeight="1">
      <c r="A1532" s="73">
        <v>1522</v>
      </c>
      <c r="B1532" s="74">
        <v>45297</v>
      </c>
      <c r="C1532" s="75" t="s">
        <v>211</v>
      </c>
      <c r="D1532" s="76" t="s">
        <v>7473</v>
      </c>
      <c r="E1532" s="76" t="s">
        <v>1257</v>
      </c>
      <c r="F1532" s="76" t="s">
        <v>7474</v>
      </c>
      <c r="G1532" s="76" t="s">
        <v>7475</v>
      </c>
      <c r="H1532" s="76" t="s">
        <v>7476</v>
      </c>
      <c r="I1532" s="76" t="s">
        <v>163</v>
      </c>
      <c r="J1532" s="76" t="s">
        <v>243</v>
      </c>
      <c r="K1532" s="76" t="s">
        <v>7477</v>
      </c>
      <c r="L1532" s="76" t="s">
        <v>163</v>
      </c>
      <c r="M1532" s="77"/>
      <c r="N1532" s="78"/>
      <c r="O1532" s="79"/>
      <c r="P1532" s="79"/>
      <c r="Q1532" s="79"/>
    </row>
    <row r="1533" spans="1:17" ht="13.95" hidden="1" customHeight="1">
      <c r="A1533" s="73">
        <v>1523</v>
      </c>
      <c r="B1533" s="74">
        <v>45297</v>
      </c>
      <c r="C1533" s="75" t="s">
        <v>211</v>
      </c>
      <c r="D1533" s="76" t="s">
        <v>7478</v>
      </c>
      <c r="E1533" s="76" t="s">
        <v>613</v>
      </c>
      <c r="F1533" s="76" t="s">
        <v>7479</v>
      </c>
      <c r="G1533" s="76" t="s">
        <v>7480</v>
      </c>
      <c r="H1533" s="76" t="s">
        <v>7481</v>
      </c>
      <c r="I1533" s="76" t="s">
        <v>163</v>
      </c>
      <c r="J1533" s="76" t="s">
        <v>237</v>
      </c>
      <c r="K1533" s="76" t="s">
        <v>7482</v>
      </c>
      <c r="L1533" s="76" t="s">
        <v>163</v>
      </c>
      <c r="M1533" s="77"/>
      <c r="N1533" s="78"/>
      <c r="O1533" s="79"/>
      <c r="P1533" s="79"/>
      <c r="Q1533" s="79"/>
    </row>
    <row r="1534" spans="1:17" ht="13.95" hidden="1" customHeight="1">
      <c r="A1534" s="73">
        <v>1524</v>
      </c>
      <c r="B1534" s="74">
        <v>45297</v>
      </c>
      <c r="C1534" s="75" t="s">
        <v>211</v>
      </c>
      <c r="D1534" s="76" t="s">
        <v>7483</v>
      </c>
      <c r="E1534" s="76" t="s">
        <v>743</v>
      </c>
      <c r="F1534" s="76" t="s">
        <v>7484</v>
      </c>
      <c r="G1534" s="76" t="s">
        <v>7485</v>
      </c>
      <c r="H1534" s="76" t="s">
        <v>293</v>
      </c>
      <c r="I1534" s="76" t="s">
        <v>163</v>
      </c>
      <c r="J1534" s="76" t="s">
        <v>246</v>
      </c>
      <c r="K1534" s="76" t="s">
        <v>7486</v>
      </c>
      <c r="L1534" s="76" t="s">
        <v>7487</v>
      </c>
      <c r="M1534" s="77"/>
      <c r="N1534" s="78"/>
      <c r="O1534" s="79"/>
      <c r="P1534" s="79"/>
      <c r="Q1534" s="79"/>
    </row>
    <row r="1535" spans="1:17" ht="13.95" hidden="1" customHeight="1">
      <c r="A1535" s="73">
        <v>1525</v>
      </c>
      <c r="B1535" s="74">
        <v>45297</v>
      </c>
      <c r="C1535" s="75" t="s">
        <v>211</v>
      </c>
      <c r="D1535" s="76" t="s">
        <v>7488</v>
      </c>
      <c r="E1535" s="76" t="s">
        <v>613</v>
      </c>
      <c r="F1535" s="76" t="s">
        <v>7489</v>
      </c>
      <c r="G1535" s="76" t="s">
        <v>3785</v>
      </c>
      <c r="H1535" s="76" t="s">
        <v>293</v>
      </c>
      <c r="I1535" s="76" t="s">
        <v>163</v>
      </c>
      <c r="J1535" s="76" t="s">
        <v>244</v>
      </c>
      <c r="K1535" s="76" t="s">
        <v>7490</v>
      </c>
      <c r="L1535" s="76" t="s">
        <v>7491</v>
      </c>
      <c r="M1535" s="77"/>
      <c r="N1535" s="78"/>
      <c r="O1535" s="79"/>
      <c r="P1535" s="79"/>
      <c r="Q1535" s="79"/>
    </row>
    <row r="1536" spans="1:17" ht="13.95" hidden="1" customHeight="1">
      <c r="A1536" s="73">
        <v>1526</v>
      </c>
      <c r="B1536" s="74">
        <v>45297</v>
      </c>
      <c r="C1536" s="75" t="s">
        <v>211</v>
      </c>
      <c r="D1536" s="76" t="s">
        <v>7492</v>
      </c>
      <c r="E1536" s="76" t="s">
        <v>743</v>
      </c>
      <c r="F1536" s="76" t="s">
        <v>7493</v>
      </c>
      <c r="G1536" s="76" t="s">
        <v>7494</v>
      </c>
      <c r="H1536" s="76" t="s">
        <v>293</v>
      </c>
      <c r="I1536" s="76" t="s">
        <v>163</v>
      </c>
      <c r="J1536" s="76" t="s">
        <v>240</v>
      </c>
      <c r="K1536" s="76" t="s">
        <v>7495</v>
      </c>
      <c r="L1536" s="76" t="s">
        <v>7496</v>
      </c>
      <c r="M1536" s="77"/>
      <c r="N1536" s="78"/>
      <c r="O1536" s="79"/>
      <c r="P1536" s="79"/>
      <c r="Q1536" s="79"/>
    </row>
    <row r="1537" spans="1:17" ht="13.95" hidden="1" customHeight="1">
      <c r="A1537" s="73">
        <v>1527</v>
      </c>
      <c r="B1537" s="74">
        <v>45297</v>
      </c>
      <c r="C1537" s="75" t="s">
        <v>211</v>
      </c>
      <c r="D1537" s="76" t="s">
        <v>7497</v>
      </c>
      <c r="E1537" s="76" t="s">
        <v>1257</v>
      </c>
      <c r="F1537" s="76" t="s">
        <v>7498</v>
      </c>
      <c r="G1537" s="76" t="s">
        <v>7499</v>
      </c>
      <c r="H1537" s="76" t="s">
        <v>293</v>
      </c>
      <c r="I1537" s="76" t="s">
        <v>163</v>
      </c>
      <c r="J1537" s="76" t="s">
        <v>238</v>
      </c>
      <c r="K1537" s="76" t="s">
        <v>7500</v>
      </c>
      <c r="L1537" s="76" t="s">
        <v>7501</v>
      </c>
      <c r="M1537" s="77"/>
      <c r="N1537" s="78"/>
      <c r="O1537" s="79"/>
      <c r="P1537" s="79"/>
      <c r="Q1537" s="79"/>
    </row>
    <row r="1538" spans="1:17" ht="13.95" hidden="1" customHeight="1">
      <c r="A1538" s="73">
        <v>1528</v>
      </c>
      <c r="B1538" s="74">
        <v>45297</v>
      </c>
      <c r="C1538" s="75" t="s">
        <v>211</v>
      </c>
      <c r="D1538" s="76" t="s">
        <v>7502</v>
      </c>
      <c r="E1538" s="76" t="s">
        <v>613</v>
      </c>
      <c r="F1538" s="76" t="s">
        <v>7503</v>
      </c>
      <c r="G1538" s="76" t="s">
        <v>7504</v>
      </c>
      <c r="H1538" s="76" t="s">
        <v>7461</v>
      </c>
      <c r="I1538" s="76" t="s">
        <v>163</v>
      </c>
      <c r="J1538" s="76" t="s">
        <v>237</v>
      </c>
      <c r="K1538" s="76" t="s">
        <v>7505</v>
      </c>
      <c r="L1538" s="76" t="s">
        <v>163</v>
      </c>
      <c r="M1538" s="77"/>
      <c r="N1538" s="78"/>
      <c r="O1538" s="79"/>
      <c r="P1538" s="79"/>
      <c r="Q1538" s="79"/>
    </row>
    <row r="1539" spans="1:17" ht="13.95" customHeight="1">
      <c r="A1539" s="73">
        <v>1529</v>
      </c>
      <c r="B1539" s="74">
        <v>45297</v>
      </c>
      <c r="C1539" s="75" t="s">
        <v>211</v>
      </c>
      <c r="D1539" s="76" t="s">
        <v>7506</v>
      </c>
      <c r="E1539" s="76" t="s">
        <v>743</v>
      </c>
      <c r="F1539" s="76" t="s">
        <v>7507</v>
      </c>
      <c r="G1539" s="76" t="s">
        <v>7508</v>
      </c>
      <c r="H1539" s="76" t="s">
        <v>7509</v>
      </c>
      <c r="I1539" s="76" t="s">
        <v>163</v>
      </c>
      <c r="J1539" s="76" t="s">
        <v>243</v>
      </c>
      <c r="K1539" s="76" t="s">
        <v>7510</v>
      </c>
      <c r="L1539" s="76" t="s">
        <v>7511</v>
      </c>
      <c r="M1539" s="77"/>
      <c r="N1539" s="78"/>
      <c r="O1539" s="79"/>
      <c r="P1539" s="79"/>
      <c r="Q1539" s="79"/>
    </row>
    <row r="1540" spans="1:17" ht="13.95" hidden="1" customHeight="1">
      <c r="A1540" s="73">
        <v>1530</v>
      </c>
      <c r="B1540" s="74">
        <v>45297</v>
      </c>
      <c r="C1540" s="75" t="s">
        <v>211</v>
      </c>
      <c r="D1540" s="76" t="s">
        <v>7512</v>
      </c>
      <c r="E1540" s="76" t="s">
        <v>1257</v>
      </c>
      <c r="F1540" s="76" t="s">
        <v>7513</v>
      </c>
      <c r="G1540" s="76" t="s">
        <v>7508</v>
      </c>
      <c r="H1540" s="76" t="s">
        <v>495</v>
      </c>
      <c r="I1540" s="76" t="s">
        <v>163</v>
      </c>
      <c r="J1540" s="76" t="s">
        <v>238</v>
      </c>
      <c r="K1540" s="76" t="s">
        <v>7514</v>
      </c>
      <c r="L1540" s="76" t="s">
        <v>163</v>
      </c>
      <c r="M1540" s="77"/>
      <c r="N1540" s="78"/>
      <c r="O1540" s="79"/>
      <c r="P1540" s="79"/>
      <c r="Q1540" s="79"/>
    </row>
    <row r="1541" spans="1:17" ht="13.95" customHeight="1">
      <c r="A1541" s="73">
        <v>1531</v>
      </c>
      <c r="B1541" s="74">
        <v>45297</v>
      </c>
      <c r="C1541" s="75" t="s">
        <v>211</v>
      </c>
      <c r="D1541" s="76" t="s">
        <v>7515</v>
      </c>
      <c r="E1541" s="76" t="s">
        <v>743</v>
      </c>
      <c r="F1541" s="76" t="s">
        <v>7516</v>
      </c>
      <c r="G1541" s="76" t="s">
        <v>7517</v>
      </c>
      <c r="H1541" s="76" t="s">
        <v>7518</v>
      </c>
      <c r="I1541" s="76" t="s">
        <v>163</v>
      </c>
      <c r="J1541" s="76" t="s">
        <v>243</v>
      </c>
      <c r="K1541" s="76" t="s">
        <v>7519</v>
      </c>
      <c r="L1541" s="76" t="s">
        <v>163</v>
      </c>
      <c r="M1541" s="77"/>
      <c r="N1541" s="78"/>
      <c r="O1541" s="79"/>
      <c r="P1541" s="79"/>
      <c r="Q1541" s="79"/>
    </row>
    <row r="1542" spans="1:17" ht="13.95" hidden="1" customHeight="1">
      <c r="A1542" s="73">
        <v>1532</v>
      </c>
      <c r="B1542" s="74">
        <v>45297</v>
      </c>
      <c r="C1542" s="75" t="s">
        <v>211</v>
      </c>
      <c r="D1542" s="76" t="s">
        <v>7520</v>
      </c>
      <c r="E1542" s="76" t="s">
        <v>1257</v>
      </c>
      <c r="F1542" s="76" t="s">
        <v>7521</v>
      </c>
      <c r="G1542" s="76" t="s">
        <v>7522</v>
      </c>
      <c r="H1542" s="76" t="s">
        <v>495</v>
      </c>
      <c r="I1542" s="76" t="s">
        <v>163</v>
      </c>
      <c r="J1542" s="76" t="s">
        <v>238</v>
      </c>
      <c r="K1542" s="76" t="s">
        <v>7523</v>
      </c>
      <c r="L1542" s="76" t="s">
        <v>163</v>
      </c>
      <c r="M1542" s="77"/>
      <c r="N1542" s="78"/>
      <c r="O1542" s="79"/>
      <c r="P1542" s="79"/>
      <c r="Q1542" s="79"/>
    </row>
    <row r="1543" spans="1:17" ht="13.95" hidden="1" customHeight="1">
      <c r="A1543" s="73">
        <v>1533</v>
      </c>
      <c r="B1543" s="74">
        <v>45297</v>
      </c>
      <c r="C1543" s="75" t="s">
        <v>211</v>
      </c>
      <c r="D1543" s="76" t="s">
        <v>7524</v>
      </c>
      <c r="E1543" s="76" t="s">
        <v>613</v>
      </c>
      <c r="F1543" s="76" t="s">
        <v>7525</v>
      </c>
      <c r="G1543" s="76" t="s">
        <v>7526</v>
      </c>
      <c r="H1543" s="76" t="s">
        <v>293</v>
      </c>
      <c r="I1543" s="76" t="s">
        <v>163</v>
      </c>
      <c r="J1543" s="76" t="s">
        <v>244</v>
      </c>
      <c r="K1543" s="76" t="s">
        <v>7527</v>
      </c>
      <c r="L1543" s="76" t="s">
        <v>7528</v>
      </c>
      <c r="M1543" s="77"/>
      <c r="N1543" s="78"/>
      <c r="O1543" s="79"/>
      <c r="P1543" s="79"/>
      <c r="Q1543" s="79"/>
    </row>
    <row r="1544" spans="1:17" ht="13.95" hidden="1" customHeight="1">
      <c r="A1544" s="73">
        <v>1534</v>
      </c>
      <c r="B1544" s="74">
        <v>45297</v>
      </c>
      <c r="C1544" s="75" t="s">
        <v>211</v>
      </c>
      <c r="D1544" s="76" t="s">
        <v>7529</v>
      </c>
      <c r="E1544" s="76" t="s">
        <v>718</v>
      </c>
      <c r="F1544" s="76" t="s">
        <v>7530</v>
      </c>
      <c r="G1544" s="76" t="s">
        <v>7531</v>
      </c>
      <c r="H1544" s="76" t="s">
        <v>297</v>
      </c>
      <c r="I1544" s="76" t="s">
        <v>163</v>
      </c>
      <c r="J1544" s="76" t="s">
        <v>242</v>
      </c>
      <c r="K1544" s="76" t="s">
        <v>7532</v>
      </c>
      <c r="L1544" s="76" t="s">
        <v>7533</v>
      </c>
      <c r="M1544" s="77"/>
      <c r="N1544" s="78"/>
      <c r="O1544" s="79"/>
      <c r="P1544" s="79"/>
      <c r="Q1544" s="79"/>
    </row>
    <row r="1545" spans="1:17" ht="13.95" hidden="1" customHeight="1">
      <c r="A1545" s="73">
        <v>1535</v>
      </c>
      <c r="B1545" s="74">
        <v>45297</v>
      </c>
      <c r="C1545" s="75" t="s">
        <v>211</v>
      </c>
      <c r="D1545" s="76" t="s">
        <v>7529</v>
      </c>
      <c r="E1545" s="76" t="s">
        <v>718</v>
      </c>
      <c r="F1545" s="76" t="s">
        <v>7534</v>
      </c>
      <c r="G1545" s="76" t="s">
        <v>7535</v>
      </c>
      <c r="H1545" s="76" t="s">
        <v>297</v>
      </c>
      <c r="I1545" s="76" t="s">
        <v>163</v>
      </c>
      <c r="J1545" s="76" t="s">
        <v>244</v>
      </c>
      <c r="K1545" s="76" t="s">
        <v>7532</v>
      </c>
      <c r="L1545" s="76" t="s">
        <v>7533</v>
      </c>
      <c r="M1545" s="77"/>
      <c r="N1545" s="78"/>
      <c r="O1545" s="79"/>
      <c r="P1545" s="79"/>
      <c r="Q1545" s="79"/>
    </row>
    <row r="1546" spans="1:17" ht="13.95" hidden="1" customHeight="1">
      <c r="A1546" s="73">
        <v>1536</v>
      </c>
      <c r="B1546" s="74">
        <v>45297</v>
      </c>
      <c r="C1546" s="75" t="s">
        <v>211</v>
      </c>
      <c r="D1546" s="76" t="s">
        <v>7536</v>
      </c>
      <c r="E1546" s="76" t="s">
        <v>1257</v>
      </c>
      <c r="F1546" s="76" t="s">
        <v>7537</v>
      </c>
      <c r="G1546" s="76" t="s">
        <v>7538</v>
      </c>
      <c r="H1546" s="76" t="s">
        <v>495</v>
      </c>
      <c r="I1546" s="76" t="s">
        <v>163</v>
      </c>
      <c r="J1546" s="76" t="s">
        <v>244</v>
      </c>
      <c r="K1546" s="76" t="s">
        <v>7539</v>
      </c>
      <c r="L1546" s="76" t="s">
        <v>7540</v>
      </c>
      <c r="M1546" s="77"/>
      <c r="N1546" s="78"/>
      <c r="O1546" s="79"/>
      <c r="P1546" s="79"/>
      <c r="Q1546" s="79"/>
    </row>
    <row r="1547" spans="1:17" ht="13.95" hidden="1" customHeight="1">
      <c r="A1547" s="73">
        <v>1537</v>
      </c>
      <c r="B1547" s="74">
        <v>45297</v>
      </c>
      <c r="C1547" s="75" t="s">
        <v>211</v>
      </c>
      <c r="D1547" s="76" t="s">
        <v>7541</v>
      </c>
      <c r="E1547" s="76" t="s">
        <v>743</v>
      </c>
      <c r="F1547" s="76" t="s">
        <v>7542</v>
      </c>
      <c r="G1547" s="76" t="s">
        <v>7543</v>
      </c>
      <c r="H1547" s="76" t="s">
        <v>374</v>
      </c>
      <c r="I1547" s="76" t="s">
        <v>163</v>
      </c>
      <c r="J1547" s="76" t="s">
        <v>242</v>
      </c>
      <c r="K1547" s="76" t="s">
        <v>7544</v>
      </c>
      <c r="L1547" s="76" t="s">
        <v>163</v>
      </c>
      <c r="M1547" s="77"/>
      <c r="N1547" s="78"/>
      <c r="O1547" s="79"/>
      <c r="P1547" s="79"/>
      <c r="Q1547" s="79"/>
    </row>
    <row r="1548" spans="1:17" ht="13.95" hidden="1" customHeight="1">
      <c r="A1548" s="73">
        <v>1538</v>
      </c>
      <c r="B1548" s="74">
        <v>45297</v>
      </c>
      <c r="C1548" s="75" t="s">
        <v>211</v>
      </c>
      <c r="D1548" s="76" t="s">
        <v>7545</v>
      </c>
      <c r="E1548" s="76" t="s">
        <v>743</v>
      </c>
      <c r="F1548" s="76" t="s">
        <v>7546</v>
      </c>
      <c r="G1548" s="76" t="s">
        <v>7547</v>
      </c>
      <c r="H1548" s="76" t="s">
        <v>293</v>
      </c>
      <c r="I1548" s="76" t="s">
        <v>163</v>
      </c>
      <c r="J1548" s="76" t="s">
        <v>238</v>
      </c>
      <c r="K1548" s="76" t="s">
        <v>7548</v>
      </c>
      <c r="L1548" s="76" t="s">
        <v>7549</v>
      </c>
      <c r="M1548" s="77"/>
      <c r="N1548" s="78"/>
      <c r="O1548" s="79"/>
      <c r="P1548" s="79"/>
      <c r="Q1548" s="79"/>
    </row>
    <row r="1549" spans="1:17" ht="13.95" customHeight="1">
      <c r="A1549" s="73">
        <v>1539</v>
      </c>
      <c r="B1549" s="74">
        <v>45297</v>
      </c>
      <c r="C1549" s="75" t="s">
        <v>211</v>
      </c>
      <c r="D1549" s="76" t="s">
        <v>7550</v>
      </c>
      <c r="E1549" s="76" t="s">
        <v>743</v>
      </c>
      <c r="F1549" s="76" t="s">
        <v>7551</v>
      </c>
      <c r="G1549" s="76" t="s">
        <v>7552</v>
      </c>
      <c r="H1549" s="76" t="s">
        <v>7553</v>
      </c>
      <c r="I1549" s="76" t="s">
        <v>163</v>
      </c>
      <c r="J1549" s="76" t="s">
        <v>243</v>
      </c>
      <c r="K1549" s="76" t="s">
        <v>7554</v>
      </c>
      <c r="L1549" s="76" t="s">
        <v>7555</v>
      </c>
      <c r="M1549" s="77"/>
      <c r="N1549" s="78"/>
      <c r="O1549" s="79"/>
      <c r="P1549" s="79"/>
      <c r="Q1549" s="79"/>
    </row>
    <row r="1550" spans="1:17" ht="13.95" hidden="1" customHeight="1">
      <c r="A1550" s="73">
        <v>1540</v>
      </c>
      <c r="B1550" s="74">
        <v>45297</v>
      </c>
      <c r="C1550" s="75" t="s">
        <v>211</v>
      </c>
      <c r="D1550" s="76" t="s">
        <v>7556</v>
      </c>
      <c r="E1550" s="76" t="s">
        <v>773</v>
      </c>
      <c r="F1550" s="76" t="s">
        <v>7557</v>
      </c>
      <c r="G1550" s="76" t="s">
        <v>7558</v>
      </c>
      <c r="H1550" s="76" t="s">
        <v>293</v>
      </c>
      <c r="I1550" s="76" t="s">
        <v>163</v>
      </c>
      <c r="J1550" s="76" t="s">
        <v>240</v>
      </c>
      <c r="K1550" s="76" t="s">
        <v>7559</v>
      </c>
      <c r="L1550" s="76" t="s">
        <v>7560</v>
      </c>
      <c r="M1550" s="77"/>
      <c r="N1550" s="78"/>
      <c r="O1550" s="79"/>
      <c r="P1550" s="79"/>
      <c r="Q1550" s="79"/>
    </row>
    <row r="1551" spans="1:17" ht="13.95" hidden="1" customHeight="1">
      <c r="A1551" s="73">
        <v>1541</v>
      </c>
      <c r="B1551" s="74">
        <v>45297</v>
      </c>
      <c r="C1551" s="75" t="s">
        <v>211</v>
      </c>
      <c r="D1551" s="76" t="s">
        <v>7561</v>
      </c>
      <c r="E1551" s="76" t="s">
        <v>561</v>
      </c>
      <c r="F1551" s="76" t="s">
        <v>7562</v>
      </c>
      <c r="G1551" s="76" t="s">
        <v>7563</v>
      </c>
      <c r="H1551" s="76" t="s">
        <v>297</v>
      </c>
      <c r="I1551" s="76" t="s">
        <v>163</v>
      </c>
      <c r="J1551" s="76" t="s">
        <v>243</v>
      </c>
      <c r="K1551" s="76" t="s">
        <v>7564</v>
      </c>
      <c r="L1551" s="76" t="s">
        <v>7565</v>
      </c>
      <c r="M1551" s="77"/>
      <c r="N1551" s="78"/>
      <c r="O1551" s="79"/>
      <c r="P1551" s="79"/>
      <c r="Q1551" s="79"/>
    </row>
    <row r="1552" spans="1:17" ht="13.95" customHeight="1">
      <c r="A1552" s="73">
        <v>1542</v>
      </c>
      <c r="B1552" s="74">
        <v>45297</v>
      </c>
      <c r="C1552" s="75" t="s">
        <v>211</v>
      </c>
      <c r="D1552" s="76" t="s">
        <v>347</v>
      </c>
      <c r="E1552" s="76" t="s">
        <v>773</v>
      </c>
      <c r="F1552" s="76" t="s">
        <v>7566</v>
      </c>
      <c r="G1552" s="76" t="s">
        <v>7567</v>
      </c>
      <c r="H1552" s="76" t="s">
        <v>7568</v>
      </c>
      <c r="I1552" s="76" t="s">
        <v>163</v>
      </c>
      <c r="J1552" s="76" t="s">
        <v>243</v>
      </c>
      <c r="K1552" s="76" t="s">
        <v>7569</v>
      </c>
      <c r="L1552" s="76" t="s">
        <v>7570</v>
      </c>
      <c r="M1552" s="77"/>
      <c r="N1552" s="78"/>
      <c r="O1552" s="79"/>
      <c r="P1552" s="79"/>
      <c r="Q1552" s="79"/>
    </row>
    <row r="1553" spans="1:17" ht="13.95" hidden="1" customHeight="1">
      <c r="A1553" s="73">
        <v>1543</v>
      </c>
      <c r="B1553" s="74">
        <v>45297</v>
      </c>
      <c r="C1553" s="75" t="s">
        <v>211</v>
      </c>
      <c r="D1553" s="76" t="s">
        <v>7571</v>
      </c>
      <c r="E1553" s="76" t="s">
        <v>743</v>
      </c>
      <c r="F1553" s="76" t="s">
        <v>7572</v>
      </c>
      <c r="G1553" s="76" t="s">
        <v>7573</v>
      </c>
      <c r="H1553" s="76" t="s">
        <v>293</v>
      </c>
      <c r="I1553" s="76" t="s">
        <v>163</v>
      </c>
      <c r="J1553" s="76" t="s">
        <v>238</v>
      </c>
      <c r="K1553" s="76" t="s">
        <v>7574</v>
      </c>
      <c r="L1553" s="76" t="s">
        <v>7575</v>
      </c>
      <c r="M1553" s="77"/>
      <c r="N1553" s="78"/>
      <c r="O1553" s="79"/>
      <c r="P1553" s="79"/>
      <c r="Q1553" s="79"/>
    </row>
    <row r="1554" spans="1:17" ht="13.95" hidden="1" customHeight="1">
      <c r="A1554" s="73">
        <v>1544</v>
      </c>
      <c r="B1554" s="74">
        <v>45297</v>
      </c>
      <c r="C1554" s="75" t="s">
        <v>211</v>
      </c>
      <c r="D1554" s="76" t="s">
        <v>7576</v>
      </c>
      <c r="E1554" s="76" t="s">
        <v>743</v>
      </c>
      <c r="F1554" s="76" t="s">
        <v>7577</v>
      </c>
      <c r="G1554" s="76" t="s">
        <v>7578</v>
      </c>
      <c r="H1554" s="76" t="s">
        <v>293</v>
      </c>
      <c r="I1554" s="76" t="s">
        <v>163</v>
      </c>
      <c r="J1554" s="76" t="s">
        <v>238</v>
      </c>
      <c r="K1554" s="76" t="s">
        <v>7579</v>
      </c>
      <c r="L1554" s="76" t="s">
        <v>7580</v>
      </c>
      <c r="M1554" s="77"/>
      <c r="N1554" s="78"/>
      <c r="O1554" s="79"/>
      <c r="P1554" s="79"/>
      <c r="Q1554" s="79"/>
    </row>
    <row r="1555" spans="1:17" ht="13.95" hidden="1" customHeight="1">
      <c r="A1555" s="73">
        <v>1545</v>
      </c>
      <c r="B1555" s="74">
        <v>45297</v>
      </c>
      <c r="C1555" s="75" t="s">
        <v>211</v>
      </c>
      <c r="D1555" s="76" t="s">
        <v>7581</v>
      </c>
      <c r="E1555" s="76" t="s">
        <v>743</v>
      </c>
      <c r="F1555" s="76" t="s">
        <v>7582</v>
      </c>
      <c r="G1555" s="76" t="s">
        <v>7583</v>
      </c>
      <c r="H1555" s="76" t="s">
        <v>293</v>
      </c>
      <c r="I1555" s="76" t="s">
        <v>163</v>
      </c>
      <c r="J1555" s="76" t="s">
        <v>246</v>
      </c>
      <c r="K1555" s="76" t="s">
        <v>7584</v>
      </c>
      <c r="L1555" s="76" t="s">
        <v>7585</v>
      </c>
      <c r="M1555" s="77"/>
      <c r="N1555" s="78"/>
      <c r="O1555" s="79"/>
      <c r="P1555" s="79"/>
      <c r="Q1555" s="79"/>
    </row>
    <row r="1556" spans="1:17" ht="13.95" hidden="1" customHeight="1">
      <c r="A1556" s="73">
        <v>1546</v>
      </c>
      <c r="B1556" s="74">
        <v>45297</v>
      </c>
      <c r="C1556" s="75" t="s">
        <v>211</v>
      </c>
      <c r="D1556" s="76" t="s">
        <v>7586</v>
      </c>
      <c r="E1556" s="76" t="s">
        <v>1257</v>
      </c>
      <c r="F1556" s="76" t="s">
        <v>7587</v>
      </c>
      <c r="G1556" s="76" t="s">
        <v>7588</v>
      </c>
      <c r="H1556" s="76" t="s">
        <v>495</v>
      </c>
      <c r="I1556" s="76" t="s">
        <v>163</v>
      </c>
      <c r="J1556" s="76" t="s">
        <v>240</v>
      </c>
      <c r="K1556" s="76" t="s">
        <v>7589</v>
      </c>
      <c r="L1556" s="76" t="s">
        <v>163</v>
      </c>
      <c r="M1556" s="77"/>
      <c r="N1556" s="78"/>
      <c r="O1556" s="79"/>
      <c r="P1556" s="79"/>
      <c r="Q1556" s="79"/>
    </row>
    <row r="1557" spans="1:17" ht="13.95" customHeight="1">
      <c r="A1557" s="73">
        <v>1547</v>
      </c>
      <c r="B1557" s="74">
        <v>45297</v>
      </c>
      <c r="C1557" s="75" t="s">
        <v>211</v>
      </c>
      <c r="D1557" s="76" t="s">
        <v>332</v>
      </c>
      <c r="E1557" s="76" t="s">
        <v>743</v>
      </c>
      <c r="F1557" s="76" t="s">
        <v>7590</v>
      </c>
      <c r="G1557" s="76" t="s">
        <v>7591</v>
      </c>
      <c r="H1557" s="76" t="s">
        <v>7592</v>
      </c>
      <c r="I1557" s="76" t="s">
        <v>163</v>
      </c>
      <c r="J1557" s="76" t="s">
        <v>243</v>
      </c>
      <c r="K1557" s="76" t="s">
        <v>7593</v>
      </c>
      <c r="L1557" s="76" t="s">
        <v>7594</v>
      </c>
      <c r="M1557" s="77"/>
      <c r="N1557" s="78"/>
      <c r="O1557" s="79"/>
      <c r="P1557" s="79"/>
      <c r="Q1557" s="79"/>
    </row>
    <row r="1558" spans="1:17" ht="13.95" hidden="1" customHeight="1">
      <c r="A1558" s="73">
        <v>1548</v>
      </c>
      <c r="B1558" s="74">
        <v>45297</v>
      </c>
      <c r="C1558" s="75" t="s">
        <v>211</v>
      </c>
      <c r="D1558" s="76" t="s">
        <v>413</v>
      </c>
      <c r="E1558" s="76" t="s">
        <v>743</v>
      </c>
      <c r="F1558" s="76" t="s">
        <v>7595</v>
      </c>
      <c r="G1558" s="76" t="s">
        <v>7596</v>
      </c>
      <c r="H1558" s="76" t="s">
        <v>293</v>
      </c>
      <c r="I1558" s="76" t="s">
        <v>163</v>
      </c>
      <c r="J1558" s="76" t="s">
        <v>242</v>
      </c>
      <c r="K1558" s="76" t="s">
        <v>7597</v>
      </c>
      <c r="L1558" s="76" t="s">
        <v>7598</v>
      </c>
      <c r="M1558" s="77"/>
      <c r="N1558" s="78"/>
      <c r="O1558" s="79"/>
      <c r="P1558" s="79"/>
      <c r="Q1558" s="79"/>
    </row>
    <row r="1559" spans="1:17" ht="13.95" hidden="1" customHeight="1">
      <c r="A1559" s="73">
        <v>1549</v>
      </c>
      <c r="B1559" s="74">
        <v>45297</v>
      </c>
      <c r="C1559" s="75" t="s">
        <v>211</v>
      </c>
      <c r="D1559" s="76" t="s">
        <v>7599</v>
      </c>
      <c r="E1559" s="76" t="s">
        <v>3166</v>
      </c>
      <c r="F1559" s="76" t="s">
        <v>7600</v>
      </c>
      <c r="G1559" s="76" t="s">
        <v>7601</v>
      </c>
      <c r="H1559" s="76" t="s">
        <v>293</v>
      </c>
      <c r="I1559" s="76" t="s">
        <v>163</v>
      </c>
      <c r="J1559" s="76" t="s">
        <v>238</v>
      </c>
      <c r="K1559" s="76" t="s">
        <v>7602</v>
      </c>
      <c r="L1559" s="76" t="s">
        <v>7603</v>
      </c>
      <c r="M1559" s="77"/>
      <c r="N1559" s="78"/>
      <c r="O1559" s="79"/>
      <c r="P1559" s="79"/>
      <c r="Q1559" s="79"/>
    </row>
    <row r="1560" spans="1:17" ht="13.95" hidden="1" customHeight="1">
      <c r="A1560" s="73">
        <v>1550</v>
      </c>
      <c r="B1560" s="74">
        <v>45297</v>
      </c>
      <c r="C1560" s="75" t="s">
        <v>211</v>
      </c>
      <c r="D1560" s="76" t="s">
        <v>7604</v>
      </c>
      <c r="E1560" s="76" t="s">
        <v>849</v>
      </c>
      <c r="F1560" s="76" t="s">
        <v>7605</v>
      </c>
      <c r="G1560" s="76" t="s">
        <v>7606</v>
      </c>
      <c r="H1560" s="76" t="s">
        <v>852</v>
      </c>
      <c r="I1560" s="76" t="s">
        <v>163</v>
      </c>
      <c r="J1560" s="76" t="s">
        <v>246</v>
      </c>
      <c r="K1560" s="76" t="s">
        <v>7607</v>
      </c>
      <c r="L1560" s="76" t="s">
        <v>163</v>
      </c>
      <c r="M1560" s="77"/>
      <c r="N1560" s="78"/>
      <c r="O1560" s="79"/>
      <c r="P1560" s="79"/>
      <c r="Q1560" s="79"/>
    </row>
    <row r="1561" spans="1:17" ht="13.95" customHeight="1">
      <c r="A1561" s="73">
        <v>1551</v>
      </c>
      <c r="B1561" s="74">
        <v>45297</v>
      </c>
      <c r="C1561" s="75" t="s">
        <v>211</v>
      </c>
      <c r="D1561" s="76" t="s">
        <v>7608</v>
      </c>
      <c r="E1561" s="76" t="s">
        <v>743</v>
      </c>
      <c r="F1561" s="76" t="s">
        <v>7609</v>
      </c>
      <c r="G1561" s="76" t="s">
        <v>7610</v>
      </c>
      <c r="H1561" s="76" t="s">
        <v>3528</v>
      </c>
      <c r="I1561" s="76" t="s">
        <v>163</v>
      </c>
      <c r="J1561" s="76" t="s">
        <v>243</v>
      </c>
      <c r="K1561" s="76" t="s">
        <v>7611</v>
      </c>
      <c r="L1561" s="76" t="s">
        <v>7612</v>
      </c>
      <c r="M1561" s="77"/>
      <c r="N1561" s="78"/>
      <c r="O1561" s="79"/>
      <c r="P1561" s="79"/>
      <c r="Q1561" s="79"/>
    </row>
    <row r="1562" spans="1:17" ht="13.95" hidden="1" customHeight="1">
      <c r="A1562" s="73">
        <v>1552</v>
      </c>
      <c r="B1562" s="74">
        <v>45297</v>
      </c>
      <c r="C1562" s="75" t="s">
        <v>211</v>
      </c>
      <c r="D1562" s="76" t="s">
        <v>7613</v>
      </c>
      <c r="E1562" s="76" t="s">
        <v>743</v>
      </c>
      <c r="F1562" s="76" t="s">
        <v>7614</v>
      </c>
      <c r="G1562" s="76" t="s">
        <v>7615</v>
      </c>
      <c r="H1562" s="76" t="s">
        <v>374</v>
      </c>
      <c r="I1562" s="76" t="s">
        <v>163</v>
      </c>
      <c r="J1562" s="76" t="s">
        <v>239</v>
      </c>
      <c r="K1562" s="76" t="s">
        <v>7616</v>
      </c>
      <c r="L1562" s="76" t="s">
        <v>7617</v>
      </c>
      <c r="M1562" s="77"/>
      <c r="N1562" s="78"/>
      <c r="O1562" s="79"/>
      <c r="P1562" s="79"/>
      <c r="Q1562" s="79"/>
    </row>
    <row r="1563" spans="1:17" ht="13.95" hidden="1" customHeight="1">
      <c r="A1563" s="73">
        <v>1553</v>
      </c>
      <c r="B1563" s="74">
        <v>45297</v>
      </c>
      <c r="C1563" s="75" t="s">
        <v>211</v>
      </c>
      <c r="D1563" s="76" t="s">
        <v>7618</v>
      </c>
      <c r="E1563" s="76" t="s">
        <v>743</v>
      </c>
      <c r="F1563" s="76" t="s">
        <v>7619</v>
      </c>
      <c r="G1563" s="76" t="s">
        <v>7620</v>
      </c>
      <c r="H1563" s="76" t="s">
        <v>374</v>
      </c>
      <c r="I1563" s="76" t="s">
        <v>163</v>
      </c>
      <c r="J1563" s="76" t="s">
        <v>246</v>
      </c>
      <c r="K1563" s="76" t="s">
        <v>7621</v>
      </c>
      <c r="L1563" s="76" t="s">
        <v>7622</v>
      </c>
      <c r="M1563" s="77"/>
      <c r="N1563" s="78"/>
      <c r="O1563" s="79"/>
      <c r="P1563" s="79"/>
      <c r="Q1563" s="79"/>
    </row>
    <row r="1564" spans="1:17" ht="13.95" hidden="1" customHeight="1">
      <c r="A1564" s="73">
        <v>1554</v>
      </c>
      <c r="B1564" s="74">
        <v>45297</v>
      </c>
      <c r="C1564" s="75" t="s">
        <v>211</v>
      </c>
      <c r="D1564" s="76" t="s">
        <v>7623</v>
      </c>
      <c r="E1564" s="76" t="s">
        <v>849</v>
      </c>
      <c r="F1564" s="76" t="s">
        <v>7624</v>
      </c>
      <c r="G1564" s="76" t="s">
        <v>7625</v>
      </c>
      <c r="H1564" s="76" t="s">
        <v>297</v>
      </c>
      <c r="I1564" s="76" t="s">
        <v>163</v>
      </c>
      <c r="J1564" s="76" t="s">
        <v>240</v>
      </c>
      <c r="K1564" s="76" t="s">
        <v>7626</v>
      </c>
      <c r="L1564" s="76" t="s">
        <v>7627</v>
      </c>
      <c r="M1564" s="77"/>
      <c r="N1564" s="78"/>
      <c r="O1564" s="79"/>
      <c r="P1564" s="79"/>
      <c r="Q1564" s="79"/>
    </row>
    <row r="1565" spans="1:17" ht="13.95" hidden="1" customHeight="1">
      <c r="A1565" s="73">
        <v>1555</v>
      </c>
      <c r="B1565" s="74">
        <v>45297</v>
      </c>
      <c r="C1565" s="75" t="s">
        <v>211</v>
      </c>
      <c r="D1565" s="76" t="s">
        <v>441</v>
      </c>
      <c r="E1565" s="76" t="s">
        <v>743</v>
      </c>
      <c r="F1565" s="76" t="s">
        <v>7628</v>
      </c>
      <c r="G1565" s="76" t="s">
        <v>7629</v>
      </c>
      <c r="H1565" s="76" t="s">
        <v>374</v>
      </c>
      <c r="I1565" s="76" t="s">
        <v>163</v>
      </c>
      <c r="J1565" s="76" t="s">
        <v>241</v>
      </c>
      <c r="K1565" s="76" t="s">
        <v>7630</v>
      </c>
      <c r="L1565" s="76" t="s">
        <v>7631</v>
      </c>
      <c r="M1565" s="77"/>
      <c r="N1565" s="78"/>
      <c r="O1565" s="79"/>
      <c r="P1565" s="79"/>
      <c r="Q1565" s="79"/>
    </row>
    <row r="1566" spans="1:17" ht="13.95" hidden="1" customHeight="1">
      <c r="A1566" s="73">
        <v>1556</v>
      </c>
      <c r="B1566" s="74">
        <v>45297</v>
      </c>
      <c r="C1566" s="75" t="s">
        <v>211</v>
      </c>
      <c r="D1566" s="76" t="s">
        <v>7632</v>
      </c>
      <c r="E1566" s="76" t="s">
        <v>849</v>
      </c>
      <c r="F1566" s="76" t="s">
        <v>7633</v>
      </c>
      <c r="G1566" s="76" t="s">
        <v>7634</v>
      </c>
      <c r="H1566" s="76" t="s">
        <v>297</v>
      </c>
      <c r="I1566" s="76" t="s">
        <v>163</v>
      </c>
      <c r="J1566" s="76" t="s">
        <v>242</v>
      </c>
      <c r="K1566" s="76" t="s">
        <v>7635</v>
      </c>
      <c r="L1566" s="76" t="s">
        <v>7636</v>
      </c>
      <c r="M1566" s="77"/>
      <c r="N1566" s="78"/>
      <c r="O1566" s="79"/>
      <c r="P1566" s="79"/>
      <c r="Q1566" s="79"/>
    </row>
    <row r="1567" spans="1:17" ht="13.95" customHeight="1">
      <c r="A1567" s="73">
        <v>1557</v>
      </c>
      <c r="B1567" s="74">
        <v>45297</v>
      </c>
      <c r="C1567" s="75" t="s">
        <v>211</v>
      </c>
      <c r="D1567" s="76" t="s">
        <v>7637</v>
      </c>
      <c r="E1567" s="76" t="s">
        <v>743</v>
      </c>
      <c r="F1567" s="76" t="s">
        <v>7638</v>
      </c>
      <c r="G1567" s="76" t="s">
        <v>7639</v>
      </c>
      <c r="H1567" s="76" t="s">
        <v>7640</v>
      </c>
      <c r="I1567" s="76" t="s">
        <v>163</v>
      </c>
      <c r="J1567" s="76" t="s">
        <v>243</v>
      </c>
      <c r="K1567" s="76" t="s">
        <v>7641</v>
      </c>
      <c r="L1567" s="76" t="s">
        <v>7642</v>
      </c>
      <c r="M1567" s="77"/>
      <c r="N1567" s="78"/>
      <c r="O1567" s="79"/>
      <c r="P1567" s="79"/>
      <c r="Q1567" s="79"/>
    </row>
    <row r="1568" spans="1:17" ht="13.95" hidden="1" customHeight="1">
      <c r="A1568" s="73">
        <v>1558</v>
      </c>
      <c r="B1568" s="74">
        <v>45297</v>
      </c>
      <c r="C1568" s="75" t="s">
        <v>211</v>
      </c>
      <c r="D1568" s="76" t="s">
        <v>7643</v>
      </c>
      <c r="E1568" s="76" t="s">
        <v>849</v>
      </c>
      <c r="F1568" s="76" t="s">
        <v>7644</v>
      </c>
      <c r="G1568" s="76" t="s">
        <v>7645</v>
      </c>
      <c r="H1568" s="76" t="s">
        <v>852</v>
      </c>
      <c r="I1568" s="76" t="s">
        <v>163</v>
      </c>
      <c r="J1568" s="76" t="s">
        <v>240</v>
      </c>
      <c r="K1568" s="76" t="s">
        <v>7646</v>
      </c>
      <c r="L1568" s="76" t="s">
        <v>163</v>
      </c>
      <c r="M1568" s="77"/>
      <c r="N1568" s="78"/>
      <c r="O1568" s="79"/>
      <c r="P1568" s="79"/>
      <c r="Q1568" s="79"/>
    </row>
    <row r="1569" spans="1:17" ht="13.95" hidden="1" customHeight="1">
      <c r="A1569" s="73">
        <v>1559</v>
      </c>
      <c r="B1569" s="74">
        <v>45297</v>
      </c>
      <c r="C1569" s="75" t="s">
        <v>211</v>
      </c>
      <c r="D1569" s="76" t="s">
        <v>7647</v>
      </c>
      <c r="E1569" s="76" t="s">
        <v>849</v>
      </c>
      <c r="F1569" s="76" t="s">
        <v>7648</v>
      </c>
      <c r="G1569" s="76" t="s">
        <v>7649</v>
      </c>
      <c r="H1569" s="76" t="s">
        <v>852</v>
      </c>
      <c r="I1569" s="76" t="s">
        <v>163</v>
      </c>
      <c r="J1569" s="76" t="s">
        <v>238</v>
      </c>
      <c r="K1569" s="76" t="s">
        <v>7650</v>
      </c>
      <c r="L1569" s="76" t="s">
        <v>7651</v>
      </c>
      <c r="M1569" s="77"/>
      <c r="N1569" s="78"/>
      <c r="O1569" s="79"/>
      <c r="P1569" s="79"/>
      <c r="Q1569" s="79"/>
    </row>
    <row r="1570" spans="1:17" ht="13.95" hidden="1" customHeight="1">
      <c r="A1570" s="73">
        <v>1560</v>
      </c>
      <c r="B1570" s="74">
        <v>45297</v>
      </c>
      <c r="C1570" s="75" t="s">
        <v>211</v>
      </c>
      <c r="D1570" s="76" t="s">
        <v>7652</v>
      </c>
      <c r="E1570" s="76" t="s">
        <v>849</v>
      </c>
      <c r="F1570" s="76" t="s">
        <v>7653</v>
      </c>
      <c r="G1570" s="76" t="s">
        <v>7654</v>
      </c>
      <c r="H1570" s="76" t="s">
        <v>297</v>
      </c>
      <c r="I1570" s="76" t="s">
        <v>163</v>
      </c>
      <c r="J1570" s="76" t="s">
        <v>243</v>
      </c>
      <c r="K1570" s="76" t="s">
        <v>7655</v>
      </c>
      <c r="L1570" s="76" t="s">
        <v>7656</v>
      </c>
      <c r="M1570" s="77"/>
      <c r="N1570" s="78"/>
      <c r="O1570" s="79"/>
      <c r="P1570" s="79"/>
      <c r="Q1570" s="79"/>
    </row>
    <row r="1571" spans="1:17" ht="13.95" hidden="1" customHeight="1">
      <c r="A1571" s="73">
        <v>1561</v>
      </c>
      <c r="B1571" s="74">
        <v>45297</v>
      </c>
      <c r="C1571" s="75" t="s">
        <v>211</v>
      </c>
      <c r="D1571" s="76" t="s">
        <v>316</v>
      </c>
      <c r="E1571" s="76" t="s">
        <v>743</v>
      </c>
      <c r="F1571" s="76" t="s">
        <v>7657</v>
      </c>
      <c r="G1571" s="76" t="s">
        <v>7658</v>
      </c>
      <c r="H1571" s="76" t="s">
        <v>293</v>
      </c>
      <c r="I1571" s="76" t="s">
        <v>163</v>
      </c>
      <c r="J1571" s="76" t="s">
        <v>238</v>
      </c>
      <c r="K1571" s="76" t="s">
        <v>7659</v>
      </c>
      <c r="L1571" s="76" t="s">
        <v>7660</v>
      </c>
      <c r="M1571" s="77"/>
      <c r="N1571" s="78"/>
      <c r="O1571" s="79"/>
      <c r="P1571" s="79"/>
      <c r="Q1571" s="79"/>
    </row>
    <row r="1572" spans="1:17" ht="13.95" hidden="1" customHeight="1">
      <c r="A1572" s="73">
        <v>1562</v>
      </c>
      <c r="B1572" s="74">
        <v>45297</v>
      </c>
      <c r="C1572" s="75" t="s">
        <v>211</v>
      </c>
      <c r="D1572" s="76" t="s">
        <v>318</v>
      </c>
      <c r="E1572" s="76" t="s">
        <v>849</v>
      </c>
      <c r="F1572" s="76" t="s">
        <v>7661</v>
      </c>
      <c r="G1572" s="76" t="s">
        <v>7662</v>
      </c>
      <c r="H1572" s="76" t="s">
        <v>852</v>
      </c>
      <c r="I1572" s="76" t="s">
        <v>163</v>
      </c>
      <c r="J1572" s="76" t="s">
        <v>242</v>
      </c>
      <c r="K1572" s="76" t="s">
        <v>7663</v>
      </c>
      <c r="L1572" s="76" t="s">
        <v>7664</v>
      </c>
      <c r="M1572" s="77"/>
      <c r="N1572" s="78"/>
      <c r="O1572" s="79"/>
      <c r="P1572" s="79"/>
      <c r="Q1572" s="79"/>
    </row>
    <row r="1573" spans="1:17" ht="13.95" hidden="1" customHeight="1">
      <c r="A1573" s="73">
        <v>1563</v>
      </c>
      <c r="B1573" s="74">
        <v>45297</v>
      </c>
      <c r="C1573" s="75" t="s">
        <v>211</v>
      </c>
      <c r="D1573" s="76" t="s">
        <v>7665</v>
      </c>
      <c r="E1573" s="76" t="s">
        <v>849</v>
      </c>
      <c r="F1573" s="76" t="s">
        <v>7666</v>
      </c>
      <c r="G1573" s="76" t="s">
        <v>7667</v>
      </c>
      <c r="H1573" s="76" t="s">
        <v>852</v>
      </c>
      <c r="I1573" s="76" t="s">
        <v>163</v>
      </c>
      <c r="J1573" s="76" t="s">
        <v>246</v>
      </c>
      <c r="K1573" s="76" t="s">
        <v>7668</v>
      </c>
      <c r="L1573" s="76" t="s">
        <v>7669</v>
      </c>
      <c r="M1573" s="77"/>
      <c r="N1573" s="78"/>
      <c r="O1573" s="79"/>
      <c r="P1573" s="79"/>
      <c r="Q1573" s="79"/>
    </row>
    <row r="1574" spans="1:17" ht="13.95" customHeight="1">
      <c r="A1574" s="73">
        <v>1564</v>
      </c>
      <c r="B1574" s="74">
        <v>45297</v>
      </c>
      <c r="C1574" s="75" t="s">
        <v>211</v>
      </c>
      <c r="D1574" s="76" t="s">
        <v>7670</v>
      </c>
      <c r="E1574" s="76" t="s">
        <v>743</v>
      </c>
      <c r="F1574" s="76" t="s">
        <v>7671</v>
      </c>
      <c r="G1574" s="76" t="s">
        <v>7672</v>
      </c>
      <c r="H1574" s="76" t="s">
        <v>7673</v>
      </c>
      <c r="I1574" s="76" t="s">
        <v>163</v>
      </c>
      <c r="J1574" s="76" t="s">
        <v>243</v>
      </c>
      <c r="K1574" s="76" t="s">
        <v>7674</v>
      </c>
      <c r="L1574" s="76" t="s">
        <v>7675</v>
      </c>
      <c r="M1574" s="77"/>
      <c r="N1574" s="78"/>
      <c r="O1574" s="79"/>
      <c r="P1574" s="79"/>
      <c r="Q1574" s="79"/>
    </row>
    <row r="1575" spans="1:17" ht="13.95" hidden="1" customHeight="1">
      <c r="A1575" s="73">
        <v>1565</v>
      </c>
      <c r="B1575" s="74">
        <v>45297</v>
      </c>
      <c r="C1575" s="75" t="s">
        <v>211</v>
      </c>
      <c r="D1575" s="76" t="s">
        <v>2910</v>
      </c>
      <c r="E1575" s="76" t="s">
        <v>849</v>
      </c>
      <c r="F1575" s="76" t="s">
        <v>7676</v>
      </c>
      <c r="G1575" s="76" t="s">
        <v>7677</v>
      </c>
      <c r="H1575" s="76" t="s">
        <v>852</v>
      </c>
      <c r="I1575" s="76" t="s">
        <v>163</v>
      </c>
      <c r="J1575" s="76" t="s">
        <v>239</v>
      </c>
      <c r="K1575" s="76" t="s">
        <v>2913</v>
      </c>
      <c r="L1575" s="76" t="s">
        <v>2914</v>
      </c>
      <c r="M1575" s="77"/>
      <c r="N1575" s="78"/>
      <c r="O1575" s="79"/>
      <c r="P1575" s="79"/>
      <c r="Q1575" s="79"/>
    </row>
    <row r="1576" spans="1:17" ht="13.95" hidden="1" customHeight="1">
      <c r="A1576" s="73">
        <v>1566</v>
      </c>
      <c r="B1576" s="74">
        <v>45297</v>
      </c>
      <c r="C1576" s="75" t="s">
        <v>211</v>
      </c>
      <c r="D1576" s="76" t="s">
        <v>7678</v>
      </c>
      <c r="E1576" s="76" t="s">
        <v>849</v>
      </c>
      <c r="F1576" s="76" t="s">
        <v>7679</v>
      </c>
      <c r="G1576" s="76" t="s">
        <v>7680</v>
      </c>
      <c r="H1576" s="76" t="s">
        <v>852</v>
      </c>
      <c r="I1576" s="76" t="s">
        <v>163</v>
      </c>
      <c r="J1576" s="76" t="s">
        <v>239</v>
      </c>
      <c r="K1576" s="76" t="s">
        <v>7681</v>
      </c>
      <c r="L1576" s="76" t="s">
        <v>7682</v>
      </c>
      <c r="M1576" s="77"/>
      <c r="N1576" s="78"/>
      <c r="O1576" s="79"/>
      <c r="P1576" s="79"/>
      <c r="Q1576" s="79"/>
    </row>
    <row r="1577" spans="1:17" ht="13.95" hidden="1" customHeight="1">
      <c r="A1577" s="73">
        <v>1567</v>
      </c>
      <c r="B1577" s="74">
        <v>45297</v>
      </c>
      <c r="C1577" s="75" t="s">
        <v>211</v>
      </c>
      <c r="D1577" s="76" t="s">
        <v>7683</v>
      </c>
      <c r="E1577" s="76" t="s">
        <v>849</v>
      </c>
      <c r="F1577" s="76" t="s">
        <v>7684</v>
      </c>
      <c r="G1577" s="76" t="s">
        <v>7685</v>
      </c>
      <c r="H1577" s="76" t="s">
        <v>852</v>
      </c>
      <c r="I1577" s="76" t="s">
        <v>163</v>
      </c>
      <c r="J1577" s="76" t="s">
        <v>239</v>
      </c>
      <c r="K1577" s="76" t="s">
        <v>7686</v>
      </c>
      <c r="L1577" s="76" t="s">
        <v>7687</v>
      </c>
      <c r="M1577" s="77"/>
      <c r="N1577" s="78"/>
      <c r="O1577" s="79"/>
      <c r="P1577" s="79"/>
      <c r="Q1577" s="79"/>
    </row>
    <row r="1578" spans="1:17" ht="13.95" hidden="1" customHeight="1">
      <c r="A1578" s="73">
        <v>1568</v>
      </c>
      <c r="B1578" s="74">
        <v>45297</v>
      </c>
      <c r="C1578" s="75" t="s">
        <v>211</v>
      </c>
      <c r="D1578" s="76" t="s">
        <v>7688</v>
      </c>
      <c r="E1578" s="76" t="s">
        <v>849</v>
      </c>
      <c r="F1578" s="76" t="s">
        <v>7689</v>
      </c>
      <c r="G1578" s="76" t="s">
        <v>7690</v>
      </c>
      <c r="H1578" s="76" t="s">
        <v>852</v>
      </c>
      <c r="I1578" s="76" t="s">
        <v>163</v>
      </c>
      <c r="J1578" s="76" t="s">
        <v>242</v>
      </c>
      <c r="K1578" s="76" t="s">
        <v>7691</v>
      </c>
      <c r="L1578" s="76" t="s">
        <v>7692</v>
      </c>
      <c r="M1578" s="77"/>
      <c r="N1578" s="78"/>
      <c r="O1578" s="79"/>
      <c r="P1578" s="79"/>
      <c r="Q1578" s="79"/>
    </row>
    <row r="1579" spans="1:17" ht="13.95" hidden="1" customHeight="1">
      <c r="A1579" s="73">
        <v>1569</v>
      </c>
      <c r="B1579" s="74">
        <v>45297</v>
      </c>
      <c r="C1579" s="75" t="s">
        <v>211</v>
      </c>
      <c r="D1579" s="76" t="s">
        <v>302</v>
      </c>
      <c r="E1579" s="76" t="s">
        <v>1472</v>
      </c>
      <c r="F1579" s="76" t="s">
        <v>7693</v>
      </c>
      <c r="G1579" s="76" t="s">
        <v>7694</v>
      </c>
      <c r="H1579" s="76" t="s">
        <v>297</v>
      </c>
      <c r="I1579" s="76" t="s">
        <v>163</v>
      </c>
      <c r="J1579" s="76" t="s">
        <v>244</v>
      </c>
      <c r="K1579" s="76" t="s">
        <v>3049</v>
      </c>
      <c r="L1579" s="76" t="s">
        <v>3050</v>
      </c>
      <c r="M1579" s="77"/>
      <c r="N1579" s="78"/>
      <c r="O1579" s="79"/>
      <c r="P1579" s="79"/>
      <c r="Q1579" s="79"/>
    </row>
    <row r="1580" spans="1:17" ht="13.95" hidden="1" customHeight="1">
      <c r="A1580" s="73">
        <v>1570</v>
      </c>
      <c r="B1580" s="74">
        <v>45297</v>
      </c>
      <c r="C1580" s="75" t="s">
        <v>211</v>
      </c>
      <c r="D1580" s="76" t="s">
        <v>7695</v>
      </c>
      <c r="E1580" s="76" t="s">
        <v>3166</v>
      </c>
      <c r="F1580" s="76" t="s">
        <v>7696</v>
      </c>
      <c r="G1580" s="76" t="s">
        <v>7697</v>
      </c>
      <c r="H1580" s="76" t="s">
        <v>293</v>
      </c>
      <c r="I1580" s="76" t="s">
        <v>163</v>
      </c>
      <c r="J1580" s="76" t="s">
        <v>244</v>
      </c>
      <c r="K1580" s="76" t="s">
        <v>7698</v>
      </c>
      <c r="L1580" s="76" t="s">
        <v>7699</v>
      </c>
      <c r="M1580" s="77"/>
      <c r="N1580" s="78"/>
      <c r="O1580" s="79"/>
      <c r="P1580" s="79"/>
      <c r="Q1580" s="79"/>
    </row>
    <row r="1581" spans="1:17" ht="13.95" hidden="1" customHeight="1">
      <c r="A1581" s="73">
        <v>1571</v>
      </c>
      <c r="B1581" s="74">
        <v>45297</v>
      </c>
      <c r="C1581" s="75" t="s">
        <v>211</v>
      </c>
      <c r="D1581" s="76" t="s">
        <v>7700</v>
      </c>
      <c r="E1581" s="76" t="s">
        <v>849</v>
      </c>
      <c r="F1581" s="76" t="s">
        <v>7701</v>
      </c>
      <c r="G1581" s="76" t="s">
        <v>7702</v>
      </c>
      <c r="H1581" s="76" t="s">
        <v>852</v>
      </c>
      <c r="I1581" s="76" t="s">
        <v>163</v>
      </c>
      <c r="J1581" s="76" t="s">
        <v>235</v>
      </c>
      <c r="K1581" s="76" t="s">
        <v>7703</v>
      </c>
      <c r="L1581" s="76" t="s">
        <v>163</v>
      </c>
      <c r="M1581" s="77"/>
      <c r="N1581" s="78"/>
      <c r="O1581" s="79"/>
      <c r="P1581" s="79"/>
      <c r="Q1581" s="79"/>
    </row>
    <row r="1582" spans="1:17" ht="13.95" hidden="1" customHeight="1">
      <c r="A1582" s="73">
        <v>1572</v>
      </c>
      <c r="B1582" s="74">
        <v>45297</v>
      </c>
      <c r="C1582" s="75" t="s">
        <v>211</v>
      </c>
      <c r="D1582" s="76" t="s">
        <v>7704</v>
      </c>
      <c r="E1582" s="76" t="s">
        <v>849</v>
      </c>
      <c r="F1582" s="76" t="s">
        <v>7705</v>
      </c>
      <c r="G1582" s="76" t="s">
        <v>7706</v>
      </c>
      <c r="H1582" s="76" t="s">
        <v>852</v>
      </c>
      <c r="I1582" s="76" t="s">
        <v>163</v>
      </c>
      <c r="J1582" s="76" t="s">
        <v>244</v>
      </c>
      <c r="K1582" s="76" t="s">
        <v>7707</v>
      </c>
      <c r="L1582" s="76" t="s">
        <v>7708</v>
      </c>
      <c r="M1582" s="77"/>
      <c r="N1582" s="78"/>
      <c r="O1582" s="79"/>
      <c r="P1582" s="79"/>
      <c r="Q1582" s="79"/>
    </row>
    <row r="1583" spans="1:17" ht="13.95" customHeight="1">
      <c r="A1583" s="73">
        <v>1573</v>
      </c>
      <c r="B1583" s="74">
        <v>45297</v>
      </c>
      <c r="C1583" s="75" t="s">
        <v>211</v>
      </c>
      <c r="D1583" s="76" t="s">
        <v>7709</v>
      </c>
      <c r="E1583" s="76" t="s">
        <v>504</v>
      </c>
      <c r="F1583" s="76" t="s">
        <v>7710</v>
      </c>
      <c r="G1583" s="76" t="s">
        <v>7711</v>
      </c>
      <c r="H1583" s="76" t="s">
        <v>7712</v>
      </c>
      <c r="I1583" s="76" t="s">
        <v>163</v>
      </c>
      <c r="J1583" s="76" t="s">
        <v>243</v>
      </c>
      <c r="K1583" s="76" t="s">
        <v>7713</v>
      </c>
      <c r="L1583" s="76" t="s">
        <v>7714</v>
      </c>
      <c r="M1583" s="77"/>
      <c r="N1583" s="78"/>
      <c r="O1583" s="79"/>
      <c r="P1583" s="79"/>
      <c r="Q1583" s="79"/>
    </row>
    <row r="1584" spans="1:17" ht="13.95" hidden="1" customHeight="1">
      <c r="A1584" s="73">
        <v>1574</v>
      </c>
      <c r="B1584" s="74">
        <v>45297</v>
      </c>
      <c r="C1584" s="75" t="s">
        <v>211</v>
      </c>
      <c r="D1584" s="76" t="s">
        <v>359</v>
      </c>
      <c r="E1584" s="76" t="s">
        <v>849</v>
      </c>
      <c r="F1584" s="76" t="s">
        <v>7715</v>
      </c>
      <c r="G1584" s="76" t="s">
        <v>7716</v>
      </c>
      <c r="H1584" s="76" t="s">
        <v>852</v>
      </c>
      <c r="I1584" s="76" t="s">
        <v>163</v>
      </c>
      <c r="J1584" s="76" t="s">
        <v>235</v>
      </c>
      <c r="K1584" s="76" t="s">
        <v>7717</v>
      </c>
      <c r="L1584" s="76" t="s">
        <v>163</v>
      </c>
      <c r="M1584" s="77"/>
      <c r="N1584" s="78"/>
      <c r="O1584" s="79"/>
      <c r="P1584" s="79"/>
      <c r="Q1584" s="79"/>
    </row>
    <row r="1585" spans="1:17" ht="13.95" hidden="1" customHeight="1">
      <c r="A1585" s="73">
        <v>1575</v>
      </c>
      <c r="B1585" s="74">
        <v>45297</v>
      </c>
      <c r="C1585" s="75" t="s">
        <v>211</v>
      </c>
      <c r="D1585" s="76" t="s">
        <v>7718</v>
      </c>
      <c r="E1585" s="76" t="s">
        <v>1293</v>
      </c>
      <c r="F1585" s="76" t="s">
        <v>7719</v>
      </c>
      <c r="G1585" s="76" t="s">
        <v>7720</v>
      </c>
      <c r="H1585" s="76" t="s">
        <v>293</v>
      </c>
      <c r="I1585" s="76" t="s">
        <v>163</v>
      </c>
      <c r="J1585" s="76" t="s">
        <v>239</v>
      </c>
      <c r="K1585" s="76" t="s">
        <v>7721</v>
      </c>
      <c r="L1585" s="76" t="s">
        <v>7722</v>
      </c>
      <c r="M1585" s="77"/>
      <c r="N1585" s="78"/>
      <c r="O1585" s="79"/>
      <c r="P1585" s="79"/>
      <c r="Q1585" s="79"/>
    </row>
    <row r="1586" spans="1:17" ht="13.95" hidden="1" customHeight="1">
      <c r="A1586" s="73">
        <v>1576</v>
      </c>
      <c r="B1586" s="74">
        <v>45297</v>
      </c>
      <c r="C1586" s="75" t="s">
        <v>211</v>
      </c>
      <c r="D1586" s="76" t="s">
        <v>7723</v>
      </c>
      <c r="E1586" s="76" t="s">
        <v>1293</v>
      </c>
      <c r="F1586" s="76" t="s">
        <v>7724</v>
      </c>
      <c r="G1586" s="76" t="s">
        <v>7725</v>
      </c>
      <c r="H1586" s="76" t="s">
        <v>293</v>
      </c>
      <c r="I1586" s="76" t="s">
        <v>163</v>
      </c>
      <c r="J1586" s="76" t="s">
        <v>239</v>
      </c>
      <c r="K1586" s="76" t="s">
        <v>7726</v>
      </c>
      <c r="L1586" s="76" t="s">
        <v>7727</v>
      </c>
      <c r="M1586" s="77"/>
      <c r="N1586" s="78"/>
      <c r="O1586" s="79"/>
      <c r="P1586" s="79"/>
      <c r="Q1586" s="79"/>
    </row>
    <row r="1587" spans="1:17" ht="13.95" hidden="1" customHeight="1">
      <c r="A1587" s="73">
        <v>1577</v>
      </c>
      <c r="B1587" s="74">
        <v>45297</v>
      </c>
      <c r="C1587" s="75" t="s">
        <v>211</v>
      </c>
      <c r="D1587" s="76" t="s">
        <v>7728</v>
      </c>
      <c r="E1587" s="76" t="s">
        <v>849</v>
      </c>
      <c r="F1587" s="76" t="s">
        <v>7729</v>
      </c>
      <c r="G1587" s="76" t="s">
        <v>7730</v>
      </c>
      <c r="H1587" s="76" t="s">
        <v>297</v>
      </c>
      <c r="I1587" s="76" t="s">
        <v>163</v>
      </c>
      <c r="J1587" s="76" t="s">
        <v>239</v>
      </c>
      <c r="K1587" s="76" t="s">
        <v>7731</v>
      </c>
      <c r="L1587" s="76" t="s">
        <v>7732</v>
      </c>
      <c r="M1587" s="77"/>
      <c r="N1587" s="78"/>
      <c r="O1587" s="79"/>
      <c r="P1587" s="79"/>
      <c r="Q1587" s="79"/>
    </row>
    <row r="1588" spans="1:17" ht="13.95" hidden="1" customHeight="1">
      <c r="A1588" s="73">
        <v>1578</v>
      </c>
      <c r="B1588" s="74">
        <v>45297</v>
      </c>
      <c r="C1588" s="75" t="s">
        <v>211</v>
      </c>
      <c r="D1588" s="76" t="s">
        <v>365</v>
      </c>
      <c r="E1588" s="76" t="s">
        <v>1293</v>
      </c>
      <c r="F1588" s="76" t="s">
        <v>7733</v>
      </c>
      <c r="G1588" s="76" t="s">
        <v>7734</v>
      </c>
      <c r="H1588" s="76" t="s">
        <v>293</v>
      </c>
      <c r="I1588" s="76" t="s">
        <v>163</v>
      </c>
      <c r="J1588" s="76" t="s">
        <v>242</v>
      </c>
      <c r="K1588" s="76" t="s">
        <v>366</v>
      </c>
      <c r="L1588" s="76" t="s">
        <v>367</v>
      </c>
      <c r="M1588" s="77"/>
      <c r="N1588" s="78"/>
      <c r="O1588" s="79"/>
      <c r="P1588" s="79"/>
      <c r="Q1588" s="79"/>
    </row>
    <row r="1589" spans="1:17" ht="13.95" hidden="1" customHeight="1">
      <c r="A1589" s="73">
        <v>1579</v>
      </c>
      <c r="B1589" s="74">
        <v>45297</v>
      </c>
      <c r="C1589" s="75" t="s">
        <v>211</v>
      </c>
      <c r="D1589" s="76" t="s">
        <v>339</v>
      </c>
      <c r="E1589" s="76" t="s">
        <v>1293</v>
      </c>
      <c r="F1589" s="76" t="s">
        <v>7735</v>
      </c>
      <c r="G1589" s="76" t="s">
        <v>7736</v>
      </c>
      <c r="H1589" s="76" t="s">
        <v>293</v>
      </c>
      <c r="I1589" s="76" t="s">
        <v>163</v>
      </c>
      <c r="J1589" s="76" t="s">
        <v>244</v>
      </c>
      <c r="K1589" s="76" t="s">
        <v>7737</v>
      </c>
      <c r="L1589" s="76" t="s">
        <v>7738</v>
      </c>
      <c r="M1589" s="77"/>
      <c r="N1589" s="78"/>
      <c r="O1589" s="79"/>
      <c r="P1589" s="79"/>
      <c r="Q1589" s="79"/>
    </row>
    <row r="1590" spans="1:17" ht="13.95" hidden="1" customHeight="1">
      <c r="A1590" s="73">
        <v>1580</v>
      </c>
      <c r="B1590" s="74">
        <v>45297</v>
      </c>
      <c r="C1590" s="75" t="s">
        <v>211</v>
      </c>
      <c r="D1590" s="76" t="s">
        <v>7739</v>
      </c>
      <c r="E1590" s="76" t="s">
        <v>849</v>
      </c>
      <c r="F1590" s="76" t="s">
        <v>7740</v>
      </c>
      <c r="G1590" s="76" t="s">
        <v>7741</v>
      </c>
      <c r="H1590" s="76" t="s">
        <v>852</v>
      </c>
      <c r="I1590" s="76" t="s">
        <v>163</v>
      </c>
      <c r="J1590" s="76" t="s">
        <v>238</v>
      </c>
      <c r="K1590" s="76" t="s">
        <v>7742</v>
      </c>
      <c r="L1590" s="76" t="s">
        <v>7743</v>
      </c>
      <c r="M1590" s="77"/>
      <c r="N1590" s="78"/>
      <c r="O1590" s="79"/>
      <c r="P1590" s="79"/>
      <c r="Q1590" s="79"/>
    </row>
    <row r="1591" spans="1:17" ht="13.95" hidden="1" customHeight="1">
      <c r="A1591" s="73">
        <v>1581</v>
      </c>
      <c r="B1591" s="74">
        <v>45297</v>
      </c>
      <c r="C1591" s="75" t="s">
        <v>211</v>
      </c>
      <c r="D1591" s="76" t="s">
        <v>7744</v>
      </c>
      <c r="E1591" s="76" t="s">
        <v>1293</v>
      </c>
      <c r="F1591" s="76" t="s">
        <v>7745</v>
      </c>
      <c r="G1591" s="76" t="s">
        <v>7746</v>
      </c>
      <c r="H1591" s="76" t="s">
        <v>293</v>
      </c>
      <c r="I1591" s="76" t="s">
        <v>163</v>
      </c>
      <c r="J1591" s="76" t="s">
        <v>246</v>
      </c>
      <c r="K1591" s="76" t="s">
        <v>7747</v>
      </c>
      <c r="L1591" s="76" t="s">
        <v>163</v>
      </c>
      <c r="M1591" s="77"/>
      <c r="N1591" s="78"/>
      <c r="O1591" s="79"/>
      <c r="P1591" s="79"/>
      <c r="Q1591" s="79"/>
    </row>
    <row r="1592" spans="1:17" ht="13.95" hidden="1" customHeight="1">
      <c r="A1592" s="73">
        <v>1582</v>
      </c>
      <c r="B1592" s="74">
        <v>45297</v>
      </c>
      <c r="C1592" s="75" t="s">
        <v>211</v>
      </c>
      <c r="D1592" s="76" t="s">
        <v>7748</v>
      </c>
      <c r="E1592" s="76" t="s">
        <v>1293</v>
      </c>
      <c r="F1592" s="76" t="s">
        <v>7749</v>
      </c>
      <c r="G1592" s="76" t="s">
        <v>7750</v>
      </c>
      <c r="H1592" s="76" t="s">
        <v>293</v>
      </c>
      <c r="I1592" s="76" t="s">
        <v>163</v>
      </c>
      <c r="J1592" s="76" t="s">
        <v>240</v>
      </c>
      <c r="K1592" s="76" t="s">
        <v>7751</v>
      </c>
      <c r="L1592" s="76" t="s">
        <v>7752</v>
      </c>
      <c r="M1592" s="77"/>
      <c r="N1592" s="78"/>
      <c r="O1592" s="79"/>
      <c r="P1592" s="79"/>
      <c r="Q1592" s="79"/>
    </row>
    <row r="1593" spans="1:17" ht="13.95" hidden="1" customHeight="1">
      <c r="A1593" s="73">
        <v>1583</v>
      </c>
      <c r="B1593" s="74">
        <v>45297</v>
      </c>
      <c r="C1593" s="75" t="s">
        <v>211</v>
      </c>
      <c r="D1593" s="76" t="s">
        <v>7753</v>
      </c>
      <c r="E1593" s="76" t="s">
        <v>849</v>
      </c>
      <c r="F1593" s="76" t="s">
        <v>7754</v>
      </c>
      <c r="G1593" s="76" t="s">
        <v>7755</v>
      </c>
      <c r="H1593" s="76" t="s">
        <v>852</v>
      </c>
      <c r="I1593" s="76" t="s">
        <v>163</v>
      </c>
      <c r="J1593" s="76" t="s">
        <v>238</v>
      </c>
      <c r="K1593" s="76" t="s">
        <v>7756</v>
      </c>
      <c r="L1593" s="76" t="s">
        <v>163</v>
      </c>
      <c r="M1593" s="77"/>
      <c r="N1593" s="78"/>
      <c r="O1593" s="79"/>
      <c r="P1593" s="79"/>
      <c r="Q1593" s="79"/>
    </row>
    <row r="1594" spans="1:17" ht="13.95" hidden="1" customHeight="1">
      <c r="A1594" s="73">
        <v>1584</v>
      </c>
      <c r="B1594" s="74">
        <v>45297</v>
      </c>
      <c r="C1594" s="75" t="s">
        <v>211</v>
      </c>
      <c r="D1594" s="76" t="s">
        <v>7757</v>
      </c>
      <c r="E1594" s="76" t="s">
        <v>1293</v>
      </c>
      <c r="F1594" s="76" t="s">
        <v>7758</v>
      </c>
      <c r="G1594" s="76" t="s">
        <v>7755</v>
      </c>
      <c r="H1594" s="76" t="s">
        <v>293</v>
      </c>
      <c r="I1594" s="76" t="s">
        <v>163</v>
      </c>
      <c r="J1594" s="76" t="s">
        <v>243</v>
      </c>
      <c r="K1594" s="76" t="s">
        <v>7759</v>
      </c>
      <c r="L1594" s="76" t="s">
        <v>7760</v>
      </c>
      <c r="M1594" s="77"/>
      <c r="N1594" s="78"/>
      <c r="O1594" s="79"/>
      <c r="P1594" s="79"/>
      <c r="Q1594" s="79"/>
    </row>
    <row r="1595" spans="1:17" ht="13.95" hidden="1" customHeight="1">
      <c r="A1595" s="73">
        <v>1585</v>
      </c>
      <c r="B1595" s="74">
        <v>45297</v>
      </c>
      <c r="C1595" s="75" t="s">
        <v>211</v>
      </c>
      <c r="D1595" s="76" t="s">
        <v>7761</v>
      </c>
      <c r="E1595" s="76" t="s">
        <v>864</v>
      </c>
      <c r="F1595" s="76" t="s">
        <v>7762</v>
      </c>
      <c r="G1595" s="76" t="s">
        <v>7763</v>
      </c>
      <c r="H1595" s="76" t="s">
        <v>293</v>
      </c>
      <c r="I1595" s="76" t="s">
        <v>163</v>
      </c>
      <c r="J1595" s="76" t="s">
        <v>242</v>
      </c>
      <c r="K1595" s="76" t="s">
        <v>7764</v>
      </c>
      <c r="L1595" s="76" t="s">
        <v>7765</v>
      </c>
      <c r="M1595" s="77"/>
      <c r="N1595" s="78"/>
      <c r="O1595" s="79"/>
      <c r="P1595" s="79"/>
      <c r="Q1595" s="79"/>
    </row>
    <row r="1596" spans="1:17" ht="13.95" hidden="1" customHeight="1">
      <c r="A1596" s="73">
        <v>1586</v>
      </c>
      <c r="B1596" s="74">
        <v>45297</v>
      </c>
      <c r="C1596" s="75" t="s">
        <v>211</v>
      </c>
      <c r="D1596" s="76" t="s">
        <v>7766</v>
      </c>
      <c r="E1596" s="76" t="s">
        <v>773</v>
      </c>
      <c r="F1596" s="76" t="s">
        <v>7767</v>
      </c>
      <c r="G1596" s="76" t="s">
        <v>7768</v>
      </c>
      <c r="H1596" s="76" t="s">
        <v>293</v>
      </c>
      <c r="I1596" s="76" t="s">
        <v>163</v>
      </c>
      <c r="J1596" s="76" t="s">
        <v>242</v>
      </c>
      <c r="K1596" s="76" t="s">
        <v>7769</v>
      </c>
      <c r="L1596" s="76" t="s">
        <v>7770</v>
      </c>
      <c r="M1596" s="77"/>
      <c r="N1596" s="78"/>
      <c r="O1596" s="79"/>
      <c r="P1596" s="79"/>
      <c r="Q1596" s="79"/>
    </row>
    <row r="1597" spans="1:17" ht="13.95" hidden="1" customHeight="1">
      <c r="A1597" s="73">
        <v>1587</v>
      </c>
      <c r="B1597" s="74">
        <v>45297</v>
      </c>
      <c r="C1597" s="75" t="s">
        <v>211</v>
      </c>
      <c r="D1597" s="76" t="s">
        <v>7771</v>
      </c>
      <c r="E1597" s="76" t="s">
        <v>1293</v>
      </c>
      <c r="F1597" s="76" t="s">
        <v>7772</v>
      </c>
      <c r="G1597" s="76" t="s">
        <v>7773</v>
      </c>
      <c r="H1597" s="76" t="s">
        <v>293</v>
      </c>
      <c r="I1597" s="76" t="s">
        <v>163</v>
      </c>
      <c r="J1597" s="76" t="s">
        <v>244</v>
      </c>
      <c r="K1597" s="76" t="s">
        <v>7774</v>
      </c>
      <c r="L1597" s="76" t="s">
        <v>7775</v>
      </c>
      <c r="M1597" s="77"/>
      <c r="N1597" s="78"/>
      <c r="O1597" s="79"/>
      <c r="P1597" s="79"/>
      <c r="Q1597" s="79"/>
    </row>
    <row r="1598" spans="1:17" ht="13.95" hidden="1" customHeight="1">
      <c r="A1598" s="73">
        <v>1588</v>
      </c>
      <c r="B1598" s="74">
        <v>45297</v>
      </c>
      <c r="C1598" s="75" t="s">
        <v>211</v>
      </c>
      <c r="D1598" s="76" t="s">
        <v>7776</v>
      </c>
      <c r="E1598" s="76" t="s">
        <v>504</v>
      </c>
      <c r="F1598" s="76" t="s">
        <v>7777</v>
      </c>
      <c r="G1598" s="76" t="s">
        <v>7778</v>
      </c>
      <c r="H1598" s="76" t="s">
        <v>293</v>
      </c>
      <c r="I1598" s="76" t="s">
        <v>163</v>
      </c>
      <c r="J1598" s="76" t="s">
        <v>246</v>
      </c>
      <c r="K1598" s="76" t="s">
        <v>7779</v>
      </c>
      <c r="L1598" s="76" t="s">
        <v>163</v>
      </c>
      <c r="M1598" s="77"/>
      <c r="N1598" s="78"/>
      <c r="O1598" s="79"/>
      <c r="P1598" s="79"/>
      <c r="Q1598" s="79"/>
    </row>
    <row r="1599" spans="1:17" ht="13.95" customHeight="1">
      <c r="A1599" s="73">
        <v>1589</v>
      </c>
      <c r="B1599" s="74">
        <v>45297</v>
      </c>
      <c r="C1599" s="75" t="s">
        <v>211</v>
      </c>
      <c r="D1599" s="76" t="s">
        <v>7780</v>
      </c>
      <c r="E1599" s="76" t="s">
        <v>773</v>
      </c>
      <c r="F1599" s="76" t="s">
        <v>7781</v>
      </c>
      <c r="G1599" s="76" t="s">
        <v>7782</v>
      </c>
      <c r="H1599" s="76" t="s">
        <v>7783</v>
      </c>
      <c r="I1599" s="76" t="s">
        <v>163</v>
      </c>
      <c r="J1599" s="76" t="s">
        <v>243</v>
      </c>
      <c r="K1599" s="76" t="s">
        <v>7784</v>
      </c>
      <c r="L1599" s="76" t="s">
        <v>7785</v>
      </c>
      <c r="M1599" s="77"/>
      <c r="N1599" s="78"/>
      <c r="O1599" s="79"/>
      <c r="P1599" s="79"/>
      <c r="Q1599" s="79"/>
    </row>
    <row r="1600" spans="1:17" ht="13.95" hidden="1" customHeight="1">
      <c r="A1600" s="73">
        <v>1590</v>
      </c>
      <c r="B1600" s="74">
        <v>45297</v>
      </c>
      <c r="C1600" s="75" t="s">
        <v>211</v>
      </c>
      <c r="D1600" s="76" t="s">
        <v>7786</v>
      </c>
      <c r="E1600" s="76" t="s">
        <v>849</v>
      </c>
      <c r="F1600" s="76" t="s">
        <v>7787</v>
      </c>
      <c r="G1600" s="76" t="s">
        <v>7788</v>
      </c>
      <c r="H1600" s="76" t="s">
        <v>297</v>
      </c>
      <c r="I1600" s="76" t="s">
        <v>163</v>
      </c>
      <c r="J1600" s="76" t="s">
        <v>243</v>
      </c>
      <c r="K1600" s="76" t="s">
        <v>7789</v>
      </c>
      <c r="L1600" s="76" t="s">
        <v>7790</v>
      </c>
      <c r="M1600" s="77"/>
      <c r="N1600" s="78"/>
      <c r="O1600" s="79"/>
      <c r="P1600" s="79"/>
      <c r="Q1600" s="79"/>
    </row>
    <row r="1601" spans="1:17" ht="13.95" hidden="1" customHeight="1">
      <c r="A1601" s="73">
        <v>1591</v>
      </c>
      <c r="B1601" s="74">
        <v>45297</v>
      </c>
      <c r="C1601" s="75" t="s">
        <v>211</v>
      </c>
      <c r="D1601" s="76" t="s">
        <v>7791</v>
      </c>
      <c r="E1601" s="76" t="s">
        <v>492</v>
      </c>
      <c r="F1601" s="76" t="s">
        <v>7792</v>
      </c>
      <c r="G1601" s="76" t="s">
        <v>7793</v>
      </c>
      <c r="H1601" s="76" t="s">
        <v>293</v>
      </c>
      <c r="I1601" s="76" t="s">
        <v>163</v>
      </c>
      <c r="J1601" s="76" t="s">
        <v>244</v>
      </c>
      <c r="K1601" s="76" t="s">
        <v>7794</v>
      </c>
      <c r="L1601" s="76" t="s">
        <v>7795</v>
      </c>
      <c r="M1601" s="77"/>
      <c r="N1601" s="78"/>
      <c r="O1601" s="79"/>
      <c r="P1601" s="79"/>
      <c r="Q1601" s="79"/>
    </row>
    <row r="1602" spans="1:17" ht="13.95" hidden="1" customHeight="1">
      <c r="A1602" s="73">
        <v>1592</v>
      </c>
      <c r="B1602" s="74">
        <v>45297</v>
      </c>
      <c r="C1602" s="75" t="s">
        <v>211</v>
      </c>
      <c r="D1602" s="76" t="s">
        <v>7796</v>
      </c>
      <c r="E1602" s="76" t="s">
        <v>492</v>
      </c>
      <c r="F1602" s="76" t="s">
        <v>7797</v>
      </c>
      <c r="G1602" s="76" t="s">
        <v>7798</v>
      </c>
      <c r="H1602" s="76" t="s">
        <v>293</v>
      </c>
      <c r="I1602" s="76" t="s">
        <v>163</v>
      </c>
      <c r="J1602" s="76" t="s">
        <v>246</v>
      </c>
      <c r="K1602" s="76" t="s">
        <v>7799</v>
      </c>
      <c r="L1602" s="76" t="s">
        <v>7800</v>
      </c>
      <c r="M1602" s="77"/>
      <c r="N1602" s="78"/>
      <c r="O1602" s="79"/>
      <c r="P1602" s="79"/>
      <c r="Q1602" s="79"/>
    </row>
    <row r="1603" spans="1:17" ht="13.95" hidden="1" customHeight="1">
      <c r="A1603" s="73">
        <v>1593</v>
      </c>
      <c r="B1603" s="74">
        <v>45297</v>
      </c>
      <c r="C1603" s="75" t="s">
        <v>211</v>
      </c>
      <c r="D1603" s="76" t="s">
        <v>7029</v>
      </c>
      <c r="E1603" s="76" t="s">
        <v>828</v>
      </c>
      <c r="F1603" s="76" t="s">
        <v>7801</v>
      </c>
      <c r="G1603" s="76" t="s">
        <v>7802</v>
      </c>
      <c r="H1603" s="76" t="s">
        <v>297</v>
      </c>
      <c r="I1603" s="76" t="s">
        <v>163</v>
      </c>
      <c r="J1603" s="76" t="s">
        <v>243</v>
      </c>
      <c r="K1603" s="76" t="s">
        <v>7803</v>
      </c>
      <c r="L1603" s="76" t="s">
        <v>7804</v>
      </c>
      <c r="M1603" s="77"/>
      <c r="N1603" s="78"/>
      <c r="O1603" s="79"/>
      <c r="P1603" s="79"/>
      <c r="Q1603" s="79"/>
    </row>
    <row r="1604" spans="1:17" ht="13.95" hidden="1" customHeight="1">
      <c r="A1604" s="73">
        <v>1594</v>
      </c>
      <c r="B1604" s="74">
        <v>45297</v>
      </c>
      <c r="C1604" s="75" t="s">
        <v>211</v>
      </c>
      <c r="D1604" s="76" t="s">
        <v>7761</v>
      </c>
      <c r="E1604" s="76" t="s">
        <v>864</v>
      </c>
      <c r="F1604" s="76" t="s">
        <v>7805</v>
      </c>
      <c r="G1604" s="76" t="s">
        <v>7806</v>
      </c>
      <c r="H1604" s="76" t="s">
        <v>297</v>
      </c>
      <c r="I1604" s="76" t="s">
        <v>163</v>
      </c>
      <c r="J1604" s="76" t="s">
        <v>244</v>
      </c>
      <c r="K1604" s="76" t="s">
        <v>7764</v>
      </c>
      <c r="L1604" s="76" t="s">
        <v>7765</v>
      </c>
      <c r="M1604" s="77"/>
      <c r="N1604" s="78"/>
      <c r="O1604" s="79"/>
      <c r="P1604" s="79"/>
      <c r="Q1604" s="79"/>
    </row>
    <row r="1605" spans="1:17" ht="13.95" hidden="1" customHeight="1">
      <c r="A1605" s="73">
        <v>1595</v>
      </c>
      <c r="B1605" s="74">
        <v>45297</v>
      </c>
      <c r="C1605" s="75" t="s">
        <v>211</v>
      </c>
      <c r="D1605" s="76" t="s">
        <v>7807</v>
      </c>
      <c r="E1605" s="76" t="s">
        <v>492</v>
      </c>
      <c r="F1605" s="76" t="s">
        <v>7808</v>
      </c>
      <c r="G1605" s="76" t="s">
        <v>7809</v>
      </c>
      <c r="H1605" s="76" t="s">
        <v>293</v>
      </c>
      <c r="I1605" s="76" t="s">
        <v>163</v>
      </c>
      <c r="J1605" s="76" t="s">
        <v>244</v>
      </c>
      <c r="K1605" s="76" t="s">
        <v>7810</v>
      </c>
      <c r="L1605" s="76" t="s">
        <v>7811</v>
      </c>
      <c r="M1605" s="77"/>
      <c r="N1605" s="78"/>
      <c r="O1605" s="79"/>
      <c r="P1605" s="79"/>
      <c r="Q1605" s="79"/>
    </row>
    <row r="1606" spans="1:17" ht="13.95" hidden="1" customHeight="1">
      <c r="A1606" s="73">
        <v>1596</v>
      </c>
      <c r="B1606" s="74">
        <v>45297</v>
      </c>
      <c r="C1606" s="75" t="s">
        <v>211</v>
      </c>
      <c r="D1606" s="76" t="s">
        <v>7812</v>
      </c>
      <c r="E1606" s="76" t="s">
        <v>492</v>
      </c>
      <c r="F1606" s="76" t="s">
        <v>7813</v>
      </c>
      <c r="G1606" s="76" t="s">
        <v>7814</v>
      </c>
      <c r="H1606" s="76" t="s">
        <v>293</v>
      </c>
      <c r="I1606" s="76" t="s">
        <v>163</v>
      </c>
      <c r="J1606" s="76" t="s">
        <v>244</v>
      </c>
      <c r="K1606" s="76" t="s">
        <v>7815</v>
      </c>
      <c r="L1606" s="76" t="s">
        <v>7816</v>
      </c>
      <c r="M1606" s="77"/>
      <c r="N1606" s="78"/>
      <c r="O1606" s="79"/>
      <c r="P1606" s="79"/>
      <c r="Q1606" s="79"/>
    </row>
    <row r="1607" spans="1:17" ht="13.95" hidden="1" customHeight="1">
      <c r="A1607" s="73">
        <v>1597</v>
      </c>
      <c r="B1607" s="74">
        <v>45297</v>
      </c>
      <c r="C1607" s="75" t="s">
        <v>211</v>
      </c>
      <c r="D1607" s="76" t="s">
        <v>7817</v>
      </c>
      <c r="E1607" s="76" t="s">
        <v>492</v>
      </c>
      <c r="F1607" s="76" t="s">
        <v>7818</v>
      </c>
      <c r="G1607" s="76" t="s">
        <v>7819</v>
      </c>
      <c r="H1607" s="76" t="s">
        <v>293</v>
      </c>
      <c r="I1607" s="76" t="s">
        <v>163</v>
      </c>
      <c r="J1607" s="76" t="s">
        <v>244</v>
      </c>
      <c r="K1607" s="76" t="s">
        <v>7820</v>
      </c>
      <c r="L1607" s="76" t="s">
        <v>7821</v>
      </c>
      <c r="M1607" s="77"/>
      <c r="N1607" s="78"/>
      <c r="O1607" s="79"/>
      <c r="P1607" s="79"/>
      <c r="Q1607" s="79"/>
    </row>
    <row r="1608" spans="1:17" ht="13.95" hidden="1" customHeight="1">
      <c r="A1608" s="73">
        <v>1598</v>
      </c>
      <c r="B1608" s="74">
        <v>45297</v>
      </c>
      <c r="C1608" s="75" t="s">
        <v>211</v>
      </c>
      <c r="D1608" s="76" t="s">
        <v>7822</v>
      </c>
      <c r="E1608" s="76" t="s">
        <v>3166</v>
      </c>
      <c r="F1608" s="76" t="s">
        <v>7823</v>
      </c>
      <c r="G1608" s="76" t="s">
        <v>7824</v>
      </c>
      <c r="H1608" s="76" t="s">
        <v>293</v>
      </c>
      <c r="I1608" s="76" t="s">
        <v>163</v>
      </c>
      <c r="J1608" s="76" t="s">
        <v>235</v>
      </c>
      <c r="K1608" s="76" t="s">
        <v>7825</v>
      </c>
      <c r="L1608" s="76" t="s">
        <v>7826</v>
      </c>
      <c r="M1608" s="77"/>
      <c r="N1608" s="78"/>
      <c r="O1608" s="79"/>
      <c r="P1608" s="79"/>
      <c r="Q1608" s="79"/>
    </row>
    <row r="1609" spans="1:17" ht="13.95" hidden="1" customHeight="1">
      <c r="A1609" s="73">
        <v>1599</v>
      </c>
      <c r="B1609" s="74">
        <v>45297</v>
      </c>
      <c r="C1609" s="75" t="s">
        <v>211</v>
      </c>
      <c r="D1609" s="76" t="s">
        <v>7827</v>
      </c>
      <c r="E1609" s="76" t="s">
        <v>492</v>
      </c>
      <c r="F1609" s="76" t="s">
        <v>7828</v>
      </c>
      <c r="G1609" s="76" t="s">
        <v>7829</v>
      </c>
      <c r="H1609" s="76" t="s">
        <v>384</v>
      </c>
      <c r="I1609" s="76" t="s">
        <v>163</v>
      </c>
      <c r="J1609" s="76" t="s">
        <v>246</v>
      </c>
      <c r="K1609" s="76" t="s">
        <v>7830</v>
      </c>
      <c r="L1609" s="76" t="s">
        <v>7831</v>
      </c>
      <c r="M1609" s="77"/>
      <c r="N1609" s="78"/>
      <c r="O1609" s="79"/>
      <c r="P1609" s="79"/>
      <c r="Q1609" s="79"/>
    </row>
    <row r="1610" spans="1:17" ht="13.95" hidden="1" customHeight="1">
      <c r="A1610" s="73">
        <v>1600</v>
      </c>
      <c r="B1610" s="74">
        <v>45297</v>
      </c>
      <c r="C1610" s="75" t="s">
        <v>211</v>
      </c>
      <c r="D1610" s="76" t="s">
        <v>7832</v>
      </c>
      <c r="E1610" s="76" t="s">
        <v>504</v>
      </c>
      <c r="F1610" s="76" t="s">
        <v>7833</v>
      </c>
      <c r="G1610" s="76" t="s">
        <v>7834</v>
      </c>
      <c r="H1610" s="76" t="s">
        <v>6597</v>
      </c>
      <c r="I1610" s="76" t="s">
        <v>163</v>
      </c>
      <c r="J1610" s="76" t="s">
        <v>242</v>
      </c>
      <c r="K1610" s="76" t="s">
        <v>7835</v>
      </c>
      <c r="L1610" s="76" t="s">
        <v>7836</v>
      </c>
      <c r="M1610" s="77"/>
      <c r="N1610" s="78"/>
      <c r="O1610" s="79"/>
      <c r="P1610" s="79"/>
      <c r="Q1610" s="79"/>
    </row>
    <row r="1611" spans="1:17" ht="13.95" hidden="1" customHeight="1">
      <c r="A1611" s="73">
        <v>1601</v>
      </c>
      <c r="B1611" s="74">
        <v>45297</v>
      </c>
      <c r="C1611" s="75" t="s">
        <v>211</v>
      </c>
      <c r="D1611" s="76" t="s">
        <v>6742</v>
      </c>
      <c r="E1611" s="76" t="s">
        <v>1472</v>
      </c>
      <c r="F1611" s="76" t="s">
        <v>7837</v>
      </c>
      <c r="G1611" s="76" t="s">
        <v>7838</v>
      </c>
      <c r="H1611" s="76" t="s">
        <v>297</v>
      </c>
      <c r="I1611" s="76" t="s">
        <v>163</v>
      </c>
      <c r="J1611" s="76" t="s">
        <v>244</v>
      </c>
      <c r="K1611" s="76" t="s">
        <v>6784</v>
      </c>
      <c r="L1611" s="76" t="s">
        <v>6785</v>
      </c>
      <c r="M1611" s="77"/>
      <c r="N1611" s="78"/>
      <c r="O1611" s="79"/>
      <c r="P1611" s="79"/>
      <c r="Q1611" s="79"/>
    </row>
    <row r="1612" spans="1:17" ht="13.95" hidden="1" customHeight="1">
      <c r="A1612" s="73">
        <v>1602</v>
      </c>
      <c r="B1612" s="74">
        <v>45297</v>
      </c>
      <c r="C1612" s="75" t="s">
        <v>211</v>
      </c>
      <c r="D1612" s="76" t="s">
        <v>389</v>
      </c>
      <c r="E1612" s="76" t="s">
        <v>492</v>
      </c>
      <c r="F1612" s="76" t="s">
        <v>7839</v>
      </c>
      <c r="G1612" s="76" t="s">
        <v>7840</v>
      </c>
      <c r="H1612" s="76" t="s">
        <v>384</v>
      </c>
      <c r="I1612" s="76" t="s">
        <v>163</v>
      </c>
      <c r="J1612" s="76" t="s">
        <v>244</v>
      </c>
      <c r="K1612" s="76" t="s">
        <v>7841</v>
      </c>
      <c r="L1612" s="76" t="s">
        <v>7842</v>
      </c>
      <c r="M1612" s="77"/>
      <c r="N1612" s="78"/>
      <c r="O1612" s="79"/>
      <c r="P1612" s="79"/>
      <c r="Q1612" s="79"/>
    </row>
    <row r="1613" spans="1:17" ht="13.95" hidden="1" customHeight="1">
      <c r="A1613" s="73">
        <v>1603</v>
      </c>
      <c r="B1613" s="74">
        <v>45297</v>
      </c>
      <c r="C1613" s="75" t="s">
        <v>211</v>
      </c>
      <c r="D1613" s="76" t="s">
        <v>7843</v>
      </c>
      <c r="E1613" s="76" t="s">
        <v>492</v>
      </c>
      <c r="F1613" s="76" t="s">
        <v>7844</v>
      </c>
      <c r="G1613" s="76" t="s">
        <v>7845</v>
      </c>
      <c r="H1613" s="76" t="s">
        <v>384</v>
      </c>
      <c r="I1613" s="76" t="s">
        <v>163</v>
      </c>
      <c r="J1613" s="76" t="s">
        <v>244</v>
      </c>
      <c r="K1613" s="76" t="s">
        <v>7846</v>
      </c>
      <c r="L1613" s="76" t="s">
        <v>7847</v>
      </c>
      <c r="M1613" s="77"/>
      <c r="N1613" s="78"/>
      <c r="O1613" s="79"/>
      <c r="P1613" s="79"/>
      <c r="Q1613" s="79"/>
    </row>
    <row r="1614" spans="1:17" ht="13.95" hidden="1" customHeight="1">
      <c r="A1614" s="73">
        <v>1604</v>
      </c>
      <c r="B1614" s="74">
        <v>45297</v>
      </c>
      <c r="C1614" s="75" t="s">
        <v>211</v>
      </c>
      <c r="D1614" s="76" t="s">
        <v>7848</v>
      </c>
      <c r="E1614" s="76" t="s">
        <v>1293</v>
      </c>
      <c r="F1614" s="76" t="s">
        <v>7849</v>
      </c>
      <c r="G1614" s="76" t="s">
        <v>7850</v>
      </c>
      <c r="H1614" s="76" t="s">
        <v>293</v>
      </c>
      <c r="I1614" s="76" t="s">
        <v>163</v>
      </c>
      <c r="J1614" s="76" t="s">
        <v>243</v>
      </c>
      <c r="K1614" s="76" t="s">
        <v>7851</v>
      </c>
      <c r="L1614" s="76" t="s">
        <v>7852</v>
      </c>
      <c r="M1614" s="77"/>
      <c r="N1614" s="78"/>
      <c r="O1614" s="79"/>
      <c r="P1614" s="79"/>
      <c r="Q1614" s="79"/>
    </row>
    <row r="1615" spans="1:17" ht="13.95" hidden="1" customHeight="1">
      <c r="A1615" s="73">
        <v>1605</v>
      </c>
      <c r="B1615" s="74">
        <v>45297</v>
      </c>
      <c r="C1615" s="75" t="s">
        <v>211</v>
      </c>
      <c r="D1615" s="76" t="s">
        <v>7853</v>
      </c>
      <c r="E1615" s="76" t="s">
        <v>1293</v>
      </c>
      <c r="F1615" s="76" t="s">
        <v>7854</v>
      </c>
      <c r="G1615" s="76" t="s">
        <v>7855</v>
      </c>
      <c r="H1615" s="76" t="s">
        <v>293</v>
      </c>
      <c r="I1615" s="76" t="s">
        <v>163</v>
      </c>
      <c r="J1615" s="76" t="s">
        <v>243</v>
      </c>
      <c r="K1615" s="76" t="s">
        <v>7856</v>
      </c>
      <c r="L1615" s="76" t="s">
        <v>7857</v>
      </c>
      <c r="M1615" s="77"/>
      <c r="N1615" s="78"/>
      <c r="O1615" s="79"/>
      <c r="P1615" s="79"/>
      <c r="Q1615" s="79"/>
    </row>
    <row r="1616" spans="1:17" ht="13.95" hidden="1" customHeight="1">
      <c r="A1616" s="73">
        <v>1606</v>
      </c>
      <c r="B1616" s="74">
        <v>45297</v>
      </c>
      <c r="C1616" s="75" t="s">
        <v>211</v>
      </c>
      <c r="D1616" s="76" t="s">
        <v>7858</v>
      </c>
      <c r="E1616" s="76" t="s">
        <v>492</v>
      </c>
      <c r="F1616" s="76" t="s">
        <v>7859</v>
      </c>
      <c r="G1616" s="76" t="s">
        <v>7860</v>
      </c>
      <c r="H1616" s="76" t="s">
        <v>293</v>
      </c>
      <c r="I1616" s="76" t="s">
        <v>163</v>
      </c>
      <c r="J1616" s="76" t="s">
        <v>246</v>
      </c>
      <c r="K1616" s="76" t="s">
        <v>7861</v>
      </c>
      <c r="L1616" s="76" t="s">
        <v>7862</v>
      </c>
      <c r="M1616" s="77"/>
      <c r="N1616" s="78"/>
      <c r="O1616" s="79"/>
      <c r="P1616" s="79"/>
      <c r="Q1616" s="79"/>
    </row>
    <row r="1617" spans="1:17" ht="13.95" hidden="1" customHeight="1">
      <c r="A1617" s="73">
        <v>1607</v>
      </c>
      <c r="B1617" s="74">
        <v>45297</v>
      </c>
      <c r="C1617" s="75" t="s">
        <v>211</v>
      </c>
      <c r="D1617" s="76" t="s">
        <v>7863</v>
      </c>
      <c r="E1617" s="76" t="s">
        <v>504</v>
      </c>
      <c r="F1617" s="76" t="s">
        <v>7864</v>
      </c>
      <c r="G1617" s="76" t="s">
        <v>7865</v>
      </c>
      <c r="H1617" s="76" t="s">
        <v>293</v>
      </c>
      <c r="I1617" s="76" t="s">
        <v>163</v>
      </c>
      <c r="J1617" s="76" t="s">
        <v>238</v>
      </c>
      <c r="K1617" s="76" t="s">
        <v>7866</v>
      </c>
      <c r="L1617" s="76" t="s">
        <v>7867</v>
      </c>
      <c r="M1617" s="77"/>
      <c r="N1617" s="78"/>
      <c r="O1617" s="79"/>
      <c r="P1617" s="79"/>
      <c r="Q1617" s="79"/>
    </row>
    <row r="1618" spans="1:17" ht="13.95" hidden="1" customHeight="1">
      <c r="A1618" s="73">
        <v>1608</v>
      </c>
      <c r="B1618" s="74">
        <v>45297</v>
      </c>
      <c r="C1618" s="75" t="s">
        <v>211</v>
      </c>
      <c r="D1618" s="76" t="s">
        <v>7868</v>
      </c>
      <c r="E1618" s="76" t="s">
        <v>1293</v>
      </c>
      <c r="F1618" s="76" t="s">
        <v>7869</v>
      </c>
      <c r="G1618" s="76" t="s">
        <v>7870</v>
      </c>
      <c r="H1618" s="76" t="s">
        <v>293</v>
      </c>
      <c r="I1618" s="76" t="s">
        <v>163</v>
      </c>
      <c r="J1618" s="76" t="s">
        <v>239</v>
      </c>
      <c r="K1618" s="76" t="s">
        <v>7871</v>
      </c>
      <c r="L1618" s="76" t="s">
        <v>163</v>
      </c>
      <c r="M1618" s="77"/>
      <c r="N1618" s="78"/>
      <c r="O1618" s="79"/>
      <c r="P1618" s="79"/>
      <c r="Q1618" s="79"/>
    </row>
    <row r="1619" spans="1:17" ht="13.95" hidden="1" customHeight="1">
      <c r="A1619" s="73">
        <v>1609</v>
      </c>
      <c r="B1619" s="74">
        <v>45297</v>
      </c>
      <c r="C1619" s="75" t="s">
        <v>211</v>
      </c>
      <c r="D1619" s="76" t="s">
        <v>7872</v>
      </c>
      <c r="E1619" s="76" t="s">
        <v>1293</v>
      </c>
      <c r="F1619" s="76" t="s">
        <v>7873</v>
      </c>
      <c r="G1619" s="76" t="s">
        <v>7874</v>
      </c>
      <c r="H1619" s="76" t="s">
        <v>293</v>
      </c>
      <c r="I1619" s="76" t="s">
        <v>163</v>
      </c>
      <c r="J1619" s="76" t="s">
        <v>244</v>
      </c>
      <c r="K1619" s="76" t="s">
        <v>7875</v>
      </c>
      <c r="L1619" s="76" t="s">
        <v>7876</v>
      </c>
      <c r="M1619" s="77"/>
      <c r="N1619" s="78"/>
      <c r="O1619" s="79"/>
      <c r="P1619" s="79"/>
      <c r="Q1619" s="79"/>
    </row>
    <row r="1620" spans="1:17" ht="13.95" hidden="1" customHeight="1">
      <c r="A1620" s="73">
        <v>1610</v>
      </c>
      <c r="B1620" s="74">
        <v>45297</v>
      </c>
      <c r="C1620" s="75" t="s">
        <v>211</v>
      </c>
      <c r="D1620" s="76" t="s">
        <v>7877</v>
      </c>
      <c r="E1620" s="76" t="s">
        <v>1293</v>
      </c>
      <c r="F1620" s="76" t="s">
        <v>7878</v>
      </c>
      <c r="G1620" s="76" t="s">
        <v>7879</v>
      </c>
      <c r="H1620" s="76" t="s">
        <v>293</v>
      </c>
      <c r="I1620" s="76" t="s">
        <v>163</v>
      </c>
      <c r="J1620" s="76" t="s">
        <v>246</v>
      </c>
      <c r="K1620" s="76" t="s">
        <v>7880</v>
      </c>
      <c r="L1620" s="76" t="s">
        <v>7881</v>
      </c>
      <c r="M1620" s="77"/>
      <c r="N1620" s="78"/>
      <c r="O1620" s="79"/>
      <c r="P1620" s="79"/>
      <c r="Q1620" s="79"/>
    </row>
    <row r="1621" spans="1:17" ht="13.95" hidden="1" customHeight="1">
      <c r="A1621" s="73">
        <v>1611</v>
      </c>
      <c r="B1621" s="74">
        <v>45297</v>
      </c>
      <c r="C1621" s="75" t="s">
        <v>211</v>
      </c>
      <c r="D1621" s="76" t="s">
        <v>7882</v>
      </c>
      <c r="E1621" s="76" t="s">
        <v>492</v>
      </c>
      <c r="F1621" s="76" t="s">
        <v>7883</v>
      </c>
      <c r="G1621" s="76" t="s">
        <v>7884</v>
      </c>
      <c r="H1621" s="76" t="s">
        <v>293</v>
      </c>
      <c r="I1621" s="76" t="s">
        <v>163</v>
      </c>
      <c r="J1621" s="76" t="s">
        <v>246</v>
      </c>
      <c r="K1621" s="76" t="s">
        <v>7885</v>
      </c>
      <c r="L1621" s="76" t="s">
        <v>7886</v>
      </c>
      <c r="M1621" s="77"/>
      <c r="N1621" s="78"/>
      <c r="O1621" s="79"/>
      <c r="P1621" s="79"/>
      <c r="Q1621" s="79"/>
    </row>
    <row r="1622" spans="1:17" ht="13.95" hidden="1" customHeight="1">
      <c r="A1622" s="73">
        <v>1612</v>
      </c>
      <c r="B1622" s="74">
        <v>45297</v>
      </c>
      <c r="C1622" s="75" t="s">
        <v>211</v>
      </c>
      <c r="D1622" s="76" t="s">
        <v>339</v>
      </c>
      <c r="E1622" s="76" t="s">
        <v>828</v>
      </c>
      <c r="F1622" s="76" t="s">
        <v>7887</v>
      </c>
      <c r="G1622" s="76" t="s">
        <v>7888</v>
      </c>
      <c r="H1622" s="76" t="s">
        <v>293</v>
      </c>
      <c r="I1622" s="76" t="s">
        <v>163</v>
      </c>
      <c r="J1622" s="76" t="s">
        <v>239</v>
      </c>
      <c r="K1622" s="76" t="s">
        <v>7889</v>
      </c>
      <c r="L1622" s="76" t="s">
        <v>7890</v>
      </c>
      <c r="M1622" s="77"/>
      <c r="N1622" s="78"/>
      <c r="O1622" s="79"/>
      <c r="P1622" s="79"/>
      <c r="Q1622" s="79"/>
    </row>
    <row r="1623" spans="1:17" ht="13.95" hidden="1" customHeight="1">
      <c r="A1623" s="73">
        <v>1613</v>
      </c>
      <c r="B1623" s="74">
        <v>45297</v>
      </c>
      <c r="C1623" s="75" t="s">
        <v>211</v>
      </c>
      <c r="D1623" s="76" t="s">
        <v>7891</v>
      </c>
      <c r="E1623" s="76" t="s">
        <v>1293</v>
      </c>
      <c r="F1623" s="76" t="s">
        <v>7892</v>
      </c>
      <c r="G1623" s="76" t="s">
        <v>7893</v>
      </c>
      <c r="H1623" s="76" t="s">
        <v>293</v>
      </c>
      <c r="I1623" s="76" t="s">
        <v>163</v>
      </c>
      <c r="J1623" s="76" t="s">
        <v>243</v>
      </c>
      <c r="K1623" s="76" t="s">
        <v>7894</v>
      </c>
      <c r="L1623" s="76" t="s">
        <v>163</v>
      </c>
      <c r="M1623" s="77"/>
      <c r="N1623" s="78"/>
      <c r="O1623" s="79"/>
      <c r="P1623" s="79"/>
      <c r="Q1623" s="79"/>
    </row>
    <row r="1624" spans="1:17" ht="13.95" hidden="1" customHeight="1">
      <c r="A1624" s="73">
        <v>1614</v>
      </c>
      <c r="B1624" s="74">
        <v>45297</v>
      </c>
      <c r="C1624" s="75" t="s">
        <v>211</v>
      </c>
      <c r="D1624" s="76" t="s">
        <v>7895</v>
      </c>
      <c r="E1624" s="76" t="s">
        <v>1293</v>
      </c>
      <c r="F1624" s="76" t="s">
        <v>7896</v>
      </c>
      <c r="G1624" s="76" t="s">
        <v>7897</v>
      </c>
      <c r="H1624" s="76" t="s">
        <v>293</v>
      </c>
      <c r="I1624" s="76" t="s">
        <v>163</v>
      </c>
      <c r="J1624" s="76" t="s">
        <v>244</v>
      </c>
      <c r="K1624" s="76" t="s">
        <v>7898</v>
      </c>
      <c r="L1624" s="76" t="s">
        <v>7899</v>
      </c>
      <c r="M1624" s="77"/>
      <c r="N1624" s="78"/>
      <c r="O1624" s="79"/>
      <c r="P1624" s="79"/>
      <c r="Q1624" s="79"/>
    </row>
    <row r="1625" spans="1:17" ht="13.95" hidden="1" customHeight="1">
      <c r="A1625" s="73">
        <v>1615</v>
      </c>
      <c r="B1625" s="74">
        <v>45297</v>
      </c>
      <c r="C1625" s="75" t="s">
        <v>211</v>
      </c>
      <c r="D1625" s="76" t="s">
        <v>431</v>
      </c>
      <c r="E1625" s="76" t="s">
        <v>1293</v>
      </c>
      <c r="F1625" s="76" t="s">
        <v>7900</v>
      </c>
      <c r="G1625" s="76" t="s">
        <v>7901</v>
      </c>
      <c r="H1625" s="76" t="s">
        <v>293</v>
      </c>
      <c r="I1625" s="76" t="s">
        <v>163</v>
      </c>
      <c r="J1625" s="76" t="s">
        <v>243</v>
      </c>
      <c r="K1625" s="76" t="s">
        <v>7902</v>
      </c>
      <c r="L1625" s="76" t="s">
        <v>7903</v>
      </c>
      <c r="M1625" s="77"/>
      <c r="N1625" s="78"/>
      <c r="O1625" s="79"/>
      <c r="P1625" s="79"/>
      <c r="Q1625" s="79"/>
    </row>
    <row r="1626" spans="1:17" ht="13.95" hidden="1" customHeight="1">
      <c r="A1626" s="73">
        <v>1616</v>
      </c>
      <c r="B1626" s="74">
        <v>45297</v>
      </c>
      <c r="C1626" s="75" t="s">
        <v>211</v>
      </c>
      <c r="D1626" s="76" t="s">
        <v>7904</v>
      </c>
      <c r="E1626" s="76" t="s">
        <v>492</v>
      </c>
      <c r="F1626" s="76" t="s">
        <v>7905</v>
      </c>
      <c r="G1626" s="76" t="s">
        <v>7906</v>
      </c>
      <c r="H1626" s="76" t="s">
        <v>293</v>
      </c>
      <c r="I1626" s="76" t="s">
        <v>163</v>
      </c>
      <c r="J1626" s="76" t="s">
        <v>242</v>
      </c>
      <c r="K1626" s="76" t="s">
        <v>7907</v>
      </c>
      <c r="L1626" s="76" t="s">
        <v>7908</v>
      </c>
      <c r="M1626" s="77"/>
      <c r="N1626" s="78"/>
      <c r="O1626" s="79"/>
      <c r="P1626" s="79"/>
      <c r="Q1626" s="79"/>
    </row>
    <row r="1627" spans="1:17" ht="13.95" hidden="1" customHeight="1">
      <c r="A1627" s="73">
        <v>1617</v>
      </c>
      <c r="B1627" s="74">
        <v>45297</v>
      </c>
      <c r="C1627" s="75" t="s">
        <v>211</v>
      </c>
      <c r="D1627" s="76" t="s">
        <v>394</v>
      </c>
      <c r="E1627" s="76" t="s">
        <v>492</v>
      </c>
      <c r="F1627" s="76" t="s">
        <v>7909</v>
      </c>
      <c r="G1627" s="76" t="s">
        <v>7910</v>
      </c>
      <c r="H1627" s="76" t="s">
        <v>293</v>
      </c>
      <c r="I1627" s="76" t="s">
        <v>163</v>
      </c>
      <c r="J1627" s="76" t="s">
        <v>246</v>
      </c>
      <c r="K1627" s="76" t="s">
        <v>7911</v>
      </c>
      <c r="L1627" s="76" t="s">
        <v>7912</v>
      </c>
      <c r="M1627" s="77"/>
      <c r="N1627" s="78"/>
      <c r="O1627" s="79"/>
      <c r="P1627" s="79"/>
      <c r="Q1627" s="79"/>
    </row>
    <row r="1628" spans="1:17" ht="13.95" hidden="1" customHeight="1">
      <c r="A1628" s="73">
        <v>1618</v>
      </c>
      <c r="B1628" s="74">
        <v>45297</v>
      </c>
      <c r="C1628" s="75" t="s">
        <v>211</v>
      </c>
      <c r="D1628" s="76" t="s">
        <v>7913</v>
      </c>
      <c r="E1628" s="76" t="s">
        <v>492</v>
      </c>
      <c r="F1628" s="76" t="s">
        <v>7914</v>
      </c>
      <c r="G1628" s="76" t="s">
        <v>7915</v>
      </c>
      <c r="H1628" s="76" t="s">
        <v>293</v>
      </c>
      <c r="I1628" s="76" t="s">
        <v>163</v>
      </c>
      <c r="J1628" s="76" t="s">
        <v>246</v>
      </c>
      <c r="K1628" s="76" t="s">
        <v>7916</v>
      </c>
      <c r="L1628" s="76" t="s">
        <v>7917</v>
      </c>
      <c r="M1628" s="77"/>
      <c r="N1628" s="78"/>
      <c r="O1628" s="79"/>
      <c r="P1628" s="79"/>
      <c r="Q1628" s="79"/>
    </row>
    <row r="1629" spans="1:17" ht="13.95" hidden="1" customHeight="1">
      <c r="A1629" s="73">
        <v>1619</v>
      </c>
      <c r="B1629" s="74">
        <v>45297</v>
      </c>
      <c r="C1629" s="75" t="s">
        <v>211</v>
      </c>
      <c r="D1629" s="76" t="s">
        <v>7918</v>
      </c>
      <c r="E1629" s="76" t="s">
        <v>864</v>
      </c>
      <c r="F1629" s="76" t="s">
        <v>7919</v>
      </c>
      <c r="G1629" s="76" t="s">
        <v>7920</v>
      </c>
      <c r="H1629" s="76" t="s">
        <v>293</v>
      </c>
      <c r="I1629" s="76" t="s">
        <v>163</v>
      </c>
      <c r="J1629" s="76" t="s">
        <v>239</v>
      </c>
      <c r="K1629" s="76" t="s">
        <v>7921</v>
      </c>
      <c r="L1629" s="76" t="s">
        <v>7922</v>
      </c>
      <c r="M1629" s="77"/>
      <c r="N1629" s="78"/>
      <c r="O1629" s="79"/>
      <c r="P1629" s="79"/>
      <c r="Q1629" s="79"/>
    </row>
    <row r="1630" spans="1:17" ht="13.95" hidden="1" customHeight="1">
      <c r="A1630" s="73">
        <v>1620</v>
      </c>
      <c r="B1630" s="74">
        <v>45297</v>
      </c>
      <c r="C1630" s="75" t="s">
        <v>211</v>
      </c>
      <c r="D1630" s="76" t="s">
        <v>7923</v>
      </c>
      <c r="E1630" s="76" t="s">
        <v>864</v>
      </c>
      <c r="F1630" s="76" t="s">
        <v>7924</v>
      </c>
      <c r="G1630" s="76" t="s">
        <v>7925</v>
      </c>
      <c r="H1630" s="76" t="s">
        <v>293</v>
      </c>
      <c r="I1630" s="76" t="s">
        <v>163</v>
      </c>
      <c r="J1630" s="76" t="s">
        <v>240</v>
      </c>
      <c r="K1630" s="76" t="s">
        <v>7926</v>
      </c>
      <c r="L1630" s="76" t="s">
        <v>7927</v>
      </c>
      <c r="M1630" s="77"/>
      <c r="N1630" s="78"/>
      <c r="O1630" s="79"/>
      <c r="P1630" s="79"/>
      <c r="Q1630" s="79"/>
    </row>
    <row r="1631" spans="1:17" ht="13.95" hidden="1" customHeight="1">
      <c r="A1631" s="73">
        <v>1621</v>
      </c>
      <c r="B1631" s="74">
        <v>45297</v>
      </c>
      <c r="C1631" s="75" t="s">
        <v>211</v>
      </c>
      <c r="D1631" s="76" t="s">
        <v>7928</v>
      </c>
      <c r="E1631" s="76" t="s">
        <v>864</v>
      </c>
      <c r="F1631" s="76" t="s">
        <v>7929</v>
      </c>
      <c r="G1631" s="76" t="s">
        <v>7930</v>
      </c>
      <c r="H1631" s="76" t="s">
        <v>293</v>
      </c>
      <c r="I1631" s="76" t="s">
        <v>163</v>
      </c>
      <c r="J1631" s="76" t="s">
        <v>244</v>
      </c>
      <c r="K1631" s="76" t="s">
        <v>7931</v>
      </c>
      <c r="L1631" s="76" t="s">
        <v>7932</v>
      </c>
      <c r="M1631" s="77"/>
      <c r="N1631" s="78"/>
      <c r="O1631" s="79"/>
      <c r="P1631" s="79"/>
      <c r="Q1631" s="79"/>
    </row>
    <row r="1632" spans="1:17" ht="13.95" hidden="1" customHeight="1">
      <c r="A1632" s="73">
        <v>1622</v>
      </c>
      <c r="B1632" s="74">
        <v>45297</v>
      </c>
      <c r="C1632" s="75" t="s">
        <v>211</v>
      </c>
      <c r="D1632" s="76" t="s">
        <v>7933</v>
      </c>
      <c r="E1632" s="76" t="s">
        <v>492</v>
      </c>
      <c r="F1632" s="76" t="s">
        <v>7934</v>
      </c>
      <c r="G1632" s="76" t="s">
        <v>7935</v>
      </c>
      <c r="H1632" s="76" t="s">
        <v>293</v>
      </c>
      <c r="I1632" s="76" t="s">
        <v>163</v>
      </c>
      <c r="J1632" s="76" t="s">
        <v>242</v>
      </c>
      <c r="K1632" s="76" t="s">
        <v>7936</v>
      </c>
      <c r="L1632" s="76" t="s">
        <v>7937</v>
      </c>
      <c r="M1632" s="77"/>
      <c r="N1632" s="78"/>
      <c r="O1632" s="79"/>
      <c r="P1632" s="79"/>
      <c r="Q1632" s="79"/>
    </row>
    <row r="1633" spans="1:17" ht="13.95" hidden="1" customHeight="1">
      <c r="A1633" s="73">
        <v>1623</v>
      </c>
      <c r="B1633" s="74">
        <v>45297</v>
      </c>
      <c r="C1633" s="75" t="s">
        <v>211</v>
      </c>
      <c r="D1633" s="76" t="s">
        <v>7928</v>
      </c>
      <c r="E1633" s="76" t="s">
        <v>864</v>
      </c>
      <c r="F1633" s="76" t="s">
        <v>7938</v>
      </c>
      <c r="G1633" s="76" t="s">
        <v>7939</v>
      </c>
      <c r="H1633" s="76" t="s">
        <v>296</v>
      </c>
      <c r="I1633" s="76" t="s">
        <v>163</v>
      </c>
      <c r="J1633" s="76" t="s">
        <v>239</v>
      </c>
      <c r="K1633" s="76" t="s">
        <v>7931</v>
      </c>
      <c r="L1633" s="76" t="s">
        <v>7932</v>
      </c>
      <c r="M1633" s="77"/>
      <c r="N1633" s="78"/>
      <c r="O1633" s="79"/>
      <c r="P1633" s="79"/>
      <c r="Q1633" s="79"/>
    </row>
    <row r="1634" spans="1:17" ht="13.95" hidden="1" customHeight="1">
      <c r="A1634" s="73">
        <v>1624</v>
      </c>
      <c r="B1634" s="74">
        <v>45297</v>
      </c>
      <c r="C1634" s="75" t="s">
        <v>211</v>
      </c>
      <c r="D1634" s="76" t="s">
        <v>7940</v>
      </c>
      <c r="E1634" s="76" t="s">
        <v>864</v>
      </c>
      <c r="F1634" s="76" t="s">
        <v>7941</v>
      </c>
      <c r="G1634" s="76" t="s">
        <v>7942</v>
      </c>
      <c r="H1634" s="76" t="s">
        <v>293</v>
      </c>
      <c r="I1634" s="76" t="s">
        <v>163</v>
      </c>
      <c r="J1634" s="76" t="s">
        <v>246</v>
      </c>
      <c r="K1634" s="76" t="s">
        <v>7943</v>
      </c>
      <c r="L1634" s="76" t="s">
        <v>7944</v>
      </c>
      <c r="M1634" s="77"/>
      <c r="N1634" s="78"/>
      <c r="O1634" s="79"/>
      <c r="P1634" s="79"/>
      <c r="Q1634" s="79"/>
    </row>
    <row r="1635" spans="1:17" ht="13.95" hidden="1" customHeight="1">
      <c r="A1635" s="73">
        <v>1625</v>
      </c>
      <c r="B1635" s="74">
        <v>45297</v>
      </c>
      <c r="C1635" s="75" t="s">
        <v>211</v>
      </c>
      <c r="D1635" s="76" t="s">
        <v>7945</v>
      </c>
      <c r="E1635" s="76" t="s">
        <v>622</v>
      </c>
      <c r="F1635" s="76" t="s">
        <v>7946</v>
      </c>
      <c r="G1635" s="76" t="s">
        <v>7947</v>
      </c>
      <c r="H1635" s="76" t="s">
        <v>293</v>
      </c>
      <c r="I1635" s="76" t="s">
        <v>163</v>
      </c>
      <c r="J1635" s="76" t="s">
        <v>240</v>
      </c>
      <c r="K1635" s="76" t="s">
        <v>7948</v>
      </c>
      <c r="L1635" s="76" t="s">
        <v>7949</v>
      </c>
      <c r="M1635" s="77"/>
      <c r="N1635" s="78"/>
      <c r="O1635" s="79"/>
      <c r="P1635" s="79"/>
      <c r="Q1635" s="79"/>
    </row>
    <row r="1636" spans="1:17" ht="13.95" hidden="1" customHeight="1">
      <c r="A1636" s="73">
        <v>1626</v>
      </c>
      <c r="B1636" s="74">
        <v>45297</v>
      </c>
      <c r="C1636" s="75" t="s">
        <v>211</v>
      </c>
      <c r="D1636" s="76" t="s">
        <v>7950</v>
      </c>
      <c r="E1636" s="76" t="s">
        <v>864</v>
      </c>
      <c r="F1636" s="76" t="s">
        <v>7951</v>
      </c>
      <c r="G1636" s="76" t="s">
        <v>7952</v>
      </c>
      <c r="H1636" s="76" t="s">
        <v>296</v>
      </c>
      <c r="I1636" s="76" t="s">
        <v>163</v>
      </c>
      <c r="J1636" s="76" t="s">
        <v>239</v>
      </c>
      <c r="K1636" s="76" t="s">
        <v>7953</v>
      </c>
      <c r="L1636" s="76" t="s">
        <v>7954</v>
      </c>
      <c r="M1636" s="77"/>
      <c r="N1636" s="78"/>
      <c r="O1636" s="79"/>
      <c r="P1636" s="79"/>
      <c r="Q1636" s="79"/>
    </row>
    <row r="1637" spans="1:17" ht="13.95" hidden="1" customHeight="1">
      <c r="A1637" s="73">
        <v>1627</v>
      </c>
      <c r="B1637" s="74">
        <v>45297</v>
      </c>
      <c r="C1637" s="75" t="s">
        <v>211</v>
      </c>
      <c r="D1637" s="76" t="s">
        <v>7955</v>
      </c>
      <c r="E1637" s="76" t="s">
        <v>622</v>
      </c>
      <c r="F1637" s="76" t="s">
        <v>7956</v>
      </c>
      <c r="G1637" s="76" t="s">
        <v>7957</v>
      </c>
      <c r="H1637" s="76" t="s">
        <v>293</v>
      </c>
      <c r="I1637" s="76" t="s">
        <v>163</v>
      </c>
      <c r="J1637" s="76" t="s">
        <v>243</v>
      </c>
      <c r="K1637" s="76" t="s">
        <v>7958</v>
      </c>
      <c r="L1637" s="76" t="s">
        <v>7959</v>
      </c>
      <c r="M1637" s="77"/>
      <c r="N1637" s="78"/>
      <c r="O1637" s="79"/>
      <c r="P1637" s="79"/>
      <c r="Q1637" s="79"/>
    </row>
    <row r="1638" spans="1:17" ht="13.95" hidden="1" customHeight="1">
      <c r="A1638" s="73">
        <v>1628</v>
      </c>
      <c r="B1638" s="74">
        <v>45297</v>
      </c>
      <c r="C1638" s="75" t="s">
        <v>211</v>
      </c>
      <c r="D1638" s="76" t="s">
        <v>7960</v>
      </c>
      <c r="E1638" s="76" t="s">
        <v>864</v>
      </c>
      <c r="F1638" s="76" t="s">
        <v>7961</v>
      </c>
      <c r="G1638" s="76" t="s">
        <v>7962</v>
      </c>
      <c r="H1638" s="76" t="s">
        <v>293</v>
      </c>
      <c r="I1638" s="76" t="s">
        <v>163</v>
      </c>
      <c r="J1638" s="76" t="s">
        <v>238</v>
      </c>
      <c r="K1638" s="76" t="s">
        <v>7963</v>
      </c>
      <c r="L1638" s="76" t="s">
        <v>7964</v>
      </c>
      <c r="M1638" s="77"/>
      <c r="N1638" s="78"/>
      <c r="O1638" s="79"/>
      <c r="P1638" s="79"/>
      <c r="Q1638" s="79"/>
    </row>
    <row r="1639" spans="1:17" ht="13.95" hidden="1" customHeight="1">
      <c r="A1639" s="73">
        <v>1629</v>
      </c>
      <c r="B1639" s="74">
        <v>45297</v>
      </c>
      <c r="C1639" s="75" t="s">
        <v>211</v>
      </c>
      <c r="D1639" s="76" t="s">
        <v>7965</v>
      </c>
      <c r="E1639" s="76" t="s">
        <v>7966</v>
      </c>
      <c r="F1639" s="76" t="s">
        <v>6551</v>
      </c>
      <c r="G1639" s="76" t="s">
        <v>7967</v>
      </c>
      <c r="H1639" s="76" t="s">
        <v>293</v>
      </c>
      <c r="I1639" s="76" t="s">
        <v>163</v>
      </c>
      <c r="J1639" s="76" t="s">
        <v>238</v>
      </c>
      <c r="K1639" s="76" t="s">
        <v>7968</v>
      </c>
      <c r="L1639" s="76" t="s">
        <v>7969</v>
      </c>
      <c r="M1639" s="77"/>
      <c r="N1639" s="78"/>
      <c r="O1639" s="79"/>
      <c r="P1639" s="79"/>
      <c r="Q1639" s="79"/>
    </row>
    <row r="1640" spans="1:17" ht="13.95" hidden="1" customHeight="1">
      <c r="A1640" s="73">
        <v>1630</v>
      </c>
      <c r="B1640" s="74">
        <v>45297</v>
      </c>
      <c r="C1640" s="75" t="s">
        <v>211</v>
      </c>
      <c r="D1640" s="76" t="s">
        <v>7970</v>
      </c>
      <c r="E1640" s="76" t="s">
        <v>864</v>
      </c>
      <c r="F1640" s="76" t="s">
        <v>7971</v>
      </c>
      <c r="G1640" s="76" t="s">
        <v>7972</v>
      </c>
      <c r="H1640" s="76" t="s">
        <v>293</v>
      </c>
      <c r="I1640" s="76" t="s">
        <v>163</v>
      </c>
      <c r="J1640" s="76" t="s">
        <v>238</v>
      </c>
      <c r="K1640" s="76" t="s">
        <v>7973</v>
      </c>
      <c r="L1640" s="76" t="s">
        <v>7974</v>
      </c>
      <c r="M1640" s="77"/>
      <c r="N1640" s="78"/>
      <c r="O1640" s="79"/>
      <c r="P1640" s="79"/>
      <c r="Q1640" s="79"/>
    </row>
    <row r="1641" spans="1:17" ht="13.95" hidden="1" customHeight="1">
      <c r="A1641" s="73">
        <v>1631</v>
      </c>
      <c r="B1641" s="74">
        <v>45297</v>
      </c>
      <c r="C1641" s="75" t="s">
        <v>211</v>
      </c>
      <c r="D1641" s="76" t="s">
        <v>7975</v>
      </c>
      <c r="E1641" s="76" t="s">
        <v>492</v>
      </c>
      <c r="F1641" s="76" t="s">
        <v>7976</v>
      </c>
      <c r="G1641" s="76" t="s">
        <v>7972</v>
      </c>
      <c r="H1641" s="76" t="s">
        <v>293</v>
      </c>
      <c r="I1641" s="76" t="s">
        <v>163</v>
      </c>
      <c r="J1641" s="76" t="s">
        <v>246</v>
      </c>
      <c r="K1641" s="76" t="s">
        <v>7977</v>
      </c>
      <c r="L1641" s="76" t="s">
        <v>7978</v>
      </c>
      <c r="M1641" s="77"/>
      <c r="N1641" s="78"/>
      <c r="O1641" s="79"/>
      <c r="P1641" s="79"/>
      <c r="Q1641" s="79"/>
    </row>
    <row r="1642" spans="1:17" ht="13.95" hidden="1" customHeight="1">
      <c r="A1642" s="73">
        <v>1632</v>
      </c>
      <c r="B1642" s="74">
        <v>45297</v>
      </c>
      <c r="C1642" s="75" t="s">
        <v>211</v>
      </c>
      <c r="D1642" s="76" t="s">
        <v>7979</v>
      </c>
      <c r="E1642" s="76" t="s">
        <v>492</v>
      </c>
      <c r="F1642" s="76" t="s">
        <v>7980</v>
      </c>
      <c r="G1642" s="76" t="s">
        <v>7981</v>
      </c>
      <c r="H1642" s="76" t="s">
        <v>293</v>
      </c>
      <c r="I1642" s="76" t="s">
        <v>163</v>
      </c>
      <c r="J1642" s="76" t="s">
        <v>246</v>
      </c>
      <c r="K1642" s="76" t="s">
        <v>7982</v>
      </c>
      <c r="L1642" s="76" t="s">
        <v>7983</v>
      </c>
      <c r="M1642" s="77"/>
      <c r="N1642" s="78"/>
      <c r="O1642" s="79"/>
      <c r="P1642" s="79"/>
      <c r="Q1642" s="79"/>
    </row>
    <row r="1643" spans="1:17" ht="13.95" hidden="1" customHeight="1">
      <c r="A1643" s="73">
        <v>1633</v>
      </c>
      <c r="B1643" s="74">
        <v>45297</v>
      </c>
      <c r="C1643" s="75" t="s">
        <v>211</v>
      </c>
      <c r="D1643" s="76" t="s">
        <v>7984</v>
      </c>
      <c r="E1643" s="76" t="s">
        <v>1472</v>
      </c>
      <c r="F1643" s="76" t="s">
        <v>7985</v>
      </c>
      <c r="G1643" s="76" t="s">
        <v>7986</v>
      </c>
      <c r="H1643" s="76" t="s">
        <v>293</v>
      </c>
      <c r="I1643" s="76" t="s">
        <v>163</v>
      </c>
      <c r="J1643" s="76" t="s">
        <v>238</v>
      </c>
      <c r="K1643" s="76" t="s">
        <v>7987</v>
      </c>
      <c r="L1643" s="76" t="s">
        <v>7988</v>
      </c>
      <c r="M1643" s="77"/>
      <c r="N1643" s="78"/>
      <c r="O1643" s="79"/>
      <c r="P1643" s="79"/>
      <c r="Q1643" s="79"/>
    </row>
    <row r="1644" spans="1:17" ht="13.95" hidden="1" customHeight="1">
      <c r="A1644" s="73">
        <v>1634</v>
      </c>
      <c r="B1644" s="74">
        <v>45297</v>
      </c>
      <c r="C1644" s="75" t="s">
        <v>211</v>
      </c>
      <c r="D1644" s="76" t="s">
        <v>7989</v>
      </c>
      <c r="E1644" s="76" t="s">
        <v>1472</v>
      </c>
      <c r="F1644" s="76" t="s">
        <v>7990</v>
      </c>
      <c r="G1644" s="76" t="s">
        <v>7991</v>
      </c>
      <c r="H1644" s="76" t="s">
        <v>293</v>
      </c>
      <c r="I1644" s="76" t="s">
        <v>163</v>
      </c>
      <c r="J1644" s="76" t="s">
        <v>238</v>
      </c>
      <c r="K1644" s="76" t="s">
        <v>7992</v>
      </c>
      <c r="L1644" s="76" t="s">
        <v>7993</v>
      </c>
      <c r="M1644" s="77"/>
      <c r="N1644" s="78"/>
      <c r="O1644" s="79"/>
      <c r="P1644" s="79"/>
      <c r="Q1644" s="79"/>
    </row>
    <row r="1645" spans="1:17" ht="13.95" hidden="1" customHeight="1">
      <c r="A1645" s="73">
        <v>1635</v>
      </c>
      <c r="B1645" s="74">
        <v>45297</v>
      </c>
      <c r="C1645" s="75" t="s">
        <v>211</v>
      </c>
      <c r="D1645" s="76" t="s">
        <v>7994</v>
      </c>
      <c r="E1645" s="76" t="s">
        <v>864</v>
      </c>
      <c r="F1645" s="76" t="s">
        <v>7995</v>
      </c>
      <c r="G1645" s="76" t="s">
        <v>7996</v>
      </c>
      <c r="H1645" s="76" t="s">
        <v>293</v>
      </c>
      <c r="I1645" s="76" t="s">
        <v>163</v>
      </c>
      <c r="J1645" s="76" t="s">
        <v>246</v>
      </c>
      <c r="K1645" s="76" t="s">
        <v>7997</v>
      </c>
      <c r="L1645" s="76" t="s">
        <v>7998</v>
      </c>
      <c r="M1645" s="77"/>
      <c r="N1645" s="78"/>
      <c r="O1645" s="79"/>
      <c r="P1645" s="79"/>
      <c r="Q1645" s="79"/>
    </row>
    <row r="1646" spans="1:17" ht="13.95" hidden="1" customHeight="1">
      <c r="A1646" s="73">
        <v>1636</v>
      </c>
      <c r="B1646" s="74">
        <v>45297</v>
      </c>
      <c r="C1646" s="75" t="s">
        <v>211</v>
      </c>
      <c r="D1646" s="76" t="s">
        <v>7999</v>
      </c>
      <c r="E1646" s="76" t="s">
        <v>864</v>
      </c>
      <c r="F1646" s="76" t="s">
        <v>8000</v>
      </c>
      <c r="G1646" s="76" t="s">
        <v>8001</v>
      </c>
      <c r="H1646" s="76" t="s">
        <v>293</v>
      </c>
      <c r="I1646" s="76" t="s">
        <v>163</v>
      </c>
      <c r="J1646" s="76" t="s">
        <v>240</v>
      </c>
      <c r="K1646" s="76" t="s">
        <v>8002</v>
      </c>
      <c r="L1646" s="76" t="s">
        <v>8003</v>
      </c>
      <c r="M1646" s="77"/>
      <c r="N1646" s="78"/>
      <c r="O1646" s="79"/>
      <c r="P1646" s="79"/>
      <c r="Q1646" s="79"/>
    </row>
    <row r="1647" spans="1:17" ht="13.95" hidden="1" customHeight="1">
      <c r="A1647" s="73">
        <v>1637</v>
      </c>
      <c r="B1647" s="74">
        <v>45297</v>
      </c>
      <c r="C1647" s="75" t="s">
        <v>211</v>
      </c>
      <c r="D1647" s="76" t="s">
        <v>2972</v>
      </c>
      <c r="E1647" s="76" t="s">
        <v>3857</v>
      </c>
      <c r="F1647" s="76" t="s">
        <v>8004</v>
      </c>
      <c r="G1647" s="76" t="s">
        <v>8005</v>
      </c>
      <c r="H1647" s="76" t="s">
        <v>293</v>
      </c>
      <c r="I1647" s="76" t="s">
        <v>163</v>
      </c>
      <c r="J1647" s="76" t="s">
        <v>239</v>
      </c>
      <c r="K1647" s="76" t="s">
        <v>8006</v>
      </c>
      <c r="L1647" s="76" t="s">
        <v>8007</v>
      </c>
      <c r="M1647" s="77"/>
      <c r="N1647" s="78"/>
      <c r="O1647" s="79"/>
      <c r="P1647" s="79"/>
      <c r="Q1647" s="79"/>
    </row>
    <row r="1648" spans="1:17" ht="13.95" hidden="1" customHeight="1">
      <c r="A1648" s="73">
        <v>1638</v>
      </c>
      <c r="B1648" s="74">
        <v>45297</v>
      </c>
      <c r="C1648" s="75" t="s">
        <v>211</v>
      </c>
      <c r="D1648" s="76" t="s">
        <v>8008</v>
      </c>
      <c r="E1648" s="76" t="s">
        <v>1624</v>
      </c>
      <c r="F1648" s="76" t="s">
        <v>8009</v>
      </c>
      <c r="G1648" s="76" t="s">
        <v>8010</v>
      </c>
      <c r="H1648" s="76" t="s">
        <v>495</v>
      </c>
      <c r="I1648" s="76" t="s">
        <v>163</v>
      </c>
      <c r="J1648" s="76" t="s">
        <v>237</v>
      </c>
      <c r="K1648" s="76" t="s">
        <v>8011</v>
      </c>
      <c r="L1648" s="76" t="s">
        <v>8012</v>
      </c>
      <c r="M1648" s="77"/>
      <c r="N1648" s="78"/>
      <c r="O1648" s="79"/>
      <c r="P1648" s="79"/>
      <c r="Q1648" s="79"/>
    </row>
    <row r="1649" spans="1:17" ht="13.95" hidden="1" customHeight="1">
      <c r="A1649" s="73">
        <v>1639</v>
      </c>
      <c r="B1649" s="74">
        <v>45297</v>
      </c>
      <c r="C1649" s="75" t="s">
        <v>211</v>
      </c>
      <c r="D1649" s="76" t="s">
        <v>8013</v>
      </c>
      <c r="E1649" s="76" t="s">
        <v>622</v>
      </c>
      <c r="F1649" s="76" t="s">
        <v>8014</v>
      </c>
      <c r="G1649" s="76" t="s">
        <v>8015</v>
      </c>
      <c r="H1649" s="76" t="s">
        <v>625</v>
      </c>
      <c r="I1649" s="76" t="s">
        <v>163</v>
      </c>
      <c r="J1649" s="76" t="s">
        <v>239</v>
      </c>
      <c r="K1649" s="76" t="s">
        <v>8016</v>
      </c>
      <c r="L1649" s="76" t="s">
        <v>8017</v>
      </c>
      <c r="M1649" s="77"/>
      <c r="N1649" s="78"/>
      <c r="O1649" s="79"/>
      <c r="P1649" s="79"/>
      <c r="Q1649" s="79"/>
    </row>
    <row r="1650" spans="1:17" ht="13.95" hidden="1" customHeight="1">
      <c r="A1650" s="73">
        <v>1640</v>
      </c>
      <c r="B1650" s="74">
        <v>45297</v>
      </c>
      <c r="C1650" s="75" t="s">
        <v>211</v>
      </c>
      <c r="D1650" s="76" t="s">
        <v>1656</v>
      </c>
      <c r="E1650" s="76" t="s">
        <v>3857</v>
      </c>
      <c r="F1650" s="76" t="s">
        <v>8018</v>
      </c>
      <c r="G1650" s="76" t="s">
        <v>8019</v>
      </c>
      <c r="H1650" s="76" t="s">
        <v>293</v>
      </c>
      <c r="I1650" s="76" t="s">
        <v>163</v>
      </c>
      <c r="J1650" s="76" t="s">
        <v>243</v>
      </c>
      <c r="K1650" s="76" t="s">
        <v>8020</v>
      </c>
      <c r="L1650" s="76" t="s">
        <v>8021</v>
      </c>
      <c r="M1650" s="77"/>
      <c r="N1650" s="78"/>
      <c r="O1650" s="79"/>
      <c r="P1650" s="79"/>
      <c r="Q1650" s="79"/>
    </row>
    <row r="1651" spans="1:17" ht="13.95" hidden="1" customHeight="1">
      <c r="A1651" s="73">
        <v>1641</v>
      </c>
      <c r="B1651" s="74">
        <v>45297</v>
      </c>
      <c r="C1651" s="75" t="s">
        <v>211</v>
      </c>
      <c r="D1651" s="76" t="s">
        <v>8022</v>
      </c>
      <c r="E1651" s="76" t="s">
        <v>3857</v>
      </c>
      <c r="F1651" s="76" t="s">
        <v>8023</v>
      </c>
      <c r="G1651" s="76" t="s">
        <v>8024</v>
      </c>
      <c r="H1651" s="76" t="s">
        <v>293</v>
      </c>
      <c r="I1651" s="76" t="s">
        <v>163</v>
      </c>
      <c r="J1651" s="76" t="s">
        <v>246</v>
      </c>
      <c r="K1651" s="76" t="s">
        <v>8025</v>
      </c>
      <c r="L1651" s="76" t="s">
        <v>8026</v>
      </c>
      <c r="M1651" s="77"/>
      <c r="N1651" s="78"/>
      <c r="O1651" s="79"/>
      <c r="P1651" s="79"/>
      <c r="Q1651" s="79"/>
    </row>
    <row r="1652" spans="1:17" ht="13.95" hidden="1" customHeight="1">
      <c r="A1652" s="73">
        <v>1642</v>
      </c>
      <c r="B1652" s="74">
        <v>45297</v>
      </c>
      <c r="C1652" s="75" t="s">
        <v>211</v>
      </c>
      <c r="D1652" s="76" t="s">
        <v>8027</v>
      </c>
      <c r="E1652" s="76" t="s">
        <v>3857</v>
      </c>
      <c r="F1652" s="76" t="s">
        <v>8028</v>
      </c>
      <c r="G1652" s="76" t="s">
        <v>8029</v>
      </c>
      <c r="H1652" s="76" t="s">
        <v>293</v>
      </c>
      <c r="I1652" s="76" t="s">
        <v>163</v>
      </c>
      <c r="J1652" s="76" t="s">
        <v>242</v>
      </c>
      <c r="K1652" s="76" t="s">
        <v>8030</v>
      </c>
      <c r="L1652" s="76" t="s">
        <v>8031</v>
      </c>
      <c r="M1652" s="77"/>
      <c r="N1652" s="78"/>
      <c r="O1652" s="79"/>
      <c r="P1652" s="79"/>
      <c r="Q1652" s="79"/>
    </row>
    <row r="1653" spans="1:17" ht="13.95" hidden="1" customHeight="1">
      <c r="A1653" s="73">
        <v>1643</v>
      </c>
      <c r="B1653" s="74">
        <v>45297</v>
      </c>
      <c r="C1653" s="75" t="s">
        <v>211</v>
      </c>
      <c r="D1653" s="76" t="s">
        <v>8032</v>
      </c>
      <c r="E1653" s="76" t="s">
        <v>1624</v>
      </c>
      <c r="F1653" s="76" t="s">
        <v>8033</v>
      </c>
      <c r="G1653" s="76" t="s">
        <v>8034</v>
      </c>
      <c r="H1653" s="76" t="s">
        <v>495</v>
      </c>
      <c r="I1653" s="76" t="s">
        <v>163</v>
      </c>
      <c r="J1653" s="76" t="s">
        <v>238</v>
      </c>
      <c r="K1653" s="76" t="s">
        <v>8035</v>
      </c>
      <c r="L1653" s="76" t="s">
        <v>8036</v>
      </c>
      <c r="M1653" s="77"/>
      <c r="N1653" s="78"/>
      <c r="O1653" s="79"/>
      <c r="P1653" s="79"/>
      <c r="Q1653" s="79"/>
    </row>
    <row r="1654" spans="1:17" ht="13.95" hidden="1" customHeight="1">
      <c r="A1654" s="73">
        <v>1644</v>
      </c>
      <c r="B1654" s="74">
        <v>45297</v>
      </c>
      <c r="C1654" s="75" t="s">
        <v>211</v>
      </c>
      <c r="D1654" s="76" t="s">
        <v>6742</v>
      </c>
      <c r="E1654" s="76" t="s">
        <v>1624</v>
      </c>
      <c r="F1654" s="76" t="s">
        <v>8037</v>
      </c>
      <c r="G1654" s="76" t="s">
        <v>8038</v>
      </c>
      <c r="H1654" s="76" t="s">
        <v>495</v>
      </c>
      <c r="I1654" s="76" t="s">
        <v>163</v>
      </c>
      <c r="J1654" s="76" t="s">
        <v>237</v>
      </c>
      <c r="K1654" s="76" t="s">
        <v>8039</v>
      </c>
      <c r="L1654" s="76" t="s">
        <v>8040</v>
      </c>
      <c r="M1654" s="77"/>
      <c r="N1654" s="78"/>
      <c r="O1654" s="79"/>
      <c r="P1654" s="79"/>
      <c r="Q1654" s="79"/>
    </row>
    <row r="1655" spans="1:17" ht="13.95" hidden="1" customHeight="1">
      <c r="A1655" s="73">
        <v>1645</v>
      </c>
      <c r="B1655" s="74">
        <v>45297</v>
      </c>
      <c r="C1655" s="75" t="s">
        <v>211</v>
      </c>
      <c r="D1655" s="76" t="s">
        <v>8041</v>
      </c>
      <c r="E1655" s="76" t="s">
        <v>1624</v>
      </c>
      <c r="F1655" s="76" t="s">
        <v>8042</v>
      </c>
      <c r="G1655" s="76" t="s">
        <v>8043</v>
      </c>
      <c r="H1655" s="76" t="s">
        <v>495</v>
      </c>
      <c r="I1655" s="76" t="s">
        <v>163</v>
      </c>
      <c r="J1655" s="76" t="s">
        <v>235</v>
      </c>
      <c r="K1655" s="76" t="s">
        <v>8044</v>
      </c>
      <c r="L1655" s="76" t="s">
        <v>163</v>
      </c>
      <c r="M1655" s="77"/>
      <c r="N1655" s="78"/>
      <c r="O1655" s="79"/>
      <c r="P1655" s="79"/>
      <c r="Q1655" s="79"/>
    </row>
    <row r="1656" spans="1:17" ht="13.95" customHeight="1">
      <c r="A1656" s="73">
        <v>1646</v>
      </c>
      <c r="B1656" s="74">
        <v>45297</v>
      </c>
      <c r="C1656" s="75" t="s">
        <v>211</v>
      </c>
      <c r="D1656" s="76" t="s">
        <v>8045</v>
      </c>
      <c r="E1656" s="76" t="s">
        <v>1624</v>
      </c>
      <c r="F1656" s="76" t="s">
        <v>8046</v>
      </c>
      <c r="G1656" s="76" t="s">
        <v>8047</v>
      </c>
      <c r="H1656" s="76" t="s">
        <v>8048</v>
      </c>
      <c r="I1656" s="76" t="s">
        <v>163</v>
      </c>
      <c r="J1656" s="76" t="s">
        <v>243</v>
      </c>
      <c r="K1656" s="76" t="s">
        <v>8049</v>
      </c>
      <c r="L1656" s="76" t="s">
        <v>8050</v>
      </c>
      <c r="M1656" s="77"/>
      <c r="N1656" s="78"/>
      <c r="O1656" s="79"/>
      <c r="P1656" s="79"/>
      <c r="Q1656" s="79"/>
    </row>
    <row r="1657" spans="1:17" ht="13.95" hidden="1" customHeight="1">
      <c r="A1657" s="73">
        <v>1647</v>
      </c>
      <c r="B1657" s="74">
        <v>45297</v>
      </c>
      <c r="C1657" s="75" t="s">
        <v>211</v>
      </c>
      <c r="D1657" s="76" t="s">
        <v>8051</v>
      </c>
      <c r="E1657" s="76" t="s">
        <v>1624</v>
      </c>
      <c r="F1657" s="76" t="s">
        <v>8052</v>
      </c>
      <c r="G1657" s="76" t="s">
        <v>8053</v>
      </c>
      <c r="H1657" s="76" t="s">
        <v>495</v>
      </c>
      <c r="I1657" s="76" t="s">
        <v>163</v>
      </c>
      <c r="J1657" s="76" t="s">
        <v>238</v>
      </c>
      <c r="K1657" s="76" t="s">
        <v>8054</v>
      </c>
      <c r="L1657" s="76" t="s">
        <v>163</v>
      </c>
      <c r="M1657" s="77"/>
      <c r="N1657" s="78"/>
      <c r="O1657" s="79"/>
      <c r="P1657" s="79"/>
      <c r="Q1657" s="79"/>
    </row>
    <row r="1658" spans="1:17" ht="13.95" customHeight="1">
      <c r="A1658" s="73">
        <v>1648</v>
      </c>
      <c r="B1658" s="74">
        <v>45297</v>
      </c>
      <c r="C1658" s="75" t="s">
        <v>211</v>
      </c>
      <c r="D1658" s="76" t="s">
        <v>8055</v>
      </c>
      <c r="E1658" s="76" t="s">
        <v>1624</v>
      </c>
      <c r="F1658" s="76" t="s">
        <v>8056</v>
      </c>
      <c r="G1658" s="76" t="s">
        <v>8057</v>
      </c>
      <c r="H1658" s="76" t="s">
        <v>8058</v>
      </c>
      <c r="I1658" s="76" t="s">
        <v>163</v>
      </c>
      <c r="J1658" s="76" t="s">
        <v>243</v>
      </c>
      <c r="K1658" s="76" t="s">
        <v>8059</v>
      </c>
      <c r="L1658" s="76" t="s">
        <v>8060</v>
      </c>
      <c r="M1658" s="77"/>
      <c r="N1658" s="78"/>
      <c r="O1658" s="79"/>
      <c r="P1658" s="79"/>
      <c r="Q1658" s="79"/>
    </row>
    <row r="1659" spans="1:17" ht="13.95" hidden="1" customHeight="1">
      <c r="A1659" s="73">
        <v>1649</v>
      </c>
      <c r="B1659" s="74">
        <v>45297</v>
      </c>
      <c r="C1659" s="75" t="s">
        <v>211</v>
      </c>
      <c r="D1659" s="76" t="s">
        <v>8061</v>
      </c>
      <c r="E1659" s="76" t="s">
        <v>1624</v>
      </c>
      <c r="F1659" s="76" t="s">
        <v>8062</v>
      </c>
      <c r="G1659" s="76" t="s">
        <v>8063</v>
      </c>
      <c r="H1659" s="76" t="s">
        <v>495</v>
      </c>
      <c r="I1659" s="76" t="s">
        <v>163</v>
      </c>
      <c r="J1659" s="76" t="s">
        <v>243</v>
      </c>
      <c r="K1659" s="76" t="s">
        <v>8064</v>
      </c>
      <c r="L1659" s="76" t="s">
        <v>8065</v>
      </c>
      <c r="M1659" s="77"/>
      <c r="N1659" s="78"/>
      <c r="O1659" s="79"/>
      <c r="P1659" s="79"/>
      <c r="Q1659" s="79"/>
    </row>
    <row r="1660" spans="1:17" ht="13.95" hidden="1" customHeight="1">
      <c r="A1660" s="73">
        <v>1650</v>
      </c>
      <c r="B1660" s="74">
        <v>45297</v>
      </c>
      <c r="C1660" s="75" t="s">
        <v>211</v>
      </c>
      <c r="D1660" s="76" t="s">
        <v>8066</v>
      </c>
      <c r="E1660" s="76" t="s">
        <v>1624</v>
      </c>
      <c r="F1660" s="76" t="s">
        <v>8067</v>
      </c>
      <c r="G1660" s="76" t="s">
        <v>8068</v>
      </c>
      <c r="H1660" s="76" t="s">
        <v>495</v>
      </c>
      <c r="I1660" s="76" t="s">
        <v>163</v>
      </c>
      <c r="J1660" s="76" t="s">
        <v>238</v>
      </c>
      <c r="K1660" s="76" t="s">
        <v>8069</v>
      </c>
      <c r="L1660" s="76" t="s">
        <v>163</v>
      </c>
      <c r="M1660" s="77"/>
      <c r="N1660" s="78"/>
      <c r="O1660" s="79"/>
      <c r="P1660" s="79"/>
      <c r="Q1660" s="79"/>
    </row>
    <row r="1661" spans="1:17" ht="13.95" hidden="1" customHeight="1">
      <c r="A1661" s="73">
        <v>1651</v>
      </c>
      <c r="B1661" s="74">
        <v>45297</v>
      </c>
      <c r="C1661" s="75" t="s">
        <v>211</v>
      </c>
      <c r="D1661" s="76" t="s">
        <v>332</v>
      </c>
      <c r="E1661" s="76" t="s">
        <v>1624</v>
      </c>
      <c r="F1661" s="76" t="s">
        <v>8070</v>
      </c>
      <c r="G1661" s="76" t="s">
        <v>8071</v>
      </c>
      <c r="H1661" s="76" t="s">
        <v>293</v>
      </c>
      <c r="I1661" s="76" t="s">
        <v>163</v>
      </c>
      <c r="J1661" s="76" t="s">
        <v>246</v>
      </c>
      <c r="K1661" s="76" t="s">
        <v>8072</v>
      </c>
      <c r="L1661" s="76" t="s">
        <v>8073</v>
      </c>
      <c r="M1661" s="77"/>
      <c r="N1661" s="78"/>
      <c r="O1661" s="79"/>
      <c r="P1661" s="79"/>
      <c r="Q1661" s="79"/>
    </row>
    <row r="1662" spans="1:17" ht="13.95" hidden="1" customHeight="1">
      <c r="A1662" s="73">
        <v>1652</v>
      </c>
      <c r="B1662" s="74">
        <v>45297</v>
      </c>
      <c r="C1662" s="75" t="s">
        <v>211</v>
      </c>
      <c r="D1662" s="76" t="s">
        <v>8074</v>
      </c>
      <c r="E1662" s="76" t="s">
        <v>1624</v>
      </c>
      <c r="F1662" s="76" t="s">
        <v>8075</v>
      </c>
      <c r="G1662" s="76" t="s">
        <v>8076</v>
      </c>
      <c r="H1662" s="76" t="s">
        <v>495</v>
      </c>
      <c r="I1662" s="76" t="s">
        <v>163</v>
      </c>
      <c r="J1662" s="76" t="s">
        <v>242</v>
      </c>
      <c r="K1662" s="76" t="s">
        <v>8077</v>
      </c>
      <c r="L1662" s="76" t="s">
        <v>8078</v>
      </c>
      <c r="M1662" s="77"/>
      <c r="N1662" s="78"/>
      <c r="O1662" s="79"/>
      <c r="P1662" s="79"/>
      <c r="Q1662" s="79"/>
    </row>
    <row r="1663" spans="1:17" ht="13.95" hidden="1" customHeight="1">
      <c r="A1663" s="73">
        <v>1653</v>
      </c>
      <c r="B1663" s="74">
        <v>45297</v>
      </c>
      <c r="C1663" s="75" t="s">
        <v>211</v>
      </c>
      <c r="D1663" s="76" t="s">
        <v>8079</v>
      </c>
      <c r="E1663" s="76" t="s">
        <v>1624</v>
      </c>
      <c r="F1663" s="76" t="s">
        <v>8080</v>
      </c>
      <c r="G1663" s="76" t="s">
        <v>8081</v>
      </c>
      <c r="H1663" s="76" t="s">
        <v>495</v>
      </c>
      <c r="I1663" s="76" t="s">
        <v>163</v>
      </c>
      <c r="J1663" s="76" t="s">
        <v>240</v>
      </c>
      <c r="K1663" s="76" t="s">
        <v>8082</v>
      </c>
      <c r="L1663" s="76" t="s">
        <v>163</v>
      </c>
      <c r="M1663" s="77"/>
      <c r="N1663" s="78"/>
      <c r="O1663" s="79"/>
      <c r="P1663" s="79"/>
      <c r="Q1663" s="79"/>
    </row>
    <row r="1664" spans="1:17" ht="13.95" hidden="1" customHeight="1">
      <c r="A1664" s="73">
        <v>1654</v>
      </c>
      <c r="B1664" s="74">
        <v>45297</v>
      </c>
      <c r="C1664" s="75" t="s">
        <v>211</v>
      </c>
      <c r="D1664" s="76" t="s">
        <v>8083</v>
      </c>
      <c r="E1664" s="76" t="s">
        <v>1624</v>
      </c>
      <c r="F1664" s="76" t="s">
        <v>8084</v>
      </c>
      <c r="G1664" s="76" t="s">
        <v>8085</v>
      </c>
      <c r="H1664" s="76" t="s">
        <v>495</v>
      </c>
      <c r="I1664" s="76" t="s">
        <v>163</v>
      </c>
      <c r="J1664" s="76" t="s">
        <v>237</v>
      </c>
      <c r="K1664" s="76" t="s">
        <v>8086</v>
      </c>
      <c r="L1664" s="76" t="s">
        <v>8087</v>
      </c>
      <c r="M1664" s="77"/>
      <c r="N1664" s="78"/>
      <c r="O1664" s="79"/>
      <c r="P1664" s="79"/>
      <c r="Q1664" s="79"/>
    </row>
    <row r="1665" spans="1:17" ht="13.95" customHeight="1">
      <c r="A1665" s="73">
        <v>1655</v>
      </c>
      <c r="B1665" s="74">
        <v>45297</v>
      </c>
      <c r="C1665" s="75" t="s">
        <v>211</v>
      </c>
      <c r="D1665" s="76" t="s">
        <v>8088</v>
      </c>
      <c r="E1665" s="76" t="s">
        <v>1624</v>
      </c>
      <c r="F1665" s="76" t="s">
        <v>8089</v>
      </c>
      <c r="G1665" s="76" t="s">
        <v>8090</v>
      </c>
      <c r="H1665" s="76" t="s">
        <v>8091</v>
      </c>
      <c r="I1665" s="76" t="s">
        <v>163</v>
      </c>
      <c r="J1665" s="76" t="s">
        <v>243</v>
      </c>
      <c r="K1665" s="76" t="s">
        <v>8092</v>
      </c>
      <c r="L1665" s="76" t="s">
        <v>163</v>
      </c>
      <c r="M1665" s="77"/>
      <c r="N1665" s="78"/>
      <c r="O1665" s="79"/>
      <c r="P1665" s="79"/>
      <c r="Q1665" s="79"/>
    </row>
    <row r="1666" spans="1:17" ht="13.95" hidden="1" customHeight="1">
      <c r="A1666" s="73">
        <v>1656</v>
      </c>
      <c r="B1666" s="74">
        <v>45297</v>
      </c>
      <c r="C1666" s="75" t="s">
        <v>211</v>
      </c>
      <c r="D1666" s="76" t="s">
        <v>8093</v>
      </c>
      <c r="E1666" s="76" t="s">
        <v>1624</v>
      </c>
      <c r="F1666" s="76" t="s">
        <v>8094</v>
      </c>
      <c r="G1666" s="76" t="s">
        <v>8095</v>
      </c>
      <c r="H1666" s="76" t="s">
        <v>495</v>
      </c>
      <c r="I1666" s="76" t="s">
        <v>163</v>
      </c>
      <c r="J1666" s="76" t="s">
        <v>243</v>
      </c>
      <c r="K1666" s="76" t="s">
        <v>8096</v>
      </c>
      <c r="L1666" s="76" t="s">
        <v>163</v>
      </c>
      <c r="M1666" s="77"/>
      <c r="N1666" s="78"/>
      <c r="O1666" s="79"/>
      <c r="P1666" s="79"/>
      <c r="Q1666" s="79"/>
    </row>
    <row r="1667" spans="1:17" ht="13.95" hidden="1" customHeight="1">
      <c r="A1667" s="73">
        <v>1657</v>
      </c>
      <c r="B1667" s="74">
        <v>45297</v>
      </c>
      <c r="C1667" s="75" t="s">
        <v>211</v>
      </c>
      <c r="D1667" s="76" t="s">
        <v>8097</v>
      </c>
      <c r="E1667" s="76" t="s">
        <v>1624</v>
      </c>
      <c r="F1667" s="76" t="s">
        <v>3339</v>
      </c>
      <c r="G1667" s="76" t="s">
        <v>8098</v>
      </c>
      <c r="H1667" s="76" t="s">
        <v>495</v>
      </c>
      <c r="I1667" s="76" t="s">
        <v>163</v>
      </c>
      <c r="J1667" s="76" t="s">
        <v>243</v>
      </c>
      <c r="K1667" s="76" t="s">
        <v>8099</v>
      </c>
      <c r="L1667" s="76" t="s">
        <v>163</v>
      </c>
      <c r="M1667" s="77"/>
      <c r="N1667" s="78"/>
      <c r="O1667" s="79"/>
      <c r="P1667" s="79"/>
      <c r="Q1667" s="79"/>
    </row>
    <row r="1668" spans="1:17" ht="13.95" hidden="1" customHeight="1">
      <c r="A1668" s="73">
        <v>1658</v>
      </c>
      <c r="B1668" s="74">
        <v>45297</v>
      </c>
      <c r="C1668" s="75" t="s">
        <v>211</v>
      </c>
      <c r="D1668" s="76" t="s">
        <v>8100</v>
      </c>
      <c r="E1668" s="76" t="s">
        <v>1624</v>
      </c>
      <c r="F1668" s="76" t="s">
        <v>8101</v>
      </c>
      <c r="G1668" s="76" t="s">
        <v>8102</v>
      </c>
      <c r="H1668" s="76" t="s">
        <v>495</v>
      </c>
      <c r="I1668" s="76" t="s">
        <v>163</v>
      </c>
      <c r="J1668" s="76" t="s">
        <v>237</v>
      </c>
      <c r="K1668" s="76" t="s">
        <v>8103</v>
      </c>
      <c r="L1668" s="76" t="s">
        <v>8104</v>
      </c>
      <c r="M1668" s="77"/>
      <c r="N1668" s="78"/>
      <c r="O1668" s="79"/>
      <c r="P1668" s="79"/>
      <c r="Q1668" s="79"/>
    </row>
    <row r="1669" spans="1:17" ht="13.95" hidden="1" customHeight="1">
      <c r="A1669" s="73">
        <v>1659</v>
      </c>
      <c r="B1669" s="74">
        <v>45297</v>
      </c>
      <c r="C1669" s="75" t="s">
        <v>211</v>
      </c>
      <c r="D1669" s="76" t="s">
        <v>8105</v>
      </c>
      <c r="E1669" s="76" t="s">
        <v>1624</v>
      </c>
      <c r="F1669" s="76" t="s">
        <v>8106</v>
      </c>
      <c r="G1669" s="76" t="s">
        <v>8107</v>
      </c>
      <c r="H1669" s="76" t="s">
        <v>495</v>
      </c>
      <c r="I1669" s="76" t="s">
        <v>163</v>
      </c>
      <c r="J1669" s="76" t="s">
        <v>238</v>
      </c>
      <c r="K1669" s="76" t="s">
        <v>8108</v>
      </c>
      <c r="L1669" s="76" t="s">
        <v>163</v>
      </c>
      <c r="M1669" s="77"/>
      <c r="N1669" s="78"/>
      <c r="O1669" s="79"/>
      <c r="P1669" s="79"/>
      <c r="Q1669" s="79"/>
    </row>
    <row r="1670" spans="1:17" ht="13.95" hidden="1" customHeight="1">
      <c r="A1670" s="73">
        <v>1660</v>
      </c>
      <c r="B1670" s="74">
        <v>45297</v>
      </c>
      <c r="C1670" s="75" t="s">
        <v>211</v>
      </c>
      <c r="D1670" s="76" t="s">
        <v>8109</v>
      </c>
      <c r="E1670" s="76" t="s">
        <v>1624</v>
      </c>
      <c r="F1670" s="76" t="s">
        <v>8110</v>
      </c>
      <c r="G1670" s="76" t="s">
        <v>8111</v>
      </c>
      <c r="H1670" s="76" t="s">
        <v>852</v>
      </c>
      <c r="I1670" s="76" t="s">
        <v>163</v>
      </c>
      <c r="J1670" s="76" t="s">
        <v>238</v>
      </c>
      <c r="K1670" s="76" t="s">
        <v>8112</v>
      </c>
      <c r="L1670" s="76" t="s">
        <v>8113</v>
      </c>
      <c r="M1670" s="77"/>
      <c r="N1670" s="78"/>
      <c r="O1670" s="79"/>
      <c r="P1670" s="79"/>
      <c r="Q1670" s="79"/>
    </row>
    <row r="1671" spans="1:17" ht="13.95" hidden="1" customHeight="1">
      <c r="A1671" s="73">
        <v>1661</v>
      </c>
      <c r="B1671" s="74">
        <v>45297</v>
      </c>
      <c r="C1671" s="75" t="s">
        <v>211</v>
      </c>
      <c r="D1671" s="76" t="s">
        <v>1339</v>
      </c>
      <c r="E1671" s="76" t="s">
        <v>1624</v>
      </c>
      <c r="F1671" s="76" t="s">
        <v>8114</v>
      </c>
      <c r="G1671" s="76" t="s">
        <v>8115</v>
      </c>
      <c r="H1671" s="76" t="s">
        <v>293</v>
      </c>
      <c r="I1671" s="76" t="s">
        <v>163</v>
      </c>
      <c r="J1671" s="76" t="s">
        <v>246</v>
      </c>
      <c r="K1671" s="76" t="s">
        <v>8116</v>
      </c>
      <c r="L1671" s="76" t="s">
        <v>163</v>
      </c>
      <c r="M1671" s="77"/>
      <c r="N1671" s="78"/>
      <c r="O1671" s="79"/>
      <c r="P1671" s="79"/>
      <c r="Q1671" s="79"/>
    </row>
    <row r="1672" spans="1:17" ht="13.95" customHeight="1">
      <c r="A1672" s="73">
        <v>1662</v>
      </c>
      <c r="B1672" s="74">
        <v>45297</v>
      </c>
      <c r="C1672" s="75" t="s">
        <v>211</v>
      </c>
      <c r="D1672" s="76" t="s">
        <v>8117</v>
      </c>
      <c r="E1672" s="76" t="s">
        <v>1624</v>
      </c>
      <c r="F1672" s="76" t="s">
        <v>8118</v>
      </c>
      <c r="G1672" s="76" t="s">
        <v>8119</v>
      </c>
      <c r="H1672" s="76" t="s">
        <v>8120</v>
      </c>
      <c r="I1672" s="76" t="s">
        <v>163</v>
      </c>
      <c r="J1672" s="76" t="s">
        <v>243</v>
      </c>
      <c r="K1672" s="76" t="s">
        <v>8121</v>
      </c>
      <c r="L1672" s="76" t="s">
        <v>163</v>
      </c>
      <c r="M1672" s="77"/>
      <c r="N1672" s="78"/>
      <c r="O1672" s="79"/>
      <c r="P1672" s="79"/>
      <c r="Q1672" s="79"/>
    </row>
    <row r="1673" spans="1:17" ht="13.95" hidden="1" customHeight="1">
      <c r="A1673" s="73">
        <v>1663</v>
      </c>
      <c r="B1673" s="74">
        <v>45297</v>
      </c>
      <c r="C1673" s="75" t="s">
        <v>211</v>
      </c>
      <c r="D1673" s="76" t="s">
        <v>8122</v>
      </c>
      <c r="E1673" s="76" t="s">
        <v>828</v>
      </c>
      <c r="F1673" s="76" t="s">
        <v>8123</v>
      </c>
      <c r="G1673" s="76" t="s">
        <v>8124</v>
      </c>
      <c r="H1673" s="76" t="s">
        <v>293</v>
      </c>
      <c r="I1673" s="76" t="s">
        <v>163</v>
      </c>
      <c r="J1673" s="76" t="s">
        <v>244</v>
      </c>
      <c r="K1673" s="76" t="s">
        <v>8125</v>
      </c>
      <c r="L1673" s="76" t="s">
        <v>8126</v>
      </c>
      <c r="M1673" s="77"/>
      <c r="N1673" s="78"/>
      <c r="O1673" s="79"/>
      <c r="P1673" s="79"/>
      <c r="Q1673" s="79"/>
    </row>
    <row r="1674" spans="1:17" ht="13.95" hidden="1" customHeight="1">
      <c r="A1674" s="73">
        <v>1664</v>
      </c>
      <c r="B1674" s="74">
        <v>45297</v>
      </c>
      <c r="C1674" s="75" t="s">
        <v>211</v>
      </c>
      <c r="D1674" s="76" t="s">
        <v>8127</v>
      </c>
      <c r="E1674" s="76" t="s">
        <v>828</v>
      </c>
      <c r="F1674" s="76" t="s">
        <v>4377</v>
      </c>
      <c r="G1674" s="76" t="s">
        <v>8128</v>
      </c>
      <c r="H1674" s="76" t="s">
        <v>293</v>
      </c>
      <c r="I1674" s="76" t="s">
        <v>163</v>
      </c>
      <c r="J1674" s="76" t="s">
        <v>240</v>
      </c>
      <c r="K1674" s="76" t="s">
        <v>8129</v>
      </c>
      <c r="L1674" s="76" t="s">
        <v>163</v>
      </c>
      <c r="M1674" s="77"/>
      <c r="N1674" s="78"/>
      <c r="O1674" s="79"/>
      <c r="P1674" s="79"/>
      <c r="Q1674" s="79"/>
    </row>
    <row r="1675" spans="1:17" ht="13.95" hidden="1" customHeight="1">
      <c r="A1675" s="73">
        <v>1665</v>
      </c>
      <c r="B1675" s="74">
        <v>45297</v>
      </c>
      <c r="C1675" s="75" t="s">
        <v>211</v>
      </c>
      <c r="D1675" s="76" t="s">
        <v>8130</v>
      </c>
      <c r="E1675" s="76" t="s">
        <v>828</v>
      </c>
      <c r="F1675" s="76" t="s">
        <v>8131</v>
      </c>
      <c r="G1675" s="76" t="s">
        <v>8132</v>
      </c>
      <c r="H1675" s="76" t="s">
        <v>297</v>
      </c>
      <c r="I1675" s="76" t="s">
        <v>163</v>
      </c>
      <c r="J1675" s="76" t="s">
        <v>246</v>
      </c>
      <c r="K1675" s="76" t="s">
        <v>8133</v>
      </c>
      <c r="L1675" s="76" t="s">
        <v>163</v>
      </c>
      <c r="M1675" s="77"/>
      <c r="N1675" s="78"/>
      <c r="O1675" s="79"/>
      <c r="P1675" s="79"/>
      <c r="Q1675" s="79"/>
    </row>
    <row r="1676" spans="1:17" ht="13.95" hidden="1" customHeight="1">
      <c r="A1676" s="73">
        <v>1666</v>
      </c>
      <c r="B1676" s="74">
        <v>45297</v>
      </c>
      <c r="C1676" s="75" t="s">
        <v>211</v>
      </c>
      <c r="D1676" s="76" t="s">
        <v>8134</v>
      </c>
      <c r="E1676" s="76" t="s">
        <v>1624</v>
      </c>
      <c r="F1676" s="76" t="s">
        <v>8135</v>
      </c>
      <c r="G1676" s="76" t="s">
        <v>8136</v>
      </c>
      <c r="H1676" s="76" t="s">
        <v>297</v>
      </c>
      <c r="I1676" s="76" t="s">
        <v>163</v>
      </c>
      <c r="J1676" s="76" t="s">
        <v>240</v>
      </c>
      <c r="K1676" s="76" t="s">
        <v>8137</v>
      </c>
      <c r="L1676" s="76" t="s">
        <v>163</v>
      </c>
      <c r="M1676" s="77"/>
      <c r="N1676" s="78"/>
      <c r="O1676" s="79"/>
      <c r="P1676" s="79"/>
      <c r="Q1676" s="79"/>
    </row>
    <row r="1677" spans="1:17" ht="13.95" hidden="1" customHeight="1">
      <c r="A1677" s="73">
        <v>1667</v>
      </c>
      <c r="B1677" s="74">
        <v>45297</v>
      </c>
      <c r="C1677" s="75" t="s">
        <v>211</v>
      </c>
      <c r="D1677" s="76" t="s">
        <v>8138</v>
      </c>
      <c r="E1677" s="76" t="s">
        <v>828</v>
      </c>
      <c r="F1677" s="76" t="s">
        <v>8139</v>
      </c>
      <c r="G1677" s="76" t="s">
        <v>8140</v>
      </c>
      <c r="H1677" s="76" t="s">
        <v>297</v>
      </c>
      <c r="I1677" s="76" t="s">
        <v>163</v>
      </c>
      <c r="J1677" s="76" t="s">
        <v>239</v>
      </c>
      <c r="K1677" s="76" t="s">
        <v>8141</v>
      </c>
      <c r="L1677" s="76" t="s">
        <v>8142</v>
      </c>
      <c r="M1677" s="77"/>
      <c r="N1677" s="78"/>
      <c r="O1677" s="79"/>
      <c r="P1677" s="79"/>
      <c r="Q1677" s="79"/>
    </row>
    <row r="1678" spans="1:17" ht="13.95" hidden="1" customHeight="1">
      <c r="A1678" s="73">
        <v>1668</v>
      </c>
      <c r="B1678" s="74">
        <v>45297</v>
      </c>
      <c r="C1678" s="75" t="s">
        <v>211</v>
      </c>
      <c r="D1678" s="76" t="s">
        <v>8143</v>
      </c>
      <c r="E1678" s="76" t="s">
        <v>1212</v>
      </c>
      <c r="F1678" s="76" t="s">
        <v>8144</v>
      </c>
      <c r="G1678" s="76" t="s">
        <v>8145</v>
      </c>
      <c r="H1678" s="76" t="s">
        <v>293</v>
      </c>
      <c r="I1678" s="76" t="s">
        <v>163</v>
      </c>
      <c r="J1678" s="76" t="s">
        <v>243</v>
      </c>
      <c r="K1678" s="76" t="s">
        <v>8146</v>
      </c>
      <c r="L1678" s="76" t="s">
        <v>8147</v>
      </c>
      <c r="M1678" s="77"/>
      <c r="N1678" s="78"/>
      <c r="O1678" s="79"/>
      <c r="P1678" s="79"/>
      <c r="Q1678" s="79"/>
    </row>
    <row r="1679" spans="1:17" ht="13.95" customHeight="1">
      <c r="A1679" s="73">
        <v>1669</v>
      </c>
      <c r="B1679" s="74">
        <v>45297</v>
      </c>
      <c r="C1679" s="75" t="s">
        <v>211</v>
      </c>
      <c r="D1679" s="76" t="s">
        <v>8148</v>
      </c>
      <c r="E1679" s="76" t="s">
        <v>828</v>
      </c>
      <c r="F1679" s="76" t="s">
        <v>8149</v>
      </c>
      <c r="G1679" s="76" t="s">
        <v>8150</v>
      </c>
      <c r="H1679" s="76" t="s">
        <v>8151</v>
      </c>
      <c r="I1679" s="76" t="s">
        <v>163</v>
      </c>
      <c r="J1679" s="76" t="s">
        <v>243</v>
      </c>
      <c r="K1679" s="76" t="s">
        <v>8152</v>
      </c>
      <c r="L1679" s="76" t="s">
        <v>8153</v>
      </c>
      <c r="M1679" s="77"/>
      <c r="N1679" s="78"/>
      <c r="O1679" s="79"/>
      <c r="P1679" s="79"/>
      <c r="Q1679" s="79"/>
    </row>
    <row r="1680" spans="1:17" ht="13.95" customHeight="1">
      <c r="A1680" s="73">
        <v>1670</v>
      </c>
      <c r="B1680" s="74">
        <v>45297</v>
      </c>
      <c r="C1680" s="75" t="s">
        <v>211</v>
      </c>
      <c r="D1680" s="76" t="s">
        <v>8154</v>
      </c>
      <c r="E1680" s="76" t="s">
        <v>828</v>
      </c>
      <c r="F1680" s="76" t="s">
        <v>8155</v>
      </c>
      <c r="G1680" s="76" t="s">
        <v>8156</v>
      </c>
      <c r="H1680" s="76" t="s">
        <v>8157</v>
      </c>
      <c r="I1680" s="76" t="s">
        <v>163</v>
      </c>
      <c r="J1680" s="76" t="s">
        <v>243</v>
      </c>
      <c r="K1680" s="76" t="s">
        <v>8158</v>
      </c>
      <c r="L1680" s="76" t="s">
        <v>8159</v>
      </c>
      <c r="M1680" s="77"/>
      <c r="N1680" s="78"/>
      <c r="O1680" s="79"/>
      <c r="P1680" s="79"/>
      <c r="Q1680" s="79"/>
    </row>
    <row r="1681" spans="1:17" ht="13.95" customHeight="1">
      <c r="A1681" s="73">
        <v>1671</v>
      </c>
      <c r="B1681" s="74">
        <v>45297</v>
      </c>
      <c r="C1681" s="75" t="s">
        <v>211</v>
      </c>
      <c r="D1681" s="76" t="s">
        <v>8160</v>
      </c>
      <c r="E1681" s="76" t="s">
        <v>828</v>
      </c>
      <c r="F1681" s="76" t="s">
        <v>8161</v>
      </c>
      <c r="G1681" s="76" t="s">
        <v>8162</v>
      </c>
      <c r="H1681" s="76" t="s">
        <v>8163</v>
      </c>
      <c r="I1681" s="76" t="s">
        <v>163</v>
      </c>
      <c r="J1681" s="76" t="s">
        <v>243</v>
      </c>
      <c r="K1681" s="76" t="s">
        <v>8164</v>
      </c>
      <c r="L1681" s="76" t="s">
        <v>8165</v>
      </c>
      <c r="M1681" s="77"/>
      <c r="N1681" s="78"/>
      <c r="O1681" s="79"/>
      <c r="P1681" s="79"/>
      <c r="Q1681" s="79"/>
    </row>
    <row r="1682" spans="1:17" ht="13.95" customHeight="1">
      <c r="A1682" s="73">
        <v>1672</v>
      </c>
      <c r="B1682" s="74">
        <v>45297</v>
      </c>
      <c r="C1682" s="75" t="s">
        <v>211</v>
      </c>
      <c r="D1682" s="76" t="s">
        <v>8166</v>
      </c>
      <c r="E1682" s="76" t="s">
        <v>828</v>
      </c>
      <c r="F1682" s="76" t="s">
        <v>5667</v>
      </c>
      <c r="G1682" s="76" t="s">
        <v>8167</v>
      </c>
      <c r="H1682" s="76" t="s">
        <v>8168</v>
      </c>
      <c r="I1682" s="76" t="s">
        <v>163</v>
      </c>
      <c r="J1682" s="76" t="s">
        <v>243</v>
      </c>
      <c r="K1682" s="76" t="s">
        <v>8169</v>
      </c>
      <c r="L1682" s="76" t="s">
        <v>8170</v>
      </c>
      <c r="M1682" s="77"/>
      <c r="N1682" s="78"/>
      <c r="O1682" s="79"/>
      <c r="P1682" s="79"/>
      <c r="Q1682" s="79"/>
    </row>
    <row r="1683" spans="1:17" ht="13.95" customHeight="1">
      <c r="A1683" s="73">
        <v>1673</v>
      </c>
      <c r="B1683" s="74">
        <v>45297</v>
      </c>
      <c r="C1683" s="75" t="s">
        <v>211</v>
      </c>
      <c r="D1683" s="76" t="s">
        <v>8171</v>
      </c>
      <c r="E1683" s="76" t="s">
        <v>743</v>
      </c>
      <c r="F1683" s="76" t="s">
        <v>8172</v>
      </c>
      <c r="G1683" s="76" t="s">
        <v>8173</v>
      </c>
      <c r="H1683" s="76" t="s">
        <v>8174</v>
      </c>
      <c r="I1683" s="76" t="s">
        <v>163</v>
      </c>
      <c r="J1683" s="76" t="s">
        <v>243</v>
      </c>
      <c r="K1683" s="76" t="s">
        <v>8175</v>
      </c>
      <c r="L1683" s="76" t="s">
        <v>8176</v>
      </c>
      <c r="M1683" s="77"/>
      <c r="N1683" s="78"/>
      <c r="O1683" s="79"/>
      <c r="P1683" s="79"/>
      <c r="Q1683" s="79"/>
    </row>
    <row r="1684" spans="1:17" ht="13.95" hidden="1" customHeight="1">
      <c r="A1684" s="73">
        <v>1674</v>
      </c>
      <c r="B1684" s="74">
        <v>45297</v>
      </c>
      <c r="C1684" s="75" t="s">
        <v>211</v>
      </c>
      <c r="D1684" s="76" t="s">
        <v>8177</v>
      </c>
      <c r="E1684" s="76" t="s">
        <v>743</v>
      </c>
      <c r="F1684" s="76" t="s">
        <v>8178</v>
      </c>
      <c r="G1684" s="76" t="s">
        <v>8179</v>
      </c>
      <c r="H1684" s="76" t="s">
        <v>293</v>
      </c>
      <c r="I1684" s="76" t="s">
        <v>163</v>
      </c>
      <c r="J1684" s="76" t="s">
        <v>240</v>
      </c>
      <c r="K1684" s="76" t="s">
        <v>8180</v>
      </c>
      <c r="L1684" s="76" t="s">
        <v>8181</v>
      </c>
      <c r="M1684" s="77"/>
      <c r="N1684" s="78"/>
      <c r="O1684" s="79"/>
      <c r="P1684" s="79"/>
      <c r="Q1684" s="79"/>
    </row>
    <row r="1685" spans="1:17" ht="13.95" hidden="1" customHeight="1">
      <c r="A1685" s="73">
        <v>1675</v>
      </c>
      <c r="B1685" s="74">
        <v>45297</v>
      </c>
      <c r="C1685" s="75" t="s">
        <v>211</v>
      </c>
      <c r="D1685" s="76" t="s">
        <v>8182</v>
      </c>
      <c r="E1685" s="76" t="s">
        <v>828</v>
      </c>
      <c r="F1685" s="76" t="s">
        <v>8183</v>
      </c>
      <c r="G1685" s="76" t="s">
        <v>8184</v>
      </c>
      <c r="H1685" s="76" t="s">
        <v>297</v>
      </c>
      <c r="I1685" s="76" t="s">
        <v>163</v>
      </c>
      <c r="J1685" s="76" t="s">
        <v>239</v>
      </c>
      <c r="K1685" s="76" t="s">
        <v>8185</v>
      </c>
      <c r="L1685" s="76" t="s">
        <v>8186</v>
      </c>
      <c r="M1685" s="77"/>
      <c r="N1685" s="78"/>
      <c r="O1685" s="79"/>
      <c r="P1685" s="79"/>
      <c r="Q1685" s="79"/>
    </row>
    <row r="1686" spans="1:17" ht="13.95" customHeight="1">
      <c r="A1686" s="73">
        <v>1676</v>
      </c>
      <c r="B1686" s="74">
        <v>45297</v>
      </c>
      <c r="C1686" s="75" t="s">
        <v>211</v>
      </c>
      <c r="D1686" s="76" t="s">
        <v>8187</v>
      </c>
      <c r="E1686" s="76" t="s">
        <v>743</v>
      </c>
      <c r="F1686" s="76" t="s">
        <v>8188</v>
      </c>
      <c r="G1686" s="76" t="s">
        <v>8189</v>
      </c>
      <c r="H1686" s="76" t="s">
        <v>3528</v>
      </c>
      <c r="I1686" s="76" t="s">
        <v>163</v>
      </c>
      <c r="J1686" s="76" t="s">
        <v>243</v>
      </c>
      <c r="K1686" s="76" t="s">
        <v>8190</v>
      </c>
      <c r="L1686" s="76" t="s">
        <v>8191</v>
      </c>
      <c r="M1686" s="77"/>
      <c r="N1686" s="78"/>
      <c r="O1686" s="79"/>
      <c r="P1686" s="79"/>
      <c r="Q1686" s="79"/>
    </row>
    <row r="1687" spans="1:17" ht="13.95" hidden="1" customHeight="1">
      <c r="A1687" s="73">
        <v>1677</v>
      </c>
      <c r="B1687" s="74">
        <v>45297</v>
      </c>
      <c r="C1687" s="75" t="s">
        <v>211</v>
      </c>
      <c r="D1687" s="76" t="s">
        <v>2328</v>
      </c>
      <c r="E1687" s="76" t="s">
        <v>743</v>
      </c>
      <c r="F1687" s="76" t="s">
        <v>8192</v>
      </c>
      <c r="G1687" s="76" t="s">
        <v>8193</v>
      </c>
      <c r="H1687" s="76" t="s">
        <v>293</v>
      </c>
      <c r="I1687" s="76" t="s">
        <v>163</v>
      </c>
      <c r="J1687" s="76" t="s">
        <v>241</v>
      </c>
      <c r="K1687" s="76" t="s">
        <v>8194</v>
      </c>
      <c r="L1687" s="76" t="s">
        <v>8195</v>
      </c>
      <c r="M1687" s="77"/>
      <c r="N1687" s="78"/>
      <c r="O1687" s="79"/>
      <c r="P1687" s="79"/>
      <c r="Q1687" s="79"/>
    </row>
    <row r="1688" spans="1:17" ht="13.95" customHeight="1">
      <c r="A1688" s="73">
        <v>1678</v>
      </c>
      <c r="B1688" s="74">
        <v>45297</v>
      </c>
      <c r="C1688" s="75" t="s">
        <v>211</v>
      </c>
      <c r="D1688" s="76" t="s">
        <v>8196</v>
      </c>
      <c r="E1688" s="76" t="s">
        <v>743</v>
      </c>
      <c r="F1688" s="76" t="s">
        <v>8197</v>
      </c>
      <c r="G1688" s="76" t="s">
        <v>8198</v>
      </c>
      <c r="H1688" s="76" t="s">
        <v>8199</v>
      </c>
      <c r="I1688" s="76" t="s">
        <v>163</v>
      </c>
      <c r="J1688" s="76" t="s">
        <v>243</v>
      </c>
      <c r="K1688" s="76" t="s">
        <v>8200</v>
      </c>
      <c r="L1688" s="76" t="s">
        <v>8201</v>
      </c>
      <c r="M1688" s="77"/>
      <c r="N1688" s="78"/>
      <c r="O1688" s="79"/>
      <c r="P1688" s="79"/>
      <c r="Q1688" s="79"/>
    </row>
    <row r="1689" spans="1:17" ht="13.95" hidden="1" customHeight="1">
      <c r="A1689" s="73">
        <v>1679</v>
      </c>
      <c r="B1689" s="74">
        <v>45297</v>
      </c>
      <c r="C1689" s="75" t="s">
        <v>211</v>
      </c>
      <c r="D1689" s="76" t="s">
        <v>8202</v>
      </c>
      <c r="E1689" s="76" t="s">
        <v>743</v>
      </c>
      <c r="F1689" s="76" t="s">
        <v>8203</v>
      </c>
      <c r="G1689" s="76" t="s">
        <v>8204</v>
      </c>
      <c r="H1689" s="76" t="s">
        <v>293</v>
      </c>
      <c r="I1689" s="76" t="s">
        <v>163</v>
      </c>
      <c r="J1689" s="76" t="s">
        <v>240</v>
      </c>
      <c r="K1689" s="76" t="s">
        <v>8205</v>
      </c>
      <c r="L1689" s="76" t="s">
        <v>8206</v>
      </c>
      <c r="M1689" s="77"/>
      <c r="N1689" s="78"/>
      <c r="O1689" s="79"/>
      <c r="P1689" s="79"/>
      <c r="Q1689" s="79"/>
    </row>
    <row r="1690" spans="1:17" ht="13.95" hidden="1" customHeight="1">
      <c r="A1690" s="73">
        <v>1680</v>
      </c>
      <c r="B1690" s="74">
        <v>45297</v>
      </c>
      <c r="C1690" s="75" t="s">
        <v>211</v>
      </c>
      <c r="D1690" s="76" t="s">
        <v>8207</v>
      </c>
      <c r="E1690" s="76" t="s">
        <v>828</v>
      </c>
      <c r="F1690" s="76" t="s">
        <v>8208</v>
      </c>
      <c r="G1690" s="76" t="s">
        <v>8209</v>
      </c>
      <c r="H1690" s="76" t="s">
        <v>293</v>
      </c>
      <c r="I1690" s="76" t="s">
        <v>163</v>
      </c>
      <c r="J1690" s="76" t="s">
        <v>243</v>
      </c>
      <c r="K1690" s="76" t="s">
        <v>8210</v>
      </c>
      <c r="L1690" s="76" t="s">
        <v>8211</v>
      </c>
      <c r="M1690" s="77"/>
      <c r="N1690" s="78"/>
      <c r="O1690" s="79"/>
      <c r="P1690" s="79"/>
      <c r="Q1690" s="79"/>
    </row>
    <row r="1691" spans="1:17" ht="13.95" hidden="1" customHeight="1">
      <c r="A1691" s="73">
        <v>1681</v>
      </c>
      <c r="B1691" s="74">
        <v>45297</v>
      </c>
      <c r="C1691" s="75" t="s">
        <v>211</v>
      </c>
      <c r="D1691" s="76" t="s">
        <v>8212</v>
      </c>
      <c r="E1691" s="76" t="s">
        <v>828</v>
      </c>
      <c r="F1691" s="76" t="s">
        <v>8213</v>
      </c>
      <c r="G1691" s="76" t="s">
        <v>8214</v>
      </c>
      <c r="H1691" s="76" t="s">
        <v>293</v>
      </c>
      <c r="I1691" s="76" t="s">
        <v>163</v>
      </c>
      <c r="J1691" s="76" t="s">
        <v>244</v>
      </c>
      <c r="K1691" s="76" t="s">
        <v>8215</v>
      </c>
      <c r="L1691" s="76" t="s">
        <v>8216</v>
      </c>
      <c r="M1691" s="77"/>
      <c r="N1691" s="78"/>
      <c r="O1691" s="79"/>
      <c r="P1691" s="79"/>
      <c r="Q1691" s="79"/>
    </row>
    <row r="1692" spans="1:17" ht="13.95" hidden="1" customHeight="1">
      <c r="A1692" s="73">
        <v>1682</v>
      </c>
      <c r="B1692" s="74">
        <v>45297</v>
      </c>
      <c r="C1692" s="75" t="s">
        <v>211</v>
      </c>
      <c r="D1692" s="76" t="s">
        <v>8217</v>
      </c>
      <c r="E1692" s="76" t="s">
        <v>743</v>
      </c>
      <c r="F1692" s="76" t="s">
        <v>8218</v>
      </c>
      <c r="G1692" s="76" t="s">
        <v>8219</v>
      </c>
      <c r="H1692" s="76" t="s">
        <v>293</v>
      </c>
      <c r="I1692" s="76" t="s">
        <v>163</v>
      </c>
      <c r="J1692" s="76" t="s">
        <v>241</v>
      </c>
      <c r="K1692" s="76" t="s">
        <v>8220</v>
      </c>
      <c r="L1692" s="76" t="s">
        <v>8221</v>
      </c>
      <c r="M1692" s="77"/>
      <c r="N1692" s="78"/>
      <c r="O1692" s="79"/>
      <c r="P1692" s="79"/>
      <c r="Q1692" s="79"/>
    </row>
    <row r="1693" spans="1:17" ht="13.95" hidden="1" customHeight="1">
      <c r="A1693" s="73">
        <v>1683</v>
      </c>
      <c r="B1693" s="74">
        <v>45297</v>
      </c>
      <c r="C1693" s="75" t="s">
        <v>211</v>
      </c>
      <c r="D1693" s="76" t="s">
        <v>8222</v>
      </c>
      <c r="E1693" s="76" t="s">
        <v>1257</v>
      </c>
      <c r="F1693" s="76" t="s">
        <v>8223</v>
      </c>
      <c r="G1693" s="76" t="s">
        <v>8224</v>
      </c>
      <c r="H1693" s="76" t="s">
        <v>293</v>
      </c>
      <c r="I1693" s="76" t="s">
        <v>163</v>
      </c>
      <c r="J1693" s="76" t="s">
        <v>241</v>
      </c>
      <c r="K1693" s="76" t="s">
        <v>8225</v>
      </c>
      <c r="L1693" s="76" t="s">
        <v>8226</v>
      </c>
      <c r="M1693" s="77"/>
      <c r="N1693" s="78"/>
      <c r="O1693" s="79"/>
      <c r="P1693" s="79"/>
      <c r="Q1693" s="79"/>
    </row>
    <row r="1694" spans="1:17" ht="13.95" hidden="1" customHeight="1">
      <c r="A1694" s="73">
        <v>1684</v>
      </c>
      <c r="B1694" s="74">
        <v>45297</v>
      </c>
      <c r="C1694" s="75" t="s">
        <v>211</v>
      </c>
      <c r="D1694" s="76" t="s">
        <v>5099</v>
      </c>
      <c r="E1694" s="76" t="s">
        <v>492</v>
      </c>
      <c r="F1694" s="76" t="s">
        <v>8227</v>
      </c>
      <c r="G1694" s="76" t="s">
        <v>8228</v>
      </c>
      <c r="H1694" s="76" t="s">
        <v>326</v>
      </c>
      <c r="I1694" s="76" t="s">
        <v>163</v>
      </c>
      <c r="J1694" s="76" t="s">
        <v>242</v>
      </c>
      <c r="K1694" s="76" t="s">
        <v>5102</v>
      </c>
      <c r="L1694" s="76" t="s">
        <v>5103</v>
      </c>
      <c r="M1694" s="77"/>
      <c r="N1694" s="78"/>
      <c r="O1694" s="79"/>
      <c r="P1694" s="79"/>
      <c r="Q1694" s="79"/>
    </row>
    <row r="1695" spans="1:17" ht="13.95" hidden="1" customHeight="1">
      <c r="A1695" s="73">
        <v>1685</v>
      </c>
      <c r="B1695" s="74">
        <v>45297</v>
      </c>
      <c r="C1695" s="75" t="s">
        <v>211</v>
      </c>
      <c r="D1695" s="76" t="s">
        <v>8229</v>
      </c>
      <c r="E1695" s="76" t="s">
        <v>864</v>
      </c>
      <c r="F1695" s="76" t="s">
        <v>8230</v>
      </c>
      <c r="G1695" s="76" t="s">
        <v>8231</v>
      </c>
      <c r="H1695" s="76" t="s">
        <v>293</v>
      </c>
      <c r="I1695" s="76" t="s">
        <v>163</v>
      </c>
      <c r="J1695" s="76" t="s">
        <v>246</v>
      </c>
      <c r="K1695" s="76" t="s">
        <v>8232</v>
      </c>
      <c r="L1695" s="76" t="s">
        <v>8233</v>
      </c>
      <c r="M1695" s="77"/>
      <c r="N1695" s="78"/>
      <c r="O1695" s="79"/>
      <c r="P1695" s="79"/>
      <c r="Q1695" s="79"/>
    </row>
    <row r="1696" spans="1:17" ht="13.95" hidden="1" customHeight="1">
      <c r="A1696" s="73">
        <v>1686</v>
      </c>
      <c r="B1696" s="74">
        <v>45297</v>
      </c>
      <c r="C1696" s="75" t="s">
        <v>211</v>
      </c>
      <c r="D1696" s="76" t="s">
        <v>8234</v>
      </c>
      <c r="E1696" s="76" t="s">
        <v>622</v>
      </c>
      <c r="F1696" s="76" t="s">
        <v>8235</v>
      </c>
      <c r="G1696" s="76" t="s">
        <v>8236</v>
      </c>
      <c r="H1696" s="76" t="s">
        <v>293</v>
      </c>
      <c r="I1696" s="76" t="s">
        <v>163</v>
      </c>
      <c r="J1696" s="76" t="s">
        <v>243</v>
      </c>
      <c r="K1696" s="76" t="s">
        <v>8237</v>
      </c>
      <c r="L1696" s="76" t="s">
        <v>8238</v>
      </c>
      <c r="M1696" s="77"/>
      <c r="N1696" s="78"/>
      <c r="O1696" s="79"/>
      <c r="P1696" s="79"/>
      <c r="Q1696" s="79"/>
    </row>
    <row r="1697" spans="1:17" ht="13.95" hidden="1" customHeight="1">
      <c r="A1697" s="73">
        <v>1687</v>
      </c>
      <c r="B1697" s="74">
        <v>45297</v>
      </c>
      <c r="C1697" s="75" t="s">
        <v>211</v>
      </c>
      <c r="D1697" s="76" t="s">
        <v>8239</v>
      </c>
      <c r="E1697" s="76" t="s">
        <v>622</v>
      </c>
      <c r="F1697" s="76" t="s">
        <v>8240</v>
      </c>
      <c r="G1697" s="76" t="s">
        <v>8241</v>
      </c>
      <c r="H1697" s="76" t="s">
        <v>293</v>
      </c>
      <c r="I1697" s="76" t="s">
        <v>163</v>
      </c>
      <c r="J1697" s="76" t="s">
        <v>243</v>
      </c>
      <c r="K1697" s="76" t="s">
        <v>8242</v>
      </c>
      <c r="L1697" s="76" t="s">
        <v>8243</v>
      </c>
      <c r="M1697" s="77"/>
      <c r="N1697" s="78"/>
      <c r="O1697" s="79"/>
      <c r="P1697" s="79"/>
      <c r="Q1697" s="79"/>
    </row>
    <row r="1698" spans="1:17" ht="13.95" hidden="1" customHeight="1">
      <c r="A1698" s="73">
        <v>1688</v>
      </c>
      <c r="B1698" s="74">
        <v>45297</v>
      </c>
      <c r="C1698" s="75" t="s">
        <v>211</v>
      </c>
      <c r="D1698" s="76" t="s">
        <v>8244</v>
      </c>
      <c r="E1698" s="76" t="s">
        <v>622</v>
      </c>
      <c r="F1698" s="76" t="s">
        <v>8245</v>
      </c>
      <c r="G1698" s="76" t="s">
        <v>8246</v>
      </c>
      <c r="H1698" s="76" t="s">
        <v>293</v>
      </c>
      <c r="I1698" s="76" t="s">
        <v>163</v>
      </c>
      <c r="J1698" s="76" t="s">
        <v>238</v>
      </c>
      <c r="K1698" s="76" t="s">
        <v>8247</v>
      </c>
      <c r="L1698" s="76" t="s">
        <v>8248</v>
      </c>
      <c r="M1698" s="77"/>
      <c r="N1698" s="78"/>
      <c r="O1698" s="79"/>
      <c r="P1698" s="79"/>
      <c r="Q1698" s="79"/>
    </row>
    <row r="1699" spans="1:17" ht="13.95" hidden="1" customHeight="1">
      <c r="A1699" s="73">
        <v>1689</v>
      </c>
      <c r="B1699" s="74">
        <v>45297</v>
      </c>
      <c r="C1699" s="75" t="s">
        <v>211</v>
      </c>
      <c r="D1699" s="76" t="s">
        <v>398</v>
      </c>
      <c r="E1699" s="76" t="s">
        <v>806</v>
      </c>
      <c r="F1699" s="76" t="s">
        <v>8249</v>
      </c>
      <c r="G1699" s="76" t="s">
        <v>8250</v>
      </c>
      <c r="H1699" s="76" t="s">
        <v>326</v>
      </c>
      <c r="I1699" s="76" t="s">
        <v>163</v>
      </c>
      <c r="J1699" s="76" t="s">
        <v>244</v>
      </c>
      <c r="K1699" s="76" t="s">
        <v>8251</v>
      </c>
      <c r="L1699" s="76" t="s">
        <v>8252</v>
      </c>
      <c r="M1699" s="77"/>
      <c r="N1699" s="78"/>
      <c r="O1699" s="79"/>
      <c r="P1699" s="79"/>
      <c r="Q1699" s="79"/>
    </row>
    <row r="1700" spans="1:17" ht="13.95" hidden="1" customHeight="1">
      <c r="A1700" s="73">
        <v>1690</v>
      </c>
      <c r="B1700" s="74">
        <v>45297</v>
      </c>
      <c r="C1700" s="75" t="s">
        <v>211</v>
      </c>
      <c r="D1700" s="76" t="s">
        <v>398</v>
      </c>
      <c r="E1700" s="76" t="s">
        <v>806</v>
      </c>
      <c r="F1700" s="76" t="s">
        <v>8253</v>
      </c>
      <c r="G1700" s="76" t="s">
        <v>8254</v>
      </c>
      <c r="H1700" s="76" t="s">
        <v>293</v>
      </c>
      <c r="I1700" s="76" t="s">
        <v>163</v>
      </c>
      <c r="J1700" s="76" t="s">
        <v>243</v>
      </c>
      <c r="K1700" s="76" t="s">
        <v>8251</v>
      </c>
      <c r="L1700" s="76" t="s">
        <v>8252</v>
      </c>
      <c r="M1700" s="77"/>
      <c r="N1700" s="78"/>
      <c r="O1700" s="79"/>
      <c r="P1700" s="79"/>
      <c r="Q1700" s="79"/>
    </row>
    <row r="1701" spans="1:17" ht="13.95" hidden="1" customHeight="1">
      <c r="A1701" s="73">
        <v>1691</v>
      </c>
      <c r="B1701" s="74">
        <v>45297</v>
      </c>
      <c r="C1701" s="75" t="s">
        <v>211</v>
      </c>
      <c r="D1701" s="76" t="s">
        <v>8255</v>
      </c>
      <c r="E1701" s="76" t="s">
        <v>864</v>
      </c>
      <c r="F1701" s="76" t="s">
        <v>8256</v>
      </c>
      <c r="G1701" s="76" t="s">
        <v>8257</v>
      </c>
      <c r="H1701" s="76" t="s">
        <v>293</v>
      </c>
      <c r="I1701" s="76" t="s">
        <v>163</v>
      </c>
      <c r="J1701" s="76" t="s">
        <v>238</v>
      </c>
      <c r="K1701" s="76" t="s">
        <v>8258</v>
      </c>
      <c r="L1701" s="76" t="s">
        <v>8259</v>
      </c>
      <c r="M1701" s="77"/>
      <c r="N1701" s="78"/>
      <c r="O1701" s="79"/>
      <c r="P1701" s="79"/>
      <c r="Q1701" s="79"/>
    </row>
    <row r="1702" spans="1:17" ht="13.95" hidden="1" customHeight="1">
      <c r="A1702" s="73">
        <v>1692</v>
      </c>
      <c r="B1702" s="74">
        <v>45297</v>
      </c>
      <c r="C1702" s="75" t="s">
        <v>211</v>
      </c>
      <c r="D1702" s="76" t="s">
        <v>8260</v>
      </c>
      <c r="E1702" s="76" t="s">
        <v>864</v>
      </c>
      <c r="F1702" s="76" t="s">
        <v>8261</v>
      </c>
      <c r="G1702" s="76" t="s">
        <v>8262</v>
      </c>
      <c r="H1702" s="76" t="s">
        <v>293</v>
      </c>
      <c r="I1702" s="76" t="s">
        <v>163</v>
      </c>
      <c r="J1702" s="76" t="s">
        <v>246</v>
      </c>
      <c r="K1702" s="76" t="s">
        <v>8263</v>
      </c>
      <c r="L1702" s="76" t="s">
        <v>8264</v>
      </c>
      <c r="M1702" s="77"/>
      <c r="N1702" s="78"/>
      <c r="O1702" s="79"/>
      <c r="P1702" s="79"/>
      <c r="Q1702" s="79"/>
    </row>
    <row r="1703" spans="1:17" ht="13.95" hidden="1" customHeight="1">
      <c r="A1703" s="73">
        <v>1693</v>
      </c>
      <c r="B1703" s="74">
        <v>45297</v>
      </c>
      <c r="C1703" s="75" t="s">
        <v>211</v>
      </c>
      <c r="D1703" s="76" t="s">
        <v>8265</v>
      </c>
      <c r="E1703" s="76" t="s">
        <v>864</v>
      </c>
      <c r="F1703" s="76" t="s">
        <v>8266</v>
      </c>
      <c r="G1703" s="76" t="s">
        <v>8267</v>
      </c>
      <c r="H1703" s="76" t="s">
        <v>293</v>
      </c>
      <c r="I1703" s="76" t="s">
        <v>163</v>
      </c>
      <c r="J1703" s="76" t="s">
        <v>240</v>
      </c>
      <c r="K1703" s="76" t="s">
        <v>8268</v>
      </c>
      <c r="L1703" s="76" t="s">
        <v>8269</v>
      </c>
      <c r="M1703" s="77"/>
      <c r="N1703" s="78"/>
      <c r="O1703" s="79"/>
      <c r="P1703" s="79"/>
      <c r="Q1703" s="79"/>
    </row>
    <row r="1704" spans="1:17" ht="13.95" hidden="1" customHeight="1">
      <c r="A1704" s="73">
        <v>1694</v>
      </c>
      <c r="B1704" s="74">
        <v>45297</v>
      </c>
      <c r="C1704" s="75" t="s">
        <v>211</v>
      </c>
      <c r="D1704" s="76" t="s">
        <v>8270</v>
      </c>
      <c r="E1704" s="76" t="s">
        <v>510</v>
      </c>
      <c r="F1704" s="76" t="s">
        <v>8271</v>
      </c>
      <c r="G1704" s="76" t="s">
        <v>8272</v>
      </c>
      <c r="H1704" s="76" t="s">
        <v>293</v>
      </c>
      <c r="I1704" s="76" t="s">
        <v>163</v>
      </c>
      <c r="J1704" s="76" t="s">
        <v>242</v>
      </c>
      <c r="K1704" s="76" t="s">
        <v>8273</v>
      </c>
      <c r="L1704" s="76" t="s">
        <v>8274</v>
      </c>
      <c r="M1704" s="77"/>
      <c r="N1704" s="78"/>
      <c r="O1704" s="79"/>
      <c r="P1704" s="79"/>
      <c r="Q1704" s="79"/>
    </row>
    <row r="1705" spans="1:17" ht="13.95" hidden="1" customHeight="1">
      <c r="A1705" s="73">
        <v>1695</v>
      </c>
      <c r="B1705" s="74">
        <v>45297</v>
      </c>
      <c r="C1705" s="75" t="s">
        <v>211</v>
      </c>
      <c r="D1705" s="76" t="s">
        <v>8275</v>
      </c>
      <c r="E1705" s="76" t="s">
        <v>510</v>
      </c>
      <c r="F1705" s="76" t="s">
        <v>8276</v>
      </c>
      <c r="G1705" s="76" t="s">
        <v>8277</v>
      </c>
      <c r="H1705" s="76" t="s">
        <v>293</v>
      </c>
      <c r="I1705" s="76" t="s">
        <v>163</v>
      </c>
      <c r="J1705" s="76" t="s">
        <v>238</v>
      </c>
      <c r="K1705" s="76" t="s">
        <v>8278</v>
      </c>
      <c r="L1705" s="76" t="s">
        <v>8279</v>
      </c>
      <c r="M1705" s="77"/>
      <c r="N1705" s="78"/>
      <c r="O1705" s="79"/>
      <c r="P1705" s="79"/>
      <c r="Q1705" s="79"/>
    </row>
    <row r="1706" spans="1:17" ht="13.95" hidden="1" customHeight="1">
      <c r="A1706" s="73">
        <v>1696</v>
      </c>
      <c r="B1706" s="74">
        <v>45297</v>
      </c>
      <c r="C1706" s="75" t="s">
        <v>211</v>
      </c>
      <c r="D1706" s="76" t="s">
        <v>8280</v>
      </c>
      <c r="E1706" s="76" t="s">
        <v>849</v>
      </c>
      <c r="F1706" s="76" t="s">
        <v>8281</v>
      </c>
      <c r="G1706" s="76" t="s">
        <v>8282</v>
      </c>
      <c r="H1706" s="76" t="s">
        <v>297</v>
      </c>
      <c r="I1706" s="76" t="s">
        <v>163</v>
      </c>
      <c r="J1706" s="76" t="s">
        <v>240</v>
      </c>
      <c r="K1706" s="76" t="s">
        <v>8283</v>
      </c>
      <c r="L1706" s="76" t="s">
        <v>8284</v>
      </c>
      <c r="M1706" s="77"/>
      <c r="N1706" s="78"/>
      <c r="O1706" s="79"/>
      <c r="P1706" s="79"/>
      <c r="Q1706" s="79"/>
    </row>
    <row r="1707" spans="1:17" ht="13.95" hidden="1" customHeight="1">
      <c r="A1707" s="73">
        <v>1697</v>
      </c>
      <c r="B1707" s="74">
        <v>45297</v>
      </c>
      <c r="C1707" s="75" t="s">
        <v>211</v>
      </c>
      <c r="D1707" s="76" t="s">
        <v>8285</v>
      </c>
      <c r="E1707" s="76" t="s">
        <v>504</v>
      </c>
      <c r="F1707" s="76" t="s">
        <v>1345</v>
      </c>
      <c r="G1707" s="76" t="s">
        <v>8286</v>
      </c>
      <c r="H1707" s="76" t="s">
        <v>293</v>
      </c>
      <c r="I1707" s="76" t="s">
        <v>163</v>
      </c>
      <c r="J1707" s="76" t="s">
        <v>238</v>
      </c>
      <c r="K1707" s="76" t="s">
        <v>8287</v>
      </c>
      <c r="L1707" s="76" t="s">
        <v>8288</v>
      </c>
      <c r="M1707" s="77"/>
      <c r="N1707" s="78"/>
      <c r="O1707" s="79"/>
      <c r="P1707" s="79"/>
      <c r="Q1707" s="79"/>
    </row>
    <row r="1708" spans="1:17" ht="13.95" hidden="1" customHeight="1">
      <c r="A1708" s="73">
        <v>1698</v>
      </c>
      <c r="B1708" s="74">
        <v>45297</v>
      </c>
      <c r="C1708" s="75" t="s">
        <v>211</v>
      </c>
      <c r="D1708" s="76" t="s">
        <v>8289</v>
      </c>
      <c r="E1708" s="76" t="s">
        <v>864</v>
      </c>
      <c r="F1708" s="76" t="s">
        <v>8290</v>
      </c>
      <c r="G1708" s="76" t="s">
        <v>8291</v>
      </c>
      <c r="H1708" s="76" t="s">
        <v>293</v>
      </c>
      <c r="I1708" s="76" t="s">
        <v>163</v>
      </c>
      <c r="J1708" s="76" t="s">
        <v>238</v>
      </c>
      <c r="K1708" s="76" t="s">
        <v>8292</v>
      </c>
      <c r="L1708" s="76" t="s">
        <v>8293</v>
      </c>
      <c r="M1708" s="77"/>
      <c r="N1708" s="78"/>
      <c r="O1708" s="79"/>
      <c r="P1708" s="79"/>
      <c r="Q1708" s="79"/>
    </row>
    <row r="1709" spans="1:17" ht="13.95" hidden="1" customHeight="1">
      <c r="A1709" s="73">
        <v>1699</v>
      </c>
      <c r="B1709" s="74">
        <v>45297</v>
      </c>
      <c r="C1709" s="75" t="s">
        <v>211</v>
      </c>
      <c r="D1709" s="76" t="s">
        <v>8294</v>
      </c>
      <c r="E1709" s="76" t="s">
        <v>504</v>
      </c>
      <c r="F1709" s="76" t="s">
        <v>8295</v>
      </c>
      <c r="G1709" s="76" t="s">
        <v>8296</v>
      </c>
      <c r="H1709" s="76" t="s">
        <v>293</v>
      </c>
      <c r="I1709" s="76" t="s">
        <v>163</v>
      </c>
      <c r="J1709" s="76" t="s">
        <v>237</v>
      </c>
      <c r="K1709" s="76" t="s">
        <v>8297</v>
      </c>
      <c r="L1709" s="76" t="s">
        <v>8298</v>
      </c>
      <c r="M1709" s="77"/>
      <c r="N1709" s="78"/>
      <c r="O1709" s="79"/>
      <c r="P1709" s="79"/>
      <c r="Q1709" s="79"/>
    </row>
    <row r="1710" spans="1:17" ht="13.95" hidden="1" customHeight="1">
      <c r="A1710" s="73">
        <v>1700</v>
      </c>
      <c r="B1710" s="74">
        <v>45297</v>
      </c>
      <c r="C1710" s="75" t="s">
        <v>211</v>
      </c>
      <c r="D1710" s="76" t="s">
        <v>8299</v>
      </c>
      <c r="E1710" s="76" t="s">
        <v>1257</v>
      </c>
      <c r="F1710" s="76" t="s">
        <v>8300</v>
      </c>
      <c r="G1710" s="76" t="s">
        <v>8301</v>
      </c>
      <c r="H1710" s="76" t="s">
        <v>293</v>
      </c>
      <c r="I1710" s="76" t="s">
        <v>163</v>
      </c>
      <c r="J1710" s="76" t="s">
        <v>238</v>
      </c>
      <c r="K1710" s="76" t="s">
        <v>8302</v>
      </c>
      <c r="L1710" s="76" t="s">
        <v>8303</v>
      </c>
      <c r="M1710" s="77"/>
      <c r="N1710" s="78"/>
      <c r="O1710" s="79"/>
      <c r="P1710" s="79"/>
      <c r="Q1710" s="79"/>
    </row>
    <row r="1711" spans="1:17" ht="13.95" hidden="1" customHeight="1">
      <c r="A1711" s="73">
        <v>1701</v>
      </c>
      <c r="B1711" s="74">
        <v>45297</v>
      </c>
      <c r="C1711" s="75" t="s">
        <v>211</v>
      </c>
      <c r="D1711" s="76" t="s">
        <v>8304</v>
      </c>
      <c r="E1711" s="76" t="s">
        <v>806</v>
      </c>
      <c r="F1711" s="76" t="s">
        <v>8305</v>
      </c>
      <c r="G1711" s="76" t="s">
        <v>8306</v>
      </c>
      <c r="H1711" s="76" t="s">
        <v>293</v>
      </c>
      <c r="I1711" s="76" t="s">
        <v>163</v>
      </c>
      <c r="J1711" s="76" t="s">
        <v>246</v>
      </c>
      <c r="K1711" s="76" t="s">
        <v>8307</v>
      </c>
      <c r="L1711" s="76" t="s">
        <v>8308</v>
      </c>
      <c r="M1711" s="77"/>
      <c r="N1711" s="78"/>
      <c r="O1711" s="79"/>
      <c r="P1711" s="79"/>
      <c r="Q1711" s="79"/>
    </row>
    <row r="1712" spans="1:17" ht="13.95" hidden="1" customHeight="1">
      <c r="A1712" s="73">
        <v>1702</v>
      </c>
      <c r="B1712" s="74">
        <v>45297</v>
      </c>
      <c r="C1712" s="75" t="s">
        <v>211</v>
      </c>
      <c r="D1712" s="76" t="s">
        <v>8294</v>
      </c>
      <c r="E1712" s="76" t="s">
        <v>504</v>
      </c>
      <c r="F1712" s="76" t="s">
        <v>8309</v>
      </c>
      <c r="G1712" s="76" t="s">
        <v>8310</v>
      </c>
      <c r="H1712" s="76" t="s">
        <v>293</v>
      </c>
      <c r="I1712" s="76" t="s">
        <v>163</v>
      </c>
      <c r="J1712" s="76" t="s">
        <v>244</v>
      </c>
      <c r="K1712" s="76" t="s">
        <v>8297</v>
      </c>
      <c r="L1712" s="76" t="s">
        <v>8298</v>
      </c>
      <c r="M1712" s="77"/>
      <c r="N1712" s="78"/>
      <c r="O1712" s="79"/>
      <c r="P1712" s="79"/>
      <c r="Q1712" s="79"/>
    </row>
    <row r="1713" spans="1:17" ht="13.95" hidden="1" customHeight="1">
      <c r="A1713" s="73">
        <v>1703</v>
      </c>
      <c r="B1713" s="74">
        <v>45297</v>
      </c>
      <c r="C1713" s="75" t="s">
        <v>211</v>
      </c>
      <c r="D1713" s="76" t="s">
        <v>8311</v>
      </c>
      <c r="E1713" s="76" t="s">
        <v>1257</v>
      </c>
      <c r="F1713" s="76" t="s">
        <v>8312</v>
      </c>
      <c r="G1713" s="76" t="s">
        <v>8313</v>
      </c>
      <c r="H1713" s="76" t="s">
        <v>293</v>
      </c>
      <c r="I1713" s="76" t="s">
        <v>163</v>
      </c>
      <c r="J1713" s="76" t="s">
        <v>240</v>
      </c>
      <c r="K1713" s="76" t="s">
        <v>8314</v>
      </c>
      <c r="L1713" s="76" t="s">
        <v>8315</v>
      </c>
      <c r="M1713" s="77"/>
      <c r="N1713" s="78"/>
      <c r="O1713" s="79"/>
      <c r="P1713" s="79"/>
      <c r="Q1713" s="79"/>
    </row>
    <row r="1714" spans="1:17" ht="13.95" hidden="1" customHeight="1">
      <c r="A1714" s="73">
        <v>1704</v>
      </c>
      <c r="B1714" s="74">
        <v>45297</v>
      </c>
      <c r="C1714" s="75" t="s">
        <v>211</v>
      </c>
      <c r="D1714" s="76" t="s">
        <v>8316</v>
      </c>
      <c r="E1714" s="76" t="s">
        <v>849</v>
      </c>
      <c r="F1714" s="76" t="s">
        <v>8317</v>
      </c>
      <c r="G1714" s="76" t="s">
        <v>8318</v>
      </c>
      <c r="H1714" s="76" t="s">
        <v>297</v>
      </c>
      <c r="I1714" s="76" t="s">
        <v>163</v>
      </c>
      <c r="J1714" s="76" t="s">
        <v>246</v>
      </c>
      <c r="K1714" s="76" t="s">
        <v>8319</v>
      </c>
      <c r="L1714" s="76" t="s">
        <v>8320</v>
      </c>
      <c r="M1714" s="77"/>
      <c r="N1714" s="78"/>
      <c r="O1714" s="79"/>
      <c r="P1714" s="79"/>
      <c r="Q1714" s="79"/>
    </row>
    <row r="1715" spans="1:17" ht="13.95" hidden="1" customHeight="1">
      <c r="A1715" s="73">
        <v>1705</v>
      </c>
      <c r="B1715" s="74">
        <v>45297</v>
      </c>
      <c r="C1715" s="75" t="s">
        <v>211</v>
      </c>
      <c r="D1715" s="76" t="s">
        <v>8321</v>
      </c>
      <c r="E1715" s="76" t="s">
        <v>1472</v>
      </c>
      <c r="F1715" s="76" t="s">
        <v>8322</v>
      </c>
      <c r="G1715" s="76" t="s">
        <v>8323</v>
      </c>
      <c r="H1715" s="76" t="s">
        <v>293</v>
      </c>
      <c r="I1715" s="76" t="s">
        <v>163</v>
      </c>
      <c r="J1715" s="76" t="s">
        <v>246</v>
      </c>
      <c r="K1715" s="76" t="s">
        <v>8324</v>
      </c>
      <c r="L1715" s="76" t="s">
        <v>8325</v>
      </c>
      <c r="M1715" s="77"/>
      <c r="N1715" s="78"/>
      <c r="O1715" s="79"/>
      <c r="P1715" s="79"/>
      <c r="Q1715" s="79"/>
    </row>
    <row r="1716" spans="1:17" ht="13.95" hidden="1" customHeight="1">
      <c r="A1716" s="73">
        <v>1706</v>
      </c>
      <c r="B1716" s="74">
        <v>45297</v>
      </c>
      <c r="C1716" s="75" t="s">
        <v>211</v>
      </c>
      <c r="D1716" s="76" t="s">
        <v>8326</v>
      </c>
      <c r="E1716" s="76" t="s">
        <v>864</v>
      </c>
      <c r="F1716" s="76" t="s">
        <v>8327</v>
      </c>
      <c r="G1716" s="76" t="s">
        <v>8328</v>
      </c>
      <c r="H1716" s="76" t="s">
        <v>293</v>
      </c>
      <c r="I1716" s="76" t="s">
        <v>163</v>
      </c>
      <c r="J1716" s="76" t="s">
        <v>243</v>
      </c>
      <c r="K1716" s="76" t="s">
        <v>8329</v>
      </c>
      <c r="L1716" s="76" t="s">
        <v>8330</v>
      </c>
      <c r="M1716" s="77"/>
      <c r="N1716" s="78"/>
      <c r="O1716" s="79"/>
      <c r="P1716" s="79"/>
      <c r="Q1716" s="79"/>
    </row>
    <row r="1717" spans="1:17" ht="13.95" hidden="1" customHeight="1">
      <c r="A1717" s="73">
        <v>1707</v>
      </c>
      <c r="B1717" s="74">
        <v>45297</v>
      </c>
      <c r="C1717" s="75" t="s">
        <v>211</v>
      </c>
      <c r="D1717" s="76" t="s">
        <v>1651</v>
      </c>
      <c r="E1717" s="76" t="s">
        <v>1472</v>
      </c>
      <c r="F1717" s="76" t="s">
        <v>8331</v>
      </c>
      <c r="G1717" s="76" t="s">
        <v>8332</v>
      </c>
      <c r="H1717" s="76" t="s">
        <v>293</v>
      </c>
      <c r="I1717" s="76" t="s">
        <v>163</v>
      </c>
      <c r="J1717" s="76" t="s">
        <v>246</v>
      </c>
      <c r="K1717" s="76" t="s">
        <v>8333</v>
      </c>
      <c r="L1717" s="76" t="s">
        <v>8334</v>
      </c>
      <c r="M1717" s="77"/>
      <c r="N1717" s="78"/>
      <c r="O1717" s="79"/>
      <c r="P1717" s="79"/>
      <c r="Q1717" s="79"/>
    </row>
    <row r="1718" spans="1:17" ht="13.95" hidden="1" customHeight="1">
      <c r="A1718" s="73">
        <v>1708</v>
      </c>
      <c r="B1718" s="74">
        <v>45297</v>
      </c>
      <c r="C1718" s="75" t="s">
        <v>211</v>
      </c>
      <c r="D1718" s="76" t="s">
        <v>8335</v>
      </c>
      <c r="E1718" s="76" t="s">
        <v>1472</v>
      </c>
      <c r="F1718" s="76" t="s">
        <v>8336</v>
      </c>
      <c r="G1718" s="76" t="s">
        <v>8337</v>
      </c>
      <c r="H1718" s="76" t="s">
        <v>293</v>
      </c>
      <c r="I1718" s="76" t="s">
        <v>163</v>
      </c>
      <c r="J1718" s="76" t="s">
        <v>246</v>
      </c>
      <c r="K1718" s="76" t="s">
        <v>8338</v>
      </c>
      <c r="L1718" s="76" t="s">
        <v>8339</v>
      </c>
      <c r="M1718" s="77"/>
      <c r="N1718" s="78"/>
      <c r="O1718" s="79"/>
      <c r="P1718" s="79"/>
      <c r="Q1718" s="79"/>
    </row>
    <row r="1719" spans="1:17" ht="13.95" hidden="1" customHeight="1">
      <c r="A1719" s="73">
        <v>1709</v>
      </c>
      <c r="B1719" s="74">
        <v>45297</v>
      </c>
      <c r="C1719" s="75" t="s">
        <v>211</v>
      </c>
      <c r="D1719" s="76" t="s">
        <v>8340</v>
      </c>
      <c r="E1719" s="76" t="s">
        <v>1472</v>
      </c>
      <c r="F1719" s="76" t="s">
        <v>8341</v>
      </c>
      <c r="G1719" s="76" t="s">
        <v>8342</v>
      </c>
      <c r="H1719" s="76" t="s">
        <v>293</v>
      </c>
      <c r="I1719" s="76" t="s">
        <v>163</v>
      </c>
      <c r="J1719" s="76" t="s">
        <v>240</v>
      </c>
      <c r="K1719" s="76" t="s">
        <v>8343</v>
      </c>
      <c r="L1719" s="76" t="s">
        <v>8344</v>
      </c>
      <c r="M1719" s="77"/>
      <c r="N1719" s="78"/>
      <c r="O1719" s="79"/>
      <c r="P1719" s="79"/>
      <c r="Q1719" s="79"/>
    </row>
    <row r="1720" spans="1:17" ht="13.95" hidden="1" customHeight="1">
      <c r="A1720" s="73">
        <v>1710</v>
      </c>
      <c r="B1720" s="74">
        <v>45297</v>
      </c>
      <c r="C1720" s="75" t="s">
        <v>211</v>
      </c>
      <c r="D1720" s="76" t="s">
        <v>7827</v>
      </c>
      <c r="E1720" s="76" t="s">
        <v>492</v>
      </c>
      <c r="F1720" s="76" t="s">
        <v>8345</v>
      </c>
      <c r="G1720" s="76" t="s">
        <v>8346</v>
      </c>
      <c r="H1720" s="76" t="s">
        <v>326</v>
      </c>
      <c r="I1720" s="76" t="s">
        <v>163</v>
      </c>
      <c r="J1720" s="76" t="s">
        <v>242</v>
      </c>
      <c r="K1720" s="76" t="s">
        <v>7830</v>
      </c>
      <c r="L1720" s="76" t="s">
        <v>7831</v>
      </c>
      <c r="M1720" s="77"/>
      <c r="N1720" s="78"/>
      <c r="O1720" s="79"/>
      <c r="P1720" s="79"/>
      <c r="Q1720" s="79"/>
    </row>
    <row r="1721" spans="1:17" ht="13.95" hidden="1" customHeight="1">
      <c r="A1721" s="73">
        <v>1711</v>
      </c>
      <c r="B1721" s="74">
        <v>45297</v>
      </c>
      <c r="C1721" s="75" t="s">
        <v>211</v>
      </c>
      <c r="D1721" s="76" t="s">
        <v>5754</v>
      </c>
      <c r="E1721" s="76" t="s">
        <v>758</v>
      </c>
      <c r="F1721" s="76" t="s">
        <v>8347</v>
      </c>
      <c r="G1721" s="76" t="s">
        <v>8348</v>
      </c>
      <c r="H1721" s="76" t="s">
        <v>326</v>
      </c>
      <c r="I1721" s="76" t="s">
        <v>163</v>
      </c>
      <c r="J1721" s="76" t="s">
        <v>243</v>
      </c>
      <c r="K1721" s="76" t="s">
        <v>5757</v>
      </c>
      <c r="L1721" s="76" t="s">
        <v>5758</v>
      </c>
      <c r="M1721" s="77"/>
      <c r="N1721" s="78"/>
      <c r="O1721" s="79"/>
      <c r="P1721" s="79"/>
      <c r="Q1721" s="79"/>
    </row>
    <row r="1722" spans="1:17" ht="13.95" hidden="1" customHeight="1">
      <c r="A1722" s="73">
        <v>1712</v>
      </c>
      <c r="B1722" s="74">
        <v>45297</v>
      </c>
      <c r="C1722" s="75" t="s">
        <v>211</v>
      </c>
      <c r="D1722" s="76" t="s">
        <v>8349</v>
      </c>
      <c r="E1722" s="76" t="s">
        <v>806</v>
      </c>
      <c r="F1722" s="76" t="s">
        <v>8350</v>
      </c>
      <c r="G1722" s="76" t="s">
        <v>8351</v>
      </c>
      <c r="H1722" s="76" t="s">
        <v>296</v>
      </c>
      <c r="I1722" s="76" t="s">
        <v>163</v>
      </c>
      <c r="J1722" s="76" t="s">
        <v>239</v>
      </c>
      <c r="K1722" s="76" t="s">
        <v>8352</v>
      </c>
      <c r="L1722" s="76" t="s">
        <v>8353</v>
      </c>
      <c r="M1722" s="77"/>
      <c r="N1722" s="78"/>
      <c r="O1722" s="79"/>
      <c r="P1722" s="79"/>
      <c r="Q1722" s="79"/>
    </row>
    <row r="1723" spans="1:17" ht="13.95" hidden="1" customHeight="1">
      <c r="A1723" s="73">
        <v>1713</v>
      </c>
      <c r="B1723" s="74">
        <v>45297</v>
      </c>
      <c r="C1723" s="75" t="s">
        <v>211</v>
      </c>
      <c r="D1723" s="76" t="s">
        <v>8354</v>
      </c>
      <c r="E1723" s="76" t="s">
        <v>806</v>
      </c>
      <c r="F1723" s="76" t="s">
        <v>8355</v>
      </c>
      <c r="G1723" s="76" t="s">
        <v>8356</v>
      </c>
      <c r="H1723" s="76" t="s">
        <v>293</v>
      </c>
      <c r="I1723" s="76" t="s">
        <v>163</v>
      </c>
      <c r="J1723" s="76" t="s">
        <v>239</v>
      </c>
      <c r="K1723" s="76" t="s">
        <v>8357</v>
      </c>
      <c r="L1723" s="76" t="s">
        <v>8358</v>
      </c>
      <c r="M1723" s="77"/>
      <c r="N1723" s="78"/>
      <c r="O1723" s="79"/>
      <c r="P1723" s="79"/>
      <c r="Q1723" s="79"/>
    </row>
    <row r="1724" spans="1:17" ht="13.95" hidden="1" customHeight="1">
      <c r="A1724" s="73">
        <v>1714</v>
      </c>
      <c r="B1724" s="74">
        <v>45297</v>
      </c>
      <c r="C1724" s="75" t="s">
        <v>211</v>
      </c>
      <c r="D1724" s="76" t="s">
        <v>6571</v>
      </c>
      <c r="E1724" s="76" t="s">
        <v>773</v>
      </c>
      <c r="F1724" s="76" t="s">
        <v>8359</v>
      </c>
      <c r="G1724" s="76" t="s">
        <v>8360</v>
      </c>
      <c r="H1724" s="76" t="s">
        <v>293</v>
      </c>
      <c r="I1724" s="76" t="s">
        <v>163</v>
      </c>
      <c r="J1724" s="76" t="s">
        <v>243</v>
      </c>
      <c r="K1724" s="76" t="s">
        <v>6574</v>
      </c>
      <c r="L1724" s="76" t="s">
        <v>6575</v>
      </c>
      <c r="M1724" s="77"/>
      <c r="N1724" s="78"/>
      <c r="O1724" s="79"/>
      <c r="P1724" s="79"/>
      <c r="Q1724" s="79"/>
    </row>
    <row r="1725" spans="1:17" ht="13.95" customHeight="1">
      <c r="A1725" s="73">
        <v>1715</v>
      </c>
      <c r="B1725" s="74">
        <v>45297</v>
      </c>
      <c r="C1725" s="75" t="s">
        <v>211</v>
      </c>
      <c r="D1725" s="76" t="s">
        <v>8361</v>
      </c>
      <c r="E1725" s="76" t="s">
        <v>864</v>
      </c>
      <c r="F1725" s="76" t="s">
        <v>8362</v>
      </c>
      <c r="G1725" s="76" t="s">
        <v>8363</v>
      </c>
      <c r="H1725" s="76" t="s">
        <v>8364</v>
      </c>
      <c r="I1725" s="76" t="s">
        <v>163</v>
      </c>
      <c r="J1725" s="76" t="s">
        <v>243</v>
      </c>
      <c r="K1725" s="76" t="s">
        <v>8365</v>
      </c>
      <c r="L1725" s="76" t="s">
        <v>163</v>
      </c>
      <c r="M1725" s="77"/>
      <c r="N1725" s="78"/>
      <c r="O1725" s="79"/>
      <c r="P1725" s="79"/>
      <c r="Q1725" s="79"/>
    </row>
    <row r="1726" spans="1:17" ht="13.95" hidden="1" customHeight="1">
      <c r="A1726" s="73">
        <v>1716</v>
      </c>
      <c r="B1726" s="74">
        <v>45297</v>
      </c>
      <c r="C1726" s="75" t="s">
        <v>211</v>
      </c>
      <c r="D1726" s="76" t="s">
        <v>8366</v>
      </c>
      <c r="E1726" s="76" t="s">
        <v>864</v>
      </c>
      <c r="F1726" s="76" t="s">
        <v>8367</v>
      </c>
      <c r="G1726" s="76" t="s">
        <v>8368</v>
      </c>
      <c r="H1726" s="76" t="s">
        <v>293</v>
      </c>
      <c r="I1726" s="76" t="s">
        <v>163</v>
      </c>
      <c r="J1726" s="76" t="s">
        <v>242</v>
      </c>
      <c r="K1726" s="76" t="s">
        <v>8369</v>
      </c>
      <c r="L1726" s="76" t="s">
        <v>8370</v>
      </c>
      <c r="M1726" s="77"/>
      <c r="N1726" s="78"/>
      <c r="O1726" s="79"/>
      <c r="P1726" s="79"/>
      <c r="Q1726" s="79"/>
    </row>
    <row r="1727" spans="1:17" ht="13.95" hidden="1" customHeight="1">
      <c r="A1727" s="73">
        <v>1717</v>
      </c>
      <c r="B1727" s="74">
        <v>45297</v>
      </c>
      <c r="C1727" s="75" t="s">
        <v>211</v>
      </c>
      <c r="D1727" s="76" t="s">
        <v>8371</v>
      </c>
      <c r="E1727" s="76" t="s">
        <v>849</v>
      </c>
      <c r="F1727" s="76" t="s">
        <v>8372</v>
      </c>
      <c r="G1727" s="76" t="s">
        <v>8373</v>
      </c>
      <c r="H1727" s="76" t="s">
        <v>297</v>
      </c>
      <c r="I1727" s="76" t="s">
        <v>163</v>
      </c>
      <c r="J1727" s="76" t="s">
        <v>240</v>
      </c>
      <c r="K1727" s="76" t="s">
        <v>8374</v>
      </c>
      <c r="L1727" s="76" t="s">
        <v>8375</v>
      </c>
      <c r="M1727" s="77"/>
      <c r="N1727" s="78"/>
      <c r="O1727" s="79"/>
      <c r="P1727" s="79"/>
      <c r="Q1727" s="79"/>
    </row>
    <row r="1728" spans="1:17" ht="13.95" hidden="1" customHeight="1">
      <c r="A1728" s="73">
        <v>1718</v>
      </c>
      <c r="B1728" s="74">
        <v>45297</v>
      </c>
      <c r="C1728" s="75" t="s">
        <v>211</v>
      </c>
      <c r="D1728" s="76" t="s">
        <v>8376</v>
      </c>
      <c r="E1728" s="76" t="s">
        <v>849</v>
      </c>
      <c r="F1728" s="76" t="s">
        <v>8377</v>
      </c>
      <c r="G1728" s="76" t="s">
        <v>8378</v>
      </c>
      <c r="H1728" s="76" t="s">
        <v>297</v>
      </c>
      <c r="I1728" s="76" t="s">
        <v>163</v>
      </c>
      <c r="J1728" s="76" t="s">
        <v>238</v>
      </c>
      <c r="K1728" s="76" t="s">
        <v>8379</v>
      </c>
      <c r="L1728" s="76" t="s">
        <v>8380</v>
      </c>
      <c r="M1728" s="77"/>
      <c r="N1728" s="78"/>
      <c r="O1728" s="79"/>
      <c r="P1728" s="79"/>
      <c r="Q1728" s="79"/>
    </row>
    <row r="1729" spans="1:17" ht="13.95" hidden="1" customHeight="1">
      <c r="A1729" s="73">
        <v>1719</v>
      </c>
      <c r="B1729" s="74">
        <v>45297</v>
      </c>
      <c r="C1729" s="75" t="s">
        <v>211</v>
      </c>
      <c r="D1729" s="76" t="s">
        <v>3977</v>
      </c>
      <c r="E1729" s="76" t="s">
        <v>1237</v>
      </c>
      <c r="F1729" s="76" t="s">
        <v>8381</v>
      </c>
      <c r="G1729" s="76" t="s">
        <v>8382</v>
      </c>
      <c r="H1729" s="76" t="s">
        <v>495</v>
      </c>
      <c r="I1729" s="76" t="s">
        <v>163</v>
      </c>
      <c r="J1729" s="76" t="s">
        <v>243</v>
      </c>
      <c r="K1729" s="76" t="s">
        <v>3980</v>
      </c>
      <c r="L1729" s="76" t="s">
        <v>3981</v>
      </c>
      <c r="M1729" s="77"/>
      <c r="N1729" s="78"/>
      <c r="O1729" s="79"/>
      <c r="P1729" s="79"/>
      <c r="Q1729" s="79"/>
    </row>
    <row r="1730" spans="1:17" ht="13.95" hidden="1" customHeight="1">
      <c r="A1730" s="73">
        <v>1720</v>
      </c>
      <c r="B1730" s="74">
        <v>45297</v>
      </c>
      <c r="C1730" s="75" t="s">
        <v>211</v>
      </c>
      <c r="D1730" s="76" t="s">
        <v>8383</v>
      </c>
      <c r="E1730" s="76" t="s">
        <v>864</v>
      </c>
      <c r="F1730" s="76" t="s">
        <v>8384</v>
      </c>
      <c r="G1730" s="76" t="s">
        <v>8385</v>
      </c>
      <c r="H1730" s="76" t="s">
        <v>293</v>
      </c>
      <c r="I1730" s="76" t="s">
        <v>163</v>
      </c>
      <c r="J1730" s="76" t="s">
        <v>243</v>
      </c>
      <c r="K1730" s="76" t="s">
        <v>8386</v>
      </c>
      <c r="L1730" s="76" t="s">
        <v>8387</v>
      </c>
      <c r="M1730" s="77"/>
      <c r="N1730" s="78"/>
      <c r="O1730" s="79"/>
      <c r="P1730" s="79"/>
      <c r="Q1730" s="79"/>
    </row>
    <row r="1731" spans="1:17" ht="13.95" hidden="1" customHeight="1">
      <c r="A1731" s="73">
        <v>1721</v>
      </c>
      <c r="B1731" s="74">
        <v>45297</v>
      </c>
      <c r="C1731" s="75" t="s">
        <v>211</v>
      </c>
      <c r="D1731" s="76" t="s">
        <v>4663</v>
      </c>
      <c r="E1731" s="76" t="s">
        <v>743</v>
      </c>
      <c r="F1731" s="76" t="s">
        <v>8388</v>
      </c>
      <c r="G1731" s="76" t="s">
        <v>8389</v>
      </c>
      <c r="H1731" s="76" t="s">
        <v>293</v>
      </c>
      <c r="I1731" s="76" t="s">
        <v>163</v>
      </c>
      <c r="J1731" s="76" t="s">
        <v>244</v>
      </c>
      <c r="K1731" s="76" t="s">
        <v>4666</v>
      </c>
      <c r="L1731" s="76" t="s">
        <v>4667</v>
      </c>
      <c r="M1731" s="77"/>
      <c r="N1731" s="78"/>
      <c r="O1731" s="79"/>
      <c r="P1731" s="79"/>
      <c r="Q1731" s="79"/>
    </row>
    <row r="1732" spans="1:17" ht="13.95" customHeight="1">
      <c r="A1732" s="73">
        <v>1722</v>
      </c>
      <c r="B1732" s="74">
        <v>45297</v>
      </c>
      <c r="C1732" s="75" t="s">
        <v>211</v>
      </c>
      <c r="D1732" s="76" t="s">
        <v>8390</v>
      </c>
      <c r="E1732" s="76" t="s">
        <v>864</v>
      </c>
      <c r="F1732" s="76" t="s">
        <v>8391</v>
      </c>
      <c r="G1732" s="76" t="s">
        <v>8392</v>
      </c>
      <c r="H1732" s="76" t="s">
        <v>8393</v>
      </c>
      <c r="I1732" s="76" t="s">
        <v>163</v>
      </c>
      <c r="J1732" s="76" t="s">
        <v>243</v>
      </c>
      <c r="K1732" s="76" t="s">
        <v>8394</v>
      </c>
      <c r="L1732" s="76" t="s">
        <v>8395</v>
      </c>
      <c r="M1732" s="77"/>
      <c r="N1732" s="78"/>
      <c r="O1732" s="79"/>
      <c r="P1732" s="79"/>
      <c r="Q1732" s="79"/>
    </row>
    <row r="1733" spans="1:17" ht="13.95" customHeight="1">
      <c r="A1733" s="73">
        <v>1723</v>
      </c>
      <c r="B1733" s="74">
        <v>45297</v>
      </c>
      <c r="C1733" s="75" t="s">
        <v>211</v>
      </c>
      <c r="D1733" s="76" t="s">
        <v>8396</v>
      </c>
      <c r="E1733" s="76" t="s">
        <v>1257</v>
      </c>
      <c r="F1733" s="76" t="s">
        <v>8397</v>
      </c>
      <c r="G1733" s="76" t="s">
        <v>8398</v>
      </c>
      <c r="H1733" s="76" t="s">
        <v>8399</v>
      </c>
      <c r="I1733" s="76" t="s">
        <v>163</v>
      </c>
      <c r="J1733" s="76" t="s">
        <v>243</v>
      </c>
      <c r="K1733" s="76" t="s">
        <v>8400</v>
      </c>
      <c r="L1733" s="76" t="s">
        <v>8401</v>
      </c>
      <c r="M1733" s="77"/>
      <c r="N1733" s="78"/>
      <c r="O1733" s="79"/>
      <c r="P1733" s="79"/>
      <c r="Q1733" s="79"/>
    </row>
    <row r="1734" spans="1:17" ht="13.95" hidden="1" customHeight="1">
      <c r="A1734" s="73">
        <v>1724</v>
      </c>
      <c r="B1734" s="74">
        <v>45297</v>
      </c>
      <c r="C1734" s="75" t="s">
        <v>211</v>
      </c>
      <c r="D1734" s="76" t="s">
        <v>2597</v>
      </c>
      <c r="E1734" s="76" t="s">
        <v>1257</v>
      </c>
      <c r="F1734" s="76" t="s">
        <v>8402</v>
      </c>
      <c r="G1734" s="76" t="s">
        <v>8403</v>
      </c>
      <c r="H1734" s="76" t="s">
        <v>296</v>
      </c>
      <c r="I1734" s="76" t="s">
        <v>163</v>
      </c>
      <c r="J1734" s="76" t="s">
        <v>238</v>
      </c>
      <c r="K1734" s="76" t="s">
        <v>2600</v>
      </c>
      <c r="L1734" s="76" t="s">
        <v>2601</v>
      </c>
      <c r="M1734" s="77"/>
      <c r="N1734" s="78"/>
      <c r="O1734" s="79"/>
      <c r="P1734" s="79"/>
      <c r="Q1734" s="79"/>
    </row>
    <row r="1735" spans="1:17" ht="13.95" hidden="1" customHeight="1">
      <c r="A1735" s="73">
        <v>1725</v>
      </c>
      <c r="B1735" s="74">
        <v>45297</v>
      </c>
      <c r="C1735" s="75" t="s">
        <v>211</v>
      </c>
      <c r="D1735" s="76" t="s">
        <v>8404</v>
      </c>
      <c r="E1735" s="76" t="s">
        <v>758</v>
      </c>
      <c r="F1735" s="76" t="s">
        <v>8405</v>
      </c>
      <c r="G1735" s="76" t="s">
        <v>8406</v>
      </c>
      <c r="H1735" s="76" t="s">
        <v>296</v>
      </c>
      <c r="I1735" s="76" t="s">
        <v>163</v>
      </c>
      <c r="J1735" s="76" t="s">
        <v>239</v>
      </c>
      <c r="K1735" s="76" t="s">
        <v>8407</v>
      </c>
      <c r="L1735" s="76" t="s">
        <v>8408</v>
      </c>
      <c r="M1735" s="77"/>
      <c r="N1735" s="78"/>
      <c r="O1735" s="79"/>
      <c r="P1735" s="79"/>
      <c r="Q1735" s="79"/>
    </row>
    <row r="1736" spans="1:17" ht="13.95" hidden="1" customHeight="1">
      <c r="A1736" s="73">
        <v>1726</v>
      </c>
      <c r="B1736" s="74">
        <v>45297</v>
      </c>
      <c r="C1736" s="75" t="s">
        <v>211</v>
      </c>
      <c r="D1736" s="76" t="s">
        <v>3133</v>
      </c>
      <c r="E1736" s="76" t="s">
        <v>1257</v>
      </c>
      <c r="F1736" s="76" t="s">
        <v>8409</v>
      </c>
      <c r="G1736" s="76" t="s">
        <v>8410</v>
      </c>
      <c r="H1736" s="76" t="s">
        <v>293</v>
      </c>
      <c r="I1736" s="76" t="s">
        <v>163</v>
      </c>
      <c r="J1736" s="76" t="s">
        <v>239</v>
      </c>
      <c r="K1736" s="76" t="s">
        <v>8411</v>
      </c>
      <c r="L1736" s="76" t="s">
        <v>8412</v>
      </c>
      <c r="M1736" s="77"/>
      <c r="N1736" s="78"/>
      <c r="O1736" s="79"/>
      <c r="P1736" s="79"/>
      <c r="Q1736" s="79"/>
    </row>
    <row r="1737" spans="1:17" ht="13.95" hidden="1" customHeight="1">
      <c r="A1737" s="73">
        <v>1727</v>
      </c>
      <c r="B1737" s="74">
        <v>45297</v>
      </c>
      <c r="C1737" s="75" t="s">
        <v>211</v>
      </c>
      <c r="D1737" s="76" t="s">
        <v>5003</v>
      </c>
      <c r="E1737" s="76" t="s">
        <v>758</v>
      </c>
      <c r="F1737" s="76" t="s">
        <v>8413</v>
      </c>
      <c r="G1737" s="76" t="s">
        <v>8410</v>
      </c>
      <c r="H1737" s="76" t="s">
        <v>296</v>
      </c>
      <c r="I1737" s="76" t="s">
        <v>163</v>
      </c>
      <c r="J1737" s="76" t="s">
        <v>237</v>
      </c>
      <c r="K1737" s="76" t="s">
        <v>8414</v>
      </c>
      <c r="L1737" s="76" t="s">
        <v>163</v>
      </c>
      <c r="M1737" s="77"/>
      <c r="N1737" s="78"/>
      <c r="O1737" s="79"/>
      <c r="P1737" s="79"/>
      <c r="Q1737" s="79"/>
    </row>
    <row r="1738" spans="1:17" ht="13.95" hidden="1" customHeight="1">
      <c r="A1738" s="73">
        <v>1728</v>
      </c>
      <c r="B1738" s="74">
        <v>45297</v>
      </c>
      <c r="C1738" s="75" t="s">
        <v>211</v>
      </c>
      <c r="D1738" s="76" t="s">
        <v>8415</v>
      </c>
      <c r="E1738" s="76" t="s">
        <v>758</v>
      </c>
      <c r="F1738" s="76" t="s">
        <v>8416</v>
      </c>
      <c r="G1738" s="76" t="s">
        <v>8417</v>
      </c>
      <c r="H1738" s="76" t="s">
        <v>293</v>
      </c>
      <c r="I1738" s="76" t="s">
        <v>163</v>
      </c>
      <c r="J1738" s="76" t="s">
        <v>238</v>
      </c>
      <c r="K1738" s="76" t="s">
        <v>8418</v>
      </c>
      <c r="L1738" s="76" t="s">
        <v>8419</v>
      </c>
      <c r="M1738" s="77"/>
      <c r="N1738" s="78"/>
      <c r="O1738" s="79"/>
      <c r="P1738" s="79"/>
      <c r="Q1738" s="79"/>
    </row>
    <row r="1739" spans="1:17" ht="13.95" customHeight="1">
      <c r="A1739" s="73">
        <v>1729</v>
      </c>
      <c r="B1739" s="74">
        <v>45297</v>
      </c>
      <c r="C1739" s="75" t="s">
        <v>211</v>
      </c>
      <c r="D1739" s="76" t="s">
        <v>8420</v>
      </c>
      <c r="E1739" s="76" t="s">
        <v>758</v>
      </c>
      <c r="F1739" s="76" t="s">
        <v>8421</v>
      </c>
      <c r="G1739" s="76" t="s">
        <v>8422</v>
      </c>
      <c r="H1739" s="76" t="s">
        <v>8423</v>
      </c>
      <c r="I1739" s="76" t="s">
        <v>163</v>
      </c>
      <c r="J1739" s="76" t="s">
        <v>243</v>
      </c>
      <c r="K1739" s="76" t="s">
        <v>8424</v>
      </c>
      <c r="L1739" s="76" t="s">
        <v>8425</v>
      </c>
      <c r="M1739" s="77"/>
      <c r="N1739" s="78"/>
      <c r="O1739" s="79"/>
      <c r="P1739" s="79"/>
      <c r="Q1739" s="79"/>
    </row>
    <row r="1740" spans="1:17" ht="13.95" customHeight="1">
      <c r="A1740" s="73">
        <v>1730</v>
      </c>
      <c r="B1740" s="74">
        <v>45297</v>
      </c>
      <c r="C1740" s="75" t="s">
        <v>211</v>
      </c>
      <c r="D1740" s="76" t="s">
        <v>385</v>
      </c>
      <c r="E1740" s="76" t="s">
        <v>864</v>
      </c>
      <c r="F1740" s="76" t="s">
        <v>8426</v>
      </c>
      <c r="G1740" s="76" t="s">
        <v>8427</v>
      </c>
      <c r="H1740" s="76" t="s">
        <v>8428</v>
      </c>
      <c r="I1740" s="76" t="s">
        <v>163</v>
      </c>
      <c r="J1740" s="76" t="s">
        <v>243</v>
      </c>
      <c r="K1740" s="76" t="s">
        <v>8429</v>
      </c>
      <c r="L1740" s="76" t="s">
        <v>8430</v>
      </c>
      <c r="M1740" s="77"/>
      <c r="N1740" s="78"/>
      <c r="O1740" s="79"/>
      <c r="P1740" s="79"/>
      <c r="Q1740" s="79"/>
    </row>
    <row r="1741" spans="1:17" ht="13.95" hidden="1" customHeight="1">
      <c r="A1741" s="73">
        <v>1731</v>
      </c>
      <c r="B1741" s="74">
        <v>45297</v>
      </c>
      <c r="C1741" s="75" t="s">
        <v>211</v>
      </c>
      <c r="D1741" s="76" t="s">
        <v>8431</v>
      </c>
      <c r="E1741" s="76" t="s">
        <v>1237</v>
      </c>
      <c r="F1741" s="76" t="s">
        <v>8432</v>
      </c>
      <c r="G1741" s="76" t="s">
        <v>8433</v>
      </c>
      <c r="H1741" s="76" t="s">
        <v>293</v>
      </c>
      <c r="I1741" s="76" t="s">
        <v>163</v>
      </c>
      <c r="J1741" s="76" t="s">
        <v>246</v>
      </c>
      <c r="K1741" s="76" t="s">
        <v>8434</v>
      </c>
      <c r="L1741" s="76" t="s">
        <v>8435</v>
      </c>
      <c r="M1741" s="77"/>
      <c r="N1741" s="78"/>
      <c r="O1741" s="79"/>
      <c r="P1741" s="79"/>
      <c r="Q1741" s="79"/>
    </row>
    <row r="1742" spans="1:17" ht="13.95" customHeight="1">
      <c r="A1742" s="73">
        <v>1732</v>
      </c>
      <c r="B1742" s="74">
        <v>45297</v>
      </c>
      <c r="C1742" s="75" t="s">
        <v>211</v>
      </c>
      <c r="D1742" s="76" t="s">
        <v>8436</v>
      </c>
      <c r="E1742" s="76" t="s">
        <v>758</v>
      </c>
      <c r="F1742" s="76" t="s">
        <v>8437</v>
      </c>
      <c r="G1742" s="76" t="s">
        <v>8438</v>
      </c>
      <c r="H1742" s="76" t="s">
        <v>8439</v>
      </c>
      <c r="I1742" s="76" t="s">
        <v>163</v>
      </c>
      <c r="J1742" s="76" t="s">
        <v>243</v>
      </c>
      <c r="K1742" s="76" t="s">
        <v>8440</v>
      </c>
      <c r="L1742" s="76" t="s">
        <v>8441</v>
      </c>
      <c r="M1742" s="77"/>
      <c r="N1742" s="78"/>
      <c r="O1742" s="79"/>
      <c r="P1742" s="79"/>
      <c r="Q1742" s="79"/>
    </row>
    <row r="1743" spans="1:17" ht="13.95" hidden="1" customHeight="1">
      <c r="A1743" s="73">
        <v>1733</v>
      </c>
      <c r="B1743" s="74">
        <v>45297</v>
      </c>
      <c r="C1743" s="75" t="s">
        <v>211</v>
      </c>
      <c r="D1743" s="76" t="s">
        <v>8442</v>
      </c>
      <c r="E1743" s="76" t="s">
        <v>1237</v>
      </c>
      <c r="F1743" s="76" t="s">
        <v>8443</v>
      </c>
      <c r="G1743" s="76" t="s">
        <v>8444</v>
      </c>
      <c r="H1743" s="76" t="s">
        <v>293</v>
      </c>
      <c r="I1743" s="76" t="s">
        <v>163</v>
      </c>
      <c r="J1743" s="76" t="s">
        <v>239</v>
      </c>
      <c r="K1743" s="76" t="s">
        <v>8445</v>
      </c>
      <c r="L1743" s="76" t="s">
        <v>8446</v>
      </c>
      <c r="M1743" s="77"/>
      <c r="N1743" s="78"/>
      <c r="O1743" s="79"/>
      <c r="P1743" s="79"/>
      <c r="Q1743" s="79"/>
    </row>
    <row r="1744" spans="1:17" ht="13.95" hidden="1" customHeight="1">
      <c r="A1744" s="73">
        <v>1734</v>
      </c>
      <c r="B1744" s="74">
        <v>45297</v>
      </c>
      <c r="C1744" s="75" t="s">
        <v>211</v>
      </c>
      <c r="D1744" s="76" t="s">
        <v>389</v>
      </c>
      <c r="E1744" s="76" t="s">
        <v>492</v>
      </c>
      <c r="F1744" s="76" t="s">
        <v>8447</v>
      </c>
      <c r="G1744" s="76" t="s">
        <v>8448</v>
      </c>
      <c r="H1744" s="76" t="s">
        <v>326</v>
      </c>
      <c r="I1744" s="76" t="s">
        <v>163</v>
      </c>
      <c r="J1744" s="76" t="s">
        <v>242</v>
      </c>
      <c r="K1744" s="76" t="s">
        <v>7841</v>
      </c>
      <c r="L1744" s="76" t="s">
        <v>7842</v>
      </c>
      <c r="M1744" s="77"/>
      <c r="N1744" s="78"/>
      <c r="O1744" s="79"/>
      <c r="P1744" s="79"/>
      <c r="Q1744" s="79"/>
    </row>
    <row r="1745" spans="1:17" ht="13.95" hidden="1" customHeight="1">
      <c r="A1745" s="73">
        <v>1735</v>
      </c>
      <c r="B1745" s="74">
        <v>45297</v>
      </c>
      <c r="C1745" s="75" t="s">
        <v>211</v>
      </c>
      <c r="D1745" s="76" t="s">
        <v>8449</v>
      </c>
      <c r="E1745" s="76" t="s">
        <v>504</v>
      </c>
      <c r="F1745" s="76" t="s">
        <v>8450</v>
      </c>
      <c r="G1745" s="76" t="s">
        <v>8451</v>
      </c>
      <c r="H1745" s="76" t="s">
        <v>293</v>
      </c>
      <c r="I1745" s="76" t="s">
        <v>163</v>
      </c>
      <c r="J1745" s="76" t="s">
        <v>242</v>
      </c>
      <c r="K1745" s="76" t="s">
        <v>8452</v>
      </c>
      <c r="L1745" s="76" t="s">
        <v>8453</v>
      </c>
      <c r="M1745" s="77"/>
      <c r="N1745" s="78"/>
      <c r="O1745" s="79"/>
      <c r="P1745" s="79"/>
      <c r="Q1745" s="79"/>
    </row>
    <row r="1746" spans="1:17" ht="13.95" hidden="1" customHeight="1">
      <c r="A1746" s="73">
        <v>1736</v>
      </c>
      <c r="B1746" s="74">
        <v>45297</v>
      </c>
      <c r="C1746" s="75" t="s">
        <v>211</v>
      </c>
      <c r="D1746" s="76" t="s">
        <v>8454</v>
      </c>
      <c r="E1746" s="76" t="s">
        <v>504</v>
      </c>
      <c r="F1746" s="76" t="s">
        <v>8455</v>
      </c>
      <c r="G1746" s="76" t="s">
        <v>8456</v>
      </c>
      <c r="H1746" s="76" t="s">
        <v>293</v>
      </c>
      <c r="I1746" s="76" t="s">
        <v>163</v>
      </c>
      <c r="J1746" s="76" t="s">
        <v>240</v>
      </c>
      <c r="K1746" s="76" t="s">
        <v>8457</v>
      </c>
      <c r="L1746" s="76" t="s">
        <v>8458</v>
      </c>
      <c r="M1746" s="77"/>
      <c r="N1746" s="78"/>
      <c r="O1746" s="79"/>
      <c r="P1746" s="79"/>
      <c r="Q1746" s="79"/>
    </row>
    <row r="1747" spans="1:17" ht="13.95" customHeight="1">
      <c r="A1747" s="73">
        <v>1737</v>
      </c>
      <c r="B1747" s="74">
        <v>45297</v>
      </c>
      <c r="C1747" s="75" t="s">
        <v>211</v>
      </c>
      <c r="D1747" s="76" t="s">
        <v>8459</v>
      </c>
      <c r="E1747" s="76" t="s">
        <v>758</v>
      </c>
      <c r="F1747" s="76" t="s">
        <v>8460</v>
      </c>
      <c r="G1747" s="76" t="s">
        <v>8461</v>
      </c>
      <c r="H1747" s="76" t="s">
        <v>8462</v>
      </c>
      <c r="I1747" s="76" t="s">
        <v>163</v>
      </c>
      <c r="J1747" s="76" t="s">
        <v>243</v>
      </c>
      <c r="K1747" s="76" t="s">
        <v>8463</v>
      </c>
      <c r="L1747" s="76" t="s">
        <v>163</v>
      </c>
      <c r="M1747" s="77"/>
      <c r="N1747" s="78"/>
      <c r="O1747" s="79"/>
      <c r="P1747" s="79"/>
      <c r="Q1747" s="79"/>
    </row>
    <row r="1748" spans="1:17" ht="13.95" hidden="1" customHeight="1">
      <c r="A1748" s="73">
        <v>1738</v>
      </c>
      <c r="B1748" s="74">
        <v>45297</v>
      </c>
      <c r="C1748" s="75" t="s">
        <v>211</v>
      </c>
      <c r="D1748" s="76" t="s">
        <v>8464</v>
      </c>
      <c r="E1748" s="76" t="s">
        <v>3166</v>
      </c>
      <c r="F1748" s="76" t="s">
        <v>8465</v>
      </c>
      <c r="G1748" s="76" t="s">
        <v>8466</v>
      </c>
      <c r="H1748" s="76" t="s">
        <v>293</v>
      </c>
      <c r="I1748" s="76" t="s">
        <v>163</v>
      </c>
      <c r="J1748" s="76" t="s">
        <v>242</v>
      </c>
      <c r="K1748" s="76" t="s">
        <v>8467</v>
      </c>
      <c r="L1748" s="76" t="s">
        <v>163</v>
      </c>
      <c r="M1748" s="77"/>
      <c r="N1748" s="78"/>
      <c r="O1748" s="79"/>
      <c r="P1748" s="79"/>
      <c r="Q1748" s="79"/>
    </row>
    <row r="1749" spans="1:17" ht="13.95" hidden="1" customHeight="1">
      <c r="A1749" s="73">
        <v>1739</v>
      </c>
      <c r="B1749" s="74">
        <v>45297</v>
      </c>
      <c r="C1749" s="75" t="s">
        <v>211</v>
      </c>
      <c r="D1749" s="76" t="s">
        <v>8468</v>
      </c>
      <c r="E1749" s="76" t="s">
        <v>504</v>
      </c>
      <c r="F1749" s="76" t="s">
        <v>8469</v>
      </c>
      <c r="G1749" s="76" t="s">
        <v>8470</v>
      </c>
      <c r="H1749" s="76" t="s">
        <v>293</v>
      </c>
      <c r="I1749" s="76" t="s">
        <v>163</v>
      </c>
      <c r="J1749" s="76" t="s">
        <v>244</v>
      </c>
      <c r="K1749" s="76" t="s">
        <v>8471</v>
      </c>
      <c r="L1749" s="76" t="s">
        <v>8472</v>
      </c>
      <c r="M1749" s="77"/>
      <c r="N1749" s="78"/>
      <c r="O1749" s="79"/>
      <c r="P1749" s="79"/>
      <c r="Q1749" s="79"/>
    </row>
    <row r="1750" spans="1:17" ht="13.95" hidden="1" customHeight="1">
      <c r="A1750" s="73">
        <v>1740</v>
      </c>
      <c r="B1750" s="74">
        <v>45297</v>
      </c>
      <c r="C1750" s="75" t="s">
        <v>211</v>
      </c>
      <c r="D1750" s="76" t="s">
        <v>5754</v>
      </c>
      <c r="E1750" s="76" t="s">
        <v>3166</v>
      </c>
      <c r="F1750" s="76" t="s">
        <v>8473</v>
      </c>
      <c r="G1750" s="76" t="s">
        <v>8474</v>
      </c>
      <c r="H1750" s="76" t="s">
        <v>296</v>
      </c>
      <c r="I1750" s="76" t="s">
        <v>163</v>
      </c>
      <c r="J1750" s="76" t="s">
        <v>239</v>
      </c>
      <c r="K1750" s="76" t="s">
        <v>8475</v>
      </c>
      <c r="L1750" s="76" t="s">
        <v>8476</v>
      </c>
      <c r="M1750" s="77"/>
      <c r="N1750" s="78"/>
      <c r="O1750" s="79"/>
      <c r="P1750" s="79"/>
      <c r="Q1750" s="79"/>
    </row>
    <row r="1751" spans="1:17" ht="13.95" customHeight="1">
      <c r="A1751" s="73">
        <v>1741</v>
      </c>
      <c r="B1751" s="74">
        <v>45297</v>
      </c>
      <c r="C1751" s="75" t="s">
        <v>211</v>
      </c>
      <c r="D1751" s="76" t="s">
        <v>8477</v>
      </c>
      <c r="E1751" s="76" t="s">
        <v>504</v>
      </c>
      <c r="F1751" s="76" t="s">
        <v>8478</v>
      </c>
      <c r="G1751" s="76" t="s">
        <v>8479</v>
      </c>
      <c r="H1751" s="76" t="s">
        <v>8480</v>
      </c>
      <c r="I1751" s="76" t="s">
        <v>163</v>
      </c>
      <c r="J1751" s="76" t="s">
        <v>243</v>
      </c>
      <c r="K1751" s="76" t="s">
        <v>8481</v>
      </c>
      <c r="L1751" s="76" t="s">
        <v>8482</v>
      </c>
      <c r="M1751" s="77"/>
      <c r="N1751" s="78"/>
      <c r="O1751" s="79"/>
      <c r="P1751" s="79"/>
      <c r="Q1751" s="79"/>
    </row>
    <row r="1752" spans="1:17" ht="13.95" hidden="1" customHeight="1">
      <c r="A1752" s="73">
        <v>1742</v>
      </c>
      <c r="B1752" s="74">
        <v>45297</v>
      </c>
      <c r="C1752" s="75" t="s">
        <v>211</v>
      </c>
      <c r="D1752" s="76" t="s">
        <v>8483</v>
      </c>
      <c r="E1752" s="76" t="s">
        <v>758</v>
      </c>
      <c r="F1752" s="76" t="s">
        <v>8484</v>
      </c>
      <c r="G1752" s="76" t="s">
        <v>8485</v>
      </c>
      <c r="H1752" s="76" t="s">
        <v>8486</v>
      </c>
      <c r="I1752" s="76" t="s">
        <v>163</v>
      </c>
      <c r="J1752" s="76" t="s">
        <v>238</v>
      </c>
      <c r="K1752" s="76" t="s">
        <v>8487</v>
      </c>
      <c r="L1752" s="76" t="s">
        <v>8488</v>
      </c>
      <c r="M1752" s="77"/>
      <c r="N1752" s="78"/>
      <c r="O1752" s="79"/>
      <c r="P1752" s="79"/>
      <c r="Q1752" s="79"/>
    </row>
    <row r="1753" spans="1:17" ht="13.95" hidden="1" customHeight="1">
      <c r="A1753" s="73">
        <v>1743</v>
      </c>
      <c r="B1753" s="74">
        <v>45297</v>
      </c>
      <c r="C1753" s="75" t="s">
        <v>211</v>
      </c>
      <c r="D1753" s="76" t="s">
        <v>7843</v>
      </c>
      <c r="E1753" s="76" t="s">
        <v>492</v>
      </c>
      <c r="F1753" s="76" t="s">
        <v>8489</v>
      </c>
      <c r="G1753" s="76" t="s">
        <v>8490</v>
      </c>
      <c r="H1753" s="76" t="s">
        <v>326</v>
      </c>
      <c r="I1753" s="76" t="s">
        <v>163</v>
      </c>
      <c r="J1753" s="76" t="s">
        <v>242</v>
      </c>
      <c r="K1753" s="76" t="s">
        <v>7846</v>
      </c>
      <c r="L1753" s="76" t="s">
        <v>7847</v>
      </c>
      <c r="M1753" s="77"/>
      <c r="N1753" s="78"/>
      <c r="O1753" s="79"/>
      <c r="P1753" s="79"/>
      <c r="Q1753" s="79"/>
    </row>
    <row r="1754" spans="1:17" ht="13.95" hidden="1" customHeight="1">
      <c r="A1754" s="73">
        <v>1744</v>
      </c>
      <c r="B1754" s="74">
        <v>45297</v>
      </c>
      <c r="C1754" s="75" t="s">
        <v>211</v>
      </c>
      <c r="D1754" s="76" t="s">
        <v>8491</v>
      </c>
      <c r="E1754" s="76" t="s">
        <v>743</v>
      </c>
      <c r="F1754" s="76" t="s">
        <v>8492</v>
      </c>
      <c r="G1754" s="76" t="s">
        <v>8493</v>
      </c>
      <c r="H1754" s="76" t="s">
        <v>374</v>
      </c>
      <c r="I1754" s="76" t="s">
        <v>163</v>
      </c>
      <c r="J1754" s="76" t="s">
        <v>239</v>
      </c>
      <c r="K1754" s="76" t="s">
        <v>8494</v>
      </c>
      <c r="L1754" s="76" t="s">
        <v>8495</v>
      </c>
      <c r="M1754" s="77"/>
      <c r="N1754" s="78"/>
      <c r="O1754" s="79"/>
      <c r="P1754" s="79"/>
      <c r="Q1754" s="79"/>
    </row>
    <row r="1755" spans="1:17" ht="13.95" hidden="1" customHeight="1">
      <c r="A1755" s="73">
        <v>1745</v>
      </c>
      <c r="B1755" s="74">
        <v>45297</v>
      </c>
      <c r="C1755" s="75" t="s">
        <v>211</v>
      </c>
      <c r="D1755" s="76" t="s">
        <v>350</v>
      </c>
      <c r="E1755" s="76" t="s">
        <v>504</v>
      </c>
      <c r="F1755" s="76" t="s">
        <v>8496</v>
      </c>
      <c r="G1755" s="76" t="s">
        <v>8497</v>
      </c>
      <c r="H1755" s="76" t="s">
        <v>293</v>
      </c>
      <c r="I1755" s="76" t="s">
        <v>163</v>
      </c>
      <c r="J1755" s="76" t="s">
        <v>243</v>
      </c>
      <c r="K1755" s="76" t="s">
        <v>8498</v>
      </c>
      <c r="L1755" s="76" t="s">
        <v>8499</v>
      </c>
      <c r="M1755" s="77"/>
      <c r="N1755" s="78"/>
      <c r="O1755" s="79"/>
      <c r="P1755" s="79"/>
      <c r="Q1755" s="79"/>
    </row>
    <row r="1756" spans="1:17" ht="13.95" hidden="1" customHeight="1">
      <c r="A1756" s="73">
        <v>1746</v>
      </c>
      <c r="B1756" s="74">
        <v>45297</v>
      </c>
      <c r="C1756" s="75" t="s">
        <v>211</v>
      </c>
      <c r="D1756" s="76" t="s">
        <v>305</v>
      </c>
      <c r="E1756" s="76" t="s">
        <v>504</v>
      </c>
      <c r="F1756" s="76" t="s">
        <v>8500</v>
      </c>
      <c r="G1756" s="76" t="s">
        <v>8501</v>
      </c>
      <c r="H1756" s="76" t="s">
        <v>293</v>
      </c>
      <c r="I1756" s="76" t="s">
        <v>163</v>
      </c>
      <c r="J1756" s="76" t="s">
        <v>244</v>
      </c>
      <c r="K1756" s="76" t="s">
        <v>306</v>
      </c>
      <c r="L1756" s="76" t="s">
        <v>307</v>
      </c>
      <c r="M1756" s="77"/>
      <c r="N1756" s="78"/>
      <c r="O1756" s="79"/>
      <c r="P1756" s="79"/>
      <c r="Q1756" s="79"/>
    </row>
    <row r="1757" spans="1:17" ht="13.95" customHeight="1">
      <c r="A1757" s="73">
        <v>1747</v>
      </c>
      <c r="B1757" s="74">
        <v>45297</v>
      </c>
      <c r="C1757" s="75" t="s">
        <v>211</v>
      </c>
      <c r="D1757" s="76" t="s">
        <v>8502</v>
      </c>
      <c r="E1757" s="76" t="s">
        <v>758</v>
      </c>
      <c r="F1757" s="76" t="s">
        <v>8503</v>
      </c>
      <c r="G1757" s="76" t="s">
        <v>8504</v>
      </c>
      <c r="H1757" s="76" t="s">
        <v>8505</v>
      </c>
      <c r="I1757" s="76" t="s">
        <v>163</v>
      </c>
      <c r="J1757" s="76" t="s">
        <v>243</v>
      </c>
      <c r="K1757" s="76" t="s">
        <v>8506</v>
      </c>
      <c r="L1757" s="76" t="s">
        <v>8507</v>
      </c>
      <c r="M1757" s="77"/>
      <c r="N1757" s="78"/>
      <c r="O1757" s="79"/>
      <c r="P1757" s="79"/>
      <c r="Q1757" s="79"/>
    </row>
    <row r="1758" spans="1:17" ht="13.95" hidden="1" customHeight="1">
      <c r="A1758" s="73">
        <v>1748</v>
      </c>
      <c r="B1758" s="74">
        <v>45297</v>
      </c>
      <c r="C1758" s="75" t="s">
        <v>211</v>
      </c>
      <c r="D1758" s="76" t="s">
        <v>8508</v>
      </c>
      <c r="E1758" s="76" t="s">
        <v>806</v>
      </c>
      <c r="F1758" s="76" t="s">
        <v>8509</v>
      </c>
      <c r="G1758" s="76" t="s">
        <v>8510</v>
      </c>
      <c r="H1758" s="76" t="s">
        <v>293</v>
      </c>
      <c r="I1758" s="76" t="s">
        <v>163</v>
      </c>
      <c r="J1758" s="76" t="s">
        <v>239</v>
      </c>
      <c r="K1758" s="76" t="s">
        <v>8511</v>
      </c>
      <c r="L1758" s="76" t="s">
        <v>8512</v>
      </c>
      <c r="M1758" s="77"/>
      <c r="N1758" s="78"/>
      <c r="O1758" s="79"/>
      <c r="P1758" s="79"/>
      <c r="Q1758" s="79"/>
    </row>
    <row r="1759" spans="1:17" ht="13.95" hidden="1" customHeight="1">
      <c r="A1759" s="73">
        <v>1749</v>
      </c>
      <c r="B1759" s="74">
        <v>45297</v>
      </c>
      <c r="C1759" s="75" t="s">
        <v>211</v>
      </c>
      <c r="D1759" s="76" t="s">
        <v>8513</v>
      </c>
      <c r="E1759" s="76" t="s">
        <v>3166</v>
      </c>
      <c r="F1759" s="76" t="s">
        <v>8514</v>
      </c>
      <c r="G1759" s="76" t="s">
        <v>8515</v>
      </c>
      <c r="H1759" s="76" t="s">
        <v>293</v>
      </c>
      <c r="I1759" s="76" t="s">
        <v>163</v>
      </c>
      <c r="J1759" s="76" t="s">
        <v>238</v>
      </c>
      <c r="K1759" s="76" t="s">
        <v>8516</v>
      </c>
      <c r="L1759" s="76" t="s">
        <v>8517</v>
      </c>
      <c r="M1759" s="77"/>
      <c r="N1759" s="78"/>
      <c r="O1759" s="79"/>
      <c r="P1759" s="79"/>
      <c r="Q1759" s="79"/>
    </row>
    <row r="1760" spans="1:17" ht="13.95" hidden="1" customHeight="1">
      <c r="A1760" s="73">
        <v>1750</v>
      </c>
      <c r="B1760" s="74">
        <v>45297</v>
      </c>
      <c r="C1760" s="75" t="s">
        <v>211</v>
      </c>
      <c r="D1760" s="76" t="s">
        <v>436</v>
      </c>
      <c r="E1760" s="76" t="s">
        <v>758</v>
      </c>
      <c r="F1760" s="76" t="s">
        <v>8518</v>
      </c>
      <c r="G1760" s="76" t="s">
        <v>8519</v>
      </c>
      <c r="H1760" s="76" t="s">
        <v>293</v>
      </c>
      <c r="I1760" s="76" t="s">
        <v>163</v>
      </c>
      <c r="J1760" s="76" t="s">
        <v>244</v>
      </c>
      <c r="K1760" s="76" t="s">
        <v>8520</v>
      </c>
      <c r="L1760" s="76" t="s">
        <v>8521</v>
      </c>
      <c r="M1760" s="77"/>
      <c r="N1760" s="78"/>
      <c r="O1760" s="79"/>
      <c r="P1760" s="79"/>
      <c r="Q1760" s="79"/>
    </row>
    <row r="1761" spans="1:17" ht="13.95" hidden="1" customHeight="1">
      <c r="A1761" s="73">
        <v>1751</v>
      </c>
      <c r="B1761" s="74">
        <v>45297</v>
      </c>
      <c r="C1761" s="75" t="s">
        <v>211</v>
      </c>
      <c r="D1761" s="76" t="s">
        <v>8522</v>
      </c>
      <c r="E1761" s="76" t="s">
        <v>806</v>
      </c>
      <c r="F1761" s="76" t="s">
        <v>8523</v>
      </c>
      <c r="G1761" s="76" t="s">
        <v>8524</v>
      </c>
      <c r="H1761" s="76" t="s">
        <v>293</v>
      </c>
      <c r="I1761" s="76" t="s">
        <v>163</v>
      </c>
      <c r="J1761" s="76" t="s">
        <v>241</v>
      </c>
      <c r="K1761" s="76" t="s">
        <v>8525</v>
      </c>
      <c r="L1761" s="76" t="s">
        <v>8526</v>
      </c>
      <c r="M1761" s="77"/>
      <c r="N1761" s="78"/>
      <c r="O1761" s="79"/>
      <c r="P1761" s="79"/>
      <c r="Q1761" s="79"/>
    </row>
    <row r="1762" spans="1:17" ht="13.95" hidden="1" customHeight="1">
      <c r="A1762" s="73">
        <v>1752</v>
      </c>
      <c r="B1762" s="74">
        <v>45297</v>
      </c>
      <c r="C1762" s="75" t="s">
        <v>211</v>
      </c>
      <c r="D1762" s="76" t="s">
        <v>8527</v>
      </c>
      <c r="E1762" s="76" t="s">
        <v>806</v>
      </c>
      <c r="F1762" s="76" t="s">
        <v>792</v>
      </c>
      <c r="G1762" s="76" t="s">
        <v>8528</v>
      </c>
      <c r="H1762" s="76" t="s">
        <v>293</v>
      </c>
      <c r="I1762" s="76" t="s">
        <v>163</v>
      </c>
      <c r="J1762" s="76" t="s">
        <v>239</v>
      </c>
      <c r="K1762" s="76" t="s">
        <v>8529</v>
      </c>
      <c r="L1762" s="76" t="s">
        <v>8530</v>
      </c>
      <c r="M1762" s="77"/>
      <c r="N1762" s="78"/>
      <c r="O1762" s="79"/>
      <c r="P1762" s="79"/>
      <c r="Q1762" s="79"/>
    </row>
    <row r="1763" spans="1:17" ht="13.95" hidden="1" customHeight="1">
      <c r="A1763" s="73">
        <v>1753</v>
      </c>
      <c r="B1763" s="74">
        <v>45297</v>
      </c>
      <c r="C1763" s="75" t="s">
        <v>211</v>
      </c>
      <c r="D1763" s="76" t="s">
        <v>8531</v>
      </c>
      <c r="E1763" s="76" t="s">
        <v>613</v>
      </c>
      <c r="F1763" s="76" t="s">
        <v>8532</v>
      </c>
      <c r="G1763" s="76" t="s">
        <v>8533</v>
      </c>
      <c r="H1763" s="76" t="s">
        <v>625</v>
      </c>
      <c r="I1763" s="76" t="s">
        <v>163</v>
      </c>
      <c r="J1763" s="76" t="s">
        <v>237</v>
      </c>
      <c r="K1763" s="76" t="s">
        <v>8534</v>
      </c>
      <c r="L1763" s="76" t="s">
        <v>163</v>
      </c>
      <c r="M1763" s="77"/>
      <c r="N1763" s="78"/>
      <c r="O1763" s="79"/>
      <c r="P1763" s="79"/>
      <c r="Q1763" s="79"/>
    </row>
    <row r="1764" spans="1:17" ht="13.95" hidden="1" customHeight="1">
      <c r="A1764" s="73">
        <v>1754</v>
      </c>
      <c r="B1764" s="74">
        <v>45297</v>
      </c>
      <c r="C1764" s="75" t="s">
        <v>211</v>
      </c>
      <c r="D1764" s="76" t="s">
        <v>8535</v>
      </c>
      <c r="E1764" s="76" t="s">
        <v>806</v>
      </c>
      <c r="F1764" s="76" t="s">
        <v>8536</v>
      </c>
      <c r="G1764" s="76" t="s">
        <v>8537</v>
      </c>
      <c r="H1764" s="76" t="s">
        <v>296</v>
      </c>
      <c r="I1764" s="76" t="s">
        <v>163</v>
      </c>
      <c r="J1764" s="76" t="s">
        <v>239</v>
      </c>
      <c r="K1764" s="76" t="s">
        <v>8538</v>
      </c>
      <c r="L1764" s="76" t="s">
        <v>8539</v>
      </c>
      <c r="M1764" s="77"/>
      <c r="N1764" s="78"/>
      <c r="O1764" s="79"/>
      <c r="P1764" s="79"/>
      <c r="Q1764" s="79"/>
    </row>
    <row r="1765" spans="1:17" ht="13.95" hidden="1" customHeight="1">
      <c r="A1765" s="73">
        <v>1755</v>
      </c>
      <c r="B1765" s="74">
        <v>45297</v>
      </c>
      <c r="C1765" s="75" t="s">
        <v>211</v>
      </c>
      <c r="D1765" s="76" t="s">
        <v>8540</v>
      </c>
      <c r="E1765" s="76" t="s">
        <v>613</v>
      </c>
      <c r="F1765" s="76" t="s">
        <v>8541</v>
      </c>
      <c r="G1765" s="76" t="s">
        <v>8542</v>
      </c>
      <c r="H1765" s="76" t="s">
        <v>625</v>
      </c>
      <c r="I1765" s="76" t="s">
        <v>163</v>
      </c>
      <c r="J1765" s="76" t="s">
        <v>237</v>
      </c>
      <c r="K1765" s="76" t="s">
        <v>8543</v>
      </c>
      <c r="L1765" s="76" t="s">
        <v>163</v>
      </c>
      <c r="M1765" s="77"/>
      <c r="N1765" s="78"/>
      <c r="O1765" s="79"/>
      <c r="P1765" s="79"/>
      <c r="Q1765" s="79"/>
    </row>
    <row r="1766" spans="1:17" ht="13.95" hidden="1" customHeight="1">
      <c r="A1766" s="73">
        <v>1756</v>
      </c>
      <c r="B1766" s="74">
        <v>45297</v>
      </c>
      <c r="C1766" s="75" t="s">
        <v>211</v>
      </c>
      <c r="D1766" s="76" t="s">
        <v>1656</v>
      </c>
      <c r="E1766" s="76" t="s">
        <v>806</v>
      </c>
      <c r="F1766" s="76" t="s">
        <v>8544</v>
      </c>
      <c r="G1766" s="76" t="s">
        <v>8545</v>
      </c>
      <c r="H1766" s="76" t="s">
        <v>293</v>
      </c>
      <c r="I1766" s="76" t="s">
        <v>163</v>
      </c>
      <c r="J1766" s="76" t="s">
        <v>246</v>
      </c>
      <c r="K1766" s="76" t="s">
        <v>8546</v>
      </c>
      <c r="L1766" s="76" t="s">
        <v>8547</v>
      </c>
      <c r="M1766" s="77"/>
      <c r="N1766" s="78"/>
      <c r="O1766" s="79"/>
      <c r="P1766" s="79"/>
      <c r="Q1766" s="79"/>
    </row>
    <row r="1767" spans="1:17" ht="13.95" hidden="1" customHeight="1">
      <c r="A1767" s="73">
        <v>1757</v>
      </c>
      <c r="B1767" s="74">
        <v>45297</v>
      </c>
      <c r="C1767" s="75" t="s">
        <v>211</v>
      </c>
      <c r="D1767" s="76" t="s">
        <v>8548</v>
      </c>
      <c r="E1767" s="76" t="s">
        <v>613</v>
      </c>
      <c r="F1767" s="76" t="s">
        <v>8549</v>
      </c>
      <c r="G1767" s="76" t="s">
        <v>8550</v>
      </c>
      <c r="H1767" s="76" t="s">
        <v>625</v>
      </c>
      <c r="I1767" s="76" t="s">
        <v>163</v>
      </c>
      <c r="J1767" s="76" t="s">
        <v>237</v>
      </c>
      <c r="K1767" s="76" t="s">
        <v>8551</v>
      </c>
      <c r="L1767" s="76" t="s">
        <v>163</v>
      </c>
      <c r="M1767" s="77"/>
      <c r="N1767" s="78"/>
      <c r="O1767" s="79"/>
      <c r="P1767" s="79"/>
      <c r="Q1767" s="79"/>
    </row>
    <row r="1768" spans="1:17" ht="13.95" hidden="1" customHeight="1">
      <c r="A1768" s="73">
        <v>1758</v>
      </c>
      <c r="B1768" s="74">
        <v>45297</v>
      </c>
      <c r="C1768" s="75" t="s">
        <v>211</v>
      </c>
      <c r="D1768" s="76" t="s">
        <v>8552</v>
      </c>
      <c r="E1768" s="76" t="s">
        <v>613</v>
      </c>
      <c r="F1768" s="76" t="s">
        <v>8553</v>
      </c>
      <c r="G1768" s="76" t="s">
        <v>8554</v>
      </c>
      <c r="H1768" s="76" t="s">
        <v>625</v>
      </c>
      <c r="I1768" s="76" t="s">
        <v>163</v>
      </c>
      <c r="J1768" s="76" t="s">
        <v>237</v>
      </c>
      <c r="K1768" s="76" t="s">
        <v>8555</v>
      </c>
      <c r="L1768" s="76" t="s">
        <v>163</v>
      </c>
      <c r="M1768" s="77"/>
      <c r="N1768" s="78"/>
      <c r="O1768" s="79"/>
      <c r="P1768" s="79"/>
      <c r="Q1768" s="79"/>
    </row>
    <row r="1769" spans="1:17" ht="13.95" hidden="1" customHeight="1">
      <c r="A1769" s="73">
        <v>1759</v>
      </c>
      <c r="B1769" s="74">
        <v>45297</v>
      </c>
      <c r="C1769" s="75" t="s">
        <v>211</v>
      </c>
      <c r="D1769" s="76" t="s">
        <v>8556</v>
      </c>
      <c r="E1769" s="76" t="s">
        <v>613</v>
      </c>
      <c r="F1769" s="76" t="s">
        <v>8557</v>
      </c>
      <c r="G1769" s="76" t="s">
        <v>8558</v>
      </c>
      <c r="H1769" s="76" t="s">
        <v>625</v>
      </c>
      <c r="I1769" s="76" t="s">
        <v>163</v>
      </c>
      <c r="J1769" s="76" t="s">
        <v>237</v>
      </c>
      <c r="K1769" s="76" t="s">
        <v>8559</v>
      </c>
      <c r="L1769" s="76" t="s">
        <v>163</v>
      </c>
      <c r="M1769" s="77"/>
      <c r="N1769" s="78"/>
      <c r="O1769" s="79"/>
      <c r="P1769" s="79"/>
      <c r="Q1769" s="79"/>
    </row>
    <row r="1770" spans="1:17" ht="13.95" hidden="1" customHeight="1">
      <c r="A1770" s="73">
        <v>1760</v>
      </c>
      <c r="B1770" s="74">
        <v>45297</v>
      </c>
      <c r="C1770" s="75" t="s">
        <v>211</v>
      </c>
      <c r="D1770" s="76" t="s">
        <v>8560</v>
      </c>
      <c r="E1770" s="76" t="s">
        <v>806</v>
      </c>
      <c r="F1770" s="76" t="s">
        <v>8561</v>
      </c>
      <c r="G1770" s="76" t="s">
        <v>8562</v>
      </c>
      <c r="H1770" s="76" t="s">
        <v>293</v>
      </c>
      <c r="I1770" s="76" t="s">
        <v>163</v>
      </c>
      <c r="J1770" s="76" t="s">
        <v>246</v>
      </c>
      <c r="K1770" s="76" t="s">
        <v>8563</v>
      </c>
      <c r="L1770" s="76" t="s">
        <v>8564</v>
      </c>
      <c r="M1770" s="77"/>
      <c r="N1770" s="78"/>
      <c r="O1770" s="79"/>
      <c r="P1770" s="79"/>
      <c r="Q1770" s="79"/>
    </row>
    <row r="1771" spans="1:17" ht="13.95" hidden="1" customHeight="1">
      <c r="A1771" s="73">
        <v>1761</v>
      </c>
      <c r="B1771" s="74">
        <v>45297</v>
      </c>
      <c r="C1771" s="75" t="s">
        <v>211</v>
      </c>
      <c r="D1771" s="76" t="s">
        <v>8565</v>
      </c>
      <c r="E1771" s="76" t="s">
        <v>1237</v>
      </c>
      <c r="F1771" s="76" t="s">
        <v>8566</v>
      </c>
      <c r="G1771" s="76" t="s">
        <v>8567</v>
      </c>
      <c r="H1771" s="76" t="s">
        <v>296</v>
      </c>
      <c r="I1771" s="76" t="s">
        <v>163</v>
      </c>
      <c r="J1771" s="76" t="s">
        <v>238</v>
      </c>
      <c r="K1771" s="76" t="s">
        <v>8568</v>
      </c>
      <c r="L1771" s="76" t="s">
        <v>163</v>
      </c>
      <c r="M1771" s="77"/>
      <c r="N1771" s="78"/>
      <c r="O1771" s="79"/>
      <c r="P1771" s="79"/>
      <c r="Q1771" s="79"/>
    </row>
    <row r="1772" spans="1:17" ht="13.95" hidden="1" customHeight="1">
      <c r="A1772" s="73">
        <v>1762</v>
      </c>
      <c r="B1772" s="74">
        <v>45297</v>
      </c>
      <c r="C1772" s="75" t="s">
        <v>211</v>
      </c>
      <c r="D1772" s="76" t="s">
        <v>8569</v>
      </c>
      <c r="E1772" s="76" t="s">
        <v>1237</v>
      </c>
      <c r="F1772" s="76" t="s">
        <v>8570</v>
      </c>
      <c r="G1772" s="76" t="s">
        <v>8571</v>
      </c>
      <c r="H1772" s="76" t="s">
        <v>293</v>
      </c>
      <c r="I1772" s="76" t="s">
        <v>163</v>
      </c>
      <c r="J1772" s="76" t="s">
        <v>239</v>
      </c>
      <c r="K1772" s="76" t="s">
        <v>8572</v>
      </c>
      <c r="L1772" s="76" t="s">
        <v>8573</v>
      </c>
      <c r="M1772" s="77"/>
      <c r="N1772" s="78"/>
      <c r="O1772" s="79"/>
      <c r="P1772" s="79"/>
      <c r="Q1772" s="79"/>
    </row>
    <row r="1773" spans="1:17" ht="13.95" hidden="1" customHeight="1">
      <c r="A1773" s="73">
        <v>1763</v>
      </c>
      <c r="B1773" s="74">
        <v>45297</v>
      </c>
      <c r="C1773" s="75" t="s">
        <v>211</v>
      </c>
      <c r="D1773" s="76" t="s">
        <v>8574</v>
      </c>
      <c r="E1773" s="76" t="s">
        <v>1237</v>
      </c>
      <c r="F1773" s="76" t="s">
        <v>8575</v>
      </c>
      <c r="G1773" s="76" t="s">
        <v>8576</v>
      </c>
      <c r="H1773" s="76" t="s">
        <v>293</v>
      </c>
      <c r="I1773" s="76" t="s">
        <v>163</v>
      </c>
      <c r="J1773" s="76" t="s">
        <v>239</v>
      </c>
      <c r="K1773" s="76" t="s">
        <v>8577</v>
      </c>
      <c r="L1773" s="76" t="s">
        <v>8578</v>
      </c>
      <c r="M1773" s="77"/>
      <c r="N1773" s="78"/>
      <c r="O1773" s="79"/>
      <c r="P1773" s="79"/>
      <c r="Q1773" s="79"/>
    </row>
    <row r="1774" spans="1:17" ht="13.95" customHeight="1">
      <c r="A1774" s="73">
        <v>1764</v>
      </c>
      <c r="B1774" s="74">
        <v>45297</v>
      </c>
      <c r="C1774" s="75" t="s">
        <v>211</v>
      </c>
      <c r="D1774" s="76" t="s">
        <v>8579</v>
      </c>
      <c r="E1774" s="76" t="s">
        <v>864</v>
      </c>
      <c r="F1774" s="76" t="s">
        <v>8580</v>
      </c>
      <c r="G1774" s="76" t="s">
        <v>8581</v>
      </c>
      <c r="H1774" s="76" t="s">
        <v>8582</v>
      </c>
      <c r="I1774" s="76" t="s">
        <v>163</v>
      </c>
      <c r="J1774" s="76" t="s">
        <v>243</v>
      </c>
      <c r="K1774" s="76" t="s">
        <v>8583</v>
      </c>
      <c r="L1774" s="76" t="s">
        <v>8584</v>
      </c>
      <c r="M1774" s="77"/>
      <c r="N1774" s="78"/>
      <c r="O1774" s="79"/>
      <c r="P1774" s="79"/>
      <c r="Q1774" s="79"/>
    </row>
    <row r="1775" spans="1:17" ht="13.95" hidden="1" customHeight="1">
      <c r="A1775" s="73">
        <v>1765</v>
      </c>
      <c r="B1775" s="74">
        <v>45297</v>
      </c>
      <c r="C1775" s="75" t="s">
        <v>211</v>
      </c>
      <c r="D1775" s="76" t="s">
        <v>8585</v>
      </c>
      <c r="E1775" s="76" t="s">
        <v>1237</v>
      </c>
      <c r="F1775" s="76" t="s">
        <v>8586</v>
      </c>
      <c r="G1775" s="76" t="s">
        <v>8587</v>
      </c>
      <c r="H1775" s="76" t="s">
        <v>296</v>
      </c>
      <c r="I1775" s="76" t="s">
        <v>163</v>
      </c>
      <c r="J1775" s="76" t="s">
        <v>238</v>
      </c>
      <c r="K1775" s="76" t="s">
        <v>8588</v>
      </c>
      <c r="L1775" s="76" t="s">
        <v>8589</v>
      </c>
      <c r="M1775" s="77"/>
      <c r="N1775" s="78"/>
      <c r="O1775" s="79"/>
      <c r="P1775" s="79"/>
      <c r="Q1775" s="79"/>
    </row>
    <row r="1776" spans="1:17" ht="13.95" hidden="1" customHeight="1">
      <c r="A1776" s="73">
        <v>1766</v>
      </c>
      <c r="B1776" s="74">
        <v>45297</v>
      </c>
      <c r="C1776" s="75" t="s">
        <v>211</v>
      </c>
      <c r="D1776" s="76" t="s">
        <v>8590</v>
      </c>
      <c r="E1776" s="76" t="s">
        <v>1237</v>
      </c>
      <c r="F1776" s="76" t="s">
        <v>8591</v>
      </c>
      <c r="G1776" s="76" t="s">
        <v>8592</v>
      </c>
      <c r="H1776" s="76" t="s">
        <v>296</v>
      </c>
      <c r="I1776" s="76" t="s">
        <v>163</v>
      </c>
      <c r="J1776" s="76" t="s">
        <v>238</v>
      </c>
      <c r="K1776" s="76" t="s">
        <v>8593</v>
      </c>
      <c r="L1776" s="76" t="s">
        <v>8594</v>
      </c>
      <c r="M1776" s="77"/>
      <c r="N1776" s="78"/>
      <c r="O1776" s="79"/>
      <c r="P1776" s="79"/>
      <c r="Q1776" s="79"/>
    </row>
    <row r="1777" spans="1:17" ht="13.95" hidden="1" customHeight="1">
      <c r="A1777" s="73">
        <v>1767</v>
      </c>
      <c r="B1777" s="74">
        <v>45297</v>
      </c>
      <c r="C1777" s="75" t="s">
        <v>211</v>
      </c>
      <c r="D1777" s="76" t="s">
        <v>8595</v>
      </c>
      <c r="E1777" s="76" t="s">
        <v>1237</v>
      </c>
      <c r="F1777" s="76" t="s">
        <v>8596</v>
      </c>
      <c r="G1777" s="76" t="s">
        <v>8597</v>
      </c>
      <c r="H1777" s="76" t="s">
        <v>296</v>
      </c>
      <c r="I1777" s="76" t="s">
        <v>163</v>
      </c>
      <c r="J1777" s="76" t="s">
        <v>238</v>
      </c>
      <c r="K1777" s="76" t="s">
        <v>8598</v>
      </c>
      <c r="L1777" s="76" t="s">
        <v>8599</v>
      </c>
      <c r="M1777" s="77"/>
      <c r="N1777" s="78"/>
      <c r="O1777" s="79"/>
      <c r="P1777" s="79"/>
      <c r="Q1777" s="79"/>
    </row>
    <row r="1778" spans="1:17" ht="13.95" hidden="1" customHeight="1">
      <c r="A1778" s="73">
        <v>1768</v>
      </c>
      <c r="B1778" s="74">
        <v>45297</v>
      </c>
      <c r="C1778" s="75" t="s">
        <v>211</v>
      </c>
      <c r="D1778" s="76" t="s">
        <v>8600</v>
      </c>
      <c r="E1778" s="76" t="s">
        <v>622</v>
      </c>
      <c r="F1778" s="76" t="s">
        <v>8601</v>
      </c>
      <c r="G1778" s="76" t="s">
        <v>8602</v>
      </c>
      <c r="H1778" s="76" t="s">
        <v>625</v>
      </c>
      <c r="I1778" s="76" t="s">
        <v>163</v>
      </c>
      <c r="J1778" s="76" t="s">
        <v>238</v>
      </c>
      <c r="K1778" s="76" t="s">
        <v>8603</v>
      </c>
      <c r="L1778" s="76" t="s">
        <v>8604</v>
      </c>
      <c r="M1778" s="77"/>
      <c r="N1778" s="78"/>
      <c r="O1778" s="79"/>
      <c r="P1778" s="79"/>
      <c r="Q1778" s="79"/>
    </row>
    <row r="1779" spans="1:17" ht="13.95" hidden="1" customHeight="1">
      <c r="A1779" s="73">
        <v>1769</v>
      </c>
      <c r="B1779" s="74">
        <v>45297</v>
      </c>
      <c r="C1779" s="75" t="s">
        <v>211</v>
      </c>
      <c r="D1779" s="76" t="s">
        <v>8605</v>
      </c>
      <c r="E1779" s="76" t="s">
        <v>1237</v>
      </c>
      <c r="F1779" s="76" t="s">
        <v>8606</v>
      </c>
      <c r="G1779" s="76" t="s">
        <v>8607</v>
      </c>
      <c r="H1779" s="76" t="s">
        <v>293</v>
      </c>
      <c r="I1779" s="76" t="s">
        <v>163</v>
      </c>
      <c r="J1779" s="76" t="s">
        <v>239</v>
      </c>
      <c r="K1779" s="76" t="s">
        <v>8608</v>
      </c>
      <c r="L1779" s="76" t="s">
        <v>8609</v>
      </c>
      <c r="M1779" s="77"/>
      <c r="N1779" s="78"/>
      <c r="O1779" s="79"/>
      <c r="P1779" s="79"/>
      <c r="Q1779" s="79"/>
    </row>
    <row r="1780" spans="1:17" ht="13.95" customHeight="1">
      <c r="A1780" s="73">
        <v>1770</v>
      </c>
      <c r="B1780" s="74">
        <v>45297</v>
      </c>
      <c r="C1780" s="75" t="s">
        <v>211</v>
      </c>
      <c r="D1780" s="76" t="s">
        <v>8610</v>
      </c>
      <c r="E1780" s="76" t="s">
        <v>1237</v>
      </c>
      <c r="F1780" s="76" t="s">
        <v>8611</v>
      </c>
      <c r="G1780" s="76" t="s">
        <v>8612</v>
      </c>
      <c r="H1780" s="76" t="s">
        <v>8613</v>
      </c>
      <c r="I1780" s="76" t="s">
        <v>163</v>
      </c>
      <c r="J1780" s="76" t="s">
        <v>243</v>
      </c>
      <c r="K1780" s="76" t="s">
        <v>8614</v>
      </c>
      <c r="L1780" s="76" t="s">
        <v>8615</v>
      </c>
      <c r="M1780" s="77"/>
      <c r="N1780" s="78"/>
      <c r="O1780" s="79"/>
      <c r="P1780" s="79"/>
      <c r="Q1780" s="79"/>
    </row>
    <row r="1781" spans="1:17" ht="13.95" hidden="1" customHeight="1">
      <c r="A1781" s="73">
        <v>1771</v>
      </c>
      <c r="B1781" s="74">
        <v>45297</v>
      </c>
      <c r="C1781" s="75" t="s">
        <v>211</v>
      </c>
      <c r="D1781" s="76" t="s">
        <v>409</v>
      </c>
      <c r="E1781" s="76" t="s">
        <v>622</v>
      </c>
      <c r="F1781" s="76" t="s">
        <v>8616</v>
      </c>
      <c r="G1781" s="76" t="s">
        <v>8617</v>
      </c>
      <c r="H1781" s="76" t="s">
        <v>293</v>
      </c>
      <c r="I1781" s="76" t="s">
        <v>163</v>
      </c>
      <c r="J1781" s="76" t="s">
        <v>242</v>
      </c>
      <c r="K1781" s="76" t="s">
        <v>8618</v>
      </c>
      <c r="L1781" s="76" t="s">
        <v>8619</v>
      </c>
      <c r="M1781" s="77"/>
      <c r="N1781" s="78"/>
      <c r="O1781" s="79"/>
      <c r="P1781" s="79"/>
      <c r="Q1781" s="79"/>
    </row>
    <row r="1782" spans="1:17" ht="13.95" hidden="1" customHeight="1">
      <c r="A1782" s="73">
        <v>1772</v>
      </c>
      <c r="B1782" s="74">
        <v>45297</v>
      </c>
      <c r="C1782" s="75" t="s">
        <v>211</v>
      </c>
      <c r="D1782" s="76" t="s">
        <v>8620</v>
      </c>
      <c r="E1782" s="76" t="s">
        <v>1237</v>
      </c>
      <c r="F1782" s="76" t="s">
        <v>8621</v>
      </c>
      <c r="G1782" s="76" t="s">
        <v>8622</v>
      </c>
      <c r="H1782" s="76" t="s">
        <v>296</v>
      </c>
      <c r="I1782" s="76" t="s">
        <v>163</v>
      </c>
      <c r="J1782" s="76" t="s">
        <v>239</v>
      </c>
      <c r="K1782" s="76" t="s">
        <v>8623</v>
      </c>
      <c r="L1782" s="76" t="s">
        <v>8624</v>
      </c>
      <c r="M1782" s="77"/>
      <c r="N1782" s="78"/>
      <c r="O1782" s="79"/>
      <c r="P1782" s="79"/>
      <c r="Q1782" s="79"/>
    </row>
    <row r="1783" spans="1:17" ht="13.95" hidden="1" customHeight="1">
      <c r="A1783" s="73">
        <v>1773</v>
      </c>
      <c r="B1783" s="74">
        <v>45297</v>
      </c>
      <c r="C1783" s="75" t="s">
        <v>211</v>
      </c>
      <c r="D1783" s="76" t="s">
        <v>8625</v>
      </c>
      <c r="E1783" s="76" t="s">
        <v>622</v>
      </c>
      <c r="F1783" s="76" t="s">
        <v>8626</v>
      </c>
      <c r="G1783" s="76" t="s">
        <v>8627</v>
      </c>
      <c r="H1783" s="76" t="s">
        <v>293</v>
      </c>
      <c r="I1783" s="76" t="s">
        <v>163</v>
      </c>
      <c r="J1783" s="76" t="s">
        <v>238</v>
      </c>
      <c r="K1783" s="76" t="s">
        <v>8628</v>
      </c>
      <c r="L1783" s="76" t="s">
        <v>8629</v>
      </c>
      <c r="M1783" s="77"/>
      <c r="N1783" s="78"/>
      <c r="O1783" s="79"/>
      <c r="P1783" s="79"/>
      <c r="Q1783" s="79"/>
    </row>
    <row r="1784" spans="1:17" ht="13.95" hidden="1" customHeight="1">
      <c r="A1784" s="73">
        <v>1774</v>
      </c>
      <c r="B1784" s="74">
        <v>45297</v>
      </c>
      <c r="C1784" s="75" t="s">
        <v>211</v>
      </c>
      <c r="D1784" s="76" t="s">
        <v>8630</v>
      </c>
      <c r="E1784" s="76" t="s">
        <v>1237</v>
      </c>
      <c r="F1784" s="76" t="s">
        <v>8631</v>
      </c>
      <c r="G1784" s="76" t="s">
        <v>8632</v>
      </c>
      <c r="H1784" s="76" t="s">
        <v>296</v>
      </c>
      <c r="I1784" s="76" t="s">
        <v>163</v>
      </c>
      <c r="J1784" s="76" t="s">
        <v>238</v>
      </c>
      <c r="K1784" s="76" t="s">
        <v>8633</v>
      </c>
      <c r="L1784" s="76" t="s">
        <v>8634</v>
      </c>
      <c r="M1784" s="77"/>
      <c r="N1784" s="78"/>
      <c r="O1784" s="79"/>
      <c r="P1784" s="79"/>
      <c r="Q1784" s="79"/>
    </row>
    <row r="1785" spans="1:17" ht="13.95" hidden="1" customHeight="1">
      <c r="A1785" s="73">
        <v>1775</v>
      </c>
      <c r="B1785" s="74">
        <v>45297</v>
      </c>
      <c r="C1785" s="75" t="s">
        <v>211</v>
      </c>
      <c r="D1785" s="76" t="s">
        <v>8635</v>
      </c>
      <c r="E1785" s="76" t="s">
        <v>622</v>
      </c>
      <c r="F1785" s="76" t="s">
        <v>8636</v>
      </c>
      <c r="G1785" s="76" t="s">
        <v>8637</v>
      </c>
      <c r="H1785" s="76" t="s">
        <v>625</v>
      </c>
      <c r="I1785" s="76" t="s">
        <v>163</v>
      </c>
      <c r="J1785" s="76" t="s">
        <v>238</v>
      </c>
      <c r="K1785" s="76" t="s">
        <v>8638</v>
      </c>
      <c r="L1785" s="76" t="s">
        <v>163</v>
      </c>
      <c r="M1785" s="77"/>
      <c r="N1785" s="78"/>
      <c r="O1785" s="79"/>
      <c r="P1785" s="79"/>
      <c r="Q1785" s="79"/>
    </row>
    <row r="1786" spans="1:17" ht="13.95" hidden="1" customHeight="1">
      <c r="A1786" s="73">
        <v>1776</v>
      </c>
      <c r="B1786" s="74">
        <v>45297</v>
      </c>
      <c r="C1786" s="75" t="s">
        <v>211</v>
      </c>
      <c r="D1786" s="76" t="s">
        <v>8639</v>
      </c>
      <c r="E1786" s="76" t="s">
        <v>1237</v>
      </c>
      <c r="F1786" s="76" t="s">
        <v>8640</v>
      </c>
      <c r="G1786" s="76" t="s">
        <v>8641</v>
      </c>
      <c r="H1786" s="76" t="s">
        <v>296</v>
      </c>
      <c r="I1786" s="76" t="s">
        <v>163</v>
      </c>
      <c r="J1786" s="76" t="s">
        <v>238</v>
      </c>
      <c r="K1786" s="76" t="s">
        <v>8642</v>
      </c>
      <c r="L1786" s="76" t="s">
        <v>8643</v>
      </c>
      <c r="M1786" s="77"/>
      <c r="N1786" s="78"/>
      <c r="O1786" s="79"/>
      <c r="P1786" s="79"/>
      <c r="Q1786" s="79"/>
    </row>
    <row r="1787" spans="1:17" ht="13.95" hidden="1" customHeight="1">
      <c r="A1787" s="73">
        <v>1777</v>
      </c>
      <c r="B1787" s="74">
        <v>45297</v>
      </c>
      <c r="C1787" s="75" t="s">
        <v>211</v>
      </c>
      <c r="D1787" s="76" t="s">
        <v>8644</v>
      </c>
      <c r="E1787" s="76" t="s">
        <v>1237</v>
      </c>
      <c r="F1787" s="76" t="s">
        <v>8645</v>
      </c>
      <c r="G1787" s="76" t="s">
        <v>8646</v>
      </c>
      <c r="H1787" s="76" t="s">
        <v>296</v>
      </c>
      <c r="I1787" s="76" t="s">
        <v>163</v>
      </c>
      <c r="J1787" s="76" t="s">
        <v>238</v>
      </c>
      <c r="K1787" s="76" t="s">
        <v>8647</v>
      </c>
      <c r="L1787" s="76" t="s">
        <v>8648</v>
      </c>
      <c r="M1787" s="77"/>
      <c r="N1787" s="78"/>
      <c r="O1787" s="79"/>
      <c r="P1787" s="79"/>
      <c r="Q1787" s="79"/>
    </row>
    <row r="1788" spans="1:17" ht="13.95" hidden="1" customHeight="1">
      <c r="A1788" s="73">
        <v>1778</v>
      </c>
      <c r="B1788" s="74">
        <v>45297</v>
      </c>
      <c r="C1788" s="75" t="s">
        <v>211</v>
      </c>
      <c r="D1788" s="76" t="s">
        <v>356</v>
      </c>
      <c r="E1788" s="76" t="s">
        <v>622</v>
      </c>
      <c r="F1788" s="76" t="s">
        <v>8649</v>
      </c>
      <c r="G1788" s="76" t="s">
        <v>8650</v>
      </c>
      <c r="H1788" s="76" t="s">
        <v>625</v>
      </c>
      <c r="I1788" s="76" t="s">
        <v>163</v>
      </c>
      <c r="J1788" s="76" t="s">
        <v>239</v>
      </c>
      <c r="K1788" s="76" t="s">
        <v>8651</v>
      </c>
      <c r="L1788" s="76" t="s">
        <v>163</v>
      </c>
      <c r="M1788" s="77"/>
      <c r="N1788" s="78"/>
      <c r="O1788" s="79"/>
      <c r="P1788" s="79"/>
      <c r="Q1788" s="79"/>
    </row>
    <row r="1789" spans="1:17" ht="13.95" hidden="1" customHeight="1">
      <c r="A1789" s="73">
        <v>1779</v>
      </c>
      <c r="B1789" s="74">
        <v>45297</v>
      </c>
      <c r="C1789" s="75" t="s">
        <v>211</v>
      </c>
      <c r="D1789" s="76" t="s">
        <v>8652</v>
      </c>
      <c r="E1789" s="76" t="s">
        <v>1237</v>
      </c>
      <c r="F1789" s="76" t="s">
        <v>8653</v>
      </c>
      <c r="G1789" s="76" t="s">
        <v>8654</v>
      </c>
      <c r="H1789" s="76" t="s">
        <v>296</v>
      </c>
      <c r="I1789" s="76" t="s">
        <v>163</v>
      </c>
      <c r="J1789" s="76" t="s">
        <v>243</v>
      </c>
      <c r="K1789" s="76" t="s">
        <v>8655</v>
      </c>
      <c r="L1789" s="76" t="s">
        <v>163</v>
      </c>
      <c r="M1789" s="77"/>
      <c r="N1789" s="78"/>
      <c r="O1789" s="79"/>
      <c r="P1789" s="79"/>
      <c r="Q1789" s="79"/>
    </row>
    <row r="1790" spans="1:17" ht="13.95" hidden="1" customHeight="1">
      <c r="A1790" s="73">
        <v>1780</v>
      </c>
      <c r="B1790" s="74">
        <v>45297</v>
      </c>
      <c r="C1790" s="75" t="s">
        <v>211</v>
      </c>
      <c r="D1790" s="76" t="s">
        <v>8656</v>
      </c>
      <c r="E1790" s="76" t="s">
        <v>622</v>
      </c>
      <c r="F1790" s="76" t="s">
        <v>8657</v>
      </c>
      <c r="G1790" s="76" t="s">
        <v>8658</v>
      </c>
      <c r="H1790" s="76" t="s">
        <v>625</v>
      </c>
      <c r="I1790" s="76" t="s">
        <v>163</v>
      </c>
      <c r="J1790" s="76" t="s">
        <v>242</v>
      </c>
      <c r="K1790" s="76" t="s">
        <v>8659</v>
      </c>
      <c r="L1790" s="76" t="s">
        <v>163</v>
      </c>
      <c r="M1790" s="77"/>
      <c r="N1790" s="78"/>
      <c r="O1790" s="79"/>
      <c r="P1790" s="79"/>
      <c r="Q1790" s="79"/>
    </row>
    <row r="1791" spans="1:17" ht="13.95" hidden="1" customHeight="1">
      <c r="A1791" s="73">
        <v>1781</v>
      </c>
      <c r="B1791" s="74">
        <v>45297</v>
      </c>
      <c r="C1791" s="75" t="s">
        <v>211</v>
      </c>
      <c r="D1791" s="76" t="s">
        <v>8660</v>
      </c>
      <c r="E1791" s="76" t="s">
        <v>1237</v>
      </c>
      <c r="F1791" s="76" t="s">
        <v>8661</v>
      </c>
      <c r="G1791" s="76" t="s">
        <v>8662</v>
      </c>
      <c r="H1791" s="76" t="s">
        <v>293</v>
      </c>
      <c r="I1791" s="76" t="s">
        <v>163</v>
      </c>
      <c r="J1791" s="76" t="s">
        <v>239</v>
      </c>
      <c r="K1791" s="76" t="s">
        <v>8663</v>
      </c>
      <c r="L1791" s="76" t="s">
        <v>8664</v>
      </c>
      <c r="M1791" s="77"/>
      <c r="N1791" s="78"/>
      <c r="O1791" s="79"/>
      <c r="P1791" s="79"/>
      <c r="Q1791" s="79"/>
    </row>
    <row r="1792" spans="1:17" ht="13.95" hidden="1" customHeight="1">
      <c r="A1792" s="73">
        <v>1782</v>
      </c>
      <c r="B1792" s="74">
        <v>45297</v>
      </c>
      <c r="C1792" s="75" t="s">
        <v>211</v>
      </c>
      <c r="D1792" s="76" t="s">
        <v>355</v>
      </c>
      <c r="E1792" s="76" t="s">
        <v>1237</v>
      </c>
      <c r="F1792" s="76" t="s">
        <v>8665</v>
      </c>
      <c r="G1792" s="76" t="s">
        <v>8666</v>
      </c>
      <c r="H1792" s="76" t="s">
        <v>296</v>
      </c>
      <c r="I1792" s="76" t="s">
        <v>163</v>
      </c>
      <c r="J1792" s="76" t="s">
        <v>238</v>
      </c>
      <c r="K1792" s="76" t="s">
        <v>8667</v>
      </c>
      <c r="L1792" s="76" t="s">
        <v>8668</v>
      </c>
      <c r="M1792" s="77"/>
      <c r="N1792" s="78"/>
      <c r="O1792" s="79"/>
      <c r="P1792" s="79"/>
      <c r="Q1792" s="79"/>
    </row>
    <row r="1793" spans="1:17" ht="13.95" hidden="1" customHeight="1">
      <c r="A1793" s="73">
        <v>1783</v>
      </c>
      <c r="B1793" s="74">
        <v>45297</v>
      </c>
      <c r="C1793" s="75" t="s">
        <v>211</v>
      </c>
      <c r="D1793" s="76" t="s">
        <v>8669</v>
      </c>
      <c r="E1793" s="76" t="s">
        <v>622</v>
      </c>
      <c r="F1793" s="76" t="s">
        <v>8670</v>
      </c>
      <c r="G1793" s="76" t="s">
        <v>8671</v>
      </c>
      <c r="H1793" s="76" t="s">
        <v>625</v>
      </c>
      <c r="I1793" s="76" t="s">
        <v>163</v>
      </c>
      <c r="J1793" s="76" t="s">
        <v>238</v>
      </c>
      <c r="K1793" s="76" t="s">
        <v>8672</v>
      </c>
      <c r="L1793" s="76" t="s">
        <v>163</v>
      </c>
      <c r="M1793" s="77"/>
      <c r="N1793" s="78"/>
      <c r="O1793" s="79"/>
      <c r="P1793" s="79"/>
      <c r="Q1793" s="79"/>
    </row>
    <row r="1794" spans="1:17" ht="13.95" hidden="1" customHeight="1">
      <c r="A1794" s="73">
        <v>1784</v>
      </c>
      <c r="B1794" s="74">
        <v>45297</v>
      </c>
      <c r="C1794" s="75" t="s">
        <v>211</v>
      </c>
      <c r="D1794" s="76" t="s">
        <v>8673</v>
      </c>
      <c r="E1794" s="76" t="s">
        <v>1237</v>
      </c>
      <c r="F1794" s="76" t="s">
        <v>8674</v>
      </c>
      <c r="G1794" s="76" t="s">
        <v>8675</v>
      </c>
      <c r="H1794" s="76" t="s">
        <v>296</v>
      </c>
      <c r="I1794" s="76" t="s">
        <v>163</v>
      </c>
      <c r="J1794" s="76" t="s">
        <v>238</v>
      </c>
      <c r="K1794" s="76" t="s">
        <v>8676</v>
      </c>
      <c r="L1794" s="76" t="s">
        <v>163</v>
      </c>
      <c r="M1794" s="77"/>
      <c r="N1794" s="78"/>
      <c r="O1794" s="79"/>
      <c r="P1794" s="79"/>
      <c r="Q1794" s="79"/>
    </row>
    <row r="1795" spans="1:17" ht="13.95" hidden="1" customHeight="1">
      <c r="A1795" s="73">
        <v>1785</v>
      </c>
      <c r="B1795" s="74">
        <v>45297</v>
      </c>
      <c r="C1795" s="75" t="s">
        <v>211</v>
      </c>
      <c r="D1795" s="76" t="s">
        <v>8677</v>
      </c>
      <c r="E1795" s="76" t="s">
        <v>1293</v>
      </c>
      <c r="F1795" s="76" t="s">
        <v>8678</v>
      </c>
      <c r="G1795" s="76" t="s">
        <v>8679</v>
      </c>
      <c r="H1795" s="76" t="s">
        <v>293</v>
      </c>
      <c r="I1795" s="76" t="s">
        <v>163</v>
      </c>
      <c r="J1795" s="76" t="s">
        <v>243</v>
      </c>
      <c r="K1795" s="76" t="s">
        <v>8680</v>
      </c>
      <c r="L1795" s="76" t="s">
        <v>8681</v>
      </c>
      <c r="M1795" s="77"/>
      <c r="N1795" s="78"/>
      <c r="O1795" s="79"/>
      <c r="P1795" s="79"/>
      <c r="Q1795" s="79"/>
    </row>
    <row r="1796" spans="1:17" ht="13.95" hidden="1" customHeight="1">
      <c r="A1796" s="73">
        <v>1786</v>
      </c>
      <c r="B1796" s="74">
        <v>45297</v>
      </c>
      <c r="C1796" s="75" t="s">
        <v>211</v>
      </c>
      <c r="D1796" s="76" t="s">
        <v>8682</v>
      </c>
      <c r="E1796" s="76" t="s">
        <v>622</v>
      </c>
      <c r="F1796" s="76" t="s">
        <v>8683</v>
      </c>
      <c r="G1796" s="76" t="s">
        <v>8684</v>
      </c>
      <c r="H1796" s="76" t="s">
        <v>293</v>
      </c>
      <c r="I1796" s="76" t="s">
        <v>163</v>
      </c>
      <c r="J1796" s="76" t="s">
        <v>238</v>
      </c>
      <c r="K1796" s="76" t="s">
        <v>8685</v>
      </c>
      <c r="L1796" s="76" t="s">
        <v>8686</v>
      </c>
      <c r="M1796" s="77"/>
      <c r="N1796" s="78"/>
      <c r="O1796" s="79"/>
      <c r="P1796" s="79"/>
      <c r="Q1796" s="79"/>
    </row>
    <row r="1797" spans="1:17" ht="13.95" hidden="1" customHeight="1">
      <c r="A1797" s="73">
        <v>1787</v>
      </c>
      <c r="B1797" s="74">
        <v>45297</v>
      </c>
      <c r="C1797" s="75" t="s">
        <v>211</v>
      </c>
      <c r="D1797" s="76" t="s">
        <v>8687</v>
      </c>
      <c r="E1797" s="76" t="s">
        <v>1237</v>
      </c>
      <c r="F1797" s="76" t="s">
        <v>8688</v>
      </c>
      <c r="G1797" s="76" t="s">
        <v>8689</v>
      </c>
      <c r="H1797" s="76" t="s">
        <v>293</v>
      </c>
      <c r="I1797" s="76" t="s">
        <v>163</v>
      </c>
      <c r="J1797" s="76" t="s">
        <v>246</v>
      </c>
      <c r="K1797" s="76" t="s">
        <v>8690</v>
      </c>
      <c r="L1797" s="76" t="s">
        <v>8691</v>
      </c>
      <c r="M1797" s="77"/>
      <c r="N1797" s="78"/>
      <c r="O1797" s="79"/>
      <c r="P1797" s="79"/>
      <c r="Q1797" s="79"/>
    </row>
    <row r="1798" spans="1:17" ht="13.95" hidden="1" customHeight="1">
      <c r="A1798" s="73">
        <v>1788</v>
      </c>
      <c r="B1798" s="74">
        <v>45297</v>
      </c>
      <c r="C1798" s="75" t="s">
        <v>211</v>
      </c>
      <c r="D1798" s="76" t="s">
        <v>8692</v>
      </c>
      <c r="E1798" s="76" t="s">
        <v>622</v>
      </c>
      <c r="F1798" s="76" t="s">
        <v>8693</v>
      </c>
      <c r="G1798" s="76" t="s">
        <v>8694</v>
      </c>
      <c r="H1798" s="76" t="s">
        <v>293</v>
      </c>
      <c r="I1798" s="76" t="s">
        <v>163</v>
      </c>
      <c r="J1798" s="76" t="s">
        <v>238</v>
      </c>
      <c r="K1798" s="76" t="s">
        <v>8695</v>
      </c>
      <c r="L1798" s="76" t="s">
        <v>8696</v>
      </c>
      <c r="M1798" s="77"/>
      <c r="N1798" s="78"/>
      <c r="O1798" s="79"/>
      <c r="P1798" s="79"/>
      <c r="Q1798" s="79"/>
    </row>
    <row r="1799" spans="1:17" ht="13.95" hidden="1" customHeight="1">
      <c r="A1799" s="73">
        <v>1789</v>
      </c>
      <c r="B1799" s="74">
        <v>45297</v>
      </c>
      <c r="C1799" s="75" t="s">
        <v>211</v>
      </c>
      <c r="D1799" s="76" t="s">
        <v>4536</v>
      </c>
      <c r="E1799" s="76" t="s">
        <v>758</v>
      </c>
      <c r="F1799" s="76" t="s">
        <v>8697</v>
      </c>
      <c r="G1799" s="76" t="s">
        <v>8698</v>
      </c>
      <c r="H1799" s="76" t="s">
        <v>326</v>
      </c>
      <c r="I1799" s="76" t="s">
        <v>163</v>
      </c>
      <c r="J1799" s="76" t="s">
        <v>244</v>
      </c>
      <c r="K1799" s="76" t="s">
        <v>4539</v>
      </c>
      <c r="L1799" s="76" t="s">
        <v>4540</v>
      </c>
      <c r="M1799" s="77"/>
      <c r="N1799" s="78"/>
      <c r="O1799" s="79"/>
      <c r="P1799" s="79"/>
      <c r="Q1799" s="79"/>
    </row>
    <row r="1800" spans="1:17" ht="13.95" hidden="1" customHeight="1">
      <c r="A1800" s="73">
        <v>1790</v>
      </c>
      <c r="B1800" s="74">
        <v>45297</v>
      </c>
      <c r="C1800" s="75" t="s">
        <v>211</v>
      </c>
      <c r="D1800" s="76" t="s">
        <v>8699</v>
      </c>
      <c r="E1800" s="76" t="s">
        <v>1472</v>
      </c>
      <c r="F1800" s="76" t="s">
        <v>8700</v>
      </c>
      <c r="G1800" s="76" t="s">
        <v>8701</v>
      </c>
      <c r="H1800" s="76" t="s">
        <v>293</v>
      </c>
      <c r="I1800" s="76" t="s">
        <v>163</v>
      </c>
      <c r="J1800" s="76" t="s">
        <v>239</v>
      </c>
      <c r="K1800" s="76" t="s">
        <v>8702</v>
      </c>
      <c r="L1800" s="76" t="s">
        <v>8703</v>
      </c>
      <c r="M1800" s="77"/>
      <c r="N1800" s="78"/>
      <c r="O1800" s="79"/>
      <c r="P1800" s="79"/>
      <c r="Q1800" s="79"/>
    </row>
    <row r="1801" spans="1:17" ht="13.95" hidden="1" customHeight="1">
      <c r="A1801" s="73">
        <v>1791</v>
      </c>
      <c r="B1801" s="74">
        <v>45297</v>
      </c>
      <c r="C1801" s="75" t="s">
        <v>211</v>
      </c>
      <c r="D1801" s="76" t="s">
        <v>8704</v>
      </c>
      <c r="E1801" s="76" t="s">
        <v>1472</v>
      </c>
      <c r="F1801" s="76" t="s">
        <v>8705</v>
      </c>
      <c r="G1801" s="76" t="s">
        <v>8706</v>
      </c>
      <c r="H1801" s="76" t="s">
        <v>293</v>
      </c>
      <c r="I1801" s="76" t="s">
        <v>163</v>
      </c>
      <c r="J1801" s="76" t="s">
        <v>246</v>
      </c>
      <c r="K1801" s="76" t="s">
        <v>8707</v>
      </c>
      <c r="L1801" s="76" t="s">
        <v>8708</v>
      </c>
      <c r="M1801" s="77"/>
      <c r="N1801" s="78"/>
      <c r="O1801" s="79"/>
      <c r="P1801" s="79"/>
      <c r="Q1801" s="79"/>
    </row>
    <row r="1802" spans="1:17" ht="13.95" hidden="1" customHeight="1">
      <c r="A1802" s="73">
        <v>1792</v>
      </c>
      <c r="B1802" s="74">
        <v>45297</v>
      </c>
      <c r="C1802" s="75" t="s">
        <v>211</v>
      </c>
      <c r="D1802" s="76" t="s">
        <v>8709</v>
      </c>
      <c r="E1802" s="76" t="s">
        <v>743</v>
      </c>
      <c r="F1802" s="76" t="s">
        <v>8710</v>
      </c>
      <c r="G1802" s="76" t="s">
        <v>8711</v>
      </c>
      <c r="H1802" s="76" t="s">
        <v>293</v>
      </c>
      <c r="I1802" s="76" t="s">
        <v>163</v>
      </c>
      <c r="J1802" s="76" t="s">
        <v>242</v>
      </c>
      <c r="K1802" s="76" t="s">
        <v>8712</v>
      </c>
      <c r="L1802" s="76" t="s">
        <v>8713</v>
      </c>
      <c r="M1802" s="77"/>
      <c r="N1802" s="78"/>
      <c r="O1802" s="79"/>
      <c r="P1802" s="79"/>
      <c r="Q1802" s="79"/>
    </row>
    <row r="1803" spans="1:17" ht="13.95" hidden="1" customHeight="1">
      <c r="A1803" s="73">
        <v>1793</v>
      </c>
      <c r="B1803" s="74">
        <v>45297</v>
      </c>
      <c r="C1803" s="75" t="s">
        <v>211</v>
      </c>
      <c r="D1803" s="76" t="s">
        <v>8714</v>
      </c>
      <c r="E1803" s="76" t="s">
        <v>864</v>
      </c>
      <c r="F1803" s="76" t="s">
        <v>8715</v>
      </c>
      <c r="G1803" s="76" t="s">
        <v>8716</v>
      </c>
      <c r="H1803" s="76" t="s">
        <v>293</v>
      </c>
      <c r="I1803" s="76" t="s">
        <v>163</v>
      </c>
      <c r="J1803" s="76" t="s">
        <v>240</v>
      </c>
      <c r="K1803" s="76" t="s">
        <v>8717</v>
      </c>
      <c r="L1803" s="76" t="s">
        <v>8718</v>
      </c>
      <c r="M1803" s="77"/>
      <c r="N1803" s="78"/>
      <c r="O1803" s="79"/>
      <c r="P1803" s="79"/>
      <c r="Q1803" s="79"/>
    </row>
    <row r="1804" spans="1:17" ht="13.95" hidden="1" customHeight="1">
      <c r="A1804" s="73">
        <v>1794</v>
      </c>
      <c r="B1804" s="74">
        <v>45297</v>
      </c>
      <c r="C1804" s="75" t="s">
        <v>211</v>
      </c>
      <c r="D1804" s="76" t="s">
        <v>8719</v>
      </c>
      <c r="E1804" s="76" t="s">
        <v>1472</v>
      </c>
      <c r="F1804" s="76" t="s">
        <v>8720</v>
      </c>
      <c r="G1804" s="76" t="s">
        <v>8721</v>
      </c>
      <c r="H1804" s="76" t="s">
        <v>293</v>
      </c>
      <c r="I1804" s="76" t="s">
        <v>163</v>
      </c>
      <c r="J1804" s="76" t="s">
        <v>239</v>
      </c>
      <c r="K1804" s="76" t="s">
        <v>8722</v>
      </c>
      <c r="L1804" s="76" t="s">
        <v>8723</v>
      </c>
      <c r="M1804" s="77"/>
      <c r="N1804" s="78"/>
      <c r="O1804" s="79"/>
      <c r="P1804" s="79"/>
      <c r="Q1804" s="79"/>
    </row>
    <row r="1805" spans="1:17" ht="13.95" hidden="1" customHeight="1">
      <c r="A1805" s="73">
        <v>1795</v>
      </c>
      <c r="B1805" s="74">
        <v>45297</v>
      </c>
      <c r="C1805" s="75" t="s">
        <v>211</v>
      </c>
      <c r="D1805" s="76" t="s">
        <v>8724</v>
      </c>
      <c r="E1805" s="76" t="s">
        <v>622</v>
      </c>
      <c r="F1805" s="76" t="s">
        <v>8725</v>
      </c>
      <c r="G1805" s="76" t="s">
        <v>8726</v>
      </c>
      <c r="H1805" s="76" t="s">
        <v>416</v>
      </c>
      <c r="I1805" s="76" t="s">
        <v>163</v>
      </c>
      <c r="J1805" s="76" t="s">
        <v>242</v>
      </c>
      <c r="K1805" s="76" t="s">
        <v>8727</v>
      </c>
      <c r="L1805" s="76" t="s">
        <v>8728</v>
      </c>
      <c r="M1805" s="77"/>
      <c r="N1805" s="78"/>
      <c r="O1805" s="79"/>
      <c r="P1805" s="79"/>
      <c r="Q1805" s="79"/>
    </row>
    <row r="1806" spans="1:17" ht="13.95" hidden="1" customHeight="1">
      <c r="A1806" s="73">
        <v>1796</v>
      </c>
      <c r="B1806" s="74">
        <v>45297</v>
      </c>
      <c r="C1806" s="75" t="s">
        <v>211</v>
      </c>
      <c r="D1806" s="76" t="s">
        <v>8729</v>
      </c>
      <c r="E1806" s="76" t="s">
        <v>1472</v>
      </c>
      <c r="F1806" s="76" t="s">
        <v>8730</v>
      </c>
      <c r="G1806" s="76" t="s">
        <v>8731</v>
      </c>
      <c r="H1806" s="76" t="s">
        <v>293</v>
      </c>
      <c r="I1806" s="76" t="s">
        <v>163</v>
      </c>
      <c r="J1806" s="76" t="s">
        <v>239</v>
      </c>
      <c r="K1806" s="76" t="s">
        <v>8732</v>
      </c>
      <c r="L1806" s="76" t="s">
        <v>8733</v>
      </c>
      <c r="M1806" s="77"/>
      <c r="N1806" s="78"/>
      <c r="O1806" s="79"/>
      <c r="P1806" s="79"/>
      <c r="Q1806" s="79"/>
    </row>
    <row r="1807" spans="1:17" ht="13.95" hidden="1" customHeight="1">
      <c r="A1807" s="73">
        <v>1797</v>
      </c>
      <c r="B1807" s="74">
        <v>45297</v>
      </c>
      <c r="C1807" s="75" t="s">
        <v>211</v>
      </c>
      <c r="D1807" s="76" t="s">
        <v>8734</v>
      </c>
      <c r="E1807" s="76" t="s">
        <v>1472</v>
      </c>
      <c r="F1807" s="76" t="s">
        <v>8735</v>
      </c>
      <c r="G1807" s="76" t="s">
        <v>8736</v>
      </c>
      <c r="H1807" s="76" t="s">
        <v>293</v>
      </c>
      <c r="I1807" s="76" t="s">
        <v>163</v>
      </c>
      <c r="J1807" s="76" t="s">
        <v>239</v>
      </c>
      <c r="K1807" s="76" t="s">
        <v>8737</v>
      </c>
      <c r="L1807" s="76" t="s">
        <v>8738</v>
      </c>
      <c r="M1807" s="77"/>
      <c r="N1807" s="78"/>
      <c r="O1807" s="79"/>
      <c r="P1807" s="79"/>
      <c r="Q1807" s="79"/>
    </row>
    <row r="1808" spans="1:17" ht="13.95" hidden="1" customHeight="1">
      <c r="A1808" s="73">
        <v>1798</v>
      </c>
      <c r="B1808" s="74">
        <v>45297</v>
      </c>
      <c r="C1808" s="75" t="s">
        <v>211</v>
      </c>
      <c r="D1808" s="76" t="s">
        <v>8724</v>
      </c>
      <c r="E1808" s="76" t="s">
        <v>622</v>
      </c>
      <c r="F1808" s="76" t="s">
        <v>8739</v>
      </c>
      <c r="G1808" s="76" t="s">
        <v>8740</v>
      </c>
      <c r="H1808" s="76" t="s">
        <v>384</v>
      </c>
      <c r="I1808" s="76" t="s">
        <v>163</v>
      </c>
      <c r="J1808" s="76" t="s">
        <v>242</v>
      </c>
      <c r="K1808" s="76" t="s">
        <v>8727</v>
      </c>
      <c r="L1808" s="76" t="s">
        <v>8728</v>
      </c>
      <c r="M1808" s="77"/>
      <c r="N1808" s="78"/>
      <c r="O1808" s="79"/>
      <c r="P1808" s="79"/>
      <c r="Q1808" s="79"/>
    </row>
    <row r="1809" spans="1:17" ht="13.95" hidden="1" customHeight="1">
      <c r="A1809" s="73">
        <v>1799</v>
      </c>
      <c r="B1809" s="74">
        <v>45297</v>
      </c>
      <c r="C1809" s="75" t="s">
        <v>211</v>
      </c>
      <c r="D1809" s="76" t="s">
        <v>8741</v>
      </c>
      <c r="E1809" s="76" t="s">
        <v>1472</v>
      </c>
      <c r="F1809" s="76" t="s">
        <v>8742</v>
      </c>
      <c r="G1809" s="76" t="s">
        <v>8743</v>
      </c>
      <c r="H1809" s="76" t="s">
        <v>293</v>
      </c>
      <c r="I1809" s="76" t="s">
        <v>163</v>
      </c>
      <c r="J1809" s="76" t="s">
        <v>239</v>
      </c>
      <c r="K1809" s="76" t="s">
        <v>8744</v>
      </c>
      <c r="L1809" s="76" t="s">
        <v>163</v>
      </c>
      <c r="M1809" s="77"/>
      <c r="N1809" s="78"/>
      <c r="O1809" s="79"/>
      <c r="P1809" s="79"/>
      <c r="Q1809" s="79"/>
    </row>
    <row r="1810" spans="1:17" ht="13.95" hidden="1" customHeight="1">
      <c r="A1810" s="73">
        <v>1800</v>
      </c>
      <c r="B1810" s="74">
        <v>45297</v>
      </c>
      <c r="C1810" s="75" t="s">
        <v>211</v>
      </c>
      <c r="D1810" s="76" t="s">
        <v>8724</v>
      </c>
      <c r="E1810" s="76" t="s">
        <v>622</v>
      </c>
      <c r="F1810" s="76" t="s">
        <v>8745</v>
      </c>
      <c r="G1810" s="76" t="s">
        <v>8746</v>
      </c>
      <c r="H1810" s="76" t="s">
        <v>326</v>
      </c>
      <c r="I1810" s="76" t="s">
        <v>163</v>
      </c>
      <c r="J1810" s="76" t="s">
        <v>244</v>
      </c>
      <c r="K1810" s="76" t="s">
        <v>8727</v>
      </c>
      <c r="L1810" s="76" t="s">
        <v>8728</v>
      </c>
      <c r="M1810" s="77"/>
      <c r="N1810" s="78"/>
      <c r="O1810" s="79"/>
      <c r="P1810" s="79"/>
      <c r="Q1810" s="79"/>
    </row>
    <row r="1811" spans="1:17" ht="13.95" customHeight="1">
      <c r="A1811" s="73">
        <v>1801</v>
      </c>
      <c r="B1811" s="74">
        <v>45297</v>
      </c>
      <c r="C1811" s="75" t="s">
        <v>211</v>
      </c>
      <c r="D1811" s="76" t="s">
        <v>8747</v>
      </c>
      <c r="E1811" s="76" t="s">
        <v>743</v>
      </c>
      <c r="F1811" s="76" t="s">
        <v>8748</v>
      </c>
      <c r="G1811" s="76" t="s">
        <v>8749</v>
      </c>
      <c r="H1811" s="76" t="s">
        <v>8750</v>
      </c>
      <c r="I1811" s="76" t="s">
        <v>163</v>
      </c>
      <c r="J1811" s="76" t="s">
        <v>243</v>
      </c>
      <c r="K1811" s="76" t="s">
        <v>8751</v>
      </c>
      <c r="L1811" s="76" t="s">
        <v>8752</v>
      </c>
      <c r="M1811" s="77"/>
      <c r="N1811" s="78"/>
      <c r="O1811" s="79"/>
      <c r="P1811" s="79"/>
      <c r="Q1811" s="79"/>
    </row>
    <row r="1812" spans="1:17" ht="13.95" hidden="1" customHeight="1">
      <c r="A1812" s="73">
        <v>1802</v>
      </c>
      <c r="B1812" s="74">
        <v>45297</v>
      </c>
      <c r="C1812" s="75" t="s">
        <v>211</v>
      </c>
      <c r="D1812" s="76" t="s">
        <v>5064</v>
      </c>
      <c r="E1812" s="76" t="s">
        <v>492</v>
      </c>
      <c r="F1812" s="76" t="s">
        <v>8753</v>
      </c>
      <c r="G1812" s="76" t="s">
        <v>8754</v>
      </c>
      <c r="H1812" s="76" t="s">
        <v>326</v>
      </c>
      <c r="I1812" s="76" t="s">
        <v>163</v>
      </c>
      <c r="J1812" s="76" t="s">
        <v>242</v>
      </c>
      <c r="K1812" s="76" t="s">
        <v>5067</v>
      </c>
      <c r="L1812" s="76" t="s">
        <v>5068</v>
      </c>
      <c r="M1812" s="77"/>
      <c r="N1812" s="78"/>
      <c r="O1812" s="79"/>
      <c r="P1812" s="79"/>
      <c r="Q1812" s="79"/>
    </row>
    <row r="1813" spans="1:17" ht="13.95" hidden="1" customHeight="1">
      <c r="A1813" s="73">
        <v>1803</v>
      </c>
      <c r="B1813" s="74">
        <v>45297</v>
      </c>
      <c r="C1813" s="75" t="s">
        <v>211</v>
      </c>
      <c r="D1813" s="76" t="s">
        <v>8755</v>
      </c>
      <c r="E1813" s="76" t="s">
        <v>1472</v>
      </c>
      <c r="F1813" s="76" t="s">
        <v>8756</v>
      </c>
      <c r="G1813" s="76" t="s">
        <v>8757</v>
      </c>
      <c r="H1813" s="76" t="s">
        <v>293</v>
      </c>
      <c r="I1813" s="76" t="s">
        <v>163</v>
      </c>
      <c r="J1813" s="76" t="s">
        <v>239</v>
      </c>
      <c r="K1813" s="76" t="s">
        <v>8758</v>
      </c>
      <c r="L1813" s="76" t="s">
        <v>163</v>
      </c>
      <c r="M1813" s="77"/>
      <c r="N1813" s="78"/>
      <c r="O1813" s="79"/>
      <c r="P1813" s="79"/>
      <c r="Q1813" s="79"/>
    </row>
    <row r="1814" spans="1:17" ht="13.95" hidden="1" customHeight="1">
      <c r="A1814" s="73">
        <v>1804</v>
      </c>
      <c r="B1814" s="74">
        <v>45297</v>
      </c>
      <c r="C1814" s="75" t="s">
        <v>211</v>
      </c>
      <c r="D1814" s="76" t="s">
        <v>8759</v>
      </c>
      <c r="E1814" s="76" t="s">
        <v>561</v>
      </c>
      <c r="F1814" s="76" t="s">
        <v>8760</v>
      </c>
      <c r="G1814" s="76" t="s">
        <v>8761</v>
      </c>
      <c r="H1814" s="76" t="s">
        <v>297</v>
      </c>
      <c r="I1814" s="76" t="s">
        <v>163</v>
      </c>
      <c r="J1814" s="76" t="s">
        <v>243</v>
      </c>
      <c r="K1814" s="76" t="s">
        <v>8762</v>
      </c>
      <c r="L1814" s="76" t="s">
        <v>8763</v>
      </c>
      <c r="M1814" s="77"/>
      <c r="N1814" s="78"/>
      <c r="O1814" s="79"/>
      <c r="P1814" s="79"/>
      <c r="Q1814" s="79"/>
    </row>
    <row r="1815" spans="1:17" ht="13.95" hidden="1" customHeight="1">
      <c r="A1815" s="73">
        <v>1805</v>
      </c>
      <c r="B1815" s="74">
        <v>45297</v>
      </c>
      <c r="C1815" s="75" t="s">
        <v>211</v>
      </c>
      <c r="D1815" s="76" t="s">
        <v>8764</v>
      </c>
      <c r="E1815" s="76" t="s">
        <v>1472</v>
      </c>
      <c r="F1815" s="76" t="s">
        <v>8765</v>
      </c>
      <c r="G1815" s="76" t="s">
        <v>8766</v>
      </c>
      <c r="H1815" s="76" t="s">
        <v>293</v>
      </c>
      <c r="I1815" s="76" t="s">
        <v>163</v>
      </c>
      <c r="J1815" s="76" t="s">
        <v>246</v>
      </c>
      <c r="K1815" s="76" t="s">
        <v>8767</v>
      </c>
      <c r="L1815" s="76" t="s">
        <v>8768</v>
      </c>
      <c r="M1815" s="77"/>
      <c r="N1815" s="78"/>
      <c r="O1815" s="79"/>
      <c r="P1815" s="79"/>
      <c r="Q1815" s="79"/>
    </row>
    <row r="1816" spans="1:17" ht="13.95" hidden="1" customHeight="1">
      <c r="A1816" s="73">
        <v>1806</v>
      </c>
      <c r="B1816" s="74">
        <v>45297</v>
      </c>
      <c r="C1816" s="75" t="s">
        <v>211</v>
      </c>
      <c r="D1816" s="76" t="s">
        <v>8769</v>
      </c>
      <c r="E1816" s="76" t="s">
        <v>1472</v>
      </c>
      <c r="F1816" s="76" t="s">
        <v>8770</v>
      </c>
      <c r="G1816" s="76" t="s">
        <v>8771</v>
      </c>
      <c r="H1816" s="76" t="s">
        <v>293</v>
      </c>
      <c r="I1816" s="76" t="s">
        <v>163</v>
      </c>
      <c r="J1816" s="76" t="s">
        <v>238</v>
      </c>
      <c r="K1816" s="76" t="s">
        <v>8772</v>
      </c>
      <c r="L1816" s="76" t="s">
        <v>8773</v>
      </c>
      <c r="M1816" s="77"/>
      <c r="N1816" s="78"/>
      <c r="O1816" s="79"/>
      <c r="P1816" s="79"/>
      <c r="Q1816" s="79"/>
    </row>
    <row r="1817" spans="1:17" ht="13.95" hidden="1" customHeight="1">
      <c r="A1817" s="73">
        <v>1807</v>
      </c>
      <c r="B1817" s="74">
        <v>45297</v>
      </c>
      <c r="C1817" s="75" t="s">
        <v>211</v>
      </c>
      <c r="D1817" s="76" t="s">
        <v>8774</v>
      </c>
      <c r="E1817" s="76" t="s">
        <v>1472</v>
      </c>
      <c r="F1817" s="76" t="s">
        <v>8775</v>
      </c>
      <c r="G1817" s="76" t="s">
        <v>8776</v>
      </c>
      <c r="H1817" s="76" t="s">
        <v>293</v>
      </c>
      <c r="I1817" s="76" t="s">
        <v>163</v>
      </c>
      <c r="J1817" s="76" t="s">
        <v>239</v>
      </c>
      <c r="K1817" s="76" t="s">
        <v>8777</v>
      </c>
      <c r="L1817" s="76" t="s">
        <v>8778</v>
      </c>
      <c r="M1817" s="77"/>
      <c r="N1817" s="78"/>
      <c r="O1817" s="79"/>
      <c r="P1817" s="79"/>
      <c r="Q1817" s="79"/>
    </row>
    <row r="1818" spans="1:17" ht="13.95" hidden="1" customHeight="1">
      <c r="A1818" s="73">
        <v>1808</v>
      </c>
      <c r="B1818" s="74">
        <v>45297</v>
      </c>
      <c r="C1818" s="75" t="s">
        <v>211</v>
      </c>
      <c r="D1818" s="76" t="s">
        <v>8779</v>
      </c>
      <c r="E1818" s="76" t="s">
        <v>1472</v>
      </c>
      <c r="F1818" s="76" t="s">
        <v>8780</v>
      </c>
      <c r="G1818" s="76" t="s">
        <v>8781</v>
      </c>
      <c r="H1818" s="76" t="s">
        <v>293</v>
      </c>
      <c r="I1818" s="76" t="s">
        <v>163</v>
      </c>
      <c r="J1818" s="76" t="s">
        <v>239</v>
      </c>
      <c r="K1818" s="76" t="s">
        <v>8782</v>
      </c>
      <c r="L1818" s="76" t="s">
        <v>8783</v>
      </c>
      <c r="M1818" s="77"/>
      <c r="N1818" s="78"/>
      <c r="O1818" s="79"/>
      <c r="P1818" s="79"/>
      <c r="Q1818" s="79"/>
    </row>
    <row r="1819" spans="1:17" ht="13.95" hidden="1" customHeight="1">
      <c r="A1819" s="73">
        <v>1809</v>
      </c>
      <c r="B1819" s="74">
        <v>45297</v>
      </c>
      <c r="C1819" s="75" t="s">
        <v>211</v>
      </c>
      <c r="D1819" s="76" t="s">
        <v>404</v>
      </c>
      <c r="E1819" s="76" t="s">
        <v>561</v>
      </c>
      <c r="F1819" s="76" t="s">
        <v>8784</v>
      </c>
      <c r="G1819" s="76" t="s">
        <v>8785</v>
      </c>
      <c r="H1819" s="76" t="s">
        <v>297</v>
      </c>
      <c r="I1819" s="76" t="s">
        <v>163</v>
      </c>
      <c r="J1819" s="76" t="s">
        <v>243</v>
      </c>
      <c r="K1819" s="76" t="s">
        <v>8786</v>
      </c>
      <c r="L1819" s="76" t="s">
        <v>8787</v>
      </c>
      <c r="M1819" s="77"/>
      <c r="N1819" s="78"/>
      <c r="O1819" s="79"/>
      <c r="P1819" s="79"/>
      <c r="Q1819" s="79"/>
    </row>
    <row r="1820" spans="1:17" ht="13.95" hidden="1" customHeight="1">
      <c r="A1820" s="73">
        <v>1810</v>
      </c>
      <c r="B1820" s="74">
        <v>45297</v>
      </c>
      <c r="C1820" s="75" t="s">
        <v>211</v>
      </c>
      <c r="D1820" s="76" t="s">
        <v>8788</v>
      </c>
      <c r="E1820" s="76" t="s">
        <v>1472</v>
      </c>
      <c r="F1820" s="76" t="s">
        <v>8789</v>
      </c>
      <c r="G1820" s="76" t="s">
        <v>8790</v>
      </c>
      <c r="H1820" s="76" t="s">
        <v>293</v>
      </c>
      <c r="I1820" s="76" t="s">
        <v>163</v>
      </c>
      <c r="J1820" s="76" t="s">
        <v>244</v>
      </c>
      <c r="K1820" s="76" t="s">
        <v>8791</v>
      </c>
      <c r="L1820" s="76" t="s">
        <v>8792</v>
      </c>
      <c r="M1820" s="77"/>
      <c r="N1820" s="78"/>
      <c r="O1820" s="79"/>
      <c r="P1820" s="79"/>
      <c r="Q1820" s="79"/>
    </row>
    <row r="1821" spans="1:17" ht="13.95" customHeight="1">
      <c r="A1821" s="73">
        <v>1811</v>
      </c>
      <c r="B1821" s="74">
        <v>45297</v>
      </c>
      <c r="C1821" s="75" t="s">
        <v>211</v>
      </c>
      <c r="D1821" s="76" t="s">
        <v>8793</v>
      </c>
      <c r="E1821" s="76" t="s">
        <v>743</v>
      </c>
      <c r="F1821" s="76" t="s">
        <v>8794</v>
      </c>
      <c r="G1821" s="76" t="s">
        <v>8795</v>
      </c>
      <c r="H1821" s="76" t="s">
        <v>8796</v>
      </c>
      <c r="I1821" s="76" t="s">
        <v>163</v>
      </c>
      <c r="J1821" s="76" t="s">
        <v>243</v>
      </c>
      <c r="K1821" s="76" t="s">
        <v>8797</v>
      </c>
      <c r="L1821" s="76" t="s">
        <v>8798</v>
      </c>
      <c r="M1821" s="77"/>
      <c r="N1821" s="78"/>
      <c r="O1821" s="79"/>
      <c r="P1821" s="79"/>
      <c r="Q1821" s="79"/>
    </row>
    <row r="1822" spans="1:17" ht="13.95" customHeight="1">
      <c r="A1822" s="73">
        <v>1812</v>
      </c>
      <c r="B1822" s="74">
        <v>45297</v>
      </c>
      <c r="C1822" s="75" t="s">
        <v>211</v>
      </c>
      <c r="D1822" s="76" t="s">
        <v>8799</v>
      </c>
      <c r="E1822" s="76" t="s">
        <v>864</v>
      </c>
      <c r="F1822" s="76" t="s">
        <v>8800</v>
      </c>
      <c r="G1822" s="76" t="s">
        <v>8801</v>
      </c>
      <c r="H1822" s="76" t="s">
        <v>8802</v>
      </c>
      <c r="I1822" s="76" t="s">
        <v>163</v>
      </c>
      <c r="J1822" s="76" t="s">
        <v>243</v>
      </c>
      <c r="K1822" s="76" t="s">
        <v>8803</v>
      </c>
      <c r="L1822" s="76" t="s">
        <v>8804</v>
      </c>
      <c r="M1822" s="77"/>
      <c r="N1822" s="78"/>
      <c r="O1822" s="79"/>
      <c r="P1822" s="79"/>
      <c r="Q1822" s="79"/>
    </row>
    <row r="1823" spans="1:17" ht="13.95" hidden="1" customHeight="1">
      <c r="A1823" s="73">
        <v>1813</v>
      </c>
      <c r="B1823" s="74">
        <v>45297</v>
      </c>
      <c r="C1823" s="75" t="s">
        <v>211</v>
      </c>
      <c r="D1823" s="76" t="s">
        <v>8805</v>
      </c>
      <c r="E1823" s="76" t="s">
        <v>510</v>
      </c>
      <c r="F1823" s="76" t="s">
        <v>8806</v>
      </c>
      <c r="G1823" s="76" t="s">
        <v>8807</v>
      </c>
      <c r="H1823" s="76" t="s">
        <v>293</v>
      </c>
      <c r="I1823" s="76" t="s">
        <v>163</v>
      </c>
      <c r="J1823" s="76" t="s">
        <v>243</v>
      </c>
      <c r="K1823" s="76" t="s">
        <v>8808</v>
      </c>
      <c r="L1823" s="76" t="s">
        <v>8809</v>
      </c>
      <c r="M1823" s="77"/>
      <c r="N1823" s="78"/>
      <c r="O1823" s="79"/>
      <c r="P1823" s="79"/>
      <c r="Q1823" s="79"/>
    </row>
    <row r="1824" spans="1:17" ht="13.95" hidden="1" customHeight="1">
      <c r="A1824" s="73">
        <v>1814</v>
      </c>
      <c r="B1824" s="74">
        <v>45297</v>
      </c>
      <c r="C1824" s="75" t="s">
        <v>211</v>
      </c>
      <c r="D1824" s="76" t="s">
        <v>6142</v>
      </c>
      <c r="E1824" s="76" t="s">
        <v>773</v>
      </c>
      <c r="F1824" s="76" t="s">
        <v>8810</v>
      </c>
      <c r="G1824" s="76" t="s">
        <v>8811</v>
      </c>
      <c r="H1824" s="76" t="s">
        <v>293</v>
      </c>
      <c r="I1824" s="76" t="s">
        <v>163</v>
      </c>
      <c r="J1824" s="76" t="s">
        <v>244</v>
      </c>
      <c r="K1824" s="76" t="s">
        <v>6145</v>
      </c>
      <c r="L1824" s="76" t="s">
        <v>6146</v>
      </c>
      <c r="M1824" s="77"/>
      <c r="N1824" s="78"/>
      <c r="O1824" s="79"/>
      <c r="P1824" s="79"/>
      <c r="Q1824" s="79"/>
    </row>
    <row r="1825" spans="1:17" ht="13.95" hidden="1" customHeight="1">
      <c r="A1825" s="73">
        <v>1815</v>
      </c>
      <c r="B1825" s="74">
        <v>45297</v>
      </c>
      <c r="C1825" s="75" t="s">
        <v>211</v>
      </c>
      <c r="D1825" s="76" t="s">
        <v>8812</v>
      </c>
      <c r="E1825" s="76" t="s">
        <v>849</v>
      </c>
      <c r="F1825" s="76" t="s">
        <v>8813</v>
      </c>
      <c r="G1825" s="76" t="s">
        <v>4912</v>
      </c>
      <c r="H1825" s="76" t="s">
        <v>297</v>
      </c>
      <c r="I1825" s="76" t="s">
        <v>163</v>
      </c>
      <c r="J1825" s="76" t="s">
        <v>240</v>
      </c>
      <c r="K1825" s="76" t="s">
        <v>8814</v>
      </c>
      <c r="L1825" s="76" t="s">
        <v>8815</v>
      </c>
      <c r="M1825" s="77"/>
      <c r="N1825" s="78"/>
      <c r="O1825" s="79"/>
      <c r="P1825" s="79"/>
      <c r="Q1825" s="79"/>
    </row>
    <row r="1826" spans="1:17" ht="13.95" hidden="1" customHeight="1">
      <c r="A1826" s="73">
        <v>1816</v>
      </c>
      <c r="B1826" s="74">
        <v>45297</v>
      </c>
      <c r="C1826" s="75" t="s">
        <v>211</v>
      </c>
      <c r="D1826" s="76" t="s">
        <v>8816</v>
      </c>
      <c r="E1826" s="76" t="s">
        <v>3166</v>
      </c>
      <c r="F1826" s="76" t="s">
        <v>8817</v>
      </c>
      <c r="G1826" s="76" t="s">
        <v>8818</v>
      </c>
      <c r="H1826" s="76" t="s">
        <v>293</v>
      </c>
      <c r="I1826" s="76" t="s">
        <v>163</v>
      </c>
      <c r="J1826" s="76" t="s">
        <v>238</v>
      </c>
      <c r="K1826" s="76" t="s">
        <v>8819</v>
      </c>
      <c r="L1826" s="76" t="s">
        <v>8820</v>
      </c>
      <c r="M1826" s="77"/>
      <c r="N1826" s="78"/>
      <c r="O1826" s="79"/>
      <c r="P1826" s="79"/>
      <c r="Q1826" s="79"/>
    </row>
    <row r="1827" spans="1:17" ht="13.95" hidden="1" customHeight="1">
      <c r="A1827" s="73">
        <v>1817</v>
      </c>
      <c r="B1827" s="74">
        <v>45297</v>
      </c>
      <c r="C1827" s="75" t="s">
        <v>211</v>
      </c>
      <c r="D1827" s="76" t="s">
        <v>8821</v>
      </c>
      <c r="E1827" s="76" t="s">
        <v>3166</v>
      </c>
      <c r="F1827" s="76" t="s">
        <v>8822</v>
      </c>
      <c r="G1827" s="76" t="s">
        <v>8823</v>
      </c>
      <c r="H1827" s="76" t="s">
        <v>293</v>
      </c>
      <c r="I1827" s="76" t="s">
        <v>163</v>
      </c>
      <c r="J1827" s="76" t="s">
        <v>239</v>
      </c>
      <c r="K1827" s="76" t="s">
        <v>8824</v>
      </c>
      <c r="L1827" s="76" t="s">
        <v>8825</v>
      </c>
      <c r="M1827" s="77"/>
      <c r="N1827" s="78"/>
      <c r="O1827" s="79"/>
      <c r="P1827" s="79"/>
      <c r="Q1827" s="79"/>
    </row>
    <row r="1828" spans="1:17" ht="13.95" hidden="1" customHeight="1">
      <c r="A1828" s="73">
        <v>1818</v>
      </c>
      <c r="B1828" s="74">
        <v>45297</v>
      </c>
      <c r="C1828" s="75" t="s">
        <v>211</v>
      </c>
      <c r="D1828" s="76" t="s">
        <v>8826</v>
      </c>
      <c r="E1828" s="76" t="s">
        <v>3166</v>
      </c>
      <c r="F1828" s="76" t="s">
        <v>8827</v>
      </c>
      <c r="G1828" s="76" t="s">
        <v>8828</v>
      </c>
      <c r="H1828" s="76" t="s">
        <v>6597</v>
      </c>
      <c r="I1828" s="76" t="s">
        <v>163</v>
      </c>
      <c r="J1828" s="76" t="s">
        <v>235</v>
      </c>
      <c r="K1828" s="76" t="s">
        <v>8829</v>
      </c>
      <c r="L1828" s="76" t="s">
        <v>163</v>
      </c>
      <c r="M1828" s="77"/>
      <c r="N1828" s="78"/>
      <c r="O1828" s="79"/>
      <c r="P1828" s="79"/>
      <c r="Q1828" s="79"/>
    </row>
    <row r="1829" spans="1:17" ht="13.95" hidden="1" customHeight="1">
      <c r="A1829" s="73">
        <v>1819</v>
      </c>
      <c r="B1829" s="74">
        <v>45297</v>
      </c>
      <c r="C1829" s="75" t="s">
        <v>211</v>
      </c>
      <c r="D1829" s="76" t="s">
        <v>8830</v>
      </c>
      <c r="E1829" s="76" t="s">
        <v>510</v>
      </c>
      <c r="F1829" s="76" t="s">
        <v>8831</v>
      </c>
      <c r="G1829" s="76" t="s">
        <v>8832</v>
      </c>
      <c r="H1829" s="76" t="s">
        <v>293</v>
      </c>
      <c r="I1829" s="76" t="s">
        <v>163</v>
      </c>
      <c r="J1829" s="76" t="s">
        <v>244</v>
      </c>
      <c r="K1829" s="76" t="s">
        <v>8833</v>
      </c>
      <c r="L1829" s="76" t="s">
        <v>8834</v>
      </c>
      <c r="M1829" s="77"/>
      <c r="N1829" s="78"/>
      <c r="O1829" s="79"/>
      <c r="P1829" s="79"/>
      <c r="Q1829" s="79"/>
    </row>
    <row r="1830" spans="1:17" ht="13.95" hidden="1" customHeight="1">
      <c r="A1830" s="73">
        <v>1820</v>
      </c>
      <c r="B1830" s="74">
        <v>45297</v>
      </c>
      <c r="C1830" s="75" t="s">
        <v>211</v>
      </c>
      <c r="D1830" s="76" t="s">
        <v>8835</v>
      </c>
      <c r="E1830" s="76" t="s">
        <v>1237</v>
      </c>
      <c r="F1830" s="76" t="s">
        <v>8836</v>
      </c>
      <c r="G1830" s="76" t="s">
        <v>8832</v>
      </c>
      <c r="H1830" s="76" t="s">
        <v>297</v>
      </c>
      <c r="I1830" s="76" t="s">
        <v>163</v>
      </c>
      <c r="J1830" s="76" t="s">
        <v>238</v>
      </c>
      <c r="K1830" s="76" t="s">
        <v>8837</v>
      </c>
      <c r="L1830" s="76" t="s">
        <v>8838</v>
      </c>
      <c r="M1830" s="77"/>
      <c r="N1830" s="78"/>
      <c r="O1830" s="79"/>
      <c r="P1830" s="79"/>
      <c r="Q1830" s="79"/>
    </row>
    <row r="1831" spans="1:17" ht="13.95" hidden="1" customHeight="1">
      <c r="A1831" s="73">
        <v>1821</v>
      </c>
      <c r="B1831" s="74">
        <v>45297</v>
      </c>
      <c r="C1831" s="75" t="s">
        <v>211</v>
      </c>
      <c r="D1831" s="76" t="s">
        <v>8839</v>
      </c>
      <c r="E1831" s="76" t="s">
        <v>1257</v>
      </c>
      <c r="F1831" s="76" t="s">
        <v>8840</v>
      </c>
      <c r="G1831" s="76" t="s">
        <v>8841</v>
      </c>
      <c r="H1831" s="76" t="s">
        <v>296</v>
      </c>
      <c r="I1831" s="76" t="s">
        <v>163</v>
      </c>
      <c r="J1831" s="76" t="s">
        <v>238</v>
      </c>
      <c r="K1831" s="76" t="s">
        <v>8842</v>
      </c>
      <c r="L1831" s="76" t="s">
        <v>8843</v>
      </c>
      <c r="M1831" s="77"/>
      <c r="N1831" s="78"/>
      <c r="O1831" s="79"/>
      <c r="P1831" s="79"/>
      <c r="Q1831" s="79"/>
    </row>
    <row r="1832" spans="1:17" ht="13.95" hidden="1" customHeight="1">
      <c r="A1832" s="73">
        <v>1822</v>
      </c>
      <c r="B1832" s="74">
        <v>45297</v>
      </c>
      <c r="C1832" s="75" t="s">
        <v>211</v>
      </c>
      <c r="D1832" s="76" t="s">
        <v>8844</v>
      </c>
      <c r="E1832" s="76" t="s">
        <v>510</v>
      </c>
      <c r="F1832" s="76" t="s">
        <v>8845</v>
      </c>
      <c r="G1832" s="76" t="s">
        <v>8846</v>
      </c>
      <c r="H1832" s="76" t="s">
        <v>293</v>
      </c>
      <c r="I1832" s="76" t="s">
        <v>163</v>
      </c>
      <c r="J1832" s="76" t="s">
        <v>238</v>
      </c>
      <c r="K1832" s="76" t="s">
        <v>8847</v>
      </c>
      <c r="L1832" s="76" t="s">
        <v>8848</v>
      </c>
      <c r="M1832" s="77"/>
      <c r="N1832" s="78"/>
      <c r="O1832" s="79"/>
      <c r="P1832" s="79"/>
      <c r="Q1832" s="79"/>
    </row>
    <row r="1833" spans="1:17" ht="13.95" hidden="1" customHeight="1">
      <c r="A1833" s="73">
        <v>1823</v>
      </c>
      <c r="B1833" s="74">
        <v>45297</v>
      </c>
      <c r="C1833" s="75" t="s">
        <v>211</v>
      </c>
      <c r="D1833" s="76" t="s">
        <v>8849</v>
      </c>
      <c r="E1833" s="76" t="s">
        <v>7966</v>
      </c>
      <c r="F1833" s="76" t="s">
        <v>8850</v>
      </c>
      <c r="G1833" s="76" t="s">
        <v>8851</v>
      </c>
      <c r="H1833" s="76" t="s">
        <v>397</v>
      </c>
      <c r="I1833" s="76" t="s">
        <v>163</v>
      </c>
      <c r="J1833" s="76" t="s">
        <v>238</v>
      </c>
      <c r="K1833" s="76" t="s">
        <v>8852</v>
      </c>
      <c r="L1833" s="76" t="s">
        <v>8853</v>
      </c>
      <c r="M1833" s="77"/>
      <c r="N1833" s="78"/>
      <c r="O1833" s="79"/>
      <c r="P1833" s="79"/>
      <c r="Q1833" s="79"/>
    </row>
    <row r="1834" spans="1:17" ht="13.95" hidden="1" customHeight="1">
      <c r="A1834" s="73">
        <v>1824</v>
      </c>
      <c r="B1834" s="74">
        <v>45297</v>
      </c>
      <c r="C1834" s="75" t="s">
        <v>211</v>
      </c>
      <c r="D1834" s="76" t="s">
        <v>8854</v>
      </c>
      <c r="E1834" s="76" t="s">
        <v>718</v>
      </c>
      <c r="F1834" s="76" t="s">
        <v>8855</v>
      </c>
      <c r="G1834" s="76" t="s">
        <v>8856</v>
      </c>
      <c r="H1834" s="76" t="s">
        <v>297</v>
      </c>
      <c r="I1834" s="76" t="s">
        <v>163</v>
      </c>
      <c r="J1834" s="76" t="s">
        <v>244</v>
      </c>
      <c r="K1834" s="76" t="s">
        <v>8857</v>
      </c>
      <c r="L1834" s="76" t="s">
        <v>8858</v>
      </c>
      <c r="M1834" s="77"/>
      <c r="N1834" s="78"/>
      <c r="O1834" s="79"/>
      <c r="P1834" s="79"/>
      <c r="Q1834" s="79"/>
    </row>
    <row r="1835" spans="1:17" ht="13.95" hidden="1" customHeight="1">
      <c r="A1835" s="73">
        <v>1825</v>
      </c>
      <c r="B1835" s="74">
        <v>45297</v>
      </c>
      <c r="C1835" s="75" t="s">
        <v>211</v>
      </c>
      <c r="D1835" s="76" t="s">
        <v>8859</v>
      </c>
      <c r="E1835" s="76" t="s">
        <v>718</v>
      </c>
      <c r="F1835" s="76" t="s">
        <v>8860</v>
      </c>
      <c r="G1835" s="76" t="s">
        <v>8861</v>
      </c>
      <c r="H1835" s="76" t="s">
        <v>297</v>
      </c>
      <c r="I1835" s="76" t="s">
        <v>163</v>
      </c>
      <c r="J1835" s="76" t="s">
        <v>243</v>
      </c>
      <c r="K1835" s="76" t="s">
        <v>8862</v>
      </c>
      <c r="L1835" s="76" t="s">
        <v>8863</v>
      </c>
      <c r="M1835" s="77"/>
      <c r="N1835" s="78"/>
      <c r="O1835" s="79"/>
      <c r="P1835" s="79"/>
      <c r="Q1835" s="79"/>
    </row>
    <row r="1836" spans="1:17" ht="13.95" hidden="1" customHeight="1">
      <c r="A1836" s="73">
        <v>1826</v>
      </c>
      <c r="B1836" s="74">
        <v>45297</v>
      </c>
      <c r="C1836" s="75" t="s">
        <v>211</v>
      </c>
      <c r="D1836" s="76" t="s">
        <v>8864</v>
      </c>
      <c r="E1836" s="76" t="s">
        <v>1237</v>
      </c>
      <c r="F1836" s="76" t="s">
        <v>8865</v>
      </c>
      <c r="G1836" s="76" t="s">
        <v>8866</v>
      </c>
      <c r="H1836" s="76" t="s">
        <v>293</v>
      </c>
      <c r="I1836" s="76" t="s">
        <v>163</v>
      </c>
      <c r="J1836" s="76" t="s">
        <v>239</v>
      </c>
      <c r="K1836" s="76" t="s">
        <v>8867</v>
      </c>
      <c r="L1836" s="76" t="s">
        <v>8868</v>
      </c>
      <c r="M1836" s="77"/>
      <c r="N1836" s="78"/>
      <c r="O1836" s="79"/>
      <c r="P1836" s="79"/>
      <c r="Q1836" s="79"/>
    </row>
    <row r="1837" spans="1:17" ht="13.95" hidden="1" customHeight="1">
      <c r="A1837" s="73">
        <v>1827</v>
      </c>
      <c r="B1837" s="74">
        <v>45297</v>
      </c>
      <c r="C1837" s="75" t="s">
        <v>211</v>
      </c>
      <c r="D1837" s="76" t="s">
        <v>8869</v>
      </c>
      <c r="E1837" s="76" t="s">
        <v>7966</v>
      </c>
      <c r="F1837" s="76" t="s">
        <v>8870</v>
      </c>
      <c r="G1837" s="76" t="s">
        <v>8871</v>
      </c>
      <c r="H1837" s="76" t="s">
        <v>293</v>
      </c>
      <c r="I1837" s="76" t="s">
        <v>163</v>
      </c>
      <c r="J1837" s="76" t="s">
        <v>238</v>
      </c>
      <c r="K1837" s="76" t="s">
        <v>8872</v>
      </c>
      <c r="L1837" s="76" t="s">
        <v>8873</v>
      </c>
      <c r="M1837" s="77"/>
      <c r="N1837" s="78"/>
      <c r="O1837" s="79"/>
      <c r="P1837" s="79"/>
      <c r="Q1837" s="79"/>
    </row>
    <row r="1838" spans="1:17" ht="13.95" hidden="1" customHeight="1">
      <c r="A1838" s="73">
        <v>1828</v>
      </c>
      <c r="B1838" s="74">
        <v>45297</v>
      </c>
      <c r="C1838" s="75" t="s">
        <v>211</v>
      </c>
      <c r="D1838" s="76" t="s">
        <v>8874</v>
      </c>
      <c r="E1838" s="76" t="s">
        <v>7966</v>
      </c>
      <c r="F1838" s="76" t="s">
        <v>8875</v>
      </c>
      <c r="G1838" s="76" t="s">
        <v>8876</v>
      </c>
      <c r="H1838" s="76" t="s">
        <v>293</v>
      </c>
      <c r="I1838" s="76" t="s">
        <v>163</v>
      </c>
      <c r="J1838" s="76" t="s">
        <v>238</v>
      </c>
      <c r="K1838" s="76" t="s">
        <v>8877</v>
      </c>
      <c r="L1838" s="76" t="s">
        <v>8878</v>
      </c>
      <c r="M1838" s="77"/>
      <c r="N1838" s="78"/>
      <c r="O1838" s="79"/>
      <c r="P1838" s="79"/>
      <c r="Q1838" s="79"/>
    </row>
    <row r="1839" spans="1:17" ht="13.95" hidden="1" customHeight="1">
      <c r="A1839" s="73">
        <v>1829</v>
      </c>
      <c r="B1839" s="74">
        <v>45297</v>
      </c>
      <c r="C1839" s="75" t="s">
        <v>211</v>
      </c>
      <c r="D1839" s="76" t="s">
        <v>8879</v>
      </c>
      <c r="E1839" s="76" t="s">
        <v>510</v>
      </c>
      <c r="F1839" s="76" t="s">
        <v>8880</v>
      </c>
      <c r="G1839" s="76" t="s">
        <v>8881</v>
      </c>
      <c r="H1839" s="76" t="s">
        <v>293</v>
      </c>
      <c r="I1839" s="76" t="s">
        <v>163</v>
      </c>
      <c r="J1839" s="76" t="s">
        <v>238</v>
      </c>
      <c r="K1839" s="76" t="s">
        <v>8882</v>
      </c>
      <c r="L1839" s="76" t="s">
        <v>8883</v>
      </c>
      <c r="M1839" s="77"/>
      <c r="N1839" s="78"/>
      <c r="O1839" s="79"/>
      <c r="P1839" s="79"/>
      <c r="Q1839" s="79"/>
    </row>
    <row r="1840" spans="1:17" ht="13.95" hidden="1" customHeight="1">
      <c r="A1840" s="73">
        <v>1830</v>
      </c>
      <c r="B1840" s="74">
        <v>45297</v>
      </c>
      <c r="C1840" s="75" t="s">
        <v>211</v>
      </c>
      <c r="D1840" s="76" t="s">
        <v>8884</v>
      </c>
      <c r="E1840" s="76" t="s">
        <v>622</v>
      </c>
      <c r="F1840" s="76" t="s">
        <v>8885</v>
      </c>
      <c r="G1840" s="76" t="s">
        <v>8886</v>
      </c>
      <c r="H1840" s="76" t="s">
        <v>293</v>
      </c>
      <c r="I1840" s="76" t="s">
        <v>163</v>
      </c>
      <c r="J1840" s="76" t="s">
        <v>242</v>
      </c>
      <c r="K1840" s="76" t="s">
        <v>8887</v>
      </c>
      <c r="L1840" s="76" t="s">
        <v>8888</v>
      </c>
      <c r="M1840" s="77"/>
      <c r="N1840" s="78"/>
      <c r="O1840" s="79"/>
      <c r="P1840" s="79"/>
      <c r="Q1840" s="79"/>
    </row>
    <row r="1841" spans="1:17" ht="13.95" hidden="1" customHeight="1">
      <c r="A1841" s="73">
        <v>1831</v>
      </c>
      <c r="B1841" s="74">
        <v>45297</v>
      </c>
      <c r="C1841" s="75" t="s">
        <v>211</v>
      </c>
      <c r="D1841" s="76" t="s">
        <v>8889</v>
      </c>
      <c r="E1841" s="76" t="s">
        <v>7966</v>
      </c>
      <c r="F1841" s="76" t="s">
        <v>8890</v>
      </c>
      <c r="G1841" s="76" t="s">
        <v>8891</v>
      </c>
      <c r="H1841" s="76" t="s">
        <v>297</v>
      </c>
      <c r="I1841" s="76" t="s">
        <v>163</v>
      </c>
      <c r="J1841" s="76" t="s">
        <v>246</v>
      </c>
      <c r="K1841" s="76" t="s">
        <v>8892</v>
      </c>
      <c r="L1841" s="76" t="s">
        <v>8893</v>
      </c>
      <c r="M1841" s="77"/>
      <c r="N1841" s="78"/>
      <c r="O1841" s="79"/>
      <c r="P1841" s="79"/>
      <c r="Q1841" s="79"/>
    </row>
    <row r="1842" spans="1:17" ht="13.95" customHeight="1">
      <c r="A1842" s="73">
        <v>1832</v>
      </c>
      <c r="B1842" s="74">
        <v>45297</v>
      </c>
      <c r="C1842" s="75" t="s">
        <v>211</v>
      </c>
      <c r="D1842" s="76" t="s">
        <v>8894</v>
      </c>
      <c r="E1842" s="76" t="s">
        <v>773</v>
      </c>
      <c r="F1842" s="76" t="s">
        <v>8895</v>
      </c>
      <c r="G1842" s="76" t="s">
        <v>8896</v>
      </c>
      <c r="H1842" s="76" t="s">
        <v>8897</v>
      </c>
      <c r="I1842" s="76" t="s">
        <v>163</v>
      </c>
      <c r="J1842" s="76" t="s">
        <v>243</v>
      </c>
      <c r="K1842" s="76" t="s">
        <v>8898</v>
      </c>
      <c r="L1842" s="76" t="s">
        <v>8899</v>
      </c>
      <c r="M1842" s="77"/>
      <c r="N1842" s="78"/>
      <c r="O1842" s="79"/>
      <c r="P1842" s="79"/>
      <c r="Q1842" s="79"/>
    </row>
    <row r="1843" spans="1:17" ht="13.95" hidden="1" customHeight="1">
      <c r="A1843" s="73">
        <v>1833</v>
      </c>
      <c r="B1843" s="74">
        <v>45297</v>
      </c>
      <c r="C1843" s="75" t="s">
        <v>211</v>
      </c>
      <c r="D1843" s="76" t="s">
        <v>5852</v>
      </c>
      <c r="E1843" s="76" t="s">
        <v>504</v>
      </c>
      <c r="F1843" s="76" t="s">
        <v>8900</v>
      </c>
      <c r="G1843" s="76" t="s">
        <v>8901</v>
      </c>
      <c r="H1843" s="76" t="s">
        <v>297</v>
      </c>
      <c r="I1843" s="76" t="s">
        <v>163</v>
      </c>
      <c r="J1843" s="76" t="s">
        <v>244</v>
      </c>
      <c r="K1843" s="76" t="s">
        <v>5855</v>
      </c>
      <c r="L1843" s="76" t="s">
        <v>5856</v>
      </c>
      <c r="M1843" s="77"/>
      <c r="N1843" s="78"/>
      <c r="O1843" s="79"/>
      <c r="P1843" s="79"/>
      <c r="Q1843" s="79"/>
    </row>
    <row r="1844" spans="1:17" ht="13.95" hidden="1" customHeight="1">
      <c r="A1844" s="73">
        <v>1834</v>
      </c>
      <c r="B1844" s="74">
        <v>45297</v>
      </c>
      <c r="C1844" s="75" t="s">
        <v>211</v>
      </c>
      <c r="D1844" s="76" t="s">
        <v>8902</v>
      </c>
      <c r="E1844" s="76" t="s">
        <v>510</v>
      </c>
      <c r="F1844" s="76" t="s">
        <v>8903</v>
      </c>
      <c r="G1844" s="76" t="s">
        <v>8904</v>
      </c>
      <c r="H1844" s="76" t="s">
        <v>293</v>
      </c>
      <c r="I1844" s="76" t="s">
        <v>163</v>
      </c>
      <c r="J1844" s="76" t="s">
        <v>238</v>
      </c>
      <c r="K1844" s="76" t="s">
        <v>8905</v>
      </c>
      <c r="L1844" s="76" t="s">
        <v>8906</v>
      </c>
      <c r="M1844" s="77"/>
      <c r="N1844" s="78"/>
      <c r="O1844" s="79"/>
      <c r="P1844" s="79"/>
      <c r="Q1844" s="79"/>
    </row>
    <row r="1845" spans="1:17" ht="13.95" hidden="1" customHeight="1">
      <c r="A1845" s="73">
        <v>1835</v>
      </c>
      <c r="B1845" s="74">
        <v>45297</v>
      </c>
      <c r="C1845" s="75" t="s">
        <v>211</v>
      </c>
      <c r="D1845" s="76" t="s">
        <v>8022</v>
      </c>
      <c r="E1845" s="76" t="s">
        <v>1257</v>
      </c>
      <c r="F1845" s="76" t="s">
        <v>8907</v>
      </c>
      <c r="G1845" s="76" t="s">
        <v>8908</v>
      </c>
      <c r="H1845" s="76" t="s">
        <v>296</v>
      </c>
      <c r="I1845" s="76" t="s">
        <v>163</v>
      </c>
      <c r="J1845" s="76" t="s">
        <v>238</v>
      </c>
      <c r="K1845" s="76" t="s">
        <v>8025</v>
      </c>
      <c r="L1845" s="76" t="s">
        <v>8026</v>
      </c>
      <c r="M1845" s="77"/>
      <c r="N1845" s="78"/>
      <c r="O1845" s="79"/>
      <c r="P1845" s="79"/>
      <c r="Q1845" s="79"/>
    </row>
    <row r="1846" spans="1:17" ht="13.95" hidden="1" customHeight="1">
      <c r="A1846" s="73">
        <v>1836</v>
      </c>
      <c r="B1846" s="74">
        <v>45297</v>
      </c>
      <c r="C1846" s="75" t="s">
        <v>211</v>
      </c>
      <c r="D1846" s="76" t="s">
        <v>8909</v>
      </c>
      <c r="E1846" s="76" t="s">
        <v>718</v>
      </c>
      <c r="F1846" s="76" t="s">
        <v>8910</v>
      </c>
      <c r="G1846" s="76" t="s">
        <v>8911</v>
      </c>
      <c r="H1846" s="76" t="s">
        <v>293</v>
      </c>
      <c r="I1846" s="76" t="s">
        <v>163</v>
      </c>
      <c r="J1846" s="76" t="s">
        <v>242</v>
      </c>
      <c r="K1846" s="76" t="s">
        <v>8912</v>
      </c>
      <c r="L1846" s="76" t="s">
        <v>8913</v>
      </c>
      <c r="M1846" s="77"/>
      <c r="N1846" s="78"/>
      <c r="O1846" s="79"/>
      <c r="P1846" s="79"/>
      <c r="Q1846" s="79"/>
    </row>
    <row r="1847" spans="1:17" ht="13.95" hidden="1" customHeight="1">
      <c r="A1847" s="73">
        <v>1837</v>
      </c>
      <c r="B1847" s="74">
        <v>45297</v>
      </c>
      <c r="C1847" s="75" t="s">
        <v>211</v>
      </c>
      <c r="D1847" s="76" t="s">
        <v>8914</v>
      </c>
      <c r="E1847" s="76" t="s">
        <v>1257</v>
      </c>
      <c r="F1847" s="76" t="s">
        <v>8915</v>
      </c>
      <c r="G1847" s="76" t="s">
        <v>8916</v>
      </c>
      <c r="H1847" s="76" t="s">
        <v>293</v>
      </c>
      <c r="I1847" s="76" t="s">
        <v>163</v>
      </c>
      <c r="J1847" s="76" t="s">
        <v>240</v>
      </c>
      <c r="K1847" s="76" t="s">
        <v>8917</v>
      </c>
      <c r="L1847" s="76" t="s">
        <v>8918</v>
      </c>
      <c r="M1847" s="77"/>
      <c r="N1847" s="78"/>
      <c r="O1847" s="79"/>
      <c r="P1847" s="79"/>
      <c r="Q1847" s="79"/>
    </row>
    <row r="1848" spans="1:17" ht="13.95" hidden="1" customHeight="1">
      <c r="A1848" s="73">
        <v>1838</v>
      </c>
      <c r="B1848" s="74">
        <v>45297</v>
      </c>
      <c r="C1848" s="75" t="s">
        <v>211</v>
      </c>
      <c r="D1848" s="76" t="s">
        <v>8919</v>
      </c>
      <c r="E1848" s="76" t="s">
        <v>1293</v>
      </c>
      <c r="F1848" s="76" t="s">
        <v>8920</v>
      </c>
      <c r="G1848" s="76" t="s">
        <v>8921</v>
      </c>
      <c r="H1848" s="76" t="s">
        <v>293</v>
      </c>
      <c r="I1848" s="76" t="s">
        <v>163</v>
      </c>
      <c r="J1848" s="76" t="s">
        <v>244</v>
      </c>
      <c r="K1848" s="76" t="s">
        <v>8922</v>
      </c>
      <c r="L1848" s="76" t="s">
        <v>8923</v>
      </c>
      <c r="M1848" s="77"/>
      <c r="N1848" s="78"/>
      <c r="O1848" s="79"/>
      <c r="P1848" s="79"/>
      <c r="Q1848" s="79"/>
    </row>
    <row r="1849" spans="1:17" ht="13.95" hidden="1" customHeight="1">
      <c r="A1849" s="73">
        <v>1839</v>
      </c>
      <c r="B1849" s="74">
        <v>45297</v>
      </c>
      <c r="C1849" s="75" t="s">
        <v>211</v>
      </c>
      <c r="D1849" s="76" t="s">
        <v>8924</v>
      </c>
      <c r="E1849" s="76" t="s">
        <v>1293</v>
      </c>
      <c r="F1849" s="76" t="s">
        <v>8925</v>
      </c>
      <c r="G1849" s="76" t="s">
        <v>8926</v>
      </c>
      <c r="H1849" s="76" t="s">
        <v>293</v>
      </c>
      <c r="I1849" s="76" t="s">
        <v>163</v>
      </c>
      <c r="J1849" s="76" t="s">
        <v>246</v>
      </c>
      <c r="K1849" s="76" t="s">
        <v>8927</v>
      </c>
      <c r="L1849" s="76" t="s">
        <v>8928</v>
      </c>
      <c r="M1849" s="77"/>
      <c r="N1849" s="78"/>
      <c r="O1849" s="79"/>
      <c r="P1849" s="79"/>
      <c r="Q1849" s="79"/>
    </row>
    <row r="1850" spans="1:17" ht="13.95" hidden="1" customHeight="1">
      <c r="A1850" s="73">
        <v>1840</v>
      </c>
      <c r="B1850" s="74">
        <v>45297</v>
      </c>
      <c r="C1850" s="75" t="s">
        <v>211</v>
      </c>
      <c r="D1850" s="76" t="s">
        <v>8929</v>
      </c>
      <c r="E1850" s="76" t="s">
        <v>773</v>
      </c>
      <c r="F1850" s="76" t="s">
        <v>8930</v>
      </c>
      <c r="G1850" s="76" t="s">
        <v>8931</v>
      </c>
      <c r="H1850" s="76" t="s">
        <v>293</v>
      </c>
      <c r="I1850" s="76" t="s">
        <v>163</v>
      </c>
      <c r="J1850" s="76" t="s">
        <v>238</v>
      </c>
      <c r="K1850" s="76" t="s">
        <v>8932</v>
      </c>
      <c r="L1850" s="76" t="s">
        <v>8933</v>
      </c>
      <c r="M1850" s="77"/>
      <c r="N1850" s="78"/>
      <c r="O1850" s="79"/>
      <c r="P1850" s="79"/>
      <c r="Q1850" s="79"/>
    </row>
    <row r="1851" spans="1:17" ht="13.95" hidden="1" customHeight="1">
      <c r="A1851" s="73">
        <v>1841</v>
      </c>
      <c r="B1851" s="74">
        <v>45297</v>
      </c>
      <c r="C1851" s="75" t="s">
        <v>211</v>
      </c>
      <c r="D1851" s="76" t="s">
        <v>8934</v>
      </c>
      <c r="E1851" s="76" t="s">
        <v>1293</v>
      </c>
      <c r="F1851" s="76" t="s">
        <v>8935</v>
      </c>
      <c r="G1851" s="76" t="s">
        <v>8936</v>
      </c>
      <c r="H1851" s="76" t="s">
        <v>293</v>
      </c>
      <c r="I1851" s="76" t="s">
        <v>163</v>
      </c>
      <c r="J1851" s="76" t="s">
        <v>240</v>
      </c>
      <c r="K1851" s="76" t="s">
        <v>8937</v>
      </c>
      <c r="L1851" s="76" t="s">
        <v>8938</v>
      </c>
      <c r="M1851" s="77"/>
      <c r="N1851" s="78"/>
      <c r="O1851" s="79"/>
      <c r="P1851" s="79"/>
      <c r="Q1851" s="79"/>
    </row>
    <row r="1852" spans="1:17" ht="13.95" hidden="1" customHeight="1">
      <c r="A1852" s="73">
        <v>1842</v>
      </c>
      <c r="B1852" s="74">
        <v>45297</v>
      </c>
      <c r="C1852" s="75" t="s">
        <v>211</v>
      </c>
      <c r="D1852" s="76" t="s">
        <v>396</v>
      </c>
      <c r="E1852" s="76" t="s">
        <v>1293</v>
      </c>
      <c r="F1852" s="76" t="s">
        <v>8939</v>
      </c>
      <c r="G1852" s="76" t="s">
        <v>8940</v>
      </c>
      <c r="H1852" s="76" t="s">
        <v>293</v>
      </c>
      <c r="I1852" s="76" t="s">
        <v>163</v>
      </c>
      <c r="J1852" s="76" t="s">
        <v>242</v>
      </c>
      <c r="K1852" s="76" t="s">
        <v>8941</v>
      </c>
      <c r="L1852" s="76" t="s">
        <v>8942</v>
      </c>
      <c r="M1852" s="77"/>
      <c r="N1852" s="78"/>
      <c r="O1852" s="79"/>
      <c r="P1852" s="79"/>
      <c r="Q1852" s="79"/>
    </row>
    <row r="1853" spans="1:17" ht="13.95" hidden="1" customHeight="1">
      <c r="A1853" s="73">
        <v>1843</v>
      </c>
      <c r="B1853" s="74">
        <v>45297</v>
      </c>
      <c r="C1853" s="75" t="s">
        <v>211</v>
      </c>
      <c r="D1853" s="76" t="s">
        <v>8943</v>
      </c>
      <c r="E1853" s="76" t="s">
        <v>1293</v>
      </c>
      <c r="F1853" s="76" t="s">
        <v>8944</v>
      </c>
      <c r="G1853" s="76" t="s">
        <v>8945</v>
      </c>
      <c r="H1853" s="76" t="s">
        <v>293</v>
      </c>
      <c r="I1853" s="76" t="s">
        <v>163</v>
      </c>
      <c r="J1853" s="76" t="s">
        <v>239</v>
      </c>
      <c r="K1853" s="76" t="s">
        <v>8946</v>
      </c>
      <c r="L1853" s="76" t="s">
        <v>8947</v>
      </c>
      <c r="M1853" s="77"/>
      <c r="N1853" s="78"/>
      <c r="O1853" s="79"/>
      <c r="P1853" s="79"/>
      <c r="Q1853" s="79"/>
    </row>
    <row r="1854" spans="1:17" ht="13.95" hidden="1" customHeight="1">
      <c r="A1854" s="73">
        <v>1844</v>
      </c>
      <c r="B1854" s="74">
        <v>45297</v>
      </c>
      <c r="C1854" s="75" t="s">
        <v>211</v>
      </c>
      <c r="D1854" s="76" t="s">
        <v>8948</v>
      </c>
      <c r="E1854" s="76" t="s">
        <v>773</v>
      </c>
      <c r="F1854" s="76" t="s">
        <v>8949</v>
      </c>
      <c r="G1854" s="76" t="s">
        <v>8950</v>
      </c>
      <c r="H1854" s="76" t="s">
        <v>293</v>
      </c>
      <c r="I1854" s="76" t="s">
        <v>163</v>
      </c>
      <c r="J1854" s="76" t="s">
        <v>242</v>
      </c>
      <c r="K1854" s="76" t="s">
        <v>8951</v>
      </c>
      <c r="L1854" s="76" t="s">
        <v>8952</v>
      </c>
      <c r="M1854" s="77"/>
      <c r="N1854" s="78"/>
      <c r="O1854" s="79"/>
      <c r="P1854" s="79"/>
      <c r="Q1854" s="79"/>
    </row>
    <row r="1855" spans="1:17" ht="13.95" hidden="1" customHeight="1">
      <c r="A1855" s="73">
        <v>1845</v>
      </c>
      <c r="B1855" s="74">
        <v>45297</v>
      </c>
      <c r="C1855" s="75" t="s">
        <v>211</v>
      </c>
      <c r="D1855" s="76" t="s">
        <v>8953</v>
      </c>
      <c r="E1855" s="76" t="s">
        <v>504</v>
      </c>
      <c r="F1855" s="76" t="s">
        <v>8954</v>
      </c>
      <c r="G1855" s="76" t="s">
        <v>8955</v>
      </c>
      <c r="H1855" s="76" t="s">
        <v>293</v>
      </c>
      <c r="I1855" s="76" t="s">
        <v>163</v>
      </c>
      <c r="J1855" s="76" t="s">
        <v>243</v>
      </c>
      <c r="K1855" s="76" t="s">
        <v>8956</v>
      </c>
      <c r="L1855" s="76" t="s">
        <v>8957</v>
      </c>
      <c r="M1855" s="77"/>
      <c r="N1855" s="78"/>
      <c r="O1855" s="79"/>
      <c r="P1855" s="79"/>
      <c r="Q1855" s="79"/>
    </row>
    <row r="1856" spans="1:17" ht="13.95" hidden="1" customHeight="1">
      <c r="A1856" s="73">
        <v>1846</v>
      </c>
      <c r="B1856" s="74">
        <v>45297</v>
      </c>
      <c r="C1856" s="75" t="s">
        <v>211</v>
      </c>
      <c r="D1856" s="76" t="s">
        <v>8468</v>
      </c>
      <c r="E1856" s="76" t="s">
        <v>504</v>
      </c>
      <c r="F1856" s="76" t="s">
        <v>8958</v>
      </c>
      <c r="G1856" s="76" t="s">
        <v>8959</v>
      </c>
      <c r="H1856" s="76" t="s">
        <v>297</v>
      </c>
      <c r="I1856" s="76" t="s">
        <v>163</v>
      </c>
      <c r="J1856" s="76" t="s">
        <v>241</v>
      </c>
      <c r="K1856" s="76" t="s">
        <v>8471</v>
      </c>
      <c r="L1856" s="76" t="s">
        <v>8472</v>
      </c>
      <c r="M1856" s="77"/>
      <c r="N1856" s="78"/>
      <c r="O1856" s="79"/>
      <c r="P1856" s="79"/>
      <c r="Q1856" s="79"/>
    </row>
    <row r="1857" spans="1:17" ht="13.95" customHeight="1">
      <c r="A1857" s="73">
        <v>1847</v>
      </c>
      <c r="B1857" s="74">
        <v>45297</v>
      </c>
      <c r="C1857" s="75" t="s">
        <v>211</v>
      </c>
      <c r="D1857" s="76" t="s">
        <v>8960</v>
      </c>
      <c r="E1857" s="76" t="s">
        <v>1624</v>
      </c>
      <c r="F1857" s="76" t="s">
        <v>8961</v>
      </c>
      <c r="G1857" s="76" t="s">
        <v>8962</v>
      </c>
      <c r="H1857" s="76" t="s">
        <v>8963</v>
      </c>
      <c r="I1857" s="76" t="s">
        <v>163</v>
      </c>
      <c r="J1857" s="76" t="s">
        <v>243</v>
      </c>
      <c r="K1857" s="76" t="s">
        <v>8964</v>
      </c>
      <c r="L1857" s="76" t="s">
        <v>8965</v>
      </c>
      <c r="M1857" s="77"/>
      <c r="N1857" s="78"/>
      <c r="O1857" s="79"/>
      <c r="P1857" s="79"/>
      <c r="Q1857" s="79"/>
    </row>
    <row r="1858" spans="1:17" ht="13.95" hidden="1" customHeight="1">
      <c r="A1858" s="73">
        <v>1848</v>
      </c>
      <c r="B1858" s="74">
        <v>45297</v>
      </c>
      <c r="C1858" s="75" t="s">
        <v>211</v>
      </c>
      <c r="D1858" s="76" t="s">
        <v>5303</v>
      </c>
      <c r="E1858" s="76" t="s">
        <v>492</v>
      </c>
      <c r="F1858" s="76" t="s">
        <v>8966</v>
      </c>
      <c r="G1858" s="76" t="s">
        <v>8967</v>
      </c>
      <c r="H1858" s="76" t="s">
        <v>1944</v>
      </c>
      <c r="I1858" s="76" t="s">
        <v>163</v>
      </c>
      <c r="J1858" s="76" t="s">
        <v>246</v>
      </c>
      <c r="K1858" s="76" t="s">
        <v>5306</v>
      </c>
      <c r="L1858" s="76" t="s">
        <v>5307</v>
      </c>
      <c r="M1858" s="77"/>
      <c r="N1858" s="78"/>
      <c r="O1858" s="79"/>
      <c r="P1858" s="79"/>
      <c r="Q1858" s="79"/>
    </row>
    <row r="1859" spans="1:17" ht="13.95" hidden="1" customHeight="1">
      <c r="A1859" s="73">
        <v>1849</v>
      </c>
      <c r="B1859" s="74">
        <v>45297</v>
      </c>
      <c r="C1859" s="75" t="s">
        <v>211</v>
      </c>
      <c r="D1859" s="76" t="s">
        <v>8948</v>
      </c>
      <c r="E1859" s="76" t="s">
        <v>773</v>
      </c>
      <c r="F1859" s="76" t="s">
        <v>8968</v>
      </c>
      <c r="G1859" s="76" t="s">
        <v>8969</v>
      </c>
      <c r="H1859" s="76" t="s">
        <v>293</v>
      </c>
      <c r="I1859" s="76" t="s">
        <v>163</v>
      </c>
      <c r="J1859" s="76" t="s">
        <v>244</v>
      </c>
      <c r="K1859" s="76" t="s">
        <v>8951</v>
      </c>
      <c r="L1859" s="76" t="s">
        <v>8952</v>
      </c>
      <c r="M1859" s="77"/>
      <c r="N1859" s="78"/>
      <c r="O1859" s="79"/>
      <c r="P1859" s="79"/>
      <c r="Q1859" s="79"/>
    </row>
    <row r="1860" spans="1:17" ht="13.95" hidden="1" customHeight="1">
      <c r="A1860" s="73">
        <v>1850</v>
      </c>
      <c r="B1860" s="74">
        <v>45297</v>
      </c>
      <c r="C1860" s="75" t="s">
        <v>211</v>
      </c>
      <c r="D1860" s="76" t="s">
        <v>8970</v>
      </c>
      <c r="E1860" s="76" t="s">
        <v>718</v>
      </c>
      <c r="F1860" s="76" t="s">
        <v>8971</v>
      </c>
      <c r="G1860" s="76" t="s">
        <v>8972</v>
      </c>
      <c r="H1860" s="76" t="s">
        <v>293</v>
      </c>
      <c r="I1860" s="76" t="s">
        <v>163</v>
      </c>
      <c r="J1860" s="76" t="s">
        <v>243</v>
      </c>
      <c r="K1860" s="76" t="s">
        <v>8973</v>
      </c>
      <c r="L1860" s="76" t="s">
        <v>8974</v>
      </c>
      <c r="M1860" s="77"/>
      <c r="N1860" s="78"/>
      <c r="O1860" s="79"/>
      <c r="P1860" s="79"/>
      <c r="Q1860" s="79"/>
    </row>
    <row r="1861" spans="1:17" ht="13.95" customHeight="1">
      <c r="A1861" s="73">
        <v>1851</v>
      </c>
      <c r="B1861" s="74">
        <v>45297</v>
      </c>
      <c r="C1861" s="75" t="s">
        <v>211</v>
      </c>
      <c r="D1861" s="76" t="s">
        <v>8975</v>
      </c>
      <c r="E1861" s="76" t="s">
        <v>828</v>
      </c>
      <c r="F1861" s="76" t="s">
        <v>8976</v>
      </c>
      <c r="G1861" s="76" t="s">
        <v>8977</v>
      </c>
      <c r="H1861" s="76" t="s">
        <v>8978</v>
      </c>
      <c r="I1861" s="76" t="s">
        <v>163</v>
      </c>
      <c r="J1861" s="76" t="s">
        <v>243</v>
      </c>
      <c r="K1861" s="76" t="s">
        <v>8979</v>
      </c>
      <c r="L1861" s="76" t="s">
        <v>8980</v>
      </c>
      <c r="M1861" s="77"/>
      <c r="N1861" s="78"/>
      <c r="O1861" s="79"/>
      <c r="P1861" s="79"/>
      <c r="Q1861" s="79"/>
    </row>
    <row r="1862" spans="1:17" ht="13.95" hidden="1" customHeight="1">
      <c r="A1862" s="73">
        <v>1852</v>
      </c>
      <c r="B1862" s="74">
        <v>45297</v>
      </c>
      <c r="C1862" s="75" t="s">
        <v>211</v>
      </c>
      <c r="D1862" s="76" t="s">
        <v>8981</v>
      </c>
      <c r="E1862" s="76" t="s">
        <v>1257</v>
      </c>
      <c r="F1862" s="76" t="s">
        <v>8982</v>
      </c>
      <c r="G1862" s="76" t="s">
        <v>8983</v>
      </c>
      <c r="H1862" s="76" t="s">
        <v>495</v>
      </c>
      <c r="I1862" s="76" t="s">
        <v>163</v>
      </c>
      <c r="J1862" s="76" t="s">
        <v>240</v>
      </c>
      <c r="K1862" s="76" t="s">
        <v>8984</v>
      </c>
      <c r="L1862" s="76" t="s">
        <v>163</v>
      </c>
      <c r="M1862" s="77"/>
      <c r="N1862" s="78"/>
      <c r="O1862" s="79"/>
      <c r="P1862" s="79"/>
      <c r="Q1862" s="79"/>
    </row>
    <row r="1863" spans="1:17" ht="13.95" hidden="1" customHeight="1">
      <c r="A1863" s="73">
        <v>1853</v>
      </c>
      <c r="B1863" s="74">
        <v>45297</v>
      </c>
      <c r="C1863" s="75" t="s">
        <v>211</v>
      </c>
      <c r="D1863" s="76" t="s">
        <v>8985</v>
      </c>
      <c r="E1863" s="76" t="s">
        <v>1257</v>
      </c>
      <c r="F1863" s="76" t="s">
        <v>8986</v>
      </c>
      <c r="G1863" s="76" t="s">
        <v>8987</v>
      </c>
      <c r="H1863" s="76" t="s">
        <v>293</v>
      </c>
      <c r="I1863" s="76" t="s">
        <v>163</v>
      </c>
      <c r="J1863" s="76" t="s">
        <v>241</v>
      </c>
      <c r="K1863" s="76" t="s">
        <v>8988</v>
      </c>
      <c r="L1863" s="76" t="s">
        <v>8989</v>
      </c>
      <c r="M1863" s="77"/>
      <c r="N1863" s="78"/>
      <c r="O1863" s="79"/>
      <c r="P1863" s="79"/>
      <c r="Q1863" s="79"/>
    </row>
    <row r="1864" spans="1:17" ht="13.95" hidden="1" customHeight="1">
      <c r="A1864" s="73">
        <v>1854</v>
      </c>
      <c r="B1864" s="74">
        <v>45297</v>
      </c>
      <c r="C1864" s="75" t="s">
        <v>211</v>
      </c>
      <c r="D1864" s="76" t="s">
        <v>8985</v>
      </c>
      <c r="E1864" s="76" t="s">
        <v>1257</v>
      </c>
      <c r="F1864" s="76" t="s">
        <v>8990</v>
      </c>
      <c r="G1864" s="76" t="s">
        <v>8991</v>
      </c>
      <c r="H1864" s="76" t="s">
        <v>293</v>
      </c>
      <c r="I1864" s="76" t="s">
        <v>163</v>
      </c>
      <c r="J1864" s="76" t="s">
        <v>242</v>
      </c>
      <c r="K1864" s="76" t="s">
        <v>8988</v>
      </c>
      <c r="L1864" s="76" t="s">
        <v>8989</v>
      </c>
      <c r="M1864" s="77"/>
      <c r="N1864" s="78"/>
      <c r="O1864" s="79"/>
      <c r="P1864" s="79"/>
      <c r="Q1864" s="79"/>
    </row>
    <row r="1865" spans="1:17" ht="13.95" hidden="1" customHeight="1">
      <c r="A1865" s="73">
        <v>1855</v>
      </c>
      <c r="B1865" s="74">
        <v>45297</v>
      </c>
      <c r="C1865" s="75" t="s">
        <v>211</v>
      </c>
      <c r="D1865" s="76" t="s">
        <v>6576</v>
      </c>
      <c r="E1865" s="76" t="s">
        <v>864</v>
      </c>
      <c r="F1865" s="76" t="s">
        <v>8992</v>
      </c>
      <c r="G1865" s="76" t="s">
        <v>8993</v>
      </c>
      <c r="H1865" s="76" t="s">
        <v>297</v>
      </c>
      <c r="I1865" s="76" t="s">
        <v>163</v>
      </c>
      <c r="J1865" s="76" t="s">
        <v>243</v>
      </c>
      <c r="K1865" s="76" t="s">
        <v>6579</v>
      </c>
      <c r="L1865" s="76" t="s">
        <v>6580</v>
      </c>
      <c r="M1865" s="77"/>
      <c r="N1865" s="78"/>
      <c r="O1865" s="79"/>
      <c r="P1865" s="79"/>
      <c r="Q1865" s="79"/>
    </row>
    <row r="1866" spans="1:17" ht="13.95" hidden="1" customHeight="1">
      <c r="A1866" s="73">
        <v>1856</v>
      </c>
      <c r="B1866" s="74">
        <v>45297</v>
      </c>
      <c r="C1866" s="75" t="s">
        <v>211</v>
      </c>
      <c r="D1866" s="76" t="s">
        <v>8994</v>
      </c>
      <c r="E1866" s="76" t="s">
        <v>2727</v>
      </c>
      <c r="F1866" s="76" t="s">
        <v>8995</v>
      </c>
      <c r="G1866" s="76" t="s">
        <v>8996</v>
      </c>
      <c r="H1866" s="76" t="s">
        <v>453</v>
      </c>
      <c r="I1866" s="76" t="s">
        <v>163</v>
      </c>
      <c r="J1866" s="76" t="s">
        <v>240</v>
      </c>
      <c r="K1866" s="76" t="s">
        <v>8997</v>
      </c>
      <c r="L1866" s="76" t="s">
        <v>8998</v>
      </c>
      <c r="M1866" s="77"/>
      <c r="N1866" s="78"/>
      <c r="O1866" s="79"/>
      <c r="P1866" s="79"/>
      <c r="Q1866" s="79"/>
    </row>
    <row r="1867" spans="1:17" ht="13.95" hidden="1" customHeight="1">
      <c r="A1867" s="73">
        <v>1857</v>
      </c>
      <c r="B1867" s="74">
        <v>45297</v>
      </c>
      <c r="C1867" s="75" t="s">
        <v>211</v>
      </c>
      <c r="D1867" s="76" t="s">
        <v>8999</v>
      </c>
      <c r="E1867" s="76" t="s">
        <v>1237</v>
      </c>
      <c r="F1867" s="76" t="s">
        <v>9000</v>
      </c>
      <c r="G1867" s="76" t="s">
        <v>7624</v>
      </c>
      <c r="H1867" s="76" t="s">
        <v>293</v>
      </c>
      <c r="I1867" s="76" t="s">
        <v>163</v>
      </c>
      <c r="J1867" s="76" t="s">
        <v>244</v>
      </c>
      <c r="K1867" s="76" t="s">
        <v>9001</v>
      </c>
      <c r="L1867" s="76" t="s">
        <v>9002</v>
      </c>
      <c r="M1867" s="77"/>
      <c r="N1867" s="78"/>
      <c r="O1867" s="79"/>
      <c r="P1867" s="79"/>
      <c r="Q1867" s="79"/>
    </row>
    <row r="1868" spans="1:17" ht="13.95" hidden="1" customHeight="1">
      <c r="A1868" s="73">
        <v>1858</v>
      </c>
      <c r="B1868" s="74">
        <v>45297</v>
      </c>
      <c r="C1868" s="75" t="s">
        <v>211</v>
      </c>
      <c r="D1868" s="76" t="s">
        <v>312</v>
      </c>
      <c r="E1868" s="76" t="s">
        <v>3166</v>
      </c>
      <c r="F1868" s="76" t="s">
        <v>9003</v>
      </c>
      <c r="G1868" s="76" t="s">
        <v>9004</v>
      </c>
      <c r="H1868" s="76" t="s">
        <v>293</v>
      </c>
      <c r="I1868" s="76" t="s">
        <v>163</v>
      </c>
      <c r="J1868" s="76" t="s">
        <v>238</v>
      </c>
      <c r="K1868" s="76" t="s">
        <v>9005</v>
      </c>
      <c r="L1868" s="76" t="s">
        <v>9006</v>
      </c>
      <c r="M1868" s="77"/>
      <c r="N1868" s="78"/>
      <c r="O1868" s="79"/>
      <c r="P1868" s="79"/>
      <c r="Q1868" s="79"/>
    </row>
    <row r="1869" spans="1:17" ht="13.95" customHeight="1">
      <c r="A1869" s="73">
        <v>1859</v>
      </c>
      <c r="B1869" s="74">
        <v>45297</v>
      </c>
      <c r="C1869" s="75" t="s">
        <v>211</v>
      </c>
      <c r="D1869" s="76" t="s">
        <v>9007</v>
      </c>
      <c r="E1869" s="76" t="s">
        <v>828</v>
      </c>
      <c r="F1869" s="76" t="s">
        <v>9008</v>
      </c>
      <c r="G1869" s="76" t="s">
        <v>9009</v>
      </c>
      <c r="H1869" s="76" t="s">
        <v>9010</v>
      </c>
      <c r="I1869" s="76" t="s">
        <v>163</v>
      </c>
      <c r="J1869" s="76" t="s">
        <v>243</v>
      </c>
      <c r="K1869" s="76" t="s">
        <v>9011</v>
      </c>
      <c r="L1869" s="76" t="s">
        <v>9012</v>
      </c>
      <c r="M1869" s="77"/>
      <c r="N1869" s="78"/>
      <c r="O1869" s="79"/>
      <c r="P1869" s="79"/>
      <c r="Q1869" s="79"/>
    </row>
    <row r="1870" spans="1:17" ht="13.95" hidden="1" customHeight="1">
      <c r="A1870" s="73">
        <v>1860</v>
      </c>
      <c r="B1870" s="74">
        <v>45297</v>
      </c>
      <c r="C1870" s="75" t="s">
        <v>211</v>
      </c>
      <c r="D1870" s="76" t="s">
        <v>9013</v>
      </c>
      <c r="E1870" s="76" t="s">
        <v>1257</v>
      </c>
      <c r="F1870" s="76" t="s">
        <v>9014</v>
      </c>
      <c r="G1870" s="76" t="s">
        <v>9015</v>
      </c>
      <c r="H1870" s="76" t="s">
        <v>293</v>
      </c>
      <c r="I1870" s="76" t="s">
        <v>163</v>
      </c>
      <c r="J1870" s="76" t="s">
        <v>240</v>
      </c>
      <c r="K1870" s="76" t="s">
        <v>9016</v>
      </c>
      <c r="L1870" s="76" t="s">
        <v>9017</v>
      </c>
      <c r="M1870" s="77"/>
      <c r="N1870" s="78"/>
      <c r="O1870" s="79"/>
      <c r="P1870" s="79"/>
      <c r="Q1870" s="79"/>
    </row>
    <row r="1871" spans="1:17" ht="13.95" hidden="1" customHeight="1">
      <c r="A1871" s="73">
        <v>1861</v>
      </c>
      <c r="B1871" s="74">
        <v>45297</v>
      </c>
      <c r="C1871" s="75" t="s">
        <v>211</v>
      </c>
      <c r="D1871" s="76" t="s">
        <v>3024</v>
      </c>
      <c r="E1871" s="76" t="s">
        <v>660</v>
      </c>
      <c r="F1871" s="76" t="s">
        <v>9018</v>
      </c>
      <c r="G1871" s="76" t="s">
        <v>9019</v>
      </c>
      <c r="H1871" s="76" t="s">
        <v>293</v>
      </c>
      <c r="I1871" s="76" t="s">
        <v>163</v>
      </c>
      <c r="J1871" s="76" t="s">
        <v>238</v>
      </c>
      <c r="K1871" s="76" t="s">
        <v>9020</v>
      </c>
      <c r="L1871" s="76" t="s">
        <v>9021</v>
      </c>
      <c r="M1871" s="77"/>
      <c r="N1871" s="78"/>
      <c r="O1871" s="79"/>
      <c r="P1871" s="79"/>
      <c r="Q1871" s="79"/>
    </row>
    <row r="1872" spans="1:17" ht="13.95" hidden="1" customHeight="1">
      <c r="A1872" s="73">
        <v>1862</v>
      </c>
      <c r="B1872" s="74">
        <v>45297</v>
      </c>
      <c r="C1872" s="75" t="s">
        <v>211</v>
      </c>
      <c r="D1872" s="76" t="s">
        <v>340</v>
      </c>
      <c r="E1872" s="76" t="s">
        <v>660</v>
      </c>
      <c r="F1872" s="76" t="s">
        <v>9022</v>
      </c>
      <c r="G1872" s="76" t="s">
        <v>9023</v>
      </c>
      <c r="H1872" s="76" t="s">
        <v>397</v>
      </c>
      <c r="I1872" s="76" t="s">
        <v>163</v>
      </c>
      <c r="J1872" s="76" t="s">
        <v>238</v>
      </c>
      <c r="K1872" s="76" t="s">
        <v>9024</v>
      </c>
      <c r="L1872" s="76" t="s">
        <v>9025</v>
      </c>
      <c r="M1872" s="77"/>
      <c r="N1872" s="78"/>
      <c r="O1872" s="79"/>
      <c r="P1872" s="79"/>
      <c r="Q1872" s="79"/>
    </row>
    <row r="1873" spans="1:17" ht="13.95" customHeight="1">
      <c r="A1873" s="73">
        <v>1863</v>
      </c>
      <c r="B1873" s="74">
        <v>45297</v>
      </c>
      <c r="C1873" s="75" t="s">
        <v>211</v>
      </c>
      <c r="D1873" s="76" t="s">
        <v>9026</v>
      </c>
      <c r="E1873" s="76" t="s">
        <v>828</v>
      </c>
      <c r="F1873" s="76" t="s">
        <v>9027</v>
      </c>
      <c r="G1873" s="76" t="s">
        <v>9028</v>
      </c>
      <c r="H1873" s="76" t="s">
        <v>9029</v>
      </c>
      <c r="I1873" s="76" t="s">
        <v>163</v>
      </c>
      <c r="J1873" s="76" t="s">
        <v>243</v>
      </c>
      <c r="K1873" s="76" t="s">
        <v>9030</v>
      </c>
      <c r="L1873" s="76" t="s">
        <v>9031</v>
      </c>
      <c r="M1873" s="77"/>
      <c r="N1873" s="78"/>
      <c r="O1873" s="79"/>
      <c r="P1873" s="79"/>
      <c r="Q1873" s="79"/>
    </row>
    <row r="1874" spans="1:17" ht="13.95" customHeight="1">
      <c r="A1874" s="73">
        <v>1864</v>
      </c>
      <c r="B1874" s="74">
        <v>45297</v>
      </c>
      <c r="C1874" s="75" t="s">
        <v>211</v>
      </c>
      <c r="D1874" s="76" t="s">
        <v>9032</v>
      </c>
      <c r="E1874" s="76" t="s">
        <v>828</v>
      </c>
      <c r="F1874" s="76" t="s">
        <v>9033</v>
      </c>
      <c r="G1874" s="76" t="s">
        <v>9034</v>
      </c>
      <c r="H1874" s="76" t="s">
        <v>9035</v>
      </c>
      <c r="I1874" s="76" t="s">
        <v>163</v>
      </c>
      <c r="J1874" s="76" t="s">
        <v>243</v>
      </c>
      <c r="K1874" s="76" t="s">
        <v>9036</v>
      </c>
      <c r="L1874" s="76" t="s">
        <v>9037</v>
      </c>
      <c r="M1874" s="77"/>
      <c r="N1874" s="78"/>
      <c r="O1874" s="79"/>
      <c r="P1874" s="79"/>
      <c r="Q1874" s="79"/>
    </row>
    <row r="1875" spans="1:17" ht="13.95" customHeight="1">
      <c r="A1875" s="73">
        <v>1865</v>
      </c>
      <c r="B1875" s="74">
        <v>45297</v>
      </c>
      <c r="C1875" s="75" t="s">
        <v>211</v>
      </c>
      <c r="D1875" s="76" t="s">
        <v>9038</v>
      </c>
      <c r="E1875" s="76" t="s">
        <v>828</v>
      </c>
      <c r="F1875" s="76" t="s">
        <v>9039</v>
      </c>
      <c r="G1875" s="76" t="s">
        <v>9040</v>
      </c>
      <c r="H1875" s="76" t="s">
        <v>9041</v>
      </c>
      <c r="I1875" s="76" t="s">
        <v>163</v>
      </c>
      <c r="J1875" s="76" t="s">
        <v>243</v>
      </c>
      <c r="K1875" s="76" t="s">
        <v>9042</v>
      </c>
      <c r="L1875" s="76" t="s">
        <v>9043</v>
      </c>
      <c r="M1875" s="77"/>
      <c r="N1875" s="78"/>
      <c r="O1875" s="79"/>
      <c r="P1875" s="79"/>
      <c r="Q1875" s="79"/>
    </row>
    <row r="1876" spans="1:17" ht="13.95" hidden="1" customHeight="1">
      <c r="A1876" s="73">
        <v>1866</v>
      </c>
      <c r="B1876" s="74">
        <v>45297</v>
      </c>
      <c r="C1876" s="75" t="s">
        <v>211</v>
      </c>
      <c r="D1876" s="76" t="s">
        <v>9044</v>
      </c>
      <c r="E1876" s="76" t="s">
        <v>864</v>
      </c>
      <c r="F1876" s="76" t="s">
        <v>9045</v>
      </c>
      <c r="G1876" s="76" t="s">
        <v>9046</v>
      </c>
      <c r="H1876" s="76" t="s">
        <v>293</v>
      </c>
      <c r="I1876" s="76" t="s">
        <v>163</v>
      </c>
      <c r="J1876" s="76" t="s">
        <v>246</v>
      </c>
      <c r="K1876" s="76" t="s">
        <v>9047</v>
      </c>
      <c r="L1876" s="76" t="s">
        <v>9048</v>
      </c>
      <c r="M1876" s="77"/>
      <c r="N1876" s="78"/>
      <c r="O1876" s="79"/>
      <c r="P1876" s="79"/>
      <c r="Q1876" s="79"/>
    </row>
    <row r="1877" spans="1:17" ht="13.95" hidden="1" customHeight="1">
      <c r="A1877" s="73">
        <v>1867</v>
      </c>
      <c r="B1877" s="74">
        <v>45297</v>
      </c>
      <c r="C1877" s="75" t="s">
        <v>211</v>
      </c>
      <c r="D1877" s="76" t="s">
        <v>9049</v>
      </c>
      <c r="E1877" s="76" t="s">
        <v>3166</v>
      </c>
      <c r="F1877" s="76" t="s">
        <v>9050</v>
      </c>
      <c r="G1877" s="76" t="s">
        <v>9051</v>
      </c>
      <c r="H1877" s="76" t="s">
        <v>293</v>
      </c>
      <c r="I1877" s="76" t="s">
        <v>163</v>
      </c>
      <c r="J1877" s="76" t="s">
        <v>246</v>
      </c>
      <c r="K1877" s="76" t="s">
        <v>9052</v>
      </c>
      <c r="L1877" s="76" t="s">
        <v>9053</v>
      </c>
      <c r="M1877" s="77"/>
      <c r="N1877" s="78"/>
      <c r="O1877" s="79"/>
      <c r="P1877" s="79"/>
      <c r="Q1877" s="79"/>
    </row>
    <row r="1878" spans="1:17" ht="13.95" customHeight="1">
      <c r="A1878" s="73">
        <v>1868</v>
      </c>
      <c r="B1878" s="74">
        <v>45297</v>
      </c>
      <c r="C1878" s="75" t="s">
        <v>211</v>
      </c>
      <c r="D1878" s="76" t="s">
        <v>364</v>
      </c>
      <c r="E1878" s="76" t="s">
        <v>3166</v>
      </c>
      <c r="F1878" s="76" t="s">
        <v>9054</v>
      </c>
      <c r="G1878" s="76" t="s">
        <v>9055</v>
      </c>
      <c r="H1878" s="76" t="s">
        <v>9056</v>
      </c>
      <c r="I1878" s="76" t="s">
        <v>163</v>
      </c>
      <c r="J1878" s="76" t="s">
        <v>243</v>
      </c>
      <c r="K1878" s="76" t="s">
        <v>9057</v>
      </c>
      <c r="L1878" s="76" t="s">
        <v>9058</v>
      </c>
      <c r="M1878" s="77"/>
      <c r="N1878" s="78"/>
      <c r="O1878" s="79"/>
      <c r="P1878" s="79"/>
      <c r="Q1878" s="79"/>
    </row>
    <row r="1879" spans="1:17" ht="13.95" hidden="1" customHeight="1">
      <c r="A1879" s="73">
        <v>1869</v>
      </c>
      <c r="B1879" s="74">
        <v>45297</v>
      </c>
      <c r="C1879" s="75" t="s">
        <v>211</v>
      </c>
      <c r="D1879" s="76" t="s">
        <v>9059</v>
      </c>
      <c r="E1879" s="76" t="s">
        <v>773</v>
      </c>
      <c r="F1879" s="76" t="s">
        <v>6833</v>
      </c>
      <c r="G1879" s="76" t="s">
        <v>9060</v>
      </c>
      <c r="H1879" s="76" t="s">
        <v>293</v>
      </c>
      <c r="I1879" s="76" t="s">
        <v>163</v>
      </c>
      <c r="J1879" s="76" t="s">
        <v>242</v>
      </c>
      <c r="K1879" s="76" t="s">
        <v>9061</v>
      </c>
      <c r="L1879" s="76" t="s">
        <v>9062</v>
      </c>
      <c r="M1879" s="77"/>
      <c r="N1879" s="78"/>
      <c r="O1879" s="79"/>
      <c r="P1879" s="79"/>
      <c r="Q1879" s="79"/>
    </row>
    <row r="1880" spans="1:17" ht="13.95" customHeight="1">
      <c r="A1880" s="73">
        <v>1870</v>
      </c>
      <c r="B1880" s="74">
        <v>45297</v>
      </c>
      <c r="C1880" s="75" t="s">
        <v>211</v>
      </c>
      <c r="D1880" s="76" t="s">
        <v>9063</v>
      </c>
      <c r="E1880" s="76" t="s">
        <v>743</v>
      </c>
      <c r="F1880" s="76" t="s">
        <v>9064</v>
      </c>
      <c r="G1880" s="76" t="s">
        <v>9065</v>
      </c>
      <c r="H1880" s="76" t="s">
        <v>9066</v>
      </c>
      <c r="I1880" s="76" t="s">
        <v>163</v>
      </c>
      <c r="J1880" s="76" t="s">
        <v>243</v>
      </c>
      <c r="K1880" s="76" t="s">
        <v>9067</v>
      </c>
      <c r="L1880" s="76" t="s">
        <v>9068</v>
      </c>
      <c r="M1880" s="77"/>
      <c r="N1880" s="78"/>
      <c r="O1880" s="79"/>
      <c r="P1880" s="79"/>
      <c r="Q1880" s="79"/>
    </row>
    <row r="1881" spans="1:17" ht="13.95" hidden="1" customHeight="1">
      <c r="A1881" s="73">
        <v>1871</v>
      </c>
      <c r="B1881" s="74">
        <v>45297</v>
      </c>
      <c r="C1881" s="75" t="s">
        <v>211</v>
      </c>
      <c r="D1881" s="76" t="s">
        <v>4658</v>
      </c>
      <c r="E1881" s="76" t="s">
        <v>743</v>
      </c>
      <c r="F1881" s="76" t="s">
        <v>9069</v>
      </c>
      <c r="G1881" s="76" t="s">
        <v>9070</v>
      </c>
      <c r="H1881" s="76" t="s">
        <v>293</v>
      </c>
      <c r="I1881" s="76" t="s">
        <v>163</v>
      </c>
      <c r="J1881" s="76" t="s">
        <v>244</v>
      </c>
      <c r="K1881" s="76" t="s">
        <v>4661</v>
      </c>
      <c r="L1881" s="76" t="s">
        <v>4662</v>
      </c>
      <c r="M1881" s="77"/>
      <c r="N1881" s="78"/>
      <c r="O1881" s="79"/>
      <c r="P1881" s="79"/>
      <c r="Q1881" s="79"/>
    </row>
    <row r="1882" spans="1:17" ht="13.95" hidden="1" customHeight="1">
      <c r="A1882" s="73">
        <v>1872</v>
      </c>
      <c r="B1882" s="74">
        <v>45297</v>
      </c>
      <c r="C1882" s="75" t="s">
        <v>211</v>
      </c>
      <c r="D1882" s="76" t="s">
        <v>8442</v>
      </c>
      <c r="E1882" s="76" t="s">
        <v>1237</v>
      </c>
      <c r="F1882" s="76" t="s">
        <v>9071</v>
      </c>
      <c r="G1882" s="76" t="s">
        <v>9072</v>
      </c>
      <c r="H1882" s="76" t="s">
        <v>293</v>
      </c>
      <c r="I1882" s="76" t="s">
        <v>163</v>
      </c>
      <c r="J1882" s="76" t="s">
        <v>244</v>
      </c>
      <c r="K1882" s="76" t="s">
        <v>8445</v>
      </c>
      <c r="L1882" s="76" t="s">
        <v>8446</v>
      </c>
      <c r="M1882" s="77"/>
      <c r="N1882" s="78"/>
      <c r="O1882" s="79"/>
      <c r="P1882" s="79"/>
      <c r="Q1882" s="79"/>
    </row>
    <row r="1883" spans="1:17" ht="13.95" customHeight="1">
      <c r="A1883" s="73">
        <v>1873</v>
      </c>
      <c r="B1883" s="74">
        <v>45297</v>
      </c>
      <c r="C1883" s="75" t="s">
        <v>211</v>
      </c>
      <c r="D1883" s="76" t="s">
        <v>3485</v>
      </c>
      <c r="E1883" s="76" t="s">
        <v>743</v>
      </c>
      <c r="F1883" s="76" t="s">
        <v>9073</v>
      </c>
      <c r="G1883" s="76" t="s">
        <v>9074</v>
      </c>
      <c r="H1883" s="76" t="s">
        <v>9075</v>
      </c>
      <c r="I1883" s="76" t="s">
        <v>163</v>
      </c>
      <c r="J1883" s="76" t="s">
        <v>243</v>
      </c>
      <c r="K1883" s="76" t="s">
        <v>9076</v>
      </c>
      <c r="L1883" s="76" t="s">
        <v>9077</v>
      </c>
      <c r="M1883" s="77"/>
      <c r="N1883" s="78"/>
      <c r="O1883" s="79"/>
      <c r="P1883" s="79"/>
      <c r="Q1883" s="79"/>
    </row>
    <row r="1884" spans="1:17" ht="13.95" hidden="1" customHeight="1">
      <c r="A1884" s="73">
        <v>1874</v>
      </c>
      <c r="B1884" s="74">
        <v>45297</v>
      </c>
      <c r="C1884" s="75" t="s">
        <v>211</v>
      </c>
      <c r="D1884" s="76" t="s">
        <v>9078</v>
      </c>
      <c r="E1884" s="76" t="s">
        <v>622</v>
      </c>
      <c r="F1884" s="76" t="s">
        <v>9079</v>
      </c>
      <c r="G1884" s="76" t="s">
        <v>9080</v>
      </c>
      <c r="H1884" s="76" t="s">
        <v>384</v>
      </c>
      <c r="I1884" s="76" t="s">
        <v>163</v>
      </c>
      <c r="J1884" s="76" t="s">
        <v>242</v>
      </c>
      <c r="K1884" s="76" t="s">
        <v>9081</v>
      </c>
      <c r="L1884" s="76" t="s">
        <v>9082</v>
      </c>
      <c r="M1884" s="77"/>
      <c r="N1884" s="78"/>
      <c r="O1884" s="79"/>
      <c r="P1884" s="79"/>
      <c r="Q1884" s="79"/>
    </row>
    <row r="1885" spans="1:17" ht="13.95" hidden="1" customHeight="1">
      <c r="A1885" s="73">
        <v>1875</v>
      </c>
      <c r="B1885" s="74">
        <v>45297</v>
      </c>
      <c r="C1885" s="75" t="s">
        <v>211</v>
      </c>
      <c r="D1885" s="76" t="s">
        <v>9078</v>
      </c>
      <c r="E1885" s="76" t="s">
        <v>622</v>
      </c>
      <c r="F1885" s="76" t="s">
        <v>9083</v>
      </c>
      <c r="G1885" s="76" t="s">
        <v>9084</v>
      </c>
      <c r="H1885" s="76" t="s">
        <v>326</v>
      </c>
      <c r="I1885" s="76" t="s">
        <v>163</v>
      </c>
      <c r="J1885" s="76" t="s">
        <v>241</v>
      </c>
      <c r="K1885" s="76" t="s">
        <v>9081</v>
      </c>
      <c r="L1885" s="76" t="s">
        <v>9082</v>
      </c>
      <c r="M1885" s="77"/>
      <c r="N1885" s="78"/>
      <c r="O1885" s="79"/>
      <c r="P1885" s="79"/>
      <c r="Q1885" s="79"/>
    </row>
    <row r="1886" spans="1:17" ht="13.95" hidden="1" customHeight="1">
      <c r="A1886" s="73">
        <v>1876</v>
      </c>
      <c r="B1886" s="74">
        <v>45297</v>
      </c>
      <c r="C1886" s="75" t="s">
        <v>211</v>
      </c>
      <c r="D1886" s="76" t="s">
        <v>9085</v>
      </c>
      <c r="E1886" s="76" t="s">
        <v>660</v>
      </c>
      <c r="F1886" s="76" t="s">
        <v>9086</v>
      </c>
      <c r="G1886" s="76" t="s">
        <v>9087</v>
      </c>
      <c r="H1886" s="76" t="s">
        <v>293</v>
      </c>
      <c r="I1886" s="76" t="s">
        <v>163</v>
      </c>
      <c r="J1886" s="76" t="s">
        <v>243</v>
      </c>
      <c r="K1886" s="76" t="s">
        <v>9088</v>
      </c>
      <c r="L1886" s="76" t="s">
        <v>9089</v>
      </c>
      <c r="M1886" s="77"/>
      <c r="N1886" s="78"/>
      <c r="O1886" s="79"/>
      <c r="P1886" s="79"/>
      <c r="Q1886" s="79"/>
    </row>
    <row r="1887" spans="1:17" ht="13.95" hidden="1" customHeight="1">
      <c r="A1887" s="73">
        <v>1877</v>
      </c>
      <c r="B1887" s="74">
        <v>45297</v>
      </c>
      <c r="C1887" s="75" t="s">
        <v>211</v>
      </c>
      <c r="D1887" s="76" t="s">
        <v>9090</v>
      </c>
      <c r="E1887" s="76" t="s">
        <v>1237</v>
      </c>
      <c r="F1887" s="76" t="s">
        <v>9091</v>
      </c>
      <c r="G1887" s="76" t="s">
        <v>9092</v>
      </c>
      <c r="H1887" s="76" t="s">
        <v>293</v>
      </c>
      <c r="I1887" s="76" t="s">
        <v>163</v>
      </c>
      <c r="J1887" s="76" t="s">
        <v>244</v>
      </c>
      <c r="K1887" s="76" t="s">
        <v>9093</v>
      </c>
      <c r="L1887" s="76" t="s">
        <v>9094</v>
      </c>
      <c r="M1887" s="77"/>
      <c r="N1887" s="78"/>
      <c r="O1887" s="79"/>
      <c r="P1887" s="79"/>
      <c r="Q1887" s="79"/>
    </row>
    <row r="1888" spans="1:17" ht="13.95" hidden="1" customHeight="1">
      <c r="A1888" s="73">
        <v>1878</v>
      </c>
      <c r="B1888" s="74">
        <v>45297</v>
      </c>
      <c r="C1888" s="75" t="s">
        <v>211</v>
      </c>
      <c r="D1888" s="76" t="s">
        <v>9095</v>
      </c>
      <c r="E1888" s="76" t="s">
        <v>660</v>
      </c>
      <c r="F1888" s="76" t="s">
        <v>9096</v>
      </c>
      <c r="G1888" s="76" t="s">
        <v>9097</v>
      </c>
      <c r="H1888" s="76" t="s">
        <v>397</v>
      </c>
      <c r="I1888" s="76" t="s">
        <v>163</v>
      </c>
      <c r="J1888" s="76" t="s">
        <v>238</v>
      </c>
      <c r="K1888" s="76" t="s">
        <v>9098</v>
      </c>
      <c r="L1888" s="76" t="s">
        <v>163</v>
      </c>
      <c r="M1888" s="77"/>
      <c r="N1888" s="78"/>
      <c r="O1888" s="79"/>
      <c r="P1888" s="79"/>
      <c r="Q1888" s="79"/>
    </row>
    <row r="1889" spans="1:17" ht="13.95" hidden="1" customHeight="1">
      <c r="A1889" s="73">
        <v>1879</v>
      </c>
      <c r="B1889" s="74">
        <v>45297</v>
      </c>
      <c r="C1889" s="75" t="s">
        <v>211</v>
      </c>
      <c r="D1889" s="76" t="s">
        <v>9099</v>
      </c>
      <c r="E1889" s="76" t="s">
        <v>660</v>
      </c>
      <c r="F1889" s="76" t="s">
        <v>9100</v>
      </c>
      <c r="G1889" s="76" t="s">
        <v>9101</v>
      </c>
      <c r="H1889" s="76" t="s">
        <v>397</v>
      </c>
      <c r="I1889" s="76" t="s">
        <v>163</v>
      </c>
      <c r="J1889" s="76" t="s">
        <v>238</v>
      </c>
      <c r="K1889" s="76" t="s">
        <v>9102</v>
      </c>
      <c r="L1889" s="76" t="s">
        <v>9103</v>
      </c>
      <c r="M1889" s="77"/>
      <c r="N1889" s="78"/>
      <c r="O1889" s="79"/>
      <c r="P1889" s="79"/>
      <c r="Q1889" s="79"/>
    </row>
    <row r="1890" spans="1:17" ht="13.95" hidden="1" customHeight="1">
      <c r="A1890" s="73">
        <v>1880</v>
      </c>
      <c r="B1890" s="74">
        <v>45297</v>
      </c>
      <c r="C1890" s="75" t="s">
        <v>211</v>
      </c>
      <c r="D1890" s="76" t="s">
        <v>368</v>
      </c>
      <c r="E1890" s="76" t="s">
        <v>773</v>
      </c>
      <c r="F1890" s="76" t="s">
        <v>9104</v>
      </c>
      <c r="G1890" s="76" t="s">
        <v>9105</v>
      </c>
      <c r="H1890" s="76" t="s">
        <v>293</v>
      </c>
      <c r="I1890" s="76" t="s">
        <v>163</v>
      </c>
      <c r="J1890" s="76" t="s">
        <v>239</v>
      </c>
      <c r="K1890" s="76" t="s">
        <v>9106</v>
      </c>
      <c r="L1890" s="76" t="s">
        <v>9107</v>
      </c>
      <c r="M1890" s="77"/>
      <c r="N1890" s="78"/>
      <c r="O1890" s="79"/>
      <c r="P1890" s="79"/>
      <c r="Q1890" s="79"/>
    </row>
    <row r="1891" spans="1:17" ht="13.95" hidden="1" customHeight="1">
      <c r="A1891" s="73">
        <v>1881</v>
      </c>
      <c r="B1891" s="74">
        <v>45297</v>
      </c>
      <c r="C1891" s="75" t="s">
        <v>211</v>
      </c>
      <c r="D1891" s="76" t="s">
        <v>9108</v>
      </c>
      <c r="E1891" s="76" t="s">
        <v>622</v>
      </c>
      <c r="F1891" s="76" t="s">
        <v>9109</v>
      </c>
      <c r="G1891" s="76" t="s">
        <v>9110</v>
      </c>
      <c r="H1891" s="76" t="s">
        <v>1446</v>
      </c>
      <c r="I1891" s="76" t="s">
        <v>163</v>
      </c>
      <c r="J1891" s="76" t="s">
        <v>242</v>
      </c>
      <c r="K1891" s="76" t="s">
        <v>9111</v>
      </c>
      <c r="L1891" s="76" t="s">
        <v>9112</v>
      </c>
      <c r="M1891" s="77"/>
      <c r="N1891" s="78"/>
      <c r="O1891" s="79"/>
      <c r="P1891" s="79"/>
      <c r="Q1891" s="79"/>
    </row>
    <row r="1892" spans="1:17" ht="13.95" hidden="1" customHeight="1">
      <c r="A1892" s="73">
        <v>1882</v>
      </c>
      <c r="B1892" s="74">
        <v>45297</v>
      </c>
      <c r="C1892" s="75" t="s">
        <v>211</v>
      </c>
      <c r="D1892" s="76" t="s">
        <v>9108</v>
      </c>
      <c r="E1892" s="76" t="s">
        <v>622</v>
      </c>
      <c r="F1892" s="76" t="s">
        <v>9113</v>
      </c>
      <c r="G1892" s="76" t="s">
        <v>9114</v>
      </c>
      <c r="H1892" s="76" t="s">
        <v>1944</v>
      </c>
      <c r="I1892" s="76" t="s">
        <v>163</v>
      </c>
      <c r="J1892" s="76" t="s">
        <v>244</v>
      </c>
      <c r="K1892" s="76" t="s">
        <v>9111</v>
      </c>
      <c r="L1892" s="76" t="s">
        <v>9112</v>
      </c>
      <c r="M1892" s="77"/>
      <c r="N1892" s="78"/>
      <c r="O1892" s="79"/>
      <c r="P1892" s="79"/>
      <c r="Q1892" s="79"/>
    </row>
    <row r="1893" spans="1:17" ht="13.95" hidden="1" customHeight="1">
      <c r="A1893" s="73">
        <v>1883</v>
      </c>
      <c r="B1893" s="74">
        <v>45297</v>
      </c>
      <c r="C1893" s="75" t="s">
        <v>211</v>
      </c>
      <c r="D1893" s="76" t="s">
        <v>368</v>
      </c>
      <c r="E1893" s="76" t="s">
        <v>773</v>
      </c>
      <c r="F1893" s="76" t="s">
        <v>9115</v>
      </c>
      <c r="G1893" s="76" t="s">
        <v>9104</v>
      </c>
      <c r="H1893" s="76" t="s">
        <v>293</v>
      </c>
      <c r="I1893" s="76" t="s">
        <v>163</v>
      </c>
      <c r="J1893" s="76" t="s">
        <v>242</v>
      </c>
      <c r="K1893" s="76" t="s">
        <v>9106</v>
      </c>
      <c r="L1893" s="76" t="s">
        <v>9107</v>
      </c>
      <c r="M1893" s="77"/>
      <c r="N1893" s="78"/>
      <c r="O1893" s="79"/>
      <c r="P1893" s="79"/>
      <c r="Q1893" s="79"/>
    </row>
    <row r="1894" spans="1:17" ht="13.95" hidden="1" customHeight="1">
      <c r="A1894" s="73">
        <v>1884</v>
      </c>
      <c r="B1894" s="74">
        <v>45297</v>
      </c>
      <c r="C1894" s="75" t="s">
        <v>211</v>
      </c>
      <c r="D1894" s="76" t="s">
        <v>5286</v>
      </c>
      <c r="E1894" s="76" t="s">
        <v>492</v>
      </c>
      <c r="F1894" s="76" t="s">
        <v>9116</v>
      </c>
      <c r="G1894" s="76" t="s">
        <v>9117</v>
      </c>
      <c r="H1894" s="76" t="s">
        <v>326</v>
      </c>
      <c r="I1894" s="76" t="s">
        <v>163</v>
      </c>
      <c r="J1894" s="76" t="s">
        <v>246</v>
      </c>
      <c r="K1894" s="76" t="s">
        <v>5289</v>
      </c>
      <c r="L1894" s="76" t="s">
        <v>5290</v>
      </c>
      <c r="M1894" s="77"/>
      <c r="N1894" s="78"/>
      <c r="O1894" s="79"/>
      <c r="P1894" s="79"/>
      <c r="Q1894" s="79"/>
    </row>
    <row r="1895" spans="1:17" ht="13.95" hidden="1" customHeight="1">
      <c r="A1895" s="73">
        <v>1885</v>
      </c>
      <c r="B1895" s="74">
        <v>45297</v>
      </c>
      <c r="C1895" s="75" t="s">
        <v>211</v>
      </c>
      <c r="D1895" s="76" t="s">
        <v>324</v>
      </c>
      <c r="E1895" s="76" t="s">
        <v>773</v>
      </c>
      <c r="F1895" s="76" t="s">
        <v>9118</v>
      </c>
      <c r="G1895" s="76" t="s">
        <v>9119</v>
      </c>
      <c r="H1895" s="76" t="s">
        <v>293</v>
      </c>
      <c r="I1895" s="76" t="s">
        <v>163</v>
      </c>
      <c r="J1895" s="76" t="s">
        <v>240</v>
      </c>
      <c r="K1895" s="76" t="s">
        <v>9120</v>
      </c>
      <c r="L1895" s="76" t="s">
        <v>9121</v>
      </c>
      <c r="M1895" s="77"/>
      <c r="N1895" s="78"/>
      <c r="O1895" s="79"/>
      <c r="P1895" s="79"/>
      <c r="Q1895" s="79"/>
    </row>
    <row r="1896" spans="1:17" ht="13.95" hidden="1" customHeight="1">
      <c r="A1896" s="73">
        <v>1886</v>
      </c>
      <c r="B1896" s="74">
        <v>45297</v>
      </c>
      <c r="C1896" s="75" t="s">
        <v>211</v>
      </c>
      <c r="D1896" s="76" t="s">
        <v>9122</v>
      </c>
      <c r="E1896" s="76" t="s">
        <v>773</v>
      </c>
      <c r="F1896" s="76" t="s">
        <v>9123</v>
      </c>
      <c r="G1896" s="76" t="s">
        <v>9124</v>
      </c>
      <c r="H1896" s="76" t="s">
        <v>293</v>
      </c>
      <c r="I1896" s="76" t="s">
        <v>163</v>
      </c>
      <c r="J1896" s="76" t="s">
        <v>240</v>
      </c>
      <c r="K1896" s="76" t="s">
        <v>9125</v>
      </c>
      <c r="L1896" s="76" t="s">
        <v>9126</v>
      </c>
      <c r="M1896" s="77"/>
      <c r="N1896" s="78"/>
      <c r="O1896" s="79"/>
      <c r="P1896" s="79"/>
      <c r="Q1896" s="79"/>
    </row>
    <row r="1897" spans="1:17" ht="13.95" customHeight="1">
      <c r="A1897" s="73">
        <v>1887</v>
      </c>
      <c r="B1897" s="74">
        <v>45297</v>
      </c>
      <c r="C1897" s="75" t="s">
        <v>211</v>
      </c>
      <c r="D1897" s="76" t="s">
        <v>9127</v>
      </c>
      <c r="E1897" s="76" t="s">
        <v>773</v>
      </c>
      <c r="F1897" s="76" t="s">
        <v>9128</v>
      </c>
      <c r="G1897" s="76" t="s">
        <v>9129</v>
      </c>
      <c r="H1897" s="76" t="s">
        <v>9130</v>
      </c>
      <c r="I1897" s="76" t="s">
        <v>163</v>
      </c>
      <c r="J1897" s="76" t="s">
        <v>243</v>
      </c>
      <c r="K1897" s="76" t="s">
        <v>9131</v>
      </c>
      <c r="L1897" s="76" t="s">
        <v>9132</v>
      </c>
      <c r="M1897" s="77"/>
      <c r="N1897" s="78"/>
      <c r="O1897" s="79"/>
      <c r="P1897" s="79"/>
      <c r="Q1897" s="79"/>
    </row>
    <row r="1898" spans="1:17" ht="13.95" customHeight="1">
      <c r="A1898" s="73">
        <v>1888</v>
      </c>
      <c r="B1898" s="74">
        <v>45297</v>
      </c>
      <c r="C1898" s="75" t="s">
        <v>211</v>
      </c>
      <c r="D1898" s="76" t="s">
        <v>9133</v>
      </c>
      <c r="E1898" s="76" t="s">
        <v>773</v>
      </c>
      <c r="F1898" s="76" t="s">
        <v>9134</v>
      </c>
      <c r="G1898" s="76" t="s">
        <v>9135</v>
      </c>
      <c r="H1898" s="76" t="s">
        <v>9136</v>
      </c>
      <c r="I1898" s="76" t="s">
        <v>163</v>
      </c>
      <c r="J1898" s="76" t="s">
        <v>243</v>
      </c>
      <c r="K1898" s="76" t="s">
        <v>9137</v>
      </c>
      <c r="L1898" s="76" t="s">
        <v>9138</v>
      </c>
      <c r="M1898" s="77"/>
      <c r="N1898" s="78"/>
      <c r="O1898" s="79"/>
      <c r="P1898" s="79"/>
      <c r="Q1898" s="79"/>
    </row>
    <row r="1899" spans="1:17" ht="13.95" customHeight="1">
      <c r="A1899" s="73">
        <v>1889</v>
      </c>
      <c r="B1899" s="74">
        <v>45297</v>
      </c>
      <c r="C1899" s="75" t="s">
        <v>211</v>
      </c>
      <c r="D1899" s="76" t="s">
        <v>336</v>
      </c>
      <c r="E1899" s="76" t="s">
        <v>773</v>
      </c>
      <c r="F1899" s="76" t="s">
        <v>9139</v>
      </c>
      <c r="G1899" s="76" t="s">
        <v>9140</v>
      </c>
      <c r="H1899" s="76" t="s">
        <v>9141</v>
      </c>
      <c r="I1899" s="76" t="s">
        <v>163</v>
      </c>
      <c r="J1899" s="76" t="s">
        <v>243</v>
      </c>
      <c r="K1899" s="76" t="s">
        <v>9142</v>
      </c>
      <c r="L1899" s="76" t="s">
        <v>6869</v>
      </c>
      <c r="M1899" s="77"/>
      <c r="N1899" s="78"/>
      <c r="O1899" s="79"/>
      <c r="P1899" s="79"/>
      <c r="Q1899" s="79"/>
    </row>
    <row r="1900" spans="1:17" ht="13.95" hidden="1" customHeight="1">
      <c r="A1900" s="73">
        <v>1890</v>
      </c>
      <c r="B1900" s="74">
        <v>45297</v>
      </c>
      <c r="C1900" s="75" t="s">
        <v>211</v>
      </c>
      <c r="D1900" s="76" t="s">
        <v>7148</v>
      </c>
      <c r="E1900" s="76" t="s">
        <v>773</v>
      </c>
      <c r="F1900" s="76" t="s">
        <v>9143</v>
      </c>
      <c r="G1900" s="76" t="s">
        <v>9144</v>
      </c>
      <c r="H1900" s="76" t="s">
        <v>293</v>
      </c>
      <c r="I1900" s="76" t="s">
        <v>163</v>
      </c>
      <c r="J1900" s="76" t="s">
        <v>240</v>
      </c>
      <c r="K1900" s="76" t="s">
        <v>9145</v>
      </c>
      <c r="L1900" s="76" t="s">
        <v>9146</v>
      </c>
      <c r="M1900" s="77"/>
      <c r="N1900" s="78"/>
      <c r="O1900" s="79"/>
      <c r="P1900" s="79"/>
      <c r="Q1900" s="79"/>
    </row>
    <row r="1901" spans="1:17" ht="13.95" hidden="1" customHeight="1">
      <c r="A1901" s="73">
        <v>1891</v>
      </c>
      <c r="B1901" s="74">
        <v>45297</v>
      </c>
      <c r="C1901" s="75" t="s">
        <v>211</v>
      </c>
      <c r="D1901" s="76" t="s">
        <v>9147</v>
      </c>
      <c r="E1901" s="76" t="s">
        <v>773</v>
      </c>
      <c r="F1901" s="76" t="s">
        <v>9148</v>
      </c>
      <c r="G1901" s="76" t="s">
        <v>9149</v>
      </c>
      <c r="H1901" s="76" t="s">
        <v>293</v>
      </c>
      <c r="I1901" s="76" t="s">
        <v>163</v>
      </c>
      <c r="J1901" s="76" t="s">
        <v>238</v>
      </c>
      <c r="K1901" s="76" t="s">
        <v>9150</v>
      </c>
      <c r="L1901" s="76" t="s">
        <v>9151</v>
      </c>
      <c r="M1901" s="77"/>
      <c r="N1901" s="78"/>
      <c r="O1901" s="79"/>
      <c r="P1901" s="79"/>
      <c r="Q1901" s="79"/>
    </row>
    <row r="1902" spans="1:17" ht="13.95" hidden="1" customHeight="1">
      <c r="A1902" s="73">
        <v>1892</v>
      </c>
      <c r="B1902" s="74">
        <v>45297</v>
      </c>
      <c r="C1902" s="75" t="s">
        <v>211</v>
      </c>
      <c r="D1902" s="76" t="s">
        <v>354</v>
      </c>
      <c r="E1902" s="76" t="s">
        <v>773</v>
      </c>
      <c r="F1902" s="76" t="s">
        <v>9152</v>
      </c>
      <c r="G1902" s="76" t="s">
        <v>9153</v>
      </c>
      <c r="H1902" s="76" t="s">
        <v>293</v>
      </c>
      <c r="I1902" s="76" t="s">
        <v>163</v>
      </c>
      <c r="J1902" s="76" t="s">
        <v>243</v>
      </c>
      <c r="K1902" s="76" t="s">
        <v>9154</v>
      </c>
      <c r="L1902" s="76" t="s">
        <v>9155</v>
      </c>
      <c r="M1902" s="77"/>
      <c r="N1902" s="78"/>
      <c r="O1902" s="79"/>
      <c r="P1902" s="79"/>
      <c r="Q1902" s="79"/>
    </row>
    <row r="1903" spans="1:17" ht="13.95" hidden="1" customHeight="1">
      <c r="A1903" s="73">
        <v>1893</v>
      </c>
      <c r="B1903" s="74">
        <v>45297</v>
      </c>
      <c r="C1903" s="75" t="s">
        <v>211</v>
      </c>
      <c r="D1903" s="76" t="s">
        <v>9156</v>
      </c>
      <c r="E1903" s="76" t="s">
        <v>773</v>
      </c>
      <c r="F1903" s="76" t="s">
        <v>9157</v>
      </c>
      <c r="G1903" s="76" t="s">
        <v>9158</v>
      </c>
      <c r="H1903" s="76" t="s">
        <v>293</v>
      </c>
      <c r="I1903" s="76" t="s">
        <v>163</v>
      </c>
      <c r="J1903" s="76" t="s">
        <v>242</v>
      </c>
      <c r="K1903" s="76" t="s">
        <v>9159</v>
      </c>
      <c r="L1903" s="76" t="s">
        <v>9160</v>
      </c>
      <c r="M1903" s="77"/>
      <c r="N1903" s="78"/>
      <c r="O1903" s="79"/>
      <c r="P1903" s="79"/>
      <c r="Q1903" s="79"/>
    </row>
    <row r="1904" spans="1:17" ht="13.95" hidden="1" customHeight="1">
      <c r="A1904" s="73">
        <v>1894</v>
      </c>
      <c r="B1904" s="74">
        <v>45297</v>
      </c>
      <c r="C1904" s="75" t="s">
        <v>211</v>
      </c>
      <c r="D1904" s="76" t="s">
        <v>9161</v>
      </c>
      <c r="E1904" s="76" t="s">
        <v>1257</v>
      </c>
      <c r="F1904" s="76" t="s">
        <v>9162</v>
      </c>
      <c r="G1904" s="76" t="s">
        <v>9163</v>
      </c>
      <c r="H1904" s="76" t="s">
        <v>293</v>
      </c>
      <c r="I1904" s="76" t="s">
        <v>163</v>
      </c>
      <c r="J1904" s="76" t="s">
        <v>244</v>
      </c>
      <c r="K1904" s="76" t="s">
        <v>9164</v>
      </c>
      <c r="L1904" s="76" t="s">
        <v>9165</v>
      </c>
      <c r="M1904" s="77"/>
      <c r="N1904" s="78"/>
      <c r="O1904" s="79"/>
      <c r="P1904" s="79"/>
      <c r="Q1904" s="79"/>
    </row>
    <row r="1905" spans="1:17" ht="13.95" customHeight="1">
      <c r="A1905" s="73">
        <v>1895</v>
      </c>
      <c r="B1905" s="74">
        <v>45297</v>
      </c>
      <c r="C1905" s="75" t="s">
        <v>211</v>
      </c>
      <c r="D1905" s="76" t="s">
        <v>1118</v>
      </c>
      <c r="E1905" s="76" t="s">
        <v>773</v>
      </c>
      <c r="F1905" s="76" t="s">
        <v>9166</v>
      </c>
      <c r="G1905" s="76" t="s">
        <v>9167</v>
      </c>
      <c r="H1905" s="76" t="s">
        <v>9168</v>
      </c>
      <c r="I1905" s="76" t="s">
        <v>163</v>
      </c>
      <c r="J1905" s="76" t="s">
        <v>243</v>
      </c>
      <c r="K1905" s="76" t="s">
        <v>9169</v>
      </c>
      <c r="L1905" s="76" t="s">
        <v>163</v>
      </c>
      <c r="M1905" s="77"/>
      <c r="N1905" s="78"/>
      <c r="O1905" s="79"/>
      <c r="P1905" s="79"/>
      <c r="Q1905" s="79"/>
    </row>
    <row r="1906" spans="1:17" ht="13.95" hidden="1" customHeight="1">
      <c r="A1906" s="73">
        <v>1896</v>
      </c>
      <c r="B1906" s="74">
        <v>45297</v>
      </c>
      <c r="C1906" s="75" t="s">
        <v>211</v>
      </c>
      <c r="D1906" s="76" t="s">
        <v>331</v>
      </c>
      <c r="E1906" s="76" t="s">
        <v>1257</v>
      </c>
      <c r="F1906" s="76" t="s">
        <v>1746</v>
      </c>
      <c r="G1906" s="76" t="s">
        <v>9170</v>
      </c>
      <c r="H1906" s="76" t="s">
        <v>293</v>
      </c>
      <c r="I1906" s="76" t="s">
        <v>163</v>
      </c>
      <c r="J1906" s="76" t="s">
        <v>240</v>
      </c>
      <c r="K1906" s="76" t="s">
        <v>9171</v>
      </c>
      <c r="L1906" s="76" t="s">
        <v>9172</v>
      </c>
      <c r="M1906" s="77"/>
      <c r="N1906" s="78"/>
      <c r="O1906" s="79"/>
      <c r="P1906" s="79"/>
      <c r="Q1906" s="79"/>
    </row>
    <row r="1907" spans="1:17" ht="13.95" hidden="1" customHeight="1">
      <c r="A1907" s="73">
        <v>1897</v>
      </c>
      <c r="B1907" s="74">
        <v>45297</v>
      </c>
      <c r="C1907" s="75" t="s">
        <v>211</v>
      </c>
      <c r="D1907" s="76" t="s">
        <v>413</v>
      </c>
      <c r="E1907" s="76" t="s">
        <v>1257</v>
      </c>
      <c r="F1907" s="76" t="s">
        <v>9173</v>
      </c>
      <c r="G1907" s="76" t="s">
        <v>9174</v>
      </c>
      <c r="H1907" s="76" t="s">
        <v>293</v>
      </c>
      <c r="I1907" s="76" t="s">
        <v>163</v>
      </c>
      <c r="J1907" s="76" t="s">
        <v>240</v>
      </c>
      <c r="K1907" s="76" t="s">
        <v>9175</v>
      </c>
      <c r="L1907" s="76" t="s">
        <v>9176</v>
      </c>
      <c r="M1907" s="77"/>
      <c r="N1907" s="78"/>
      <c r="O1907" s="79"/>
      <c r="P1907" s="79"/>
      <c r="Q1907" s="79"/>
    </row>
    <row r="1908" spans="1:17" ht="13.95" hidden="1" customHeight="1">
      <c r="A1908" s="73">
        <v>1898</v>
      </c>
      <c r="B1908" s="74">
        <v>45297</v>
      </c>
      <c r="C1908" s="75" t="s">
        <v>211</v>
      </c>
      <c r="D1908" s="76" t="s">
        <v>9177</v>
      </c>
      <c r="E1908" s="76" t="s">
        <v>3166</v>
      </c>
      <c r="F1908" s="76" t="s">
        <v>9178</v>
      </c>
      <c r="G1908" s="76" t="s">
        <v>9179</v>
      </c>
      <c r="H1908" s="76" t="s">
        <v>293</v>
      </c>
      <c r="I1908" s="76" t="s">
        <v>163</v>
      </c>
      <c r="J1908" s="76" t="s">
        <v>246</v>
      </c>
      <c r="K1908" s="76" t="s">
        <v>9180</v>
      </c>
      <c r="L1908" s="76" t="s">
        <v>9181</v>
      </c>
      <c r="M1908" s="77"/>
      <c r="N1908" s="78"/>
      <c r="O1908" s="79"/>
      <c r="P1908" s="79"/>
      <c r="Q1908" s="79"/>
    </row>
    <row r="1909" spans="1:17" ht="13.95" hidden="1" customHeight="1">
      <c r="A1909" s="73">
        <v>1899</v>
      </c>
      <c r="B1909" s="74">
        <v>45297</v>
      </c>
      <c r="C1909" s="75" t="s">
        <v>211</v>
      </c>
      <c r="D1909" s="76" t="s">
        <v>9182</v>
      </c>
      <c r="E1909" s="76" t="s">
        <v>3166</v>
      </c>
      <c r="F1909" s="76" t="s">
        <v>9183</v>
      </c>
      <c r="G1909" s="76" t="s">
        <v>9184</v>
      </c>
      <c r="H1909" s="76" t="s">
        <v>293</v>
      </c>
      <c r="I1909" s="76" t="s">
        <v>163</v>
      </c>
      <c r="J1909" s="76" t="s">
        <v>240</v>
      </c>
      <c r="K1909" s="76" t="s">
        <v>9185</v>
      </c>
      <c r="L1909" s="76" t="s">
        <v>9186</v>
      </c>
      <c r="M1909" s="77"/>
      <c r="N1909" s="78"/>
      <c r="O1909" s="79"/>
      <c r="P1909" s="79"/>
      <c r="Q1909" s="79"/>
    </row>
    <row r="1910" spans="1:17" ht="13.95" hidden="1" customHeight="1">
      <c r="A1910" s="73">
        <v>1900</v>
      </c>
      <c r="B1910" s="74">
        <v>45297</v>
      </c>
      <c r="C1910" s="75" t="s">
        <v>211</v>
      </c>
      <c r="D1910" s="76" t="s">
        <v>9187</v>
      </c>
      <c r="E1910" s="76" t="s">
        <v>1257</v>
      </c>
      <c r="F1910" s="76" t="s">
        <v>9188</v>
      </c>
      <c r="G1910" s="76" t="s">
        <v>9189</v>
      </c>
      <c r="H1910" s="76" t="s">
        <v>293</v>
      </c>
      <c r="I1910" s="76" t="s">
        <v>163</v>
      </c>
      <c r="J1910" s="76" t="s">
        <v>244</v>
      </c>
      <c r="K1910" s="76" t="s">
        <v>9190</v>
      </c>
      <c r="L1910" s="76" t="s">
        <v>9191</v>
      </c>
      <c r="M1910" s="77"/>
      <c r="N1910" s="78"/>
      <c r="O1910" s="79"/>
      <c r="P1910" s="79"/>
      <c r="Q1910" s="79"/>
    </row>
    <row r="1911" spans="1:17" ht="13.95" hidden="1" customHeight="1">
      <c r="A1911" s="73">
        <v>1901</v>
      </c>
      <c r="B1911" s="74">
        <v>45297</v>
      </c>
      <c r="C1911" s="75" t="s">
        <v>211</v>
      </c>
      <c r="D1911" s="76" t="s">
        <v>9192</v>
      </c>
      <c r="E1911" s="76" t="s">
        <v>1257</v>
      </c>
      <c r="F1911" s="76" t="s">
        <v>9193</v>
      </c>
      <c r="G1911" s="76" t="s">
        <v>9194</v>
      </c>
      <c r="H1911" s="76" t="s">
        <v>293</v>
      </c>
      <c r="I1911" s="76" t="s">
        <v>163</v>
      </c>
      <c r="J1911" s="76" t="s">
        <v>240</v>
      </c>
      <c r="K1911" s="76" t="s">
        <v>9195</v>
      </c>
      <c r="L1911" s="76" t="s">
        <v>9196</v>
      </c>
      <c r="M1911" s="77"/>
      <c r="N1911" s="78"/>
      <c r="O1911" s="79"/>
      <c r="P1911" s="79"/>
      <c r="Q1911" s="79"/>
    </row>
    <row r="1912" spans="1:17" ht="13.95" hidden="1" customHeight="1">
      <c r="A1912" s="73">
        <v>1902</v>
      </c>
      <c r="B1912" s="74">
        <v>45297</v>
      </c>
      <c r="C1912" s="75" t="s">
        <v>211</v>
      </c>
      <c r="D1912" s="76" t="s">
        <v>368</v>
      </c>
      <c r="E1912" s="76" t="s">
        <v>773</v>
      </c>
      <c r="F1912" s="76" t="s">
        <v>9197</v>
      </c>
      <c r="G1912" s="76" t="s">
        <v>9198</v>
      </c>
      <c r="H1912" s="76" t="s">
        <v>293</v>
      </c>
      <c r="I1912" s="76" t="s">
        <v>163</v>
      </c>
      <c r="J1912" s="76" t="s">
        <v>244</v>
      </c>
      <c r="K1912" s="76" t="s">
        <v>9106</v>
      </c>
      <c r="L1912" s="76" t="s">
        <v>9107</v>
      </c>
      <c r="M1912" s="77"/>
      <c r="N1912" s="78"/>
      <c r="O1912" s="79"/>
      <c r="P1912" s="79"/>
      <c r="Q1912" s="79"/>
    </row>
    <row r="1913" spans="1:17" ht="13.95" hidden="1" customHeight="1">
      <c r="A1913" s="73">
        <v>1903</v>
      </c>
      <c r="B1913" s="74">
        <v>45297</v>
      </c>
      <c r="C1913" s="75" t="s">
        <v>211</v>
      </c>
      <c r="D1913" s="76" t="s">
        <v>368</v>
      </c>
      <c r="E1913" s="76" t="s">
        <v>773</v>
      </c>
      <c r="F1913" s="76" t="s">
        <v>9199</v>
      </c>
      <c r="G1913" s="76" t="s">
        <v>9200</v>
      </c>
      <c r="H1913" s="76" t="s">
        <v>293</v>
      </c>
      <c r="I1913" s="76" t="s">
        <v>163</v>
      </c>
      <c r="J1913" s="76" t="s">
        <v>241</v>
      </c>
      <c r="K1913" s="76" t="s">
        <v>9106</v>
      </c>
      <c r="L1913" s="76" t="s">
        <v>9107</v>
      </c>
      <c r="M1913" s="77"/>
      <c r="N1913" s="78"/>
      <c r="O1913" s="79"/>
      <c r="P1913" s="79"/>
      <c r="Q1913" s="79"/>
    </row>
    <row r="1914" spans="1:17" ht="13.95" hidden="1" customHeight="1">
      <c r="A1914" s="73">
        <v>1904</v>
      </c>
      <c r="B1914" s="74">
        <v>45297</v>
      </c>
      <c r="C1914" s="75" t="s">
        <v>211</v>
      </c>
      <c r="D1914" s="76" t="s">
        <v>1172</v>
      </c>
      <c r="E1914" s="76" t="s">
        <v>510</v>
      </c>
      <c r="F1914" s="76" t="s">
        <v>9201</v>
      </c>
      <c r="G1914" s="76" t="s">
        <v>9202</v>
      </c>
      <c r="H1914" s="76" t="s">
        <v>293</v>
      </c>
      <c r="I1914" s="76" t="s">
        <v>163</v>
      </c>
      <c r="J1914" s="76" t="s">
        <v>244</v>
      </c>
      <c r="K1914" s="76" t="s">
        <v>1175</v>
      </c>
      <c r="L1914" s="76" t="s">
        <v>1176</v>
      </c>
      <c r="M1914" s="77"/>
      <c r="N1914" s="78"/>
      <c r="O1914" s="79"/>
      <c r="P1914" s="79"/>
      <c r="Q1914" s="79"/>
    </row>
    <row r="1915" spans="1:17" ht="13.95" hidden="1" customHeight="1">
      <c r="A1915" s="73">
        <v>1905</v>
      </c>
      <c r="B1915" s="74">
        <v>45297</v>
      </c>
      <c r="C1915" s="75" t="s">
        <v>211</v>
      </c>
      <c r="D1915" s="76" t="s">
        <v>2759</v>
      </c>
      <c r="E1915" s="76" t="s">
        <v>718</v>
      </c>
      <c r="F1915" s="76" t="s">
        <v>9203</v>
      </c>
      <c r="G1915" s="76" t="s">
        <v>9204</v>
      </c>
      <c r="H1915" s="76" t="s">
        <v>293</v>
      </c>
      <c r="I1915" s="76" t="s">
        <v>163</v>
      </c>
      <c r="J1915" s="76" t="s">
        <v>246</v>
      </c>
      <c r="K1915" s="76" t="s">
        <v>2762</v>
      </c>
      <c r="L1915" s="76" t="s">
        <v>2763</v>
      </c>
      <c r="M1915" s="77"/>
      <c r="N1915" s="78"/>
      <c r="O1915" s="79"/>
      <c r="P1915" s="79"/>
      <c r="Q1915" s="79"/>
    </row>
    <row r="1916" spans="1:17" ht="13.95" hidden="1" customHeight="1">
      <c r="A1916" s="73">
        <v>1906</v>
      </c>
      <c r="B1916" s="74">
        <v>45297</v>
      </c>
      <c r="C1916" s="75" t="s">
        <v>211</v>
      </c>
      <c r="D1916" s="76" t="s">
        <v>9205</v>
      </c>
      <c r="E1916" s="76" t="s">
        <v>773</v>
      </c>
      <c r="F1916" s="76" t="s">
        <v>9206</v>
      </c>
      <c r="G1916" s="76" t="s">
        <v>9207</v>
      </c>
      <c r="H1916" s="76" t="s">
        <v>293</v>
      </c>
      <c r="I1916" s="76" t="s">
        <v>163</v>
      </c>
      <c r="J1916" s="76" t="s">
        <v>242</v>
      </c>
      <c r="K1916" s="76" t="s">
        <v>9208</v>
      </c>
      <c r="L1916" s="76" t="s">
        <v>9209</v>
      </c>
      <c r="M1916" s="77"/>
      <c r="N1916" s="78"/>
      <c r="O1916" s="79"/>
      <c r="P1916" s="79"/>
      <c r="Q1916" s="79"/>
    </row>
    <row r="1917" spans="1:17" ht="13.95" hidden="1" customHeight="1">
      <c r="A1917" s="73">
        <v>1907</v>
      </c>
      <c r="B1917" s="74">
        <v>45297</v>
      </c>
      <c r="C1917" s="75" t="s">
        <v>211</v>
      </c>
      <c r="D1917" s="76" t="s">
        <v>9210</v>
      </c>
      <c r="E1917" s="76" t="s">
        <v>828</v>
      </c>
      <c r="F1917" s="76" t="s">
        <v>9211</v>
      </c>
      <c r="G1917" s="76" t="s">
        <v>9212</v>
      </c>
      <c r="H1917" s="76" t="s">
        <v>293</v>
      </c>
      <c r="I1917" s="76" t="s">
        <v>163</v>
      </c>
      <c r="J1917" s="76" t="s">
        <v>240</v>
      </c>
      <c r="K1917" s="76" t="s">
        <v>9213</v>
      </c>
      <c r="L1917" s="76" t="s">
        <v>9214</v>
      </c>
      <c r="M1917" s="77"/>
      <c r="N1917" s="78"/>
      <c r="O1917" s="79"/>
      <c r="P1917" s="79"/>
      <c r="Q1917" s="79"/>
    </row>
    <row r="1918" spans="1:17" ht="13.95" customHeight="1">
      <c r="A1918" s="73">
        <v>1908</v>
      </c>
      <c r="B1918" s="74">
        <v>45297</v>
      </c>
      <c r="C1918" s="75" t="s">
        <v>211</v>
      </c>
      <c r="D1918" s="76" t="s">
        <v>9215</v>
      </c>
      <c r="E1918" s="76" t="s">
        <v>773</v>
      </c>
      <c r="F1918" s="76" t="s">
        <v>9216</v>
      </c>
      <c r="G1918" s="76" t="s">
        <v>9217</v>
      </c>
      <c r="H1918" s="76" t="s">
        <v>9218</v>
      </c>
      <c r="I1918" s="76" t="s">
        <v>163</v>
      </c>
      <c r="J1918" s="76" t="s">
        <v>243</v>
      </c>
      <c r="K1918" s="76" t="s">
        <v>9219</v>
      </c>
      <c r="L1918" s="76" t="s">
        <v>9220</v>
      </c>
      <c r="M1918" s="77"/>
      <c r="N1918" s="78"/>
      <c r="O1918" s="79"/>
      <c r="P1918" s="79"/>
      <c r="Q1918" s="79"/>
    </row>
    <row r="1919" spans="1:17" ht="13.95" hidden="1" customHeight="1">
      <c r="A1919" s="73">
        <v>1909</v>
      </c>
      <c r="B1919" s="74">
        <v>45297</v>
      </c>
      <c r="C1919" s="75" t="s">
        <v>211</v>
      </c>
      <c r="D1919" s="76" t="s">
        <v>9221</v>
      </c>
      <c r="E1919" s="76" t="s">
        <v>622</v>
      </c>
      <c r="F1919" s="76" t="s">
        <v>9222</v>
      </c>
      <c r="G1919" s="76" t="s">
        <v>9223</v>
      </c>
      <c r="H1919" s="76" t="s">
        <v>293</v>
      </c>
      <c r="I1919" s="76" t="s">
        <v>163</v>
      </c>
      <c r="J1919" s="76" t="s">
        <v>246</v>
      </c>
      <c r="K1919" s="76" t="s">
        <v>9224</v>
      </c>
      <c r="L1919" s="76" t="s">
        <v>9225</v>
      </c>
      <c r="M1919" s="77"/>
      <c r="N1919" s="78"/>
      <c r="O1919" s="79"/>
      <c r="P1919" s="79"/>
      <c r="Q1919" s="79"/>
    </row>
    <row r="1920" spans="1:17" ht="13.95" hidden="1" customHeight="1">
      <c r="A1920" s="73">
        <v>1910</v>
      </c>
      <c r="B1920" s="74">
        <v>45297</v>
      </c>
      <c r="C1920" s="75" t="s">
        <v>211</v>
      </c>
      <c r="D1920" s="76" t="s">
        <v>9226</v>
      </c>
      <c r="E1920" s="76" t="s">
        <v>828</v>
      </c>
      <c r="F1920" s="76" t="s">
        <v>9227</v>
      </c>
      <c r="G1920" s="76" t="s">
        <v>9228</v>
      </c>
      <c r="H1920" s="76" t="s">
        <v>297</v>
      </c>
      <c r="I1920" s="76" t="s">
        <v>163</v>
      </c>
      <c r="J1920" s="76" t="s">
        <v>239</v>
      </c>
      <c r="K1920" s="76" t="s">
        <v>9229</v>
      </c>
      <c r="L1920" s="76" t="s">
        <v>9230</v>
      </c>
      <c r="M1920" s="77"/>
      <c r="N1920" s="78"/>
      <c r="O1920" s="79"/>
      <c r="P1920" s="79"/>
      <c r="Q1920" s="79"/>
    </row>
    <row r="1921" spans="1:17" ht="13.95" hidden="1" customHeight="1">
      <c r="A1921" s="73">
        <v>1911</v>
      </c>
      <c r="B1921" s="74">
        <v>45297</v>
      </c>
      <c r="C1921" s="75" t="s">
        <v>211</v>
      </c>
      <c r="D1921" s="76" t="s">
        <v>9231</v>
      </c>
      <c r="E1921" s="76" t="s">
        <v>773</v>
      </c>
      <c r="F1921" s="76" t="s">
        <v>9232</v>
      </c>
      <c r="G1921" s="76" t="s">
        <v>9233</v>
      </c>
      <c r="H1921" s="76" t="s">
        <v>293</v>
      </c>
      <c r="I1921" s="76" t="s">
        <v>163</v>
      </c>
      <c r="J1921" s="76" t="s">
        <v>238</v>
      </c>
      <c r="K1921" s="76" t="s">
        <v>9234</v>
      </c>
      <c r="L1921" s="76" t="s">
        <v>9235</v>
      </c>
      <c r="M1921" s="77"/>
      <c r="N1921" s="78"/>
      <c r="O1921" s="79"/>
      <c r="P1921" s="79"/>
      <c r="Q1921" s="79"/>
    </row>
    <row r="1922" spans="1:17" ht="13.95" hidden="1" customHeight="1">
      <c r="A1922" s="73">
        <v>1912</v>
      </c>
      <c r="B1922" s="74">
        <v>45297</v>
      </c>
      <c r="C1922" s="75" t="s">
        <v>211</v>
      </c>
      <c r="D1922" s="76" t="s">
        <v>7376</v>
      </c>
      <c r="E1922" s="76" t="s">
        <v>1293</v>
      </c>
      <c r="F1922" s="76" t="s">
        <v>9236</v>
      </c>
      <c r="G1922" s="76" t="s">
        <v>7377</v>
      </c>
      <c r="H1922" s="76" t="s">
        <v>293</v>
      </c>
      <c r="I1922" s="76" t="s">
        <v>163</v>
      </c>
      <c r="J1922" s="76" t="s">
        <v>244</v>
      </c>
      <c r="K1922" s="76" t="s">
        <v>7379</v>
      </c>
      <c r="L1922" s="76" t="s">
        <v>163</v>
      </c>
      <c r="M1922" s="77"/>
      <c r="N1922" s="78"/>
      <c r="O1922" s="79"/>
      <c r="P1922" s="79"/>
      <c r="Q1922" s="79"/>
    </row>
    <row r="1923" spans="1:17" ht="13.95" hidden="1" customHeight="1">
      <c r="A1923" s="73">
        <v>1913</v>
      </c>
      <c r="B1923" s="74">
        <v>45297</v>
      </c>
      <c r="C1923" s="75" t="s">
        <v>211</v>
      </c>
      <c r="D1923" s="76" t="s">
        <v>9237</v>
      </c>
      <c r="E1923" s="76" t="s">
        <v>492</v>
      </c>
      <c r="F1923" s="76" t="s">
        <v>9238</v>
      </c>
      <c r="G1923" s="76" t="s">
        <v>9239</v>
      </c>
      <c r="H1923" s="76" t="s">
        <v>293</v>
      </c>
      <c r="I1923" s="76" t="s">
        <v>163</v>
      </c>
      <c r="J1923" s="76" t="s">
        <v>246</v>
      </c>
      <c r="K1923" s="76" t="s">
        <v>9240</v>
      </c>
      <c r="L1923" s="76" t="s">
        <v>9241</v>
      </c>
      <c r="M1923" s="77"/>
      <c r="N1923" s="78"/>
      <c r="O1923" s="79"/>
      <c r="P1923" s="79"/>
      <c r="Q1923" s="79"/>
    </row>
    <row r="1924" spans="1:17" ht="13.95" hidden="1" customHeight="1">
      <c r="A1924" s="73">
        <v>1914</v>
      </c>
      <c r="B1924" s="74">
        <v>45297</v>
      </c>
      <c r="C1924" s="75" t="s">
        <v>211</v>
      </c>
      <c r="D1924" s="76" t="s">
        <v>9242</v>
      </c>
      <c r="E1924" s="76" t="s">
        <v>492</v>
      </c>
      <c r="F1924" s="76" t="s">
        <v>9243</v>
      </c>
      <c r="G1924" s="76" t="s">
        <v>9244</v>
      </c>
      <c r="H1924" s="76" t="s">
        <v>1115</v>
      </c>
      <c r="I1924" s="76" t="s">
        <v>163</v>
      </c>
      <c r="J1924" s="76" t="s">
        <v>239</v>
      </c>
      <c r="K1924" s="76" t="s">
        <v>9245</v>
      </c>
      <c r="L1924" s="76" t="s">
        <v>163</v>
      </c>
      <c r="M1924" s="77"/>
      <c r="N1924" s="78"/>
      <c r="O1924" s="79"/>
      <c r="P1924" s="79"/>
      <c r="Q1924" s="79"/>
    </row>
    <row r="1925" spans="1:17" ht="13.95" hidden="1" customHeight="1">
      <c r="A1925" s="73">
        <v>1915</v>
      </c>
      <c r="B1925" s="74">
        <v>45297</v>
      </c>
      <c r="C1925" s="75" t="s">
        <v>211</v>
      </c>
      <c r="D1925" s="76" t="s">
        <v>9246</v>
      </c>
      <c r="E1925" s="76" t="s">
        <v>492</v>
      </c>
      <c r="F1925" s="76" t="s">
        <v>9247</v>
      </c>
      <c r="G1925" s="76" t="s">
        <v>9248</v>
      </c>
      <c r="H1925" s="76" t="s">
        <v>1115</v>
      </c>
      <c r="I1925" s="76" t="s">
        <v>163</v>
      </c>
      <c r="J1925" s="76" t="s">
        <v>239</v>
      </c>
      <c r="K1925" s="76" t="s">
        <v>9249</v>
      </c>
      <c r="L1925" s="76" t="s">
        <v>9250</v>
      </c>
      <c r="M1925" s="77"/>
      <c r="N1925" s="78"/>
      <c r="O1925" s="79"/>
      <c r="P1925" s="79"/>
      <c r="Q1925" s="79"/>
    </row>
    <row r="1926" spans="1:17" ht="13.95" hidden="1" customHeight="1">
      <c r="A1926" s="73">
        <v>1916</v>
      </c>
      <c r="B1926" s="74">
        <v>45297</v>
      </c>
      <c r="C1926" s="75" t="s">
        <v>211</v>
      </c>
      <c r="D1926" s="76" t="s">
        <v>9251</v>
      </c>
      <c r="E1926" s="76" t="s">
        <v>3166</v>
      </c>
      <c r="F1926" s="76" t="s">
        <v>9252</v>
      </c>
      <c r="G1926" s="76" t="s">
        <v>9253</v>
      </c>
      <c r="H1926" s="76" t="s">
        <v>293</v>
      </c>
      <c r="I1926" s="76" t="s">
        <v>163</v>
      </c>
      <c r="J1926" s="76" t="s">
        <v>243</v>
      </c>
      <c r="K1926" s="76" t="s">
        <v>9254</v>
      </c>
      <c r="L1926" s="76" t="s">
        <v>163</v>
      </c>
      <c r="M1926" s="77"/>
      <c r="N1926" s="78"/>
      <c r="O1926" s="79"/>
      <c r="P1926" s="79"/>
      <c r="Q1926" s="79"/>
    </row>
    <row r="1927" spans="1:17" ht="13.95" hidden="1" customHeight="1">
      <c r="A1927" s="73">
        <v>1917</v>
      </c>
      <c r="B1927" s="74">
        <v>45297</v>
      </c>
      <c r="C1927" s="75" t="s">
        <v>211</v>
      </c>
      <c r="D1927" s="76" t="s">
        <v>9255</v>
      </c>
      <c r="E1927" s="76" t="s">
        <v>3166</v>
      </c>
      <c r="F1927" s="76" t="s">
        <v>9256</v>
      </c>
      <c r="G1927" s="76" t="s">
        <v>9257</v>
      </c>
      <c r="H1927" s="76" t="s">
        <v>293</v>
      </c>
      <c r="I1927" s="76" t="s">
        <v>163</v>
      </c>
      <c r="J1927" s="76" t="s">
        <v>240</v>
      </c>
      <c r="K1927" s="76" t="s">
        <v>9258</v>
      </c>
      <c r="L1927" s="76" t="s">
        <v>9259</v>
      </c>
      <c r="M1927" s="77"/>
      <c r="N1927" s="78"/>
      <c r="O1927" s="79"/>
      <c r="P1927" s="79"/>
      <c r="Q1927" s="79"/>
    </row>
    <row r="1928" spans="1:17" ht="13.95" hidden="1" customHeight="1">
      <c r="A1928" s="73">
        <v>1918</v>
      </c>
      <c r="B1928" s="74">
        <v>45297</v>
      </c>
      <c r="C1928" s="75" t="s">
        <v>211</v>
      </c>
      <c r="D1928" s="76" t="s">
        <v>335</v>
      </c>
      <c r="E1928" s="76" t="s">
        <v>3166</v>
      </c>
      <c r="F1928" s="76" t="s">
        <v>9260</v>
      </c>
      <c r="G1928" s="76" t="s">
        <v>9261</v>
      </c>
      <c r="H1928" s="76" t="s">
        <v>293</v>
      </c>
      <c r="I1928" s="76" t="s">
        <v>163</v>
      </c>
      <c r="J1928" s="76" t="s">
        <v>239</v>
      </c>
      <c r="K1928" s="76" t="s">
        <v>9262</v>
      </c>
      <c r="L1928" s="76" t="s">
        <v>9263</v>
      </c>
      <c r="M1928" s="77"/>
      <c r="N1928" s="78"/>
      <c r="O1928" s="79"/>
      <c r="P1928" s="79"/>
      <c r="Q1928" s="79"/>
    </row>
    <row r="1929" spans="1:17" ht="13.95" hidden="1" customHeight="1">
      <c r="A1929" s="73">
        <v>1919</v>
      </c>
      <c r="B1929" s="74">
        <v>45297</v>
      </c>
      <c r="C1929" s="75" t="s">
        <v>211</v>
      </c>
      <c r="D1929" s="76" t="s">
        <v>9264</v>
      </c>
      <c r="E1929" s="76" t="s">
        <v>1257</v>
      </c>
      <c r="F1929" s="76" t="s">
        <v>9265</v>
      </c>
      <c r="G1929" s="76" t="s">
        <v>9266</v>
      </c>
      <c r="H1929" s="76" t="s">
        <v>495</v>
      </c>
      <c r="I1929" s="76" t="s">
        <v>163</v>
      </c>
      <c r="J1929" s="76" t="s">
        <v>238</v>
      </c>
      <c r="K1929" s="76" t="s">
        <v>9267</v>
      </c>
      <c r="L1929" s="76" t="s">
        <v>9268</v>
      </c>
      <c r="M1929" s="77"/>
      <c r="N1929" s="78"/>
      <c r="O1929" s="79"/>
      <c r="P1929" s="79"/>
      <c r="Q1929" s="79"/>
    </row>
    <row r="1930" spans="1:17" ht="13.95" hidden="1" customHeight="1">
      <c r="A1930" s="73">
        <v>1920</v>
      </c>
      <c r="B1930" s="74">
        <v>45297</v>
      </c>
      <c r="C1930" s="75" t="s">
        <v>211</v>
      </c>
      <c r="D1930" s="76" t="s">
        <v>8999</v>
      </c>
      <c r="E1930" s="76" t="s">
        <v>1237</v>
      </c>
      <c r="F1930" s="76" t="s">
        <v>9269</v>
      </c>
      <c r="G1930" s="76" t="s">
        <v>9270</v>
      </c>
      <c r="H1930" s="76" t="s">
        <v>293</v>
      </c>
      <c r="I1930" s="76" t="s">
        <v>163</v>
      </c>
      <c r="J1930" s="76" t="s">
        <v>242</v>
      </c>
      <c r="K1930" s="76" t="s">
        <v>9001</v>
      </c>
      <c r="L1930" s="76" t="s">
        <v>9002</v>
      </c>
      <c r="M1930" s="77"/>
      <c r="N1930" s="78"/>
      <c r="O1930" s="79"/>
      <c r="P1930" s="79"/>
      <c r="Q1930" s="79"/>
    </row>
    <row r="1931" spans="1:17" ht="13.95" hidden="1" customHeight="1">
      <c r="A1931" s="73">
        <v>1921</v>
      </c>
      <c r="B1931" s="74">
        <v>45297</v>
      </c>
      <c r="C1931" s="75" t="s">
        <v>211</v>
      </c>
      <c r="D1931" s="76" t="s">
        <v>9271</v>
      </c>
      <c r="E1931" s="76" t="s">
        <v>660</v>
      </c>
      <c r="F1931" s="76" t="s">
        <v>9272</v>
      </c>
      <c r="G1931" s="76" t="s">
        <v>9273</v>
      </c>
      <c r="H1931" s="76" t="s">
        <v>297</v>
      </c>
      <c r="I1931" s="76" t="s">
        <v>163</v>
      </c>
      <c r="J1931" s="76" t="s">
        <v>243</v>
      </c>
      <c r="K1931" s="76" t="s">
        <v>9274</v>
      </c>
      <c r="L1931" s="76" t="s">
        <v>9275</v>
      </c>
      <c r="M1931" s="77"/>
      <c r="N1931" s="78"/>
      <c r="O1931" s="79"/>
      <c r="P1931" s="79"/>
      <c r="Q1931" s="79"/>
    </row>
    <row r="1932" spans="1:17" ht="13.95" hidden="1" customHeight="1">
      <c r="A1932" s="73">
        <v>1922</v>
      </c>
      <c r="B1932" s="74">
        <v>45297</v>
      </c>
      <c r="C1932" s="75" t="s">
        <v>211</v>
      </c>
      <c r="D1932" s="76" t="s">
        <v>5323</v>
      </c>
      <c r="E1932" s="76" t="s">
        <v>492</v>
      </c>
      <c r="F1932" s="76" t="s">
        <v>9276</v>
      </c>
      <c r="G1932" s="76" t="s">
        <v>9277</v>
      </c>
      <c r="H1932" s="76" t="s">
        <v>326</v>
      </c>
      <c r="I1932" s="76" t="s">
        <v>163</v>
      </c>
      <c r="J1932" s="76" t="s">
        <v>242</v>
      </c>
      <c r="K1932" s="76" t="s">
        <v>5326</v>
      </c>
      <c r="L1932" s="76" t="s">
        <v>5327</v>
      </c>
      <c r="M1932" s="77"/>
      <c r="N1932" s="78"/>
      <c r="O1932" s="79"/>
      <c r="P1932" s="79"/>
      <c r="Q1932" s="79"/>
    </row>
    <row r="1933" spans="1:17" ht="13.95" hidden="1" customHeight="1">
      <c r="A1933" s="73">
        <v>1923</v>
      </c>
      <c r="B1933" s="74">
        <v>45297</v>
      </c>
      <c r="C1933" s="75" t="s">
        <v>211</v>
      </c>
      <c r="D1933" s="76" t="s">
        <v>4419</v>
      </c>
      <c r="E1933" s="76" t="s">
        <v>828</v>
      </c>
      <c r="F1933" s="76" t="s">
        <v>9278</v>
      </c>
      <c r="G1933" s="76" t="s">
        <v>9279</v>
      </c>
      <c r="H1933" s="76" t="s">
        <v>1944</v>
      </c>
      <c r="I1933" s="76" t="s">
        <v>163</v>
      </c>
      <c r="J1933" s="76" t="s">
        <v>244</v>
      </c>
      <c r="K1933" s="76" t="s">
        <v>4422</v>
      </c>
      <c r="L1933" s="76" t="s">
        <v>4423</v>
      </c>
      <c r="M1933" s="77"/>
      <c r="N1933" s="78"/>
      <c r="O1933" s="79"/>
      <c r="P1933" s="79"/>
      <c r="Q1933" s="79"/>
    </row>
    <row r="1934" spans="1:17" ht="13.95" hidden="1" customHeight="1">
      <c r="A1934" s="73">
        <v>1924</v>
      </c>
      <c r="B1934" s="74">
        <v>45297</v>
      </c>
      <c r="C1934" s="75" t="s">
        <v>211</v>
      </c>
      <c r="D1934" s="76" t="s">
        <v>5069</v>
      </c>
      <c r="E1934" s="76" t="s">
        <v>718</v>
      </c>
      <c r="F1934" s="76" t="s">
        <v>9280</v>
      </c>
      <c r="G1934" s="76" t="s">
        <v>9281</v>
      </c>
      <c r="H1934" s="76" t="s">
        <v>293</v>
      </c>
      <c r="I1934" s="76" t="s">
        <v>163</v>
      </c>
      <c r="J1934" s="76" t="s">
        <v>244</v>
      </c>
      <c r="K1934" s="76" t="s">
        <v>9282</v>
      </c>
      <c r="L1934" s="76" t="s">
        <v>9283</v>
      </c>
      <c r="M1934" s="77"/>
      <c r="N1934" s="78"/>
      <c r="O1934" s="79"/>
      <c r="P1934" s="79"/>
      <c r="Q1934" s="79"/>
    </row>
    <row r="1935" spans="1:17" ht="13.95" hidden="1" customHeight="1">
      <c r="A1935" s="73">
        <v>1925</v>
      </c>
      <c r="B1935" s="74">
        <v>45297</v>
      </c>
      <c r="C1935" s="75" t="s">
        <v>211</v>
      </c>
      <c r="D1935" s="76" t="s">
        <v>9284</v>
      </c>
      <c r="E1935" s="76" t="s">
        <v>718</v>
      </c>
      <c r="F1935" s="76" t="s">
        <v>9285</v>
      </c>
      <c r="G1935" s="76" t="s">
        <v>9286</v>
      </c>
      <c r="H1935" s="76" t="s">
        <v>293</v>
      </c>
      <c r="I1935" s="76" t="s">
        <v>163</v>
      </c>
      <c r="J1935" s="76" t="s">
        <v>243</v>
      </c>
      <c r="K1935" s="76" t="s">
        <v>9287</v>
      </c>
      <c r="L1935" s="76" t="s">
        <v>9288</v>
      </c>
      <c r="M1935" s="77"/>
      <c r="N1935" s="78"/>
      <c r="O1935" s="79"/>
      <c r="P1935" s="79"/>
      <c r="Q1935" s="79"/>
    </row>
    <row r="1936" spans="1:17" ht="13.95" hidden="1" customHeight="1">
      <c r="A1936" s="73">
        <v>1926</v>
      </c>
      <c r="B1936" s="74">
        <v>45297</v>
      </c>
      <c r="C1936" s="75" t="s">
        <v>211</v>
      </c>
      <c r="D1936" s="76" t="s">
        <v>7227</v>
      </c>
      <c r="E1936" s="76" t="s">
        <v>504</v>
      </c>
      <c r="F1936" s="76" t="s">
        <v>9289</v>
      </c>
      <c r="G1936" s="76" t="s">
        <v>9290</v>
      </c>
      <c r="H1936" s="76" t="s">
        <v>297</v>
      </c>
      <c r="I1936" s="76" t="s">
        <v>163</v>
      </c>
      <c r="J1936" s="76" t="s">
        <v>239</v>
      </c>
      <c r="K1936" s="76" t="s">
        <v>7230</v>
      </c>
      <c r="L1936" s="76" t="s">
        <v>7231</v>
      </c>
      <c r="M1936" s="77"/>
      <c r="N1936" s="78"/>
      <c r="O1936" s="79"/>
      <c r="P1936" s="79"/>
      <c r="Q1936" s="79"/>
    </row>
    <row r="1937" spans="1:17" ht="13.95" hidden="1" customHeight="1">
      <c r="A1937" s="73">
        <v>1927</v>
      </c>
      <c r="B1937" s="74">
        <v>45297</v>
      </c>
      <c r="C1937" s="75" t="s">
        <v>211</v>
      </c>
      <c r="D1937" s="76" t="s">
        <v>9291</v>
      </c>
      <c r="E1937" s="76" t="s">
        <v>718</v>
      </c>
      <c r="F1937" s="76" t="s">
        <v>9292</v>
      </c>
      <c r="G1937" s="76" t="s">
        <v>9293</v>
      </c>
      <c r="H1937" s="76" t="s">
        <v>293</v>
      </c>
      <c r="I1937" s="76" t="s">
        <v>163</v>
      </c>
      <c r="J1937" s="76" t="s">
        <v>245</v>
      </c>
      <c r="K1937" s="76" t="s">
        <v>9294</v>
      </c>
      <c r="L1937" s="76" t="s">
        <v>9295</v>
      </c>
      <c r="M1937" s="77"/>
      <c r="N1937" s="78"/>
      <c r="O1937" s="79"/>
      <c r="P1937" s="79"/>
      <c r="Q1937" s="79"/>
    </row>
    <row r="1938" spans="1:17" ht="13.95" hidden="1" customHeight="1">
      <c r="A1938" s="73">
        <v>1928</v>
      </c>
      <c r="B1938" s="74">
        <v>45297</v>
      </c>
      <c r="C1938" s="75" t="s">
        <v>211</v>
      </c>
      <c r="D1938" s="76" t="s">
        <v>9296</v>
      </c>
      <c r="E1938" s="76" t="s">
        <v>758</v>
      </c>
      <c r="F1938" s="76" t="s">
        <v>9297</v>
      </c>
      <c r="G1938" s="76" t="s">
        <v>9298</v>
      </c>
      <c r="H1938" s="76" t="s">
        <v>495</v>
      </c>
      <c r="I1938" s="76" t="s">
        <v>163</v>
      </c>
      <c r="J1938" s="76" t="s">
        <v>243</v>
      </c>
      <c r="K1938" s="76" t="s">
        <v>9299</v>
      </c>
      <c r="L1938" s="76" t="s">
        <v>163</v>
      </c>
      <c r="M1938" s="77"/>
      <c r="N1938" s="78"/>
      <c r="O1938" s="79"/>
      <c r="P1938" s="79"/>
      <c r="Q1938" s="79"/>
    </row>
    <row r="1939" spans="1:17" ht="13.95" hidden="1" customHeight="1">
      <c r="A1939" s="73">
        <v>1929</v>
      </c>
      <c r="B1939" s="74">
        <v>45297</v>
      </c>
      <c r="C1939" s="75" t="s">
        <v>211</v>
      </c>
      <c r="D1939" s="76" t="s">
        <v>9300</v>
      </c>
      <c r="E1939" s="76" t="s">
        <v>718</v>
      </c>
      <c r="F1939" s="76" t="s">
        <v>9301</v>
      </c>
      <c r="G1939" s="76" t="s">
        <v>9302</v>
      </c>
      <c r="H1939" s="76" t="s">
        <v>293</v>
      </c>
      <c r="I1939" s="76" t="s">
        <v>163</v>
      </c>
      <c r="J1939" s="76" t="s">
        <v>243</v>
      </c>
      <c r="K1939" s="76" t="s">
        <v>9303</v>
      </c>
      <c r="L1939" s="76" t="s">
        <v>9304</v>
      </c>
      <c r="M1939" s="77"/>
      <c r="N1939" s="78"/>
      <c r="O1939" s="79"/>
      <c r="P1939" s="79"/>
      <c r="Q1939" s="79"/>
    </row>
    <row r="1940" spans="1:17" ht="13.95" hidden="1" customHeight="1">
      <c r="A1940" s="73">
        <v>1930</v>
      </c>
      <c r="B1940" s="74">
        <v>45297</v>
      </c>
      <c r="C1940" s="75" t="s">
        <v>211</v>
      </c>
      <c r="D1940" s="76" t="s">
        <v>9305</v>
      </c>
      <c r="E1940" s="76" t="s">
        <v>758</v>
      </c>
      <c r="F1940" s="76" t="s">
        <v>9306</v>
      </c>
      <c r="G1940" s="76" t="s">
        <v>9307</v>
      </c>
      <c r="H1940" s="76" t="s">
        <v>495</v>
      </c>
      <c r="I1940" s="76" t="s">
        <v>163</v>
      </c>
      <c r="J1940" s="76" t="s">
        <v>244</v>
      </c>
      <c r="K1940" s="76" t="s">
        <v>9308</v>
      </c>
      <c r="L1940" s="76" t="s">
        <v>9309</v>
      </c>
      <c r="M1940" s="77"/>
      <c r="N1940" s="78"/>
      <c r="O1940" s="79"/>
      <c r="P1940" s="79"/>
      <c r="Q1940" s="79"/>
    </row>
    <row r="1941" spans="1:17" ht="13.95" hidden="1" customHeight="1">
      <c r="A1941" s="73">
        <v>1931</v>
      </c>
      <c r="B1941" s="74">
        <v>45297</v>
      </c>
      <c r="C1941" s="75" t="s">
        <v>211</v>
      </c>
      <c r="D1941" s="76" t="s">
        <v>9310</v>
      </c>
      <c r="E1941" s="76" t="s">
        <v>622</v>
      </c>
      <c r="F1941" s="76" t="s">
        <v>8657</v>
      </c>
      <c r="G1941" s="76" t="s">
        <v>9311</v>
      </c>
      <c r="H1941" s="76" t="s">
        <v>293</v>
      </c>
      <c r="I1941" s="76" t="s">
        <v>163</v>
      </c>
      <c r="J1941" s="76" t="s">
        <v>246</v>
      </c>
      <c r="K1941" s="76" t="s">
        <v>9312</v>
      </c>
      <c r="L1941" s="76" t="s">
        <v>9313</v>
      </c>
      <c r="M1941" s="77"/>
      <c r="N1941" s="78"/>
      <c r="O1941" s="79"/>
      <c r="P1941" s="79"/>
      <c r="Q1941" s="79"/>
    </row>
    <row r="1942" spans="1:17" ht="13.95" hidden="1" customHeight="1">
      <c r="A1942" s="73">
        <v>1932</v>
      </c>
      <c r="B1942" s="74">
        <v>45297</v>
      </c>
      <c r="C1942" s="75" t="s">
        <v>211</v>
      </c>
      <c r="D1942" s="76" t="s">
        <v>9314</v>
      </c>
      <c r="E1942" s="76" t="s">
        <v>718</v>
      </c>
      <c r="F1942" s="76" t="s">
        <v>9315</v>
      </c>
      <c r="G1942" s="76" t="s">
        <v>9316</v>
      </c>
      <c r="H1942" s="76" t="s">
        <v>293</v>
      </c>
      <c r="I1942" s="76" t="s">
        <v>163</v>
      </c>
      <c r="J1942" s="76" t="s">
        <v>242</v>
      </c>
      <c r="K1942" s="76" t="s">
        <v>9317</v>
      </c>
      <c r="L1942" s="76" t="s">
        <v>9318</v>
      </c>
      <c r="M1942" s="77"/>
      <c r="N1942" s="78"/>
      <c r="O1942" s="79"/>
      <c r="P1942" s="79"/>
      <c r="Q1942" s="79"/>
    </row>
    <row r="1943" spans="1:17" ht="13.95" hidden="1" customHeight="1">
      <c r="A1943" s="73">
        <v>1933</v>
      </c>
      <c r="B1943" s="74">
        <v>45297</v>
      </c>
      <c r="C1943" s="75" t="s">
        <v>211</v>
      </c>
      <c r="D1943" s="76" t="s">
        <v>9319</v>
      </c>
      <c r="E1943" s="76" t="s">
        <v>828</v>
      </c>
      <c r="F1943" s="76" t="s">
        <v>9320</v>
      </c>
      <c r="G1943" s="76" t="s">
        <v>9321</v>
      </c>
      <c r="H1943" s="76" t="s">
        <v>293</v>
      </c>
      <c r="I1943" s="76" t="s">
        <v>163</v>
      </c>
      <c r="J1943" s="76" t="s">
        <v>237</v>
      </c>
      <c r="K1943" s="76" t="s">
        <v>9322</v>
      </c>
      <c r="L1943" s="76" t="s">
        <v>9323</v>
      </c>
      <c r="M1943" s="77"/>
      <c r="N1943" s="78"/>
      <c r="O1943" s="79"/>
      <c r="P1943" s="79"/>
      <c r="Q1943" s="79"/>
    </row>
    <row r="1944" spans="1:17" ht="13.95" hidden="1" customHeight="1">
      <c r="A1944" s="73">
        <v>1934</v>
      </c>
      <c r="B1944" s="74">
        <v>45297</v>
      </c>
      <c r="C1944" s="75" t="s">
        <v>211</v>
      </c>
      <c r="D1944" s="76" t="s">
        <v>317</v>
      </c>
      <c r="E1944" s="76" t="s">
        <v>1212</v>
      </c>
      <c r="F1944" s="76" t="s">
        <v>9324</v>
      </c>
      <c r="G1944" s="76" t="s">
        <v>9325</v>
      </c>
      <c r="H1944" s="76" t="s">
        <v>293</v>
      </c>
      <c r="I1944" s="76" t="s">
        <v>163</v>
      </c>
      <c r="J1944" s="76" t="s">
        <v>246</v>
      </c>
      <c r="K1944" s="76" t="s">
        <v>9326</v>
      </c>
      <c r="L1944" s="76" t="s">
        <v>9327</v>
      </c>
      <c r="M1944" s="77"/>
      <c r="N1944" s="78"/>
      <c r="O1944" s="79"/>
      <c r="P1944" s="79"/>
      <c r="Q1944" s="79"/>
    </row>
    <row r="1945" spans="1:17" ht="13.95" hidden="1" customHeight="1">
      <c r="A1945" s="73">
        <v>1935</v>
      </c>
      <c r="B1945" s="74">
        <v>45297</v>
      </c>
      <c r="C1945" s="75" t="s">
        <v>211</v>
      </c>
      <c r="D1945" s="76" t="s">
        <v>1231</v>
      </c>
      <c r="E1945" s="76" t="s">
        <v>1212</v>
      </c>
      <c r="F1945" s="76" t="s">
        <v>9328</v>
      </c>
      <c r="G1945" s="76" t="s">
        <v>9329</v>
      </c>
      <c r="H1945" s="76" t="s">
        <v>293</v>
      </c>
      <c r="I1945" s="76" t="s">
        <v>163</v>
      </c>
      <c r="J1945" s="76" t="s">
        <v>237</v>
      </c>
      <c r="K1945" s="76" t="s">
        <v>1234</v>
      </c>
      <c r="L1945" s="76" t="s">
        <v>1235</v>
      </c>
      <c r="M1945" s="77"/>
      <c r="N1945" s="78"/>
      <c r="O1945" s="79"/>
      <c r="P1945" s="79"/>
      <c r="Q1945" s="79"/>
    </row>
    <row r="1946" spans="1:17" ht="13.95" hidden="1" customHeight="1">
      <c r="A1946" s="73">
        <v>1936</v>
      </c>
      <c r="B1946" s="74">
        <v>45297</v>
      </c>
      <c r="C1946" s="75" t="s">
        <v>211</v>
      </c>
      <c r="D1946" s="76" t="s">
        <v>8449</v>
      </c>
      <c r="E1946" s="76" t="s">
        <v>504</v>
      </c>
      <c r="F1946" s="76" t="s">
        <v>9330</v>
      </c>
      <c r="G1946" s="76" t="s">
        <v>9331</v>
      </c>
      <c r="H1946" s="76" t="s">
        <v>293</v>
      </c>
      <c r="I1946" s="76" t="s">
        <v>163</v>
      </c>
      <c r="J1946" s="76" t="s">
        <v>244</v>
      </c>
      <c r="K1946" s="76" t="s">
        <v>8452</v>
      </c>
      <c r="L1946" s="76" t="s">
        <v>8453</v>
      </c>
      <c r="M1946" s="77"/>
      <c r="N1946" s="78"/>
      <c r="O1946" s="79"/>
      <c r="P1946" s="79"/>
      <c r="Q1946" s="79"/>
    </row>
    <row r="1947" spans="1:17" ht="13.95" hidden="1" customHeight="1">
      <c r="A1947" s="73">
        <v>1937</v>
      </c>
      <c r="B1947" s="74">
        <v>45297</v>
      </c>
      <c r="C1947" s="75" t="s">
        <v>211</v>
      </c>
      <c r="D1947" s="76" t="s">
        <v>5116</v>
      </c>
      <c r="E1947" s="76" t="s">
        <v>492</v>
      </c>
      <c r="F1947" s="76" t="s">
        <v>9332</v>
      </c>
      <c r="G1947" s="76" t="s">
        <v>9333</v>
      </c>
      <c r="H1947" s="76" t="s">
        <v>1944</v>
      </c>
      <c r="I1947" s="76" t="s">
        <v>163</v>
      </c>
      <c r="J1947" s="76" t="s">
        <v>244</v>
      </c>
      <c r="K1947" s="76" t="s">
        <v>5119</v>
      </c>
      <c r="L1947" s="76" t="s">
        <v>5120</v>
      </c>
      <c r="M1947" s="77"/>
      <c r="N1947" s="78"/>
      <c r="O1947" s="79"/>
      <c r="P1947" s="79"/>
      <c r="Q1947" s="79"/>
    </row>
    <row r="1948" spans="1:17" ht="13.95" hidden="1" customHeight="1">
      <c r="A1948" s="73">
        <v>1938</v>
      </c>
      <c r="B1948" s="74">
        <v>45297</v>
      </c>
      <c r="C1948" s="75" t="s">
        <v>211</v>
      </c>
      <c r="D1948" s="76" t="s">
        <v>9334</v>
      </c>
      <c r="E1948" s="76" t="s">
        <v>718</v>
      </c>
      <c r="F1948" s="76" t="s">
        <v>9335</v>
      </c>
      <c r="G1948" s="76" t="s">
        <v>9336</v>
      </c>
      <c r="H1948" s="76" t="s">
        <v>293</v>
      </c>
      <c r="I1948" s="76" t="s">
        <v>163</v>
      </c>
      <c r="J1948" s="76" t="s">
        <v>243</v>
      </c>
      <c r="K1948" s="76" t="s">
        <v>9337</v>
      </c>
      <c r="L1948" s="76" t="s">
        <v>9338</v>
      </c>
      <c r="M1948" s="77"/>
      <c r="N1948" s="78"/>
      <c r="O1948" s="79"/>
      <c r="P1948" s="79"/>
      <c r="Q1948" s="79"/>
    </row>
    <row r="1949" spans="1:17" ht="13.95" hidden="1" customHeight="1">
      <c r="A1949" s="73">
        <v>1939</v>
      </c>
      <c r="B1949" s="74">
        <v>45297</v>
      </c>
      <c r="C1949" s="75" t="s">
        <v>211</v>
      </c>
      <c r="D1949" s="76" t="s">
        <v>9339</v>
      </c>
      <c r="E1949" s="76" t="s">
        <v>660</v>
      </c>
      <c r="F1949" s="76" t="s">
        <v>9340</v>
      </c>
      <c r="G1949" s="76" t="s">
        <v>9341</v>
      </c>
      <c r="H1949" s="76" t="s">
        <v>293</v>
      </c>
      <c r="I1949" s="76" t="s">
        <v>163</v>
      </c>
      <c r="J1949" s="76" t="s">
        <v>238</v>
      </c>
      <c r="K1949" s="76" t="s">
        <v>9342</v>
      </c>
      <c r="L1949" s="76" t="s">
        <v>9343</v>
      </c>
      <c r="M1949" s="77"/>
      <c r="N1949" s="78"/>
      <c r="O1949" s="79"/>
      <c r="P1949" s="79"/>
      <c r="Q1949" s="79"/>
    </row>
    <row r="1950" spans="1:17" ht="13.95" hidden="1" customHeight="1">
      <c r="A1950" s="73">
        <v>1940</v>
      </c>
      <c r="B1950" s="74">
        <v>45297</v>
      </c>
      <c r="C1950" s="75" t="s">
        <v>211</v>
      </c>
      <c r="D1950" s="76" t="s">
        <v>327</v>
      </c>
      <c r="E1950" s="76" t="s">
        <v>828</v>
      </c>
      <c r="F1950" s="76" t="s">
        <v>9344</v>
      </c>
      <c r="G1950" s="76" t="s">
        <v>9345</v>
      </c>
      <c r="H1950" s="76" t="s">
        <v>293</v>
      </c>
      <c r="I1950" s="76" t="s">
        <v>163</v>
      </c>
      <c r="J1950" s="76" t="s">
        <v>243</v>
      </c>
      <c r="K1950" s="76" t="s">
        <v>9346</v>
      </c>
      <c r="L1950" s="76" t="s">
        <v>9347</v>
      </c>
      <c r="M1950" s="77"/>
      <c r="N1950" s="78"/>
      <c r="O1950" s="79"/>
      <c r="P1950" s="79"/>
      <c r="Q1950" s="79"/>
    </row>
    <row r="1951" spans="1:17" ht="13.95" hidden="1" customHeight="1">
      <c r="A1951" s="73">
        <v>1941</v>
      </c>
      <c r="B1951" s="74">
        <v>45297</v>
      </c>
      <c r="C1951" s="75" t="s">
        <v>211</v>
      </c>
      <c r="D1951" s="76" t="s">
        <v>9348</v>
      </c>
      <c r="E1951" s="76" t="s">
        <v>758</v>
      </c>
      <c r="F1951" s="76" t="s">
        <v>9349</v>
      </c>
      <c r="G1951" s="76" t="s">
        <v>9350</v>
      </c>
      <c r="H1951" s="76" t="s">
        <v>296</v>
      </c>
      <c r="I1951" s="76" t="s">
        <v>163</v>
      </c>
      <c r="J1951" s="76" t="s">
        <v>243</v>
      </c>
      <c r="K1951" s="76" t="s">
        <v>9351</v>
      </c>
      <c r="L1951" s="76" t="s">
        <v>9352</v>
      </c>
      <c r="M1951" s="77"/>
      <c r="N1951" s="78"/>
      <c r="O1951" s="79"/>
      <c r="P1951" s="79"/>
      <c r="Q1951" s="79"/>
    </row>
    <row r="1952" spans="1:17" ht="13.95" customHeight="1">
      <c r="A1952" s="73">
        <v>1942</v>
      </c>
      <c r="B1952" s="74">
        <v>45297</v>
      </c>
      <c r="C1952" s="75" t="s">
        <v>211</v>
      </c>
      <c r="D1952" s="76" t="s">
        <v>6839</v>
      </c>
      <c r="E1952" s="76" t="s">
        <v>864</v>
      </c>
      <c r="F1952" s="76" t="s">
        <v>1866</v>
      </c>
      <c r="G1952" s="76" t="s">
        <v>9353</v>
      </c>
      <c r="H1952" s="76" t="s">
        <v>9354</v>
      </c>
      <c r="I1952" s="76" t="s">
        <v>163</v>
      </c>
      <c r="J1952" s="76" t="s">
        <v>243</v>
      </c>
      <c r="K1952" s="76" t="s">
        <v>6842</v>
      </c>
      <c r="L1952" s="76" t="s">
        <v>6843</v>
      </c>
      <c r="M1952" s="77"/>
      <c r="N1952" s="78"/>
      <c r="O1952" s="79"/>
      <c r="P1952" s="79"/>
      <c r="Q1952" s="79"/>
    </row>
    <row r="1953" spans="1:17" ht="13.95" customHeight="1">
      <c r="A1953" s="73">
        <v>1943</v>
      </c>
      <c r="B1953" s="74">
        <v>45297</v>
      </c>
      <c r="C1953" s="75" t="s">
        <v>211</v>
      </c>
      <c r="D1953" s="76" t="s">
        <v>9355</v>
      </c>
      <c r="E1953" s="76" t="s">
        <v>758</v>
      </c>
      <c r="F1953" s="76" t="s">
        <v>9356</v>
      </c>
      <c r="G1953" s="76" t="s">
        <v>9357</v>
      </c>
      <c r="H1953" s="76" t="s">
        <v>9358</v>
      </c>
      <c r="I1953" s="76" t="s">
        <v>163</v>
      </c>
      <c r="J1953" s="76" t="s">
        <v>243</v>
      </c>
      <c r="K1953" s="76" t="s">
        <v>9359</v>
      </c>
      <c r="L1953" s="76" t="s">
        <v>9360</v>
      </c>
      <c r="M1953" s="77"/>
      <c r="N1953" s="78"/>
      <c r="O1953" s="79"/>
      <c r="P1953" s="79"/>
      <c r="Q1953" s="79"/>
    </row>
    <row r="1954" spans="1:17" ht="13.95" hidden="1" customHeight="1">
      <c r="A1954" s="73">
        <v>1944</v>
      </c>
      <c r="B1954" s="74">
        <v>45297</v>
      </c>
      <c r="C1954" s="75" t="s">
        <v>211</v>
      </c>
      <c r="D1954" s="76" t="s">
        <v>3073</v>
      </c>
      <c r="E1954" s="76" t="s">
        <v>2727</v>
      </c>
      <c r="F1954" s="76" t="s">
        <v>9361</v>
      </c>
      <c r="G1954" s="76" t="s">
        <v>9362</v>
      </c>
      <c r="H1954" s="76" t="s">
        <v>374</v>
      </c>
      <c r="I1954" s="76" t="s">
        <v>163</v>
      </c>
      <c r="J1954" s="76" t="s">
        <v>240</v>
      </c>
      <c r="K1954" s="76" t="s">
        <v>9363</v>
      </c>
      <c r="L1954" s="76" t="s">
        <v>9364</v>
      </c>
      <c r="M1954" s="77"/>
      <c r="N1954" s="78"/>
      <c r="O1954" s="79"/>
      <c r="P1954" s="79"/>
      <c r="Q1954" s="79"/>
    </row>
    <row r="1955" spans="1:17" ht="13.95" hidden="1" customHeight="1">
      <c r="A1955" s="73">
        <v>1945</v>
      </c>
      <c r="B1955" s="74">
        <v>45297</v>
      </c>
      <c r="C1955" s="75" t="s">
        <v>211</v>
      </c>
      <c r="D1955" s="76" t="s">
        <v>9365</v>
      </c>
      <c r="E1955" s="76" t="s">
        <v>2727</v>
      </c>
      <c r="F1955" s="76" t="s">
        <v>9366</v>
      </c>
      <c r="G1955" s="76" t="s">
        <v>9367</v>
      </c>
      <c r="H1955" s="76" t="s">
        <v>293</v>
      </c>
      <c r="I1955" s="76" t="s">
        <v>163</v>
      </c>
      <c r="J1955" s="76" t="s">
        <v>246</v>
      </c>
      <c r="K1955" s="76" t="s">
        <v>9368</v>
      </c>
      <c r="L1955" s="76" t="s">
        <v>163</v>
      </c>
      <c r="M1955" s="77"/>
      <c r="N1955" s="78"/>
      <c r="O1955" s="79"/>
      <c r="P1955" s="79"/>
      <c r="Q1955" s="79"/>
    </row>
    <row r="1956" spans="1:17" ht="13.95" hidden="1" customHeight="1">
      <c r="A1956" s="73">
        <v>1946</v>
      </c>
      <c r="B1956" s="74">
        <v>45297</v>
      </c>
      <c r="C1956" s="75" t="s">
        <v>211</v>
      </c>
      <c r="D1956" s="76" t="s">
        <v>9369</v>
      </c>
      <c r="E1956" s="76" t="s">
        <v>2727</v>
      </c>
      <c r="F1956" s="76" t="s">
        <v>9370</v>
      </c>
      <c r="G1956" s="76" t="s">
        <v>9371</v>
      </c>
      <c r="H1956" s="76" t="s">
        <v>293</v>
      </c>
      <c r="I1956" s="76" t="s">
        <v>163</v>
      </c>
      <c r="J1956" s="76" t="s">
        <v>240</v>
      </c>
      <c r="K1956" s="76" t="s">
        <v>9372</v>
      </c>
      <c r="L1956" s="76" t="s">
        <v>9373</v>
      </c>
      <c r="M1956" s="77"/>
      <c r="N1956" s="78"/>
      <c r="O1956" s="79"/>
      <c r="P1956" s="79"/>
      <c r="Q1956" s="79"/>
    </row>
    <row r="1957" spans="1:17" ht="13.95" customHeight="1">
      <c r="A1957" s="73">
        <v>1947</v>
      </c>
      <c r="B1957" s="74">
        <v>45297</v>
      </c>
      <c r="C1957" s="75" t="s">
        <v>211</v>
      </c>
      <c r="D1957" s="76" t="s">
        <v>9374</v>
      </c>
      <c r="E1957" s="76" t="s">
        <v>2727</v>
      </c>
      <c r="F1957" s="76" t="s">
        <v>9375</v>
      </c>
      <c r="G1957" s="76" t="s">
        <v>9376</v>
      </c>
      <c r="H1957" s="76" t="s">
        <v>9377</v>
      </c>
      <c r="I1957" s="76" t="s">
        <v>163</v>
      </c>
      <c r="J1957" s="76" t="s">
        <v>243</v>
      </c>
      <c r="K1957" s="76" t="s">
        <v>9378</v>
      </c>
      <c r="L1957" s="76" t="s">
        <v>9379</v>
      </c>
      <c r="M1957" s="77"/>
      <c r="N1957" s="78"/>
      <c r="O1957" s="79"/>
      <c r="P1957" s="79"/>
      <c r="Q1957" s="79"/>
    </row>
    <row r="1958" spans="1:17" ht="13.95" hidden="1" customHeight="1">
      <c r="A1958" s="73">
        <v>1948</v>
      </c>
      <c r="B1958" s="74">
        <v>45297</v>
      </c>
      <c r="C1958" s="75" t="s">
        <v>211</v>
      </c>
      <c r="D1958" s="76" t="s">
        <v>9380</v>
      </c>
      <c r="E1958" s="76" t="s">
        <v>2727</v>
      </c>
      <c r="F1958" s="76" t="s">
        <v>9381</v>
      </c>
      <c r="G1958" s="76" t="s">
        <v>9382</v>
      </c>
      <c r="H1958" s="76" t="s">
        <v>374</v>
      </c>
      <c r="I1958" s="76" t="s">
        <v>163</v>
      </c>
      <c r="J1958" s="76" t="s">
        <v>240</v>
      </c>
      <c r="K1958" s="76" t="s">
        <v>9383</v>
      </c>
      <c r="L1958" s="76" t="s">
        <v>9384</v>
      </c>
      <c r="M1958" s="77"/>
      <c r="N1958" s="78"/>
      <c r="O1958" s="79"/>
      <c r="P1958" s="79"/>
      <c r="Q1958" s="79"/>
    </row>
    <row r="1959" spans="1:17" ht="13.95" hidden="1" customHeight="1">
      <c r="A1959" s="73">
        <v>1949</v>
      </c>
      <c r="B1959" s="74">
        <v>45297</v>
      </c>
      <c r="C1959" s="75" t="s">
        <v>211</v>
      </c>
      <c r="D1959" s="76" t="s">
        <v>9385</v>
      </c>
      <c r="E1959" s="76" t="s">
        <v>2727</v>
      </c>
      <c r="F1959" s="76" t="s">
        <v>9386</v>
      </c>
      <c r="G1959" s="76" t="s">
        <v>9387</v>
      </c>
      <c r="H1959" s="76" t="s">
        <v>374</v>
      </c>
      <c r="I1959" s="76" t="s">
        <v>163</v>
      </c>
      <c r="J1959" s="76" t="s">
        <v>243</v>
      </c>
      <c r="K1959" s="76" t="s">
        <v>9388</v>
      </c>
      <c r="L1959" s="76" t="s">
        <v>163</v>
      </c>
      <c r="M1959" s="77"/>
      <c r="N1959" s="78"/>
      <c r="O1959" s="79"/>
      <c r="P1959" s="79"/>
      <c r="Q1959" s="79"/>
    </row>
    <row r="1960" spans="1:17" ht="13.95" hidden="1" customHeight="1">
      <c r="A1960" s="73">
        <v>1950</v>
      </c>
      <c r="B1960" s="74">
        <v>45297</v>
      </c>
      <c r="C1960" s="75" t="s">
        <v>211</v>
      </c>
      <c r="D1960" s="76" t="s">
        <v>7868</v>
      </c>
      <c r="E1960" s="76" t="s">
        <v>1293</v>
      </c>
      <c r="F1960" s="76" t="s">
        <v>9389</v>
      </c>
      <c r="G1960" s="76" t="s">
        <v>9390</v>
      </c>
      <c r="H1960" s="76" t="s">
        <v>293</v>
      </c>
      <c r="I1960" s="76" t="s">
        <v>163</v>
      </c>
      <c r="J1960" s="76" t="s">
        <v>244</v>
      </c>
      <c r="K1960" s="76" t="s">
        <v>7871</v>
      </c>
      <c r="L1960" s="76" t="s">
        <v>163</v>
      </c>
      <c r="M1960" s="77"/>
      <c r="N1960" s="78"/>
      <c r="O1960" s="79"/>
      <c r="P1960" s="79"/>
      <c r="Q1960" s="79"/>
    </row>
    <row r="1961" spans="1:17" ht="13.95" customHeight="1">
      <c r="A1961" s="73">
        <v>1951</v>
      </c>
      <c r="B1961" s="74">
        <v>45297</v>
      </c>
      <c r="C1961" s="75" t="s">
        <v>211</v>
      </c>
      <c r="D1961" s="76" t="s">
        <v>9391</v>
      </c>
      <c r="E1961" s="76" t="s">
        <v>2727</v>
      </c>
      <c r="F1961" s="76" t="s">
        <v>9392</v>
      </c>
      <c r="G1961" s="76" t="s">
        <v>9393</v>
      </c>
      <c r="H1961" s="76" t="s">
        <v>9394</v>
      </c>
      <c r="I1961" s="76" t="s">
        <v>163</v>
      </c>
      <c r="J1961" s="76" t="s">
        <v>243</v>
      </c>
      <c r="K1961" s="76" t="s">
        <v>9395</v>
      </c>
      <c r="L1961" s="76" t="s">
        <v>9396</v>
      </c>
      <c r="M1961" s="77"/>
      <c r="N1961" s="78"/>
      <c r="O1961" s="79"/>
      <c r="P1961" s="79"/>
      <c r="Q1961" s="79"/>
    </row>
    <row r="1962" spans="1:17" ht="13.95" hidden="1" customHeight="1">
      <c r="A1962" s="73">
        <v>1952</v>
      </c>
      <c r="B1962" s="74">
        <v>45297</v>
      </c>
      <c r="C1962" s="75" t="s">
        <v>211</v>
      </c>
      <c r="D1962" s="76" t="s">
        <v>9397</v>
      </c>
      <c r="E1962" s="76" t="s">
        <v>2727</v>
      </c>
      <c r="F1962" s="76" t="s">
        <v>9398</v>
      </c>
      <c r="G1962" s="76" t="s">
        <v>9399</v>
      </c>
      <c r="H1962" s="76" t="s">
        <v>293</v>
      </c>
      <c r="I1962" s="76" t="s">
        <v>163</v>
      </c>
      <c r="J1962" s="76" t="s">
        <v>243</v>
      </c>
      <c r="K1962" s="76" t="s">
        <v>9400</v>
      </c>
      <c r="L1962" s="76" t="s">
        <v>9401</v>
      </c>
      <c r="M1962" s="77"/>
      <c r="N1962" s="78"/>
      <c r="O1962" s="79"/>
      <c r="P1962" s="79"/>
      <c r="Q1962" s="79"/>
    </row>
    <row r="1963" spans="1:17" ht="13.95" hidden="1" customHeight="1">
      <c r="A1963" s="73">
        <v>1953</v>
      </c>
      <c r="B1963" s="74">
        <v>45297</v>
      </c>
      <c r="C1963" s="75" t="s">
        <v>211</v>
      </c>
      <c r="D1963" s="76" t="s">
        <v>9402</v>
      </c>
      <c r="E1963" s="76" t="s">
        <v>864</v>
      </c>
      <c r="F1963" s="76" t="s">
        <v>9403</v>
      </c>
      <c r="G1963" s="76" t="s">
        <v>1585</v>
      </c>
      <c r="H1963" s="76" t="s">
        <v>293</v>
      </c>
      <c r="I1963" s="76" t="s">
        <v>163</v>
      </c>
      <c r="J1963" s="76" t="s">
        <v>238</v>
      </c>
      <c r="K1963" s="76" t="s">
        <v>9404</v>
      </c>
      <c r="L1963" s="76" t="s">
        <v>9405</v>
      </c>
      <c r="M1963" s="77"/>
      <c r="N1963" s="78"/>
      <c r="O1963" s="79"/>
      <c r="P1963" s="79"/>
      <c r="Q1963" s="79"/>
    </row>
    <row r="1964" spans="1:17" ht="13.95" hidden="1" customHeight="1">
      <c r="A1964" s="73">
        <v>1954</v>
      </c>
      <c r="B1964" s="74">
        <v>45297</v>
      </c>
      <c r="C1964" s="75" t="s">
        <v>211</v>
      </c>
      <c r="D1964" s="76" t="s">
        <v>9406</v>
      </c>
      <c r="E1964" s="76" t="s">
        <v>773</v>
      </c>
      <c r="F1964" s="76" t="s">
        <v>9407</v>
      </c>
      <c r="G1964" s="76" t="s">
        <v>9408</v>
      </c>
      <c r="H1964" s="76" t="s">
        <v>293</v>
      </c>
      <c r="I1964" s="76" t="s">
        <v>163</v>
      </c>
      <c r="J1964" s="76" t="s">
        <v>240</v>
      </c>
      <c r="K1964" s="76" t="s">
        <v>9409</v>
      </c>
      <c r="L1964" s="76" t="s">
        <v>163</v>
      </c>
      <c r="M1964" s="77"/>
      <c r="N1964" s="78"/>
      <c r="O1964" s="79"/>
      <c r="P1964" s="79"/>
      <c r="Q1964" s="79"/>
    </row>
    <row r="1965" spans="1:17" ht="13.95" hidden="1" customHeight="1">
      <c r="A1965" s="73">
        <v>1955</v>
      </c>
      <c r="B1965" s="74">
        <v>45297</v>
      </c>
      <c r="C1965" s="75" t="s">
        <v>211</v>
      </c>
      <c r="D1965" s="76" t="s">
        <v>9410</v>
      </c>
      <c r="E1965" s="76" t="s">
        <v>718</v>
      </c>
      <c r="F1965" s="76" t="s">
        <v>9411</v>
      </c>
      <c r="G1965" s="76" t="s">
        <v>9412</v>
      </c>
      <c r="H1965" s="76" t="s">
        <v>293</v>
      </c>
      <c r="I1965" s="76" t="s">
        <v>163</v>
      </c>
      <c r="J1965" s="76" t="s">
        <v>242</v>
      </c>
      <c r="K1965" s="76" t="s">
        <v>9413</v>
      </c>
      <c r="L1965" s="76" t="s">
        <v>163</v>
      </c>
      <c r="M1965" s="77"/>
      <c r="N1965" s="78"/>
      <c r="O1965" s="79"/>
      <c r="P1965" s="79"/>
      <c r="Q1965" s="79"/>
    </row>
    <row r="1966" spans="1:17" ht="13.95" hidden="1" customHeight="1">
      <c r="A1966" s="73">
        <v>1956</v>
      </c>
      <c r="B1966" s="74">
        <v>45297</v>
      </c>
      <c r="C1966" s="75" t="s">
        <v>211</v>
      </c>
      <c r="D1966" s="76" t="s">
        <v>9414</v>
      </c>
      <c r="E1966" s="76" t="s">
        <v>718</v>
      </c>
      <c r="F1966" s="76" t="s">
        <v>9415</v>
      </c>
      <c r="G1966" s="76" t="s">
        <v>9416</v>
      </c>
      <c r="H1966" s="76" t="s">
        <v>296</v>
      </c>
      <c r="I1966" s="76" t="s">
        <v>163</v>
      </c>
      <c r="J1966" s="76" t="s">
        <v>238</v>
      </c>
      <c r="K1966" s="76" t="s">
        <v>9417</v>
      </c>
      <c r="L1966" s="76" t="s">
        <v>163</v>
      </c>
      <c r="M1966" s="77"/>
      <c r="N1966" s="78"/>
      <c r="O1966" s="79"/>
      <c r="P1966" s="79"/>
      <c r="Q1966" s="79"/>
    </row>
    <row r="1967" spans="1:17" ht="13.95" hidden="1" customHeight="1">
      <c r="A1967" s="73">
        <v>1957</v>
      </c>
      <c r="B1967" s="74">
        <v>45297</v>
      </c>
      <c r="C1967" s="75" t="s">
        <v>212</v>
      </c>
      <c r="D1967" s="76" t="s">
        <v>9418</v>
      </c>
      <c r="E1967" s="76" t="s">
        <v>561</v>
      </c>
      <c r="F1967" s="76"/>
      <c r="G1967" s="76"/>
      <c r="H1967" s="76" t="s">
        <v>297</v>
      </c>
      <c r="I1967" s="76"/>
      <c r="J1967" s="76" t="s">
        <v>245</v>
      </c>
      <c r="K1967" s="76" t="s">
        <v>9419</v>
      </c>
      <c r="L1967" s="76"/>
      <c r="M1967" s="77"/>
      <c r="N1967" s="78"/>
      <c r="O1967" s="79"/>
      <c r="P1967" s="79"/>
      <c r="Q1967" s="79"/>
    </row>
    <row r="1968" spans="1:17" ht="13.95" hidden="1" customHeight="1">
      <c r="A1968" s="73">
        <v>1958</v>
      </c>
      <c r="B1968" s="74">
        <v>45297</v>
      </c>
      <c r="C1968" s="75" t="s">
        <v>213</v>
      </c>
      <c r="D1968" s="76" t="s">
        <v>9420</v>
      </c>
      <c r="E1968" s="76" t="s">
        <v>561</v>
      </c>
      <c r="F1968" s="76"/>
      <c r="G1968" s="76"/>
      <c r="H1968" s="76" t="s">
        <v>297</v>
      </c>
      <c r="I1968" s="76"/>
      <c r="J1968" s="76" t="s">
        <v>243</v>
      </c>
      <c r="K1968" s="76" t="s">
        <v>9421</v>
      </c>
      <c r="L1968" s="76"/>
      <c r="M1968" s="77"/>
      <c r="N1968" s="78"/>
      <c r="O1968" s="79"/>
      <c r="P1968" s="79"/>
      <c r="Q1968" s="79"/>
    </row>
    <row r="1969" spans="1:17" ht="13.95" hidden="1" customHeight="1">
      <c r="A1969" s="73">
        <v>1959</v>
      </c>
      <c r="B1969" s="74">
        <v>45297</v>
      </c>
      <c r="C1969" s="75" t="s">
        <v>213</v>
      </c>
      <c r="D1969" s="76" t="s">
        <v>9422</v>
      </c>
      <c r="E1969" s="76" t="s">
        <v>561</v>
      </c>
      <c r="F1969" s="76"/>
      <c r="G1969" s="76"/>
      <c r="H1969" s="76" t="s">
        <v>297</v>
      </c>
      <c r="I1969" s="76"/>
      <c r="J1969" s="76" t="s">
        <v>243</v>
      </c>
      <c r="K1969" s="76" t="s">
        <v>9423</v>
      </c>
      <c r="L1969" s="76"/>
      <c r="M1969" s="77"/>
      <c r="N1969" s="78"/>
      <c r="O1969" s="79"/>
      <c r="P1969" s="79"/>
      <c r="Q1969" s="79"/>
    </row>
    <row r="1970" spans="1:17" ht="13.95" hidden="1" customHeight="1">
      <c r="A1970" s="73">
        <v>1960</v>
      </c>
      <c r="B1970" s="74">
        <v>45297</v>
      </c>
      <c r="C1970" s="75" t="s">
        <v>213</v>
      </c>
      <c r="D1970" s="76" t="s">
        <v>452</v>
      </c>
      <c r="E1970" s="76" t="s">
        <v>561</v>
      </c>
      <c r="F1970" s="76"/>
      <c r="G1970" s="76"/>
      <c r="H1970" s="76" t="s">
        <v>297</v>
      </c>
      <c r="I1970" s="76"/>
      <c r="J1970" s="76" t="s">
        <v>243</v>
      </c>
      <c r="K1970" s="76" t="s">
        <v>9424</v>
      </c>
      <c r="L1970" s="76"/>
      <c r="M1970" s="77"/>
      <c r="N1970" s="78"/>
      <c r="O1970" s="79"/>
      <c r="P1970" s="79"/>
      <c r="Q1970" s="79"/>
    </row>
    <row r="1971" spans="1:17" ht="13.95" hidden="1" customHeight="1">
      <c r="A1971" s="73">
        <v>1961</v>
      </c>
      <c r="B1971" s="74">
        <v>45297</v>
      </c>
      <c r="C1971" s="75" t="s">
        <v>212</v>
      </c>
      <c r="D1971" s="76" t="s">
        <v>9425</v>
      </c>
      <c r="E1971" s="76" t="s">
        <v>561</v>
      </c>
      <c r="F1971" s="76"/>
      <c r="G1971" s="76"/>
      <c r="H1971" s="76" t="s">
        <v>297</v>
      </c>
      <c r="I1971" s="76"/>
      <c r="J1971" s="76" t="s">
        <v>243</v>
      </c>
      <c r="K1971" s="76" t="s">
        <v>9426</v>
      </c>
      <c r="L1971" s="76"/>
      <c r="M1971" s="77"/>
      <c r="N1971" s="78"/>
      <c r="O1971" s="79"/>
      <c r="P1971" s="79"/>
      <c r="Q1971" s="79"/>
    </row>
    <row r="1972" spans="1:17" ht="13.95" hidden="1" customHeight="1">
      <c r="A1972" s="73">
        <v>1962</v>
      </c>
      <c r="B1972" s="74">
        <v>45297</v>
      </c>
      <c r="C1972" s="75" t="s">
        <v>213</v>
      </c>
      <c r="D1972" s="76" t="s">
        <v>9427</v>
      </c>
      <c r="E1972" s="76" t="s">
        <v>561</v>
      </c>
      <c r="F1972" s="76"/>
      <c r="G1972" s="76"/>
      <c r="H1972" s="76" t="s">
        <v>297</v>
      </c>
      <c r="I1972" s="76"/>
      <c r="J1972" s="76" t="s">
        <v>243</v>
      </c>
      <c r="K1972" s="76" t="s">
        <v>9428</v>
      </c>
      <c r="L1972" s="76"/>
      <c r="M1972" s="77"/>
      <c r="N1972" s="78"/>
      <c r="O1972" s="79"/>
      <c r="P1972" s="79"/>
      <c r="Q1972" s="79"/>
    </row>
    <row r="1973" spans="1:17" ht="13.95" hidden="1" customHeight="1">
      <c r="A1973" s="73">
        <v>1963</v>
      </c>
      <c r="B1973" s="74">
        <v>45297</v>
      </c>
      <c r="C1973" s="75" t="s">
        <v>213</v>
      </c>
      <c r="D1973" s="76" t="s">
        <v>9427</v>
      </c>
      <c r="E1973" s="76" t="s">
        <v>561</v>
      </c>
      <c r="F1973" s="76"/>
      <c r="G1973" s="76"/>
      <c r="H1973" s="76" t="s">
        <v>297</v>
      </c>
      <c r="I1973" s="76"/>
      <c r="J1973" s="76" t="s">
        <v>243</v>
      </c>
      <c r="K1973" s="76" t="s">
        <v>9429</v>
      </c>
      <c r="L1973" s="76"/>
      <c r="M1973" s="77"/>
      <c r="N1973" s="78"/>
      <c r="O1973" s="79"/>
      <c r="P1973" s="79"/>
      <c r="Q1973" s="79"/>
    </row>
    <row r="1974" spans="1:17" ht="13.95" hidden="1" customHeight="1">
      <c r="A1974" s="73">
        <v>1964</v>
      </c>
      <c r="B1974" s="74">
        <v>45297</v>
      </c>
      <c r="C1974" s="75" t="s">
        <v>213</v>
      </c>
      <c r="D1974" s="76" t="s">
        <v>9430</v>
      </c>
      <c r="E1974" s="76" t="s">
        <v>561</v>
      </c>
      <c r="F1974" s="76"/>
      <c r="G1974" s="76"/>
      <c r="H1974" s="76" t="s">
        <v>297</v>
      </c>
      <c r="I1974" s="76"/>
      <c r="J1974" s="76" t="s">
        <v>243</v>
      </c>
      <c r="K1974" s="76" t="s">
        <v>9431</v>
      </c>
      <c r="L1974" s="76"/>
      <c r="M1974" s="77"/>
      <c r="N1974" s="78"/>
      <c r="O1974" s="79"/>
      <c r="P1974" s="79"/>
      <c r="Q1974" s="79"/>
    </row>
    <row r="1975" spans="1:17" ht="13.95" hidden="1" customHeight="1">
      <c r="A1975" s="73">
        <v>1965</v>
      </c>
      <c r="B1975" s="74">
        <v>45297</v>
      </c>
      <c r="C1975" s="75" t="s">
        <v>213</v>
      </c>
      <c r="D1975" s="76" t="s">
        <v>9432</v>
      </c>
      <c r="E1975" s="76" t="s">
        <v>561</v>
      </c>
      <c r="F1975" s="76"/>
      <c r="G1975" s="76"/>
      <c r="H1975" s="76" t="s">
        <v>297</v>
      </c>
      <c r="I1975" s="76"/>
      <c r="J1975" s="76" t="s">
        <v>240</v>
      </c>
      <c r="K1975" s="76" t="s">
        <v>9433</v>
      </c>
      <c r="L1975" s="76"/>
      <c r="M1975" s="77"/>
      <c r="N1975" s="78"/>
      <c r="O1975" s="79"/>
      <c r="P1975" s="79"/>
      <c r="Q1975" s="79"/>
    </row>
    <row r="1976" spans="1:17" ht="13.95" hidden="1" customHeight="1">
      <c r="A1976" s="73">
        <v>1966</v>
      </c>
      <c r="B1976" s="74">
        <v>45297</v>
      </c>
      <c r="C1976" s="75" t="s">
        <v>213</v>
      </c>
      <c r="D1976" s="76" t="s">
        <v>9434</v>
      </c>
      <c r="E1976" s="76" t="s">
        <v>864</v>
      </c>
      <c r="F1976" s="76"/>
      <c r="G1976" s="76"/>
      <c r="H1976" s="76" t="s">
        <v>293</v>
      </c>
      <c r="I1976" s="76"/>
      <c r="J1976" s="76" t="s">
        <v>239</v>
      </c>
      <c r="K1976" s="76" t="s">
        <v>9435</v>
      </c>
      <c r="L1976" s="76" t="s">
        <v>9436</v>
      </c>
      <c r="M1976" s="77"/>
      <c r="N1976" s="78"/>
      <c r="O1976" s="79"/>
      <c r="P1976" s="79"/>
      <c r="Q1976" s="79"/>
    </row>
    <row r="1977" spans="1:17" ht="13.95" hidden="1" customHeight="1">
      <c r="A1977" s="73">
        <v>1967</v>
      </c>
      <c r="B1977" s="74">
        <v>45297</v>
      </c>
      <c r="C1977" s="75" t="s">
        <v>213</v>
      </c>
      <c r="D1977" s="76" t="s">
        <v>9437</v>
      </c>
      <c r="E1977" s="76" t="s">
        <v>864</v>
      </c>
      <c r="F1977" s="76"/>
      <c r="G1977" s="76"/>
      <c r="H1977" s="76" t="s">
        <v>293</v>
      </c>
      <c r="I1977" s="76"/>
      <c r="J1977" s="76" t="s">
        <v>239</v>
      </c>
      <c r="K1977" s="76" t="s">
        <v>9438</v>
      </c>
      <c r="L1977" s="76" t="s">
        <v>3220</v>
      </c>
      <c r="M1977" s="77"/>
      <c r="N1977" s="78"/>
      <c r="O1977" s="79"/>
      <c r="P1977" s="79"/>
      <c r="Q1977" s="79"/>
    </row>
    <row r="1978" spans="1:17" ht="13.95" hidden="1" customHeight="1">
      <c r="A1978" s="73">
        <v>1968</v>
      </c>
      <c r="B1978" s="74">
        <v>45297</v>
      </c>
      <c r="C1978" s="75" t="s">
        <v>213</v>
      </c>
      <c r="D1978" s="76" t="s">
        <v>9437</v>
      </c>
      <c r="E1978" s="76" t="s">
        <v>864</v>
      </c>
      <c r="F1978" s="76"/>
      <c r="G1978" s="76"/>
      <c r="H1978" s="76" t="s">
        <v>293</v>
      </c>
      <c r="I1978" s="76"/>
      <c r="J1978" s="76" t="s">
        <v>239</v>
      </c>
      <c r="K1978" s="76" t="s">
        <v>9439</v>
      </c>
      <c r="L1978" s="76" t="s">
        <v>3220</v>
      </c>
      <c r="M1978" s="77"/>
      <c r="N1978" s="78"/>
      <c r="O1978" s="79"/>
      <c r="P1978" s="79"/>
      <c r="Q1978" s="79"/>
    </row>
    <row r="1979" spans="1:17" ht="13.95" hidden="1" customHeight="1">
      <c r="A1979" s="73">
        <v>1969</v>
      </c>
      <c r="B1979" s="74">
        <v>45297</v>
      </c>
      <c r="C1979" s="75" t="s">
        <v>213</v>
      </c>
      <c r="D1979" s="76" t="s">
        <v>9440</v>
      </c>
      <c r="E1979" s="76" t="s">
        <v>864</v>
      </c>
      <c r="F1979" s="76"/>
      <c r="G1979" s="76"/>
      <c r="H1979" s="76" t="s">
        <v>293</v>
      </c>
      <c r="I1979" s="76"/>
      <c r="J1979" s="76" t="s">
        <v>239</v>
      </c>
      <c r="K1979" s="76" t="s">
        <v>9441</v>
      </c>
      <c r="L1979" s="76" t="s">
        <v>9442</v>
      </c>
      <c r="M1979" s="77"/>
      <c r="N1979" s="78"/>
      <c r="O1979" s="79"/>
      <c r="P1979" s="79"/>
      <c r="Q1979" s="79"/>
    </row>
    <row r="1980" spans="1:17" ht="13.95" hidden="1" customHeight="1">
      <c r="A1980" s="73">
        <v>1970</v>
      </c>
      <c r="B1980" s="74">
        <v>45297</v>
      </c>
      <c r="C1980" s="75" t="s">
        <v>213</v>
      </c>
      <c r="D1980" s="76" t="s">
        <v>9443</v>
      </c>
      <c r="E1980" s="76" t="s">
        <v>864</v>
      </c>
      <c r="F1980" s="76"/>
      <c r="G1980" s="76"/>
      <c r="H1980" s="76" t="s">
        <v>293</v>
      </c>
      <c r="I1980" s="76"/>
      <c r="J1980" s="76" t="s">
        <v>239</v>
      </c>
      <c r="K1980" s="76" t="s">
        <v>9444</v>
      </c>
      <c r="L1980" s="76" t="s">
        <v>9445</v>
      </c>
      <c r="M1980" s="77"/>
      <c r="N1980" s="78"/>
      <c r="O1980" s="79"/>
      <c r="P1980" s="79"/>
      <c r="Q1980" s="79"/>
    </row>
    <row r="1981" spans="1:17" ht="13.95" hidden="1" customHeight="1">
      <c r="A1981" s="73">
        <v>1971</v>
      </c>
      <c r="B1981" s="74">
        <v>45297</v>
      </c>
      <c r="C1981" s="75" t="s">
        <v>213</v>
      </c>
      <c r="D1981" s="76" t="s">
        <v>9446</v>
      </c>
      <c r="E1981" s="76" t="s">
        <v>864</v>
      </c>
      <c r="F1981" s="76"/>
      <c r="G1981" s="76"/>
      <c r="H1981" s="76" t="s">
        <v>293</v>
      </c>
      <c r="I1981" s="76"/>
      <c r="J1981" s="76" t="s">
        <v>239</v>
      </c>
      <c r="K1981" s="76" t="s">
        <v>9447</v>
      </c>
      <c r="L1981" s="76" t="s">
        <v>9448</v>
      </c>
      <c r="M1981" s="77"/>
      <c r="N1981" s="78"/>
      <c r="O1981" s="79"/>
      <c r="P1981" s="79"/>
      <c r="Q1981" s="79"/>
    </row>
    <row r="1982" spans="1:17" ht="13.95" hidden="1" customHeight="1">
      <c r="A1982" s="73">
        <v>1972</v>
      </c>
      <c r="B1982" s="74">
        <v>45297</v>
      </c>
      <c r="C1982" s="75" t="s">
        <v>213</v>
      </c>
      <c r="D1982" s="76" t="s">
        <v>9449</v>
      </c>
      <c r="E1982" s="76" t="s">
        <v>864</v>
      </c>
      <c r="F1982" s="76"/>
      <c r="G1982" s="76"/>
      <c r="H1982" s="76" t="s">
        <v>293</v>
      </c>
      <c r="I1982" s="76"/>
      <c r="J1982" s="76" t="s">
        <v>239</v>
      </c>
      <c r="K1982" s="76" t="s">
        <v>9450</v>
      </c>
      <c r="L1982" s="76" t="s">
        <v>9451</v>
      </c>
      <c r="M1982" s="77"/>
      <c r="N1982" s="78"/>
      <c r="O1982" s="79"/>
      <c r="P1982" s="79"/>
      <c r="Q1982" s="79"/>
    </row>
    <row r="1983" spans="1:17" ht="13.95" hidden="1" customHeight="1">
      <c r="A1983" s="73">
        <v>1973</v>
      </c>
      <c r="B1983" s="74">
        <v>45297</v>
      </c>
      <c r="C1983" s="75" t="s">
        <v>213</v>
      </c>
      <c r="D1983" s="76" t="s">
        <v>9452</v>
      </c>
      <c r="E1983" s="76" t="s">
        <v>864</v>
      </c>
      <c r="F1983" s="76"/>
      <c r="G1983" s="76"/>
      <c r="H1983" s="76" t="s">
        <v>293</v>
      </c>
      <c r="I1983" s="76"/>
      <c r="J1983" s="76" t="s">
        <v>239</v>
      </c>
      <c r="K1983" s="76" t="s">
        <v>9453</v>
      </c>
      <c r="L1983" s="76" t="s">
        <v>9454</v>
      </c>
      <c r="M1983" s="77"/>
      <c r="N1983" s="78"/>
      <c r="O1983" s="79"/>
      <c r="P1983" s="79"/>
      <c r="Q1983" s="79"/>
    </row>
    <row r="1984" spans="1:17" ht="13.95" hidden="1" customHeight="1">
      <c r="A1984" s="73">
        <v>1974</v>
      </c>
      <c r="B1984" s="74">
        <v>45297</v>
      </c>
      <c r="C1984" s="75" t="s">
        <v>213</v>
      </c>
      <c r="D1984" s="76" t="s">
        <v>9455</v>
      </c>
      <c r="E1984" s="76" t="s">
        <v>864</v>
      </c>
      <c r="F1984" s="76"/>
      <c r="G1984" s="76"/>
      <c r="H1984" s="76" t="s">
        <v>293</v>
      </c>
      <c r="I1984" s="76"/>
      <c r="J1984" s="76" t="s">
        <v>239</v>
      </c>
      <c r="K1984" s="76" t="s">
        <v>9456</v>
      </c>
      <c r="L1984" s="76" t="s">
        <v>9457</v>
      </c>
      <c r="M1984" s="77"/>
      <c r="N1984" s="78"/>
      <c r="O1984" s="79"/>
      <c r="P1984" s="79"/>
      <c r="Q1984" s="79"/>
    </row>
    <row r="1985" spans="1:17" ht="13.95" hidden="1" customHeight="1">
      <c r="A1985" s="73">
        <v>1975</v>
      </c>
      <c r="B1985" s="74">
        <v>45297</v>
      </c>
      <c r="C1985" s="75" t="s">
        <v>213</v>
      </c>
      <c r="D1985" s="76" t="s">
        <v>9458</v>
      </c>
      <c r="E1985" s="76" t="s">
        <v>864</v>
      </c>
      <c r="F1985" s="76"/>
      <c r="G1985" s="76"/>
      <c r="H1985" s="76" t="s">
        <v>293</v>
      </c>
      <c r="I1985" s="76"/>
      <c r="J1985" s="76" t="s">
        <v>244</v>
      </c>
      <c r="K1985" s="76" t="s">
        <v>9459</v>
      </c>
      <c r="L1985" s="76" t="s">
        <v>9460</v>
      </c>
      <c r="M1985" s="77"/>
      <c r="N1985" s="78"/>
      <c r="O1985" s="79"/>
      <c r="P1985" s="79"/>
      <c r="Q1985" s="79"/>
    </row>
    <row r="1986" spans="1:17" ht="13.95" hidden="1" customHeight="1">
      <c r="A1986" s="73">
        <v>1976</v>
      </c>
      <c r="B1986" s="74">
        <v>45297</v>
      </c>
      <c r="C1986" s="75" t="s">
        <v>213</v>
      </c>
      <c r="D1986" s="76" t="s">
        <v>9461</v>
      </c>
      <c r="E1986" s="76" t="s">
        <v>864</v>
      </c>
      <c r="F1986" s="76"/>
      <c r="G1986" s="76"/>
      <c r="H1986" s="76" t="s">
        <v>293</v>
      </c>
      <c r="I1986" s="76"/>
      <c r="J1986" s="76" t="s">
        <v>244</v>
      </c>
      <c r="K1986" s="76" t="s">
        <v>9462</v>
      </c>
      <c r="L1986" s="76" t="s">
        <v>9463</v>
      </c>
      <c r="M1986" s="77"/>
      <c r="N1986" s="78"/>
      <c r="O1986" s="79"/>
      <c r="P1986" s="79"/>
      <c r="Q1986" s="79"/>
    </row>
    <row r="1987" spans="1:17" ht="13.95" hidden="1" customHeight="1">
      <c r="A1987" s="73">
        <v>1977</v>
      </c>
      <c r="B1987" s="74">
        <v>45297</v>
      </c>
      <c r="C1987" s="75" t="s">
        <v>213</v>
      </c>
      <c r="D1987" s="76" t="s">
        <v>9464</v>
      </c>
      <c r="E1987" s="76" t="s">
        <v>864</v>
      </c>
      <c r="F1987" s="76"/>
      <c r="G1987" s="76"/>
      <c r="H1987" s="76" t="s">
        <v>293</v>
      </c>
      <c r="I1987" s="76"/>
      <c r="J1987" s="76" t="s">
        <v>244</v>
      </c>
      <c r="K1987" s="76" t="s">
        <v>9465</v>
      </c>
      <c r="L1987" s="76" t="s">
        <v>1281</v>
      </c>
      <c r="M1987" s="77"/>
      <c r="N1987" s="78"/>
      <c r="O1987" s="79"/>
      <c r="P1987" s="79"/>
      <c r="Q1987" s="79"/>
    </row>
    <row r="1988" spans="1:17" ht="13.95" hidden="1" customHeight="1">
      <c r="A1988" s="73">
        <v>1978</v>
      </c>
      <c r="B1988" s="74">
        <v>45297</v>
      </c>
      <c r="C1988" s="75" t="s">
        <v>213</v>
      </c>
      <c r="D1988" s="76" t="s">
        <v>9466</v>
      </c>
      <c r="E1988" s="76" t="s">
        <v>864</v>
      </c>
      <c r="F1988" s="76"/>
      <c r="G1988" s="76"/>
      <c r="H1988" s="76" t="s">
        <v>293</v>
      </c>
      <c r="I1988" s="76"/>
      <c r="J1988" s="76" t="s">
        <v>244</v>
      </c>
      <c r="K1988" s="76" t="s">
        <v>9467</v>
      </c>
      <c r="L1988" s="76" t="s">
        <v>9468</v>
      </c>
      <c r="M1988" s="77"/>
      <c r="N1988" s="78"/>
      <c r="O1988" s="79"/>
      <c r="P1988" s="79"/>
      <c r="Q1988" s="79"/>
    </row>
    <row r="1989" spans="1:17" ht="13.95" hidden="1" customHeight="1">
      <c r="A1989" s="73">
        <v>1979</v>
      </c>
      <c r="B1989" s="74">
        <v>45297</v>
      </c>
      <c r="C1989" s="75" t="s">
        <v>213</v>
      </c>
      <c r="D1989" s="76" t="s">
        <v>9469</v>
      </c>
      <c r="E1989" s="76" t="s">
        <v>864</v>
      </c>
      <c r="F1989" s="76"/>
      <c r="G1989" s="76"/>
      <c r="H1989" s="76" t="s">
        <v>293</v>
      </c>
      <c r="I1989" s="76"/>
      <c r="J1989" s="76" t="s">
        <v>244</v>
      </c>
      <c r="K1989" s="76" t="s">
        <v>9470</v>
      </c>
      <c r="L1989" s="76" t="s">
        <v>9471</v>
      </c>
      <c r="M1989" s="77"/>
      <c r="N1989" s="78"/>
      <c r="O1989" s="79"/>
      <c r="P1989" s="79"/>
      <c r="Q1989" s="79"/>
    </row>
    <row r="1990" spans="1:17" ht="13.95" hidden="1" customHeight="1">
      <c r="A1990" s="73">
        <v>1980</v>
      </c>
      <c r="B1990" s="74">
        <v>45297</v>
      </c>
      <c r="C1990" s="75" t="s">
        <v>213</v>
      </c>
      <c r="D1990" s="76" t="s">
        <v>9472</v>
      </c>
      <c r="E1990" s="76" t="s">
        <v>864</v>
      </c>
      <c r="F1990" s="76"/>
      <c r="G1990" s="76"/>
      <c r="H1990" s="76" t="s">
        <v>293</v>
      </c>
      <c r="I1990" s="76"/>
      <c r="J1990" s="76" t="s">
        <v>244</v>
      </c>
      <c r="K1990" s="76" t="s">
        <v>9473</v>
      </c>
      <c r="L1990" s="76" t="s">
        <v>9025</v>
      </c>
      <c r="M1990" s="77"/>
      <c r="N1990" s="78"/>
      <c r="O1990" s="79"/>
      <c r="P1990" s="79"/>
      <c r="Q1990" s="79"/>
    </row>
    <row r="1991" spans="1:17" ht="13.95" hidden="1" customHeight="1">
      <c r="A1991" s="73">
        <v>1981</v>
      </c>
      <c r="B1991" s="74">
        <v>45297</v>
      </c>
      <c r="C1991" s="75" t="s">
        <v>213</v>
      </c>
      <c r="D1991" s="76" t="s">
        <v>9474</v>
      </c>
      <c r="E1991" s="76" t="s">
        <v>864</v>
      </c>
      <c r="F1991" s="76"/>
      <c r="G1991" s="76"/>
      <c r="H1991" s="76" t="s">
        <v>293</v>
      </c>
      <c r="I1991" s="76"/>
      <c r="J1991" s="76" t="s">
        <v>244</v>
      </c>
      <c r="K1991" s="76" t="s">
        <v>9475</v>
      </c>
      <c r="L1991" s="76" t="s">
        <v>9476</v>
      </c>
      <c r="M1991" s="77"/>
      <c r="N1991" s="78"/>
      <c r="O1991" s="79"/>
      <c r="P1991" s="79"/>
      <c r="Q1991" s="79"/>
    </row>
    <row r="1992" spans="1:17" ht="13.95" hidden="1" customHeight="1">
      <c r="A1992" s="73">
        <v>1982</v>
      </c>
      <c r="B1992" s="74">
        <v>45297</v>
      </c>
      <c r="C1992" s="75" t="s">
        <v>213</v>
      </c>
      <c r="D1992" s="76" t="s">
        <v>9477</v>
      </c>
      <c r="E1992" s="76" t="s">
        <v>864</v>
      </c>
      <c r="F1992" s="76"/>
      <c r="G1992" s="76"/>
      <c r="H1992" s="76" t="s">
        <v>293</v>
      </c>
      <c r="I1992" s="76"/>
      <c r="J1992" s="76" t="s">
        <v>244</v>
      </c>
      <c r="K1992" s="76" t="s">
        <v>9478</v>
      </c>
      <c r="L1992" s="76" t="s">
        <v>9479</v>
      </c>
      <c r="M1992" s="77"/>
      <c r="N1992" s="78"/>
      <c r="O1992" s="79"/>
      <c r="P1992" s="79"/>
      <c r="Q1992" s="79"/>
    </row>
    <row r="1993" spans="1:17" ht="13.95" hidden="1" customHeight="1">
      <c r="A1993" s="73">
        <v>1983</v>
      </c>
      <c r="B1993" s="74">
        <v>45297</v>
      </c>
      <c r="C1993" s="75" t="s">
        <v>213</v>
      </c>
      <c r="D1993" s="76" t="s">
        <v>9480</v>
      </c>
      <c r="E1993" s="76" t="s">
        <v>864</v>
      </c>
      <c r="F1993" s="76"/>
      <c r="G1993" s="76"/>
      <c r="H1993" s="76" t="s">
        <v>293</v>
      </c>
      <c r="I1993" s="76"/>
      <c r="J1993" s="76" t="s">
        <v>239</v>
      </c>
      <c r="K1993" s="76" t="s">
        <v>9481</v>
      </c>
      <c r="L1993" s="76" t="s">
        <v>9482</v>
      </c>
      <c r="M1993" s="77"/>
      <c r="N1993" s="78"/>
      <c r="O1993" s="79"/>
      <c r="P1993" s="79"/>
      <c r="Q1993" s="79"/>
    </row>
    <row r="1994" spans="1:17" ht="13.95" hidden="1" customHeight="1">
      <c r="A1994" s="73">
        <v>1984</v>
      </c>
      <c r="B1994" s="74">
        <v>45297</v>
      </c>
      <c r="C1994" s="75" t="s">
        <v>213</v>
      </c>
      <c r="D1994" s="76" t="s">
        <v>9483</v>
      </c>
      <c r="E1994" s="76" t="s">
        <v>864</v>
      </c>
      <c r="F1994" s="76"/>
      <c r="G1994" s="76"/>
      <c r="H1994" s="76" t="s">
        <v>293</v>
      </c>
      <c r="I1994" s="76"/>
      <c r="J1994" s="76" t="s">
        <v>243</v>
      </c>
      <c r="K1994" s="76" t="s">
        <v>9484</v>
      </c>
      <c r="L1994" s="76" t="s">
        <v>6279</v>
      </c>
      <c r="M1994" s="77"/>
      <c r="N1994" s="78"/>
      <c r="O1994" s="79"/>
      <c r="P1994" s="79"/>
      <c r="Q1994" s="79"/>
    </row>
    <row r="1995" spans="1:17" ht="13.95" hidden="1" customHeight="1">
      <c r="A1995" s="73">
        <v>1985</v>
      </c>
      <c r="B1995" s="74">
        <v>45297</v>
      </c>
      <c r="C1995" s="75" t="s">
        <v>213</v>
      </c>
      <c r="D1995" s="76" t="s">
        <v>9485</v>
      </c>
      <c r="E1995" s="76" t="s">
        <v>864</v>
      </c>
      <c r="F1995" s="76"/>
      <c r="G1995" s="76"/>
      <c r="H1995" s="76" t="s">
        <v>293</v>
      </c>
      <c r="I1995" s="76"/>
      <c r="J1995" s="76" t="s">
        <v>244</v>
      </c>
      <c r="K1995" s="76" t="s">
        <v>9486</v>
      </c>
      <c r="L1995" s="76" t="s">
        <v>8718</v>
      </c>
      <c r="M1995" s="77"/>
      <c r="N1995" s="78"/>
      <c r="O1995" s="79"/>
      <c r="P1995" s="79"/>
      <c r="Q1995" s="79"/>
    </row>
    <row r="1996" spans="1:17" ht="13.95" hidden="1" customHeight="1">
      <c r="A1996" s="73">
        <v>1986</v>
      </c>
      <c r="B1996" s="74">
        <v>45297</v>
      </c>
      <c r="C1996" s="75" t="s">
        <v>213</v>
      </c>
      <c r="D1996" s="76" t="s">
        <v>9487</v>
      </c>
      <c r="E1996" s="76" t="s">
        <v>864</v>
      </c>
      <c r="F1996" s="76"/>
      <c r="G1996" s="76"/>
      <c r="H1996" s="76" t="s">
        <v>293</v>
      </c>
      <c r="I1996" s="76"/>
      <c r="J1996" s="76" t="s">
        <v>243</v>
      </c>
      <c r="K1996" s="76" t="s">
        <v>9488</v>
      </c>
      <c r="L1996" s="76" t="s">
        <v>6907</v>
      </c>
      <c r="M1996" s="77"/>
      <c r="N1996" s="78"/>
      <c r="O1996" s="79"/>
      <c r="P1996" s="79"/>
      <c r="Q1996" s="79"/>
    </row>
    <row r="1997" spans="1:17" ht="13.95" hidden="1" customHeight="1">
      <c r="A1997" s="73">
        <v>1987</v>
      </c>
      <c r="B1997" s="74">
        <v>45297</v>
      </c>
      <c r="C1997" s="75" t="s">
        <v>213</v>
      </c>
      <c r="D1997" s="76" t="s">
        <v>9489</v>
      </c>
      <c r="E1997" s="76" t="s">
        <v>864</v>
      </c>
      <c r="F1997" s="76"/>
      <c r="G1997" s="76"/>
      <c r="H1997" s="76" t="s">
        <v>293</v>
      </c>
      <c r="I1997" s="76"/>
      <c r="J1997" s="76" t="s">
        <v>243</v>
      </c>
      <c r="K1997" s="76" t="s">
        <v>9490</v>
      </c>
      <c r="L1997" s="76" t="s">
        <v>6072</v>
      </c>
      <c r="M1997" s="77"/>
      <c r="N1997" s="78"/>
      <c r="O1997" s="79"/>
      <c r="P1997" s="79"/>
      <c r="Q1997" s="79"/>
    </row>
    <row r="1998" spans="1:17" ht="13.95" hidden="1" customHeight="1">
      <c r="A1998" s="73">
        <v>1988</v>
      </c>
      <c r="B1998" s="74">
        <v>45297</v>
      </c>
      <c r="C1998" s="75" t="s">
        <v>213</v>
      </c>
      <c r="D1998" s="76" t="s">
        <v>9491</v>
      </c>
      <c r="E1998" s="76" t="s">
        <v>864</v>
      </c>
      <c r="F1998" s="76"/>
      <c r="G1998" s="76"/>
      <c r="H1998" s="76" t="s">
        <v>293</v>
      </c>
      <c r="I1998" s="76"/>
      <c r="J1998" s="76" t="s">
        <v>244</v>
      </c>
      <c r="K1998" s="76" t="s">
        <v>9492</v>
      </c>
      <c r="L1998" s="76" t="s">
        <v>307</v>
      </c>
      <c r="M1998" s="77"/>
      <c r="N1998" s="78"/>
      <c r="O1998" s="79"/>
      <c r="P1998" s="79"/>
      <c r="Q1998" s="79"/>
    </row>
    <row r="1999" spans="1:17" ht="13.95" hidden="1" customHeight="1">
      <c r="A1999" s="73">
        <v>1989</v>
      </c>
      <c r="B1999" s="74">
        <v>45297</v>
      </c>
      <c r="C1999" s="75" t="s">
        <v>213</v>
      </c>
      <c r="D1999" s="76" t="s">
        <v>9493</v>
      </c>
      <c r="E1999" s="76" t="s">
        <v>864</v>
      </c>
      <c r="F1999" s="76"/>
      <c r="G1999" s="76"/>
      <c r="H1999" s="76" t="s">
        <v>293</v>
      </c>
      <c r="I1999" s="76"/>
      <c r="J1999" s="76" t="s">
        <v>244</v>
      </c>
      <c r="K1999" s="76" t="s">
        <v>9494</v>
      </c>
      <c r="L1999" s="76" t="s">
        <v>8453</v>
      </c>
      <c r="M1999" s="77"/>
      <c r="N1999" s="78"/>
      <c r="O1999" s="79"/>
      <c r="P1999" s="79"/>
      <c r="Q1999" s="79"/>
    </row>
    <row r="2000" spans="1:17" ht="13.95" hidden="1" customHeight="1">
      <c r="A2000" s="73">
        <v>1990</v>
      </c>
      <c r="B2000" s="74">
        <v>45297</v>
      </c>
      <c r="C2000" s="75" t="s">
        <v>213</v>
      </c>
      <c r="D2000" s="76" t="s">
        <v>9495</v>
      </c>
      <c r="E2000" s="76" t="s">
        <v>864</v>
      </c>
      <c r="F2000" s="76"/>
      <c r="G2000" s="76"/>
      <c r="H2000" s="76" t="s">
        <v>293</v>
      </c>
      <c r="I2000" s="76"/>
      <c r="J2000" s="76" t="s">
        <v>244</v>
      </c>
      <c r="K2000" s="76" t="s">
        <v>9496</v>
      </c>
      <c r="L2000" s="76" t="s">
        <v>9191</v>
      </c>
      <c r="M2000" s="77"/>
      <c r="N2000" s="78"/>
      <c r="O2000" s="79"/>
      <c r="P2000" s="79"/>
      <c r="Q2000" s="79"/>
    </row>
    <row r="2001" spans="1:17" ht="13.95" hidden="1" customHeight="1">
      <c r="A2001" s="73">
        <v>1991</v>
      </c>
      <c r="B2001" s="74">
        <v>45297</v>
      </c>
      <c r="C2001" s="75" t="s">
        <v>213</v>
      </c>
      <c r="D2001" s="76" t="s">
        <v>9497</v>
      </c>
      <c r="E2001" s="76" t="s">
        <v>864</v>
      </c>
      <c r="F2001" s="76"/>
      <c r="G2001" s="76"/>
      <c r="H2001" s="76" t="s">
        <v>293</v>
      </c>
      <c r="I2001" s="76"/>
      <c r="J2001" s="76" t="s">
        <v>244</v>
      </c>
      <c r="K2001" s="76" t="s">
        <v>9498</v>
      </c>
      <c r="L2001" s="76" t="s">
        <v>7231</v>
      </c>
      <c r="M2001" s="77"/>
      <c r="N2001" s="78"/>
      <c r="O2001" s="79"/>
      <c r="P2001" s="79"/>
      <c r="Q2001" s="79"/>
    </row>
    <row r="2002" spans="1:17" ht="13.95" hidden="1" customHeight="1">
      <c r="A2002" s="73">
        <v>1992</v>
      </c>
      <c r="B2002" s="74">
        <v>45297</v>
      </c>
      <c r="C2002" s="75" t="s">
        <v>213</v>
      </c>
      <c r="D2002" s="76" t="s">
        <v>9499</v>
      </c>
      <c r="E2002" s="76" t="s">
        <v>864</v>
      </c>
      <c r="F2002" s="76"/>
      <c r="G2002" s="76"/>
      <c r="H2002" s="76" t="s">
        <v>293</v>
      </c>
      <c r="I2002" s="76"/>
      <c r="J2002" s="76" t="s">
        <v>244</v>
      </c>
      <c r="K2002" s="76" t="s">
        <v>9500</v>
      </c>
      <c r="L2002" s="76" t="s">
        <v>9165</v>
      </c>
      <c r="M2002" s="77"/>
      <c r="N2002" s="78"/>
      <c r="O2002" s="79"/>
      <c r="P2002" s="79"/>
      <c r="Q2002" s="79"/>
    </row>
    <row r="2003" spans="1:17" ht="13.95" hidden="1" customHeight="1">
      <c r="A2003" s="73">
        <v>1993</v>
      </c>
      <c r="B2003" s="74">
        <v>45297</v>
      </c>
      <c r="C2003" s="75" t="s">
        <v>213</v>
      </c>
      <c r="D2003" s="76" t="s">
        <v>9501</v>
      </c>
      <c r="E2003" s="76" t="s">
        <v>864</v>
      </c>
      <c r="F2003" s="76"/>
      <c r="G2003" s="76"/>
      <c r="H2003" s="76" t="s">
        <v>293</v>
      </c>
      <c r="I2003" s="76"/>
      <c r="J2003" s="76" t="s">
        <v>244</v>
      </c>
      <c r="K2003" s="76" t="s">
        <v>9502</v>
      </c>
      <c r="L2003" s="76" t="s">
        <v>9107</v>
      </c>
      <c r="M2003" s="77"/>
      <c r="N2003" s="78"/>
      <c r="O2003" s="79"/>
      <c r="P2003" s="79"/>
      <c r="Q2003" s="79"/>
    </row>
    <row r="2004" spans="1:17" ht="13.95" hidden="1" customHeight="1">
      <c r="A2004" s="73">
        <v>1994</v>
      </c>
      <c r="B2004" s="74">
        <v>45297</v>
      </c>
      <c r="C2004" s="75" t="s">
        <v>213</v>
      </c>
      <c r="D2004" s="76" t="s">
        <v>9503</v>
      </c>
      <c r="E2004" s="76" t="s">
        <v>864</v>
      </c>
      <c r="F2004" s="76"/>
      <c r="G2004" s="76"/>
      <c r="H2004" s="76" t="s">
        <v>293</v>
      </c>
      <c r="I2004" s="76"/>
      <c r="J2004" s="76" t="s">
        <v>244</v>
      </c>
      <c r="K2004" s="76" t="s">
        <v>9504</v>
      </c>
      <c r="L2004" s="76" t="s">
        <v>7063</v>
      </c>
      <c r="M2004" s="77"/>
      <c r="N2004" s="78"/>
      <c r="O2004" s="79"/>
      <c r="P2004" s="79"/>
      <c r="Q2004" s="79"/>
    </row>
    <row r="2005" spans="1:17" ht="13.95" hidden="1" customHeight="1">
      <c r="A2005" s="73">
        <v>1995</v>
      </c>
      <c r="B2005" s="74">
        <v>45297</v>
      </c>
      <c r="C2005" s="75" t="s">
        <v>213</v>
      </c>
      <c r="D2005" s="76" t="s">
        <v>9505</v>
      </c>
      <c r="E2005" s="76" t="s">
        <v>864</v>
      </c>
      <c r="F2005" s="76"/>
      <c r="G2005" s="76"/>
      <c r="H2005" s="76" t="s">
        <v>293</v>
      </c>
      <c r="I2005" s="76"/>
      <c r="J2005" s="76" t="s">
        <v>244</v>
      </c>
      <c r="K2005" s="76" t="s">
        <v>9506</v>
      </c>
      <c r="L2005" s="76" t="s">
        <v>6872</v>
      </c>
      <c r="M2005" s="77"/>
      <c r="N2005" s="78"/>
      <c r="O2005" s="79"/>
      <c r="P2005" s="79"/>
      <c r="Q2005" s="79"/>
    </row>
    <row r="2006" spans="1:17" ht="13.95" hidden="1" customHeight="1">
      <c r="A2006" s="73">
        <v>1996</v>
      </c>
      <c r="B2006" s="74">
        <v>45297</v>
      </c>
      <c r="C2006" s="75" t="s">
        <v>213</v>
      </c>
      <c r="D2006" s="76" t="s">
        <v>9507</v>
      </c>
      <c r="E2006" s="76" t="s">
        <v>1293</v>
      </c>
      <c r="F2006" s="76"/>
      <c r="G2006" s="76"/>
      <c r="H2006" s="76" t="s">
        <v>293</v>
      </c>
      <c r="I2006" s="76"/>
      <c r="J2006" s="76" t="s">
        <v>242</v>
      </c>
      <c r="K2006" s="76" t="s">
        <v>9508</v>
      </c>
      <c r="L2006" s="76"/>
      <c r="M2006" s="77"/>
      <c r="N2006" s="78"/>
      <c r="O2006" s="79"/>
      <c r="P2006" s="79"/>
      <c r="Q2006" s="79"/>
    </row>
    <row r="2007" spans="1:17" ht="13.95" hidden="1" customHeight="1">
      <c r="A2007" s="73">
        <v>1997</v>
      </c>
      <c r="B2007" s="74">
        <v>45297</v>
      </c>
      <c r="C2007" s="75" t="s">
        <v>213</v>
      </c>
      <c r="D2007" s="76" t="s">
        <v>9509</v>
      </c>
      <c r="E2007" s="76" t="s">
        <v>1293</v>
      </c>
      <c r="F2007" s="76"/>
      <c r="G2007" s="76"/>
      <c r="H2007" s="76" t="s">
        <v>293</v>
      </c>
      <c r="I2007" s="76"/>
      <c r="J2007" s="76" t="s">
        <v>242</v>
      </c>
      <c r="K2007" s="76" t="s">
        <v>9510</v>
      </c>
      <c r="L2007" s="76"/>
      <c r="M2007" s="77"/>
      <c r="N2007" s="78"/>
      <c r="O2007" s="79"/>
      <c r="P2007" s="79"/>
      <c r="Q2007" s="79"/>
    </row>
    <row r="2008" spans="1:17" ht="13.95" hidden="1" customHeight="1">
      <c r="A2008" s="73">
        <v>1998</v>
      </c>
      <c r="B2008" s="74">
        <v>45297</v>
      </c>
      <c r="C2008" s="75" t="s">
        <v>213</v>
      </c>
      <c r="D2008" s="76" t="s">
        <v>9511</v>
      </c>
      <c r="E2008" s="76" t="s">
        <v>1293</v>
      </c>
      <c r="F2008" s="76"/>
      <c r="G2008" s="76"/>
      <c r="H2008" s="76" t="s">
        <v>293</v>
      </c>
      <c r="I2008" s="76"/>
      <c r="J2008" s="76" t="s">
        <v>242</v>
      </c>
      <c r="K2008" s="76" t="s">
        <v>9512</v>
      </c>
      <c r="L2008" s="76"/>
      <c r="M2008" s="77"/>
      <c r="N2008" s="78"/>
      <c r="O2008" s="79"/>
      <c r="P2008" s="79"/>
      <c r="Q2008" s="79"/>
    </row>
    <row r="2009" spans="1:17" ht="13.95" hidden="1" customHeight="1">
      <c r="A2009" s="73">
        <v>1999</v>
      </c>
      <c r="B2009" s="74">
        <v>45297</v>
      </c>
      <c r="C2009" s="75" t="s">
        <v>213</v>
      </c>
      <c r="D2009" s="76" t="s">
        <v>449</v>
      </c>
      <c r="E2009" s="76" t="s">
        <v>1293</v>
      </c>
      <c r="F2009" s="76"/>
      <c r="G2009" s="76"/>
      <c r="H2009" s="76" t="s">
        <v>293</v>
      </c>
      <c r="I2009" s="76"/>
      <c r="J2009" s="76" t="s">
        <v>239</v>
      </c>
      <c r="K2009" s="76" t="s">
        <v>9513</v>
      </c>
      <c r="L2009" s="76"/>
      <c r="M2009" s="77"/>
      <c r="N2009" s="78"/>
      <c r="O2009" s="79"/>
      <c r="P2009" s="79"/>
      <c r="Q2009" s="79"/>
    </row>
    <row r="2010" spans="1:17" ht="13.95" hidden="1" customHeight="1">
      <c r="A2010" s="73">
        <v>2000</v>
      </c>
      <c r="B2010" s="74">
        <v>45297</v>
      </c>
      <c r="C2010" s="75" t="s">
        <v>213</v>
      </c>
      <c r="D2010" s="76" t="s">
        <v>9514</v>
      </c>
      <c r="E2010" s="76" t="s">
        <v>1293</v>
      </c>
      <c r="F2010" s="76"/>
      <c r="G2010" s="76"/>
      <c r="H2010" s="76" t="s">
        <v>293</v>
      </c>
      <c r="I2010" s="76"/>
      <c r="J2010" s="76" t="s">
        <v>242</v>
      </c>
      <c r="K2010" s="76" t="s">
        <v>9515</v>
      </c>
      <c r="L2010" s="76"/>
      <c r="M2010" s="77"/>
      <c r="N2010" s="78"/>
      <c r="O2010" s="79"/>
      <c r="P2010" s="79"/>
      <c r="Q2010" s="79"/>
    </row>
    <row r="2011" spans="1:17" ht="13.95" hidden="1" customHeight="1">
      <c r="A2011" s="73">
        <v>2001</v>
      </c>
      <c r="B2011" s="74">
        <v>45297</v>
      </c>
      <c r="C2011" s="75" t="s">
        <v>213</v>
      </c>
      <c r="D2011" s="76" t="s">
        <v>9516</v>
      </c>
      <c r="E2011" s="76" t="s">
        <v>1293</v>
      </c>
      <c r="F2011" s="76"/>
      <c r="G2011" s="76"/>
      <c r="H2011" s="76" t="s">
        <v>293</v>
      </c>
      <c r="I2011" s="76"/>
      <c r="J2011" s="76" t="s">
        <v>239</v>
      </c>
      <c r="K2011" s="76" t="s">
        <v>9517</v>
      </c>
      <c r="L2011" s="76"/>
      <c r="M2011" s="77"/>
      <c r="N2011" s="78"/>
      <c r="O2011" s="79"/>
      <c r="P2011" s="79"/>
      <c r="Q2011" s="79"/>
    </row>
    <row r="2012" spans="1:17" ht="13.95" hidden="1" customHeight="1">
      <c r="A2012" s="73">
        <v>2002</v>
      </c>
      <c r="B2012" s="74">
        <v>45297</v>
      </c>
      <c r="C2012" s="75" t="s">
        <v>213</v>
      </c>
      <c r="D2012" s="76" t="s">
        <v>9518</v>
      </c>
      <c r="E2012" s="76" t="s">
        <v>1293</v>
      </c>
      <c r="F2012" s="76"/>
      <c r="G2012" s="76"/>
      <c r="H2012" s="76" t="s">
        <v>293</v>
      </c>
      <c r="I2012" s="76"/>
      <c r="J2012" s="76" t="s">
        <v>243</v>
      </c>
      <c r="K2012" s="76" t="s">
        <v>9519</v>
      </c>
      <c r="L2012" s="76"/>
      <c r="M2012" s="77"/>
      <c r="N2012" s="78"/>
      <c r="O2012" s="79"/>
      <c r="P2012" s="79"/>
      <c r="Q2012" s="79"/>
    </row>
    <row r="2013" spans="1:17" ht="13.95" hidden="1" customHeight="1">
      <c r="A2013" s="73">
        <v>2003</v>
      </c>
      <c r="B2013" s="74">
        <v>45297</v>
      </c>
      <c r="C2013" s="75" t="s">
        <v>213</v>
      </c>
      <c r="D2013" s="76" t="s">
        <v>9520</v>
      </c>
      <c r="E2013" s="76" t="s">
        <v>1293</v>
      </c>
      <c r="F2013" s="76"/>
      <c r="G2013" s="76"/>
      <c r="H2013" s="76" t="s">
        <v>293</v>
      </c>
      <c r="I2013" s="76"/>
      <c r="J2013" s="76" t="s">
        <v>239</v>
      </c>
      <c r="K2013" s="76" t="s">
        <v>9521</v>
      </c>
      <c r="L2013" s="76"/>
      <c r="M2013" s="77"/>
      <c r="N2013" s="78"/>
      <c r="O2013" s="79"/>
      <c r="P2013" s="79"/>
      <c r="Q2013" s="79"/>
    </row>
    <row r="2014" spans="1:17" ht="13.95" hidden="1" customHeight="1">
      <c r="A2014" s="73">
        <v>2004</v>
      </c>
      <c r="B2014" s="74">
        <v>45297</v>
      </c>
      <c r="C2014" s="75" t="s">
        <v>213</v>
      </c>
      <c r="D2014" s="76" t="s">
        <v>9522</v>
      </c>
      <c r="E2014" s="76" t="s">
        <v>1293</v>
      </c>
      <c r="F2014" s="76"/>
      <c r="G2014" s="76"/>
      <c r="H2014" s="76" t="s">
        <v>293</v>
      </c>
      <c r="I2014" s="76"/>
      <c r="J2014" s="76" t="s">
        <v>239</v>
      </c>
      <c r="K2014" s="76" t="s">
        <v>9523</v>
      </c>
      <c r="L2014" s="76"/>
      <c r="M2014" s="77"/>
      <c r="N2014" s="78"/>
      <c r="O2014" s="79"/>
      <c r="P2014" s="79"/>
      <c r="Q2014" s="79"/>
    </row>
    <row r="2015" spans="1:17" ht="13.95" hidden="1" customHeight="1">
      <c r="A2015" s="73">
        <v>2005</v>
      </c>
      <c r="B2015" s="74">
        <v>45297</v>
      </c>
      <c r="C2015" s="75" t="s">
        <v>213</v>
      </c>
      <c r="D2015" s="76" t="s">
        <v>9524</v>
      </c>
      <c r="E2015" s="76" t="s">
        <v>1293</v>
      </c>
      <c r="F2015" s="76"/>
      <c r="G2015" s="76"/>
      <c r="H2015" s="76" t="s">
        <v>293</v>
      </c>
      <c r="I2015" s="76"/>
      <c r="J2015" s="76" t="s">
        <v>239</v>
      </c>
      <c r="K2015" s="76" t="s">
        <v>9525</v>
      </c>
      <c r="L2015" s="76"/>
      <c r="M2015" s="77"/>
      <c r="N2015" s="78"/>
      <c r="O2015" s="79"/>
      <c r="P2015" s="79"/>
      <c r="Q2015" s="79"/>
    </row>
    <row r="2016" spans="1:17" ht="13.95" hidden="1" customHeight="1">
      <c r="A2016" s="73">
        <v>2006</v>
      </c>
      <c r="B2016" s="74">
        <v>45297</v>
      </c>
      <c r="C2016" s="75" t="s">
        <v>213</v>
      </c>
      <c r="D2016" s="76" t="s">
        <v>9526</v>
      </c>
      <c r="E2016" s="76" t="s">
        <v>1293</v>
      </c>
      <c r="F2016" s="76"/>
      <c r="G2016" s="76"/>
      <c r="H2016" s="76" t="s">
        <v>293</v>
      </c>
      <c r="I2016" s="76"/>
      <c r="J2016" s="76" t="s">
        <v>239</v>
      </c>
      <c r="K2016" s="76" t="s">
        <v>9527</v>
      </c>
      <c r="L2016" s="76"/>
      <c r="M2016" s="77"/>
      <c r="N2016" s="78"/>
      <c r="O2016" s="79"/>
      <c r="P2016" s="79"/>
      <c r="Q2016" s="79"/>
    </row>
    <row r="2017" spans="1:17" ht="13.95" hidden="1" customHeight="1">
      <c r="A2017" s="73">
        <v>2007</v>
      </c>
      <c r="B2017" s="74">
        <v>45297</v>
      </c>
      <c r="C2017" s="75" t="s">
        <v>213</v>
      </c>
      <c r="D2017" s="76" t="s">
        <v>9528</v>
      </c>
      <c r="E2017" s="76" t="s">
        <v>1293</v>
      </c>
      <c r="F2017" s="76"/>
      <c r="G2017" s="76"/>
      <c r="H2017" s="76" t="s">
        <v>293</v>
      </c>
      <c r="I2017" s="76"/>
      <c r="J2017" s="76" t="s">
        <v>239</v>
      </c>
      <c r="K2017" s="76" t="s">
        <v>9529</v>
      </c>
      <c r="L2017" s="76"/>
      <c r="M2017" s="77"/>
      <c r="N2017" s="78"/>
      <c r="O2017" s="79"/>
      <c r="P2017" s="79"/>
      <c r="Q2017" s="79"/>
    </row>
    <row r="2018" spans="1:17" ht="13.95" hidden="1" customHeight="1">
      <c r="A2018" s="73">
        <v>2008</v>
      </c>
      <c r="B2018" s="74">
        <v>45297</v>
      </c>
      <c r="C2018" s="75" t="s">
        <v>213</v>
      </c>
      <c r="D2018" s="76" t="s">
        <v>9530</v>
      </c>
      <c r="E2018" s="76" t="s">
        <v>1293</v>
      </c>
      <c r="F2018" s="76"/>
      <c r="G2018" s="76"/>
      <c r="H2018" s="76" t="s">
        <v>293</v>
      </c>
      <c r="I2018" s="76"/>
      <c r="J2018" s="76" t="s">
        <v>239</v>
      </c>
      <c r="K2018" s="76" t="s">
        <v>9531</v>
      </c>
      <c r="L2018" s="76"/>
      <c r="M2018" s="77"/>
      <c r="N2018" s="78"/>
      <c r="O2018" s="79"/>
      <c r="P2018" s="79"/>
      <c r="Q2018" s="79"/>
    </row>
    <row r="2019" spans="1:17" ht="13.95" hidden="1" customHeight="1">
      <c r="A2019" s="73">
        <v>2009</v>
      </c>
      <c r="B2019" s="74">
        <v>45297</v>
      </c>
      <c r="C2019" s="75" t="s">
        <v>213</v>
      </c>
      <c r="D2019" s="76" t="s">
        <v>9532</v>
      </c>
      <c r="E2019" s="76" t="s">
        <v>1293</v>
      </c>
      <c r="F2019" s="76"/>
      <c r="G2019" s="76"/>
      <c r="H2019" s="76" t="s">
        <v>293</v>
      </c>
      <c r="I2019" s="76"/>
      <c r="J2019" s="76" t="s">
        <v>239</v>
      </c>
      <c r="K2019" s="76" t="s">
        <v>9533</v>
      </c>
      <c r="L2019" s="76"/>
      <c r="M2019" s="77"/>
      <c r="N2019" s="78"/>
      <c r="O2019" s="79"/>
      <c r="P2019" s="79"/>
      <c r="Q2019" s="79"/>
    </row>
    <row r="2020" spans="1:17" ht="13.95" hidden="1" customHeight="1">
      <c r="A2020" s="73">
        <v>2010</v>
      </c>
      <c r="B2020" s="74">
        <v>45297</v>
      </c>
      <c r="C2020" s="75" t="s">
        <v>213</v>
      </c>
      <c r="D2020" s="76" t="s">
        <v>9534</v>
      </c>
      <c r="E2020" s="76" t="s">
        <v>1293</v>
      </c>
      <c r="F2020" s="76"/>
      <c r="G2020" s="76"/>
      <c r="H2020" s="76" t="s">
        <v>293</v>
      </c>
      <c r="I2020" s="76"/>
      <c r="J2020" s="76" t="s">
        <v>239</v>
      </c>
      <c r="K2020" s="76" t="s">
        <v>9535</v>
      </c>
      <c r="L2020" s="76"/>
      <c r="M2020" s="77"/>
      <c r="N2020" s="78"/>
      <c r="O2020" s="79"/>
      <c r="P2020" s="79"/>
      <c r="Q2020" s="79"/>
    </row>
    <row r="2021" spans="1:17" ht="13.95" hidden="1" customHeight="1">
      <c r="A2021" s="73">
        <v>2011</v>
      </c>
      <c r="B2021" s="74">
        <v>45297</v>
      </c>
      <c r="C2021" s="75" t="s">
        <v>213</v>
      </c>
      <c r="D2021" s="76"/>
      <c r="E2021" s="76" t="s">
        <v>660</v>
      </c>
      <c r="F2021" s="76"/>
      <c r="G2021" s="76"/>
      <c r="H2021" s="76"/>
      <c r="I2021" s="76"/>
      <c r="J2021" s="76" t="s">
        <v>239</v>
      </c>
      <c r="K2021" s="76" t="s">
        <v>9536</v>
      </c>
      <c r="L2021" s="76"/>
      <c r="M2021" s="77"/>
      <c r="N2021" s="78"/>
      <c r="O2021" s="79"/>
      <c r="P2021" s="79"/>
      <c r="Q2021" s="79"/>
    </row>
    <row r="2022" spans="1:17" ht="13.95" hidden="1" customHeight="1">
      <c r="A2022" s="73">
        <v>2012</v>
      </c>
      <c r="B2022" s="74">
        <v>45297</v>
      </c>
      <c r="C2022" s="75" t="s">
        <v>213</v>
      </c>
      <c r="D2022" s="76"/>
      <c r="E2022" s="76" t="s">
        <v>660</v>
      </c>
      <c r="F2022" s="76"/>
      <c r="G2022" s="76"/>
      <c r="H2022" s="76"/>
      <c r="I2022" s="76"/>
      <c r="J2022" s="76" t="s">
        <v>240</v>
      </c>
      <c r="K2022" s="76" t="s">
        <v>9537</v>
      </c>
      <c r="L2022" s="76"/>
      <c r="M2022" s="77"/>
      <c r="N2022" s="78"/>
      <c r="O2022" s="79"/>
      <c r="P2022" s="79"/>
      <c r="Q2022" s="79"/>
    </row>
    <row r="2023" spans="1:17" ht="13.95" hidden="1" customHeight="1">
      <c r="A2023" s="73">
        <v>2013</v>
      </c>
      <c r="B2023" s="74">
        <v>45297</v>
      </c>
      <c r="C2023" s="75" t="s">
        <v>213</v>
      </c>
      <c r="D2023" s="76"/>
      <c r="E2023" s="76" t="s">
        <v>660</v>
      </c>
      <c r="F2023" s="76"/>
      <c r="G2023" s="76"/>
      <c r="H2023" s="76"/>
      <c r="I2023" s="76"/>
      <c r="J2023" s="76" t="s">
        <v>241</v>
      </c>
      <c r="K2023" s="76" t="s">
        <v>9538</v>
      </c>
      <c r="L2023" s="76"/>
      <c r="M2023" s="77"/>
      <c r="N2023" s="78"/>
      <c r="O2023" s="79"/>
      <c r="P2023" s="79"/>
      <c r="Q2023" s="79"/>
    </row>
    <row r="2024" spans="1:17" ht="13.95" hidden="1" customHeight="1">
      <c r="A2024" s="73">
        <v>2014</v>
      </c>
      <c r="B2024" s="74">
        <v>45297</v>
      </c>
      <c r="C2024" s="75" t="s">
        <v>214</v>
      </c>
      <c r="D2024" s="76" t="s">
        <v>9539</v>
      </c>
      <c r="E2024" s="76" t="s">
        <v>660</v>
      </c>
      <c r="F2024" s="76"/>
      <c r="G2024" s="76"/>
      <c r="H2024" s="76"/>
      <c r="I2024" s="76"/>
      <c r="J2024" s="76" t="s">
        <v>242</v>
      </c>
      <c r="K2024" s="76" t="s">
        <v>9540</v>
      </c>
      <c r="L2024" s="76"/>
      <c r="M2024" s="77"/>
      <c r="N2024" s="78"/>
      <c r="O2024" s="79"/>
      <c r="P2024" s="79"/>
      <c r="Q2024" s="79"/>
    </row>
    <row r="2025" spans="1:17" ht="13.95" hidden="1" customHeight="1">
      <c r="A2025" s="73">
        <v>2015</v>
      </c>
      <c r="B2025" s="74">
        <v>45297</v>
      </c>
      <c r="C2025" s="75" t="s">
        <v>214</v>
      </c>
      <c r="D2025" s="76" t="s">
        <v>9541</v>
      </c>
      <c r="E2025" s="76" t="s">
        <v>660</v>
      </c>
      <c r="F2025" s="76"/>
      <c r="G2025" s="76"/>
      <c r="H2025" s="76"/>
      <c r="I2025" s="76"/>
      <c r="J2025" s="76" t="s">
        <v>243</v>
      </c>
      <c r="K2025" s="76" t="s">
        <v>9539</v>
      </c>
      <c r="L2025" s="76"/>
      <c r="M2025" s="77"/>
      <c r="N2025" s="78"/>
      <c r="O2025" s="79"/>
      <c r="P2025" s="79"/>
      <c r="Q2025" s="79"/>
    </row>
    <row r="2026" spans="1:17" ht="13.95" hidden="1" customHeight="1">
      <c r="A2026" s="73">
        <v>2016</v>
      </c>
      <c r="B2026" s="74">
        <v>45297</v>
      </c>
      <c r="C2026" s="75" t="s">
        <v>214</v>
      </c>
      <c r="D2026" s="76" t="s">
        <v>9542</v>
      </c>
      <c r="E2026" s="76" t="s">
        <v>660</v>
      </c>
      <c r="F2026" s="76"/>
      <c r="G2026" s="76"/>
      <c r="H2026" s="76"/>
      <c r="I2026" s="76"/>
      <c r="J2026" s="76" t="s">
        <v>244</v>
      </c>
      <c r="K2026" s="76" t="s">
        <v>9541</v>
      </c>
      <c r="L2026" s="76"/>
      <c r="M2026" s="77"/>
      <c r="N2026" s="78"/>
      <c r="O2026" s="79"/>
      <c r="P2026" s="79"/>
      <c r="Q2026" s="79"/>
    </row>
    <row r="2027" spans="1:17" ht="13.95" hidden="1" customHeight="1">
      <c r="A2027" s="73">
        <v>2017</v>
      </c>
      <c r="B2027" s="74">
        <v>45297</v>
      </c>
      <c r="C2027" s="75" t="s">
        <v>214</v>
      </c>
      <c r="D2027" s="76" t="s">
        <v>9543</v>
      </c>
      <c r="E2027" s="76" t="s">
        <v>660</v>
      </c>
      <c r="F2027" s="76"/>
      <c r="G2027" s="76"/>
      <c r="H2027" s="76"/>
      <c r="I2027" s="76"/>
      <c r="J2027" s="76" t="s">
        <v>245</v>
      </c>
      <c r="K2027" s="76" t="s">
        <v>9542</v>
      </c>
      <c r="L2027" s="76"/>
      <c r="M2027" s="77"/>
      <c r="N2027" s="78"/>
      <c r="O2027" s="79"/>
      <c r="P2027" s="79"/>
      <c r="Q2027" s="79"/>
    </row>
    <row r="2028" spans="1:17" ht="13.95" hidden="1" customHeight="1">
      <c r="A2028" s="73">
        <v>2018</v>
      </c>
      <c r="B2028" s="74">
        <v>45297</v>
      </c>
      <c r="C2028" s="75" t="s">
        <v>214</v>
      </c>
      <c r="D2028" s="76" t="s">
        <v>9544</v>
      </c>
      <c r="E2028" s="76" t="s">
        <v>660</v>
      </c>
      <c r="F2028" s="76"/>
      <c r="G2028" s="76"/>
      <c r="H2028" s="76"/>
      <c r="I2028" s="76"/>
      <c r="J2028" s="76" t="s">
        <v>246</v>
      </c>
      <c r="K2028" s="76" t="s">
        <v>9543</v>
      </c>
      <c r="L2028" s="76"/>
      <c r="M2028" s="77"/>
      <c r="N2028" s="78"/>
      <c r="O2028" s="79"/>
      <c r="P2028" s="79"/>
      <c r="Q2028" s="79"/>
    </row>
    <row r="2029" spans="1:17" ht="13.95" hidden="1" customHeight="1">
      <c r="A2029" s="73">
        <v>2019</v>
      </c>
      <c r="B2029" s="74">
        <v>45297</v>
      </c>
      <c r="C2029" s="75" t="s">
        <v>214</v>
      </c>
      <c r="D2029" s="76" t="s">
        <v>9545</v>
      </c>
      <c r="E2029" s="76" t="s">
        <v>660</v>
      </c>
      <c r="F2029" s="76"/>
      <c r="G2029" s="76"/>
      <c r="H2029" s="76"/>
      <c r="I2029" s="76"/>
      <c r="J2029" s="76" t="s">
        <v>236</v>
      </c>
      <c r="K2029" s="76" t="s">
        <v>9544</v>
      </c>
      <c r="L2029" s="76"/>
      <c r="M2029" s="77"/>
      <c r="N2029" s="78"/>
      <c r="O2029" s="79"/>
      <c r="P2029" s="79"/>
      <c r="Q2029" s="79"/>
    </row>
    <row r="2030" spans="1:17" ht="13.95" hidden="1" customHeight="1">
      <c r="A2030" s="73">
        <v>2020</v>
      </c>
      <c r="B2030" s="74">
        <v>45297</v>
      </c>
      <c r="C2030" s="75" t="s">
        <v>214</v>
      </c>
      <c r="D2030" s="76" t="s">
        <v>9546</v>
      </c>
      <c r="E2030" s="76" t="s">
        <v>660</v>
      </c>
      <c r="F2030" s="76"/>
      <c r="G2030" s="76"/>
      <c r="H2030" s="76"/>
      <c r="I2030" s="76"/>
      <c r="J2030" s="76" t="s">
        <v>238</v>
      </c>
      <c r="K2030" s="76" t="s">
        <v>9545</v>
      </c>
      <c r="L2030" s="76"/>
      <c r="M2030" s="77"/>
      <c r="N2030" s="78"/>
      <c r="O2030" s="79"/>
      <c r="P2030" s="79"/>
      <c r="Q2030" s="79"/>
    </row>
    <row r="2031" spans="1:17" ht="13.95" hidden="1" customHeight="1">
      <c r="A2031" s="73">
        <v>2021</v>
      </c>
      <c r="B2031" s="74">
        <v>45297</v>
      </c>
      <c r="C2031" s="75" t="s">
        <v>214</v>
      </c>
      <c r="D2031" s="76" t="s">
        <v>9547</v>
      </c>
      <c r="E2031" s="76" t="s">
        <v>660</v>
      </c>
      <c r="F2031" s="76"/>
      <c r="G2031" s="76"/>
      <c r="H2031" s="76"/>
      <c r="I2031" s="76"/>
      <c r="J2031" s="76" t="s">
        <v>243</v>
      </c>
      <c r="K2031" s="76" t="s">
        <v>9546</v>
      </c>
      <c r="L2031" s="76"/>
      <c r="M2031" s="77"/>
      <c r="N2031" s="78"/>
      <c r="O2031" s="79"/>
      <c r="P2031" s="79"/>
      <c r="Q2031" s="79"/>
    </row>
    <row r="2032" spans="1:17" ht="13.95" hidden="1" customHeight="1">
      <c r="A2032" s="73">
        <v>2022</v>
      </c>
      <c r="B2032" s="74">
        <v>45297</v>
      </c>
      <c r="C2032" s="75" t="s">
        <v>214</v>
      </c>
      <c r="D2032" s="76" t="s">
        <v>9548</v>
      </c>
      <c r="E2032" s="76" t="s">
        <v>660</v>
      </c>
      <c r="F2032" s="76"/>
      <c r="G2032" s="76"/>
      <c r="H2032" s="76"/>
      <c r="I2032" s="76"/>
      <c r="J2032" s="76" t="s">
        <v>244</v>
      </c>
      <c r="K2032" s="76" t="s">
        <v>9547</v>
      </c>
      <c r="L2032" s="76"/>
      <c r="M2032" s="77"/>
      <c r="N2032" s="78"/>
      <c r="O2032" s="79"/>
      <c r="P2032" s="79"/>
      <c r="Q2032" s="79"/>
    </row>
    <row r="2033" spans="1:17" ht="13.95" hidden="1" customHeight="1">
      <c r="A2033" s="73">
        <v>2023</v>
      </c>
      <c r="B2033" s="74">
        <v>45297</v>
      </c>
      <c r="C2033" s="75" t="s">
        <v>214</v>
      </c>
      <c r="D2033" s="76" t="s">
        <v>9549</v>
      </c>
      <c r="E2033" s="76" t="s">
        <v>660</v>
      </c>
      <c r="F2033" s="76"/>
      <c r="G2033" s="76"/>
      <c r="H2033" s="76"/>
      <c r="I2033" s="76"/>
      <c r="J2033" s="76" t="s">
        <v>244</v>
      </c>
      <c r="K2033" s="76" t="s">
        <v>9548</v>
      </c>
      <c r="L2033" s="76"/>
      <c r="M2033" s="77"/>
      <c r="N2033" s="78"/>
      <c r="O2033" s="79"/>
      <c r="P2033" s="79"/>
      <c r="Q2033" s="79"/>
    </row>
    <row r="2034" spans="1:17" ht="13.95" hidden="1" customHeight="1">
      <c r="A2034" s="73">
        <v>2024</v>
      </c>
      <c r="B2034" s="74">
        <v>45297</v>
      </c>
      <c r="C2034" s="75" t="s">
        <v>214</v>
      </c>
      <c r="D2034" s="76" t="s">
        <v>9550</v>
      </c>
      <c r="E2034" s="76" t="s">
        <v>660</v>
      </c>
      <c r="F2034" s="76"/>
      <c r="G2034" s="76"/>
      <c r="H2034" s="76"/>
      <c r="I2034" s="76"/>
      <c r="J2034" s="76" t="s">
        <v>245</v>
      </c>
      <c r="K2034" s="76" t="s">
        <v>9549</v>
      </c>
      <c r="L2034" s="76"/>
      <c r="M2034" s="77"/>
      <c r="N2034" s="78"/>
      <c r="O2034" s="79"/>
      <c r="P2034" s="79"/>
      <c r="Q2034" s="79"/>
    </row>
    <row r="2035" spans="1:17" ht="13.95" hidden="1" customHeight="1">
      <c r="A2035" s="73">
        <v>2025</v>
      </c>
      <c r="B2035" s="74">
        <v>45297</v>
      </c>
      <c r="C2035" s="75" t="s">
        <v>214</v>
      </c>
      <c r="D2035" s="76" t="s">
        <v>9551</v>
      </c>
      <c r="E2035" s="76" t="s">
        <v>660</v>
      </c>
      <c r="F2035" s="76"/>
      <c r="G2035" s="76"/>
      <c r="H2035" s="76"/>
      <c r="I2035" s="76"/>
      <c r="J2035" s="76" t="s">
        <v>245</v>
      </c>
      <c r="K2035" s="76" t="s">
        <v>9550</v>
      </c>
      <c r="L2035" s="76"/>
      <c r="M2035" s="77"/>
      <c r="N2035" s="78"/>
      <c r="O2035" s="79"/>
      <c r="P2035" s="79"/>
      <c r="Q2035" s="79"/>
    </row>
    <row r="2036" spans="1:17" ht="13.95" hidden="1" customHeight="1">
      <c r="A2036" s="73">
        <v>2026</v>
      </c>
      <c r="B2036" s="74">
        <v>45297</v>
      </c>
      <c r="C2036" s="75" t="s">
        <v>214</v>
      </c>
      <c r="D2036" s="76" t="s">
        <v>9552</v>
      </c>
      <c r="E2036" s="76" t="s">
        <v>660</v>
      </c>
      <c r="F2036" s="76"/>
      <c r="G2036" s="76"/>
      <c r="H2036" s="76"/>
      <c r="I2036" s="76"/>
      <c r="J2036" s="76" t="s">
        <v>246</v>
      </c>
      <c r="K2036" s="76" t="s">
        <v>9551</v>
      </c>
      <c r="L2036" s="76"/>
      <c r="M2036" s="77"/>
      <c r="N2036" s="78"/>
      <c r="O2036" s="79"/>
      <c r="P2036" s="79"/>
      <c r="Q2036" s="79"/>
    </row>
    <row r="2037" spans="1:17" ht="13.95" hidden="1" customHeight="1">
      <c r="A2037" s="73">
        <v>2027</v>
      </c>
      <c r="B2037" s="74">
        <v>45297</v>
      </c>
      <c r="C2037" s="75" t="s">
        <v>214</v>
      </c>
      <c r="D2037" s="76" t="s">
        <v>9553</v>
      </c>
      <c r="E2037" s="76" t="s">
        <v>660</v>
      </c>
      <c r="F2037" s="76"/>
      <c r="G2037" s="76"/>
      <c r="H2037" s="76"/>
      <c r="I2037" s="76"/>
      <c r="J2037" s="76" t="s">
        <v>236</v>
      </c>
      <c r="K2037" s="76" t="s">
        <v>9552</v>
      </c>
      <c r="L2037" s="76"/>
      <c r="M2037" s="77"/>
      <c r="N2037" s="78"/>
      <c r="O2037" s="79"/>
      <c r="P2037" s="79"/>
      <c r="Q2037" s="79"/>
    </row>
    <row r="2038" spans="1:17" ht="13.95" hidden="1" customHeight="1">
      <c r="A2038" s="73">
        <v>2028</v>
      </c>
      <c r="B2038" s="74">
        <v>45297</v>
      </c>
      <c r="C2038" s="75" t="s">
        <v>214</v>
      </c>
      <c r="D2038" s="76" t="s">
        <v>9554</v>
      </c>
      <c r="E2038" s="76" t="s">
        <v>660</v>
      </c>
      <c r="F2038" s="76"/>
      <c r="G2038" s="76"/>
      <c r="H2038" s="76"/>
      <c r="I2038" s="76"/>
      <c r="J2038" s="76" t="s">
        <v>238</v>
      </c>
      <c r="K2038" s="76" t="s">
        <v>9553</v>
      </c>
      <c r="L2038" s="76"/>
      <c r="M2038" s="77"/>
      <c r="N2038" s="78"/>
      <c r="O2038" s="79"/>
      <c r="P2038" s="79"/>
      <c r="Q2038" s="79"/>
    </row>
    <row r="2039" spans="1:17" ht="13.95" hidden="1" customHeight="1">
      <c r="A2039" s="73">
        <v>2029</v>
      </c>
      <c r="B2039" s="74">
        <v>45297</v>
      </c>
      <c r="C2039" s="75" t="s">
        <v>214</v>
      </c>
      <c r="D2039" s="76" t="s">
        <v>9555</v>
      </c>
      <c r="E2039" s="76" t="s">
        <v>660</v>
      </c>
      <c r="F2039" s="76"/>
      <c r="G2039" s="76"/>
      <c r="H2039" s="76"/>
      <c r="I2039" s="76"/>
      <c r="J2039" s="76" t="s">
        <v>243</v>
      </c>
      <c r="K2039" s="76" t="s">
        <v>9554</v>
      </c>
      <c r="L2039" s="76"/>
      <c r="M2039" s="77"/>
      <c r="N2039" s="78"/>
      <c r="O2039" s="79"/>
      <c r="P2039" s="79"/>
      <c r="Q2039" s="79"/>
    </row>
    <row r="2040" spans="1:17" ht="13.95" hidden="1" customHeight="1">
      <c r="A2040" s="73">
        <v>2030</v>
      </c>
      <c r="B2040" s="74">
        <v>45297</v>
      </c>
      <c r="C2040" s="75" t="s">
        <v>214</v>
      </c>
      <c r="D2040" s="76" t="s">
        <v>9556</v>
      </c>
      <c r="E2040" s="76" t="s">
        <v>660</v>
      </c>
      <c r="F2040" s="76"/>
      <c r="G2040" s="76"/>
      <c r="H2040" s="76"/>
      <c r="I2040" s="76"/>
      <c r="J2040" s="76" t="s">
        <v>244</v>
      </c>
      <c r="K2040" s="76" t="s">
        <v>9555</v>
      </c>
      <c r="L2040" s="76"/>
      <c r="M2040" s="77"/>
      <c r="N2040" s="78"/>
      <c r="O2040" s="79"/>
      <c r="P2040" s="79"/>
      <c r="Q2040" s="79"/>
    </row>
    <row r="2041" spans="1:17" ht="13.95" hidden="1" customHeight="1">
      <c r="A2041" s="73">
        <v>2031</v>
      </c>
      <c r="B2041" s="74">
        <v>45297</v>
      </c>
      <c r="C2041" s="75" t="s">
        <v>214</v>
      </c>
      <c r="D2041" s="76" t="s">
        <v>9557</v>
      </c>
      <c r="E2041" s="76" t="s">
        <v>660</v>
      </c>
      <c r="F2041" s="76"/>
      <c r="G2041" s="76"/>
      <c r="H2041" s="76"/>
      <c r="I2041" s="76"/>
      <c r="J2041" s="76" t="s">
        <v>243</v>
      </c>
      <c r="K2041" s="76" t="s">
        <v>9556</v>
      </c>
      <c r="L2041" s="76"/>
      <c r="M2041" s="77"/>
      <c r="N2041" s="78"/>
      <c r="O2041" s="79"/>
      <c r="P2041" s="79"/>
      <c r="Q2041" s="79"/>
    </row>
    <row r="2042" spans="1:17" ht="13.95" hidden="1" customHeight="1">
      <c r="A2042" s="73">
        <v>2032</v>
      </c>
      <c r="B2042" s="74">
        <v>45297</v>
      </c>
      <c r="C2042" s="75" t="s">
        <v>214</v>
      </c>
      <c r="D2042" s="76" t="s">
        <v>9558</v>
      </c>
      <c r="E2042" s="76" t="s">
        <v>660</v>
      </c>
      <c r="F2042" s="76"/>
      <c r="G2042" s="76"/>
      <c r="H2042" s="76"/>
      <c r="I2042" s="76"/>
      <c r="J2042" s="76" t="s">
        <v>238</v>
      </c>
      <c r="K2042" s="76" t="s">
        <v>9557</v>
      </c>
      <c r="L2042" s="76"/>
      <c r="M2042" s="77"/>
      <c r="N2042" s="78"/>
      <c r="O2042" s="79"/>
      <c r="P2042" s="79"/>
      <c r="Q2042" s="79"/>
    </row>
    <row r="2043" spans="1:17" ht="13.95" hidden="1" customHeight="1">
      <c r="A2043" s="73">
        <v>2033</v>
      </c>
      <c r="B2043" s="74">
        <v>45297</v>
      </c>
      <c r="C2043" s="75" t="s">
        <v>214</v>
      </c>
      <c r="D2043" s="76" t="s">
        <v>9559</v>
      </c>
      <c r="E2043" s="76" t="s">
        <v>660</v>
      </c>
      <c r="F2043" s="76"/>
      <c r="G2043" s="76"/>
      <c r="H2043" s="76"/>
      <c r="I2043" s="76"/>
      <c r="J2043" s="76" t="s">
        <v>243</v>
      </c>
      <c r="K2043" s="76" t="s">
        <v>9558</v>
      </c>
      <c r="L2043" s="76"/>
      <c r="M2043" s="77"/>
      <c r="N2043" s="78"/>
      <c r="O2043" s="79"/>
      <c r="P2043" s="79"/>
      <c r="Q2043" s="79"/>
    </row>
    <row r="2044" spans="1:17" ht="13.95" hidden="1" customHeight="1">
      <c r="A2044" s="73">
        <v>2034</v>
      </c>
      <c r="B2044" s="74">
        <v>45297</v>
      </c>
      <c r="C2044" s="75" t="s">
        <v>214</v>
      </c>
      <c r="D2044" s="76" t="s">
        <v>9560</v>
      </c>
      <c r="E2044" s="76" t="s">
        <v>660</v>
      </c>
      <c r="F2044" s="76"/>
      <c r="G2044" s="76"/>
      <c r="H2044" s="76"/>
      <c r="I2044" s="76"/>
      <c r="J2044" s="76" t="s">
        <v>244</v>
      </c>
      <c r="K2044" s="76" t="s">
        <v>9559</v>
      </c>
      <c r="L2044" s="76"/>
      <c r="M2044" s="77"/>
      <c r="N2044" s="78"/>
      <c r="O2044" s="79"/>
      <c r="P2044" s="79"/>
      <c r="Q2044" s="79"/>
    </row>
    <row r="2045" spans="1:17" ht="13.95" hidden="1" customHeight="1">
      <c r="A2045" s="73">
        <v>2035</v>
      </c>
      <c r="B2045" s="74">
        <v>45297</v>
      </c>
      <c r="C2045" s="75" t="s">
        <v>214</v>
      </c>
      <c r="D2045" s="76"/>
      <c r="E2045" s="76" t="s">
        <v>660</v>
      </c>
      <c r="F2045" s="76"/>
      <c r="G2045" s="76"/>
      <c r="H2045" s="76"/>
      <c r="I2045" s="76"/>
      <c r="J2045" s="76" t="s">
        <v>243</v>
      </c>
      <c r="K2045" s="76" t="s">
        <v>9560</v>
      </c>
      <c r="L2045" s="76"/>
      <c r="M2045" s="77"/>
      <c r="N2045" s="78"/>
      <c r="O2045" s="79"/>
      <c r="P2045" s="79"/>
      <c r="Q2045" s="79"/>
    </row>
    <row r="2046" spans="1:17" ht="13.95" hidden="1" customHeight="1">
      <c r="A2046" s="73">
        <v>2036</v>
      </c>
      <c r="B2046" s="74">
        <v>45297</v>
      </c>
      <c r="C2046" s="75" t="s">
        <v>213</v>
      </c>
      <c r="D2046" s="76" t="s">
        <v>7324</v>
      </c>
      <c r="E2046" s="76" t="s">
        <v>743</v>
      </c>
      <c r="F2046" s="76"/>
      <c r="G2046" s="76"/>
      <c r="H2046" s="76"/>
      <c r="I2046" s="76"/>
      <c r="J2046" s="76" t="s">
        <v>243</v>
      </c>
      <c r="K2046" s="76" t="s">
        <v>7328</v>
      </c>
      <c r="L2046" s="76"/>
      <c r="M2046" s="77"/>
      <c r="N2046" s="78"/>
      <c r="O2046" s="79"/>
      <c r="P2046" s="79"/>
      <c r="Q2046" s="79"/>
    </row>
    <row r="2047" spans="1:17" ht="13.95" hidden="1" customHeight="1">
      <c r="A2047" s="73">
        <v>2037</v>
      </c>
      <c r="B2047" s="74">
        <v>45297</v>
      </c>
      <c r="C2047" s="75" t="s">
        <v>213</v>
      </c>
      <c r="D2047" s="76" t="s">
        <v>4673</v>
      </c>
      <c r="E2047" s="76" t="s">
        <v>743</v>
      </c>
      <c r="F2047" s="76"/>
      <c r="G2047" s="76"/>
      <c r="H2047" s="76"/>
      <c r="I2047" s="76"/>
      <c r="J2047" s="76" t="s">
        <v>243</v>
      </c>
      <c r="K2047" s="76" t="s">
        <v>4677</v>
      </c>
      <c r="L2047" s="76"/>
      <c r="M2047" s="77"/>
      <c r="N2047" s="78"/>
      <c r="O2047" s="79"/>
      <c r="P2047" s="79"/>
      <c r="Q2047" s="79"/>
    </row>
    <row r="2048" spans="1:17" ht="13.95" hidden="1" customHeight="1">
      <c r="A2048" s="73">
        <v>2038</v>
      </c>
      <c r="B2048" s="74">
        <v>45297</v>
      </c>
      <c r="C2048" s="75" t="s">
        <v>213</v>
      </c>
      <c r="D2048" s="76" t="s">
        <v>7807</v>
      </c>
      <c r="E2048" s="76" t="s">
        <v>743</v>
      </c>
      <c r="F2048" s="76"/>
      <c r="G2048" s="76"/>
      <c r="H2048" s="76"/>
      <c r="I2048" s="76"/>
      <c r="J2048" s="76" t="s">
        <v>244</v>
      </c>
      <c r="K2048" s="76" t="s">
        <v>7810</v>
      </c>
      <c r="L2048" s="76"/>
      <c r="M2048" s="77"/>
      <c r="N2048" s="78"/>
      <c r="O2048" s="79"/>
      <c r="P2048" s="79"/>
      <c r="Q2048" s="79"/>
    </row>
    <row r="2049" spans="1:17" ht="13.95" hidden="1" customHeight="1">
      <c r="A2049" s="73">
        <v>2039</v>
      </c>
      <c r="B2049" s="74">
        <v>45297</v>
      </c>
      <c r="C2049" s="75" t="s">
        <v>213</v>
      </c>
      <c r="D2049" s="76" t="s">
        <v>5116</v>
      </c>
      <c r="E2049" s="76" t="s">
        <v>743</v>
      </c>
      <c r="F2049" s="76"/>
      <c r="G2049" s="76"/>
      <c r="H2049" s="76"/>
      <c r="I2049" s="76"/>
      <c r="J2049" s="76" t="s">
        <v>244</v>
      </c>
      <c r="K2049" s="76" t="s">
        <v>5119</v>
      </c>
      <c r="L2049" s="76"/>
      <c r="M2049" s="77"/>
      <c r="N2049" s="78"/>
      <c r="O2049" s="79"/>
      <c r="P2049" s="79"/>
      <c r="Q2049" s="79"/>
    </row>
    <row r="2050" spans="1:17" ht="13.95" hidden="1" customHeight="1">
      <c r="A2050" s="73">
        <v>2040</v>
      </c>
      <c r="B2050" s="74">
        <v>45297</v>
      </c>
      <c r="C2050" s="75" t="s">
        <v>213</v>
      </c>
      <c r="D2050" s="76" t="s">
        <v>5323</v>
      </c>
      <c r="E2050" s="76" t="s">
        <v>743</v>
      </c>
      <c r="F2050" s="76"/>
      <c r="G2050" s="76"/>
      <c r="H2050" s="76"/>
      <c r="I2050" s="76"/>
      <c r="J2050" s="76" t="s">
        <v>244</v>
      </c>
      <c r="K2050" s="76" t="s">
        <v>5326</v>
      </c>
      <c r="L2050" s="76"/>
      <c r="M2050" s="77"/>
      <c r="N2050" s="78"/>
      <c r="O2050" s="79"/>
      <c r="P2050" s="79"/>
      <c r="Q2050" s="79"/>
    </row>
    <row r="2051" spans="1:17" ht="13.95" hidden="1" customHeight="1">
      <c r="A2051" s="73">
        <v>2041</v>
      </c>
      <c r="B2051" s="74">
        <v>45297</v>
      </c>
      <c r="C2051" s="75" t="s">
        <v>213</v>
      </c>
      <c r="D2051" s="76" t="s">
        <v>5303</v>
      </c>
      <c r="E2051" s="76" t="s">
        <v>743</v>
      </c>
      <c r="F2051" s="76"/>
      <c r="G2051" s="76"/>
      <c r="H2051" s="76"/>
      <c r="I2051" s="76"/>
      <c r="J2051" s="76" t="s">
        <v>244</v>
      </c>
      <c r="K2051" s="76" t="s">
        <v>5306</v>
      </c>
      <c r="L2051" s="76"/>
      <c r="M2051" s="77"/>
      <c r="N2051" s="78"/>
      <c r="O2051" s="79"/>
      <c r="P2051" s="79"/>
      <c r="Q2051" s="79"/>
    </row>
    <row r="2052" spans="1:17" ht="13.95" hidden="1" customHeight="1">
      <c r="A2052" s="73">
        <v>2042</v>
      </c>
      <c r="B2052" s="74">
        <v>45297</v>
      </c>
      <c r="C2052" s="75" t="s">
        <v>213</v>
      </c>
      <c r="D2052" s="76" t="s">
        <v>5308</v>
      </c>
      <c r="E2052" s="76" t="s">
        <v>743</v>
      </c>
      <c r="F2052" s="76"/>
      <c r="G2052" s="76"/>
      <c r="H2052" s="76"/>
      <c r="I2052" s="76"/>
      <c r="J2052" s="76" t="s">
        <v>244</v>
      </c>
      <c r="K2052" s="76" t="s">
        <v>5311</v>
      </c>
      <c r="L2052" s="76"/>
      <c r="M2052" s="77"/>
      <c r="N2052" s="78"/>
      <c r="O2052" s="79"/>
      <c r="P2052" s="79"/>
      <c r="Q2052" s="79"/>
    </row>
    <row r="2053" spans="1:17" ht="13.95" hidden="1" customHeight="1">
      <c r="A2053" s="73">
        <v>2043</v>
      </c>
      <c r="B2053" s="74">
        <v>45297</v>
      </c>
      <c r="C2053" s="75" t="s">
        <v>213</v>
      </c>
      <c r="D2053" s="76" t="s">
        <v>5291</v>
      </c>
      <c r="E2053" s="76" t="s">
        <v>743</v>
      </c>
      <c r="F2053" s="76"/>
      <c r="G2053" s="76"/>
      <c r="H2053" s="76"/>
      <c r="I2053" s="76"/>
      <c r="J2053" s="76" t="s">
        <v>244</v>
      </c>
      <c r="K2053" s="76" t="s">
        <v>5294</v>
      </c>
      <c r="L2053" s="76"/>
      <c r="M2053" s="77"/>
      <c r="N2053" s="78"/>
      <c r="O2053" s="79"/>
      <c r="P2053" s="79"/>
      <c r="Q2053" s="79"/>
    </row>
    <row r="2054" spans="1:17" ht="13.95" hidden="1" customHeight="1">
      <c r="A2054" s="73">
        <v>2044</v>
      </c>
      <c r="B2054" s="74">
        <v>45297</v>
      </c>
      <c r="C2054" s="75" t="s">
        <v>213</v>
      </c>
      <c r="D2054" s="76" t="s">
        <v>5286</v>
      </c>
      <c r="E2054" s="76" t="s">
        <v>743</v>
      </c>
      <c r="F2054" s="76"/>
      <c r="G2054" s="76"/>
      <c r="H2054" s="76"/>
      <c r="I2054" s="76"/>
      <c r="J2054" s="76" t="s">
        <v>244</v>
      </c>
      <c r="K2054" s="76" t="s">
        <v>5289</v>
      </c>
      <c r="L2054" s="76"/>
      <c r="M2054" s="77"/>
      <c r="N2054" s="78"/>
      <c r="O2054" s="79"/>
      <c r="P2054" s="79"/>
      <c r="Q2054" s="79"/>
    </row>
    <row r="2055" spans="1:17" ht="13.95" hidden="1" customHeight="1">
      <c r="A2055" s="73">
        <v>2045</v>
      </c>
      <c r="B2055" s="74">
        <v>45297</v>
      </c>
      <c r="C2055" s="75" t="s">
        <v>213</v>
      </c>
      <c r="D2055" s="76" t="s">
        <v>389</v>
      </c>
      <c r="E2055" s="76" t="s">
        <v>743</v>
      </c>
      <c r="F2055" s="76"/>
      <c r="G2055" s="76"/>
      <c r="H2055" s="76"/>
      <c r="I2055" s="76"/>
      <c r="J2055" s="76" t="s">
        <v>244</v>
      </c>
      <c r="K2055" s="76" t="s">
        <v>7841</v>
      </c>
      <c r="L2055" s="76"/>
      <c r="M2055" s="77"/>
      <c r="N2055" s="78"/>
      <c r="O2055" s="79"/>
      <c r="P2055" s="79"/>
      <c r="Q2055" s="79"/>
    </row>
    <row r="2056" spans="1:17" ht="13.95" hidden="1" customHeight="1">
      <c r="A2056" s="73">
        <v>2046</v>
      </c>
      <c r="B2056" s="74">
        <v>45297</v>
      </c>
      <c r="C2056" s="75" t="s">
        <v>213</v>
      </c>
      <c r="D2056" s="76" t="s">
        <v>7817</v>
      </c>
      <c r="E2056" s="76" t="s">
        <v>743</v>
      </c>
      <c r="F2056" s="76"/>
      <c r="G2056" s="76"/>
      <c r="H2056" s="76"/>
      <c r="I2056" s="76"/>
      <c r="J2056" s="76" t="s">
        <v>244</v>
      </c>
      <c r="K2056" s="76" t="s">
        <v>7820</v>
      </c>
      <c r="L2056" s="76"/>
      <c r="M2056" s="77"/>
      <c r="N2056" s="78"/>
      <c r="O2056" s="79"/>
      <c r="P2056" s="79"/>
      <c r="Q2056" s="79"/>
    </row>
    <row r="2057" spans="1:17" ht="13.95" hidden="1" customHeight="1">
      <c r="A2057" s="73">
        <v>2047</v>
      </c>
      <c r="B2057" s="74">
        <v>45297</v>
      </c>
      <c r="C2057" s="75" t="s">
        <v>213</v>
      </c>
      <c r="D2057" s="76" t="s">
        <v>2207</v>
      </c>
      <c r="E2057" s="76" t="s">
        <v>743</v>
      </c>
      <c r="F2057" s="76"/>
      <c r="G2057" s="76"/>
      <c r="H2057" s="76"/>
      <c r="I2057" s="76"/>
      <c r="J2057" s="76" t="s">
        <v>243</v>
      </c>
      <c r="K2057" s="76" t="s">
        <v>2210</v>
      </c>
      <c r="L2057" s="76"/>
      <c r="M2057" s="77"/>
      <c r="N2057" s="78"/>
      <c r="O2057" s="79"/>
      <c r="P2057" s="79"/>
      <c r="Q2057" s="79"/>
    </row>
    <row r="2058" spans="1:17" ht="13.95" hidden="1" customHeight="1">
      <c r="A2058" s="73">
        <v>2048</v>
      </c>
      <c r="B2058" s="74">
        <v>45297</v>
      </c>
      <c r="C2058" s="75" t="s">
        <v>213</v>
      </c>
      <c r="D2058" s="76" t="s">
        <v>358</v>
      </c>
      <c r="E2058" s="76" t="s">
        <v>743</v>
      </c>
      <c r="F2058" s="76"/>
      <c r="G2058" s="76"/>
      <c r="H2058" s="76"/>
      <c r="I2058" s="76"/>
      <c r="J2058" s="76" t="s">
        <v>239</v>
      </c>
      <c r="K2058" s="76" t="s">
        <v>9561</v>
      </c>
      <c r="L2058" s="76"/>
      <c r="M2058" s="77"/>
      <c r="N2058" s="78"/>
      <c r="O2058" s="79"/>
      <c r="P2058" s="79"/>
      <c r="Q2058" s="79"/>
    </row>
    <row r="2059" spans="1:17" ht="13.95" hidden="1" customHeight="1">
      <c r="A2059" s="73">
        <v>2049</v>
      </c>
      <c r="B2059" s="74">
        <v>45297</v>
      </c>
      <c r="C2059" s="75" t="s">
        <v>213</v>
      </c>
      <c r="D2059" s="76" t="s">
        <v>9562</v>
      </c>
      <c r="E2059" s="76" t="s">
        <v>743</v>
      </c>
      <c r="F2059" s="76"/>
      <c r="G2059" s="76"/>
      <c r="H2059" s="76"/>
      <c r="I2059" s="76"/>
      <c r="J2059" s="76" t="s">
        <v>239</v>
      </c>
      <c r="K2059" s="76" t="s">
        <v>9563</v>
      </c>
      <c r="L2059" s="76"/>
      <c r="M2059" s="77"/>
      <c r="N2059" s="78"/>
      <c r="O2059" s="79"/>
      <c r="P2059" s="79"/>
      <c r="Q2059" s="79"/>
    </row>
    <row r="2060" spans="1:17" ht="13.95" hidden="1" customHeight="1">
      <c r="A2060" s="73">
        <v>2050</v>
      </c>
      <c r="B2060" s="74">
        <v>45297</v>
      </c>
      <c r="C2060" s="75" t="s">
        <v>213</v>
      </c>
      <c r="D2060" s="76" t="s">
        <v>9564</v>
      </c>
      <c r="E2060" s="76" t="s">
        <v>743</v>
      </c>
      <c r="F2060" s="76"/>
      <c r="G2060" s="76"/>
      <c r="H2060" s="76"/>
      <c r="I2060" s="76"/>
      <c r="J2060" s="76" t="s">
        <v>239</v>
      </c>
      <c r="K2060" s="76" t="s">
        <v>9565</v>
      </c>
      <c r="L2060" s="76"/>
      <c r="M2060" s="77"/>
      <c r="N2060" s="78"/>
      <c r="O2060" s="79"/>
      <c r="P2060" s="79"/>
      <c r="Q2060" s="79"/>
    </row>
    <row r="2061" spans="1:17" ht="13.95" hidden="1" customHeight="1">
      <c r="A2061" s="73">
        <v>2051</v>
      </c>
      <c r="B2061" s="74">
        <v>45297</v>
      </c>
      <c r="C2061" s="75" t="s">
        <v>213</v>
      </c>
      <c r="D2061" s="76" t="s">
        <v>7843</v>
      </c>
      <c r="E2061" s="76" t="s">
        <v>743</v>
      </c>
      <c r="F2061" s="76"/>
      <c r="G2061" s="76"/>
      <c r="H2061" s="76"/>
      <c r="I2061" s="76"/>
      <c r="J2061" s="76" t="s">
        <v>244</v>
      </c>
      <c r="K2061" s="76" t="s">
        <v>7846</v>
      </c>
      <c r="L2061" s="76"/>
      <c r="M2061" s="77"/>
      <c r="N2061" s="78"/>
      <c r="O2061" s="79"/>
      <c r="P2061" s="79"/>
      <c r="Q2061" s="79"/>
    </row>
    <row r="2062" spans="1:17" ht="13.95" hidden="1" customHeight="1">
      <c r="A2062" s="73">
        <v>2052</v>
      </c>
      <c r="B2062" s="74">
        <v>45297</v>
      </c>
      <c r="C2062" s="75" t="s">
        <v>213</v>
      </c>
      <c r="D2062" s="76" t="s">
        <v>9566</v>
      </c>
      <c r="E2062" s="76" t="s">
        <v>743</v>
      </c>
      <c r="F2062" s="76"/>
      <c r="G2062" s="76"/>
      <c r="H2062" s="76"/>
      <c r="I2062" s="76"/>
      <c r="J2062" s="76" t="s">
        <v>239</v>
      </c>
      <c r="K2062" s="76" t="s">
        <v>9567</v>
      </c>
      <c r="L2062" s="76"/>
      <c r="M2062" s="77"/>
      <c r="N2062" s="78"/>
      <c r="O2062" s="79"/>
      <c r="P2062" s="79"/>
      <c r="Q2062" s="79"/>
    </row>
    <row r="2063" spans="1:17" ht="13.95" hidden="1" customHeight="1">
      <c r="A2063" s="73">
        <v>2053</v>
      </c>
      <c r="B2063" s="74">
        <v>45297</v>
      </c>
      <c r="C2063" s="75" t="s">
        <v>213</v>
      </c>
      <c r="D2063" s="76" t="s">
        <v>9568</v>
      </c>
      <c r="E2063" s="76" t="s">
        <v>743</v>
      </c>
      <c r="F2063" s="76"/>
      <c r="G2063" s="76"/>
      <c r="H2063" s="76"/>
      <c r="I2063" s="76"/>
      <c r="J2063" s="76" t="s">
        <v>239</v>
      </c>
      <c r="K2063" s="76" t="s">
        <v>9569</v>
      </c>
      <c r="L2063" s="76"/>
      <c r="M2063" s="77"/>
      <c r="N2063" s="78"/>
      <c r="O2063" s="79"/>
      <c r="P2063" s="79"/>
      <c r="Q2063" s="79"/>
    </row>
    <row r="2064" spans="1:17" ht="13.95" hidden="1" customHeight="1">
      <c r="A2064" s="73">
        <v>2054</v>
      </c>
      <c r="B2064" s="74">
        <v>45297</v>
      </c>
      <c r="C2064" s="75" t="s">
        <v>213</v>
      </c>
      <c r="D2064" s="76" t="s">
        <v>7384</v>
      </c>
      <c r="E2064" s="76" t="s">
        <v>743</v>
      </c>
      <c r="F2064" s="76"/>
      <c r="G2064" s="76"/>
      <c r="H2064" s="76"/>
      <c r="I2064" s="76"/>
      <c r="J2064" s="76" t="s">
        <v>239</v>
      </c>
      <c r="K2064" s="76" t="s">
        <v>7387</v>
      </c>
      <c r="L2064" s="76"/>
      <c r="M2064" s="77"/>
      <c r="N2064" s="78"/>
      <c r="O2064" s="79"/>
      <c r="P2064" s="79"/>
      <c r="Q2064" s="79"/>
    </row>
    <row r="2065" spans="1:17" ht="13.95" hidden="1" customHeight="1">
      <c r="A2065" s="73">
        <v>2055</v>
      </c>
      <c r="B2065" s="74">
        <v>45297</v>
      </c>
      <c r="C2065" s="75" t="s">
        <v>213</v>
      </c>
      <c r="D2065" s="76" t="s">
        <v>9570</v>
      </c>
      <c r="E2065" s="76" t="s">
        <v>743</v>
      </c>
      <c r="F2065" s="76"/>
      <c r="G2065" s="76"/>
      <c r="H2065" s="76"/>
      <c r="I2065" s="76"/>
      <c r="J2065" s="76" t="s">
        <v>239</v>
      </c>
      <c r="K2065" s="76" t="s">
        <v>9571</v>
      </c>
      <c r="L2065" s="76"/>
      <c r="M2065" s="77"/>
      <c r="N2065" s="78"/>
      <c r="O2065" s="79"/>
      <c r="P2065" s="79"/>
      <c r="Q2065" s="79"/>
    </row>
    <row r="2066" spans="1:17" ht="13.95" hidden="1" customHeight="1">
      <c r="A2066" s="73">
        <v>2056</v>
      </c>
      <c r="B2066" s="74">
        <v>45297</v>
      </c>
      <c r="C2066" s="75" t="s">
        <v>213</v>
      </c>
      <c r="D2066" s="76" t="s">
        <v>5180</v>
      </c>
      <c r="E2066" s="76" t="s">
        <v>743</v>
      </c>
      <c r="F2066" s="76"/>
      <c r="G2066" s="76"/>
      <c r="H2066" s="76"/>
      <c r="I2066" s="76"/>
      <c r="J2066" s="76" t="s">
        <v>244</v>
      </c>
      <c r="K2066" s="76" t="s">
        <v>5183</v>
      </c>
      <c r="L2066" s="76"/>
      <c r="M2066" s="77"/>
      <c r="N2066" s="78"/>
      <c r="O2066" s="79"/>
      <c r="P2066" s="79"/>
      <c r="Q2066" s="79"/>
    </row>
    <row r="2067" spans="1:17" ht="13.95" hidden="1" customHeight="1">
      <c r="A2067" s="73">
        <v>2057</v>
      </c>
      <c r="B2067" s="74">
        <v>45297</v>
      </c>
      <c r="C2067" s="75" t="s">
        <v>213</v>
      </c>
      <c r="D2067" s="76" t="s">
        <v>1661</v>
      </c>
      <c r="E2067" s="76" t="s">
        <v>743</v>
      </c>
      <c r="F2067" s="76"/>
      <c r="G2067" s="76"/>
      <c r="H2067" s="76"/>
      <c r="I2067" s="76"/>
      <c r="J2067" s="76" t="s">
        <v>244</v>
      </c>
      <c r="K2067" s="76" t="s">
        <v>1663</v>
      </c>
      <c r="L2067" s="76"/>
      <c r="M2067" s="77"/>
      <c r="N2067" s="78"/>
      <c r="O2067" s="79"/>
      <c r="P2067" s="79"/>
      <c r="Q2067" s="79"/>
    </row>
    <row r="2068" spans="1:17" ht="13.95" hidden="1" customHeight="1">
      <c r="A2068" s="73">
        <v>2058</v>
      </c>
      <c r="B2068" s="74">
        <v>45297</v>
      </c>
      <c r="C2068" s="75" t="s">
        <v>9572</v>
      </c>
      <c r="D2068" s="76" t="s">
        <v>9573</v>
      </c>
      <c r="E2068" s="76" t="s">
        <v>492</v>
      </c>
      <c r="F2068" s="76"/>
      <c r="G2068" s="76"/>
      <c r="H2068" s="76" t="s">
        <v>293</v>
      </c>
      <c r="I2068" s="76"/>
      <c r="J2068" s="76" t="s">
        <v>243</v>
      </c>
      <c r="K2068" s="76"/>
      <c r="L2068" s="76"/>
      <c r="M2068" s="77"/>
      <c r="N2068" s="78"/>
      <c r="O2068" s="79"/>
      <c r="P2068" s="79"/>
      <c r="Q2068" s="79"/>
    </row>
    <row r="2069" spans="1:17" ht="13.95" hidden="1" customHeight="1">
      <c r="A2069" s="73">
        <v>2059</v>
      </c>
      <c r="B2069" s="74">
        <v>45297</v>
      </c>
      <c r="C2069" s="75" t="s">
        <v>213</v>
      </c>
      <c r="D2069" s="76" t="s">
        <v>9574</v>
      </c>
      <c r="E2069" s="76" t="s">
        <v>492</v>
      </c>
      <c r="F2069" s="76"/>
      <c r="G2069" s="76"/>
      <c r="H2069" s="76" t="s">
        <v>293</v>
      </c>
      <c r="I2069" s="76"/>
      <c r="J2069" s="76" t="s">
        <v>239</v>
      </c>
      <c r="K2069" s="76" t="s">
        <v>9575</v>
      </c>
      <c r="L2069" s="76" t="s">
        <v>9576</v>
      </c>
      <c r="M2069" s="77"/>
      <c r="N2069" s="78"/>
      <c r="O2069" s="79"/>
      <c r="P2069" s="79"/>
      <c r="Q2069" s="79"/>
    </row>
    <row r="2070" spans="1:17" ht="13.95" hidden="1" customHeight="1">
      <c r="A2070" s="73">
        <v>2060</v>
      </c>
      <c r="B2070" s="74">
        <v>45297</v>
      </c>
      <c r="C2070" s="75" t="s">
        <v>213</v>
      </c>
      <c r="D2070" s="76" t="s">
        <v>9577</v>
      </c>
      <c r="E2070" s="76" t="s">
        <v>492</v>
      </c>
      <c r="F2070" s="76"/>
      <c r="G2070" s="76"/>
      <c r="H2070" s="76" t="s">
        <v>293</v>
      </c>
      <c r="I2070" s="76"/>
      <c r="J2070" s="76" t="s">
        <v>239</v>
      </c>
      <c r="K2070" s="76" t="s">
        <v>9578</v>
      </c>
      <c r="L2070" s="76" t="s">
        <v>9579</v>
      </c>
      <c r="M2070" s="77"/>
      <c r="N2070" s="78"/>
      <c r="O2070" s="79"/>
      <c r="P2070" s="79"/>
      <c r="Q2070" s="79"/>
    </row>
    <row r="2071" spans="1:17" ht="13.95" hidden="1" customHeight="1">
      <c r="A2071" s="73">
        <v>2061</v>
      </c>
      <c r="B2071" s="74">
        <v>45297</v>
      </c>
      <c r="C2071" s="75" t="s">
        <v>213</v>
      </c>
      <c r="D2071" s="76" t="s">
        <v>470</v>
      </c>
      <c r="E2071" s="76" t="s">
        <v>492</v>
      </c>
      <c r="F2071" s="76"/>
      <c r="G2071" s="76"/>
      <c r="H2071" s="76" t="s">
        <v>293</v>
      </c>
      <c r="I2071" s="76"/>
      <c r="J2071" s="76" t="s">
        <v>239</v>
      </c>
      <c r="K2071" s="76" t="s">
        <v>9580</v>
      </c>
      <c r="L2071" s="76" t="s">
        <v>9581</v>
      </c>
      <c r="M2071" s="77"/>
      <c r="N2071" s="78"/>
      <c r="O2071" s="79"/>
      <c r="P2071" s="79"/>
      <c r="Q2071" s="79"/>
    </row>
    <row r="2072" spans="1:17" ht="13.95" hidden="1" customHeight="1">
      <c r="A2072" s="73">
        <v>2062</v>
      </c>
      <c r="B2072" s="74">
        <v>45297</v>
      </c>
      <c r="C2072" s="75" t="s">
        <v>213</v>
      </c>
      <c r="D2072" s="76" t="s">
        <v>9582</v>
      </c>
      <c r="E2072" s="76" t="s">
        <v>492</v>
      </c>
      <c r="F2072" s="76"/>
      <c r="G2072" s="76"/>
      <c r="H2072" s="76" t="s">
        <v>293</v>
      </c>
      <c r="I2072" s="76"/>
      <c r="J2072" s="76" t="s">
        <v>244</v>
      </c>
      <c r="K2072" s="76" t="s">
        <v>9583</v>
      </c>
      <c r="L2072" s="76" t="s">
        <v>9584</v>
      </c>
      <c r="M2072" s="77"/>
      <c r="N2072" s="78"/>
      <c r="O2072" s="79"/>
      <c r="P2072" s="79"/>
      <c r="Q2072" s="79"/>
    </row>
    <row r="2073" spans="1:17" ht="13.95" hidden="1" customHeight="1">
      <c r="A2073" s="73">
        <v>2063</v>
      </c>
      <c r="B2073" s="74">
        <v>45297</v>
      </c>
      <c r="C2073" s="75" t="s">
        <v>213</v>
      </c>
      <c r="D2073" s="76" t="s">
        <v>9585</v>
      </c>
      <c r="E2073" s="76" t="s">
        <v>492</v>
      </c>
      <c r="F2073" s="76"/>
      <c r="G2073" s="76"/>
      <c r="H2073" s="76" t="s">
        <v>293</v>
      </c>
      <c r="I2073" s="76"/>
      <c r="J2073" s="76" t="s">
        <v>244</v>
      </c>
      <c r="K2073" s="76" t="s">
        <v>9586</v>
      </c>
      <c r="L2073" s="76" t="s">
        <v>9587</v>
      </c>
      <c r="M2073" s="77"/>
      <c r="N2073" s="78"/>
      <c r="O2073" s="79"/>
      <c r="P2073" s="79"/>
      <c r="Q2073" s="79"/>
    </row>
    <row r="2074" spans="1:17" ht="13.95" hidden="1" customHeight="1">
      <c r="A2074" s="73">
        <v>2064</v>
      </c>
      <c r="B2074" s="74">
        <v>45297</v>
      </c>
      <c r="C2074" s="75" t="s">
        <v>213</v>
      </c>
      <c r="D2074" s="76" t="s">
        <v>9588</v>
      </c>
      <c r="E2074" s="76" t="s">
        <v>492</v>
      </c>
      <c r="F2074" s="76"/>
      <c r="G2074" s="76"/>
      <c r="H2074" s="76" t="s">
        <v>293</v>
      </c>
      <c r="I2074" s="76"/>
      <c r="J2074" s="76" t="s">
        <v>244</v>
      </c>
      <c r="K2074" s="76" t="s">
        <v>9589</v>
      </c>
      <c r="L2074" s="76" t="s">
        <v>9590</v>
      </c>
      <c r="M2074" s="77"/>
      <c r="N2074" s="78"/>
      <c r="O2074" s="79"/>
      <c r="P2074" s="79"/>
      <c r="Q2074" s="79"/>
    </row>
    <row r="2075" spans="1:17" ht="13.95" hidden="1" customHeight="1">
      <c r="A2075" s="73">
        <v>2065</v>
      </c>
      <c r="B2075" s="74">
        <v>45297</v>
      </c>
      <c r="C2075" s="75" t="s">
        <v>213</v>
      </c>
      <c r="D2075" s="76" t="s">
        <v>9591</v>
      </c>
      <c r="E2075" s="76" t="s">
        <v>492</v>
      </c>
      <c r="F2075" s="76"/>
      <c r="G2075" s="76"/>
      <c r="H2075" s="76" t="s">
        <v>293</v>
      </c>
      <c r="I2075" s="76"/>
      <c r="J2075" s="76" t="s">
        <v>244</v>
      </c>
      <c r="K2075" s="76" t="s">
        <v>9592</v>
      </c>
      <c r="L2075" s="76" t="s">
        <v>9593</v>
      </c>
      <c r="M2075" s="77"/>
      <c r="N2075" s="78"/>
      <c r="O2075" s="79"/>
      <c r="P2075" s="79"/>
      <c r="Q2075" s="79"/>
    </row>
    <row r="2076" spans="1:17" ht="13.95" hidden="1" customHeight="1">
      <c r="A2076" s="73">
        <v>2066</v>
      </c>
      <c r="B2076" s="74">
        <v>45297</v>
      </c>
      <c r="C2076" s="75" t="s">
        <v>213</v>
      </c>
      <c r="D2076" s="76" t="s">
        <v>9594</v>
      </c>
      <c r="E2076" s="76" t="s">
        <v>492</v>
      </c>
      <c r="F2076" s="76"/>
      <c r="G2076" s="76"/>
      <c r="H2076" s="76" t="s">
        <v>293</v>
      </c>
      <c r="I2076" s="76"/>
      <c r="J2076" s="76" t="s">
        <v>244</v>
      </c>
      <c r="K2076" s="76" t="s">
        <v>9595</v>
      </c>
      <c r="L2076" s="76" t="s">
        <v>9596</v>
      </c>
      <c r="M2076" s="77"/>
      <c r="N2076" s="78"/>
      <c r="O2076" s="79"/>
      <c r="P2076" s="79"/>
      <c r="Q2076" s="79"/>
    </row>
    <row r="2077" spans="1:17" ht="13.95" hidden="1" customHeight="1">
      <c r="A2077" s="73">
        <v>2067</v>
      </c>
      <c r="B2077" s="74">
        <v>45297</v>
      </c>
      <c r="C2077" s="75" t="s">
        <v>213</v>
      </c>
      <c r="D2077" s="76" t="s">
        <v>442</v>
      </c>
      <c r="E2077" s="76" t="s">
        <v>492</v>
      </c>
      <c r="F2077" s="76"/>
      <c r="G2077" s="76"/>
      <c r="H2077" s="76" t="s">
        <v>293</v>
      </c>
      <c r="I2077" s="76"/>
      <c r="J2077" s="76" t="s">
        <v>244</v>
      </c>
      <c r="K2077" s="76" t="s">
        <v>9597</v>
      </c>
      <c r="L2077" s="76" t="s">
        <v>9598</v>
      </c>
      <c r="M2077" s="77"/>
      <c r="N2077" s="78"/>
      <c r="O2077" s="79"/>
      <c r="P2077" s="79"/>
      <c r="Q2077" s="79"/>
    </row>
    <row r="2078" spans="1:17" ht="13.95" hidden="1" customHeight="1">
      <c r="A2078" s="73">
        <v>2068</v>
      </c>
      <c r="B2078" s="74">
        <v>45297</v>
      </c>
      <c r="C2078" s="75" t="s">
        <v>213</v>
      </c>
      <c r="D2078" s="76" t="s">
        <v>9599</v>
      </c>
      <c r="E2078" s="76" t="s">
        <v>492</v>
      </c>
      <c r="F2078" s="76"/>
      <c r="G2078" s="76"/>
      <c r="H2078" s="76" t="s">
        <v>293</v>
      </c>
      <c r="I2078" s="76"/>
      <c r="J2078" s="76" t="s">
        <v>244</v>
      </c>
      <c r="K2078" s="76" t="s">
        <v>9600</v>
      </c>
      <c r="L2078" s="76" t="s">
        <v>9601</v>
      </c>
      <c r="M2078" s="77"/>
      <c r="N2078" s="78"/>
      <c r="O2078" s="79"/>
      <c r="P2078" s="79"/>
      <c r="Q2078" s="79"/>
    </row>
    <row r="2079" spans="1:17" ht="13.95" hidden="1" customHeight="1">
      <c r="A2079" s="73">
        <v>2069</v>
      </c>
      <c r="B2079" s="74">
        <v>45297</v>
      </c>
      <c r="C2079" s="75" t="s">
        <v>213</v>
      </c>
      <c r="D2079" s="76" t="s">
        <v>9602</v>
      </c>
      <c r="E2079" s="76" t="s">
        <v>492</v>
      </c>
      <c r="F2079" s="76"/>
      <c r="G2079" s="76"/>
      <c r="H2079" s="76" t="s">
        <v>293</v>
      </c>
      <c r="I2079" s="76"/>
      <c r="J2079" s="76" t="s">
        <v>244</v>
      </c>
      <c r="K2079" s="76" t="s">
        <v>9603</v>
      </c>
      <c r="L2079" s="76" t="s">
        <v>9604</v>
      </c>
      <c r="M2079" s="77"/>
      <c r="N2079" s="78"/>
      <c r="O2079" s="79"/>
      <c r="P2079" s="79"/>
      <c r="Q2079" s="79"/>
    </row>
    <row r="2080" spans="1:17" ht="13.95" hidden="1" customHeight="1">
      <c r="A2080" s="73">
        <v>2070</v>
      </c>
      <c r="B2080" s="74">
        <v>45297</v>
      </c>
      <c r="C2080" s="75" t="s">
        <v>213</v>
      </c>
      <c r="D2080" s="76" t="s">
        <v>9605</v>
      </c>
      <c r="E2080" s="76" t="s">
        <v>492</v>
      </c>
      <c r="F2080" s="76"/>
      <c r="G2080" s="76"/>
      <c r="H2080" s="76" t="s">
        <v>293</v>
      </c>
      <c r="I2080" s="76"/>
      <c r="J2080" s="76" t="s">
        <v>244</v>
      </c>
      <c r="K2080" s="76" t="s">
        <v>9606</v>
      </c>
      <c r="L2080" s="76" t="s">
        <v>9607</v>
      </c>
      <c r="M2080" s="77"/>
      <c r="N2080" s="78"/>
      <c r="O2080" s="79"/>
      <c r="P2080" s="79"/>
      <c r="Q2080" s="79"/>
    </row>
    <row r="2081" spans="1:17" ht="13.95" hidden="1" customHeight="1">
      <c r="A2081" s="73">
        <v>2071</v>
      </c>
      <c r="B2081" s="74">
        <v>45297</v>
      </c>
      <c r="C2081" s="75" t="s">
        <v>213</v>
      </c>
      <c r="D2081" s="76" t="s">
        <v>9608</v>
      </c>
      <c r="E2081" s="76" t="s">
        <v>492</v>
      </c>
      <c r="F2081" s="76"/>
      <c r="G2081" s="76"/>
      <c r="H2081" s="76" t="s">
        <v>293</v>
      </c>
      <c r="I2081" s="76"/>
      <c r="J2081" s="76" t="s">
        <v>244</v>
      </c>
      <c r="K2081" s="76" t="s">
        <v>9609</v>
      </c>
      <c r="L2081" s="76" t="s">
        <v>9610</v>
      </c>
      <c r="M2081" s="77"/>
      <c r="N2081" s="78"/>
      <c r="O2081" s="79"/>
      <c r="P2081" s="79"/>
      <c r="Q2081" s="79"/>
    </row>
    <row r="2082" spans="1:17" ht="13.95" hidden="1" customHeight="1">
      <c r="A2082" s="73">
        <v>2072</v>
      </c>
      <c r="B2082" s="74">
        <v>45297</v>
      </c>
      <c r="C2082" s="75" t="s">
        <v>213</v>
      </c>
      <c r="D2082" s="76" t="s">
        <v>443</v>
      </c>
      <c r="E2082" s="76" t="s">
        <v>492</v>
      </c>
      <c r="F2082" s="76"/>
      <c r="G2082" s="76"/>
      <c r="H2082" s="76" t="s">
        <v>293</v>
      </c>
      <c r="I2082" s="76"/>
      <c r="J2082" s="76" t="s">
        <v>244</v>
      </c>
      <c r="K2082" s="76" t="s">
        <v>9611</v>
      </c>
      <c r="L2082" s="76" t="s">
        <v>9612</v>
      </c>
      <c r="M2082" s="77"/>
      <c r="N2082" s="78"/>
      <c r="O2082" s="79"/>
      <c r="P2082" s="79"/>
      <c r="Q2082" s="79"/>
    </row>
    <row r="2083" spans="1:17" ht="13.95" hidden="1" customHeight="1">
      <c r="A2083" s="73">
        <v>2073</v>
      </c>
      <c r="B2083" s="74">
        <v>45297</v>
      </c>
      <c r="C2083" s="75" t="s">
        <v>213</v>
      </c>
      <c r="D2083" s="76" t="s">
        <v>9613</v>
      </c>
      <c r="E2083" s="76" t="s">
        <v>492</v>
      </c>
      <c r="F2083" s="76"/>
      <c r="G2083" s="76"/>
      <c r="H2083" s="76" t="s">
        <v>293</v>
      </c>
      <c r="I2083" s="76"/>
      <c r="J2083" s="76" t="s">
        <v>244</v>
      </c>
      <c r="K2083" s="76" t="s">
        <v>9614</v>
      </c>
      <c r="L2083" s="76" t="s">
        <v>9615</v>
      </c>
      <c r="M2083" s="77"/>
      <c r="N2083" s="78"/>
      <c r="O2083" s="79"/>
      <c r="P2083" s="79"/>
      <c r="Q2083" s="79"/>
    </row>
    <row r="2084" spans="1:17" ht="13.95" hidden="1" customHeight="1">
      <c r="A2084" s="73">
        <v>2074</v>
      </c>
      <c r="B2084" s="74">
        <v>45297</v>
      </c>
      <c r="C2084" s="75" t="s">
        <v>213</v>
      </c>
      <c r="D2084" s="76" t="s">
        <v>9616</v>
      </c>
      <c r="E2084" s="76" t="s">
        <v>492</v>
      </c>
      <c r="F2084" s="76"/>
      <c r="G2084" s="76"/>
      <c r="H2084" s="76" t="s">
        <v>293</v>
      </c>
      <c r="I2084" s="76"/>
      <c r="J2084" s="76" t="s">
        <v>244</v>
      </c>
      <c r="K2084" s="76" t="s">
        <v>9617</v>
      </c>
      <c r="L2084" s="76" t="s">
        <v>9618</v>
      </c>
      <c r="M2084" s="77"/>
      <c r="N2084" s="78"/>
      <c r="O2084" s="79"/>
      <c r="P2084" s="79"/>
      <c r="Q2084" s="79"/>
    </row>
    <row r="2085" spans="1:17" ht="13.95" hidden="1" customHeight="1">
      <c r="A2085" s="73">
        <v>2075</v>
      </c>
      <c r="B2085" s="74">
        <v>45297</v>
      </c>
      <c r="C2085" s="75" t="s">
        <v>213</v>
      </c>
      <c r="D2085" s="76" t="s">
        <v>9619</v>
      </c>
      <c r="E2085" s="76" t="s">
        <v>492</v>
      </c>
      <c r="F2085" s="76"/>
      <c r="G2085" s="76"/>
      <c r="H2085" s="76" t="s">
        <v>293</v>
      </c>
      <c r="I2085" s="76"/>
      <c r="J2085" s="76" t="s">
        <v>244</v>
      </c>
      <c r="K2085" s="76" t="s">
        <v>9620</v>
      </c>
      <c r="L2085" s="76" t="s">
        <v>9621</v>
      </c>
      <c r="M2085" s="77"/>
      <c r="N2085" s="78"/>
      <c r="O2085" s="79"/>
      <c r="P2085" s="79"/>
      <c r="Q2085" s="79"/>
    </row>
    <row r="2086" spans="1:17" ht="13.95" hidden="1" customHeight="1">
      <c r="A2086" s="73">
        <v>2076</v>
      </c>
      <c r="B2086" s="74">
        <v>45297</v>
      </c>
      <c r="C2086" s="75" t="s">
        <v>213</v>
      </c>
      <c r="D2086" s="76" t="s">
        <v>9622</v>
      </c>
      <c r="E2086" s="76" t="s">
        <v>492</v>
      </c>
      <c r="F2086" s="76"/>
      <c r="G2086" s="76"/>
      <c r="H2086" s="76" t="s">
        <v>293</v>
      </c>
      <c r="I2086" s="76"/>
      <c r="J2086" s="76" t="s">
        <v>244</v>
      </c>
      <c r="K2086" s="76" t="s">
        <v>9623</v>
      </c>
      <c r="L2086" s="76" t="s">
        <v>9624</v>
      </c>
      <c r="M2086" s="77"/>
      <c r="N2086" s="78"/>
      <c r="O2086" s="79"/>
      <c r="P2086" s="79"/>
      <c r="Q2086" s="79"/>
    </row>
    <row r="2087" spans="1:17" ht="13.95" hidden="1" customHeight="1">
      <c r="A2087" s="73">
        <v>2077</v>
      </c>
      <c r="B2087" s="74">
        <v>45297</v>
      </c>
      <c r="C2087" s="75" t="s">
        <v>213</v>
      </c>
      <c r="D2087" s="76" t="s">
        <v>9625</v>
      </c>
      <c r="E2087" s="76" t="s">
        <v>492</v>
      </c>
      <c r="F2087" s="76"/>
      <c r="G2087" s="76"/>
      <c r="H2087" s="76" t="s">
        <v>293</v>
      </c>
      <c r="I2087" s="76"/>
      <c r="J2087" s="76" t="s">
        <v>244</v>
      </c>
      <c r="K2087" s="76" t="s">
        <v>9626</v>
      </c>
      <c r="L2087" s="76" t="s">
        <v>9627</v>
      </c>
      <c r="M2087" s="77"/>
      <c r="N2087" s="78"/>
      <c r="O2087" s="79"/>
      <c r="P2087" s="79"/>
      <c r="Q2087" s="79"/>
    </row>
    <row r="2088" spans="1:17" ht="13.95" hidden="1" customHeight="1">
      <c r="A2088" s="73">
        <v>2078</v>
      </c>
      <c r="B2088" s="74">
        <v>45297</v>
      </c>
      <c r="C2088" s="75" t="s">
        <v>213</v>
      </c>
      <c r="D2088" s="76" t="s">
        <v>9628</v>
      </c>
      <c r="E2088" s="76" t="s">
        <v>1624</v>
      </c>
      <c r="F2088" s="76"/>
      <c r="G2088" s="76"/>
      <c r="H2088" s="76" t="s">
        <v>293</v>
      </c>
      <c r="I2088" s="76"/>
      <c r="J2088" s="76" t="s">
        <v>239</v>
      </c>
      <c r="K2088" s="76" t="s">
        <v>9629</v>
      </c>
      <c r="L2088" s="76" t="s">
        <v>9630</v>
      </c>
      <c r="M2088" s="77"/>
      <c r="N2088" s="78"/>
      <c r="O2088" s="79"/>
      <c r="P2088" s="79"/>
      <c r="Q2088" s="79"/>
    </row>
    <row r="2089" spans="1:17" ht="13.95" hidden="1" customHeight="1">
      <c r="A2089" s="73">
        <v>2079</v>
      </c>
      <c r="B2089" s="74">
        <v>45297</v>
      </c>
      <c r="C2089" s="75" t="s">
        <v>213</v>
      </c>
      <c r="D2089" s="76" t="s">
        <v>9631</v>
      </c>
      <c r="E2089" s="76" t="s">
        <v>1624</v>
      </c>
      <c r="F2089" s="76"/>
      <c r="G2089" s="76"/>
      <c r="H2089" s="76" t="s">
        <v>293</v>
      </c>
      <c r="I2089" s="76"/>
      <c r="J2089" s="76" t="s">
        <v>239</v>
      </c>
      <c r="K2089" s="76" t="s">
        <v>9632</v>
      </c>
      <c r="L2089" s="76" t="s">
        <v>9633</v>
      </c>
      <c r="M2089" s="77"/>
      <c r="N2089" s="78"/>
      <c r="O2089" s="79"/>
      <c r="P2089" s="79"/>
      <c r="Q2089" s="79"/>
    </row>
    <row r="2090" spans="1:17" ht="13.95" hidden="1" customHeight="1">
      <c r="A2090" s="73">
        <v>2080</v>
      </c>
      <c r="B2090" s="74">
        <v>45297</v>
      </c>
      <c r="C2090" s="75" t="s">
        <v>213</v>
      </c>
      <c r="D2090" s="76" t="s">
        <v>9452</v>
      </c>
      <c r="E2090" s="76" t="s">
        <v>1624</v>
      </c>
      <c r="F2090" s="76"/>
      <c r="G2090" s="76"/>
      <c r="H2090" s="76" t="s">
        <v>293</v>
      </c>
      <c r="I2090" s="76"/>
      <c r="J2090" s="76" t="s">
        <v>239</v>
      </c>
      <c r="K2090" s="76" t="s">
        <v>9634</v>
      </c>
      <c r="L2090" s="76" t="s">
        <v>9635</v>
      </c>
      <c r="M2090" s="77"/>
      <c r="N2090" s="78"/>
      <c r="O2090" s="79"/>
      <c r="P2090" s="79"/>
      <c r="Q2090" s="79"/>
    </row>
    <row r="2091" spans="1:17" ht="13.95" hidden="1" customHeight="1">
      <c r="A2091" s="73">
        <v>2081</v>
      </c>
      <c r="B2091" s="74">
        <v>45297</v>
      </c>
      <c r="C2091" s="75" t="s">
        <v>213</v>
      </c>
      <c r="D2091" s="76" t="s">
        <v>9636</v>
      </c>
      <c r="E2091" s="76" t="s">
        <v>1624</v>
      </c>
      <c r="F2091" s="76"/>
      <c r="G2091" s="76"/>
      <c r="H2091" s="76" t="s">
        <v>293</v>
      </c>
      <c r="I2091" s="76"/>
      <c r="J2091" s="76" t="s">
        <v>239</v>
      </c>
      <c r="K2091" s="76" t="s">
        <v>9637</v>
      </c>
      <c r="L2091" s="76" t="s">
        <v>9638</v>
      </c>
      <c r="M2091" s="77"/>
      <c r="N2091" s="78"/>
      <c r="O2091" s="79"/>
      <c r="P2091" s="79"/>
      <c r="Q2091" s="79"/>
    </row>
    <row r="2092" spans="1:17" ht="13.95" hidden="1" customHeight="1">
      <c r="A2092" s="73">
        <v>2082</v>
      </c>
      <c r="B2092" s="74">
        <v>45297</v>
      </c>
      <c r="C2092" s="75" t="s">
        <v>213</v>
      </c>
      <c r="D2092" s="76" t="s">
        <v>9639</v>
      </c>
      <c r="E2092" s="76" t="s">
        <v>1624</v>
      </c>
      <c r="F2092" s="76"/>
      <c r="G2092" s="76"/>
      <c r="H2092" s="76" t="s">
        <v>293</v>
      </c>
      <c r="I2092" s="76"/>
      <c r="J2092" s="76" t="s">
        <v>239</v>
      </c>
      <c r="K2092" s="76" t="s">
        <v>9640</v>
      </c>
      <c r="L2092" s="76" t="s">
        <v>9641</v>
      </c>
      <c r="M2092" s="77"/>
      <c r="N2092" s="78"/>
      <c r="O2092" s="79"/>
      <c r="P2092" s="79"/>
      <c r="Q2092" s="79"/>
    </row>
    <row r="2093" spans="1:17" ht="13.95" hidden="1" customHeight="1">
      <c r="A2093" s="73">
        <v>2083</v>
      </c>
      <c r="B2093" s="74">
        <v>45297</v>
      </c>
      <c r="C2093" s="75" t="s">
        <v>213</v>
      </c>
      <c r="D2093" s="76" t="s">
        <v>9642</v>
      </c>
      <c r="E2093" s="76" t="s">
        <v>1624</v>
      </c>
      <c r="F2093" s="76"/>
      <c r="G2093" s="76"/>
      <c r="H2093" s="76" t="s">
        <v>293</v>
      </c>
      <c r="I2093" s="76"/>
      <c r="J2093" s="76" t="s">
        <v>239</v>
      </c>
      <c r="K2093" s="76" t="s">
        <v>9643</v>
      </c>
      <c r="L2093" s="76" t="s">
        <v>9644</v>
      </c>
      <c r="M2093" s="77"/>
      <c r="N2093" s="78"/>
      <c r="O2093" s="79"/>
      <c r="P2093" s="79"/>
      <c r="Q2093" s="79"/>
    </row>
    <row r="2094" spans="1:17" ht="13.95" hidden="1" customHeight="1">
      <c r="A2094" s="73">
        <v>2084</v>
      </c>
      <c r="B2094" s="74">
        <v>45297</v>
      </c>
      <c r="C2094" s="75" t="s">
        <v>213</v>
      </c>
      <c r="D2094" s="76" t="s">
        <v>9645</v>
      </c>
      <c r="E2094" s="76" t="s">
        <v>1624</v>
      </c>
      <c r="F2094" s="76"/>
      <c r="G2094" s="76"/>
      <c r="H2094" s="76" t="s">
        <v>293</v>
      </c>
      <c r="I2094" s="76"/>
      <c r="J2094" s="76" t="s">
        <v>239</v>
      </c>
      <c r="K2094" s="76" t="s">
        <v>9646</v>
      </c>
      <c r="L2094" s="76" t="s">
        <v>8358</v>
      </c>
      <c r="M2094" s="77"/>
      <c r="N2094" s="78"/>
      <c r="O2094" s="79"/>
      <c r="P2094" s="79"/>
      <c r="Q2094" s="79"/>
    </row>
    <row r="2095" spans="1:17" ht="13.95" hidden="1" customHeight="1">
      <c r="A2095" s="73">
        <v>2085</v>
      </c>
      <c r="B2095" s="74">
        <v>45297</v>
      </c>
      <c r="C2095" s="75" t="s">
        <v>213</v>
      </c>
      <c r="D2095" s="76" t="s">
        <v>9647</v>
      </c>
      <c r="E2095" s="76" t="s">
        <v>1624</v>
      </c>
      <c r="F2095" s="76"/>
      <c r="G2095" s="76"/>
      <c r="H2095" s="76" t="s">
        <v>293</v>
      </c>
      <c r="I2095" s="76"/>
      <c r="J2095" s="76" t="s">
        <v>239</v>
      </c>
      <c r="K2095" s="76" t="s">
        <v>9648</v>
      </c>
      <c r="L2095" s="76" t="s">
        <v>8738</v>
      </c>
      <c r="M2095" s="77"/>
      <c r="N2095" s="78"/>
      <c r="O2095" s="79"/>
      <c r="P2095" s="79"/>
      <c r="Q2095" s="79"/>
    </row>
    <row r="2096" spans="1:17" ht="13.95" hidden="1" customHeight="1">
      <c r="A2096" s="73">
        <v>2086</v>
      </c>
      <c r="B2096" s="74">
        <v>45297</v>
      </c>
      <c r="C2096" s="75" t="s">
        <v>213</v>
      </c>
      <c r="D2096" s="76" t="s">
        <v>9649</v>
      </c>
      <c r="E2096" s="76" t="s">
        <v>1624</v>
      </c>
      <c r="F2096" s="76"/>
      <c r="G2096" s="76"/>
      <c r="H2096" s="76" t="s">
        <v>293</v>
      </c>
      <c r="I2096" s="76"/>
      <c r="J2096" s="76" t="s">
        <v>239</v>
      </c>
      <c r="K2096" s="76" t="s">
        <v>9650</v>
      </c>
      <c r="L2096" s="76" t="s">
        <v>9651</v>
      </c>
      <c r="M2096" s="77"/>
      <c r="N2096" s="78"/>
      <c r="O2096" s="79"/>
      <c r="P2096" s="79"/>
      <c r="Q2096" s="79"/>
    </row>
    <row r="2097" spans="1:17" ht="13.95" hidden="1" customHeight="1">
      <c r="A2097" s="73">
        <v>2087</v>
      </c>
      <c r="B2097" s="74">
        <v>45297</v>
      </c>
      <c r="C2097" s="75" t="s">
        <v>213</v>
      </c>
      <c r="D2097" s="76" t="s">
        <v>9652</v>
      </c>
      <c r="E2097" s="76" t="s">
        <v>1624</v>
      </c>
      <c r="F2097" s="76"/>
      <c r="G2097" s="76"/>
      <c r="H2097" s="76" t="s">
        <v>293</v>
      </c>
      <c r="I2097" s="76"/>
      <c r="J2097" s="76" t="s">
        <v>243</v>
      </c>
      <c r="K2097" s="76" t="s">
        <v>9653</v>
      </c>
      <c r="L2097" s="76" t="s">
        <v>5748</v>
      </c>
      <c r="M2097" s="77"/>
      <c r="N2097" s="78"/>
      <c r="O2097" s="79"/>
      <c r="P2097" s="79"/>
      <c r="Q2097" s="79"/>
    </row>
    <row r="2098" spans="1:17" ht="13.95" hidden="1" customHeight="1">
      <c r="A2098" s="73">
        <v>2088</v>
      </c>
      <c r="B2098" s="74">
        <v>45297</v>
      </c>
      <c r="C2098" s="75" t="s">
        <v>213</v>
      </c>
      <c r="D2098" s="76" t="s">
        <v>9654</v>
      </c>
      <c r="E2098" s="76" t="s">
        <v>1624</v>
      </c>
      <c r="F2098" s="76"/>
      <c r="G2098" s="76"/>
      <c r="H2098" s="76" t="s">
        <v>293</v>
      </c>
      <c r="I2098" s="76"/>
      <c r="J2098" s="76" t="s">
        <v>239</v>
      </c>
      <c r="K2098" s="76" t="s">
        <v>9655</v>
      </c>
      <c r="L2098" s="76" t="s">
        <v>9230</v>
      </c>
      <c r="M2098" s="77"/>
      <c r="N2098" s="78"/>
      <c r="O2098" s="79"/>
      <c r="P2098" s="79"/>
      <c r="Q2098" s="79"/>
    </row>
    <row r="2099" spans="1:17" ht="13.95" hidden="1" customHeight="1">
      <c r="A2099" s="73">
        <v>2089</v>
      </c>
      <c r="B2099" s="74">
        <v>45297</v>
      </c>
      <c r="C2099" s="75" t="s">
        <v>213</v>
      </c>
      <c r="D2099" s="76" t="s">
        <v>9656</v>
      </c>
      <c r="E2099" s="76" t="s">
        <v>1624</v>
      </c>
      <c r="F2099" s="76"/>
      <c r="G2099" s="76"/>
      <c r="H2099" s="76" t="s">
        <v>293</v>
      </c>
      <c r="I2099" s="76"/>
      <c r="J2099" s="76" t="s">
        <v>239</v>
      </c>
      <c r="K2099" s="76" t="s">
        <v>9657</v>
      </c>
      <c r="L2099" s="76" t="s">
        <v>8512</v>
      </c>
      <c r="M2099" s="77"/>
      <c r="N2099" s="78"/>
      <c r="O2099" s="79"/>
      <c r="P2099" s="79"/>
      <c r="Q2099" s="79"/>
    </row>
    <row r="2100" spans="1:17" ht="13.95" hidden="1" customHeight="1">
      <c r="A2100" s="73">
        <v>2090</v>
      </c>
      <c r="B2100" s="74">
        <v>45297</v>
      </c>
      <c r="C2100" s="75" t="s">
        <v>213</v>
      </c>
      <c r="D2100" s="76" t="s">
        <v>9658</v>
      </c>
      <c r="E2100" s="76" t="s">
        <v>1624</v>
      </c>
      <c r="F2100" s="76"/>
      <c r="G2100" s="76"/>
      <c r="H2100" s="76" t="s">
        <v>293</v>
      </c>
      <c r="I2100" s="76"/>
      <c r="J2100" s="76" t="s">
        <v>239</v>
      </c>
      <c r="K2100" s="76" t="s">
        <v>9659</v>
      </c>
      <c r="L2100" s="76" t="s">
        <v>5518</v>
      </c>
      <c r="M2100" s="77"/>
      <c r="N2100" s="78"/>
      <c r="O2100" s="79"/>
      <c r="P2100" s="79"/>
      <c r="Q2100" s="79"/>
    </row>
    <row r="2101" spans="1:17" ht="13.95" hidden="1" customHeight="1">
      <c r="A2101" s="73">
        <v>2091</v>
      </c>
      <c r="B2101" s="74">
        <v>45297</v>
      </c>
      <c r="C2101" s="75" t="s">
        <v>213</v>
      </c>
      <c r="D2101" s="76" t="s">
        <v>9660</v>
      </c>
      <c r="E2101" s="76" t="s">
        <v>1624</v>
      </c>
      <c r="F2101" s="76"/>
      <c r="G2101" s="76"/>
      <c r="H2101" s="76" t="s">
        <v>293</v>
      </c>
      <c r="I2101" s="76"/>
      <c r="J2101" s="76" t="s">
        <v>239</v>
      </c>
      <c r="K2101" s="76" t="s">
        <v>9661</v>
      </c>
      <c r="L2101" s="76" t="s">
        <v>5660</v>
      </c>
      <c r="M2101" s="77"/>
      <c r="N2101" s="78"/>
      <c r="O2101" s="79"/>
      <c r="P2101" s="79"/>
      <c r="Q2101" s="79"/>
    </row>
    <row r="2102" spans="1:17" ht="13.95" hidden="1" customHeight="1">
      <c r="A2102" s="73">
        <v>2092</v>
      </c>
      <c r="B2102" s="74">
        <v>45297</v>
      </c>
      <c r="C2102" s="75" t="s">
        <v>213</v>
      </c>
      <c r="D2102" s="76" t="s">
        <v>9662</v>
      </c>
      <c r="E2102" s="76" t="s">
        <v>1624</v>
      </c>
      <c r="F2102" s="76"/>
      <c r="G2102" s="76"/>
      <c r="H2102" s="76" t="s">
        <v>293</v>
      </c>
      <c r="I2102" s="76"/>
      <c r="J2102" s="76" t="s">
        <v>239</v>
      </c>
      <c r="K2102" s="76" t="s">
        <v>9663</v>
      </c>
      <c r="L2102" s="76" t="s">
        <v>5660</v>
      </c>
      <c r="M2102" s="77"/>
      <c r="N2102" s="78"/>
      <c r="O2102" s="79"/>
      <c r="P2102" s="79"/>
      <c r="Q2102" s="79"/>
    </row>
    <row r="2103" spans="1:17" ht="13.95" hidden="1" customHeight="1">
      <c r="A2103" s="73">
        <v>2093</v>
      </c>
      <c r="B2103" s="74">
        <v>45297</v>
      </c>
      <c r="C2103" s="75" t="s">
        <v>213</v>
      </c>
      <c r="D2103" s="76" t="s">
        <v>9662</v>
      </c>
      <c r="E2103" s="76" t="s">
        <v>1624</v>
      </c>
      <c r="F2103" s="76"/>
      <c r="G2103" s="76"/>
      <c r="H2103" s="76" t="s">
        <v>293</v>
      </c>
      <c r="I2103" s="76"/>
      <c r="J2103" s="76" t="s">
        <v>239</v>
      </c>
      <c r="K2103" s="76" t="s">
        <v>9664</v>
      </c>
      <c r="L2103" s="76" t="s">
        <v>8783</v>
      </c>
      <c r="M2103" s="77"/>
      <c r="N2103" s="78"/>
      <c r="O2103" s="79"/>
      <c r="P2103" s="79"/>
      <c r="Q2103" s="79"/>
    </row>
    <row r="2104" spans="1:17" ht="13.95" hidden="1" customHeight="1">
      <c r="A2104" s="73">
        <v>2094</v>
      </c>
      <c r="B2104" s="74">
        <v>45297</v>
      </c>
      <c r="C2104" s="75" t="s">
        <v>213</v>
      </c>
      <c r="D2104" s="76" t="s">
        <v>9665</v>
      </c>
      <c r="E2104" s="76" t="s">
        <v>1624</v>
      </c>
      <c r="F2104" s="76"/>
      <c r="G2104" s="76"/>
      <c r="H2104" s="76" t="s">
        <v>293</v>
      </c>
      <c r="I2104" s="76"/>
      <c r="J2104" s="76" t="s">
        <v>239</v>
      </c>
      <c r="K2104" s="76" t="s">
        <v>9666</v>
      </c>
      <c r="L2104" s="76" t="s">
        <v>5625</v>
      </c>
      <c r="M2104" s="77"/>
      <c r="N2104" s="78"/>
      <c r="O2104" s="79"/>
      <c r="P2104" s="79"/>
      <c r="Q2104" s="79"/>
    </row>
    <row r="2105" spans="1:17" ht="13.95" hidden="1" customHeight="1">
      <c r="A2105" s="73">
        <v>2095</v>
      </c>
      <c r="B2105" s="74">
        <v>45297</v>
      </c>
      <c r="C2105" s="75" t="s">
        <v>213</v>
      </c>
      <c r="D2105" s="76" t="s">
        <v>9667</v>
      </c>
      <c r="E2105" s="76" t="s">
        <v>1624</v>
      </c>
      <c r="F2105" s="76"/>
      <c r="G2105" s="76"/>
      <c r="H2105" s="76" t="s">
        <v>293</v>
      </c>
      <c r="I2105" s="76"/>
      <c r="J2105" s="76" t="s">
        <v>239</v>
      </c>
      <c r="K2105" s="76" t="s">
        <v>9668</v>
      </c>
      <c r="L2105" s="76" t="s">
        <v>8186</v>
      </c>
      <c r="M2105" s="77"/>
      <c r="N2105" s="78"/>
      <c r="O2105" s="79"/>
      <c r="P2105" s="79"/>
      <c r="Q2105" s="79"/>
    </row>
    <row r="2106" spans="1:17" ht="13.95" hidden="1" customHeight="1">
      <c r="A2106" s="73">
        <v>2096</v>
      </c>
      <c r="B2106" s="74">
        <v>45297</v>
      </c>
      <c r="C2106" s="75" t="s">
        <v>213</v>
      </c>
      <c r="D2106" s="76" t="s">
        <v>9669</v>
      </c>
      <c r="E2106" s="76" t="s">
        <v>1624</v>
      </c>
      <c r="F2106" s="76"/>
      <c r="G2106" s="76"/>
      <c r="H2106" s="76" t="s">
        <v>293</v>
      </c>
      <c r="I2106" s="76"/>
      <c r="J2106" s="76" t="s">
        <v>244</v>
      </c>
      <c r="K2106" s="76" t="s">
        <v>9670</v>
      </c>
      <c r="L2106" s="76" t="s">
        <v>9671</v>
      </c>
      <c r="M2106" s="77"/>
      <c r="N2106" s="78"/>
      <c r="O2106" s="79"/>
      <c r="P2106" s="79"/>
      <c r="Q2106" s="79"/>
    </row>
    <row r="2107" spans="1:17" ht="13.95" hidden="1" customHeight="1">
      <c r="A2107" s="73">
        <v>2097</v>
      </c>
      <c r="B2107" s="74">
        <v>45297</v>
      </c>
      <c r="C2107" s="75" t="s">
        <v>213</v>
      </c>
      <c r="D2107" s="76" t="s">
        <v>9672</v>
      </c>
      <c r="E2107" s="76" t="s">
        <v>1624</v>
      </c>
      <c r="F2107" s="76"/>
      <c r="G2107" s="76"/>
      <c r="H2107" s="76" t="s">
        <v>9673</v>
      </c>
      <c r="I2107" s="76"/>
      <c r="J2107" s="76" t="s">
        <v>243</v>
      </c>
      <c r="K2107" s="76" t="s">
        <v>9674</v>
      </c>
      <c r="L2107" s="76" t="s">
        <v>1810</v>
      </c>
      <c r="M2107" s="77"/>
      <c r="N2107" s="78"/>
      <c r="O2107" s="79"/>
      <c r="P2107" s="79"/>
      <c r="Q2107" s="79"/>
    </row>
    <row r="2108" spans="1:17" ht="13.95" hidden="1" customHeight="1">
      <c r="A2108" s="73">
        <v>2098</v>
      </c>
      <c r="B2108" s="74">
        <v>45297</v>
      </c>
      <c r="C2108" s="75" t="s">
        <v>213</v>
      </c>
      <c r="D2108" s="76" t="s">
        <v>9675</v>
      </c>
      <c r="E2108" s="76" t="s">
        <v>828</v>
      </c>
      <c r="F2108" s="76"/>
      <c r="G2108" s="76"/>
      <c r="H2108" s="76"/>
      <c r="I2108" s="76"/>
      <c r="J2108" s="76" t="s">
        <v>239</v>
      </c>
      <c r="K2108" s="76" t="s">
        <v>9676</v>
      </c>
      <c r="L2108" s="76" t="s">
        <v>9677</v>
      </c>
      <c r="M2108" s="77"/>
      <c r="N2108" s="78"/>
      <c r="O2108" s="79"/>
      <c r="P2108" s="79"/>
      <c r="Q2108" s="79"/>
    </row>
    <row r="2109" spans="1:17" ht="13.95" hidden="1" customHeight="1">
      <c r="A2109" s="73">
        <v>2099</v>
      </c>
      <c r="B2109" s="74">
        <v>45297</v>
      </c>
      <c r="C2109" s="75" t="s">
        <v>213</v>
      </c>
      <c r="D2109" s="76" t="s">
        <v>9675</v>
      </c>
      <c r="E2109" s="76" t="s">
        <v>828</v>
      </c>
      <c r="F2109" s="76"/>
      <c r="G2109" s="76"/>
      <c r="H2109" s="76"/>
      <c r="I2109" s="76"/>
      <c r="J2109" s="76" t="s">
        <v>239</v>
      </c>
      <c r="K2109" s="76" t="s">
        <v>9676</v>
      </c>
      <c r="L2109" s="76" t="s">
        <v>9678</v>
      </c>
      <c r="M2109" s="77"/>
      <c r="N2109" s="78"/>
      <c r="O2109" s="79"/>
      <c r="P2109" s="79"/>
      <c r="Q2109" s="79"/>
    </row>
    <row r="2110" spans="1:17" ht="13.95" hidden="1" customHeight="1">
      <c r="A2110" s="73">
        <v>2100</v>
      </c>
      <c r="B2110" s="74">
        <v>45297</v>
      </c>
      <c r="C2110" s="75" t="s">
        <v>213</v>
      </c>
      <c r="D2110" s="76" t="s">
        <v>9679</v>
      </c>
      <c r="E2110" s="76" t="s">
        <v>828</v>
      </c>
      <c r="F2110" s="76"/>
      <c r="G2110" s="76"/>
      <c r="H2110" s="76"/>
      <c r="I2110" s="76"/>
      <c r="J2110" s="76" t="s">
        <v>239</v>
      </c>
      <c r="K2110" s="76" t="s">
        <v>9680</v>
      </c>
      <c r="L2110" s="76" t="s">
        <v>9681</v>
      </c>
      <c r="M2110" s="77"/>
      <c r="N2110" s="78"/>
      <c r="O2110" s="79"/>
      <c r="P2110" s="79"/>
      <c r="Q2110" s="79"/>
    </row>
    <row r="2111" spans="1:17" ht="13.95" hidden="1" customHeight="1">
      <c r="A2111" s="73">
        <v>2101</v>
      </c>
      <c r="B2111" s="74">
        <v>45297</v>
      </c>
      <c r="C2111" s="75" t="s">
        <v>213</v>
      </c>
      <c r="D2111" s="76" t="s">
        <v>9682</v>
      </c>
      <c r="E2111" s="76" t="s">
        <v>828</v>
      </c>
      <c r="F2111" s="76"/>
      <c r="G2111" s="76"/>
      <c r="H2111" s="76"/>
      <c r="I2111" s="76"/>
      <c r="J2111" s="76" t="s">
        <v>239</v>
      </c>
      <c r="K2111" s="76" t="s">
        <v>9683</v>
      </c>
      <c r="L2111" s="76" t="s">
        <v>9684</v>
      </c>
      <c r="M2111" s="77"/>
      <c r="N2111" s="78"/>
      <c r="O2111" s="79"/>
      <c r="P2111" s="79"/>
      <c r="Q2111" s="79"/>
    </row>
    <row r="2112" spans="1:17" ht="13.95" hidden="1" customHeight="1">
      <c r="A2112" s="73">
        <v>2102</v>
      </c>
      <c r="B2112" s="74">
        <v>45297</v>
      </c>
      <c r="C2112" s="75" t="s">
        <v>213</v>
      </c>
      <c r="D2112" s="76" t="s">
        <v>9685</v>
      </c>
      <c r="E2112" s="76" t="s">
        <v>828</v>
      </c>
      <c r="F2112" s="76"/>
      <c r="G2112" s="76"/>
      <c r="H2112" s="76"/>
      <c r="I2112" s="76"/>
      <c r="J2112" s="76" t="s">
        <v>239</v>
      </c>
      <c r="K2112" s="76" t="s">
        <v>9686</v>
      </c>
      <c r="L2112" s="76" t="s">
        <v>9687</v>
      </c>
      <c r="M2112" s="77"/>
      <c r="N2112" s="78"/>
      <c r="O2112" s="79"/>
      <c r="P2112" s="79"/>
      <c r="Q2112" s="79"/>
    </row>
    <row r="2113" spans="1:17" ht="13.95" hidden="1" customHeight="1">
      <c r="A2113" s="73">
        <v>2103</v>
      </c>
      <c r="B2113" s="74">
        <v>45297</v>
      </c>
      <c r="C2113" s="75" t="s">
        <v>213</v>
      </c>
      <c r="D2113" s="76" t="s">
        <v>9688</v>
      </c>
      <c r="E2113" s="76" t="s">
        <v>828</v>
      </c>
      <c r="F2113" s="76"/>
      <c r="G2113" s="76"/>
      <c r="H2113" s="76"/>
      <c r="I2113" s="76"/>
      <c r="J2113" s="76" t="s">
        <v>239</v>
      </c>
      <c r="K2113" s="76" t="s">
        <v>9689</v>
      </c>
      <c r="L2113" s="76" t="s">
        <v>9690</v>
      </c>
      <c r="M2113" s="77"/>
      <c r="N2113" s="78"/>
      <c r="O2113" s="79"/>
      <c r="P2113" s="79"/>
      <c r="Q2113" s="79"/>
    </row>
    <row r="2114" spans="1:17" ht="13.95" hidden="1" customHeight="1">
      <c r="A2114" s="73">
        <v>2104</v>
      </c>
      <c r="B2114" s="74">
        <v>45297</v>
      </c>
      <c r="C2114" s="75" t="s">
        <v>213</v>
      </c>
      <c r="D2114" s="76" t="s">
        <v>9691</v>
      </c>
      <c r="E2114" s="76" t="s">
        <v>828</v>
      </c>
      <c r="F2114" s="76"/>
      <c r="G2114" s="76"/>
      <c r="H2114" s="76"/>
      <c r="I2114" s="76"/>
      <c r="J2114" s="76" t="s">
        <v>239</v>
      </c>
      <c r="K2114" s="76" t="s">
        <v>9692</v>
      </c>
      <c r="L2114" s="76" t="s">
        <v>9693</v>
      </c>
      <c r="M2114" s="77"/>
      <c r="N2114" s="78"/>
      <c r="O2114" s="79"/>
      <c r="P2114" s="79"/>
      <c r="Q2114" s="79"/>
    </row>
    <row r="2115" spans="1:17" ht="13.95" hidden="1" customHeight="1">
      <c r="A2115" s="73">
        <v>2105</v>
      </c>
      <c r="B2115" s="74">
        <v>45297</v>
      </c>
      <c r="C2115" s="75" t="s">
        <v>213</v>
      </c>
      <c r="D2115" s="76" t="s">
        <v>9694</v>
      </c>
      <c r="E2115" s="76" t="s">
        <v>828</v>
      </c>
      <c r="F2115" s="76"/>
      <c r="G2115" s="76"/>
      <c r="H2115" s="76"/>
      <c r="I2115" s="76"/>
      <c r="J2115" s="76" t="s">
        <v>239</v>
      </c>
      <c r="K2115" s="76" t="s">
        <v>9695</v>
      </c>
      <c r="L2115" s="76" t="s">
        <v>9696</v>
      </c>
      <c r="M2115" s="77"/>
      <c r="N2115" s="78"/>
      <c r="O2115" s="79"/>
      <c r="P2115" s="79"/>
      <c r="Q2115" s="79"/>
    </row>
    <row r="2116" spans="1:17" ht="13.95" hidden="1" customHeight="1">
      <c r="A2116" s="73">
        <v>2106</v>
      </c>
      <c r="B2116" s="74">
        <v>45297</v>
      </c>
      <c r="C2116" s="75" t="s">
        <v>213</v>
      </c>
      <c r="D2116" s="76" t="s">
        <v>9697</v>
      </c>
      <c r="E2116" s="76" t="s">
        <v>828</v>
      </c>
      <c r="F2116" s="76"/>
      <c r="G2116" s="76"/>
      <c r="H2116" s="76"/>
      <c r="I2116" s="76"/>
      <c r="J2116" s="76" t="s">
        <v>239</v>
      </c>
      <c r="K2116" s="76" t="s">
        <v>9698</v>
      </c>
      <c r="L2116" s="76" t="s">
        <v>9699</v>
      </c>
      <c r="M2116" s="77"/>
      <c r="N2116" s="78"/>
      <c r="O2116" s="79"/>
      <c r="P2116" s="79"/>
      <c r="Q2116" s="79"/>
    </row>
    <row r="2117" spans="1:17" ht="13.95" hidden="1" customHeight="1">
      <c r="A2117" s="73">
        <v>2107</v>
      </c>
      <c r="B2117" s="74">
        <v>45297</v>
      </c>
      <c r="C2117" s="75" t="s">
        <v>213</v>
      </c>
      <c r="D2117" s="76" t="s">
        <v>444</v>
      </c>
      <c r="E2117" s="76" t="s">
        <v>828</v>
      </c>
      <c r="F2117" s="76"/>
      <c r="G2117" s="76"/>
      <c r="H2117" s="76"/>
      <c r="I2117" s="76"/>
      <c r="J2117" s="76" t="s">
        <v>239</v>
      </c>
      <c r="K2117" s="76" t="s">
        <v>9700</v>
      </c>
      <c r="L2117" s="76" t="s">
        <v>9701</v>
      </c>
      <c r="M2117" s="77"/>
      <c r="N2117" s="78"/>
      <c r="O2117" s="79"/>
      <c r="P2117" s="79"/>
      <c r="Q2117" s="79"/>
    </row>
    <row r="2118" spans="1:17" ht="13.95" hidden="1" customHeight="1">
      <c r="A2118" s="73">
        <v>2108</v>
      </c>
      <c r="B2118" s="74">
        <v>45297</v>
      </c>
      <c r="C2118" s="75" t="s">
        <v>213</v>
      </c>
      <c r="D2118" s="76" t="s">
        <v>9702</v>
      </c>
      <c r="E2118" s="76" t="s">
        <v>828</v>
      </c>
      <c r="F2118" s="76"/>
      <c r="G2118" s="76"/>
      <c r="H2118" s="76"/>
      <c r="I2118" s="76"/>
      <c r="J2118" s="76" t="s">
        <v>239</v>
      </c>
      <c r="K2118" s="76" t="s">
        <v>9703</v>
      </c>
      <c r="L2118" s="76" t="s">
        <v>9704</v>
      </c>
      <c r="M2118" s="77"/>
      <c r="N2118" s="78"/>
      <c r="O2118" s="79"/>
      <c r="P2118" s="79"/>
      <c r="Q2118" s="79"/>
    </row>
    <row r="2119" spans="1:17" ht="13.95" hidden="1" customHeight="1">
      <c r="A2119" s="73">
        <v>2109</v>
      </c>
      <c r="B2119" s="74">
        <v>45297</v>
      </c>
      <c r="C2119" s="75" t="s">
        <v>213</v>
      </c>
      <c r="D2119" s="76" t="s">
        <v>9705</v>
      </c>
      <c r="E2119" s="76" t="s">
        <v>828</v>
      </c>
      <c r="F2119" s="76"/>
      <c r="G2119" s="76"/>
      <c r="H2119" s="76"/>
      <c r="I2119" s="76"/>
      <c r="J2119" s="76" t="s">
        <v>239</v>
      </c>
      <c r="K2119" s="76" t="s">
        <v>9706</v>
      </c>
      <c r="L2119" s="76" t="s">
        <v>9707</v>
      </c>
      <c r="M2119" s="77"/>
      <c r="N2119" s="78"/>
      <c r="O2119" s="79"/>
      <c r="P2119" s="79"/>
      <c r="Q2119" s="79"/>
    </row>
    <row r="2120" spans="1:17" ht="13.95" hidden="1" customHeight="1">
      <c r="A2120" s="73">
        <v>2110</v>
      </c>
      <c r="B2120" s="74">
        <v>45297</v>
      </c>
      <c r="C2120" s="75" t="s">
        <v>213</v>
      </c>
      <c r="D2120" s="76" t="s">
        <v>9708</v>
      </c>
      <c r="E2120" s="76" t="s">
        <v>828</v>
      </c>
      <c r="F2120" s="76"/>
      <c r="G2120" s="76"/>
      <c r="H2120" s="76"/>
      <c r="I2120" s="76"/>
      <c r="J2120" s="76" t="s">
        <v>239</v>
      </c>
      <c r="K2120" s="76" t="s">
        <v>9709</v>
      </c>
      <c r="L2120" s="76">
        <v>20240105997810</v>
      </c>
      <c r="M2120" s="77"/>
      <c r="N2120" s="78"/>
      <c r="O2120" s="79"/>
      <c r="P2120" s="79"/>
      <c r="Q2120" s="79"/>
    </row>
    <row r="2121" spans="1:17" ht="13.95" hidden="1" customHeight="1">
      <c r="A2121" s="73">
        <v>2111</v>
      </c>
      <c r="B2121" s="74">
        <v>45297</v>
      </c>
      <c r="C2121" s="75" t="s">
        <v>213</v>
      </c>
      <c r="D2121" s="76" t="s">
        <v>9710</v>
      </c>
      <c r="E2121" s="76" t="s">
        <v>828</v>
      </c>
      <c r="F2121" s="76"/>
      <c r="G2121" s="76"/>
      <c r="H2121" s="76"/>
      <c r="I2121" s="76"/>
      <c r="J2121" s="76" t="s">
        <v>239</v>
      </c>
      <c r="K2121" s="76" t="s">
        <v>9711</v>
      </c>
      <c r="L2121" s="76">
        <v>20240105997919</v>
      </c>
      <c r="M2121" s="77"/>
      <c r="N2121" s="78"/>
      <c r="O2121" s="79"/>
      <c r="P2121" s="79"/>
      <c r="Q2121" s="79"/>
    </row>
    <row r="2122" spans="1:17" ht="13.95" hidden="1" customHeight="1">
      <c r="A2122" s="73">
        <v>2112</v>
      </c>
      <c r="B2122" s="74">
        <v>45297</v>
      </c>
      <c r="C2122" s="75" t="s">
        <v>213</v>
      </c>
      <c r="D2122" s="76" t="s">
        <v>9712</v>
      </c>
      <c r="E2122" s="76" t="s">
        <v>828</v>
      </c>
      <c r="F2122" s="76"/>
      <c r="G2122" s="76"/>
      <c r="H2122" s="76"/>
      <c r="I2122" s="76"/>
      <c r="J2122" s="76" t="s">
        <v>239</v>
      </c>
      <c r="K2122" s="76" t="s">
        <v>9713</v>
      </c>
      <c r="L2122" s="76">
        <v>20240105998001</v>
      </c>
      <c r="M2122" s="77"/>
      <c r="N2122" s="78"/>
      <c r="O2122" s="79"/>
      <c r="P2122" s="79"/>
      <c r="Q2122" s="79"/>
    </row>
    <row r="2123" spans="1:17" ht="13.95" hidden="1" customHeight="1">
      <c r="A2123" s="73">
        <v>2113</v>
      </c>
      <c r="B2123" s="74">
        <v>45297</v>
      </c>
      <c r="C2123" s="75" t="s">
        <v>213</v>
      </c>
      <c r="D2123" s="76" t="s">
        <v>9714</v>
      </c>
      <c r="E2123" s="76" t="s">
        <v>828</v>
      </c>
      <c r="F2123" s="76"/>
      <c r="G2123" s="76"/>
      <c r="H2123" s="76"/>
      <c r="I2123" s="76"/>
      <c r="J2123" s="76" t="s">
        <v>239</v>
      </c>
      <c r="K2123" s="76" t="s">
        <v>9715</v>
      </c>
      <c r="L2123" s="76">
        <v>20240105998080</v>
      </c>
      <c r="M2123" s="77"/>
      <c r="N2123" s="78"/>
      <c r="O2123" s="79"/>
      <c r="P2123" s="79"/>
      <c r="Q2123" s="79"/>
    </row>
    <row r="2124" spans="1:17" ht="13.95" hidden="1" customHeight="1">
      <c r="A2124" s="73">
        <v>2114</v>
      </c>
      <c r="B2124" s="74">
        <v>45297</v>
      </c>
      <c r="C2124" s="75" t="s">
        <v>213</v>
      </c>
      <c r="D2124" s="76" t="s">
        <v>9716</v>
      </c>
      <c r="E2124" s="76" t="s">
        <v>828</v>
      </c>
      <c r="F2124" s="76"/>
      <c r="G2124" s="76"/>
      <c r="H2124" s="76"/>
      <c r="I2124" s="76"/>
      <c r="J2124" s="76" t="s">
        <v>239</v>
      </c>
      <c r="K2124" s="76" t="s">
        <v>9717</v>
      </c>
      <c r="L2124" s="76">
        <v>20240105998134</v>
      </c>
      <c r="M2124" s="77"/>
      <c r="N2124" s="78"/>
      <c r="O2124" s="79"/>
      <c r="P2124" s="79"/>
      <c r="Q2124" s="79"/>
    </row>
    <row r="2125" spans="1:17" ht="13.95" hidden="1" customHeight="1">
      <c r="A2125" s="73">
        <v>2115</v>
      </c>
      <c r="B2125" s="74">
        <v>45297</v>
      </c>
      <c r="C2125" s="75" t="s">
        <v>213</v>
      </c>
      <c r="D2125" s="76" t="s">
        <v>9430</v>
      </c>
      <c r="E2125" s="76" t="s">
        <v>828</v>
      </c>
      <c r="F2125" s="76"/>
      <c r="G2125" s="76"/>
      <c r="H2125" s="76"/>
      <c r="I2125" s="76"/>
      <c r="J2125" s="76" t="s">
        <v>239</v>
      </c>
      <c r="K2125" s="76" t="s">
        <v>9718</v>
      </c>
      <c r="L2125" s="76">
        <v>20240105998271</v>
      </c>
      <c r="M2125" s="77"/>
      <c r="N2125" s="78"/>
      <c r="O2125" s="79"/>
      <c r="P2125" s="79"/>
      <c r="Q2125" s="79"/>
    </row>
    <row r="2126" spans="1:17" ht="13.95" hidden="1" customHeight="1">
      <c r="A2126" s="73">
        <v>2116</v>
      </c>
      <c r="B2126" s="74">
        <v>45297</v>
      </c>
      <c r="C2126" s="75" t="s">
        <v>213</v>
      </c>
      <c r="D2126" s="76" t="s">
        <v>9719</v>
      </c>
      <c r="E2126" s="76" t="s">
        <v>828</v>
      </c>
      <c r="F2126" s="76"/>
      <c r="G2126" s="76"/>
      <c r="H2126" s="76"/>
      <c r="I2126" s="76"/>
      <c r="J2126" s="76" t="s">
        <v>239</v>
      </c>
      <c r="K2126" s="76" t="s">
        <v>9720</v>
      </c>
      <c r="L2126" s="76">
        <v>20240105998588</v>
      </c>
      <c r="M2126" s="77"/>
      <c r="N2126" s="78"/>
      <c r="O2126" s="79"/>
      <c r="P2126" s="79"/>
      <c r="Q2126" s="79"/>
    </row>
    <row r="2127" spans="1:17" ht="13.95" hidden="1" customHeight="1">
      <c r="A2127" s="73">
        <v>2117</v>
      </c>
      <c r="B2127" s="74">
        <v>45297</v>
      </c>
      <c r="C2127" s="75" t="s">
        <v>212</v>
      </c>
      <c r="D2127" s="76" t="s">
        <v>9721</v>
      </c>
      <c r="E2127" s="76" t="s">
        <v>773</v>
      </c>
      <c r="F2127" s="76"/>
      <c r="G2127" s="76"/>
      <c r="H2127" s="76" t="s">
        <v>293</v>
      </c>
      <c r="I2127" s="76"/>
      <c r="J2127" s="76" t="s">
        <v>240</v>
      </c>
      <c r="K2127" s="76" t="s">
        <v>9220</v>
      </c>
      <c r="L2127" s="76"/>
      <c r="M2127" s="77"/>
      <c r="N2127" s="78"/>
      <c r="O2127" s="79"/>
      <c r="P2127" s="79"/>
      <c r="Q2127" s="79"/>
    </row>
    <row r="2128" spans="1:17" ht="13.95" hidden="1" customHeight="1">
      <c r="A2128" s="73">
        <v>2118</v>
      </c>
      <c r="B2128" s="74">
        <v>45297</v>
      </c>
      <c r="C2128" s="75" t="s">
        <v>212</v>
      </c>
      <c r="D2128" s="76" t="s">
        <v>9722</v>
      </c>
      <c r="E2128" s="76" t="s">
        <v>773</v>
      </c>
      <c r="F2128" s="76"/>
      <c r="G2128" s="76"/>
      <c r="H2128" s="76" t="s">
        <v>293</v>
      </c>
      <c r="I2128" s="76"/>
      <c r="J2128" s="76" t="s">
        <v>240</v>
      </c>
      <c r="K2128" s="76" t="s">
        <v>9723</v>
      </c>
      <c r="L2128" s="76"/>
      <c r="M2128" s="77"/>
      <c r="N2128" s="78"/>
      <c r="O2128" s="79"/>
      <c r="P2128" s="79"/>
      <c r="Q2128" s="79"/>
    </row>
    <row r="2129" spans="1:17" ht="13.95" hidden="1" customHeight="1">
      <c r="A2129" s="73">
        <v>2119</v>
      </c>
      <c r="B2129" s="74">
        <v>45297</v>
      </c>
      <c r="C2129" s="75" t="s">
        <v>212</v>
      </c>
      <c r="D2129" s="76" t="s">
        <v>9724</v>
      </c>
      <c r="E2129" s="76" t="s">
        <v>773</v>
      </c>
      <c r="F2129" s="76"/>
      <c r="G2129" s="76"/>
      <c r="H2129" s="76" t="s">
        <v>293</v>
      </c>
      <c r="I2129" s="76"/>
      <c r="J2129" s="76" t="s">
        <v>243</v>
      </c>
      <c r="K2129" s="76" t="s">
        <v>4907</v>
      </c>
      <c r="L2129" s="76"/>
      <c r="M2129" s="77"/>
      <c r="N2129" s="78"/>
      <c r="O2129" s="79"/>
      <c r="P2129" s="79"/>
      <c r="Q2129" s="79"/>
    </row>
    <row r="2130" spans="1:17" ht="13.95" hidden="1" customHeight="1">
      <c r="A2130" s="73">
        <v>2120</v>
      </c>
      <c r="B2130" s="74">
        <v>45297</v>
      </c>
      <c r="C2130" s="75" t="s">
        <v>213</v>
      </c>
      <c r="D2130" s="76" t="s">
        <v>9725</v>
      </c>
      <c r="E2130" s="76" t="s">
        <v>773</v>
      </c>
      <c r="F2130" s="76"/>
      <c r="G2130" s="76"/>
      <c r="H2130" s="76" t="s">
        <v>293</v>
      </c>
      <c r="I2130" s="76"/>
      <c r="J2130" s="76" t="s">
        <v>243</v>
      </c>
      <c r="K2130" s="76" t="s">
        <v>9538</v>
      </c>
      <c r="L2130" s="76"/>
      <c r="M2130" s="77"/>
      <c r="N2130" s="78"/>
      <c r="O2130" s="79"/>
      <c r="P2130" s="79"/>
      <c r="Q2130" s="79"/>
    </row>
    <row r="2131" spans="1:17" ht="13.95" hidden="1" customHeight="1">
      <c r="A2131" s="73">
        <v>2121</v>
      </c>
      <c r="B2131" s="74">
        <v>45297</v>
      </c>
      <c r="C2131" s="75" t="s">
        <v>213</v>
      </c>
      <c r="D2131" s="76" t="s">
        <v>9726</v>
      </c>
      <c r="E2131" s="76" t="s">
        <v>773</v>
      </c>
      <c r="F2131" s="76"/>
      <c r="G2131" s="76"/>
      <c r="H2131" s="76" t="s">
        <v>293</v>
      </c>
      <c r="I2131" s="76"/>
      <c r="J2131" s="76" t="s">
        <v>243</v>
      </c>
      <c r="K2131" s="76" t="s">
        <v>9727</v>
      </c>
      <c r="L2131" s="76"/>
      <c r="M2131" s="77"/>
      <c r="N2131" s="78"/>
      <c r="O2131" s="79"/>
      <c r="P2131" s="79"/>
      <c r="Q2131" s="79"/>
    </row>
    <row r="2132" spans="1:17" ht="13.95" hidden="1" customHeight="1">
      <c r="A2132" s="73">
        <v>2122</v>
      </c>
      <c r="B2132" s="74">
        <v>45297</v>
      </c>
      <c r="C2132" s="75" t="s">
        <v>213</v>
      </c>
      <c r="D2132" s="76" t="s">
        <v>9728</v>
      </c>
      <c r="E2132" s="76" t="s">
        <v>773</v>
      </c>
      <c r="F2132" s="76"/>
      <c r="G2132" s="76"/>
      <c r="H2132" s="76" t="s">
        <v>293</v>
      </c>
      <c r="I2132" s="76"/>
      <c r="J2132" s="76" t="s">
        <v>246</v>
      </c>
      <c r="K2132" s="76" t="s">
        <v>9729</v>
      </c>
      <c r="L2132" s="76"/>
      <c r="M2132" s="77"/>
      <c r="N2132" s="78"/>
      <c r="O2132" s="79"/>
      <c r="P2132" s="79"/>
      <c r="Q2132" s="79"/>
    </row>
    <row r="2133" spans="1:17" ht="13.95" hidden="1" customHeight="1">
      <c r="A2133" s="73">
        <v>2123</v>
      </c>
      <c r="B2133" s="74">
        <v>45297</v>
      </c>
      <c r="C2133" s="75" t="s">
        <v>213</v>
      </c>
      <c r="D2133" s="76" t="s">
        <v>454</v>
      </c>
      <c r="E2133" s="76" t="s">
        <v>773</v>
      </c>
      <c r="F2133" s="76"/>
      <c r="G2133" s="76"/>
      <c r="H2133" s="76" t="s">
        <v>293</v>
      </c>
      <c r="I2133" s="76"/>
      <c r="J2133" s="76" t="s">
        <v>243</v>
      </c>
      <c r="K2133" s="76" t="s">
        <v>9730</v>
      </c>
      <c r="L2133" s="76"/>
      <c r="M2133" s="77"/>
      <c r="N2133" s="78"/>
      <c r="O2133" s="79"/>
      <c r="P2133" s="79"/>
      <c r="Q2133" s="79"/>
    </row>
    <row r="2134" spans="1:17" ht="13.95" hidden="1" customHeight="1">
      <c r="A2134" s="73">
        <v>2124</v>
      </c>
      <c r="B2134" s="74">
        <v>45297</v>
      </c>
      <c r="C2134" s="75" t="s">
        <v>213</v>
      </c>
      <c r="D2134" s="76" t="s">
        <v>9427</v>
      </c>
      <c r="E2134" s="76" t="s">
        <v>773</v>
      </c>
      <c r="F2134" s="76"/>
      <c r="G2134" s="76"/>
      <c r="H2134" s="76" t="s">
        <v>293</v>
      </c>
      <c r="I2134" s="76"/>
      <c r="J2134" s="76" t="s">
        <v>243</v>
      </c>
      <c r="K2134" s="76" t="s">
        <v>9429</v>
      </c>
      <c r="L2134" s="76"/>
      <c r="M2134" s="77"/>
      <c r="N2134" s="78"/>
      <c r="O2134" s="79"/>
      <c r="P2134" s="79"/>
      <c r="Q2134" s="79"/>
    </row>
    <row r="2135" spans="1:17" ht="13.95" hidden="1" customHeight="1">
      <c r="A2135" s="73">
        <v>2125</v>
      </c>
      <c r="B2135" s="74">
        <v>45297</v>
      </c>
      <c r="C2135" s="75" t="s">
        <v>213</v>
      </c>
      <c r="D2135" s="76" t="s">
        <v>9427</v>
      </c>
      <c r="E2135" s="76" t="s">
        <v>773</v>
      </c>
      <c r="F2135" s="76"/>
      <c r="G2135" s="76"/>
      <c r="H2135" s="76" t="s">
        <v>293</v>
      </c>
      <c r="I2135" s="76"/>
      <c r="J2135" s="76" t="s">
        <v>243</v>
      </c>
      <c r="K2135" s="76" t="s">
        <v>9428</v>
      </c>
      <c r="L2135" s="76"/>
      <c r="M2135" s="77"/>
      <c r="N2135" s="78"/>
      <c r="O2135" s="79"/>
      <c r="P2135" s="79"/>
      <c r="Q2135" s="79"/>
    </row>
    <row r="2136" spans="1:17" ht="13.95" hidden="1" customHeight="1">
      <c r="A2136" s="73">
        <v>2126</v>
      </c>
      <c r="B2136" s="74">
        <v>45297</v>
      </c>
      <c r="C2136" s="75" t="s">
        <v>213</v>
      </c>
      <c r="D2136" s="76" t="s">
        <v>9731</v>
      </c>
      <c r="E2136" s="76" t="s">
        <v>773</v>
      </c>
      <c r="F2136" s="76"/>
      <c r="G2136" s="76"/>
      <c r="H2136" s="76" t="s">
        <v>293</v>
      </c>
      <c r="I2136" s="76"/>
      <c r="J2136" s="76" t="s">
        <v>244</v>
      </c>
      <c r="K2136" s="76" t="s">
        <v>9732</v>
      </c>
      <c r="L2136" s="76"/>
      <c r="M2136" s="77"/>
      <c r="N2136" s="78"/>
      <c r="O2136" s="79"/>
      <c r="P2136" s="79"/>
      <c r="Q2136" s="79"/>
    </row>
    <row r="2137" spans="1:17" ht="13.95" hidden="1" customHeight="1">
      <c r="A2137" s="73">
        <v>2127</v>
      </c>
      <c r="B2137" s="74">
        <v>45297</v>
      </c>
      <c r="C2137" s="75" t="s">
        <v>213</v>
      </c>
      <c r="D2137" s="76" t="s">
        <v>9733</v>
      </c>
      <c r="E2137" s="76" t="s">
        <v>773</v>
      </c>
      <c r="F2137" s="76"/>
      <c r="G2137" s="76"/>
      <c r="H2137" s="76" t="s">
        <v>293</v>
      </c>
      <c r="I2137" s="76"/>
      <c r="J2137" s="76" t="s">
        <v>244</v>
      </c>
      <c r="K2137" s="76" t="s">
        <v>9734</v>
      </c>
      <c r="L2137" s="76"/>
      <c r="M2137" s="77"/>
      <c r="N2137" s="78"/>
      <c r="O2137" s="79"/>
      <c r="P2137" s="79"/>
      <c r="Q2137" s="79"/>
    </row>
    <row r="2138" spans="1:17" ht="13.95" hidden="1" customHeight="1">
      <c r="A2138" s="73">
        <v>2128</v>
      </c>
      <c r="B2138" s="74">
        <v>45297</v>
      </c>
      <c r="C2138" s="75" t="s">
        <v>213</v>
      </c>
      <c r="D2138" s="76" t="s">
        <v>9735</v>
      </c>
      <c r="E2138" s="76" t="s">
        <v>773</v>
      </c>
      <c r="F2138" s="76"/>
      <c r="G2138" s="76"/>
      <c r="H2138" s="76" t="s">
        <v>293</v>
      </c>
      <c r="I2138" s="76"/>
      <c r="J2138" s="76" t="s">
        <v>244</v>
      </c>
      <c r="K2138" s="76" t="s">
        <v>9736</v>
      </c>
      <c r="L2138" s="76"/>
      <c r="M2138" s="77"/>
      <c r="N2138" s="78"/>
      <c r="O2138" s="79"/>
      <c r="P2138" s="79"/>
      <c r="Q2138" s="79"/>
    </row>
    <row r="2139" spans="1:17" ht="13.95" hidden="1" customHeight="1">
      <c r="A2139" s="73">
        <v>2129</v>
      </c>
      <c r="B2139" s="74">
        <v>45297</v>
      </c>
      <c r="C2139" s="75" t="s">
        <v>213</v>
      </c>
      <c r="D2139" s="76" t="s">
        <v>9733</v>
      </c>
      <c r="E2139" s="76" t="s">
        <v>773</v>
      </c>
      <c r="F2139" s="76"/>
      <c r="G2139" s="76"/>
      <c r="H2139" s="76" t="s">
        <v>293</v>
      </c>
      <c r="I2139" s="76"/>
      <c r="J2139" s="76" t="s">
        <v>239</v>
      </c>
      <c r="K2139" s="76" t="s">
        <v>9737</v>
      </c>
      <c r="L2139" s="76"/>
      <c r="M2139" s="77"/>
      <c r="N2139" s="78"/>
      <c r="O2139" s="79"/>
      <c r="P2139" s="79"/>
      <c r="Q2139" s="79"/>
    </row>
    <row r="2140" spans="1:17" ht="13.95" hidden="1" customHeight="1">
      <c r="A2140" s="73">
        <v>2130</v>
      </c>
      <c r="B2140" s="74">
        <v>45297</v>
      </c>
      <c r="C2140" s="75" t="s">
        <v>213</v>
      </c>
      <c r="D2140" s="76" t="s">
        <v>9738</v>
      </c>
      <c r="E2140" s="76" t="s">
        <v>773</v>
      </c>
      <c r="F2140" s="76"/>
      <c r="G2140" s="76"/>
      <c r="H2140" s="76" t="s">
        <v>293</v>
      </c>
      <c r="I2140" s="76"/>
      <c r="J2140" s="76" t="s">
        <v>239</v>
      </c>
      <c r="K2140" s="76" t="s">
        <v>9739</v>
      </c>
      <c r="L2140" s="76"/>
      <c r="M2140" s="77"/>
      <c r="N2140" s="78"/>
      <c r="O2140" s="79"/>
      <c r="P2140" s="79"/>
      <c r="Q2140" s="79"/>
    </row>
    <row r="2141" spans="1:17" ht="13.95" hidden="1" customHeight="1">
      <c r="A2141" s="73">
        <v>2131</v>
      </c>
      <c r="B2141" s="74">
        <v>45297</v>
      </c>
      <c r="C2141" s="75" t="s">
        <v>213</v>
      </c>
      <c r="D2141" s="76" t="s">
        <v>445</v>
      </c>
      <c r="E2141" s="76" t="s">
        <v>773</v>
      </c>
      <c r="F2141" s="76"/>
      <c r="G2141" s="76"/>
      <c r="H2141" s="76" t="s">
        <v>293</v>
      </c>
      <c r="I2141" s="76"/>
      <c r="J2141" s="76" t="s">
        <v>239</v>
      </c>
      <c r="K2141" s="76" t="s">
        <v>9740</v>
      </c>
      <c r="L2141" s="76"/>
      <c r="M2141" s="77"/>
      <c r="N2141" s="78"/>
      <c r="O2141" s="79"/>
      <c r="P2141" s="79"/>
      <c r="Q2141" s="79"/>
    </row>
    <row r="2142" spans="1:17" ht="13.95" hidden="1" customHeight="1">
      <c r="A2142" s="73">
        <v>2132</v>
      </c>
      <c r="B2142" s="74">
        <v>45297</v>
      </c>
      <c r="C2142" s="75" t="s">
        <v>213</v>
      </c>
      <c r="D2142" s="76" t="s">
        <v>9741</v>
      </c>
      <c r="E2142" s="76" t="s">
        <v>773</v>
      </c>
      <c r="F2142" s="76"/>
      <c r="G2142" s="76"/>
      <c r="H2142" s="76" t="s">
        <v>293</v>
      </c>
      <c r="I2142" s="76"/>
      <c r="J2142" s="76" t="s">
        <v>243</v>
      </c>
      <c r="K2142" s="76" t="s">
        <v>9742</v>
      </c>
      <c r="L2142" s="76"/>
      <c r="M2142" s="77"/>
      <c r="N2142" s="78"/>
      <c r="O2142" s="79"/>
      <c r="P2142" s="79"/>
      <c r="Q2142" s="79"/>
    </row>
    <row r="2143" spans="1:17" ht="13.95" hidden="1" customHeight="1">
      <c r="A2143" s="73">
        <v>2133</v>
      </c>
      <c r="B2143" s="74">
        <v>45297</v>
      </c>
      <c r="C2143" s="75" t="s">
        <v>213</v>
      </c>
      <c r="D2143" s="76" t="s">
        <v>9743</v>
      </c>
      <c r="E2143" s="76" t="s">
        <v>773</v>
      </c>
      <c r="F2143" s="76"/>
      <c r="G2143" s="76"/>
      <c r="H2143" s="76" t="s">
        <v>293</v>
      </c>
      <c r="I2143" s="76"/>
      <c r="J2143" s="76" t="s">
        <v>244</v>
      </c>
      <c r="K2143" s="76" t="s">
        <v>9744</v>
      </c>
      <c r="L2143" s="76"/>
      <c r="M2143" s="77"/>
      <c r="N2143" s="78"/>
      <c r="O2143" s="79"/>
      <c r="P2143" s="79"/>
      <c r="Q2143" s="79"/>
    </row>
    <row r="2144" spans="1:17" ht="13.95" hidden="1" customHeight="1">
      <c r="A2144" s="73">
        <v>2134</v>
      </c>
      <c r="B2144" s="74">
        <v>45297</v>
      </c>
      <c r="C2144" s="75" t="s">
        <v>213</v>
      </c>
      <c r="D2144" s="76" t="s">
        <v>9745</v>
      </c>
      <c r="E2144" s="76" t="s">
        <v>773</v>
      </c>
      <c r="F2144" s="76"/>
      <c r="G2144" s="76"/>
      <c r="H2144" s="76" t="s">
        <v>293</v>
      </c>
      <c r="I2144" s="76"/>
      <c r="J2144" s="76" t="s">
        <v>244</v>
      </c>
      <c r="K2144" s="76" t="s">
        <v>9746</v>
      </c>
      <c r="L2144" s="76"/>
      <c r="M2144" s="77"/>
      <c r="N2144" s="78"/>
      <c r="O2144" s="79"/>
      <c r="P2144" s="79"/>
      <c r="Q2144" s="79"/>
    </row>
    <row r="2145" spans="1:17" ht="13.95" hidden="1" customHeight="1">
      <c r="A2145" s="73">
        <v>2135</v>
      </c>
      <c r="B2145" s="74">
        <v>45297</v>
      </c>
      <c r="C2145" s="75" t="s">
        <v>213</v>
      </c>
      <c r="D2145" s="76" t="s">
        <v>9747</v>
      </c>
      <c r="E2145" s="76" t="s">
        <v>773</v>
      </c>
      <c r="F2145" s="76"/>
      <c r="G2145" s="76"/>
      <c r="H2145" s="76" t="s">
        <v>293</v>
      </c>
      <c r="I2145" s="76"/>
      <c r="J2145" s="76" t="s">
        <v>239</v>
      </c>
      <c r="K2145" s="76" t="s">
        <v>9748</v>
      </c>
      <c r="L2145" s="76"/>
      <c r="M2145" s="77"/>
      <c r="N2145" s="78"/>
      <c r="O2145" s="79"/>
      <c r="P2145" s="79"/>
      <c r="Q2145" s="79"/>
    </row>
    <row r="2146" spans="1:17" ht="13.95" hidden="1" customHeight="1">
      <c r="A2146" s="73">
        <v>2136</v>
      </c>
      <c r="B2146" s="74">
        <v>45297</v>
      </c>
      <c r="C2146" s="75" t="s">
        <v>213</v>
      </c>
      <c r="D2146" s="76" t="s">
        <v>9749</v>
      </c>
      <c r="E2146" s="76" t="s">
        <v>773</v>
      </c>
      <c r="F2146" s="76"/>
      <c r="G2146" s="76"/>
      <c r="H2146" s="76" t="s">
        <v>293</v>
      </c>
      <c r="I2146" s="76"/>
      <c r="J2146" s="76" t="s">
        <v>244</v>
      </c>
      <c r="K2146" s="76" t="s">
        <v>9750</v>
      </c>
      <c r="L2146" s="76"/>
      <c r="M2146" s="77"/>
      <c r="N2146" s="78"/>
      <c r="O2146" s="79"/>
      <c r="P2146" s="79"/>
      <c r="Q2146" s="79"/>
    </row>
    <row r="2147" spans="1:17" ht="13.95" hidden="1" customHeight="1">
      <c r="A2147" s="73">
        <v>2137</v>
      </c>
      <c r="B2147" s="74">
        <v>45297</v>
      </c>
      <c r="C2147" s="75" t="s">
        <v>213</v>
      </c>
      <c r="D2147" s="76" t="s">
        <v>9751</v>
      </c>
      <c r="E2147" s="76" t="s">
        <v>773</v>
      </c>
      <c r="F2147" s="76"/>
      <c r="G2147" s="76"/>
      <c r="H2147" s="76" t="s">
        <v>293</v>
      </c>
      <c r="I2147" s="76"/>
      <c r="J2147" s="76" t="s">
        <v>244</v>
      </c>
      <c r="K2147" s="76" t="s">
        <v>9752</v>
      </c>
      <c r="L2147" s="76"/>
      <c r="M2147" s="77"/>
      <c r="N2147" s="78"/>
      <c r="O2147" s="79"/>
      <c r="P2147" s="79"/>
      <c r="Q2147" s="79"/>
    </row>
    <row r="2148" spans="1:17" ht="13.95" hidden="1" customHeight="1">
      <c r="A2148" s="73">
        <v>2138</v>
      </c>
      <c r="B2148" s="74">
        <v>45297</v>
      </c>
      <c r="C2148" s="75" t="s">
        <v>213</v>
      </c>
      <c r="D2148" s="76" t="s">
        <v>9753</v>
      </c>
      <c r="E2148" s="76" t="s">
        <v>773</v>
      </c>
      <c r="F2148" s="76"/>
      <c r="G2148" s="76"/>
      <c r="H2148" s="76" t="s">
        <v>293</v>
      </c>
      <c r="I2148" s="76"/>
      <c r="J2148" s="76" t="s">
        <v>239</v>
      </c>
      <c r="K2148" s="76" t="s">
        <v>9754</v>
      </c>
      <c r="L2148" s="76"/>
      <c r="M2148" s="77"/>
      <c r="N2148" s="78"/>
      <c r="O2148" s="79"/>
      <c r="P2148" s="79"/>
      <c r="Q2148" s="79"/>
    </row>
    <row r="2149" spans="1:17" ht="13.95" hidden="1" customHeight="1">
      <c r="A2149" s="73">
        <v>2139</v>
      </c>
      <c r="B2149" s="74">
        <v>45297</v>
      </c>
      <c r="C2149" s="75" t="s">
        <v>213</v>
      </c>
      <c r="D2149" s="76" t="s">
        <v>9755</v>
      </c>
      <c r="E2149" s="76" t="s">
        <v>773</v>
      </c>
      <c r="F2149" s="76"/>
      <c r="G2149" s="76"/>
      <c r="H2149" s="76" t="s">
        <v>293</v>
      </c>
      <c r="I2149" s="76"/>
      <c r="J2149" s="76" t="s">
        <v>242</v>
      </c>
      <c r="K2149" s="76" t="s">
        <v>9756</v>
      </c>
      <c r="L2149" s="76"/>
      <c r="M2149" s="77"/>
      <c r="N2149" s="78"/>
      <c r="O2149" s="79"/>
      <c r="P2149" s="79"/>
      <c r="Q2149" s="79"/>
    </row>
    <row r="2150" spans="1:17" ht="13.95" hidden="1" customHeight="1">
      <c r="A2150" s="73">
        <v>2140</v>
      </c>
      <c r="B2150" s="74">
        <v>45297</v>
      </c>
      <c r="C2150" s="75" t="s">
        <v>213</v>
      </c>
      <c r="D2150" s="76" t="s">
        <v>9757</v>
      </c>
      <c r="E2150" s="76" t="s">
        <v>773</v>
      </c>
      <c r="F2150" s="76"/>
      <c r="G2150" s="76"/>
      <c r="H2150" s="76" t="s">
        <v>293</v>
      </c>
      <c r="I2150" s="76"/>
      <c r="J2150" s="76" t="s">
        <v>244</v>
      </c>
      <c r="K2150" s="76" t="s">
        <v>9758</v>
      </c>
      <c r="L2150" s="76"/>
      <c r="M2150" s="77"/>
      <c r="N2150" s="78"/>
      <c r="O2150" s="79"/>
      <c r="P2150" s="79"/>
      <c r="Q2150" s="79"/>
    </row>
    <row r="2151" spans="1:17" ht="13.95" hidden="1" customHeight="1">
      <c r="A2151" s="73">
        <v>2141</v>
      </c>
      <c r="B2151" s="74">
        <v>45297</v>
      </c>
      <c r="C2151" s="75" t="s">
        <v>213</v>
      </c>
      <c r="D2151" s="76" t="s">
        <v>9759</v>
      </c>
      <c r="E2151" s="76" t="s">
        <v>773</v>
      </c>
      <c r="F2151" s="76"/>
      <c r="G2151" s="76"/>
      <c r="H2151" s="76" t="s">
        <v>293</v>
      </c>
      <c r="I2151" s="76"/>
      <c r="J2151" s="76" t="s">
        <v>240</v>
      </c>
      <c r="K2151" s="76" t="s">
        <v>9760</v>
      </c>
      <c r="L2151" s="76"/>
      <c r="M2151" s="77"/>
      <c r="N2151" s="78"/>
      <c r="O2151" s="79"/>
      <c r="P2151" s="79"/>
      <c r="Q2151" s="79"/>
    </row>
    <row r="2152" spans="1:17" ht="13.95" hidden="1" customHeight="1">
      <c r="A2152" s="73">
        <v>2142</v>
      </c>
      <c r="B2152" s="74">
        <v>45297</v>
      </c>
      <c r="C2152" s="75" t="s">
        <v>213</v>
      </c>
      <c r="D2152" s="76" t="s">
        <v>9761</v>
      </c>
      <c r="E2152" s="76" t="s">
        <v>718</v>
      </c>
      <c r="F2152" s="76"/>
      <c r="G2152" s="76"/>
      <c r="H2152" s="76" t="s">
        <v>293</v>
      </c>
      <c r="I2152" s="76"/>
      <c r="J2152" s="76" t="s">
        <v>239</v>
      </c>
      <c r="K2152" s="76" t="s">
        <v>9762</v>
      </c>
      <c r="L2152" s="76"/>
      <c r="M2152" s="77"/>
      <c r="N2152" s="78"/>
      <c r="O2152" s="79"/>
      <c r="P2152" s="79"/>
      <c r="Q2152" s="79"/>
    </row>
    <row r="2153" spans="1:17" ht="13.95" hidden="1" customHeight="1">
      <c r="A2153" s="73">
        <v>2143</v>
      </c>
      <c r="B2153" s="74">
        <v>45297</v>
      </c>
      <c r="C2153" s="75" t="s">
        <v>213</v>
      </c>
      <c r="D2153" s="76" t="s">
        <v>450</v>
      </c>
      <c r="E2153" s="76" t="s">
        <v>718</v>
      </c>
      <c r="F2153" s="76"/>
      <c r="G2153" s="76"/>
      <c r="H2153" s="76" t="s">
        <v>293</v>
      </c>
      <c r="I2153" s="76"/>
      <c r="J2153" s="76" t="s">
        <v>239</v>
      </c>
      <c r="K2153" s="76" t="s">
        <v>9763</v>
      </c>
      <c r="L2153" s="76"/>
      <c r="M2153" s="77"/>
      <c r="N2153" s="78"/>
      <c r="O2153" s="79"/>
      <c r="P2153" s="79"/>
      <c r="Q2153" s="79"/>
    </row>
    <row r="2154" spans="1:17" ht="13.95" hidden="1" customHeight="1">
      <c r="A2154" s="73">
        <v>2144</v>
      </c>
      <c r="B2154" s="74">
        <v>45297</v>
      </c>
      <c r="C2154" s="75" t="s">
        <v>213</v>
      </c>
      <c r="D2154" s="76" t="s">
        <v>9764</v>
      </c>
      <c r="E2154" s="76" t="s">
        <v>718</v>
      </c>
      <c r="F2154" s="76"/>
      <c r="G2154" s="76"/>
      <c r="H2154" s="76" t="s">
        <v>293</v>
      </c>
      <c r="I2154" s="76"/>
      <c r="J2154" s="76" t="s">
        <v>239</v>
      </c>
      <c r="K2154" s="76" t="s">
        <v>9765</v>
      </c>
      <c r="L2154" s="76"/>
      <c r="M2154" s="77"/>
      <c r="N2154" s="78"/>
      <c r="O2154" s="79"/>
      <c r="P2154" s="79"/>
      <c r="Q2154" s="79"/>
    </row>
    <row r="2155" spans="1:17" ht="13.95" hidden="1" customHeight="1">
      <c r="A2155" s="73">
        <v>2145</v>
      </c>
      <c r="B2155" s="74">
        <v>45297</v>
      </c>
      <c r="C2155" s="75" t="s">
        <v>212</v>
      </c>
      <c r="D2155" s="76" t="s">
        <v>9764</v>
      </c>
      <c r="E2155" s="76" t="s">
        <v>718</v>
      </c>
      <c r="F2155" s="76"/>
      <c r="G2155" s="76"/>
      <c r="H2155" s="76" t="s">
        <v>293</v>
      </c>
      <c r="I2155" s="76"/>
      <c r="J2155" s="76" t="s">
        <v>239</v>
      </c>
      <c r="K2155" s="76" t="s">
        <v>9766</v>
      </c>
      <c r="L2155" s="76"/>
      <c r="M2155" s="77"/>
      <c r="N2155" s="78"/>
      <c r="O2155" s="79"/>
      <c r="P2155" s="79"/>
      <c r="Q2155" s="79"/>
    </row>
    <row r="2156" spans="1:17" ht="13.95" hidden="1" customHeight="1">
      <c r="A2156" s="73">
        <v>2146</v>
      </c>
      <c r="B2156" s="74">
        <v>45297</v>
      </c>
      <c r="C2156" s="75" t="s">
        <v>213</v>
      </c>
      <c r="D2156" s="76" t="s">
        <v>9767</v>
      </c>
      <c r="E2156" s="76" t="s">
        <v>718</v>
      </c>
      <c r="F2156" s="76"/>
      <c r="G2156" s="76"/>
      <c r="H2156" s="76" t="s">
        <v>293</v>
      </c>
      <c r="I2156" s="76"/>
      <c r="J2156" s="76" t="s">
        <v>243</v>
      </c>
      <c r="K2156" s="76" t="s">
        <v>9768</v>
      </c>
      <c r="L2156" s="76"/>
      <c r="M2156" s="77"/>
      <c r="N2156" s="78"/>
      <c r="O2156" s="79"/>
      <c r="P2156" s="79"/>
      <c r="Q2156" s="79"/>
    </row>
    <row r="2157" spans="1:17" ht="13.95" hidden="1" customHeight="1">
      <c r="A2157" s="73">
        <v>2147</v>
      </c>
      <c r="B2157" s="74">
        <v>45297</v>
      </c>
      <c r="C2157" s="75" t="s">
        <v>212</v>
      </c>
      <c r="D2157" s="76" t="s">
        <v>9769</v>
      </c>
      <c r="E2157" s="76" t="s">
        <v>718</v>
      </c>
      <c r="F2157" s="76"/>
      <c r="G2157" s="76"/>
      <c r="H2157" s="76" t="s">
        <v>293</v>
      </c>
      <c r="I2157" s="76"/>
      <c r="J2157" s="76" t="s">
        <v>239</v>
      </c>
      <c r="K2157" s="76" t="s">
        <v>9722</v>
      </c>
      <c r="L2157" s="76"/>
      <c r="M2157" s="77"/>
      <c r="N2157" s="78"/>
      <c r="O2157" s="79"/>
      <c r="P2157" s="79"/>
      <c r="Q2157" s="79"/>
    </row>
    <row r="2158" spans="1:17" ht="13.95" hidden="1" customHeight="1">
      <c r="A2158" s="73">
        <v>2148</v>
      </c>
      <c r="B2158" s="74">
        <v>45297</v>
      </c>
      <c r="C2158" s="75" t="s">
        <v>213</v>
      </c>
      <c r="D2158" s="76" t="s">
        <v>9769</v>
      </c>
      <c r="E2158" s="76" t="s">
        <v>718</v>
      </c>
      <c r="F2158" s="76"/>
      <c r="G2158" s="76"/>
      <c r="H2158" s="76" t="s">
        <v>293</v>
      </c>
      <c r="I2158" s="76"/>
      <c r="J2158" s="76" t="s">
        <v>239</v>
      </c>
      <c r="K2158" s="76" t="s">
        <v>9770</v>
      </c>
      <c r="L2158" s="76"/>
      <c r="M2158" s="77"/>
      <c r="N2158" s="78"/>
      <c r="O2158" s="79"/>
      <c r="P2158" s="79"/>
      <c r="Q2158" s="79"/>
    </row>
    <row r="2159" spans="1:17" ht="13.95" hidden="1" customHeight="1">
      <c r="A2159" s="73">
        <v>2149</v>
      </c>
      <c r="B2159" s="74">
        <v>45297</v>
      </c>
      <c r="C2159" s="75" t="s">
        <v>213</v>
      </c>
      <c r="D2159" s="76" t="s">
        <v>9771</v>
      </c>
      <c r="E2159" s="76" t="s">
        <v>718</v>
      </c>
      <c r="F2159" s="76"/>
      <c r="G2159" s="76"/>
      <c r="H2159" s="76" t="s">
        <v>293</v>
      </c>
      <c r="I2159" s="76"/>
      <c r="J2159" s="76" t="s">
        <v>239</v>
      </c>
      <c r="K2159" s="76" t="s">
        <v>9772</v>
      </c>
      <c r="L2159" s="76"/>
      <c r="M2159" s="77"/>
      <c r="N2159" s="78"/>
      <c r="O2159" s="79"/>
      <c r="P2159" s="79"/>
      <c r="Q2159" s="79"/>
    </row>
    <row r="2160" spans="1:17" ht="13.95" hidden="1" customHeight="1">
      <c r="A2160" s="73">
        <v>2150</v>
      </c>
      <c r="B2160" s="74">
        <v>45297</v>
      </c>
      <c r="C2160" s="75" t="s">
        <v>213</v>
      </c>
      <c r="D2160" s="76" t="s">
        <v>9773</v>
      </c>
      <c r="E2160" s="76" t="s">
        <v>718</v>
      </c>
      <c r="F2160" s="76"/>
      <c r="G2160" s="76"/>
      <c r="H2160" s="76" t="s">
        <v>293</v>
      </c>
      <c r="I2160" s="76"/>
      <c r="J2160" s="76" t="s">
        <v>239</v>
      </c>
      <c r="K2160" s="76" t="s">
        <v>9774</v>
      </c>
      <c r="L2160" s="76"/>
      <c r="M2160" s="77"/>
      <c r="N2160" s="78"/>
      <c r="O2160" s="79"/>
      <c r="P2160" s="79"/>
      <c r="Q2160" s="79"/>
    </row>
    <row r="2161" spans="1:17" ht="13.95" hidden="1" customHeight="1">
      <c r="A2161" s="73">
        <v>2151</v>
      </c>
      <c r="B2161" s="74">
        <v>45297</v>
      </c>
      <c r="C2161" s="75" t="s">
        <v>213</v>
      </c>
      <c r="D2161" s="76" t="s">
        <v>9775</v>
      </c>
      <c r="E2161" s="76" t="s">
        <v>718</v>
      </c>
      <c r="F2161" s="76"/>
      <c r="G2161" s="76"/>
      <c r="H2161" s="76" t="s">
        <v>293</v>
      </c>
      <c r="I2161" s="76"/>
      <c r="J2161" s="76" t="s">
        <v>239</v>
      </c>
      <c r="K2161" s="76" t="s">
        <v>9776</v>
      </c>
      <c r="L2161" s="76"/>
      <c r="M2161" s="77"/>
      <c r="N2161" s="78"/>
      <c r="O2161" s="79"/>
      <c r="P2161" s="79"/>
      <c r="Q2161" s="79"/>
    </row>
    <row r="2162" spans="1:17" ht="13.95" hidden="1" customHeight="1">
      <c r="A2162" s="73">
        <v>2152</v>
      </c>
      <c r="B2162" s="74">
        <v>45297</v>
      </c>
      <c r="C2162" s="75" t="s">
        <v>213</v>
      </c>
      <c r="D2162" s="76" t="s">
        <v>9777</v>
      </c>
      <c r="E2162" s="76" t="s">
        <v>718</v>
      </c>
      <c r="F2162" s="76"/>
      <c r="G2162" s="76"/>
      <c r="H2162" s="76" t="s">
        <v>293</v>
      </c>
      <c r="I2162" s="76"/>
      <c r="J2162" s="76" t="s">
        <v>237</v>
      </c>
      <c r="K2162" s="76" t="s">
        <v>9778</v>
      </c>
      <c r="L2162" s="76"/>
      <c r="M2162" s="77"/>
      <c r="N2162" s="78"/>
      <c r="O2162" s="79"/>
      <c r="P2162" s="79"/>
      <c r="Q2162" s="79"/>
    </row>
    <row r="2163" spans="1:17" ht="13.95" hidden="1" customHeight="1">
      <c r="A2163" s="73">
        <v>2153</v>
      </c>
      <c r="B2163" s="74">
        <v>45297</v>
      </c>
      <c r="C2163" s="75" t="s">
        <v>213</v>
      </c>
      <c r="D2163" s="76" t="s">
        <v>472</v>
      </c>
      <c r="E2163" s="76" t="s">
        <v>718</v>
      </c>
      <c r="F2163" s="76"/>
      <c r="G2163" s="76"/>
      <c r="H2163" s="76" t="s">
        <v>293</v>
      </c>
      <c r="I2163" s="76"/>
      <c r="J2163" s="76" t="s">
        <v>239</v>
      </c>
      <c r="K2163" s="76" t="s">
        <v>9779</v>
      </c>
      <c r="L2163" s="76"/>
      <c r="M2163" s="77"/>
      <c r="N2163" s="78"/>
      <c r="O2163" s="79"/>
      <c r="P2163" s="79"/>
      <c r="Q2163" s="79"/>
    </row>
    <row r="2164" spans="1:17" ht="13.95" hidden="1" customHeight="1">
      <c r="A2164" s="73">
        <v>2154</v>
      </c>
      <c r="B2164" s="74">
        <v>45297</v>
      </c>
      <c r="C2164" s="75" t="s">
        <v>213</v>
      </c>
      <c r="D2164" s="76" t="s">
        <v>472</v>
      </c>
      <c r="E2164" s="76" t="s">
        <v>718</v>
      </c>
      <c r="F2164" s="76"/>
      <c r="G2164" s="76"/>
      <c r="H2164" s="76" t="s">
        <v>293</v>
      </c>
      <c r="I2164" s="76"/>
      <c r="J2164" s="76" t="s">
        <v>239</v>
      </c>
      <c r="K2164" s="76" t="s">
        <v>9780</v>
      </c>
      <c r="L2164" s="76"/>
      <c r="M2164" s="77"/>
      <c r="N2164" s="78"/>
      <c r="O2164" s="79"/>
      <c r="P2164" s="79"/>
      <c r="Q2164" s="79"/>
    </row>
    <row r="2165" spans="1:17" ht="13.95" hidden="1" customHeight="1">
      <c r="A2165" s="73">
        <v>2155</v>
      </c>
      <c r="B2165" s="74">
        <v>45297</v>
      </c>
      <c r="C2165" s="75" t="s">
        <v>213</v>
      </c>
      <c r="D2165" s="76" t="s">
        <v>9781</v>
      </c>
      <c r="E2165" s="76" t="s">
        <v>718</v>
      </c>
      <c r="F2165" s="76"/>
      <c r="G2165" s="76"/>
      <c r="H2165" s="76" t="s">
        <v>293</v>
      </c>
      <c r="I2165" s="76"/>
      <c r="J2165" s="76" t="s">
        <v>239</v>
      </c>
      <c r="K2165" s="76" t="s">
        <v>9782</v>
      </c>
      <c r="L2165" s="76"/>
      <c r="M2165" s="77"/>
      <c r="N2165" s="78"/>
      <c r="O2165" s="79"/>
      <c r="P2165" s="79"/>
      <c r="Q2165" s="79"/>
    </row>
    <row r="2166" spans="1:17" ht="13.95" hidden="1" customHeight="1">
      <c r="A2166" s="73">
        <v>2156</v>
      </c>
      <c r="B2166" s="74">
        <v>45297</v>
      </c>
      <c r="C2166" s="75" t="s">
        <v>213</v>
      </c>
      <c r="D2166" s="76" t="s">
        <v>471</v>
      </c>
      <c r="E2166" s="76" t="s">
        <v>718</v>
      </c>
      <c r="F2166" s="76"/>
      <c r="G2166" s="76"/>
      <c r="H2166" s="76" t="s">
        <v>293</v>
      </c>
      <c r="I2166" s="76"/>
      <c r="J2166" s="76" t="s">
        <v>239</v>
      </c>
      <c r="K2166" s="76" t="s">
        <v>9783</v>
      </c>
      <c r="L2166" s="76"/>
      <c r="M2166" s="77"/>
      <c r="N2166" s="78"/>
      <c r="O2166" s="79"/>
      <c r="P2166" s="79"/>
      <c r="Q2166" s="79"/>
    </row>
    <row r="2167" spans="1:17" ht="13.95" hidden="1" customHeight="1">
      <c r="A2167" s="73">
        <v>2157</v>
      </c>
      <c r="B2167" s="74">
        <v>45297</v>
      </c>
      <c r="C2167" s="75" t="s">
        <v>213</v>
      </c>
      <c r="D2167" s="76" t="s">
        <v>9784</v>
      </c>
      <c r="E2167" s="76" t="s">
        <v>718</v>
      </c>
      <c r="F2167" s="76"/>
      <c r="G2167" s="76"/>
      <c r="H2167" s="76" t="s">
        <v>293</v>
      </c>
      <c r="I2167" s="76"/>
      <c r="J2167" s="76" t="s">
        <v>239</v>
      </c>
      <c r="K2167" s="76" t="s">
        <v>9785</v>
      </c>
      <c r="L2167" s="76"/>
      <c r="M2167" s="77"/>
      <c r="N2167" s="78"/>
      <c r="O2167" s="79"/>
      <c r="P2167" s="79"/>
      <c r="Q2167" s="79"/>
    </row>
    <row r="2168" spans="1:17" ht="13.95" hidden="1" customHeight="1">
      <c r="A2168" s="73">
        <v>2158</v>
      </c>
      <c r="B2168" s="74">
        <v>45297</v>
      </c>
      <c r="C2168" s="75" t="s">
        <v>213</v>
      </c>
      <c r="D2168" s="76" t="s">
        <v>9786</v>
      </c>
      <c r="E2168" s="76" t="s">
        <v>718</v>
      </c>
      <c r="F2168" s="76"/>
      <c r="G2168" s="76"/>
      <c r="H2168" s="76" t="s">
        <v>293</v>
      </c>
      <c r="I2168" s="76"/>
      <c r="J2168" s="76" t="s">
        <v>239</v>
      </c>
      <c r="K2168" s="76" t="s">
        <v>9787</v>
      </c>
      <c r="L2168" s="76"/>
      <c r="M2168" s="77"/>
      <c r="N2168" s="78"/>
      <c r="O2168" s="79"/>
      <c r="P2168" s="79"/>
      <c r="Q2168" s="79"/>
    </row>
    <row r="2169" spans="1:17" ht="13.95" hidden="1" customHeight="1">
      <c r="A2169" s="73">
        <v>2159</v>
      </c>
      <c r="B2169" s="74">
        <v>45297</v>
      </c>
      <c r="C2169" s="75" t="s">
        <v>213</v>
      </c>
      <c r="D2169" s="76" t="s">
        <v>9788</v>
      </c>
      <c r="E2169" s="76" t="s">
        <v>718</v>
      </c>
      <c r="F2169" s="76"/>
      <c r="G2169" s="76"/>
      <c r="H2169" s="76" t="s">
        <v>293</v>
      </c>
      <c r="I2169" s="76"/>
      <c r="J2169" s="76" t="s">
        <v>239</v>
      </c>
      <c r="K2169" s="76" t="s">
        <v>9789</v>
      </c>
      <c r="L2169" s="76"/>
      <c r="M2169" s="77"/>
      <c r="N2169" s="78"/>
      <c r="O2169" s="79"/>
      <c r="P2169" s="79"/>
      <c r="Q2169" s="79"/>
    </row>
    <row r="2170" spans="1:17" ht="13.95" hidden="1" customHeight="1">
      <c r="A2170" s="73">
        <v>2160</v>
      </c>
      <c r="B2170" s="74">
        <v>45297</v>
      </c>
      <c r="C2170" s="75" t="s">
        <v>213</v>
      </c>
      <c r="D2170" s="76" t="s">
        <v>9790</v>
      </c>
      <c r="E2170" s="76" t="s">
        <v>718</v>
      </c>
      <c r="F2170" s="76"/>
      <c r="G2170" s="76"/>
      <c r="H2170" s="76" t="s">
        <v>293</v>
      </c>
      <c r="I2170" s="76"/>
      <c r="J2170" s="76" t="s">
        <v>239</v>
      </c>
      <c r="K2170" s="76" t="s">
        <v>9791</v>
      </c>
      <c r="L2170" s="76"/>
      <c r="M2170" s="77"/>
      <c r="N2170" s="78"/>
      <c r="O2170" s="79"/>
      <c r="P2170" s="79"/>
      <c r="Q2170" s="79"/>
    </row>
    <row r="2171" spans="1:17" ht="13.95" hidden="1" customHeight="1">
      <c r="A2171" s="73">
        <v>2161</v>
      </c>
      <c r="B2171" s="74">
        <v>45297</v>
      </c>
      <c r="C2171" s="75" t="s">
        <v>213</v>
      </c>
      <c r="D2171" s="76" t="s">
        <v>9792</v>
      </c>
      <c r="E2171" s="76" t="s">
        <v>718</v>
      </c>
      <c r="F2171" s="76"/>
      <c r="G2171" s="76"/>
      <c r="H2171" s="76" t="s">
        <v>293</v>
      </c>
      <c r="I2171" s="76"/>
      <c r="J2171" s="76" t="s">
        <v>239</v>
      </c>
      <c r="K2171" s="76" t="s">
        <v>9793</v>
      </c>
      <c r="L2171" s="76"/>
      <c r="M2171" s="77"/>
      <c r="N2171" s="78"/>
      <c r="O2171" s="79"/>
      <c r="P2171" s="79"/>
      <c r="Q2171" s="79"/>
    </row>
    <row r="2172" spans="1:17" ht="13.95" hidden="1" customHeight="1">
      <c r="A2172" s="73">
        <v>2162</v>
      </c>
      <c r="B2172" s="74">
        <v>45297</v>
      </c>
      <c r="C2172" s="75" t="s">
        <v>213</v>
      </c>
      <c r="D2172" s="76" t="s">
        <v>9794</v>
      </c>
      <c r="E2172" s="76" t="s">
        <v>718</v>
      </c>
      <c r="F2172" s="76"/>
      <c r="G2172" s="76"/>
      <c r="H2172" s="76" t="s">
        <v>293</v>
      </c>
      <c r="I2172" s="76"/>
      <c r="J2172" s="76" t="s">
        <v>239</v>
      </c>
      <c r="K2172" s="76" t="s">
        <v>9795</v>
      </c>
      <c r="L2172" s="76"/>
      <c r="M2172" s="77"/>
      <c r="N2172" s="78"/>
      <c r="O2172" s="79"/>
      <c r="P2172" s="79"/>
      <c r="Q2172" s="79"/>
    </row>
    <row r="2173" spans="1:17" ht="13.95" hidden="1" customHeight="1">
      <c r="A2173" s="73">
        <v>2163</v>
      </c>
      <c r="B2173" s="74">
        <v>45297</v>
      </c>
      <c r="C2173" s="75" t="s">
        <v>213</v>
      </c>
      <c r="D2173" s="76" t="s">
        <v>9796</v>
      </c>
      <c r="E2173" s="76" t="s">
        <v>718</v>
      </c>
      <c r="F2173" s="76"/>
      <c r="G2173" s="76"/>
      <c r="H2173" s="76" t="s">
        <v>293</v>
      </c>
      <c r="I2173" s="76"/>
      <c r="J2173" s="76" t="s">
        <v>239</v>
      </c>
      <c r="K2173" s="76">
        <v>20240105995682</v>
      </c>
      <c r="L2173" s="76"/>
      <c r="M2173" s="77"/>
      <c r="N2173" s="78"/>
      <c r="O2173" s="79"/>
      <c r="P2173" s="79"/>
      <c r="Q2173" s="79"/>
    </row>
    <row r="2174" spans="1:17" ht="13.95" hidden="1" customHeight="1">
      <c r="A2174" s="73">
        <v>2164</v>
      </c>
      <c r="B2174" s="74">
        <v>45297</v>
      </c>
      <c r="C2174" s="75" t="s">
        <v>213</v>
      </c>
      <c r="D2174" s="76" t="s">
        <v>9797</v>
      </c>
      <c r="E2174" s="76" t="s">
        <v>718</v>
      </c>
      <c r="F2174" s="76"/>
      <c r="G2174" s="76"/>
      <c r="H2174" s="76" t="s">
        <v>293</v>
      </c>
      <c r="I2174" s="76"/>
      <c r="J2174" s="76" t="s">
        <v>239</v>
      </c>
      <c r="K2174" s="76" t="s">
        <v>9798</v>
      </c>
      <c r="L2174" s="76"/>
      <c r="M2174" s="77"/>
      <c r="N2174" s="78"/>
      <c r="O2174" s="79"/>
      <c r="P2174" s="79"/>
      <c r="Q2174" s="79"/>
    </row>
    <row r="2175" spans="1:17" ht="13.95" hidden="1" customHeight="1">
      <c r="A2175" s="73">
        <v>2165</v>
      </c>
      <c r="B2175" s="74">
        <v>45297</v>
      </c>
      <c r="C2175" s="75" t="s">
        <v>213</v>
      </c>
      <c r="D2175" s="76" t="s">
        <v>9799</v>
      </c>
      <c r="E2175" s="76" t="s">
        <v>718</v>
      </c>
      <c r="F2175" s="76"/>
      <c r="G2175" s="76"/>
      <c r="H2175" s="76" t="s">
        <v>293</v>
      </c>
      <c r="I2175" s="76"/>
      <c r="J2175" s="76" t="s">
        <v>239</v>
      </c>
      <c r="K2175" s="76" t="s">
        <v>9800</v>
      </c>
      <c r="L2175" s="76"/>
      <c r="M2175" s="77"/>
      <c r="N2175" s="78"/>
      <c r="O2175" s="79"/>
      <c r="P2175" s="79"/>
      <c r="Q2175" s="79"/>
    </row>
    <row r="2176" spans="1:17" ht="13.95" hidden="1" customHeight="1">
      <c r="A2176" s="73">
        <v>2166</v>
      </c>
      <c r="B2176" s="74">
        <v>45297</v>
      </c>
      <c r="C2176" s="75" t="s">
        <v>213</v>
      </c>
      <c r="D2176" s="76" t="s">
        <v>9801</v>
      </c>
      <c r="E2176" s="76" t="s">
        <v>718</v>
      </c>
      <c r="F2176" s="76"/>
      <c r="G2176" s="76"/>
      <c r="H2176" s="76" t="s">
        <v>293</v>
      </c>
      <c r="I2176" s="76"/>
      <c r="J2176" s="76" t="s">
        <v>239</v>
      </c>
      <c r="K2176" s="76" t="s">
        <v>9802</v>
      </c>
      <c r="L2176" s="76"/>
      <c r="M2176" s="77"/>
      <c r="N2176" s="78"/>
      <c r="O2176" s="79"/>
      <c r="P2176" s="79"/>
      <c r="Q2176" s="79"/>
    </row>
    <row r="2177" spans="1:17" ht="13.95" hidden="1" customHeight="1">
      <c r="A2177" s="73">
        <v>2167</v>
      </c>
      <c r="B2177" s="74">
        <v>45297</v>
      </c>
      <c r="C2177" s="75" t="s">
        <v>213</v>
      </c>
      <c r="D2177" s="76" t="s">
        <v>9803</v>
      </c>
      <c r="E2177" s="76" t="s">
        <v>1237</v>
      </c>
      <c r="F2177" s="76"/>
      <c r="G2177" s="76"/>
      <c r="H2177" s="76" t="s">
        <v>293</v>
      </c>
      <c r="I2177" s="76"/>
      <c r="J2177" s="76" t="s">
        <v>243</v>
      </c>
      <c r="K2177" s="76" t="s">
        <v>9804</v>
      </c>
      <c r="L2177" s="76" t="s">
        <v>9805</v>
      </c>
      <c r="M2177" s="77"/>
      <c r="N2177" s="78"/>
      <c r="O2177" s="79"/>
      <c r="P2177" s="79"/>
      <c r="Q2177" s="79"/>
    </row>
    <row r="2178" spans="1:17" ht="13.95" hidden="1" customHeight="1">
      <c r="A2178" s="73">
        <v>2168</v>
      </c>
      <c r="B2178" s="74">
        <v>45297</v>
      </c>
      <c r="C2178" s="75" t="s">
        <v>213</v>
      </c>
      <c r="D2178" s="76" t="s">
        <v>9806</v>
      </c>
      <c r="E2178" s="76" t="s">
        <v>1237</v>
      </c>
      <c r="F2178" s="76"/>
      <c r="G2178" s="76"/>
      <c r="H2178" s="76" t="s">
        <v>293</v>
      </c>
      <c r="I2178" s="76"/>
      <c r="J2178" s="76" t="s">
        <v>243</v>
      </c>
      <c r="K2178" s="76" t="s">
        <v>9807</v>
      </c>
      <c r="L2178" s="76" t="s">
        <v>9808</v>
      </c>
      <c r="M2178" s="77"/>
      <c r="N2178" s="78"/>
      <c r="O2178" s="79"/>
      <c r="P2178" s="79"/>
      <c r="Q2178" s="79"/>
    </row>
    <row r="2179" spans="1:17" ht="13.95" hidden="1" customHeight="1">
      <c r="A2179" s="73">
        <v>2169</v>
      </c>
      <c r="B2179" s="74">
        <v>45297</v>
      </c>
      <c r="C2179" s="75" t="s">
        <v>212</v>
      </c>
      <c r="D2179" s="76" t="s">
        <v>9809</v>
      </c>
      <c r="E2179" s="76" t="s">
        <v>1237</v>
      </c>
      <c r="F2179" s="76"/>
      <c r="G2179" s="76"/>
      <c r="H2179" s="76" t="s">
        <v>293</v>
      </c>
      <c r="I2179" s="76"/>
      <c r="J2179" s="76" t="s">
        <v>238</v>
      </c>
      <c r="K2179" s="76" t="s">
        <v>9809</v>
      </c>
      <c r="L2179" s="76"/>
      <c r="M2179" s="77"/>
      <c r="N2179" s="78"/>
      <c r="O2179" s="79"/>
      <c r="P2179" s="79"/>
      <c r="Q2179" s="79"/>
    </row>
    <row r="2180" spans="1:17" ht="13.95" hidden="1" customHeight="1">
      <c r="A2180" s="73">
        <v>2170</v>
      </c>
      <c r="B2180" s="74">
        <v>45297</v>
      </c>
      <c r="C2180" s="75" t="s">
        <v>213</v>
      </c>
      <c r="D2180" s="76" t="s">
        <v>9810</v>
      </c>
      <c r="E2180" s="76" t="s">
        <v>1237</v>
      </c>
      <c r="F2180" s="76"/>
      <c r="G2180" s="76"/>
      <c r="H2180" s="76" t="s">
        <v>293</v>
      </c>
      <c r="I2180" s="76"/>
      <c r="J2180" s="76" t="s">
        <v>243</v>
      </c>
      <c r="K2180" s="76" t="s">
        <v>9811</v>
      </c>
      <c r="L2180" s="76" t="s">
        <v>9812</v>
      </c>
      <c r="M2180" s="77"/>
      <c r="N2180" s="78"/>
      <c r="O2180" s="79"/>
      <c r="P2180" s="79"/>
      <c r="Q2180" s="79"/>
    </row>
    <row r="2181" spans="1:17" ht="13.95" hidden="1" customHeight="1">
      <c r="A2181" s="73">
        <v>2171</v>
      </c>
      <c r="B2181" s="74">
        <v>45297</v>
      </c>
      <c r="C2181" s="75" t="s">
        <v>213</v>
      </c>
      <c r="D2181" s="76" t="s">
        <v>9813</v>
      </c>
      <c r="E2181" s="76" t="s">
        <v>1237</v>
      </c>
      <c r="F2181" s="76"/>
      <c r="G2181" s="76"/>
      <c r="H2181" s="76" t="s">
        <v>293</v>
      </c>
      <c r="I2181" s="76"/>
      <c r="J2181" s="76" t="s">
        <v>243</v>
      </c>
      <c r="K2181" s="76" t="s">
        <v>9814</v>
      </c>
      <c r="L2181" s="76" t="s">
        <v>9815</v>
      </c>
      <c r="M2181" s="77"/>
      <c r="N2181" s="78"/>
      <c r="O2181" s="79"/>
      <c r="P2181" s="79"/>
      <c r="Q2181" s="79"/>
    </row>
    <row r="2182" spans="1:17" ht="13.95" hidden="1" customHeight="1">
      <c r="A2182" s="73">
        <v>2172</v>
      </c>
      <c r="B2182" s="74">
        <v>45297</v>
      </c>
      <c r="C2182" s="75" t="s">
        <v>213</v>
      </c>
      <c r="D2182" s="76" t="s">
        <v>9816</v>
      </c>
      <c r="E2182" s="76" t="s">
        <v>1237</v>
      </c>
      <c r="F2182" s="76"/>
      <c r="G2182" s="76"/>
      <c r="H2182" s="76" t="s">
        <v>293</v>
      </c>
      <c r="I2182" s="76"/>
      <c r="J2182" s="76" t="s">
        <v>238</v>
      </c>
      <c r="K2182" s="76" t="s">
        <v>9817</v>
      </c>
      <c r="L2182" s="76" t="s">
        <v>9818</v>
      </c>
      <c r="M2182" s="77"/>
      <c r="N2182" s="78"/>
      <c r="O2182" s="79"/>
      <c r="P2182" s="79"/>
      <c r="Q2182" s="79"/>
    </row>
    <row r="2183" spans="1:17" ht="13.95" hidden="1" customHeight="1">
      <c r="A2183" s="73">
        <v>2173</v>
      </c>
      <c r="B2183" s="74">
        <v>45297</v>
      </c>
      <c r="C2183" s="75" t="s">
        <v>213</v>
      </c>
      <c r="D2183" s="76" t="s">
        <v>471</v>
      </c>
      <c r="E2183" s="76" t="s">
        <v>1237</v>
      </c>
      <c r="F2183" s="76"/>
      <c r="G2183" s="76"/>
      <c r="H2183" s="76" t="s">
        <v>293</v>
      </c>
      <c r="I2183" s="76"/>
      <c r="J2183" s="76" t="s">
        <v>239</v>
      </c>
      <c r="K2183" s="76" t="s">
        <v>9819</v>
      </c>
      <c r="L2183" s="76" t="s">
        <v>9820</v>
      </c>
      <c r="M2183" s="77"/>
      <c r="N2183" s="78"/>
      <c r="O2183" s="79"/>
      <c r="P2183" s="79"/>
      <c r="Q2183" s="79"/>
    </row>
    <row r="2184" spans="1:17" ht="13.95" hidden="1" customHeight="1">
      <c r="A2184" s="73">
        <v>2174</v>
      </c>
      <c r="B2184" s="74">
        <v>45297</v>
      </c>
      <c r="C2184" s="75" t="s">
        <v>213</v>
      </c>
      <c r="D2184" s="76" t="s">
        <v>9821</v>
      </c>
      <c r="E2184" s="76" t="s">
        <v>1237</v>
      </c>
      <c r="F2184" s="76"/>
      <c r="G2184" s="76"/>
      <c r="H2184" s="76" t="s">
        <v>293</v>
      </c>
      <c r="I2184" s="76"/>
      <c r="J2184" s="76" t="s">
        <v>239</v>
      </c>
      <c r="K2184" s="76" t="s">
        <v>9822</v>
      </c>
      <c r="L2184" s="76" t="s">
        <v>9823</v>
      </c>
      <c r="M2184" s="77"/>
      <c r="N2184" s="78"/>
      <c r="O2184" s="79"/>
      <c r="P2184" s="79"/>
      <c r="Q2184" s="79"/>
    </row>
    <row r="2185" spans="1:17" ht="13.95" hidden="1" customHeight="1">
      <c r="A2185" s="73">
        <v>2175</v>
      </c>
      <c r="B2185" s="74">
        <v>45297</v>
      </c>
      <c r="C2185" s="75" t="s">
        <v>213</v>
      </c>
      <c r="D2185" s="76" t="s">
        <v>9824</v>
      </c>
      <c r="E2185" s="76" t="s">
        <v>1237</v>
      </c>
      <c r="F2185" s="76"/>
      <c r="G2185" s="76"/>
      <c r="H2185" s="76" t="s">
        <v>293</v>
      </c>
      <c r="I2185" s="76"/>
      <c r="J2185" s="76" t="s">
        <v>239</v>
      </c>
      <c r="K2185" s="76" t="s">
        <v>9825</v>
      </c>
      <c r="L2185" s="76" t="s">
        <v>9826</v>
      </c>
      <c r="M2185" s="77"/>
      <c r="N2185" s="78"/>
      <c r="O2185" s="79"/>
      <c r="P2185" s="79"/>
      <c r="Q2185" s="79"/>
    </row>
    <row r="2186" spans="1:17" ht="13.95" hidden="1" customHeight="1">
      <c r="A2186" s="73">
        <v>2176</v>
      </c>
      <c r="B2186" s="74">
        <v>45297</v>
      </c>
      <c r="C2186" s="75" t="s">
        <v>213</v>
      </c>
      <c r="D2186" s="76" t="s">
        <v>9827</v>
      </c>
      <c r="E2186" s="76" t="s">
        <v>1237</v>
      </c>
      <c r="F2186" s="76"/>
      <c r="G2186" s="76"/>
      <c r="H2186" s="76" t="s">
        <v>293</v>
      </c>
      <c r="I2186" s="76"/>
      <c r="J2186" s="76" t="s">
        <v>239</v>
      </c>
      <c r="K2186" s="76" t="s">
        <v>9828</v>
      </c>
      <c r="L2186" s="76" t="s">
        <v>9829</v>
      </c>
      <c r="M2186" s="77"/>
      <c r="N2186" s="78"/>
      <c r="O2186" s="79"/>
      <c r="P2186" s="79"/>
      <c r="Q2186" s="79"/>
    </row>
    <row r="2187" spans="1:17" ht="13.95" hidden="1" customHeight="1">
      <c r="A2187" s="73">
        <v>2177</v>
      </c>
      <c r="B2187" s="74">
        <v>45297</v>
      </c>
      <c r="C2187" s="75" t="s">
        <v>213</v>
      </c>
      <c r="D2187" s="76" t="s">
        <v>9830</v>
      </c>
      <c r="E2187" s="76" t="s">
        <v>1237</v>
      </c>
      <c r="F2187" s="76"/>
      <c r="G2187" s="76"/>
      <c r="H2187" s="76" t="s">
        <v>293</v>
      </c>
      <c r="I2187" s="76"/>
      <c r="J2187" s="76" t="s">
        <v>243</v>
      </c>
      <c r="K2187" s="76" t="s">
        <v>9831</v>
      </c>
      <c r="L2187" s="76"/>
      <c r="M2187" s="77"/>
      <c r="N2187" s="78"/>
      <c r="O2187" s="79"/>
      <c r="P2187" s="79"/>
      <c r="Q2187" s="79"/>
    </row>
    <row r="2188" spans="1:17" ht="13.95" hidden="1" customHeight="1">
      <c r="A2188" s="73">
        <v>2178</v>
      </c>
      <c r="B2188" s="74">
        <v>45297</v>
      </c>
      <c r="C2188" s="75" t="s">
        <v>212</v>
      </c>
      <c r="D2188" s="76" t="s">
        <v>9832</v>
      </c>
      <c r="E2188" s="76" t="s">
        <v>1237</v>
      </c>
      <c r="F2188" s="76"/>
      <c r="G2188" s="76"/>
      <c r="H2188" s="76" t="s">
        <v>293</v>
      </c>
      <c r="I2188" s="76"/>
      <c r="J2188" s="76" t="s">
        <v>246</v>
      </c>
      <c r="K2188" s="76" t="s">
        <v>9832</v>
      </c>
      <c r="L2188" s="76"/>
      <c r="M2188" s="77"/>
      <c r="N2188" s="78"/>
      <c r="O2188" s="79"/>
      <c r="P2188" s="79"/>
      <c r="Q2188" s="79"/>
    </row>
    <row r="2189" spans="1:17" ht="13.95" hidden="1" customHeight="1">
      <c r="A2189" s="73">
        <v>2179</v>
      </c>
      <c r="B2189" s="74">
        <v>45297</v>
      </c>
      <c r="C2189" s="75" t="s">
        <v>213</v>
      </c>
      <c r="D2189" s="76" t="s">
        <v>9833</v>
      </c>
      <c r="E2189" s="76" t="s">
        <v>1237</v>
      </c>
      <c r="F2189" s="76"/>
      <c r="G2189" s="76"/>
      <c r="H2189" s="76" t="s">
        <v>293</v>
      </c>
      <c r="I2189" s="76"/>
      <c r="J2189" s="76" t="s">
        <v>239</v>
      </c>
      <c r="K2189" s="76" t="s">
        <v>9834</v>
      </c>
      <c r="L2189" s="76" t="s">
        <v>9835</v>
      </c>
      <c r="M2189" s="77"/>
      <c r="N2189" s="78"/>
      <c r="O2189" s="79"/>
      <c r="P2189" s="79"/>
      <c r="Q2189" s="79"/>
    </row>
    <row r="2190" spans="1:17" ht="13.95" hidden="1" customHeight="1">
      <c r="A2190" s="73">
        <v>2180</v>
      </c>
      <c r="B2190" s="74">
        <v>45297</v>
      </c>
      <c r="C2190" s="75" t="s">
        <v>213</v>
      </c>
      <c r="D2190" s="76" t="s">
        <v>9836</v>
      </c>
      <c r="E2190" s="76" t="s">
        <v>1237</v>
      </c>
      <c r="F2190" s="76"/>
      <c r="G2190" s="76"/>
      <c r="H2190" s="76" t="s">
        <v>293</v>
      </c>
      <c r="I2190" s="76"/>
      <c r="J2190" s="76" t="s">
        <v>239</v>
      </c>
      <c r="K2190" s="76" t="s">
        <v>9837</v>
      </c>
      <c r="L2190" s="76" t="s">
        <v>9838</v>
      </c>
      <c r="M2190" s="77"/>
      <c r="N2190" s="78"/>
      <c r="O2190" s="79"/>
      <c r="P2190" s="79"/>
      <c r="Q2190" s="79"/>
    </row>
    <row r="2191" spans="1:17" ht="13.95" hidden="1" customHeight="1">
      <c r="A2191" s="73">
        <v>2181</v>
      </c>
      <c r="B2191" s="74">
        <v>45297</v>
      </c>
      <c r="C2191" s="75" t="s">
        <v>213</v>
      </c>
      <c r="D2191" s="76" t="s">
        <v>9839</v>
      </c>
      <c r="E2191" s="76" t="s">
        <v>1237</v>
      </c>
      <c r="F2191" s="76"/>
      <c r="G2191" s="76"/>
      <c r="H2191" s="76" t="s">
        <v>293</v>
      </c>
      <c r="I2191" s="76"/>
      <c r="J2191" s="76" t="s">
        <v>239</v>
      </c>
      <c r="K2191" s="76" t="s">
        <v>9840</v>
      </c>
      <c r="L2191" s="76" t="s">
        <v>9841</v>
      </c>
      <c r="M2191" s="77"/>
      <c r="N2191" s="78"/>
      <c r="O2191" s="79"/>
      <c r="P2191" s="79"/>
      <c r="Q2191" s="79"/>
    </row>
    <row r="2192" spans="1:17" ht="13.95" hidden="1" customHeight="1">
      <c r="A2192" s="73">
        <v>2182</v>
      </c>
      <c r="B2192" s="74">
        <v>45297</v>
      </c>
      <c r="C2192" s="75" t="s">
        <v>213</v>
      </c>
      <c r="D2192" s="76" t="s">
        <v>9842</v>
      </c>
      <c r="E2192" s="76" t="s">
        <v>1237</v>
      </c>
      <c r="F2192" s="76"/>
      <c r="G2192" s="76"/>
      <c r="H2192" s="76" t="s">
        <v>293</v>
      </c>
      <c r="I2192" s="76"/>
      <c r="J2192" s="76" t="s">
        <v>243</v>
      </c>
      <c r="K2192" s="76" t="s">
        <v>9843</v>
      </c>
      <c r="L2192" s="76" t="s">
        <v>9844</v>
      </c>
      <c r="M2192" s="77"/>
      <c r="N2192" s="78"/>
      <c r="O2192" s="79"/>
      <c r="P2192" s="79"/>
      <c r="Q2192" s="79"/>
    </row>
    <row r="2193" spans="1:17" ht="13.95" hidden="1" customHeight="1">
      <c r="A2193" s="73">
        <v>2183</v>
      </c>
      <c r="B2193" s="74">
        <v>45297</v>
      </c>
      <c r="C2193" s="75" t="s">
        <v>213</v>
      </c>
      <c r="D2193" s="76" t="s">
        <v>9845</v>
      </c>
      <c r="E2193" s="76" t="s">
        <v>1237</v>
      </c>
      <c r="F2193" s="76"/>
      <c r="G2193" s="76"/>
      <c r="H2193" s="76" t="s">
        <v>293</v>
      </c>
      <c r="I2193" s="76"/>
      <c r="J2193" s="76" t="s">
        <v>243</v>
      </c>
      <c r="K2193" s="76" t="s">
        <v>9846</v>
      </c>
      <c r="L2193" s="76" t="s">
        <v>9847</v>
      </c>
      <c r="M2193" s="77"/>
      <c r="N2193" s="78"/>
      <c r="O2193" s="79"/>
      <c r="P2193" s="79"/>
      <c r="Q2193" s="79"/>
    </row>
    <row r="2194" spans="1:17" ht="13.95" hidden="1" customHeight="1">
      <c r="A2194" s="73">
        <v>2184</v>
      </c>
      <c r="B2194" s="74">
        <v>45297</v>
      </c>
      <c r="C2194" s="75" t="s">
        <v>213</v>
      </c>
      <c r="D2194" s="76" t="s">
        <v>9848</v>
      </c>
      <c r="E2194" s="76" t="s">
        <v>1237</v>
      </c>
      <c r="F2194" s="76"/>
      <c r="G2194" s="76"/>
      <c r="H2194" s="76" t="s">
        <v>293</v>
      </c>
      <c r="I2194" s="76"/>
      <c r="J2194" s="76" t="s">
        <v>243</v>
      </c>
      <c r="K2194" s="76" t="s">
        <v>9849</v>
      </c>
      <c r="L2194" s="76" t="s">
        <v>9850</v>
      </c>
      <c r="M2194" s="77"/>
      <c r="N2194" s="78"/>
      <c r="O2194" s="79"/>
      <c r="P2194" s="79"/>
      <c r="Q2194" s="79"/>
    </row>
    <row r="2195" spans="1:17" ht="13.95" hidden="1" customHeight="1">
      <c r="A2195" s="73">
        <v>2185</v>
      </c>
      <c r="B2195" s="74">
        <v>45297</v>
      </c>
      <c r="C2195" s="75" t="s">
        <v>213</v>
      </c>
      <c r="D2195" s="76" t="s">
        <v>9577</v>
      </c>
      <c r="E2195" s="76" t="s">
        <v>1237</v>
      </c>
      <c r="F2195" s="76"/>
      <c r="G2195" s="76"/>
      <c r="H2195" s="76" t="s">
        <v>293</v>
      </c>
      <c r="I2195" s="76"/>
      <c r="J2195" s="76" t="s">
        <v>243</v>
      </c>
      <c r="K2195" s="76" t="s">
        <v>9851</v>
      </c>
      <c r="L2195" s="76" t="s">
        <v>9852</v>
      </c>
      <c r="M2195" s="77"/>
      <c r="N2195" s="78"/>
      <c r="O2195" s="79"/>
      <c r="P2195" s="79"/>
      <c r="Q2195" s="79"/>
    </row>
    <row r="2196" spans="1:17" ht="13.95" hidden="1" customHeight="1">
      <c r="A2196" s="73">
        <v>2186</v>
      </c>
      <c r="B2196" s="74">
        <v>45297</v>
      </c>
      <c r="C2196" s="75" t="s">
        <v>213</v>
      </c>
      <c r="D2196" s="76" t="s">
        <v>9853</v>
      </c>
      <c r="E2196" s="76" t="s">
        <v>1237</v>
      </c>
      <c r="F2196" s="76"/>
      <c r="G2196" s="76"/>
      <c r="H2196" s="76" t="s">
        <v>293</v>
      </c>
      <c r="I2196" s="76"/>
      <c r="J2196" s="76" t="s">
        <v>243</v>
      </c>
      <c r="K2196" s="76" t="s">
        <v>9854</v>
      </c>
      <c r="L2196" s="76" t="s">
        <v>9855</v>
      </c>
      <c r="M2196" s="77"/>
      <c r="N2196" s="78"/>
      <c r="O2196" s="79"/>
      <c r="P2196" s="79"/>
      <c r="Q2196" s="79"/>
    </row>
    <row r="2197" spans="1:17" ht="13.95" hidden="1" customHeight="1">
      <c r="A2197" s="73">
        <v>2187</v>
      </c>
      <c r="B2197" s="74">
        <v>45297</v>
      </c>
      <c r="C2197" s="75" t="s">
        <v>213</v>
      </c>
      <c r="D2197" s="76" t="s">
        <v>9856</v>
      </c>
      <c r="E2197" s="76" t="s">
        <v>1237</v>
      </c>
      <c r="F2197" s="76"/>
      <c r="G2197" s="76"/>
      <c r="H2197" s="76" t="s">
        <v>293</v>
      </c>
      <c r="I2197" s="76"/>
      <c r="J2197" s="76" t="s">
        <v>243</v>
      </c>
      <c r="K2197" s="76" t="s">
        <v>9857</v>
      </c>
      <c r="L2197" s="76" t="s">
        <v>9858</v>
      </c>
      <c r="M2197" s="77"/>
      <c r="N2197" s="78"/>
      <c r="O2197" s="79"/>
      <c r="P2197" s="79"/>
      <c r="Q2197" s="79"/>
    </row>
    <row r="2198" spans="1:17" ht="13.95" hidden="1" customHeight="1">
      <c r="A2198" s="73">
        <v>2188</v>
      </c>
      <c r="B2198" s="74">
        <v>45297</v>
      </c>
      <c r="C2198" s="75" t="s">
        <v>213</v>
      </c>
      <c r="D2198" s="76" t="s">
        <v>9859</v>
      </c>
      <c r="E2198" s="76" t="s">
        <v>1237</v>
      </c>
      <c r="F2198" s="76"/>
      <c r="G2198" s="76"/>
      <c r="H2198" s="76" t="s">
        <v>293</v>
      </c>
      <c r="I2198" s="76"/>
      <c r="J2198" s="76" t="s">
        <v>243</v>
      </c>
      <c r="K2198" s="76" t="s">
        <v>9860</v>
      </c>
      <c r="L2198" s="76" t="s">
        <v>9861</v>
      </c>
      <c r="M2198" s="77"/>
      <c r="N2198" s="78"/>
      <c r="O2198" s="79"/>
      <c r="P2198" s="79"/>
      <c r="Q2198" s="79"/>
    </row>
    <row r="2199" spans="1:17" ht="13.95" hidden="1" customHeight="1">
      <c r="A2199" s="73">
        <v>2189</v>
      </c>
      <c r="B2199" s="74">
        <v>45297</v>
      </c>
      <c r="C2199" s="75" t="s">
        <v>213</v>
      </c>
      <c r="D2199" s="76" t="s">
        <v>9862</v>
      </c>
      <c r="E2199" s="76" t="s">
        <v>1237</v>
      </c>
      <c r="F2199" s="76"/>
      <c r="G2199" s="76"/>
      <c r="H2199" s="76" t="s">
        <v>293</v>
      </c>
      <c r="I2199" s="76"/>
      <c r="J2199" s="76" t="s">
        <v>243</v>
      </c>
      <c r="K2199" s="76" t="s">
        <v>9863</v>
      </c>
      <c r="L2199" s="76" t="s">
        <v>9864</v>
      </c>
      <c r="M2199" s="77"/>
      <c r="N2199" s="78"/>
      <c r="O2199" s="79"/>
      <c r="P2199" s="79"/>
      <c r="Q2199" s="79"/>
    </row>
    <row r="2200" spans="1:17" ht="13.95" hidden="1" customHeight="1">
      <c r="A2200" s="73">
        <v>2190</v>
      </c>
      <c r="B2200" s="74">
        <v>45297</v>
      </c>
      <c r="C2200" s="75" t="s">
        <v>213</v>
      </c>
      <c r="D2200" s="76" t="s">
        <v>9865</v>
      </c>
      <c r="E2200" s="76" t="s">
        <v>1237</v>
      </c>
      <c r="F2200" s="76"/>
      <c r="G2200" s="76"/>
      <c r="H2200" s="76" t="s">
        <v>293</v>
      </c>
      <c r="I2200" s="76"/>
      <c r="J2200" s="76" t="s">
        <v>243</v>
      </c>
      <c r="K2200" s="76" t="s">
        <v>9866</v>
      </c>
      <c r="L2200" s="76" t="s">
        <v>9867</v>
      </c>
      <c r="M2200" s="77"/>
      <c r="N2200" s="78"/>
      <c r="O2200" s="79"/>
      <c r="P2200" s="79"/>
      <c r="Q2200" s="79"/>
    </row>
    <row r="2201" spans="1:17" ht="13.95" hidden="1" customHeight="1">
      <c r="A2201" s="73">
        <v>2191</v>
      </c>
      <c r="B2201" s="74">
        <v>45297</v>
      </c>
      <c r="C2201" s="75" t="s">
        <v>213</v>
      </c>
      <c r="D2201" s="76" t="s">
        <v>9868</v>
      </c>
      <c r="E2201" s="76" t="s">
        <v>1237</v>
      </c>
      <c r="F2201" s="76"/>
      <c r="G2201" s="76"/>
      <c r="H2201" s="76" t="s">
        <v>293</v>
      </c>
      <c r="I2201" s="76"/>
      <c r="J2201" s="76" t="s">
        <v>243</v>
      </c>
      <c r="K2201" s="76" t="s">
        <v>9869</v>
      </c>
      <c r="L2201" s="76" t="s">
        <v>9870</v>
      </c>
      <c r="M2201" s="77"/>
      <c r="N2201" s="78"/>
      <c r="O2201" s="79"/>
      <c r="P2201" s="79"/>
      <c r="Q2201" s="79"/>
    </row>
    <row r="2202" spans="1:17" ht="13.95" hidden="1" customHeight="1">
      <c r="A2202" s="73">
        <v>2192</v>
      </c>
      <c r="B2202" s="74">
        <v>45297</v>
      </c>
      <c r="C2202" s="75" t="s">
        <v>213</v>
      </c>
      <c r="D2202" s="76" t="s">
        <v>9871</v>
      </c>
      <c r="E2202" s="76" t="s">
        <v>1237</v>
      </c>
      <c r="F2202" s="76"/>
      <c r="G2202" s="76"/>
      <c r="H2202" s="76" t="s">
        <v>293</v>
      </c>
      <c r="I2202" s="76"/>
      <c r="J2202" s="76" t="s">
        <v>239</v>
      </c>
      <c r="K2202" s="76" t="s">
        <v>9872</v>
      </c>
      <c r="L2202" s="76" t="s">
        <v>9873</v>
      </c>
      <c r="M2202" s="77"/>
      <c r="N2202" s="78"/>
      <c r="O2202" s="79"/>
      <c r="P2202" s="79"/>
      <c r="Q2202" s="79"/>
    </row>
    <row r="2203" spans="1:17" ht="13.95" hidden="1" customHeight="1">
      <c r="A2203" s="73">
        <v>2193</v>
      </c>
      <c r="B2203" s="74">
        <v>45297</v>
      </c>
      <c r="C2203" s="75" t="s">
        <v>213</v>
      </c>
      <c r="D2203" s="76" t="s">
        <v>9874</v>
      </c>
      <c r="E2203" s="76" t="s">
        <v>1237</v>
      </c>
      <c r="F2203" s="76"/>
      <c r="G2203" s="76"/>
      <c r="H2203" s="76" t="s">
        <v>293</v>
      </c>
      <c r="I2203" s="76"/>
      <c r="J2203" s="76" t="s">
        <v>239</v>
      </c>
      <c r="K2203" s="76" t="s">
        <v>9875</v>
      </c>
      <c r="L2203" s="76" t="s">
        <v>9876</v>
      </c>
      <c r="M2203" s="77"/>
      <c r="N2203" s="78"/>
      <c r="O2203" s="79"/>
      <c r="P2203" s="79"/>
      <c r="Q2203" s="79"/>
    </row>
    <row r="2204" spans="1:17" ht="13.95" hidden="1" customHeight="1">
      <c r="A2204" s="73">
        <v>2194</v>
      </c>
      <c r="B2204" s="74">
        <v>45297</v>
      </c>
      <c r="C2204" s="75" t="s">
        <v>213</v>
      </c>
      <c r="D2204" s="76" t="s">
        <v>9877</v>
      </c>
      <c r="E2204" s="76" t="s">
        <v>1237</v>
      </c>
      <c r="F2204" s="76"/>
      <c r="G2204" s="76"/>
      <c r="H2204" s="76" t="s">
        <v>293</v>
      </c>
      <c r="I2204" s="76"/>
      <c r="J2204" s="76" t="s">
        <v>239</v>
      </c>
      <c r="K2204" s="76" t="s">
        <v>9878</v>
      </c>
      <c r="L2204" s="76" t="s">
        <v>9879</v>
      </c>
      <c r="M2204" s="77"/>
      <c r="N2204" s="78"/>
      <c r="O2204" s="79"/>
      <c r="P2204" s="79"/>
      <c r="Q2204" s="79"/>
    </row>
    <row r="2205" spans="1:17" ht="13.95" hidden="1" customHeight="1">
      <c r="A2205" s="73">
        <v>2195</v>
      </c>
      <c r="B2205" s="74">
        <v>45297</v>
      </c>
      <c r="C2205" s="75" t="s">
        <v>213</v>
      </c>
      <c r="D2205" s="76" t="s">
        <v>9880</v>
      </c>
      <c r="E2205" s="76" t="s">
        <v>1237</v>
      </c>
      <c r="F2205" s="76"/>
      <c r="G2205" s="76"/>
      <c r="H2205" s="76" t="s">
        <v>293</v>
      </c>
      <c r="I2205" s="76"/>
      <c r="J2205" s="76" t="s">
        <v>239</v>
      </c>
      <c r="K2205" s="76" t="s">
        <v>9881</v>
      </c>
      <c r="L2205" s="76" t="s">
        <v>9882</v>
      </c>
      <c r="M2205" s="77"/>
      <c r="N2205" s="78"/>
      <c r="O2205" s="79"/>
      <c r="P2205" s="79"/>
      <c r="Q2205" s="79"/>
    </row>
    <row r="2206" spans="1:17" ht="13.95" hidden="1" customHeight="1">
      <c r="A2206" s="73">
        <v>2196</v>
      </c>
      <c r="B2206" s="74">
        <v>45297</v>
      </c>
      <c r="C2206" s="75" t="s">
        <v>213</v>
      </c>
      <c r="D2206" s="76" t="s">
        <v>9868</v>
      </c>
      <c r="E2206" s="76" t="s">
        <v>1237</v>
      </c>
      <c r="F2206" s="76"/>
      <c r="G2206" s="76"/>
      <c r="H2206" s="76" t="s">
        <v>293</v>
      </c>
      <c r="I2206" s="76"/>
      <c r="J2206" s="76" t="s">
        <v>239</v>
      </c>
      <c r="K2206" s="76" t="s">
        <v>9869</v>
      </c>
      <c r="L2206" s="76" t="s">
        <v>9870</v>
      </c>
      <c r="M2206" s="77"/>
      <c r="N2206" s="78"/>
      <c r="O2206" s="79"/>
      <c r="P2206" s="79"/>
      <c r="Q2206" s="79"/>
    </row>
    <row r="2207" spans="1:17" ht="13.95" hidden="1" customHeight="1">
      <c r="A2207" s="73">
        <v>2197</v>
      </c>
      <c r="B2207" s="74">
        <v>45297</v>
      </c>
      <c r="C2207" s="75" t="s">
        <v>213</v>
      </c>
      <c r="D2207" s="76" t="s">
        <v>467</v>
      </c>
      <c r="E2207" s="76" t="s">
        <v>1237</v>
      </c>
      <c r="F2207" s="76"/>
      <c r="G2207" s="76"/>
      <c r="H2207" s="76" t="s">
        <v>293</v>
      </c>
      <c r="I2207" s="76"/>
      <c r="J2207" s="76" t="s">
        <v>239</v>
      </c>
      <c r="K2207" s="76" t="s">
        <v>9883</v>
      </c>
      <c r="L2207" s="76" t="s">
        <v>6687</v>
      </c>
      <c r="M2207" s="77"/>
      <c r="N2207" s="78"/>
      <c r="O2207" s="79"/>
      <c r="P2207" s="79"/>
      <c r="Q2207" s="79"/>
    </row>
    <row r="2208" spans="1:17" ht="13.95" hidden="1" customHeight="1">
      <c r="A2208" s="73">
        <v>2198</v>
      </c>
      <c r="B2208" s="74">
        <v>45297</v>
      </c>
      <c r="C2208" s="75" t="s">
        <v>213</v>
      </c>
      <c r="D2208" s="76" t="s">
        <v>9884</v>
      </c>
      <c r="E2208" s="76" t="s">
        <v>1237</v>
      </c>
      <c r="F2208" s="76"/>
      <c r="G2208" s="76"/>
      <c r="H2208" s="76" t="s">
        <v>293</v>
      </c>
      <c r="I2208" s="76"/>
      <c r="J2208" s="76" t="s">
        <v>239</v>
      </c>
      <c r="K2208" s="76" t="s">
        <v>9885</v>
      </c>
      <c r="L2208" s="76" t="s">
        <v>9886</v>
      </c>
      <c r="M2208" s="77"/>
      <c r="N2208" s="78"/>
      <c r="O2208" s="79"/>
      <c r="P2208" s="79"/>
      <c r="Q2208" s="79"/>
    </row>
    <row r="2209" spans="1:17" ht="13.95" hidden="1" customHeight="1">
      <c r="A2209" s="73">
        <v>2199</v>
      </c>
      <c r="B2209" s="74">
        <v>45297</v>
      </c>
      <c r="C2209" s="75" t="s">
        <v>213</v>
      </c>
      <c r="D2209" s="76" t="s">
        <v>9887</v>
      </c>
      <c r="E2209" s="76" t="s">
        <v>1237</v>
      </c>
      <c r="F2209" s="76"/>
      <c r="G2209" s="76"/>
      <c r="H2209" s="76" t="s">
        <v>293</v>
      </c>
      <c r="I2209" s="76"/>
      <c r="J2209" s="76" t="s">
        <v>239</v>
      </c>
      <c r="K2209" s="76" t="s">
        <v>9888</v>
      </c>
      <c r="L2209" s="76" t="s">
        <v>9889</v>
      </c>
      <c r="M2209" s="77"/>
      <c r="N2209" s="78"/>
      <c r="O2209" s="79"/>
      <c r="P2209" s="79"/>
      <c r="Q2209" s="79"/>
    </row>
    <row r="2210" spans="1:17" ht="13.95" hidden="1" customHeight="1">
      <c r="A2210" s="73">
        <v>2200</v>
      </c>
      <c r="B2210" s="74">
        <v>45297</v>
      </c>
      <c r="C2210" s="75" t="s">
        <v>213</v>
      </c>
      <c r="D2210" s="76" t="s">
        <v>9890</v>
      </c>
      <c r="E2210" s="76" t="s">
        <v>1237</v>
      </c>
      <c r="F2210" s="76"/>
      <c r="G2210" s="76"/>
      <c r="H2210" s="76" t="s">
        <v>293</v>
      </c>
      <c r="I2210" s="76"/>
      <c r="J2210" s="76" t="s">
        <v>239</v>
      </c>
      <c r="K2210" s="76" t="s">
        <v>9891</v>
      </c>
      <c r="L2210" s="76" t="s">
        <v>9892</v>
      </c>
      <c r="M2210" s="77"/>
      <c r="N2210" s="78"/>
      <c r="O2210" s="79"/>
      <c r="P2210" s="79"/>
      <c r="Q2210" s="79"/>
    </row>
    <row r="2211" spans="1:17" ht="13.95" hidden="1" customHeight="1">
      <c r="A2211" s="73">
        <v>2201</v>
      </c>
      <c r="B2211" s="74">
        <v>45297</v>
      </c>
      <c r="C2211" s="75" t="s">
        <v>212</v>
      </c>
      <c r="D2211" s="76" t="s">
        <v>9893</v>
      </c>
      <c r="E2211" s="76" t="s">
        <v>1257</v>
      </c>
      <c r="F2211" s="76"/>
      <c r="G2211" s="76"/>
      <c r="H2211" s="76" t="s">
        <v>297</v>
      </c>
      <c r="I2211" s="76"/>
      <c r="J2211" s="76" t="s">
        <v>243</v>
      </c>
      <c r="K2211" s="76" t="s">
        <v>9894</v>
      </c>
      <c r="L2211" s="76" t="s">
        <v>9895</v>
      </c>
      <c r="M2211" s="77"/>
      <c r="N2211" s="78"/>
      <c r="O2211" s="79"/>
      <c r="P2211" s="79"/>
      <c r="Q2211" s="79"/>
    </row>
    <row r="2212" spans="1:17" ht="13.95" hidden="1" customHeight="1">
      <c r="A2212" s="73">
        <v>2202</v>
      </c>
      <c r="B2212" s="74">
        <v>45297</v>
      </c>
      <c r="C2212" s="75" t="s">
        <v>212</v>
      </c>
      <c r="D2212" s="76"/>
      <c r="E2212" s="76" t="s">
        <v>1257</v>
      </c>
      <c r="F2212" s="76"/>
      <c r="G2212" s="76"/>
      <c r="H2212" s="76" t="s">
        <v>297</v>
      </c>
      <c r="I2212" s="76"/>
      <c r="J2212" s="76" t="s">
        <v>240</v>
      </c>
      <c r="K2212" s="76" t="s">
        <v>9896</v>
      </c>
      <c r="L2212" s="76"/>
      <c r="M2212" s="77"/>
      <c r="N2212" s="78"/>
      <c r="O2212" s="79"/>
      <c r="P2212" s="79"/>
      <c r="Q2212" s="79"/>
    </row>
    <row r="2213" spans="1:17" ht="13.95" hidden="1" customHeight="1">
      <c r="A2213" s="73">
        <v>2203</v>
      </c>
      <c r="B2213" s="74">
        <v>45297</v>
      </c>
      <c r="C2213" s="75" t="s">
        <v>212</v>
      </c>
      <c r="D2213" s="76"/>
      <c r="E2213" s="76" t="s">
        <v>1257</v>
      </c>
      <c r="F2213" s="76"/>
      <c r="G2213" s="76"/>
      <c r="H2213" s="76" t="s">
        <v>297</v>
      </c>
      <c r="I2213" s="76"/>
      <c r="J2213" s="76" t="s">
        <v>246</v>
      </c>
      <c r="K2213" s="76" t="s">
        <v>9897</v>
      </c>
      <c r="L2213" s="76"/>
      <c r="M2213" s="77"/>
      <c r="N2213" s="78"/>
      <c r="O2213" s="79"/>
      <c r="P2213" s="79"/>
      <c r="Q2213" s="79"/>
    </row>
    <row r="2214" spans="1:17" ht="13.95" hidden="1" customHeight="1">
      <c r="A2214" s="73">
        <v>2204</v>
      </c>
      <c r="B2214" s="74">
        <v>45297</v>
      </c>
      <c r="C2214" s="75" t="s">
        <v>213</v>
      </c>
      <c r="D2214" s="76" t="s">
        <v>9898</v>
      </c>
      <c r="E2214" s="76" t="s">
        <v>1257</v>
      </c>
      <c r="F2214" s="76"/>
      <c r="G2214" s="76"/>
      <c r="H2214" s="76" t="s">
        <v>297</v>
      </c>
      <c r="I2214" s="76"/>
      <c r="J2214" s="76" t="s">
        <v>244</v>
      </c>
      <c r="K2214" s="76">
        <v>20240105997761</v>
      </c>
      <c r="L2214" s="76" t="s">
        <v>6843</v>
      </c>
      <c r="M2214" s="77"/>
      <c r="N2214" s="78"/>
      <c r="O2214" s="79"/>
      <c r="P2214" s="79"/>
      <c r="Q2214" s="79"/>
    </row>
    <row r="2215" spans="1:17" ht="13.95" hidden="1" customHeight="1">
      <c r="A2215" s="73">
        <v>2205</v>
      </c>
      <c r="B2215" s="74">
        <v>45297</v>
      </c>
      <c r="C2215" s="75" t="s">
        <v>213</v>
      </c>
      <c r="D2215" s="76" t="s">
        <v>9899</v>
      </c>
      <c r="E2215" s="76" t="s">
        <v>1257</v>
      </c>
      <c r="F2215" s="76"/>
      <c r="G2215" s="76"/>
      <c r="H2215" s="76" t="s">
        <v>297</v>
      </c>
      <c r="I2215" s="76"/>
      <c r="J2215" s="76" t="s">
        <v>244</v>
      </c>
      <c r="K2215" s="76">
        <v>20240105997969</v>
      </c>
      <c r="L2215" s="76" t="s">
        <v>7932</v>
      </c>
      <c r="M2215" s="77"/>
      <c r="N2215" s="78"/>
      <c r="O2215" s="79"/>
      <c r="P2215" s="79"/>
      <c r="Q2215" s="79"/>
    </row>
    <row r="2216" spans="1:17" ht="13.95" hidden="1" customHeight="1">
      <c r="A2216" s="73">
        <v>2206</v>
      </c>
      <c r="B2216" s="74">
        <v>45297</v>
      </c>
      <c r="C2216" s="75" t="s">
        <v>213</v>
      </c>
      <c r="D2216" s="76" t="s">
        <v>9900</v>
      </c>
      <c r="E2216" s="76" t="s">
        <v>1257</v>
      </c>
      <c r="F2216" s="76"/>
      <c r="G2216" s="76"/>
      <c r="H2216" s="76" t="s">
        <v>297</v>
      </c>
      <c r="I2216" s="76"/>
      <c r="J2216" s="76" t="s">
        <v>244</v>
      </c>
      <c r="K2216" s="76">
        <v>20240105998203</v>
      </c>
      <c r="L2216" s="76" t="s">
        <v>5068</v>
      </c>
      <c r="M2216" s="77"/>
      <c r="N2216" s="78"/>
      <c r="O2216" s="79"/>
      <c r="P2216" s="79"/>
      <c r="Q2216" s="79"/>
    </row>
    <row r="2217" spans="1:17" ht="13.95" hidden="1" customHeight="1">
      <c r="A2217" s="73">
        <v>2207</v>
      </c>
      <c r="B2217" s="74">
        <v>45297</v>
      </c>
      <c r="C2217" s="75" t="s">
        <v>213</v>
      </c>
      <c r="D2217" s="76" t="s">
        <v>9901</v>
      </c>
      <c r="E2217" s="76" t="s">
        <v>1257</v>
      </c>
      <c r="F2217" s="76"/>
      <c r="G2217" s="76"/>
      <c r="H2217" s="76" t="s">
        <v>297</v>
      </c>
      <c r="I2217" s="76"/>
      <c r="J2217" s="76" t="s">
        <v>244</v>
      </c>
      <c r="K2217" s="76">
        <v>20240105998294</v>
      </c>
      <c r="L2217" s="76" t="s">
        <v>5103</v>
      </c>
      <c r="M2217" s="77"/>
      <c r="N2217" s="78"/>
      <c r="O2217" s="79"/>
      <c r="P2217" s="79"/>
      <c r="Q2217" s="79"/>
    </row>
    <row r="2218" spans="1:17" ht="13.95" hidden="1" customHeight="1">
      <c r="A2218" s="73">
        <v>2208</v>
      </c>
      <c r="B2218" s="74">
        <v>45297</v>
      </c>
      <c r="C2218" s="75" t="s">
        <v>213</v>
      </c>
      <c r="D2218" s="76" t="s">
        <v>9902</v>
      </c>
      <c r="E2218" s="76" t="s">
        <v>1257</v>
      </c>
      <c r="F2218" s="76"/>
      <c r="G2218" s="76"/>
      <c r="H2218" s="76" t="s">
        <v>297</v>
      </c>
      <c r="I2218" s="76"/>
      <c r="J2218" s="76" t="s">
        <v>244</v>
      </c>
      <c r="K2218" s="76">
        <v>20240105998324</v>
      </c>
      <c r="L2218" s="76" t="s">
        <v>7795</v>
      </c>
      <c r="M2218" s="77"/>
      <c r="N2218" s="78"/>
      <c r="O2218" s="79"/>
      <c r="P2218" s="79"/>
      <c r="Q2218" s="79"/>
    </row>
    <row r="2219" spans="1:17" ht="13.95" hidden="1" customHeight="1">
      <c r="A2219" s="73">
        <v>2209</v>
      </c>
      <c r="B2219" s="74">
        <v>45297</v>
      </c>
      <c r="C2219" s="75" t="s">
        <v>213</v>
      </c>
      <c r="D2219" s="76" t="s">
        <v>9903</v>
      </c>
      <c r="E2219" s="76" t="s">
        <v>1257</v>
      </c>
      <c r="F2219" s="76"/>
      <c r="G2219" s="76"/>
      <c r="H2219" s="76" t="s">
        <v>297</v>
      </c>
      <c r="I2219" s="76"/>
      <c r="J2219" s="76" t="s">
        <v>244</v>
      </c>
      <c r="K2219" s="76">
        <v>20240105998389</v>
      </c>
      <c r="L2219" s="76" t="s">
        <v>5098</v>
      </c>
      <c r="M2219" s="77"/>
      <c r="N2219" s="78"/>
      <c r="O2219" s="79"/>
      <c r="P2219" s="79"/>
      <c r="Q2219" s="79"/>
    </row>
    <row r="2220" spans="1:17" ht="13.95" hidden="1" customHeight="1">
      <c r="A2220" s="73">
        <v>2210</v>
      </c>
      <c r="B2220" s="74">
        <v>45297</v>
      </c>
      <c r="C2220" s="75" t="s">
        <v>213</v>
      </c>
      <c r="D2220" s="76" t="s">
        <v>9904</v>
      </c>
      <c r="E2220" s="76" t="s">
        <v>1257</v>
      </c>
      <c r="F2220" s="76"/>
      <c r="G2220" s="76"/>
      <c r="H2220" s="76" t="s">
        <v>297</v>
      </c>
      <c r="I2220" s="76"/>
      <c r="J2220" s="76" t="s">
        <v>239</v>
      </c>
      <c r="K2220" s="76">
        <v>20240105995035</v>
      </c>
      <c r="L2220" s="76" t="s">
        <v>9905</v>
      </c>
      <c r="M2220" s="77"/>
      <c r="N2220" s="78"/>
      <c r="O2220" s="79"/>
      <c r="P2220" s="79"/>
      <c r="Q2220" s="79"/>
    </row>
    <row r="2221" spans="1:17" ht="13.95" hidden="1" customHeight="1">
      <c r="A2221" s="73">
        <v>2211</v>
      </c>
      <c r="B2221" s="74">
        <v>45297</v>
      </c>
      <c r="C2221" s="75" t="s">
        <v>213</v>
      </c>
      <c r="D2221" s="76" t="s">
        <v>9906</v>
      </c>
      <c r="E2221" s="76" t="s">
        <v>1257</v>
      </c>
      <c r="F2221" s="76"/>
      <c r="G2221" s="76"/>
      <c r="H2221" s="76" t="s">
        <v>297</v>
      </c>
      <c r="I2221" s="76"/>
      <c r="J2221" s="76" t="s">
        <v>239</v>
      </c>
      <c r="K2221" s="76">
        <v>20240105995555</v>
      </c>
      <c r="L2221" s="76" t="s">
        <v>9907</v>
      </c>
      <c r="M2221" s="77"/>
      <c r="N2221" s="78"/>
      <c r="O2221" s="79"/>
      <c r="P2221" s="79"/>
      <c r="Q2221" s="79"/>
    </row>
    <row r="2222" spans="1:17" ht="13.95" hidden="1" customHeight="1">
      <c r="A2222" s="73">
        <v>2212</v>
      </c>
      <c r="B2222" s="74">
        <v>45297</v>
      </c>
      <c r="C2222" s="75" t="s">
        <v>213</v>
      </c>
      <c r="D2222" s="76" t="s">
        <v>9908</v>
      </c>
      <c r="E2222" s="76" t="s">
        <v>1257</v>
      </c>
      <c r="F2222" s="76"/>
      <c r="G2222" s="76"/>
      <c r="H2222" s="76" t="s">
        <v>297</v>
      </c>
      <c r="I2222" s="76"/>
      <c r="J2222" s="76" t="s">
        <v>239</v>
      </c>
      <c r="K2222" s="76">
        <v>20240105995619</v>
      </c>
      <c r="L2222" s="76" t="s">
        <v>9909</v>
      </c>
      <c r="M2222" s="77"/>
      <c r="N2222" s="78"/>
      <c r="O2222" s="79"/>
      <c r="P2222" s="79"/>
      <c r="Q2222" s="79"/>
    </row>
    <row r="2223" spans="1:17" ht="13.95" hidden="1" customHeight="1">
      <c r="A2223" s="73">
        <v>2213</v>
      </c>
      <c r="B2223" s="74">
        <v>45297</v>
      </c>
      <c r="C2223" s="75" t="s">
        <v>213</v>
      </c>
      <c r="D2223" s="76" t="s">
        <v>9910</v>
      </c>
      <c r="E2223" s="76" t="s">
        <v>1257</v>
      </c>
      <c r="F2223" s="76"/>
      <c r="G2223" s="76"/>
      <c r="H2223" s="76" t="s">
        <v>297</v>
      </c>
      <c r="I2223" s="76"/>
      <c r="J2223" s="76" t="s">
        <v>239</v>
      </c>
      <c r="K2223" s="76">
        <v>20240105997775</v>
      </c>
      <c r="L2223" s="76" t="s">
        <v>9263</v>
      </c>
      <c r="M2223" s="77"/>
      <c r="N2223" s="78"/>
      <c r="O2223" s="79"/>
      <c r="P2223" s="79"/>
      <c r="Q2223" s="79"/>
    </row>
    <row r="2224" spans="1:17" ht="13.95" hidden="1" customHeight="1">
      <c r="A2224" s="73">
        <v>2214</v>
      </c>
      <c r="B2224" s="74">
        <v>45297</v>
      </c>
      <c r="C2224" s="75" t="s">
        <v>213</v>
      </c>
      <c r="D2224" s="76" t="s">
        <v>9911</v>
      </c>
      <c r="E2224" s="76" t="s">
        <v>1257</v>
      </c>
      <c r="F2224" s="76"/>
      <c r="G2224" s="76"/>
      <c r="H2224" s="76" t="s">
        <v>297</v>
      </c>
      <c r="I2224" s="76"/>
      <c r="J2224" s="76" t="s">
        <v>239</v>
      </c>
      <c r="K2224" s="76">
        <v>20240105998603</v>
      </c>
      <c r="L2224" s="76" t="s">
        <v>5438</v>
      </c>
      <c r="M2224" s="77"/>
      <c r="N2224" s="78"/>
      <c r="O2224" s="79"/>
      <c r="P2224" s="79"/>
      <c r="Q2224" s="79"/>
    </row>
    <row r="2225" spans="1:17" ht="13.95" hidden="1" customHeight="1">
      <c r="A2225" s="73">
        <v>2215</v>
      </c>
      <c r="B2225" s="74">
        <v>45297</v>
      </c>
      <c r="C2225" s="75" t="s">
        <v>213</v>
      </c>
      <c r="D2225" s="76" t="s">
        <v>9912</v>
      </c>
      <c r="E2225" s="76" t="s">
        <v>1257</v>
      </c>
      <c r="F2225" s="76"/>
      <c r="G2225" s="76"/>
      <c r="H2225" s="76" t="s">
        <v>297</v>
      </c>
      <c r="I2225" s="76"/>
      <c r="J2225" s="76" t="s">
        <v>239</v>
      </c>
      <c r="K2225" s="76">
        <v>20240105998723</v>
      </c>
      <c r="L2225" s="76" t="s">
        <v>1588</v>
      </c>
      <c r="M2225" s="77"/>
      <c r="N2225" s="78"/>
      <c r="O2225" s="79"/>
      <c r="P2225" s="79"/>
      <c r="Q2225" s="79"/>
    </row>
    <row r="2226" spans="1:17" ht="13.95" hidden="1" customHeight="1">
      <c r="A2226" s="73">
        <v>2216</v>
      </c>
      <c r="B2226" s="74">
        <v>45297</v>
      </c>
      <c r="C2226" s="75" t="s">
        <v>213</v>
      </c>
      <c r="D2226" s="76" t="s">
        <v>9913</v>
      </c>
      <c r="E2226" s="76" t="s">
        <v>1257</v>
      </c>
      <c r="F2226" s="76"/>
      <c r="G2226" s="76"/>
      <c r="H2226" s="76" t="s">
        <v>297</v>
      </c>
      <c r="I2226" s="76"/>
      <c r="J2226" s="76" t="s">
        <v>239</v>
      </c>
      <c r="K2226" s="76">
        <v>20240105998768</v>
      </c>
      <c r="L2226" s="76" t="s">
        <v>5058</v>
      </c>
      <c r="M2226" s="77"/>
      <c r="N2226" s="78"/>
      <c r="O2226" s="79"/>
      <c r="P2226" s="79"/>
      <c r="Q2226" s="79"/>
    </row>
    <row r="2227" spans="1:17" ht="13.95" hidden="1" customHeight="1">
      <c r="A2227" s="73">
        <v>2217</v>
      </c>
      <c r="B2227" s="74">
        <v>45297</v>
      </c>
      <c r="C2227" s="75" t="s">
        <v>213</v>
      </c>
      <c r="D2227" s="76" t="s">
        <v>9914</v>
      </c>
      <c r="E2227" s="76" t="s">
        <v>1257</v>
      </c>
      <c r="F2227" s="76"/>
      <c r="G2227" s="76"/>
      <c r="H2227" s="76" t="s">
        <v>297</v>
      </c>
      <c r="I2227" s="76"/>
      <c r="J2227" s="76" t="s">
        <v>244</v>
      </c>
      <c r="K2227" s="76">
        <v>20240105999440</v>
      </c>
      <c r="L2227" s="76" t="s">
        <v>1887</v>
      </c>
      <c r="M2227" s="77"/>
      <c r="N2227" s="78"/>
      <c r="O2227" s="79"/>
      <c r="P2227" s="79"/>
      <c r="Q2227" s="79"/>
    </row>
    <row r="2228" spans="1:17" ht="13.95" hidden="1" customHeight="1">
      <c r="A2228" s="73">
        <v>2218</v>
      </c>
      <c r="B2228" s="74">
        <v>45297</v>
      </c>
      <c r="C2228" s="75" t="s">
        <v>213</v>
      </c>
      <c r="D2228" s="76" t="s">
        <v>9915</v>
      </c>
      <c r="E2228" s="76" t="s">
        <v>1257</v>
      </c>
      <c r="F2228" s="76"/>
      <c r="G2228" s="76"/>
      <c r="H2228" s="76" t="s">
        <v>297</v>
      </c>
      <c r="I2228" s="76"/>
      <c r="J2228" s="76" t="s">
        <v>244</v>
      </c>
      <c r="K2228" s="76">
        <v>20240105999123</v>
      </c>
      <c r="L2228" s="76" t="s">
        <v>1448</v>
      </c>
      <c r="M2228" s="77"/>
      <c r="N2228" s="78"/>
      <c r="O2228" s="79"/>
      <c r="P2228" s="79"/>
      <c r="Q2228" s="79"/>
    </row>
    <row r="2229" spans="1:17" ht="13.95" hidden="1" customHeight="1">
      <c r="A2229" s="73">
        <v>2219</v>
      </c>
      <c r="B2229" s="74">
        <v>45297</v>
      </c>
      <c r="C2229" s="75" t="s">
        <v>213</v>
      </c>
      <c r="D2229" s="76" t="s">
        <v>454</v>
      </c>
      <c r="E2229" s="76" t="s">
        <v>758</v>
      </c>
      <c r="F2229" s="76"/>
      <c r="G2229" s="76"/>
      <c r="H2229" s="76" t="s">
        <v>293</v>
      </c>
      <c r="I2229" s="76"/>
      <c r="J2229" s="76" t="s">
        <v>243</v>
      </c>
      <c r="K2229" s="76" t="s">
        <v>9916</v>
      </c>
      <c r="L2229" s="76"/>
      <c r="M2229" s="77"/>
      <c r="N2229" s="78"/>
      <c r="O2229" s="79"/>
      <c r="P2229" s="79"/>
      <c r="Q2229" s="79"/>
    </row>
    <row r="2230" spans="1:17" ht="13.95" hidden="1" customHeight="1">
      <c r="A2230" s="73">
        <v>2220</v>
      </c>
      <c r="B2230" s="74">
        <v>45297</v>
      </c>
      <c r="C2230" s="75" t="s">
        <v>213</v>
      </c>
      <c r="D2230" s="76" t="s">
        <v>9917</v>
      </c>
      <c r="E2230" s="76" t="s">
        <v>758</v>
      </c>
      <c r="F2230" s="76"/>
      <c r="G2230" s="76"/>
      <c r="H2230" s="76" t="s">
        <v>293</v>
      </c>
      <c r="I2230" s="76"/>
      <c r="J2230" s="76" t="s">
        <v>243</v>
      </c>
      <c r="K2230" s="76" t="s">
        <v>9918</v>
      </c>
      <c r="L2230" s="76"/>
      <c r="M2230" s="77"/>
      <c r="N2230" s="78"/>
      <c r="O2230" s="79"/>
      <c r="P2230" s="79"/>
      <c r="Q2230" s="79"/>
    </row>
    <row r="2231" spans="1:17" ht="13.95" hidden="1" customHeight="1">
      <c r="A2231" s="73">
        <v>2221</v>
      </c>
      <c r="B2231" s="74">
        <v>45297</v>
      </c>
      <c r="C2231" s="75" t="s">
        <v>213</v>
      </c>
      <c r="D2231" s="76" t="s">
        <v>9919</v>
      </c>
      <c r="E2231" s="76" t="s">
        <v>758</v>
      </c>
      <c r="F2231" s="76"/>
      <c r="G2231" s="76"/>
      <c r="H2231" s="76" t="s">
        <v>293</v>
      </c>
      <c r="I2231" s="76"/>
      <c r="J2231" s="76" t="s">
        <v>243</v>
      </c>
      <c r="K2231" s="76" t="s">
        <v>9920</v>
      </c>
      <c r="L2231" s="76"/>
      <c r="M2231" s="77"/>
      <c r="N2231" s="78"/>
      <c r="O2231" s="79"/>
      <c r="P2231" s="79"/>
      <c r="Q2231" s="79"/>
    </row>
    <row r="2232" spans="1:17" ht="13.95" hidden="1" customHeight="1">
      <c r="A2232" s="73">
        <v>2222</v>
      </c>
      <c r="B2232" s="74">
        <v>45297</v>
      </c>
      <c r="C2232" s="75" t="s">
        <v>213</v>
      </c>
      <c r="D2232" s="76" t="s">
        <v>9921</v>
      </c>
      <c r="E2232" s="76" t="s">
        <v>758</v>
      </c>
      <c r="F2232" s="76"/>
      <c r="G2232" s="76"/>
      <c r="H2232" s="76" t="s">
        <v>293</v>
      </c>
      <c r="I2232" s="76"/>
      <c r="J2232" s="76" t="s">
        <v>239</v>
      </c>
      <c r="K2232" s="76" t="s">
        <v>9922</v>
      </c>
      <c r="L2232" s="76"/>
      <c r="M2232" s="77"/>
      <c r="N2232" s="78"/>
      <c r="O2232" s="79"/>
      <c r="P2232" s="79"/>
      <c r="Q2232" s="79"/>
    </row>
    <row r="2233" spans="1:17" ht="13.95" hidden="1" customHeight="1">
      <c r="A2233" s="73">
        <v>2223</v>
      </c>
      <c r="B2233" s="74">
        <v>45297</v>
      </c>
      <c r="C2233" s="75" t="s">
        <v>213</v>
      </c>
      <c r="D2233" s="76" t="s">
        <v>9921</v>
      </c>
      <c r="E2233" s="76" t="s">
        <v>758</v>
      </c>
      <c r="F2233" s="76"/>
      <c r="G2233" s="76"/>
      <c r="H2233" s="76" t="s">
        <v>293</v>
      </c>
      <c r="I2233" s="76"/>
      <c r="J2233" s="76" t="s">
        <v>239</v>
      </c>
      <c r="K2233" s="76" t="s">
        <v>9923</v>
      </c>
      <c r="L2233" s="76"/>
      <c r="M2233" s="77"/>
      <c r="N2233" s="78"/>
      <c r="O2233" s="79"/>
      <c r="P2233" s="79"/>
      <c r="Q2233" s="79"/>
    </row>
    <row r="2234" spans="1:17" ht="13.95" hidden="1" customHeight="1">
      <c r="A2234" s="73">
        <v>2224</v>
      </c>
      <c r="B2234" s="74">
        <v>45297</v>
      </c>
      <c r="C2234" s="75" t="s">
        <v>213</v>
      </c>
      <c r="D2234" s="76" t="s">
        <v>9924</v>
      </c>
      <c r="E2234" s="76" t="s">
        <v>758</v>
      </c>
      <c r="F2234" s="76"/>
      <c r="G2234" s="76"/>
      <c r="H2234" s="76" t="s">
        <v>293</v>
      </c>
      <c r="I2234" s="76"/>
      <c r="J2234" s="76" t="s">
        <v>239</v>
      </c>
      <c r="K2234" s="76" t="s">
        <v>9925</v>
      </c>
      <c r="L2234" s="76"/>
      <c r="M2234" s="77"/>
      <c r="N2234" s="78"/>
      <c r="O2234" s="79"/>
      <c r="P2234" s="79"/>
      <c r="Q2234" s="79"/>
    </row>
    <row r="2235" spans="1:17" ht="13.95" hidden="1" customHeight="1">
      <c r="A2235" s="73">
        <v>2225</v>
      </c>
      <c r="B2235" s="74">
        <v>45297</v>
      </c>
      <c r="C2235" s="75" t="s">
        <v>213</v>
      </c>
      <c r="D2235" s="76" t="s">
        <v>9926</v>
      </c>
      <c r="E2235" s="76" t="s">
        <v>758</v>
      </c>
      <c r="F2235" s="76"/>
      <c r="G2235" s="76"/>
      <c r="H2235" s="76" t="s">
        <v>293</v>
      </c>
      <c r="I2235" s="76"/>
      <c r="J2235" s="76" t="s">
        <v>239</v>
      </c>
      <c r="K2235" s="76" t="s">
        <v>9927</v>
      </c>
      <c r="L2235" s="76"/>
      <c r="M2235" s="77"/>
      <c r="N2235" s="78"/>
      <c r="O2235" s="79"/>
      <c r="P2235" s="79"/>
      <c r="Q2235" s="79"/>
    </row>
    <row r="2236" spans="1:17" ht="13.95" hidden="1" customHeight="1">
      <c r="A2236" s="73">
        <v>2226</v>
      </c>
      <c r="B2236" s="74">
        <v>45297</v>
      </c>
      <c r="C2236" s="75" t="s">
        <v>213</v>
      </c>
      <c r="D2236" s="76" t="s">
        <v>456</v>
      </c>
      <c r="E2236" s="76" t="s">
        <v>758</v>
      </c>
      <c r="F2236" s="76"/>
      <c r="G2236" s="76"/>
      <c r="H2236" s="76" t="s">
        <v>293</v>
      </c>
      <c r="I2236" s="76"/>
      <c r="J2236" s="76" t="s">
        <v>239</v>
      </c>
      <c r="K2236" s="76" t="s">
        <v>9928</v>
      </c>
      <c r="L2236" s="76"/>
      <c r="M2236" s="77"/>
      <c r="N2236" s="78"/>
      <c r="O2236" s="79"/>
      <c r="P2236" s="79"/>
      <c r="Q2236" s="79"/>
    </row>
    <row r="2237" spans="1:17" ht="13.95" hidden="1" customHeight="1">
      <c r="A2237" s="73">
        <v>2227</v>
      </c>
      <c r="B2237" s="74">
        <v>45297</v>
      </c>
      <c r="C2237" s="75" t="s">
        <v>213</v>
      </c>
      <c r="D2237" s="76" t="s">
        <v>9929</v>
      </c>
      <c r="E2237" s="76" t="s">
        <v>758</v>
      </c>
      <c r="F2237" s="76"/>
      <c r="G2237" s="76"/>
      <c r="H2237" s="76" t="s">
        <v>293</v>
      </c>
      <c r="I2237" s="76"/>
      <c r="J2237" s="76" t="s">
        <v>239</v>
      </c>
      <c r="K2237" s="76" t="s">
        <v>9930</v>
      </c>
      <c r="L2237" s="76"/>
      <c r="M2237" s="77"/>
      <c r="N2237" s="78"/>
      <c r="O2237" s="79"/>
      <c r="P2237" s="79"/>
      <c r="Q2237" s="79"/>
    </row>
    <row r="2238" spans="1:17" ht="13.95" hidden="1" customHeight="1">
      <c r="A2238" s="73">
        <v>2228</v>
      </c>
      <c r="B2238" s="74">
        <v>45297</v>
      </c>
      <c r="C2238" s="75" t="s">
        <v>213</v>
      </c>
      <c r="D2238" s="76" t="s">
        <v>9931</v>
      </c>
      <c r="E2238" s="76" t="s">
        <v>622</v>
      </c>
      <c r="F2238" s="76"/>
      <c r="G2238" s="76"/>
      <c r="H2238" s="76" t="s">
        <v>293</v>
      </c>
      <c r="I2238" s="76"/>
      <c r="J2238" s="76" t="s">
        <v>244</v>
      </c>
      <c r="K2238" s="76" t="s">
        <v>9932</v>
      </c>
      <c r="L2238" s="76"/>
      <c r="M2238" s="77"/>
      <c r="N2238" s="78"/>
      <c r="O2238" s="79"/>
      <c r="P2238" s="79"/>
      <c r="Q2238" s="79"/>
    </row>
    <row r="2239" spans="1:17" ht="13.95" hidden="1" customHeight="1">
      <c r="A2239" s="73">
        <v>2229</v>
      </c>
      <c r="B2239" s="74">
        <v>45297</v>
      </c>
      <c r="C2239" s="75" t="s">
        <v>213</v>
      </c>
      <c r="D2239" s="76" t="s">
        <v>9933</v>
      </c>
      <c r="E2239" s="76" t="s">
        <v>622</v>
      </c>
      <c r="F2239" s="76"/>
      <c r="G2239" s="76"/>
      <c r="H2239" s="76" t="s">
        <v>293</v>
      </c>
      <c r="I2239" s="76"/>
      <c r="J2239" s="76" t="s">
        <v>244</v>
      </c>
      <c r="K2239" s="76" t="s">
        <v>9934</v>
      </c>
      <c r="L2239" s="76"/>
      <c r="M2239" s="77"/>
      <c r="N2239" s="78"/>
      <c r="O2239" s="79"/>
      <c r="P2239" s="79"/>
      <c r="Q2239" s="79"/>
    </row>
    <row r="2240" spans="1:17" ht="13.95" hidden="1" customHeight="1">
      <c r="A2240" s="73">
        <v>2230</v>
      </c>
      <c r="B2240" s="74">
        <v>45297</v>
      </c>
      <c r="C2240" s="75" t="s">
        <v>213</v>
      </c>
      <c r="D2240" s="76" t="s">
        <v>9935</v>
      </c>
      <c r="E2240" s="76" t="s">
        <v>622</v>
      </c>
      <c r="F2240" s="76"/>
      <c r="G2240" s="76"/>
      <c r="H2240" s="76" t="s">
        <v>293</v>
      </c>
      <c r="I2240" s="76"/>
      <c r="J2240" s="76" t="s">
        <v>244</v>
      </c>
      <c r="K2240" s="76" t="s">
        <v>9936</v>
      </c>
      <c r="L2240" s="76"/>
      <c r="M2240" s="77"/>
      <c r="N2240" s="78"/>
      <c r="O2240" s="79"/>
      <c r="P2240" s="79"/>
      <c r="Q2240" s="79"/>
    </row>
    <row r="2241" spans="1:17" ht="13.95" hidden="1" customHeight="1">
      <c r="A2241" s="73">
        <v>2231</v>
      </c>
      <c r="B2241" s="74">
        <v>45297</v>
      </c>
      <c r="C2241" s="75" t="s">
        <v>213</v>
      </c>
      <c r="D2241" s="76" t="s">
        <v>9705</v>
      </c>
      <c r="E2241" s="76" t="s">
        <v>622</v>
      </c>
      <c r="F2241" s="76"/>
      <c r="G2241" s="76"/>
      <c r="H2241" s="76" t="s">
        <v>293</v>
      </c>
      <c r="I2241" s="76"/>
      <c r="J2241" s="76" t="s">
        <v>244</v>
      </c>
      <c r="K2241" s="76" t="s">
        <v>9937</v>
      </c>
      <c r="L2241" s="76"/>
      <c r="M2241" s="77"/>
      <c r="N2241" s="78"/>
      <c r="O2241" s="79"/>
      <c r="P2241" s="79"/>
      <c r="Q2241" s="79"/>
    </row>
    <row r="2242" spans="1:17" ht="13.95" hidden="1" customHeight="1">
      <c r="A2242" s="73">
        <v>2232</v>
      </c>
      <c r="B2242" s="74">
        <v>45297</v>
      </c>
      <c r="C2242" s="75" t="s">
        <v>213</v>
      </c>
      <c r="D2242" s="76" t="s">
        <v>9938</v>
      </c>
      <c r="E2242" s="76" t="s">
        <v>622</v>
      </c>
      <c r="F2242" s="76"/>
      <c r="G2242" s="76"/>
      <c r="H2242" s="76" t="s">
        <v>293</v>
      </c>
      <c r="I2242" s="76"/>
      <c r="J2242" s="76" t="s">
        <v>244</v>
      </c>
      <c r="K2242" s="76" t="s">
        <v>9939</v>
      </c>
      <c r="L2242" s="76"/>
      <c r="M2242" s="77"/>
      <c r="N2242" s="78"/>
      <c r="O2242" s="79"/>
      <c r="P2242" s="79"/>
      <c r="Q2242" s="79"/>
    </row>
    <row r="2243" spans="1:17" ht="13.95" hidden="1" customHeight="1">
      <c r="A2243" s="73">
        <v>2233</v>
      </c>
      <c r="B2243" s="74">
        <v>45297</v>
      </c>
      <c r="C2243" s="75" t="s">
        <v>213</v>
      </c>
      <c r="D2243" s="76" t="s">
        <v>9940</v>
      </c>
      <c r="E2243" s="76" t="s">
        <v>622</v>
      </c>
      <c r="F2243" s="76"/>
      <c r="G2243" s="76"/>
      <c r="H2243" s="76" t="s">
        <v>293</v>
      </c>
      <c r="I2243" s="76"/>
      <c r="J2243" s="76" t="s">
        <v>244</v>
      </c>
      <c r="K2243" s="76" t="s">
        <v>9941</v>
      </c>
      <c r="L2243" s="76"/>
      <c r="M2243" s="77"/>
      <c r="N2243" s="78"/>
      <c r="O2243" s="79"/>
      <c r="P2243" s="79"/>
      <c r="Q2243" s="79"/>
    </row>
    <row r="2244" spans="1:17" ht="13.95" hidden="1" customHeight="1">
      <c r="A2244" s="73">
        <v>2234</v>
      </c>
      <c r="B2244" s="74">
        <v>45297</v>
      </c>
      <c r="C2244" s="75" t="s">
        <v>213</v>
      </c>
      <c r="D2244" s="76" t="s">
        <v>9942</v>
      </c>
      <c r="E2244" s="76" t="s">
        <v>622</v>
      </c>
      <c r="F2244" s="76"/>
      <c r="G2244" s="76"/>
      <c r="H2244" s="76" t="s">
        <v>293</v>
      </c>
      <c r="I2244" s="76"/>
      <c r="J2244" s="76" t="s">
        <v>244</v>
      </c>
      <c r="K2244" s="76" t="s">
        <v>9943</v>
      </c>
      <c r="L2244" s="76"/>
      <c r="M2244" s="77"/>
      <c r="N2244" s="78"/>
      <c r="O2244" s="79"/>
      <c r="P2244" s="79"/>
      <c r="Q2244" s="79"/>
    </row>
    <row r="2245" spans="1:17" ht="13.95" hidden="1" customHeight="1">
      <c r="A2245" s="73">
        <v>2235</v>
      </c>
      <c r="B2245" s="74">
        <v>45297</v>
      </c>
      <c r="C2245" s="75" t="s">
        <v>213</v>
      </c>
      <c r="D2245" s="76" t="s">
        <v>470</v>
      </c>
      <c r="E2245" s="76" t="s">
        <v>622</v>
      </c>
      <c r="F2245" s="76"/>
      <c r="G2245" s="76"/>
      <c r="H2245" s="76" t="s">
        <v>293</v>
      </c>
      <c r="I2245" s="76"/>
      <c r="J2245" s="76" t="s">
        <v>244</v>
      </c>
      <c r="K2245" s="76" t="s">
        <v>9944</v>
      </c>
      <c r="L2245" s="76"/>
      <c r="M2245" s="77"/>
      <c r="N2245" s="78"/>
      <c r="O2245" s="79"/>
      <c r="P2245" s="79"/>
      <c r="Q2245" s="79"/>
    </row>
    <row r="2246" spans="1:17" ht="13.95" hidden="1" customHeight="1">
      <c r="A2246" s="73">
        <v>2236</v>
      </c>
      <c r="B2246" s="74">
        <v>45297</v>
      </c>
      <c r="C2246" s="75" t="s">
        <v>213</v>
      </c>
      <c r="D2246" s="76" t="s">
        <v>9945</v>
      </c>
      <c r="E2246" s="76" t="s">
        <v>622</v>
      </c>
      <c r="F2246" s="76"/>
      <c r="G2246" s="76"/>
      <c r="H2246" s="76" t="s">
        <v>293</v>
      </c>
      <c r="I2246" s="76"/>
      <c r="J2246" s="76" t="s">
        <v>244</v>
      </c>
      <c r="K2246" s="76" t="s">
        <v>9946</v>
      </c>
      <c r="L2246" s="76"/>
      <c r="M2246" s="77"/>
      <c r="N2246" s="78"/>
      <c r="O2246" s="79"/>
      <c r="P2246" s="79"/>
      <c r="Q2246" s="79"/>
    </row>
    <row r="2247" spans="1:17" ht="13.95" hidden="1" customHeight="1">
      <c r="A2247" s="73">
        <v>2237</v>
      </c>
      <c r="B2247" s="74">
        <v>45297</v>
      </c>
      <c r="C2247" s="75" t="s">
        <v>213</v>
      </c>
      <c r="D2247" s="76" t="s">
        <v>9947</v>
      </c>
      <c r="E2247" s="76" t="s">
        <v>622</v>
      </c>
      <c r="F2247" s="76"/>
      <c r="G2247" s="76"/>
      <c r="H2247" s="76" t="s">
        <v>293</v>
      </c>
      <c r="I2247" s="76"/>
      <c r="J2247" s="76" t="s">
        <v>244</v>
      </c>
      <c r="K2247" s="76" t="s">
        <v>9948</v>
      </c>
      <c r="L2247" s="76"/>
      <c r="M2247" s="77"/>
      <c r="N2247" s="78"/>
      <c r="O2247" s="79"/>
      <c r="P2247" s="79"/>
      <c r="Q2247" s="79"/>
    </row>
    <row r="2248" spans="1:17" ht="13.95" hidden="1" customHeight="1">
      <c r="A2248" s="73">
        <v>2238</v>
      </c>
      <c r="B2248" s="74">
        <v>45297</v>
      </c>
      <c r="C2248" s="75" t="s">
        <v>213</v>
      </c>
      <c r="D2248" s="76" t="s">
        <v>9949</v>
      </c>
      <c r="E2248" s="76" t="s">
        <v>622</v>
      </c>
      <c r="F2248" s="76"/>
      <c r="G2248" s="76"/>
      <c r="H2248" s="76" t="s">
        <v>293</v>
      </c>
      <c r="I2248" s="76"/>
      <c r="J2248" s="76" t="s">
        <v>244</v>
      </c>
      <c r="K2248" s="76" t="s">
        <v>9950</v>
      </c>
      <c r="L2248" s="76"/>
      <c r="M2248" s="77"/>
      <c r="N2248" s="78"/>
      <c r="O2248" s="79"/>
      <c r="P2248" s="79"/>
      <c r="Q2248" s="79"/>
    </row>
    <row r="2249" spans="1:17" ht="13.95" hidden="1" customHeight="1">
      <c r="A2249" s="73">
        <v>2239</v>
      </c>
      <c r="B2249" s="74">
        <v>45297</v>
      </c>
      <c r="C2249" s="75" t="s">
        <v>213</v>
      </c>
      <c r="D2249" s="76" t="s">
        <v>9951</v>
      </c>
      <c r="E2249" s="76" t="s">
        <v>622</v>
      </c>
      <c r="F2249" s="76"/>
      <c r="G2249" s="76"/>
      <c r="H2249" s="76" t="s">
        <v>293</v>
      </c>
      <c r="I2249" s="76"/>
      <c r="J2249" s="76" t="s">
        <v>244</v>
      </c>
      <c r="K2249" s="76" t="s">
        <v>9952</v>
      </c>
      <c r="L2249" s="76"/>
      <c r="M2249" s="77"/>
      <c r="N2249" s="78"/>
      <c r="O2249" s="79"/>
      <c r="P2249" s="79"/>
      <c r="Q2249" s="79"/>
    </row>
    <row r="2250" spans="1:17" ht="13.95" hidden="1" customHeight="1">
      <c r="A2250" s="73">
        <v>2240</v>
      </c>
      <c r="B2250" s="74">
        <v>45297</v>
      </c>
      <c r="C2250" s="75" t="s">
        <v>213</v>
      </c>
      <c r="D2250" s="76" t="s">
        <v>9953</v>
      </c>
      <c r="E2250" s="76" t="s">
        <v>622</v>
      </c>
      <c r="F2250" s="76"/>
      <c r="G2250" s="76"/>
      <c r="H2250" s="76" t="s">
        <v>293</v>
      </c>
      <c r="I2250" s="76"/>
      <c r="J2250" s="76" t="s">
        <v>244</v>
      </c>
      <c r="K2250" s="76" t="s">
        <v>9954</v>
      </c>
      <c r="L2250" s="76"/>
      <c r="M2250" s="77"/>
      <c r="N2250" s="78"/>
      <c r="O2250" s="79"/>
      <c r="P2250" s="79"/>
      <c r="Q2250" s="79"/>
    </row>
    <row r="2251" spans="1:17" ht="13.95" hidden="1" customHeight="1">
      <c r="A2251" s="73">
        <v>2241</v>
      </c>
      <c r="B2251" s="74">
        <v>45297</v>
      </c>
      <c r="C2251" s="75" t="s">
        <v>213</v>
      </c>
      <c r="D2251" s="76" t="s">
        <v>9955</v>
      </c>
      <c r="E2251" s="76" t="s">
        <v>622</v>
      </c>
      <c r="F2251" s="76"/>
      <c r="G2251" s="76"/>
      <c r="H2251" s="76" t="s">
        <v>293</v>
      </c>
      <c r="I2251" s="76"/>
      <c r="J2251" s="76" t="s">
        <v>244</v>
      </c>
      <c r="K2251" s="76" t="s">
        <v>9956</v>
      </c>
      <c r="L2251" s="76"/>
      <c r="M2251" s="77"/>
      <c r="N2251" s="78"/>
      <c r="O2251" s="79"/>
      <c r="P2251" s="79"/>
      <c r="Q2251" s="79"/>
    </row>
    <row r="2252" spans="1:17" ht="13.95" hidden="1" customHeight="1">
      <c r="A2252" s="73">
        <v>2242</v>
      </c>
      <c r="B2252" s="74">
        <v>45297</v>
      </c>
      <c r="C2252" s="75" t="s">
        <v>213</v>
      </c>
      <c r="D2252" s="76" t="s">
        <v>9957</v>
      </c>
      <c r="E2252" s="76" t="s">
        <v>622</v>
      </c>
      <c r="F2252" s="76"/>
      <c r="G2252" s="76"/>
      <c r="H2252" s="76" t="s">
        <v>293</v>
      </c>
      <c r="I2252" s="76"/>
      <c r="J2252" s="76" t="s">
        <v>244</v>
      </c>
      <c r="K2252" s="76" t="s">
        <v>9958</v>
      </c>
      <c r="L2252" s="76"/>
      <c r="M2252" s="77"/>
      <c r="N2252" s="78"/>
      <c r="O2252" s="79"/>
      <c r="P2252" s="79"/>
      <c r="Q2252" s="79"/>
    </row>
    <row r="2253" spans="1:17" ht="13.95" hidden="1" customHeight="1">
      <c r="A2253" s="73">
        <v>2243</v>
      </c>
      <c r="B2253" s="74">
        <v>45297</v>
      </c>
      <c r="C2253" s="75" t="s">
        <v>213</v>
      </c>
      <c r="D2253" s="76" t="s">
        <v>9959</v>
      </c>
      <c r="E2253" s="76" t="s">
        <v>622</v>
      </c>
      <c r="F2253" s="76"/>
      <c r="G2253" s="76"/>
      <c r="H2253" s="76" t="s">
        <v>293</v>
      </c>
      <c r="I2253" s="76"/>
      <c r="J2253" s="76" t="s">
        <v>244</v>
      </c>
      <c r="K2253" s="76" t="s">
        <v>9960</v>
      </c>
      <c r="L2253" s="76"/>
      <c r="M2253" s="77"/>
      <c r="N2253" s="78"/>
      <c r="O2253" s="79"/>
      <c r="P2253" s="79"/>
      <c r="Q2253" s="79"/>
    </row>
    <row r="2254" spans="1:17" ht="13.95" hidden="1" customHeight="1">
      <c r="A2254" s="73">
        <v>2244</v>
      </c>
      <c r="B2254" s="74">
        <v>45297</v>
      </c>
      <c r="C2254" s="75" t="s">
        <v>213</v>
      </c>
      <c r="D2254" s="76" t="s">
        <v>9961</v>
      </c>
      <c r="E2254" s="76" t="s">
        <v>622</v>
      </c>
      <c r="F2254" s="76"/>
      <c r="G2254" s="76"/>
      <c r="H2254" s="76" t="s">
        <v>293</v>
      </c>
      <c r="I2254" s="76"/>
      <c r="J2254" s="76" t="s">
        <v>244</v>
      </c>
      <c r="K2254" s="76" t="s">
        <v>9962</v>
      </c>
      <c r="L2254" s="76"/>
      <c r="M2254" s="77"/>
      <c r="N2254" s="78"/>
      <c r="O2254" s="79"/>
      <c r="P2254" s="79"/>
      <c r="Q2254" s="79"/>
    </row>
    <row r="2255" spans="1:17" ht="13.95" hidden="1" customHeight="1">
      <c r="A2255" s="73">
        <v>2245</v>
      </c>
      <c r="B2255" s="74">
        <v>45297</v>
      </c>
      <c r="C2255" s="75" t="s">
        <v>213</v>
      </c>
      <c r="D2255" s="76" t="s">
        <v>9963</v>
      </c>
      <c r="E2255" s="76" t="s">
        <v>806</v>
      </c>
      <c r="F2255" s="76"/>
      <c r="G2255" s="76"/>
      <c r="H2255" s="76" t="s">
        <v>293</v>
      </c>
      <c r="I2255" s="76"/>
      <c r="J2255" s="76" t="s">
        <v>244</v>
      </c>
      <c r="K2255" s="76" t="s">
        <v>9964</v>
      </c>
      <c r="L2255" s="76"/>
      <c r="M2255" s="77"/>
      <c r="N2255" s="78"/>
      <c r="O2255" s="79"/>
      <c r="P2255" s="79"/>
      <c r="Q2255" s="79"/>
    </row>
    <row r="2256" spans="1:17" ht="13.95" hidden="1" customHeight="1">
      <c r="A2256" s="73">
        <v>2246</v>
      </c>
      <c r="B2256" s="74">
        <v>45297</v>
      </c>
      <c r="C2256" s="75" t="s">
        <v>213</v>
      </c>
      <c r="D2256" s="76" t="s">
        <v>9965</v>
      </c>
      <c r="E2256" s="76" t="s">
        <v>806</v>
      </c>
      <c r="F2256" s="76"/>
      <c r="G2256" s="76"/>
      <c r="H2256" s="76" t="s">
        <v>293</v>
      </c>
      <c r="I2256" s="76"/>
      <c r="J2256" s="76" t="s">
        <v>244</v>
      </c>
      <c r="K2256" s="76" t="s">
        <v>9966</v>
      </c>
      <c r="L2256" s="76"/>
      <c r="M2256" s="77"/>
      <c r="N2256" s="78"/>
      <c r="O2256" s="79"/>
      <c r="P2256" s="79"/>
      <c r="Q2256" s="79"/>
    </row>
    <row r="2257" spans="1:17" ht="13.95" hidden="1" customHeight="1">
      <c r="A2257" s="73">
        <v>2247</v>
      </c>
      <c r="B2257" s="74">
        <v>45297</v>
      </c>
      <c r="C2257" s="75" t="s">
        <v>213</v>
      </c>
      <c r="D2257" s="76" t="s">
        <v>451</v>
      </c>
      <c r="E2257" s="76" t="s">
        <v>806</v>
      </c>
      <c r="F2257" s="76"/>
      <c r="G2257" s="76"/>
      <c r="H2257" s="76" t="s">
        <v>293</v>
      </c>
      <c r="I2257" s="76"/>
      <c r="J2257" s="76" t="s">
        <v>244</v>
      </c>
      <c r="K2257" s="76" t="s">
        <v>9967</v>
      </c>
      <c r="L2257" s="76"/>
      <c r="M2257" s="77"/>
      <c r="N2257" s="78"/>
      <c r="O2257" s="79"/>
      <c r="P2257" s="79"/>
      <c r="Q2257" s="79"/>
    </row>
    <row r="2258" spans="1:17" ht="13.95" hidden="1" customHeight="1">
      <c r="A2258" s="73">
        <v>2248</v>
      </c>
      <c r="B2258" s="74">
        <v>45297</v>
      </c>
      <c r="C2258" s="75" t="s">
        <v>213</v>
      </c>
      <c r="D2258" s="76" t="s">
        <v>9968</v>
      </c>
      <c r="E2258" s="76" t="s">
        <v>806</v>
      </c>
      <c r="F2258" s="76"/>
      <c r="G2258" s="76"/>
      <c r="H2258" s="76" t="s">
        <v>293</v>
      </c>
      <c r="I2258" s="76"/>
      <c r="J2258" s="76" t="s">
        <v>244</v>
      </c>
      <c r="K2258" s="76" t="s">
        <v>9969</v>
      </c>
      <c r="L2258" s="76"/>
      <c r="M2258" s="77"/>
      <c r="N2258" s="78"/>
      <c r="O2258" s="79"/>
      <c r="P2258" s="79"/>
      <c r="Q2258" s="79"/>
    </row>
    <row r="2259" spans="1:17" ht="13.95" hidden="1" customHeight="1">
      <c r="A2259" s="73">
        <v>2249</v>
      </c>
      <c r="B2259" s="74">
        <v>45297</v>
      </c>
      <c r="C2259" s="75" t="s">
        <v>213</v>
      </c>
      <c r="D2259" s="76" t="s">
        <v>9970</v>
      </c>
      <c r="E2259" s="76" t="s">
        <v>806</v>
      </c>
      <c r="F2259" s="76"/>
      <c r="G2259" s="76"/>
      <c r="H2259" s="76" t="s">
        <v>293</v>
      </c>
      <c r="I2259" s="76"/>
      <c r="J2259" s="76" t="s">
        <v>244</v>
      </c>
      <c r="K2259" s="76" t="s">
        <v>9971</v>
      </c>
      <c r="L2259" s="76"/>
      <c r="M2259" s="77"/>
      <c r="N2259" s="78"/>
      <c r="O2259" s="79"/>
      <c r="P2259" s="79"/>
      <c r="Q2259" s="79"/>
    </row>
    <row r="2260" spans="1:17" ht="13.95" hidden="1" customHeight="1">
      <c r="A2260" s="73">
        <v>2250</v>
      </c>
      <c r="B2260" s="74">
        <v>45297</v>
      </c>
      <c r="C2260" s="75" t="s">
        <v>213</v>
      </c>
      <c r="D2260" s="76" t="s">
        <v>9972</v>
      </c>
      <c r="E2260" s="76" t="s">
        <v>806</v>
      </c>
      <c r="F2260" s="76"/>
      <c r="G2260" s="76"/>
      <c r="H2260" s="76" t="s">
        <v>293</v>
      </c>
      <c r="I2260" s="76"/>
      <c r="J2260" s="76" t="s">
        <v>244</v>
      </c>
      <c r="K2260" s="76" t="s">
        <v>9973</v>
      </c>
      <c r="L2260" s="76"/>
      <c r="M2260" s="77"/>
      <c r="N2260" s="78"/>
      <c r="O2260" s="79"/>
      <c r="P2260" s="79"/>
      <c r="Q2260" s="79"/>
    </row>
    <row r="2261" spans="1:17" ht="13.95" hidden="1" customHeight="1">
      <c r="A2261" s="73">
        <v>2251</v>
      </c>
      <c r="B2261" s="74">
        <v>45297</v>
      </c>
      <c r="C2261" s="75" t="s">
        <v>213</v>
      </c>
      <c r="D2261" s="76" t="s">
        <v>9974</v>
      </c>
      <c r="E2261" s="76" t="s">
        <v>806</v>
      </c>
      <c r="F2261" s="76"/>
      <c r="G2261" s="76"/>
      <c r="H2261" s="76" t="s">
        <v>293</v>
      </c>
      <c r="I2261" s="76"/>
      <c r="J2261" s="76" t="s">
        <v>244</v>
      </c>
      <c r="K2261" s="76" t="s">
        <v>9975</v>
      </c>
      <c r="L2261" s="76"/>
      <c r="M2261" s="77"/>
      <c r="N2261" s="78"/>
      <c r="O2261" s="79"/>
      <c r="P2261" s="79"/>
      <c r="Q2261" s="79"/>
    </row>
    <row r="2262" spans="1:17" ht="13.95" hidden="1" customHeight="1">
      <c r="A2262" s="73">
        <v>2252</v>
      </c>
      <c r="B2262" s="74">
        <v>45297</v>
      </c>
      <c r="C2262" s="75" t="s">
        <v>213</v>
      </c>
      <c r="D2262" s="76" t="s">
        <v>9976</v>
      </c>
      <c r="E2262" s="76" t="s">
        <v>806</v>
      </c>
      <c r="F2262" s="76"/>
      <c r="G2262" s="76"/>
      <c r="H2262" s="76" t="s">
        <v>293</v>
      </c>
      <c r="I2262" s="76"/>
      <c r="J2262" s="76" t="s">
        <v>244</v>
      </c>
      <c r="K2262" s="76" t="s">
        <v>9977</v>
      </c>
      <c r="L2262" s="76"/>
      <c r="M2262" s="77"/>
      <c r="N2262" s="78"/>
      <c r="O2262" s="79"/>
      <c r="P2262" s="79"/>
      <c r="Q2262" s="79"/>
    </row>
    <row r="2263" spans="1:17" ht="13.95" hidden="1" customHeight="1">
      <c r="A2263" s="73">
        <v>2253</v>
      </c>
      <c r="B2263" s="74">
        <v>45297</v>
      </c>
      <c r="C2263" s="75" t="s">
        <v>213</v>
      </c>
      <c r="D2263" s="76" t="s">
        <v>9978</v>
      </c>
      <c r="E2263" s="76" t="s">
        <v>806</v>
      </c>
      <c r="F2263" s="76"/>
      <c r="G2263" s="76"/>
      <c r="H2263" s="76" t="s">
        <v>293</v>
      </c>
      <c r="I2263" s="76"/>
      <c r="J2263" s="76" t="s">
        <v>244</v>
      </c>
      <c r="K2263" s="76" t="s">
        <v>9979</v>
      </c>
      <c r="L2263" s="76"/>
      <c r="M2263" s="77"/>
      <c r="N2263" s="78"/>
      <c r="O2263" s="79"/>
      <c r="P2263" s="79"/>
      <c r="Q2263" s="79"/>
    </row>
    <row r="2264" spans="1:17" ht="13.95" hidden="1" customHeight="1">
      <c r="A2264" s="73">
        <v>2254</v>
      </c>
      <c r="B2264" s="74">
        <v>45297</v>
      </c>
      <c r="C2264" s="75" t="s">
        <v>213</v>
      </c>
      <c r="D2264" s="76" t="s">
        <v>9980</v>
      </c>
      <c r="E2264" s="76" t="s">
        <v>806</v>
      </c>
      <c r="F2264" s="76"/>
      <c r="G2264" s="76"/>
      <c r="H2264" s="76" t="s">
        <v>293</v>
      </c>
      <c r="I2264" s="76"/>
      <c r="J2264" s="76" t="s">
        <v>244</v>
      </c>
      <c r="K2264" s="76" t="s">
        <v>9981</v>
      </c>
      <c r="L2264" s="76"/>
      <c r="M2264" s="77"/>
      <c r="N2264" s="78"/>
      <c r="O2264" s="79"/>
      <c r="P2264" s="79"/>
      <c r="Q2264" s="79"/>
    </row>
    <row r="2265" spans="1:17" ht="13.95" hidden="1" customHeight="1">
      <c r="A2265" s="73">
        <v>2255</v>
      </c>
      <c r="B2265" s="74">
        <v>45297</v>
      </c>
      <c r="C2265" s="75" t="s">
        <v>213</v>
      </c>
      <c r="D2265" s="76" t="s">
        <v>444</v>
      </c>
      <c r="E2265" s="76" t="s">
        <v>1472</v>
      </c>
      <c r="F2265" s="76"/>
      <c r="G2265" s="76"/>
      <c r="H2265" s="76" t="s">
        <v>297</v>
      </c>
      <c r="I2265" s="76"/>
      <c r="J2265" s="76" t="s">
        <v>244</v>
      </c>
      <c r="K2265" s="76">
        <v>20240105995921</v>
      </c>
      <c r="L2265" s="76"/>
      <c r="M2265" s="77"/>
      <c r="N2265" s="78"/>
      <c r="O2265" s="79"/>
      <c r="P2265" s="79"/>
      <c r="Q2265" s="79"/>
    </row>
    <row r="2266" spans="1:17" ht="13.95" hidden="1" customHeight="1">
      <c r="A2266" s="73">
        <v>2256</v>
      </c>
      <c r="B2266" s="74">
        <v>45297</v>
      </c>
      <c r="C2266" s="75" t="s">
        <v>213</v>
      </c>
      <c r="D2266" s="76" t="s">
        <v>9982</v>
      </c>
      <c r="E2266" s="76" t="s">
        <v>1472</v>
      </c>
      <c r="F2266" s="76"/>
      <c r="G2266" s="76"/>
      <c r="H2266" s="76" t="s">
        <v>297</v>
      </c>
      <c r="I2266" s="76"/>
      <c r="J2266" s="76" t="s">
        <v>244</v>
      </c>
      <c r="K2266" s="76">
        <v>20240105997820</v>
      </c>
      <c r="L2266" s="76"/>
      <c r="M2266" s="77"/>
      <c r="N2266" s="78"/>
      <c r="O2266" s="79"/>
      <c r="P2266" s="79"/>
      <c r="Q2266" s="79"/>
    </row>
    <row r="2267" spans="1:17" ht="13.95" hidden="1" customHeight="1">
      <c r="A2267" s="73">
        <v>2257</v>
      </c>
      <c r="B2267" s="74">
        <v>45297</v>
      </c>
      <c r="C2267" s="75" t="s">
        <v>213</v>
      </c>
      <c r="D2267" s="76" t="s">
        <v>9983</v>
      </c>
      <c r="E2267" s="76" t="s">
        <v>1472</v>
      </c>
      <c r="F2267" s="76"/>
      <c r="G2267" s="76"/>
      <c r="H2267" s="76" t="s">
        <v>297</v>
      </c>
      <c r="I2267" s="76"/>
      <c r="J2267" s="76" t="s">
        <v>244</v>
      </c>
      <c r="K2267" s="76">
        <v>20240105997873</v>
      </c>
      <c r="L2267" s="76"/>
      <c r="M2267" s="77"/>
      <c r="N2267" s="78"/>
      <c r="O2267" s="79"/>
      <c r="P2267" s="79"/>
      <c r="Q2267" s="79"/>
    </row>
    <row r="2268" spans="1:17" ht="13.95" hidden="1" customHeight="1">
      <c r="A2268" s="73">
        <v>2258</v>
      </c>
      <c r="B2268" s="74">
        <v>45297</v>
      </c>
      <c r="C2268" s="75" t="s">
        <v>213</v>
      </c>
      <c r="D2268" s="76" t="s">
        <v>9984</v>
      </c>
      <c r="E2268" s="76" t="s">
        <v>1472</v>
      </c>
      <c r="F2268" s="76"/>
      <c r="G2268" s="76"/>
      <c r="H2268" s="76" t="s">
        <v>297</v>
      </c>
      <c r="I2268" s="76"/>
      <c r="J2268" s="76" t="s">
        <v>244</v>
      </c>
      <c r="K2268" s="76">
        <v>20240105997909</v>
      </c>
      <c r="L2268" s="76"/>
      <c r="M2268" s="77"/>
      <c r="N2268" s="78"/>
      <c r="O2268" s="79"/>
      <c r="P2268" s="79"/>
      <c r="Q2268" s="79"/>
    </row>
    <row r="2269" spans="1:17" ht="13.95" hidden="1" customHeight="1">
      <c r="A2269" s="73">
        <v>2259</v>
      </c>
      <c r="B2269" s="74">
        <v>45297</v>
      </c>
      <c r="C2269" s="75" t="s">
        <v>213</v>
      </c>
      <c r="D2269" s="76" t="s">
        <v>9985</v>
      </c>
      <c r="E2269" s="76" t="s">
        <v>1472</v>
      </c>
      <c r="F2269" s="76"/>
      <c r="G2269" s="76"/>
      <c r="H2269" s="76" t="s">
        <v>297</v>
      </c>
      <c r="I2269" s="76"/>
      <c r="J2269" s="76" t="s">
        <v>244</v>
      </c>
      <c r="K2269" s="76">
        <v>20240105997934</v>
      </c>
      <c r="L2269" s="76"/>
      <c r="M2269" s="77"/>
      <c r="N2269" s="78"/>
      <c r="O2269" s="79"/>
      <c r="P2269" s="79"/>
      <c r="Q2269" s="79"/>
    </row>
    <row r="2270" spans="1:17" ht="13.95" hidden="1" customHeight="1">
      <c r="A2270" s="73">
        <v>2260</v>
      </c>
      <c r="B2270" s="74">
        <v>45297</v>
      </c>
      <c r="C2270" s="75" t="s">
        <v>213</v>
      </c>
      <c r="D2270" s="76" t="s">
        <v>9986</v>
      </c>
      <c r="E2270" s="76" t="s">
        <v>1472</v>
      </c>
      <c r="F2270" s="76"/>
      <c r="G2270" s="76"/>
      <c r="H2270" s="76" t="s">
        <v>297</v>
      </c>
      <c r="I2270" s="76"/>
      <c r="J2270" s="76" t="s">
        <v>244</v>
      </c>
      <c r="K2270" s="76">
        <v>20240105997942</v>
      </c>
      <c r="L2270" s="76"/>
      <c r="M2270" s="77"/>
      <c r="N2270" s="78"/>
      <c r="O2270" s="79"/>
      <c r="P2270" s="79"/>
      <c r="Q2270" s="79"/>
    </row>
    <row r="2271" spans="1:17" ht="13.95" hidden="1" customHeight="1">
      <c r="A2271" s="73">
        <v>2261</v>
      </c>
      <c r="B2271" s="74">
        <v>45297</v>
      </c>
      <c r="C2271" s="75" t="s">
        <v>213</v>
      </c>
      <c r="D2271" s="76" t="s">
        <v>9987</v>
      </c>
      <c r="E2271" s="76" t="s">
        <v>1472</v>
      </c>
      <c r="F2271" s="76"/>
      <c r="G2271" s="76"/>
      <c r="H2271" s="76" t="s">
        <v>297</v>
      </c>
      <c r="I2271" s="76"/>
      <c r="J2271" s="76" t="s">
        <v>244</v>
      </c>
      <c r="K2271" s="76">
        <v>20240105998070</v>
      </c>
      <c r="L2271" s="76"/>
      <c r="M2271" s="77"/>
      <c r="N2271" s="78"/>
      <c r="O2271" s="79"/>
      <c r="P2271" s="79"/>
      <c r="Q2271" s="79"/>
    </row>
    <row r="2272" spans="1:17" ht="13.95" hidden="1" customHeight="1">
      <c r="A2272" s="73">
        <v>2262</v>
      </c>
      <c r="B2272" s="74">
        <v>45297</v>
      </c>
      <c r="C2272" s="75" t="s">
        <v>213</v>
      </c>
      <c r="D2272" s="76" t="s">
        <v>9988</v>
      </c>
      <c r="E2272" s="76" t="s">
        <v>1472</v>
      </c>
      <c r="F2272" s="76"/>
      <c r="G2272" s="76"/>
      <c r="H2272" s="76" t="s">
        <v>297</v>
      </c>
      <c r="I2272" s="76"/>
      <c r="J2272" s="76" t="s">
        <v>244</v>
      </c>
      <c r="K2272" s="76">
        <v>20240105998068</v>
      </c>
      <c r="L2272" s="76"/>
      <c r="M2272" s="77"/>
      <c r="N2272" s="78"/>
      <c r="O2272" s="79"/>
      <c r="P2272" s="79"/>
      <c r="Q2272" s="79"/>
    </row>
    <row r="2273" spans="1:17" ht="13.95" hidden="1" customHeight="1">
      <c r="A2273" s="73">
        <v>2263</v>
      </c>
      <c r="B2273" s="74">
        <v>45297</v>
      </c>
      <c r="C2273" s="75" t="s">
        <v>213</v>
      </c>
      <c r="D2273" s="76" t="s">
        <v>9989</v>
      </c>
      <c r="E2273" s="76" t="s">
        <v>1472</v>
      </c>
      <c r="F2273" s="76"/>
      <c r="G2273" s="76"/>
      <c r="H2273" s="76" t="s">
        <v>297</v>
      </c>
      <c r="I2273" s="76"/>
      <c r="J2273" s="76" t="s">
        <v>244</v>
      </c>
      <c r="K2273" s="76">
        <v>20240105998150</v>
      </c>
      <c r="L2273" s="76"/>
      <c r="M2273" s="77"/>
      <c r="N2273" s="78"/>
      <c r="O2273" s="79"/>
      <c r="P2273" s="79"/>
      <c r="Q2273" s="79"/>
    </row>
    <row r="2274" spans="1:17" ht="13.95" hidden="1" customHeight="1">
      <c r="A2274" s="73">
        <v>2264</v>
      </c>
      <c r="B2274" s="74">
        <v>45297</v>
      </c>
      <c r="C2274" s="75" t="s">
        <v>213</v>
      </c>
      <c r="D2274" s="76" t="s">
        <v>9990</v>
      </c>
      <c r="E2274" s="76" t="s">
        <v>1472</v>
      </c>
      <c r="F2274" s="76"/>
      <c r="G2274" s="76"/>
      <c r="H2274" s="76" t="s">
        <v>297</v>
      </c>
      <c r="I2274" s="76"/>
      <c r="J2274" s="76" t="s">
        <v>244</v>
      </c>
      <c r="K2274" s="76">
        <v>20240105998159</v>
      </c>
      <c r="L2274" s="76"/>
      <c r="M2274" s="77"/>
      <c r="N2274" s="78"/>
      <c r="O2274" s="79"/>
      <c r="P2274" s="79"/>
      <c r="Q2274" s="79"/>
    </row>
    <row r="2275" spans="1:17" ht="13.95" hidden="1" customHeight="1">
      <c r="A2275" s="73">
        <v>2265</v>
      </c>
      <c r="B2275" s="74">
        <v>45297</v>
      </c>
      <c r="C2275" s="75" t="s">
        <v>213</v>
      </c>
      <c r="D2275" s="76" t="s">
        <v>9991</v>
      </c>
      <c r="E2275" s="76" t="s">
        <v>1472</v>
      </c>
      <c r="F2275" s="76"/>
      <c r="G2275" s="76"/>
      <c r="H2275" s="76" t="s">
        <v>297</v>
      </c>
      <c r="I2275" s="76"/>
      <c r="J2275" s="76" t="s">
        <v>244</v>
      </c>
      <c r="K2275" s="76">
        <v>20240105998186</v>
      </c>
      <c r="L2275" s="76"/>
      <c r="M2275" s="77"/>
      <c r="N2275" s="78"/>
      <c r="O2275" s="79"/>
      <c r="P2275" s="79"/>
      <c r="Q2275" s="79"/>
    </row>
    <row r="2276" spans="1:17" ht="13.95" hidden="1" customHeight="1">
      <c r="A2276" s="73">
        <v>2266</v>
      </c>
      <c r="B2276" s="74">
        <v>45297</v>
      </c>
      <c r="C2276" s="75" t="s">
        <v>213</v>
      </c>
      <c r="D2276" s="76" t="s">
        <v>9992</v>
      </c>
      <c r="E2276" s="76" t="s">
        <v>1472</v>
      </c>
      <c r="F2276" s="76"/>
      <c r="G2276" s="76"/>
      <c r="H2276" s="76" t="s">
        <v>297</v>
      </c>
      <c r="I2276" s="76"/>
      <c r="J2276" s="76" t="s">
        <v>244</v>
      </c>
      <c r="K2276" s="76">
        <v>20240105998210</v>
      </c>
      <c r="L2276" s="76"/>
      <c r="M2276" s="77"/>
      <c r="N2276" s="78"/>
      <c r="O2276" s="79"/>
      <c r="P2276" s="79"/>
      <c r="Q2276" s="79"/>
    </row>
    <row r="2277" spans="1:17" ht="13.95" hidden="1" customHeight="1">
      <c r="A2277" s="73">
        <v>2267</v>
      </c>
      <c r="B2277" s="74">
        <v>45297</v>
      </c>
      <c r="C2277" s="75" t="s">
        <v>213</v>
      </c>
      <c r="D2277" s="76" t="s">
        <v>9993</v>
      </c>
      <c r="E2277" s="76" t="s">
        <v>1472</v>
      </c>
      <c r="F2277" s="76"/>
      <c r="G2277" s="76"/>
      <c r="H2277" s="76" t="s">
        <v>297</v>
      </c>
      <c r="I2277" s="76"/>
      <c r="J2277" s="76" t="s">
        <v>244</v>
      </c>
      <c r="K2277" s="76">
        <v>20240105998246</v>
      </c>
      <c r="L2277" s="76"/>
      <c r="M2277" s="77"/>
      <c r="N2277" s="78"/>
      <c r="O2277" s="79"/>
      <c r="P2277" s="79"/>
      <c r="Q2277" s="79"/>
    </row>
    <row r="2278" spans="1:17" ht="13.95" hidden="1" customHeight="1">
      <c r="A2278" s="73">
        <v>2268</v>
      </c>
      <c r="B2278" s="74">
        <v>45297</v>
      </c>
      <c r="C2278" s="75" t="s">
        <v>213</v>
      </c>
      <c r="D2278" s="76" t="s">
        <v>9994</v>
      </c>
      <c r="E2278" s="76" t="s">
        <v>1472</v>
      </c>
      <c r="F2278" s="76"/>
      <c r="G2278" s="76"/>
      <c r="H2278" s="76" t="s">
        <v>297</v>
      </c>
      <c r="I2278" s="76"/>
      <c r="J2278" s="76" t="s">
        <v>244</v>
      </c>
      <c r="K2278" s="76">
        <v>20240105998263</v>
      </c>
      <c r="L2278" s="76"/>
      <c r="M2278" s="77"/>
      <c r="N2278" s="78"/>
      <c r="O2278" s="79"/>
      <c r="P2278" s="79"/>
      <c r="Q2278" s="79"/>
    </row>
    <row r="2279" spans="1:17" ht="13.95" hidden="1" customHeight="1">
      <c r="A2279" s="73">
        <v>2269</v>
      </c>
      <c r="B2279" s="74">
        <v>45297</v>
      </c>
      <c r="C2279" s="75" t="s">
        <v>213</v>
      </c>
      <c r="D2279" s="76" t="s">
        <v>9995</v>
      </c>
      <c r="E2279" s="76" t="s">
        <v>1472</v>
      </c>
      <c r="F2279" s="76"/>
      <c r="G2279" s="76"/>
      <c r="H2279" s="76" t="s">
        <v>297</v>
      </c>
      <c r="I2279" s="76"/>
      <c r="J2279" s="76" t="s">
        <v>244</v>
      </c>
      <c r="K2279" s="76">
        <v>20240105998288</v>
      </c>
      <c r="L2279" s="76"/>
      <c r="M2279" s="77"/>
      <c r="N2279" s="78"/>
      <c r="O2279" s="79"/>
      <c r="P2279" s="79"/>
      <c r="Q2279" s="79"/>
    </row>
    <row r="2280" spans="1:17" ht="13.95" hidden="1" customHeight="1">
      <c r="A2280" s="73">
        <v>2270</v>
      </c>
      <c r="B2280" s="74">
        <v>45297</v>
      </c>
      <c r="C2280" s="75" t="s">
        <v>213</v>
      </c>
      <c r="D2280" s="76" t="s">
        <v>9996</v>
      </c>
      <c r="E2280" s="76" t="s">
        <v>1472</v>
      </c>
      <c r="F2280" s="76"/>
      <c r="G2280" s="76"/>
      <c r="H2280" s="76" t="s">
        <v>297</v>
      </c>
      <c r="I2280" s="76"/>
      <c r="J2280" s="76" t="s">
        <v>244</v>
      </c>
      <c r="K2280" s="76">
        <v>20240105998329</v>
      </c>
      <c r="L2280" s="76"/>
      <c r="M2280" s="77"/>
      <c r="N2280" s="78"/>
      <c r="O2280" s="79"/>
      <c r="P2280" s="79"/>
      <c r="Q2280" s="79"/>
    </row>
    <row r="2281" spans="1:17" ht="13.95" hidden="1" customHeight="1">
      <c r="A2281" s="73">
        <v>2271</v>
      </c>
      <c r="B2281" s="74">
        <v>45297</v>
      </c>
      <c r="C2281" s="75" t="s">
        <v>213</v>
      </c>
      <c r="D2281" s="76" t="s">
        <v>9997</v>
      </c>
      <c r="E2281" s="76" t="s">
        <v>1472</v>
      </c>
      <c r="F2281" s="76"/>
      <c r="G2281" s="76"/>
      <c r="H2281" s="76" t="s">
        <v>297</v>
      </c>
      <c r="I2281" s="76"/>
      <c r="J2281" s="76" t="s">
        <v>244</v>
      </c>
      <c r="K2281" s="76">
        <v>20240105998358</v>
      </c>
      <c r="L2281" s="76"/>
      <c r="M2281" s="77"/>
      <c r="N2281" s="78"/>
      <c r="O2281" s="79"/>
      <c r="P2281" s="79"/>
      <c r="Q2281" s="79"/>
    </row>
    <row r="2282" spans="1:17" ht="13.95" hidden="1" customHeight="1">
      <c r="A2282" s="73">
        <v>2272</v>
      </c>
      <c r="B2282" s="74">
        <v>45297</v>
      </c>
      <c r="C2282" s="75" t="s">
        <v>213</v>
      </c>
      <c r="D2282" s="76" t="s">
        <v>9998</v>
      </c>
      <c r="E2282" s="76" t="s">
        <v>1472</v>
      </c>
      <c r="F2282" s="76"/>
      <c r="G2282" s="76"/>
      <c r="H2282" s="76" t="s">
        <v>297</v>
      </c>
      <c r="I2282" s="76"/>
      <c r="J2282" s="76" t="s">
        <v>244</v>
      </c>
      <c r="K2282" s="76">
        <v>20240105998397</v>
      </c>
      <c r="L2282" s="76"/>
      <c r="M2282" s="77"/>
      <c r="N2282" s="78"/>
      <c r="O2282" s="79"/>
      <c r="P2282" s="79"/>
      <c r="Q2282" s="79"/>
    </row>
    <row r="2283" spans="1:17" ht="13.95" hidden="1" customHeight="1">
      <c r="A2283" s="73">
        <v>2273</v>
      </c>
      <c r="B2283" s="74">
        <v>45297</v>
      </c>
      <c r="C2283" s="75" t="s">
        <v>213</v>
      </c>
      <c r="D2283" s="76" t="s">
        <v>9999</v>
      </c>
      <c r="E2283" s="76" t="s">
        <v>1472</v>
      </c>
      <c r="F2283" s="76"/>
      <c r="G2283" s="76"/>
      <c r="H2283" s="76" t="s">
        <v>297</v>
      </c>
      <c r="I2283" s="76"/>
      <c r="J2283" s="76" t="s">
        <v>244</v>
      </c>
      <c r="K2283" s="76">
        <v>20240105998400</v>
      </c>
      <c r="L2283" s="76"/>
      <c r="M2283" s="77"/>
      <c r="N2283" s="78"/>
      <c r="O2283" s="79"/>
      <c r="P2283" s="79"/>
      <c r="Q2283" s="79"/>
    </row>
    <row r="2284" spans="1:17" ht="13.95" hidden="1" customHeight="1">
      <c r="A2284" s="73">
        <v>2274</v>
      </c>
      <c r="B2284" s="74">
        <v>45297</v>
      </c>
      <c r="C2284" s="75" t="s">
        <v>213</v>
      </c>
      <c r="D2284" s="76" t="s">
        <v>10000</v>
      </c>
      <c r="E2284" s="76" t="s">
        <v>1472</v>
      </c>
      <c r="F2284" s="76"/>
      <c r="G2284" s="76"/>
      <c r="H2284" s="76" t="s">
        <v>297</v>
      </c>
      <c r="I2284" s="76"/>
      <c r="J2284" s="76" t="s">
        <v>244</v>
      </c>
      <c r="K2284" s="76">
        <v>20240105998430</v>
      </c>
      <c r="L2284" s="76"/>
      <c r="M2284" s="77"/>
      <c r="N2284" s="78"/>
      <c r="O2284" s="79"/>
      <c r="P2284" s="79"/>
      <c r="Q2284" s="79"/>
    </row>
    <row r="2285" spans="1:17" ht="13.95" hidden="1" customHeight="1">
      <c r="A2285" s="73">
        <v>2275</v>
      </c>
      <c r="B2285" s="74">
        <v>45297</v>
      </c>
      <c r="C2285" s="75" t="s">
        <v>213</v>
      </c>
      <c r="D2285" s="76" t="s">
        <v>10001</v>
      </c>
      <c r="E2285" s="76" t="s">
        <v>1472</v>
      </c>
      <c r="F2285" s="76"/>
      <c r="G2285" s="76"/>
      <c r="H2285" s="76" t="s">
        <v>297</v>
      </c>
      <c r="I2285" s="76"/>
      <c r="J2285" s="76" t="s">
        <v>244</v>
      </c>
      <c r="K2285" s="76">
        <v>20240105998469</v>
      </c>
      <c r="L2285" s="76"/>
      <c r="M2285" s="77"/>
      <c r="N2285" s="78"/>
      <c r="O2285" s="79"/>
      <c r="P2285" s="79"/>
      <c r="Q2285" s="79"/>
    </row>
    <row r="2286" spans="1:17" ht="13.95" hidden="1" customHeight="1">
      <c r="A2286" s="73">
        <v>2276</v>
      </c>
      <c r="B2286" s="74">
        <v>45297</v>
      </c>
      <c r="C2286" s="75" t="s">
        <v>213</v>
      </c>
      <c r="D2286" s="76" t="s">
        <v>10002</v>
      </c>
      <c r="E2286" s="76" t="s">
        <v>1472</v>
      </c>
      <c r="F2286" s="76"/>
      <c r="G2286" s="76"/>
      <c r="H2286" s="76" t="s">
        <v>297</v>
      </c>
      <c r="I2286" s="76"/>
      <c r="J2286" s="76" t="s">
        <v>244</v>
      </c>
      <c r="K2286" s="76">
        <v>20240105998481</v>
      </c>
      <c r="L2286" s="76"/>
      <c r="M2286" s="77"/>
      <c r="N2286" s="78"/>
      <c r="O2286" s="79"/>
      <c r="P2286" s="79"/>
      <c r="Q2286" s="79"/>
    </row>
    <row r="2287" spans="1:17" ht="13.95" hidden="1" customHeight="1">
      <c r="A2287" s="73">
        <v>2277</v>
      </c>
      <c r="B2287" s="74">
        <v>45297</v>
      </c>
      <c r="C2287" s="75" t="s">
        <v>213</v>
      </c>
      <c r="D2287" s="76" t="s">
        <v>10003</v>
      </c>
      <c r="E2287" s="76" t="s">
        <v>1472</v>
      </c>
      <c r="F2287" s="76"/>
      <c r="G2287" s="76"/>
      <c r="H2287" s="76" t="s">
        <v>297</v>
      </c>
      <c r="I2287" s="76"/>
      <c r="J2287" s="76" t="s">
        <v>244</v>
      </c>
      <c r="K2287" s="76">
        <v>20240105998501</v>
      </c>
      <c r="L2287" s="76"/>
      <c r="M2287" s="77"/>
      <c r="N2287" s="78"/>
      <c r="O2287" s="79"/>
      <c r="P2287" s="79"/>
      <c r="Q2287" s="79"/>
    </row>
    <row r="2288" spans="1:17" ht="13.95" hidden="1" customHeight="1">
      <c r="A2288" s="73">
        <v>2278</v>
      </c>
      <c r="B2288" s="74">
        <v>45297</v>
      </c>
      <c r="C2288" s="75" t="s">
        <v>213</v>
      </c>
      <c r="D2288" s="76" t="s">
        <v>10004</v>
      </c>
      <c r="E2288" s="76" t="s">
        <v>1472</v>
      </c>
      <c r="F2288" s="76"/>
      <c r="G2288" s="76"/>
      <c r="H2288" s="76" t="s">
        <v>297</v>
      </c>
      <c r="I2288" s="76"/>
      <c r="J2288" s="76" t="s">
        <v>244</v>
      </c>
      <c r="K2288" s="76">
        <v>20240105998540</v>
      </c>
      <c r="L2288" s="76"/>
      <c r="M2288" s="77"/>
      <c r="N2288" s="78"/>
      <c r="O2288" s="79"/>
      <c r="P2288" s="79"/>
      <c r="Q2288" s="79"/>
    </row>
    <row r="2289" spans="1:17" ht="13.95" hidden="1" customHeight="1">
      <c r="A2289" s="73">
        <v>2279</v>
      </c>
      <c r="B2289" s="74">
        <v>45297</v>
      </c>
      <c r="C2289" s="75" t="s">
        <v>213</v>
      </c>
      <c r="D2289" s="76" t="s">
        <v>10005</v>
      </c>
      <c r="E2289" s="76" t="s">
        <v>1472</v>
      </c>
      <c r="F2289" s="76"/>
      <c r="G2289" s="76"/>
      <c r="H2289" s="76" t="s">
        <v>297</v>
      </c>
      <c r="I2289" s="76"/>
      <c r="J2289" s="76" t="s">
        <v>244</v>
      </c>
      <c r="K2289" s="76">
        <v>20240105998568</v>
      </c>
      <c r="L2289" s="76"/>
      <c r="M2289" s="77"/>
      <c r="N2289" s="78"/>
      <c r="O2289" s="79"/>
      <c r="P2289" s="79"/>
      <c r="Q2289" s="79"/>
    </row>
    <row r="2290" spans="1:17" ht="13.95" hidden="1" customHeight="1">
      <c r="A2290" s="73">
        <v>2280</v>
      </c>
      <c r="B2290" s="74">
        <v>45297</v>
      </c>
      <c r="C2290" s="75" t="s">
        <v>213</v>
      </c>
      <c r="D2290" s="76" t="s">
        <v>10006</v>
      </c>
      <c r="E2290" s="76" t="s">
        <v>1472</v>
      </c>
      <c r="F2290" s="76"/>
      <c r="G2290" s="76"/>
      <c r="H2290" s="76" t="s">
        <v>297</v>
      </c>
      <c r="I2290" s="76"/>
      <c r="J2290" s="76" t="s">
        <v>244</v>
      </c>
      <c r="K2290" s="76">
        <v>20240105998612</v>
      </c>
      <c r="L2290" s="76"/>
      <c r="M2290" s="77"/>
      <c r="N2290" s="78"/>
      <c r="O2290" s="79"/>
      <c r="P2290" s="79"/>
      <c r="Q2290" s="79"/>
    </row>
    <row r="2291" spans="1:17" ht="13.95" hidden="1" customHeight="1">
      <c r="A2291" s="73">
        <v>2281</v>
      </c>
      <c r="B2291" s="74">
        <v>45297</v>
      </c>
      <c r="C2291" s="75" t="s">
        <v>213</v>
      </c>
      <c r="D2291" s="76" t="s">
        <v>10007</v>
      </c>
      <c r="E2291" s="76" t="s">
        <v>1472</v>
      </c>
      <c r="F2291" s="76"/>
      <c r="G2291" s="76"/>
      <c r="H2291" s="76" t="s">
        <v>297</v>
      </c>
      <c r="I2291" s="76"/>
      <c r="J2291" s="76" t="s">
        <v>244</v>
      </c>
      <c r="K2291" s="76">
        <v>20240105998548</v>
      </c>
      <c r="L2291" s="76"/>
      <c r="M2291" s="77"/>
      <c r="N2291" s="78"/>
      <c r="O2291" s="79"/>
      <c r="P2291" s="79"/>
      <c r="Q2291" s="79"/>
    </row>
    <row r="2292" spans="1:17" ht="13.95" hidden="1" customHeight="1">
      <c r="A2292" s="73">
        <v>2282</v>
      </c>
      <c r="B2292" s="74">
        <v>45297</v>
      </c>
      <c r="C2292" s="75" t="s">
        <v>213</v>
      </c>
      <c r="D2292" s="76" t="s">
        <v>10008</v>
      </c>
      <c r="E2292" s="76" t="s">
        <v>1472</v>
      </c>
      <c r="F2292" s="76"/>
      <c r="G2292" s="76"/>
      <c r="H2292" s="76" t="s">
        <v>297</v>
      </c>
      <c r="I2292" s="76"/>
      <c r="J2292" s="76" t="s">
        <v>244</v>
      </c>
      <c r="K2292" s="76">
        <v>20240105998779</v>
      </c>
      <c r="L2292" s="76"/>
      <c r="M2292" s="77"/>
      <c r="N2292" s="78"/>
      <c r="O2292" s="79"/>
      <c r="P2292" s="79"/>
      <c r="Q2292" s="79"/>
    </row>
    <row r="2293" spans="1:17" ht="13.95" hidden="1" customHeight="1">
      <c r="A2293" s="73">
        <v>2283</v>
      </c>
      <c r="B2293" s="74">
        <v>45297</v>
      </c>
      <c r="C2293" s="75" t="s">
        <v>213</v>
      </c>
      <c r="D2293" s="76" t="s">
        <v>10009</v>
      </c>
      <c r="E2293" s="76" t="s">
        <v>1472</v>
      </c>
      <c r="F2293" s="76"/>
      <c r="G2293" s="76"/>
      <c r="H2293" s="76" t="s">
        <v>297</v>
      </c>
      <c r="I2293" s="76"/>
      <c r="J2293" s="76" t="s">
        <v>244</v>
      </c>
      <c r="K2293" s="76">
        <v>20240105998794</v>
      </c>
      <c r="L2293" s="76"/>
      <c r="M2293" s="77"/>
      <c r="N2293" s="78"/>
      <c r="O2293" s="79"/>
      <c r="P2293" s="79"/>
      <c r="Q2293" s="79"/>
    </row>
    <row r="2294" spans="1:17" ht="13.95" hidden="1" customHeight="1">
      <c r="A2294" s="73">
        <v>2284</v>
      </c>
      <c r="B2294" s="74">
        <v>45297</v>
      </c>
      <c r="C2294" s="75" t="s">
        <v>213</v>
      </c>
      <c r="D2294" s="76" t="s">
        <v>10010</v>
      </c>
      <c r="E2294" s="76" t="s">
        <v>1472</v>
      </c>
      <c r="F2294" s="76"/>
      <c r="G2294" s="76"/>
      <c r="H2294" s="76" t="s">
        <v>297</v>
      </c>
      <c r="I2294" s="76"/>
      <c r="J2294" s="76" t="s">
        <v>244</v>
      </c>
      <c r="K2294" s="76">
        <v>20240105998835</v>
      </c>
      <c r="L2294" s="76"/>
      <c r="M2294" s="77"/>
      <c r="N2294" s="78"/>
      <c r="O2294" s="79"/>
      <c r="P2294" s="79"/>
      <c r="Q2294" s="79"/>
    </row>
    <row r="2295" spans="1:17" ht="13.95" hidden="1" customHeight="1">
      <c r="A2295" s="73">
        <v>2285</v>
      </c>
      <c r="B2295" s="74">
        <v>45297</v>
      </c>
      <c r="C2295" s="75" t="s">
        <v>213</v>
      </c>
      <c r="D2295" s="76" t="s">
        <v>10011</v>
      </c>
      <c r="E2295" s="76" t="s">
        <v>1472</v>
      </c>
      <c r="F2295" s="76"/>
      <c r="G2295" s="76"/>
      <c r="H2295" s="76" t="s">
        <v>297</v>
      </c>
      <c r="I2295" s="76"/>
      <c r="J2295" s="76" t="s">
        <v>244</v>
      </c>
      <c r="K2295" s="76">
        <v>20240105998829</v>
      </c>
      <c r="L2295" s="76"/>
      <c r="M2295" s="77"/>
      <c r="N2295" s="78"/>
      <c r="O2295" s="79"/>
      <c r="P2295" s="79"/>
      <c r="Q2295" s="79"/>
    </row>
    <row r="2296" spans="1:17" ht="13.95" hidden="1" customHeight="1">
      <c r="A2296" s="73">
        <v>2286</v>
      </c>
      <c r="B2296" s="74">
        <v>45297</v>
      </c>
      <c r="C2296" s="75" t="s">
        <v>213</v>
      </c>
      <c r="D2296" s="76" t="s">
        <v>10012</v>
      </c>
      <c r="E2296" s="76" t="s">
        <v>1472</v>
      </c>
      <c r="F2296" s="76"/>
      <c r="G2296" s="76"/>
      <c r="H2296" s="76" t="s">
        <v>297</v>
      </c>
      <c r="I2296" s="76"/>
      <c r="J2296" s="76" t="s">
        <v>244</v>
      </c>
      <c r="K2296" s="76">
        <v>20240105998857</v>
      </c>
      <c r="L2296" s="76"/>
      <c r="M2296" s="77"/>
      <c r="N2296" s="78"/>
      <c r="O2296" s="79"/>
      <c r="P2296" s="79"/>
      <c r="Q2296" s="79"/>
    </row>
    <row r="2297" spans="1:17" ht="13.95" hidden="1" customHeight="1">
      <c r="A2297" s="73">
        <v>2287</v>
      </c>
      <c r="B2297" s="74">
        <v>45297</v>
      </c>
      <c r="C2297" s="75" t="s">
        <v>213</v>
      </c>
      <c r="D2297" s="76" t="s">
        <v>469</v>
      </c>
      <c r="E2297" s="76" t="s">
        <v>1472</v>
      </c>
      <c r="F2297" s="76"/>
      <c r="G2297" s="76"/>
      <c r="H2297" s="76" t="s">
        <v>297</v>
      </c>
      <c r="I2297" s="76"/>
      <c r="J2297" s="76" t="s">
        <v>244</v>
      </c>
      <c r="K2297" s="76">
        <v>20240105998878</v>
      </c>
      <c r="L2297" s="76"/>
      <c r="M2297" s="77"/>
      <c r="N2297" s="78"/>
      <c r="O2297" s="79"/>
      <c r="P2297" s="79"/>
      <c r="Q2297" s="79"/>
    </row>
    <row r="2298" spans="1:17" ht="13.95" hidden="1" customHeight="1">
      <c r="A2298" s="73">
        <v>2288</v>
      </c>
      <c r="B2298" s="74">
        <v>45297</v>
      </c>
      <c r="C2298" s="75" t="s">
        <v>213</v>
      </c>
      <c r="D2298" s="76" t="s">
        <v>10013</v>
      </c>
      <c r="E2298" s="76" t="s">
        <v>1472</v>
      </c>
      <c r="F2298" s="76"/>
      <c r="G2298" s="76"/>
      <c r="H2298" s="76" t="s">
        <v>297</v>
      </c>
      <c r="I2298" s="76"/>
      <c r="J2298" s="76" t="s">
        <v>244</v>
      </c>
      <c r="K2298" s="76">
        <v>20240105998917</v>
      </c>
      <c r="L2298" s="76"/>
      <c r="M2298" s="77"/>
      <c r="N2298" s="78"/>
      <c r="O2298" s="79"/>
      <c r="P2298" s="79"/>
      <c r="Q2298" s="79"/>
    </row>
    <row r="2299" spans="1:17" ht="13.95" hidden="1" customHeight="1">
      <c r="A2299" s="73">
        <v>2289</v>
      </c>
      <c r="B2299" s="74">
        <v>45297</v>
      </c>
      <c r="C2299" s="75" t="s">
        <v>213</v>
      </c>
      <c r="D2299" s="76" t="s">
        <v>10014</v>
      </c>
      <c r="E2299" s="76" t="s">
        <v>1472</v>
      </c>
      <c r="F2299" s="76"/>
      <c r="G2299" s="76"/>
      <c r="H2299" s="76" t="s">
        <v>297</v>
      </c>
      <c r="I2299" s="76"/>
      <c r="J2299" s="76" t="s">
        <v>244</v>
      </c>
      <c r="K2299" s="76">
        <v>20240105998932</v>
      </c>
      <c r="L2299" s="76"/>
      <c r="M2299" s="77"/>
      <c r="N2299" s="78"/>
      <c r="O2299" s="79"/>
      <c r="P2299" s="79"/>
      <c r="Q2299" s="79"/>
    </row>
    <row r="2300" spans="1:17" ht="13.95" hidden="1" customHeight="1">
      <c r="A2300" s="73">
        <v>2290</v>
      </c>
      <c r="B2300" s="74">
        <v>45297</v>
      </c>
      <c r="C2300" s="75" t="s">
        <v>213</v>
      </c>
      <c r="D2300" s="76" t="s">
        <v>10015</v>
      </c>
      <c r="E2300" s="76" t="s">
        <v>1472</v>
      </c>
      <c r="F2300" s="76"/>
      <c r="G2300" s="76"/>
      <c r="H2300" s="76" t="s">
        <v>297</v>
      </c>
      <c r="I2300" s="76"/>
      <c r="J2300" s="76" t="s">
        <v>244</v>
      </c>
      <c r="K2300" s="76">
        <v>20240105998952</v>
      </c>
      <c r="L2300" s="76"/>
      <c r="M2300" s="77"/>
      <c r="N2300" s="78"/>
      <c r="O2300" s="79"/>
      <c r="P2300" s="79"/>
      <c r="Q2300" s="79"/>
    </row>
    <row r="2301" spans="1:17" ht="13.95" hidden="1" customHeight="1">
      <c r="A2301" s="73">
        <v>2291</v>
      </c>
      <c r="B2301" s="74">
        <v>45297</v>
      </c>
      <c r="C2301" s="75" t="s">
        <v>213</v>
      </c>
      <c r="D2301" s="76" t="s">
        <v>10016</v>
      </c>
      <c r="E2301" s="76" t="s">
        <v>1472</v>
      </c>
      <c r="F2301" s="76"/>
      <c r="G2301" s="76"/>
      <c r="H2301" s="76" t="s">
        <v>297</v>
      </c>
      <c r="I2301" s="76"/>
      <c r="J2301" s="76" t="s">
        <v>244</v>
      </c>
      <c r="K2301" s="76">
        <v>20240105998980</v>
      </c>
      <c r="L2301" s="76"/>
      <c r="M2301" s="77"/>
      <c r="N2301" s="78"/>
      <c r="O2301" s="79"/>
      <c r="P2301" s="79"/>
      <c r="Q2301" s="79"/>
    </row>
    <row r="2302" spans="1:17" ht="13.95" hidden="1" customHeight="1">
      <c r="A2302" s="73">
        <v>2292</v>
      </c>
      <c r="B2302" s="74">
        <v>45297</v>
      </c>
      <c r="C2302" s="75" t="s">
        <v>213</v>
      </c>
      <c r="D2302" s="76" t="s">
        <v>10017</v>
      </c>
      <c r="E2302" s="76" t="s">
        <v>1472</v>
      </c>
      <c r="F2302" s="76"/>
      <c r="G2302" s="76"/>
      <c r="H2302" s="76" t="s">
        <v>297</v>
      </c>
      <c r="I2302" s="76"/>
      <c r="J2302" s="76" t="s">
        <v>244</v>
      </c>
      <c r="K2302" s="76">
        <v>20240105998986</v>
      </c>
      <c r="L2302" s="76"/>
      <c r="M2302" s="77"/>
      <c r="N2302" s="78"/>
      <c r="O2302" s="79"/>
      <c r="P2302" s="79"/>
      <c r="Q2302" s="79"/>
    </row>
    <row r="2303" spans="1:17" ht="13.95" hidden="1" customHeight="1">
      <c r="A2303" s="73">
        <v>2293</v>
      </c>
      <c r="B2303" s="74">
        <v>45297</v>
      </c>
      <c r="C2303" s="75" t="s">
        <v>213</v>
      </c>
      <c r="D2303" s="76" t="s">
        <v>9497</v>
      </c>
      <c r="E2303" s="76" t="s">
        <v>1472</v>
      </c>
      <c r="F2303" s="76"/>
      <c r="G2303" s="76"/>
      <c r="H2303" s="76" t="s">
        <v>297</v>
      </c>
      <c r="I2303" s="76"/>
      <c r="J2303" s="76" t="s">
        <v>244</v>
      </c>
      <c r="K2303" s="76">
        <v>20240105999008</v>
      </c>
      <c r="L2303" s="76"/>
      <c r="M2303" s="77"/>
      <c r="N2303" s="78"/>
      <c r="O2303" s="79"/>
      <c r="P2303" s="79"/>
      <c r="Q2303" s="79"/>
    </row>
    <row r="2304" spans="1:17" ht="13.95" hidden="1" customHeight="1">
      <c r="A2304" s="73">
        <v>2294</v>
      </c>
      <c r="B2304" s="74">
        <v>45297</v>
      </c>
      <c r="C2304" s="75" t="s">
        <v>213</v>
      </c>
      <c r="D2304" s="76" t="s">
        <v>10018</v>
      </c>
      <c r="E2304" s="76" t="s">
        <v>1472</v>
      </c>
      <c r="F2304" s="76"/>
      <c r="G2304" s="76"/>
      <c r="H2304" s="76" t="s">
        <v>297</v>
      </c>
      <c r="I2304" s="76"/>
      <c r="J2304" s="76" t="s">
        <v>244</v>
      </c>
      <c r="K2304" s="76">
        <v>20240105999010</v>
      </c>
      <c r="L2304" s="76"/>
      <c r="M2304" s="77"/>
      <c r="N2304" s="78"/>
      <c r="O2304" s="79"/>
      <c r="P2304" s="79"/>
      <c r="Q2304" s="79"/>
    </row>
    <row r="2305" spans="1:17" ht="13.95" hidden="1" customHeight="1">
      <c r="A2305" s="73">
        <v>2295</v>
      </c>
      <c r="B2305" s="74">
        <v>45297</v>
      </c>
      <c r="C2305" s="75" t="s">
        <v>213</v>
      </c>
      <c r="D2305" s="76" t="s">
        <v>10019</v>
      </c>
      <c r="E2305" s="76" t="s">
        <v>1472</v>
      </c>
      <c r="F2305" s="76"/>
      <c r="G2305" s="76"/>
      <c r="H2305" s="76" t="s">
        <v>297</v>
      </c>
      <c r="I2305" s="76"/>
      <c r="J2305" s="76" t="s">
        <v>244</v>
      </c>
      <c r="K2305" s="76">
        <v>20240105999011</v>
      </c>
      <c r="L2305" s="76"/>
      <c r="M2305" s="77"/>
      <c r="N2305" s="78"/>
      <c r="O2305" s="79"/>
      <c r="P2305" s="79"/>
      <c r="Q2305" s="79"/>
    </row>
    <row r="2306" spans="1:17" ht="13.95" hidden="1" customHeight="1">
      <c r="A2306" s="73">
        <v>2296</v>
      </c>
      <c r="B2306" s="74">
        <v>45297</v>
      </c>
      <c r="C2306" s="75" t="s">
        <v>213</v>
      </c>
      <c r="D2306" s="76" t="s">
        <v>10020</v>
      </c>
      <c r="E2306" s="76" t="s">
        <v>1472</v>
      </c>
      <c r="F2306" s="76"/>
      <c r="G2306" s="76"/>
      <c r="H2306" s="76" t="s">
        <v>297</v>
      </c>
      <c r="I2306" s="76"/>
      <c r="J2306" s="76" t="s">
        <v>244</v>
      </c>
      <c r="K2306" s="76">
        <v>20240105999030</v>
      </c>
      <c r="L2306" s="76"/>
      <c r="M2306" s="77"/>
      <c r="N2306" s="78"/>
      <c r="O2306" s="79"/>
      <c r="P2306" s="79"/>
      <c r="Q2306" s="79"/>
    </row>
    <row r="2307" spans="1:17" ht="13.95" hidden="1" customHeight="1">
      <c r="A2307" s="73">
        <v>2297</v>
      </c>
      <c r="B2307" s="74">
        <v>45297</v>
      </c>
      <c r="C2307" s="75" t="s">
        <v>213</v>
      </c>
      <c r="D2307" s="76" t="s">
        <v>10021</v>
      </c>
      <c r="E2307" s="76" t="s">
        <v>1472</v>
      </c>
      <c r="F2307" s="76"/>
      <c r="G2307" s="76"/>
      <c r="H2307" s="76" t="s">
        <v>297</v>
      </c>
      <c r="I2307" s="76"/>
      <c r="J2307" s="76" t="s">
        <v>244</v>
      </c>
      <c r="K2307" s="76">
        <v>20240105999038</v>
      </c>
      <c r="L2307" s="76"/>
      <c r="M2307" s="77"/>
      <c r="N2307" s="78"/>
      <c r="O2307" s="79"/>
      <c r="P2307" s="79"/>
      <c r="Q2307" s="79"/>
    </row>
    <row r="2308" spans="1:17" ht="13.95" hidden="1" customHeight="1">
      <c r="A2308" s="73">
        <v>2298</v>
      </c>
      <c r="B2308" s="74">
        <v>45297</v>
      </c>
      <c r="C2308" s="75" t="s">
        <v>213</v>
      </c>
      <c r="D2308" s="76" t="s">
        <v>10022</v>
      </c>
      <c r="E2308" s="76" t="s">
        <v>1472</v>
      </c>
      <c r="F2308" s="76"/>
      <c r="G2308" s="76"/>
      <c r="H2308" s="76" t="s">
        <v>297</v>
      </c>
      <c r="I2308" s="76"/>
      <c r="J2308" s="76" t="s">
        <v>244</v>
      </c>
      <c r="K2308" s="76">
        <v>20240105999034</v>
      </c>
      <c r="L2308" s="76"/>
      <c r="M2308" s="77"/>
      <c r="N2308" s="78"/>
      <c r="O2308" s="79"/>
      <c r="P2308" s="79"/>
      <c r="Q2308" s="79"/>
    </row>
    <row r="2309" spans="1:17" ht="13.95" hidden="1" customHeight="1">
      <c r="A2309" s="73">
        <v>2299</v>
      </c>
      <c r="B2309" s="74">
        <v>45297</v>
      </c>
      <c r="C2309" s="75" t="s">
        <v>213</v>
      </c>
      <c r="D2309" s="76" t="s">
        <v>10023</v>
      </c>
      <c r="E2309" s="76" t="s">
        <v>1472</v>
      </c>
      <c r="F2309" s="76"/>
      <c r="G2309" s="76"/>
      <c r="H2309" s="76" t="s">
        <v>297</v>
      </c>
      <c r="I2309" s="76"/>
      <c r="J2309" s="76" t="s">
        <v>244</v>
      </c>
      <c r="K2309" s="76">
        <v>20240105999050</v>
      </c>
      <c r="L2309" s="76"/>
      <c r="M2309" s="77"/>
      <c r="N2309" s="78"/>
      <c r="O2309" s="79"/>
      <c r="P2309" s="79"/>
      <c r="Q2309" s="79"/>
    </row>
    <row r="2310" spans="1:17" ht="13.95" hidden="1" customHeight="1">
      <c r="A2310" s="73">
        <v>2300</v>
      </c>
      <c r="B2310" s="74">
        <v>45297</v>
      </c>
      <c r="C2310" s="75" t="s">
        <v>213</v>
      </c>
      <c r="D2310" s="76" t="s">
        <v>10024</v>
      </c>
      <c r="E2310" s="76" t="s">
        <v>1472</v>
      </c>
      <c r="F2310" s="76"/>
      <c r="G2310" s="76"/>
      <c r="H2310" s="76" t="s">
        <v>297</v>
      </c>
      <c r="I2310" s="76"/>
      <c r="J2310" s="76" t="s">
        <v>244</v>
      </c>
      <c r="K2310" s="76">
        <v>20240105999068</v>
      </c>
      <c r="L2310" s="76"/>
      <c r="M2310" s="77"/>
      <c r="N2310" s="78"/>
      <c r="O2310" s="79"/>
      <c r="P2310" s="79"/>
      <c r="Q2310" s="79"/>
    </row>
    <row r="2311" spans="1:17" ht="13.95" hidden="1" customHeight="1">
      <c r="A2311" s="73">
        <v>2301</v>
      </c>
      <c r="B2311" s="74">
        <v>45297</v>
      </c>
      <c r="C2311" s="75" t="s">
        <v>213</v>
      </c>
      <c r="D2311" s="76" t="s">
        <v>10025</v>
      </c>
      <c r="E2311" s="76" t="s">
        <v>1472</v>
      </c>
      <c r="F2311" s="76"/>
      <c r="G2311" s="76"/>
      <c r="H2311" s="76" t="s">
        <v>297</v>
      </c>
      <c r="I2311" s="76"/>
      <c r="J2311" s="76" t="s">
        <v>244</v>
      </c>
      <c r="K2311" s="76">
        <v>20240105999081</v>
      </c>
      <c r="L2311" s="76"/>
      <c r="M2311" s="77"/>
      <c r="N2311" s="78"/>
      <c r="O2311" s="79"/>
      <c r="P2311" s="79"/>
      <c r="Q2311" s="79"/>
    </row>
    <row r="2312" spans="1:17" ht="13.95" hidden="1" customHeight="1">
      <c r="A2312" s="73">
        <v>2302</v>
      </c>
      <c r="B2312" s="74">
        <v>45297</v>
      </c>
      <c r="C2312" s="75" t="s">
        <v>213</v>
      </c>
      <c r="D2312" s="76" t="s">
        <v>455</v>
      </c>
      <c r="E2312" s="76" t="s">
        <v>1472</v>
      </c>
      <c r="F2312" s="76"/>
      <c r="G2312" s="76"/>
      <c r="H2312" s="76" t="s">
        <v>297</v>
      </c>
      <c r="I2312" s="76"/>
      <c r="J2312" s="76" t="s">
        <v>244</v>
      </c>
      <c r="K2312" s="76">
        <v>20240105999114</v>
      </c>
      <c r="L2312" s="76"/>
      <c r="M2312" s="77"/>
      <c r="N2312" s="78"/>
      <c r="O2312" s="79"/>
      <c r="P2312" s="79"/>
      <c r="Q2312" s="79"/>
    </row>
    <row r="2313" spans="1:17" ht="13.95" hidden="1" customHeight="1">
      <c r="A2313" s="73">
        <v>2303</v>
      </c>
      <c r="B2313" s="74">
        <v>45297</v>
      </c>
      <c r="C2313" s="75" t="s">
        <v>213</v>
      </c>
      <c r="D2313" s="76" t="s">
        <v>10026</v>
      </c>
      <c r="E2313" s="76" t="s">
        <v>1472</v>
      </c>
      <c r="F2313" s="76"/>
      <c r="G2313" s="76"/>
      <c r="H2313" s="76" t="s">
        <v>297</v>
      </c>
      <c r="I2313" s="76"/>
      <c r="J2313" s="76" t="s">
        <v>244</v>
      </c>
      <c r="K2313" s="76">
        <v>20240105999133</v>
      </c>
      <c r="L2313" s="76"/>
      <c r="M2313" s="77"/>
      <c r="N2313" s="78"/>
      <c r="O2313" s="79"/>
      <c r="P2313" s="79"/>
      <c r="Q2313" s="79"/>
    </row>
    <row r="2314" spans="1:17" ht="13.95" hidden="1" customHeight="1">
      <c r="A2314" s="73">
        <v>2304</v>
      </c>
      <c r="B2314" s="74">
        <v>45297</v>
      </c>
      <c r="C2314" s="75" t="s">
        <v>213</v>
      </c>
      <c r="D2314" s="76" t="s">
        <v>10027</v>
      </c>
      <c r="E2314" s="76" t="s">
        <v>1472</v>
      </c>
      <c r="F2314" s="76"/>
      <c r="G2314" s="76"/>
      <c r="H2314" s="76" t="s">
        <v>297</v>
      </c>
      <c r="I2314" s="76"/>
      <c r="J2314" s="76" t="s">
        <v>244</v>
      </c>
      <c r="K2314" s="76">
        <v>20240105999162</v>
      </c>
      <c r="L2314" s="76"/>
      <c r="M2314" s="77"/>
      <c r="N2314" s="78"/>
      <c r="O2314" s="79"/>
      <c r="P2314" s="79"/>
      <c r="Q2314" s="79"/>
    </row>
    <row r="2315" spans="1:17" ht="13.95" hidden="1" customHeight="1">
      <c r="A2315" s="73">
        <v>2305</v>
      </c>
      <c r="B2315" s="74">
        <v>45297</v>
      </c>
      <c r="C2315" s="75" t="s">
        <v>213</v>
      </c>
      <c r="D2315" s="76" t="s">
        <v>10028</v>
      </c>
      <c r="E2315" s="76" t="s">
        <v>1472</v>
      </c>
      <c r="F2315" s="76"/>
      <c r="G2315" s="76"/>
      <c r="H2315" s="76" t="s">
        <v>297</v>
      </c>
      <c r="I2315" s="76"/>
      <c r="J2315" s="76" t="s">
        <v>244</v>
      </c>
      <c r="K2315" s="76">
        <v>20240105999280</v>
      </c>
      <c r="L2315" s="76"/>
      <c r="M2315" s="77"/>
      <c r="N2315" s="78"/>
      <c r="O2315" s="79"/>
      <c r="P2315" s="79"/>
      <c r="Q2315" s="79"/>
    </row>
    <row r="2316" spans="1:17" ht="13.95" hidden="1" customHeight="1">
      <c r="A2316" s="73">
        <v>2306</v>
      </c>
      <c r="B2316" s="74">
        <v>45297</v>
      </c>
      <c r="C2316" s="75" t="s">
        <v>213</v>
      </c>
      <c r="D2316" s="76" t="s">
        <v>10029</v>
      </c>
      <c r="E2316" s="76" t="s">
        <v>1472</v>
      </c>
      <c r="F2316" s="76"/>
      <c r="G2316" s="76"/>
      <c r="H2316" s="76" t="s">
        <v>297</v>
      </c>
      <c r="I2316" s="76"/>
      <c r="J2316" s="76" t="s">
        <v>244</v>
      </c>
      <c r="K2316" s="76">
        <v>20240105999169</v>
      </c>
      <c r="L2316" s="76"/>
      <c r="M2316" s="77"/>
      <c r="N2316" s="78"/>
      <c r="O2316" s="79"/>
      <c r="P2316" s="79"/>
      <c r="Q2316" s="79"/>
    </row>
    <row r="2317" spans="1:17" ht="13.95" hidden="1" customHeight="1">
      <c r="A2317" s="73">
        <v>2307</v>
      </c>
      <c r="B2317" s="74">
        <v>45297</v>
      </c>
      <c r="C2317" s="75" t="s">
        <v>213</v>
      </c>
      <c r="D2317" s="76" t="s">
        <v>10030</v>
      </c>
      <c r="E2317" s="76" t="s">
        <v>1472</v>
      </c>
      <c r="F2317" s="76"/>
      <c r="G2317" s="76"/>
      <c r="H2317" s="76" t="s">
        <v>297</v>
      </c>
      <c r="I2317" s="76"/>
      <c r="J2317" s="76" t="s">
        <v>244</v>
      </c>
      <c r="K2317" s="76">
        <v>20240105999340</v>
      </c>
      <c r="L2317" s="76"/>
      <c r="M2317" s="77"/>
      <c r="N2317" s="78"/>
      <c r="O2317" s="79"/>
      <c r="P2317" s="79"/>
      <c r="Q2317" s="79"/>
    </row>
    <row r="2318" spans="1:17" ht="13.95" hidden="1" customHeight="1">
      <c r="A2318" s="73">
        <v>2308</v>
      </c>
      <c r="B2318" s="74">
        <v>45297</v>
      </c>
      <c r="C2318" s="75" t="s">
        <v>213</v>
      </c>
      <c r="D2318" s="76" t="s">
        <v>10031</v>
      </c>
      <c r="E2318" s="76" t="s">
        <v>1472</v>
      </c>
      <c r="F2318" s="76"/>
      <c r="G2318" s="76"/>
      <c r="H2318" s="76" t="s">
        <v>297</v>
      </c>
      <c r="I2318" s="76"/>
      <c r="J2318" s="76" t="s">
        <v>244</v>
      </c>
      <c r="K2318" s="76">
        <v>20240105999400</v>
      </c>
      <c r="L2318" s="76"/>
      <c r="M2318" s="77"/>
      <c r="N2318" s="78"/>
      <c r="O2318" s="79"/>
      <c r="P2318" s="79"/>
      <c r="Q2318" s="79"/>
    </row>
    <row r="2319" spans="1:17" ht="13.95" hidden="1" customHeight="1">
      <c r="A2319" s="73">
        <v>2309</v>
      </c>
      <c r="B2319" s="74">
        <v>45297</v>
      </c>
      <c r="C2319" s="75" t="s">
        <v>213</v>
      </c>
      <c r="D2319" s="76" t="s">
        <v>10032</v>
      </c>
      <c r="E2319" s="76" t="s">
        <v>1472</v>
      </c>
      <c r="F2319" s="76"/>
      <c r="G2319" s="76"/>
      <c r="H2319" s="76" t="s">
        <v>297</v>
      </c>
      <c r="I2319" s="76"/>
      <c r="J2319" s="76" t="s">
        <v>244</v>
      </c>
      <c r="K2319" s="76">
        <v>20240105999419</v>
      </c>
      <c r="L2319" s="76"/>
      <c r="M2319" s="77"/>
      <c r="N2319" s="78"/>
      <c r="O2319" s="79"/>
      <c r="P2319" s="79"/>
      <c r="Q2319" s="79"/>
    </row>
    <row r="2320" spans="1:17" ht="13.95" hidden="1" customHeight="1">
      <c r="A2320" s="73">
        <v>2310</v>
      </c>
      <c r="B2320" s="74">
        <v>45297</v>
      </c>
      <c r="C2320" s="75" t="s">
        <v>213</v>
      </c>
      <c r="D2320" s="76" t="s">
        <v>10033</v>
      </c>
      <c r="E2320" s="76" t="s">
        <v>1472</v>
      </c>
      <c r="F2320" s="76"/>
      <c r="G2320" s="76"/>
      <c r="H2320" s="76" t="s">
        <v>297</v>
      </c>
      <c r="I2320" s="76"/>
      <c r="J2320" s="76" t="s">
        <v>244</v>
      </c>
      <c r="K2320" s="76">
        <v>20240105999435</v>
      </c>
      <c r="L2320" s="76"/>
      <c r="M2320" s="77"/>
      <c r="N2320" s="78"/>
      <c r="O2320" s="79"/>
      <c r="P2320" s="79"/>
      <c r="Q2320" s="79"/>
    </row>
    <row r="2321" spans="1:17" ht="13.95" hidden="1" customHeight="1">
      <c r="A2321" s="73">
        <v>2311</v>
      </c>
      <c r="B2321" s="74">
        <v>45297</v>
      </c>
      <c r="C2321" s="75" t="s">
        <v>213</v>
      </c>
      <c r="D2321" s="76" t="s">
        <v>10034</v>
      </c>
      <c r="E2321" s="76" t="s">
        <v>1472</v>
      </c>
      <c r="F2321" s="76"/>
      <c r="G2321" s="76"/>
      <c r="H2321" s="76" t="s">
        <v>297</v>
      </c>
      <c r="I2321" s="76"/>
      <c r="J2321" s="76" t="s">
        <v>244</v>
      </c>
      <c r="K2321" s="76">
        <v>20240105999455</v>
      </c>
      <c r="L2321" s="76"/>
      <c r="M2321" s="77"/>
      <c r="N2321" s="78"/>
      <c r="O2321" s="79"/>
      <c r="P2321" s="79"/>
      <c r="Q2321" s="79"/>
    </row>
    <row r="2322" spans="1:17" ht="13.95" hidden="1" customHeight="1">
      <c r="A2322" s="73">
        <v>2312</v>
      </c>
      <c r="B2322" s="74">
        <v>45297</v>
      </c>
      <c r="C2322" s="75" t="s">
        <v>213</v>
      </c>
      <c r="D2322" s="76" t="s">
        <v>10035</v>
      </c>
      <c r="E2322" s="76" t="s">
        <v>1472</v>
      </c>
      <c r="F2322" s="76"/>
      <c r="G2322" s="76"/>
      <c r="H2322" s="76" t="s">
        <v>297</v>
      </c>
      <c r="I2322" s="76"/>
      <c r="J2322" s="76" t="s">
        <v>244</v>
      </c>
      <c r="K2322" s="76">
        <v>20240105999459</v>
      </c>
      <c r="L2322" s="76"/>
      <c r="M2322" s="77"/>
      <c r="N2322" s="78"/>
      <c r="O2322" s="79"/>
      <c r="P2322" s="79"/>
      <c r="Q2322" s="79"/>
    </row>
    <row r="2323" spans="1:17" ht="13.95" hidden="1" customHeight="1">
      <c r="A2323" s="73">
        <v>2313</v>
      </c>
      <c r="B2323" s="74">
        <v>45297</v>
      </c>
      <c r="C2323" s="75" t="s">
        <v>213</v>
      </c>
      <c r="D2323" s="76" t="s">
        <v>10036</v>
      </c>
      <c r="E2323" s="76" t="s">
        <v>1472</v>
      </c>
      <c r="F2323" s="76"/>
      <c r="G2323" s="76"/>
      <c r="H2323" s="76" t="s">
        <v>297</v>
      </c>
      <c r="I2323" s="76"/>
      <c r="J2323" s="76" t="s">
        <v>244</v>
      </c>
      <c r="K2323" s="76">
        <v>20240105999465</v>
      </c>
      <c r="L2323" s="76"/>
      <c r="M2323" s="77"/>
      <c r="N2323" s="78"/>
      <c r="O2323" s="79"/>
      <c r="P2323" s="79"/>
      <c r="Q2323" s="79"/>
    </row>
    <row r="2324" spans="1:17" ht="13.95" hidden="1" customHeight="1">
      <c r="A2324" s="73">
        <v>2314</v>
      </c>
      <c r="B2324" s="74">
        <v>45297</v>
      </c>
      <c r="C2324" s="75" t="s">
        <v>213</v>
      </c>
      <c r="D2324" s="76" t="s">
        <v>10037</v>
      </c>
      <c r="E2324" s="76" t="s">
        <v>1472</v>
      </c>
      <c r="F2324" s="76"/>
      <c r="G2324" s="76"/>
      <c r="H2324" s="76" t="s">
        <v>297</v>
      </c>
      <c r="I2324" s="76"/>
      <c r="J2324" s="76" t="s">
        <v>244</v>
      </c>
      <c r="K2324" s="76">
        <v>20240105999471</v>
      </c>
      <c r="L2324" s="76"/>
      <c r="M2324" s="77"/>
      <c r="N2324" s="78"/>
      <c r="O2324" s="79"/>
      <c r="P2324" s="79"/>
      <c r="Q2324" s="79"/>
    </row>
    <row r="2325" spans="1:17" ht="13.95" hidden="1" customHeight="1">
      <c r="A2325" s="73">
        <v>2315</v>
      </c>
      <c r="B2325" s="74">
        <v>45297</v>
      </c>
      <c r="C2325" s="75" t="s">
        <v>213</v>
      </c>
      <c r="D2325" s="76" t="s">
        <v>123</v>
      </c>
      <c r="E2325" s="76" t="s">
        <v>1472</v>
      </c>
      <c r="F2325" s="76"/>
      <c r="G2325" s="76"/>
      <c r="H2325" s="76" t="s">
        <v>297</v>
      </c>
      <c r="I2325" s="76"/>
      <c r="J2325" s="76" t="s">
        <v>244</v>
      </c>
      <c r="K2325" s="76">
        <v>20240105999481</v>
      </c>
      <c r="L2325" s="76"/>
      <c r="M2325" s="77"/>
      <c r="N2325" s="78"/>
      <c r="O2325" s="79"/>
      <c r="P2325" s="79"/>
      <c r="Q2325" s="79"/>
    </row>
    <row r="2326" spans="1:17" ht="13.95" hidden="1" customHeight="1">
      <c r="A2326" s="73">
        <v>2316</v>
      </c>
      <c r="B2326" s="74">
        <v>45297</v>
      </c>
      <c r="C2326" s="75" t="s">
        <v>213</v>
      </c>
      <c r="D2326" s="76" t="s">
        <v>10038</v>
      </c>
      <c r="E2326" s="76" t="s">
        <v>613</v>
      </c>
      <c r="F2326" s="76"/>
      <c r="G2326" s="76"/>
      <c r="H2326" s="76"/>
      <c r="I2326" s="76"/>
      <c r="J2326" s="76" t="s">
        <v>239</v>
      </c>
      <c r="K2326" s="76" t="s">
        <v>10039</v>
      </c>
      <c r="L2326" s="76"/>
      <c r="M2326" s="77"/>
      <c r="N2326" s="78"/>
      <c r="O2326" s="79"/>
      <c r="P2326" s="79"/>
      <c r="Q2326" s="79"/>
    </row>
    <row r="2327" spans="1:17" ht="13.95" hidden="1" customHeight="1">
      <c r="A2327" s="73">
        <v>2317</v>
      </c>
      <c r="B2327" s="74">
        <v>45297</v>
      </c>
      <c r="C2327" s="75" t="s">
        <v>213</v>
      </c>
      <c r="D2327" s="76" t="s">
        <v>10038</v>
      </c>
      <c r="E2327" s="76" t="s">
        <v>613</v>
      </c>
      <c r="F2327" s="76"/>
      <c r="G2327" s="76"/>
      <c r="H2327" s="76"/>
      <c r="I2327" s="76"/>
      <c r="J2327" s="76" t="s">
        <v>239</v>
      </c>
      <c r="K2327" s="76" t="s">
        <v>10040</v>
      </c>
      <c r="L2327" s="76"/>
      <c r="M2327" s="77"/>
      <c r="N2327" s="78"/>
      <c r="O2327" s="79"/>
      <c r="P2327" s="79"/>
      <c r="Q2327" s="79"/>
    </row>
    <row r="2328" spans="1:17" ht="13.95" hidden="1" customHeight="1">
      <c r="A2328" s="73">
        <v>2318</v>
      </c>
      <c r="B2328" s="74">
        <v>45297</v>
      </c>
      <c r="C2328" s="75" t="s">
        <v>213</v>
      </c>
      <c r="D2328" s="76" t="s">
        <v>9999</v>
      </c>
      <c r="E2328" s="76" t="s">
        <v>613</v>
      </c>
      <c r="F2328" s="76"/>
      <c r="G2328" s="76"/>
      <c r="H2328" s="76"/>
      <c r="I2328" s="76"/>
      <c r="J2328" s="76" t="s">
        <v>242</v>
      </c>
      <c r="K2328" s="76" t="s">
        <v>10041</v>
      </c>
      <c r="L2328" s="76"/>
      <c r="M2328" s="77"/>
      <c r="N2328" s="78"/>
      <c r="O2328" s="79"/>
      <c r="P2328" s="79"/>
      <c r="Q2328" s="79"/>
    </row>
    <row r="2329" spans="1:17" ht="13.95" hidden="1" customHeight="1">
      <c r="A2329" s="73">
        <v>2319</v>
      </c>
      <c r="B2329" s="74">
        <v>45297</v>
      </c>
      <c r="C2329" s="75" t="s">
        <v>213</v>
      </c>
      <c r="D2329" s="76" t="s">
        <v>9999</v>
      </c>
      <c r="E2329" s="76" t="s">
        <v>613</v>
      </c>
      <c r="F2329" s="76"/>
      <c r="G2329" s="76"/>
      <c r="H2329" s="76"/>
      <c r="I2329" s="76"/>
      <c r="J2329" s="76" t="s">
        <v>244</v>
      </c>
      <c r="K2329" s="76" t="s">
        <v>10042</v>
      </c>
      <c r="L2329" s="76"/>
      <c r="M2329" s="77"/>
      <c r="N2329" s="78"/>
      <c r="O2329" s="79"/>
      <c r="P2329" s="79"/>
      <c r="Q2329" s="79"/>
    </row>
    <row r="2330" spans="1:17" ht="13.95" hidden="1" customHeight="1">
      <c r="A2330" s="73">
        <v>2320</v>
      </c>
      <c r="B2330" s="74">
        <v>45297</v>
      </c>
      <c r="C2330" s="75" t="s">
        <v>213</v>
      </c>
      <c r="D2330" s="76" t="s">
        <v>10007</v>
      </c>
      <c r="E2330" s="76" t="s">
        <v>613</v>
      </c>
      <c r="F2330" s="76"/>
      <c r="G2330" s="76"/>
      <c r="H2330" s="76"/>
      <c r="I2330" s="76"/>
      <c r="J2330" s="76" t="s">
        <v>244</v>
      </c>
      <c r="K2330" s="76" t="s">
        <v>10043</v>
      </c>
      <c r="L2330" s="76"/>
      <c r="M2330" s="77"/>
      <c r="N2330" s="78"/>
      <c r="O2330" s="79"/>
      <c r="P2330" s="79"/>
      <c r="Q2330" s="79"/>
    </row>
    <row r="2331" spans="1:17" ht="13.95" hidden="1" customHeight="1">
      <c r="A2331" s="73">
        <v>2321</v>
      </c>
      <c r="B2331" s="74">
        <v>45297</v>
      </c>
      <c r="C2331" s="75" t="s">
        <v>213</v>
      </c>
      <c r="D2331" s="76" t="s">
        <v>10044</v>
      </c>
      <c r="E2331" s="76" t="s">
        <v>613</v>
      </c>
      <c r="F2331" s="76"/>
      <c r="G2331" s="76"/>
      <c r="H2331" s="76"/>
      <c r="I2331" s="76"/>
      <c r="J2331" s="76" t="s">
        <v>239</v>
      </c>
      <c r="K2331" s="76" t="s">
        <v>10045</v>
      </c>
      <c r="L2331" s="76"/>
      <c r="M2331" s="77"/>
      <c r="N2331" s="78"/>
      <c r="O2331" s="79"/>
      <c r="P2331" s="79"/>
      <c r="Q2331" s="79"/>
    </row>
    <row r="2332" spans="1:17" ht="13.95" hidden="1" customHeight="1">
      <c r="A2332" s="73">
        <v>2322</v>
      </c>
      <c r="B2332" s="74">
        <v>45297</v>
      </c>
      <c r="C2332" s="75" t="s">
        <v>213</v>
      </c>
      <c r="D2332" s="76" t="s">
        <v>10046</v>
      </c>
      <c r="E2332" s="76" t="s">
        <v>613</v>
      </c>
      <c r="F2332" s="76"/>
      <c r="G2332" s="76"/>
      <c r="H2332" s="76"/>
      <c r="I2332" s="76"/>
      <c r="J2332" s="76" t="s">
        <v>239</v>
      </c>
      <c r="K2332" s="76" t="s">
        <v>10047</v>
      </c>
      <c r="L2332" s="76"/>
      <c r="M2332" s="77"/>
      <c r="N2332" s="78"/>
      <c r="O2332" s="79"/>
      <c r="P2332" s="79"/>
      <c r="Q2332" s="79"/>
    </row>
    <row r="2333" spans="1:17" ht="13.95" hidden="1" customHeight="1">
      <c r="A2333" s="73">
        <v>2323</v>
      </c>
      <c r="B2333" s="74">
        <v>45297</v>
      </c>
      <c r="C2333" s="75" t="s">
        <v>213</v>
      </c>
      <c r="D2333" s="76" t="s">
        <v>9942</v>
      </c>
      <c r="E2333" s="76" t="s">
        <v>613</v>
      </c>
      <c r="F2333" s="76"/>
      <c r="G2333" s="76"/>
      <c r="H2333" s="76"/>
      <c r="I2333" s="76"/>
      <c r="J2333" s="76" t="s">
        <v>244</v>
      </c>
      <c r="K2333" s="76" t="s">
        <v>9943</v>
      </c>
      <c r="L2333" s="76"/>
      <c r="M2333" s="77"/>
      <c r="N2333" s="78"/>
      <c r="O2333" s="79"/>
      <c r="P2333" s="79"/>
      <c r="Q2333" s="79"/>
    </row>
    <row r="2334" spans="1:17" ht="13.95" hidden="1" customHeight="1">
      <c r="A2334" s="73">
        <v>2324</v>
      </c>
      <c r="B2334" s="74">
        <v>45297</v>
      </c>
      <c r="C2334" s="75" t="s">
        <v>213</v>
      </c>
      <c r="D2334" s="76" t="s">
        <v>10048</v>
      </c>
      <c r="E2334" s="76" t="s">
        <v>613</v>
      </c>
      <c r="F2334" s="76"/>
      <c r="G2334" s="76"/>
      <c r="H2334" s="76"/>
      <c r="I2334" s="76"/>
      <c r="J2334" s="76" t="s">
        <v>239</v>
      </c>
      <c r="K2334" s="76" t="s">
        <v>10049</v>
      </c>
      <c r="L2334" s="76"/>
      <c r="M2334" s="77"/>
      <c r="N2334" s="78"/>
      <c r="O2334" s="79"/>
      <c r="P2334" s="79"/>
      <c r="Q2334" s="79"/>
    </row>
    <row r="2335" spans="1:17" ht="13.95" hidden="1" customHeight="1">
      <c r="A2335" s="73">
        <v>2325</v>
      </c>
      <c r="B2335" s="74">
        <v>45297</v>
      </c>
      <c r="C2335" s="75" t="s">
        <v>10050</v>
      </c>
      <c r="D2335" s="76"/>
      <c r="E2335" s="76" t="s">
        <v>613</v>
      </c>
      <c r="F2335" s="76"/>
      <c r="G2335" s="76"/>
      <c r="H2335" s="76"/>
      <c r="I2335" s="76"/>
      <c r="J2335" s="76"/>
      <c r="K2335" s="76"/>
      <c r="L2335" s="76" t="s">
        <v>10051</v>
      </c>
      <c r="M2335" s="77"/>
      <c r="N2335" s="78"/>
      <c r="O2335" s="79"/>
      <c r="P2335" s="79"/>
      <c r="Q2335" s="79"/>
    </row>
    <row r="2336" spans="1:17" ht="13.95" hidden="1" customHeight="1">
      <c r="A2336" s="73">
        <v>2326</v>
      </c>
      <c r="B2336" s="74">
        <v>45297</v>
      </c>
      <c r="C2336" s="75" t="s">
        <v>10050</v>
      </c>
      <c r="D2336" s="76"/>
      <c r="E2336" s="76" t="s">
        <v>613</v>
      </c>
      <c r="F2336" s="76"/>
      <c r="G2336" s="76"/>
      <c r="H2336" s="76"/>
      <c r="I2336" s="76"/>
      <c r="J2336" s="76"/>
      <c r="K2336" s="76"/>
      <c r="L2336" s="76" t="s">
        <v>10052</v>
      </c>
      <c r="M2336" s="77"/>
      <c r="N2336" s="78"/>
      <c r="O2336" s="79"/>
      <c r="P2336" s="79"/>
      <c r="Q2336" s="79"/>
    </row>
    <row r="2337" spans="1:17" ht="13.95" hidden="1" customHeight="1">
      <c r="A2337" s="73">
        <v>2327</v>
      </c>
      <c r="B2337" s="74">
        <v>45297</v>
      </c>
      <c r="C2337" s="75" t="s">
        <v>10050</v>
      </c>
      <c r="D2337" s="76"/>
      <c r="E2337" s="76" t="s">
        <v>613</v>
      </c>
      <c r="F2337" s="76"/>
      <c r="G2337" s="76"/>
      <c r="H2337" s="76"/>
      <c r="I2337" s="76"/>
      <c r="J2337" s="76"/>
      <c r="K2337" s="76"/>
      <c r="L2337" s="76" t="s">
        <v>10053</v>
      </c>
      <c r="M2337" s="77"/>
      <c r="N2337" s="78"/>
      <c r="O2337" s="79"/>
      <c r="P2337" s="79"/>
      <c r="Q2337" s="79"/>
    </row>
    <row r="2338" spans="1:17" ht="13.95" hidden="1" customHeight="1">
      <c r="A2338" s="73">
        <v>2328</v>
      </c>
      <c r="B2338" s="74">
        <v>45297</v>
      </c>
      <c r="C2338" s="75" t="s">
        <v>10050</v>
      </c>
      <c r="D2338" s="76"/>
      <c r="E2338" s="76" t="s">
        <v>613</v>
      </c>
      <c r="F2338" s="76"/>
      <c r="G2338" s="76"/>
      <c r="H2338" s="76"/>
      <c r="I2338" s="76"/>
      <c r="J2338" s="76"/>
      <c r="K2338" s="76"/>
      <c r="L2338" s="76" t="s">
        <v>10054</v>
      </c>
      <c r="M2338" s="77"/>
      <c r="N2338" s="78"/>
      <c r="O2338" s="79"/>
      <c r="P2338" s="79"/>
      <c r="Q2338" s="79"/>
    </row>
    <row r="2339" spans="1:17" ht="13.95" hidden="1" customHeight="1">
      <c r="A2339" s="73">
        <v>2329</v>
      </c>
      <c r="B2339" s="74">
        <v>45297</v>
      </c>
      <c r="C2339" s="75" t="s">
        <v>10050</v>
      </c>
      <c r="D2339" s="76"/>
      <c r="E2339" s="76" t="s">
        <v>613</v>
      </c>
      <c r="F2339" s="76"/>
      <c r="G2339" s="76"/>
      <c r="H2339" s="76"/>
      <c r="I2339" s="76"/>
      <c r="J2339" s="76"/>
      <c r="K2339" s="76"/>
      <c r="L2339" s="76" t="s">
        <v>3152</v>
      </c>
      <c r="M2339" s="77"/>
      <c r="N2339" s="78"/>
      <c r="O2339" s="79"/>
      <c r="P2339" s="79"/>
      <c r="Q2339" s="79"/>
    </row>
    <row r="2340" spans="1:17" ht="13.95" hidden="1" customHeight="1">
      <c r="A2340" s="73">
        <v>2330</v>
      </c>
      <c r="B2340" s="74">
        <v>45297</v>
      </c>
      <c r="C2340" s="75" t="s">
        <v>10050</v>
      </c>
      <c r="D2340" s="76"/>
      <c r="E2340" s="76" t="s">
        <v>613</v>
      </c>
      <c r="F2340" s="76"/>
      <c r="G2340" s="76"/>
      <c r="H2340" s="76"/>
      <c r="I2340" s="76"/>
      <c r="J2340" s="76"/>
      <c r="K2340" s="76"/>
      <c r="L2340" s="76" t="s">
        <v>7528</v>
      </c>
      <c r="M2340" s="77"/>
      <c r="N2340" s="78"/>
      <c r="O2340" s="79"/>
      <c r="P2340" s="79"/>
      <c r="Q2340" s="79"/>
    </row>
    <row r="2341" spans="1:17" ht="13.95" hidden="1" customHeight="1">
      <c r="A2341" s="73">
        <v>2331</v>
      </c>
      <c r="B2341" s="74">
        <v>45297</v>
      </c>
      <c r="C2341" s="75" t="s">
        <v>10050</v>
      </c>
      <c r="D2341" s="76"/>
      <c r="E2341" s="76" t="s">
        <v>613</v>
      </c>
      <c r="F2341" s="76"/>
      <c r="G2341" s="76"/>
      <c r="H2341" s="76"/>
      <c r="I2341" s="76"/>
      <c r="J2341" s="76"/>
      <c r="K2341" s="76"/>
      <c r="L2341" s="76" t="s">
        <v>7491</v>
      </c>
      <c r="M2341" s="77"/>
      <c r="N2341" s="78"/>
      <c r="O2341" s="79"/>
      <c r="P2341" s="79"/>
      <c r="Q2341" s="79"/>
    </row>
    <row r="2342" spans="1:17" ht="13.95" hidden="1" customHeight="1">
      <c r="A2342" s="73">
        <v>2332</v>
      </c>
      <c r="B2342" s="74">
        <v>45297</v>
      </c>
      <c r="C2342" s="75" t="s">
        <v>10050</v>
      </c>
      <c r="D2342" s="76"/>
      <c r="E2342" s="76" t="s">
        <v>613</v>
      </c>
      <c r="F2342" s="76"/>
      <c r="G2342" s="76"/>
      <c r="H2342" s="76"/>
      <c r="I2342" s="76"/>
      <c r="J2342" s="76"/>
      <c r="K2342" s="76"/>
      <c r="L2342" s="76" t="s">
        <v>3173</v>
      </c>
      <c r="M2342" s="77"/>
      <c r="N2342" s="78"/>
      <c r="O2342" s="79"/>
      <c r="P2342" s="79"/>
      <c r="Q2342" s="79"/>
    </row>
    <row r="2343" spans="1:17" ht="13.95" hidden="1" customHeight="1">
      <c r="A2343" s="73">
        <v>2333</v>
      </c>
      <c r="B2343" s="74">
        <v>45297</v>
      </c>
      <c r="C2343" s="75" t="s">
        <v>10050</v>
      </c>
      <c r="D2343" s="76"/>
      <c r="E2343" s="76" t="s">
        <v>613</v>
      </c>
      <c r="F2343" s="76"/>
      <c r="G2343" s="76"/>
      <c r="H2343" s="76"/>
      <c r="I2343" s="76"/>
      <c r="J2343" s="76"/>
      <c r="K2343" s="76"/>
      <c r="L2343" s="76" t="s">
        <v>10051</v>
      </c>
      <c r="M2343" s="77"/>
      <c r="N2343" s="78"/>
      <c r="O2343" s="79"/>
      <c r="P2343" s="79"/>
      <c r="Q2343" s="79"/>
    </row>
    <row r="2344" spans="1:17" ht="13.95" hidden="1" customHeight="1">
      <c r="A2344" s="73">
        <v>2334</v>
      </c>
      <c r="B2344" s="74">
        <v>45297</v>
      </c>
      <c r="C2344" s="75" t="s">
        <v>10050</v>
      </c>
      <c r="D2344" s="76"/>
      <c r="E2344" s="76" t="s">
        <v>613</v>
      </c>
      <c r="F2344" s="76"/>
      <c r="G2344" s="76"/>
      <c r="H2344" s="76"/>
      <c r="I2344" s="76"/>
      <c r="J2344" s="76"/>
      <c r="K2344" s="76"/>
      <c r="L2344" s="76" t="s">
        <v>10052</v>
      </c>
      <c r="M2344" s="77"/>
      <c r="N2344" s="78"/>
      <c r="O2344" s="79"/>
      <c r="P2344" s="79"/>
      <c r="Q2344" s="79"/>
    </row>
    <row r="2345" spans="1:17" ht="13.95" hidden="1" customHeight="1">
      <c r="A2345" s="73">
        <v>2335</v>
      </c>
      <c r="B2345" s="74">
        <v>45297</v>
      </c>
      <c r="C2345" s="75" t="s">
        <v>10050</v>
      </c>
      <c r="D2345" s="76"/>
      <c r="E2345" s="76" t="s">
        <v>613</v>
      </c>
      <c r="F2345" s="76"/>
      <c r="G2345" s="76"/>
      <c r="H2345" s="76"/>
      <c r="I2345" s="76"/>
      <c r="J2345" s="76"/>
      <c r="K2345" s="76"/>
      <c r="L2345" s="76" t="s">
        <v>5460</v>
      </c>
      <c r="M2345" s="77"/>
      <c r="N2345" s="78"/>
      <c r="O2345" s="79"/>
      <c r="P2345" s="79"/>
      <c r="Q2345" s="79"/>
    </row>
    <row r="2346" spans="1:17" ht="13.95" hidden="1" customHeight="1">
      <c r="A2346" s="73">
        <v>2336</v>
      </c>
      <c r="B2346" s="74">
        <v>45297</v>
      </c>
      <c r="C2346" s="75" t="s">
        <v>10050</v>
      </c>
      <c r="D2346" s="76"/>
      <c r="E2346" s="76" t="s">
        <v>613</v>
      </c>
      <c r="F2346" s="76"/>
      <c r="G2346" s="76"/>
      <c r="H2346" s="76"/>
      <c r="I2346" s="76"/>
      <c r="J2346" s="76"/>
      <c r="K2346" s="76"/>
      <c r="L2346" s="76" t="s">
        <v>10055</v>
      </c>
      <c r="M2346" s="77"/>
      <c r="N2346" s="78"/>
      <c r="O2346" s="79"/>
      <c r="P2346" s="79"/>
      <c r="Q2346" s="79"/>
    </row>
    <row r="2347" spans="1:17" ht="13.95" hidden="1" customHeight="1">
      <c r="A2347" s="73">
        <v>2337</v>
      </c>
      <c r="B2347" s="74">
        <v>45297</v>
      </c>
      <c r="C2347" s="75" t="s">
        <v>10050</v>
      </c>
      <c r="D2347" s="76"/>
      <c r="E2347" s="76" t="s">
        <v>613</v>
      </c>
      <c r="F2347" s="76"/>
      <c r="G2347" s="76"/>
      <c r="H2347" s="76"/>
      <c r="I2347" s="76"/>
      <c r="J2347" s="76"/>
      <c r="K2347" s="76"/>
      <c r="L2347" s="76" t="s">
        <v>3147</v>
      </c>
      <c r="M2347" s="77"/>
      <c r="N2347" s="78"/>
      <c r="O2347" s="79"/>
      <c r="P2347" s="79"/>
      <c r="Q2347" s="79"/>
    </row>
    <row r="2348" spans="1:17" ht="13.95" hidden="1" customHeight="1">
      <c r="A2348" s="73">
        <v>2338</v>
      </c>
      <c r="B2348" s="74">
        <v>45297</v>
      </c>
      <c r="C2348" s="75" t="s">
        <v>10050</v>
      </c>
      <c r="D2348" s="76"/>
      <c r="E2348" s="76" t="s">
        <v>613</v>
      </c>
      <c r="F2348" s="76"/>
      <c r="G2348" s="76"/>
      <c r="H2348" s="76"/>
      <c r="I2348" s="76"/>
      <c r="J2348" s="76"/>
      <c r="K2348" s="76"/>
      <c r="L2348" s="76" t="s">
        <v>3117</v>
      </c>
      <c r="M2348" s="77"/>
      <c r="N2348" s="78"/>
      <c r="O2348" s="79"/>
      <c r="P2348" s="79"/>
      <c r="Q2348" s="79"/>
    </row>
    <row r="2349" spans="1:17" ht="13.95" hidden="1" customHeight="1">
      <c r="A2349" s="73">
        <v>2339</v>
      </c>
      <c r="B2349" s="74">
        <v>45297</v>
      </c>
      <c r="C2349" s="75" t="s">
        <v>10050</v>
      </c>
      <c r="D2349" s="76"/>
      <c r="E2349" s="76" t="s">
        <v>613</v>
      </c>
      <c r="F2349" s="76"/>
      <c r="G2349" s="76"/>
      <c r="H2349" s="76"/>
      <c r="I2349" s="76"/>
      <c r="J2349" s="76"/>
      <c r="K2349" s="76"/>
      <c r="L2349" s="76" t="s">
        <v>1131</v>
      </c>
      <c r="M2349" s="77"/>
      <c r="N2349" s="78"/>
      <c r="O2349" s="79"/>
      <c r="P2349" s="79"/>
      <c r="Q2349" s="79"/>
    </row>
    <row r="2350" spans="1:17" ht="13.95" hidden="1" customHeight="1">
      <c r="A2350" s="73">
        <v>2340</v>
      </c>
      <c r="B2350" s="74">
        <v>45297</v>
      </c>
      <c r="C2350" s="75" t="s">
        <v>10050</v>
      </c>
      <c r="D2350" s="76"/>
      <c r="E2350" s="76" t="s">
        <v>613</v>
      </c>
      <c r="F2350" s="76"/>
      <c r="G2350" s="76"/>
      <c r="H2350" s="76"/>
      <c r="I2350" s="76"/>
      <c r="J2350" s="76"/>
      <c r="K2350" s="76"/>
      <c r="L2350" s="76" t="s">
        <v>919</v>
      </c>
      <c r="M2350" s="77"/>
      <c r="N2350" s="78"/>
      <c r="O2350" s="79"/>
      <c r="P2350" s="79"/>
      <c r="Q2350" s="79"/>
    </row>
    <row r="2351" spans="1:17" ht="13.95" hidden="1" customHeight="1">
      <c r="A2351" s="73">
        <v>2341</v>
      </c>
      <c r="B2351" s="74">
        <v>45297</v>
      </c>
      <c r="C2351" s="75" t="s">
        <v>10050</v>
      </c>
      <c r="D2351" s="76"/>
      <c r="E2351" s="76" t="s">
        <v>613</v>
      </c>
      <c r="F2351" s="76"/>
      <c r="G2351" s="76"/>
      <c r="H2351" s="76"/>
      <c r="I2351" s="76"/>
      <c r="J2351" s="76"/>
      <c r="K2351" s="76"/>
      <c r="L2351" s="76" t="s">
        <v>10056</v>
      </c>
      <c r="M2351" s="77"/>
      <c r="N2351" s="78"/>
      <c r="O2351" s="79"/>
      <c r="P2351" s="79"/>
      <c r="Q2351" s="79"/>
    </row>
    <row r="2352" spans="1:17" ht="13.95" hidden="1" customHeight="1">
      <c r="A2352" s="73">
        <v>2342</v>
      </c>
      <c r="B2352" s="74">
        <v>45297</v>
      </c>
      <c r="C2352" s="75" t="s">
        <v>10050</v>
      </c>
      <c r="D2352" s="76"/>
      <c r="E2352" s="76" t="s">
        <v>613</v>
      </c>
      <c r="F2352" s="76"/>
      <c r="G2352" s="76"/>
      <c r="H2352" s="76"/>
      <c r="I2352" s="76"/>
      <c r="J2352" s="76"/>
      <c r="K2352" s="76"/>
      <c r="L2352" s="76" t="s">
        <v>10057</v>
      </c>
      <c r="M2352" s="77"/>
      <c r="N2352" s="78"/>
      <c r="O2352" s="79"/>
      <c r="P2352" s="79"/>
      <c r="Q2352" s="79"/>
    </row>
    <row r="2353" spans="1:17" ht="13.95" hidden="1" customHeight="1">
      <c r="A2353" s="73">
        <v>2343</v>
      </c>
      <c r="B2353" s="74">
        <v>45297</v>
      </c>
      <c r="C2353" s="75" t="s">
        <v>10050</v>
      </c>
      <c r="D2353" s="76" t="s">
        <v>10058</v>
      </c>
      <c r="E2353" s="76" t="s">
        <v>613</v>
      </c>
      <c r="F2353" s="76"/>
      <c r="G2353" s="76"/>
      <c r="H2353" s="76"/>
      <c r="I2353" s="76"/>
      <c r="J2353" s="76"/>
      <c r="K2353" s="76"/>
      <c r="L2353" s="76"/>
      <c r="M2353" s="77"/>
      <c r="N2353" s="78"/>
      <c r="O2353" s="79"/>
      <c r="P2353" s="79"/>
      <c r="Q2353" s="79"/>
    </row>
    <row r="2354" spans="1:17" ht="13.95" hidden="1" customHeight="1">
      <c r="A2354" s="73">
        <v>2344</v>
      </c>
      <c r="B2354" s="74">
        <v>45297</v>
      </c>
      <c r="C2354" s="75" t="s">
        <v>10050</v>
      </c>
      <c r="D2354" s="76" t="s">
        <v>10058</v>
      </c>
      <c r="E2354" s="76" t="s">
        <v>613</v>
      </c>
      <c r="F2354" s="76"/>
      <c r="G2354" s="76"/>
      <c r="H2354" s="76"/>
      <c r="I2354" s="76"/>
      <c r="J2354" s="76"/>
      <c r="K2354" s="76"/>
      <c r="L2354" s="76"/>
      <c r="M2354" s="77"/>
      <c r="N2354" s="78"/>
      <c r="O2354" s="79"/>
      <c r="P2354" s="79"/>
      <c r="Q2354" s="79"/>
    </row>
    <row r="2355" spans="1:17" ht="13.95" hidden="1" customHeight="1">
      <c r="A2355" s="73">
        <v>2345</v>
      </c>
      <c r="B2355" s="74">
        <v>45297</v>
      </c>
      <c r="C2355" s="75" t="s">
        <v>10050</v>
      </c>
      <c r="D2355" s="76" t="s">
        <v>10058</v>
      </c>
      <c r="E2355" s="76" t="s">
        <v>613</v>
      </c>
      <c r="F2355" s="76"/>
      <c r="G2355" s="76"/>
      <c r="H2355" s="76"/>
      <c r="I2355" s="76"/>
      <c r="J2355" s="76"/>
      <c r="K2355" s="76"/>
      <c r="L2355" s="76"/>
      <c r="M2355" s="77"/>
      <c r="N2355" s="78"/>
      <c r="O2355" s="79"/>
      <c r="P2355" s="79"/>
      <c r="Q2355" s="79"/>
    </row>
    <row r="2356" spans="1:17" ht="13.95" hidden="1" customHeight="1">
      <c r="A2356" s="73">
        <v>2346</v>
      </c>
      <c r="B2356" s="74">
        <v>45297</v>
      </c>
      <c r="C2356" s="75" t="s">
        <v>10050</v>
      </c>
      <c r="D2356" s="76" t="s">
        <v>10058</v>
      </c>
      <c r="E2356" s="76" t="s">
        <v>613</v>
      </c>
      <c r="F2356" s="76"/>
      <c r="G2356" s="76"/>
      <c r="H2356" s="76"/>
      <c r="I2356" s="76"/>
      <c r="J2356" s="76"/>
      <c r="K2356" s="76"/>
      <c r="L2356" s="76"/>
      <c r="M2356" s="77"/>
      <c r="N2356" s="78"/>
      <c r="O2356" s="79"/>
      <c r="P2356" s="79"/>
      <c r="Q2356" s="79"/>
    </row>
    <row r="2357" spans="1:17" ht="13.95" hidden="1" customHeight="1">
      <c r="A2357" s="73">
        <v>2347</v>
      </c>
      <c r="B2357" s="74">
        <v>45297</v>
      </c>
      <c r="C2357" s="75" t="s">
        <v>10050</v>
      </c>
      <c r="D2357" s="76" t="s">
        <v>10058</v>
      </c>
      <c r="E2357" s="76" t="s">
        <v>613</v>
      </c>
      <c r="F2357" s="76"/>
      <c r="G2357" s="76"/>
      <c r="H2357" s="76"/>
      <c r="I2357" s="76"/>
      <c r="J2357" s="76"/>
      <c r="K2357" s="76"/>
      <c r="L2357" s="76"/>
      <c r="M2357" s="77"/>
      <c r="N2357" s="78"/>
      <c r="O2357" s="79"/>
      <c r="P2357" s="79"/>
      <c r="Q2357" s="79"/>
    </row>
    <row r="2358" spans="1:17" ht="13.95" hidden="1" customHeight="1">
      <c r="A2358" s="73">
        <v>2348</v>
      </c>
      <c r="B2358" s="74">
        <v>45297</v>
      </c>
      <c r="C2358" s="75" t="s">
        <v>10050</v>
      </c>
      <c r="D2358" s="76" t="s">
        <v>10058</v>
      </c>
      <c r="E2358" s="76" t="s">
        <v>613</v>
      </c>
      <c r="F2358" s="76"/>
      <c r="G2358" s="76"/>
      <c r="H2358" s="76"/>
      <c r="I2358" s="76"/>
      <c r="J2358" s="76"/>
      <c r="K2358" s="76"/>
      <c r="L2358" s="76"/>
      <c r="M2358" s="77"/>
      <c r="N2358" s="78"/>
      <c r="O2358" s="79"/>
      <c r="P2358" s="79"/>
      <c r="Q2358" s="79"/>
    </row>
    <row r="2359" spans="1:17" ht="13.95" hidden="1" customHeight="1">
      <c r="A2359" s="73">
        <v>2349</v>
      </c>
      <c r="B2359" s="74">
        <v>45297</v>
      </c>
      <c r="C2359" s="75" t="s">
        <v>10050</v>
      </c>
      <c r="D2359" s="76" t="s">
        <v>10058</v>
      </c>
      <c r="E2359" s="76" t="s">
        <v>613</v>
      </c>
      <c r="F2359" s="76"/>
      <c r="G2359" s="76"/>
      <c r="H2359" s="76"/>
      <c r="I2359" s="76"/>
      <c r="J2359" s="76"/>
      <c r="K2359" s="76"/>
      <c r="L2359" s="76"/>
      <c r="M2359" s="77"/>
      <c r="N2359" s="78"/>
      <c r="O2359" s="79"/>
      <c r="P2359" s="79"/>
      <c r="Q2359" s="79"/>
    </row>
    <row r="2360" spans="1:17" ht="13.95" hidden="1" customHeight="1">
      <c r="A2360" s="73">
        <v>2350</v>
      </c>
      <c r="B2360" s="74">
        <v>45297</v>
      </c>
      <c r="C2360" s="75" t="s">
        <v>10050</v>
      </c>
      <c r="D2360" s="76" t="s">
        <v>10058</v>
      </c>
      <c r="E2360" s="76" t="s">
        <v>613</v>
      </c>
      <c r="F2360" s="76"/>
      <c r="G2360" s="76"/>
      <c r="H2360" s="76"/>
      <c r="I2360" s="76"/>
      <c r="J2360" s="76"/>
      <c r="K2360" s="76"/>
      <c r="L2360" s="76"/>
      <c r="M2360" s="77"/>
      <c r="N2360" s="78"/>
      <c r="O2360" s="79"/>
      <c r="P2360" s="79"/>
      <c r="Q2360" s="79"/>
    </row>
    <row r="2361" spans="1:17" ht="13.95" hidden="1" customHeight="1">
      <c r="A2361" s="73">
        <v>2351</v>
      </c>
      <c r="B2361" s="74">
        <v>45297</v>
      </c>
      <c r="C2361" s="75" t="s">
        <v>10050</v>
      </c>
      <c r="D2361" s="76" t="s">
        <v>10058</v>
      </c>
      <c r="E2361" s="76" t="s">
        <v>613</v>
      </c>
      <c r="F2361" s="76"/>
      <c r="G2361" s="76"/>
      <c r="H2361" s="76"/>
      <c r="I2361" s="76"/>
      <c r="J2361" s="76"/>
      <c r="K2361" s="76"/>
      <c r="L2361" s="76"/>
      <c r="M2361" s="77"/>
      <c r="N2361" s="78"/>
      <c r="O2361" s="79"/>
      <c r="P2361" s="79"/>
      <c r="Q2361" s="79"/>
    </row>
    <row r="2362" spans="1:17" ht="13.95" hidden="1" customHeight="1">
      <c r="A2362" s="73">
        <v>2352</v>
      </c>
      <c r="B2362" s="74">
        <v>45297</v>
      </c>
      <c r="C2362" s="75" t="s">
        <v>10050</v>
      </c>
      <c r="D2362" s="76" t="s">
        <v>10058</v>
      </c>
      <c r="E2362" s="76" t="s">
        <v>613</v>
      </c>
      <c r="F2362" s="76"/>
      <c r="G2362" s="76"/>
      <c r="H2362" s="76"/>
      <c r="I2362" s="76"/>
      <c r="J2362" s="76"/>
      <c r="K2362" s="76"/>
      <c r="L2362" s="76"/>
      <c r="M2362" s="77"/>
      <c r="N2362" s="78"/>
      <c r="O2362" s="79"/>
      <c r="P2362" s="79"/>
      <c r="Q2362" s="79"/>
    </row>
    <row r="2363" spans="1:17" ht="13.95" hidden="1" customHeight="1">
      <c r="A2363" s="73">
        <v>2353</v>
      </c>
      <c r="B2363" s="74">
        <v>45297</v>
      </c>
      <c r="C2363" s="75" t="s">
        <v>10050</v>
      </c>
      <c r="D2363" s="76" t="s">
        <v>10058</v>
      </c>
      <c r="E2363" s="76" t="s">
        <v>613</v>
      </c>
      <c r="F2363" s="76"/>
      <c r="G2363" s="76"/>
      <c r="H2363" s="76"/>
      <c r="I2363" s="76"/>
      <c r="J2363" s="76"/>
      <c r="K2363" s="76"/>
      <c r="L2363" s="76"/>
      <c r="M2363" s="77"/>
      <c r="N2363" s="78"/>
      <c r="O2363" s="79"/>
      <c r="P2363" s="79"/>
      <c r="Q2363" s="79"/>
    </row>
    <row r="2364" spans="1:17" ht="13.95" hidden="1" customHeight="1">
      <c r="A2364" s="73">
        <v>2354</v>
      </c>
      <c r="B2364" s="74">
        <v>45297</v>
      </c>
      <c r="C2364" s="75" t="s">
        <v>10050</v>
      </c>
      <c r="D2364" s="76" t="s">
        <v>10058</v>
      </c>
      <c r="E2364" s="76" t="s">
        <v>613</v>
      </c>
      <c r="F2364" s="76"/>
      <c r="G2364" s="76"/>
      <c r="H2364" s="76"/>
      <c r="I2364" s="76"/>
      <c r="J2364" s="76"/>
      <c r="K2364" s="76"/>
      <c r="L2364" s="76"/>
      <c r="M2364" s="77"/>
      <c r="N2364" s="78"/>
      <c r="O2364" s="79"/>
      <c r="P2364" s="79"/>
      <c r="Q2364" s="79"/>
    </row>
    <row r="2365" spans="1:17" ht="13.95" hidden="1" customHeight="1">
      <c r="A2365" s="73">
        <v>2355</v>
      </c>
      <c r="B2365" s="74">
        <v>45297</v>
      </c>
      <c r="C2365" s="75" t="s">
        <v>10050</v>
      </c>
      <c r="D2365" s="76" t="s">
        <v>10058</v>
      </c>
      <c r="E2365" s="76" t="s">
        <v>613</v>
      </c>
      <c r="F2365" s="76"/>
      <c r="G2365" s="76"/>
      <c r="H2365" s="76"/>
      <c r="I2365" s="76"/>
      <c r="J2365" s="76"/>
      <c r="K2365" s="76"/>
      <c r="L2365" s="76"/>
      <c r="M2365" s="77"/>
      <c r="N2365" s="78"/>
      <c r="O2365" s="79"/>
      <c r="P2365" s="79"/>
      <c r="Q2365" s="79"/>
    </row>
    <row r="2366" spans="1:17" ht="13.95" hidden="1" customHeight="1">
      <c r="A2366" s="73">
        <v>2356</v>
      </c>
      <c r="B2366" s="74">
        <v>45297</v>
      </c>
      <c r="C2366" s="75" t="s">
        <v>10050</v>
      </c>
      <c r="D2366" s="76" t="s">
        <v>10058</v>
      </c>
      <c r="E2366" s="76" t="s">
        <v>613</v>
      </c>
      <c r="F2366" s="76"/>
      <c r="G2366" s="76"/>
      <c r="H2366" s="76"/>
      <c r="I2366" s="76"/>
      <c r="J2366" s="76"/>
      <c r="K2366" s="76"/>
      <c r="L2366" s="76"/>
      <c r="M2366" s="77"/>
      <c r="N2366" s="78"/>
      <c r="O2366" s="79"/>
      <c r="P2366" s="79"/>
      <c r="Q2366" s="79"/>
    </row>
    <row r="2367" spans="1:17" ht="13.95" hidden="1" customHeight="1">
      <c r="A2367" s="73">
        <v>2357</v>
      </c>
      <c r="B2367" s="74">
        <v>45297</v>
      </c>
      <c r="C2367" s="75" t="s">
        <v>10050</v>
      </c>
      <c r="D2367" s="76" t="s">
        <v>10058</v>
      </c>
      <c r="E2367" s="76" t="s">
        <v>613</v>
      </c>
      <c r="F2367" s="76"/>
      <c r="G2367" s="76"/>
      <c r="H2367" s="76"/>
      <c r="I2367" s="76"/>
      <c r="J2367" s="76"/>
      <c r="K2367" s="76"/>
      <c r="L2367" s="76"/>
      <c r="M2367" s="77"/>
      <c r="N2367" s="78"/>
      <c r="O2367" s="79"/>
      <c r="P2367" s="79"/>
      <c r="Q2367" s="79"/>
    </row>
    <row r="2368" spans="1:17" ht="13.95" hidden="1" customHeight="1">
      <c r="A2368" s="73">
        <v>2358</v>
      </c>
      <c r="B2368" s="74">
        <v>45297</v>
      </c>
      <c r="C2368" s="75" t="s">
        <v>10050</v>
      </c>
      <c r="D2368" s="76" t="s">
        <v>10059</v>
      </c>
      <c r="E2368" s="76" t="s">
        <v>613</v>
      </c>
      <c r="F2368" s="76"/>
      <c r="G2368" s="76"/>
      <c r="H2368" s="76"/>
      <c r="I2368" s="76"/>
      <c r="J2368" s="76"/>
      <c r="K2368" s="76"/>
      <c r="L2368" s="76"/>
      <c r="M2368" s="77"/>
      <c r="N2368" s="78"/>
      <c r="O2368" s="79"/>
      <c r="P2368" s="79"/>
      <c r="Q2368" s="79"/>
    </row>
    <row r="2369" spans="1:17" ht="13.95" hidden="1" customHeight="1">
      <c r="A2369" s="73">
        <v>2359</v>
      </c>
      <c r="B2369" s="74">
        <v>45297</v>
      </c>
      <c r="C2369" s="75" t="s">
        <v>10050</v>
      </c>
      <c r="D2369" s="76" t="s">
        <v>10059</v>
      </c>
      <c r="E2369" s="76" t="s">
        <v>613</v>
      </c>
      <c r="F2369" s="76"/>
      <c r="G2369" s="76"/>
      <c r="H2369" s="76"/>
      <c r="I2369" s="76"/>
      <c r="J2369" s="76"/>
      <c r="K2369" s="76"/>
      <c r="L2369" s="76"/>
      <c r="M2369" s="77"/>
      <c r="N2369" s="78"/>
      <c r="O2369" s="79"/>
      <c r="P2369" s="79"/>
      <c r="Q2369" s="79"/>
    </row>
    <row r="2370" spans="1:17" ht="13.95" hidden="1" customHeight="1">
      <c r="A2370" s="73">
        <v>2360</v>
      </c>
      <c r="B2370" s="74">
        <v>45297</v>
      </c>
      <c r="C2370" s="75" t="s">
        <v>10050</v>
      </c>
      <c r="D2370" s="76" t="s">
        <v>10059</v>
      </c>
      <c r="E2370" s="76" t="s">
        <v>613</v>
      </c>
      <c r="F2370" s="76"/>
      <c r="G2370" s="76"/>
      <c r="H2370" s="76"/>
      <c r="I2370" s="76"/>
      <c r="J2370" s="76"/>
      <c r="K2370" s="76"/>
      <c r="L2370" s="76"/>
      <c r="M2370" s="77"/>
      <c r="N2370" s="78"/>
      <c r="O2370" s="79"/>
      <c r="P2370" s="79"/>
      <c r="Q2370" s="79"/>
    </row>
    <row r="2371" spans="1:17" ht="13.95" hidden="1" customHeight="1">
      <c r="A2371" s="73">
        <v>2361</v>
      </c>
      <c r="B2371" s="74">
        <v>45297</v>
      </c>
      <c r="C2371" s="75" t="s">
        <v>213</v>
      </c>
      <c r="D2371" s="76" t="s">
        <v>9628</v>
      </c>
      <c r="E2371" s="76" t="s">
        <v>504</v>
      </c>
      <c r="F2371" s="76"/>
      <c r="G2371" s="76"/>
      <c r="H2371" s="76" t="s">
        <v>293</v>
      </c>
      <c r="I2371" s="76"/>
      <c r="J2371" s="76" t="s">
        <v>239</v>
      </c>
      <c r="K2371" s="76" t="s">
        <v>10060</v>
      </c>
      <c r="L2371" s="76" t="s">
        <v>10061</v>
      </c>
      <c r="M2371" s="77"/>
      <c r="N2371" s="78"/>
      <c r="O2371" s="79"/>
      <c r="P2371" s="79"/>
      <c r="Q2371" s="79"/>
    </row>
    <row r="2372" spans="1:17" ht="13.95" hidden="1" customHeight="1">
      <c r="A2372" s="73">
        <v>2362</v>
      </c>
      <c r="B2372" s="74">
        <v>45297</v>
      </c>
      <c r="C2372" s="75" t="s">
        <v>213</v>
      </c>
      <c r="D2372" s="76" t="s">
        <v>10062</v>
      </c>
      <c r="E2372" s="76" t="s">
        <v>504</v>
      </c>
      <c r="F2372" s="76"/>
      <c r="G2372" s="76"/>
      <c r="H2372" s="76" t="s">
        <v>293</v>
      </c>
      <c r="I2372" s="76"/>
      <c r="J2372" s="76" t="s">
        <v>239</v>
      </c>
      <c r="K2372" s="76" t="s">
        <v>10063</v>
      </c>
      <c r="L2372" s="76" t="s">
        <v>7867</v>
      </c>
      <c r="M2372" s="77"/>
      <c r="N2372" s="78"/>
      <c r="O2372" s="79"/>
      <c r="P2372" s="79"/>
      <c r="Q2372" s="79"/>
    </row>
    <row r="2373" spans="1:17" ht="13.95" hidden="1" customHeight="1">
      <c r="A2373" s="73">
        <v>2363</v>
      </c>
      <c r="B2373" s="74">
        <v>45297</v>
      </c>
      <c r="C2373" s="75" t="s">
        <v>213</v>
      </c>
      <c r="D2373" s="76" t="s">
        <v>10064</v>
      </c>
      <c r="E2373" s="76" t="s">
        <v>504</v>
      </c>
      <c r="F2373" s="76"/>
      <c r="G2373" s="76"/>
      <c r="H2373" s="76" t="s">
        <v>293</v>
      </c>
      <c r="I2373" s="76"/>
      <c r="J2373" s="76" t="s">
        <v>239</v>
      </c>
      <c r="K2373" s="76" t="s">
        <v>10065</v>
      </c>
      <c r="L2373" s="76" t="s">
        <v>10066</v>
      </c>
      <c r="M2373" s="77"/>
      <c r="N2373" s="78"/>
      <c r="O2373" s="79"/>
      <c r="P2373" s="79"/>
      <c r="Q2373" s="79"/>
    </row>
    <row r="2374" spans="1:17" ht="13.95" hidden="1" customHeight="1">
      <c r="A2374" s="73">
        <v>2364</v>
      </c>
      <c r="B2374" s="74">
        <v>45297</v>
      </c>
      <c r="C2374" s="75" t="s">
        <v>213</v>
      </c>
      <c r="D2374" s="76" t="s">
        <v>10067</v>
      </c>
      <c r="E2374" s="76" t="s">
        <v>504</v>
      </c>
      <c r="F2374" s="76"/>
      <c r="G2374" s="76"/>
      <c r="H2374" s="76" t="s">
        <v>293</v>
      </c>
      <c r="I2374" s="76"/>
      <c r="J2374" s="76" t="s">
        <v>239</v>
      </c>
      <c r="K2374" s="76" t="s">
        <v>10068</v>
      </c>
      <c r="L2374" s="76" t="s">
        <v>10069</v>
      </c>
      <c r="M2374" s="77"/>
      <c r="N2374" s="78"/>
      <c r="O2374" s="79"/>
      <c r="P2374" s="79"/>
      <c r="Q2374" s="79"/>
    </row>
    <row r="2375" spans="1:17" ht="13.95" hidden="1" customHeight="1">
      <c r="A2375" s="73">
        <v>2365</v>
      </c>
      <c r="B2375" s="74">
        <v>45297</v>
      </c>
      <c r="C2375" s="75" t="s">
        <v>213</v>
      </c>
      <c r="D2375" s="76" t="s">
        <v>10070</v>
      </c>
      <c r="E2375" s="76" t="s">
        <v>504</v>
      </c>
      <c r="F2375" s="76"/>
      <c r="G2375" s="76"/>
      <c r="H2375" s="76" t="s">
        <v>293</v>
      </c>
      <c r="I2375" s="76"/>
      <c r="J2375" s="76" t="s">
        <v>239</v>
      </c>
      <c r="K2375" s="76" t="s">
        <v>10071</v>
      </c>
      <c r="L2375" s="76" t="s">
        <v>10072</v>
      </c>
      <c r="M2375" s="77"/>
      <c r="N2375" s="78"/>
      <c r="O2375" s="79"/>
      <c r="P2375" s="79"/>
      <c r="Q2375" s="79"/>
    </row>
    <row r="2376" spans="1:17" ht="13.95" hidden="1" customHeight="1">
      <c r="A2376" s="73">
        <v>2366</v>
      </c>
      <c r="B2376" s="74">
        <v>45297</v>
      </c>
      <c r="C2376" s="75" t="s">
        <v>213</v>
      </c>
      <c r="D2376" s="76" t="s">
        <v>10073</v>
      </c>
      <c r="E2376" s="76" t="s">
        <v>504</v>
      </c>
      <c r="F2376" s="76"/>
      <c r="G2376" s="76"/>
      <c r="H2376" s="76" t="s">
        <v>293</v>
      </c>
      <c r="I2376" s="76"/>
      <c r="J2376" s="76" t="s">
        <v>239</v>
      </c>
      <c r="K2376" s="76" t="s">
        <v>10074</v>
      </c>
      <c r="L2376" s="76" t="s">
        <v>6580</v>
      </c>
      <c r="M2376" s="77"/>
      <c r="N2376" s="78"/>
      <c r="O2376" s="79"/>
      <c r="P2376" s="79"/>
      <c r="Q2376" s="79"/>
    </row>
    <row r="2377" spans="1:17" ht="13.95" hidden="1" customHeight="1">
      <c r="A2377" s="73">
        <v>2367</v>
      </c>
      <c r="B2377" s="74">
        <v>45297</v>
      </c>
      <c r="C2377" s="75" t="s">
        <v>213</v>
      </c>
      <c r="D2377" s="76" t="s">
        <v>10075</v>
      </c>
      <c r="E2377" s="76" t="s">
        <v>504</v>
      </c>
      <c r="F2377" s="76"/>
      <c r="G2377" s="76"/>
      <c r="H2377" s="76" t="s">
        <v>293</v>
      </c>
      <c r="I2377" s="76"/>
      <c r="J2377" s="76" t="s">
        <v>239</v>
      </c>
      <c r="K2377" s="76" t="s">
        <v>10076</v>
      </c>
      <c r="L2377" s="76" t="s">
        <v>7425</v>
      </c>
      <c r="M2377" s="77"/>
      <c r="N2377" s="78"/>
      <c r="O2377" s="79"/>
      <c r="P2377" s="79"/>
      <c r="Q2377" s="79"/>
    </row>
    <row r="2378" spans="1:17" ht="13.95" hidden="1" customHeight="1">
      <c r="A2378" s="73">
        <v>2368</v>
      </c>
      <c r="B2378" s="74">
        <v>45297</v>
      </c>
      <c r="C2378" s="75" t="s">
        <v>213</v>
      </c>
      <c r="D2378" s="76" t="s">
        <v>10077</v>
      </c>
      <c r="E2378" s="76" t="s">
        <v>504</v>
      </c>
      <c r="F2378" s="76"/>
      <c r="G2378" s="76"/>
      <c r="H2378" s="76" t="s">
        <v>293</v>
      </c>
      <c r="I2378" s="76"/>
      <c r="J2378" s="76" t="s">
        <v>239</v>
      </c>
      <c r="K2378" s="76" t="s">
        <v>10078</v>
      </c>
      <c r="L2378" s="76" t="s">
        <v>3754</v>
      </c>
      <c r="M2378" s="77"/>
      <c r="N2378" s="78"/>
      <c r="O2378" s="79"/>
      <c r="P2378" s="79"/>
      <c r="Q2378" s="79"/>
    </row>
    <row r="2379" spans="1:17" ht="13.95" hidden="1" customHeight="1">
      <c r="A2379" s="73">
        <v>2369</v>
      </c>
      <c r="B2379" s="74">
        <v>45297</v>
      </c>
      <c r="C2379" s="75" t="s">
        <v>213</v>
      </c>
      <c r="D2379" s="76" t="s">
        <v>10079</v>
      </c>
      <c r="E2379" s="76" t="s">
        <v>504</v>
      </c>
      <c r="F2379" s="76"/>
      <c r="G2379" s="76"/>
      <c r="H2379" s="76" t="s">
        <v>293</v>
      </c>
      <c r="I2379" s="76"/>
      <c r="J2379" s="76" t="s">
        <v>239</v>
      </c>
      <c r="K2379" s="76" t="s">
        <v>10080</v>
      </c>
      <c r="L2379" s="76" t="s">
        <v>6697</v>
      </c>
      <c r="M2379" s="77"/>
      <c r="N2379" s="78"/>
      <c r="O2379" s="79"/>
      <c r="P2379" s="79"/>
      <c r="Q2379" s="79"/>
    </row>
    <row r="2380" spans="1:17" ht="13.95" hidden="1" customHeight="1">
      <c r="A2380" s="73">
        <v>2370</v>
      </c>
      <c r="B2380" s="74">
        <v>45297</v>
      </c>
      <c r="C2380" s="75" t="s">
        <v>213</v>
      </c>
      <c r="D2380" s="76" t="s">
        <v>10081</v>
      </c>
      <c r="E2380" s="76" t="s">
        <v>504</v>
      </c>
      <c r="F2380" s="76"/>
      <c r="G2380" s="76"/>
      <c r="H2380" s="76" t="s">
        <v>293</v>
      </c>
      <c r="I2380" s="76"/>
      <c r="J2380" s="76" t="s">
        <v>239</v>
      </c>
      <c r="K2380" s="76" t="s">
        <v>10082</v>
      </c>
      <c r="L2380" s="76" t="s">
        <v>7765</v>
      </c>
      <c r="M2380" s="77"/>
      <c r="N2380" s="78"/>
      <c r="O2380" s="79"/>
      <c r="P2380" s="79"/>
      <c r="Q2380" s="79"/>
    </row>
    <row r="2381" spans="1:17" ht="13.95" hidden="1" customHeight="1">
      <c r="A2381" s="73">
        <v>2371</v>
      </c>
      <c r="B2381" s="74">
        <v>45297</v>
      </c>
      <c r="C2381" s="75" t="s">
        <v>213</v>
      </c>
      <c r="D2381" s="76" t="s">
        <v>10083</v>
      </c>
      <c r="E2381" s="76" t="s">
        <v>504</v>
      </c>
      <c r="F2381" s="76"/>
      <c r="G2381" s="76"/>
      <c r="H2381" s="76" t="s">
        <v>293</v>
      </c>
      <c r="I2381" s="76"/>
      <c r="J2381" s="76" t="s">
        <v>239</v>
      </c>
      <c r="K2381" s="76" t="s">
        <v>10084</v>
      </c>
      <c r="L2381" s="76" t="s">
        <v>3731</v>
      </c>
      <c r="M2381" s="77"/>
      <c r="N2381" s="78"/>
      <c r="O2381" s="79"/>
      <c r="P2381" s="79"/>
      <c r="Q2381" s="79"/>
    </row>
    <row r="2382" spans="1:17" ht="13.95" hidden="1" customHeight="1">
      <c r="A2382" s="73">
        <v>2372</v>
      </c>
      <c r="B2382" s="74">
        <v>45297</v>
      </c>
      <c r="C2382" s="75" t="s">
        <v>213</v>
      </c>
      <c r="D2382" s="76" t="s">
        <v>10085</v>
      </c>
      <c r="E2382" s="76" t="s">
        <v>510</v>
      </c>
      <c r="F2382" s="76"/>
      <c r="G2382" s="76"/>
      <c r="H2382" s="76" t="s">
        <v>293</v>
      </c>
      <c r="I2382" s="76"/>
      <c r="J2382" s="76" t="s">
        <v>244</v>
      </c>
      <c r="K2382" s="76" t="s">
        <v>10086</v>
      </c>
      <c r="L2382" s="76"/>
      <c r="M2382" s="77"/>
      <c r="N2382" s="78"/>
      <c r="O2382" s="79"/>
      <c r="P2382" s="79"/>
      <c r="Q2382" s="79"/>
    </row>
    <row r="2383" spans="1:17" ht="13.95" hidden="1" customHeight="1">
      <c r="A2383" s="73">
        <v>2373</v>
      </c>
      <c r="B2383" s="74">
        <v>45297</v>
      </c>
      <c r="C2383" s="75" t="s">
        <v>213</v>
      </c>
      <c r="D2383" s="76" t="s">
        <v>10087</v>
      </c>
      <c r="E2383" s="76" t="s">
        <v>510</v>
      </c>
      <c r="F2383" s="76"/>
      <c r="G2383" s="76"/>
      <c r="H2383" s="76" t="s">
        <v>293</v>
      </c>
      <c r="I2383" s="76"/>
      <c r="J2383" s="76" t="s">
        <v>244</v>
      </c>
      <c r="K2383" s="76" t="s">
        <v>10088</v>
      </c>
      <c r="L2383" s="76"/>
      <c r="M2383" s="77"/>
      <c r="N2383" s="78"/>
      <c r="O2383" s="79"/>
      <c r="P2383" s="79"/>
      <c r="Q2383" s="79"/>
    </row>
    <row r="2384" spans="1:17" ht="13.95" hidden="1" customHeight="1">
      <c r="A2384" s="73">
        <v>2374</v>
      </c>
      <c r="B2384" s="74">
        <v>45297</v>
      </c>
      <c r="C2384" s="75" t="s">
        <v>215</v>
      </c>
      <c r="D2384" s="76"/>
      <c r="E2384" s="76" t="s">
        <v>2727</v>
      </c>
      <c r="F2384" s="76"/>
      <c r="G2384" s="76"/>
      <c r="H2384" s="76" t="s">
        <v>293</v>
      </c>
      <c r="I2384" s="76"/>
      <c r="J2384" s="76" t="s">
        <v>240</v>
      </c>
      <c r="K2384" s="76" t="s">
        <v>10089</v>
      </c>
      <c r="L2384" s="76"/>
      <c r="M2384" s="77"/>
      <c r="N2384" s="78"/>
      <c r="O2384" s="79"/>
      <c r="P2384" s="79"/>
      <c r="Q2384" s="79"/>
    </row>
    <row r="2385" spans="1:17" ht="13.95" hidden="1" customHeight="1">
      <c r="A2385" s="73">
        <v>2375</v>
      </c>
      <c r="B2385" s="74">
        <v>45297</v>
      </c>
      <c r="C2385" s="75" t="s">
        <v>215</v>
      </c>
      <c r="D2385" s="76"/>
      <c r="E2385" s="76" t="s">
        <v>2727</v>
      </c>
      <c r="F2385" s="76"/>
      <c r="G2385" s="76"/>
      <c r="H2385" s="76" t="s">
        <v>293</v>
      </c>
      <c r="I2385" s="76"/>
      <c r="J2385" s="76" t="s">
        <v>240</v>
      </c>
      <c r="K2385" s="76" t="s">
        <v>10090</v>
      </c>
      <c r="L2385" s="76"/>
      <c r="M2385" s="77"/>
      <c r="N2385" s="78"/>
      <c r="O2385" s="79"/>
      <c r="P2385" s="79"/>
      <c r="Q2385" s="79"/>
    </row>
    <row r="2386" spans="1:17" ht="13.95" hidden="1" customHeight="1">
      <c r="A2386" s="73">
        <v>2376</v>
      </c>
      <c r="B2386" s="74">
        <v>45297</v>
      </c>
      <c r="C2386" s="75" t="s">
        <v>215</v>
      </c>
      <c r="D2386" s="76"/>
      <c r="E2386" s="76" t="s">
        <v>2727</v>
      </c>
      <c r="F2386" s="76"/>
      <c r="G2386" s="76"/>
      <c r="H2386" s="76" t="s">
        <v>293</v>
      </c>
      <c r="I2386" s="76"/>
      <c r="J2386" s="76" t="s">
        <v>239</v>
      </c>
      <c r="K2386" s="76" t="s">
        <v>10091</v>
      </c>
      <c r="L2386" s="76"/>
      <c r="M2386" s="77"/>
      <c r="N2386" s="78"/>
      <c r="O2386" s="79"/>
      <c r="P2386" s="79"/>
      <c r="Q2386" s="79"/>
    </row>
    <row r="2387" spans="1:17" ht="13.95" hidden="1" customHeight="1">
      <c r="A2387" s="73">
        <v>2377</v>
      </c>
      <c r="B2387" s="74">
        <v>45297</v>
      </c>
      <c r="C2387" s="75" t="s">
        <v>215</v>
      </c>
      <c r="D2387" s="76"/>
      <c r="E2387" s="76" t="s">
        <v>2727</v>
      </c>
      <c r="F2387" s="76"/>
      <c r="G2387" s="76"/>
      <c r="H2387" s="76" t="s">
        <v>293</v>
      </c>
      <c r="I2387" s="76"/>
      <c r="J2387" s="76" t="s">
        <v>235</v>
      </c>
      <c r="K2387" s="76" t="s">
        <v>10092</v>
      </c>
      <c r="L2387" s="76"/>
      <c r="M2387" s="77"/>
      <c r="N2387" s="78"/>
      <c r="O2387" s="79"/>
      <c r="P2387" s="79"/>
      <c r="Q2387" s="79"/>
    </row>
    <row r="2388" spans="1:17" ht="13.95" hidden="1" customHeight="1">
      <c r="A2388" s="73">
        <v>2378</v>
      </c>
      <c r="B2388" s="74">
        <v>45297</v>
      </c>
      <c r="C2388" s="75" t="s">
        <v>215</v>
      </c>
      <c r="D2388" s="76"/>
      <c r="E2388" s="76" t="s">
        <v>2727</v>
      </c>
      <c r="F2388" s="76"/>
      <c r="G2388" s="76"/>
      <c r="H2388" s="76" t="s">
        <v>293</v>
      </c>
      <c r="I2388" s="76"/>
      <c r="J2388" s="76" t="s">
        <v>240</v>
      </c>
      <c r="K2388" s="76" t="s">
        <v>10093</v>
      </c>
      <c r="L2388" s="76"/>
      <c r="M2388" s="77"/>
      <c r="N2388" s="78"/>
      <c r="O2388" s="79"/>
      <c r="P2388" s="79"/>
      <c r="Q2388" s="79"/>
    </row>
    <row r="2389" spans="1:17" ht="13.95" hidden="1" customHeight="1">
      <c r="A2389" s="73">
        <v>2379</v>
      </c>
      <c r="B2389" s="74">
        <v>45297</v>
      </c>
      <c r="C2389" s="75" t="s">
        <v>215</v>
      </c>
      <c r="D2389" s="76"/>
      <c r="E2389" s="76" t="s">
        <v>2727</v>
      </c>
      <c r="F2389" s="76"/>
      <c r="G2389" s="76"/>
      <c r="H2389" s="76" t="s">
        <v>293</v>
      </c>
      <c r="I2389" s="76"/>
      <c r="J2389" s="76" t="s">
        <v>240</v>
      </c>
      <c r="K2389" s="76" t="s">
        <v>10094</v>
      </c>
      <c r="L2389" s="76"/>
      <c r="M2389" s="77"/>
      <c r="N2389" s="78"/>
      <c r="O2389" s="79"/>
      <c r="P2389" s="79"/>
      <c r="Q2389" s="79"/>
    </row>
    <row r="2390" spans="1:17" ht="13.95" customHeight="1">
      <c r="A2390" s="73"/>
      <c r="B2390" s="74"/>
      <c r="C2390" s="75"/>
      <c r="D2390" s="76"/>
      <c r="E2390" s="76"/>
      <c r="F2390" s="76"/>
      <c r="G2390" s="76"/>
      <c r="H2390" s="76"/>
      <c r="I2390" s="76"/>
      <c r="J2390" s="76"/>
      <c r="K2390" s="76"/>
      <c r="L2390" s="76"/>
      <c r="M2390" s="77"/>
      <c r="N2390" s="78"/>
      <c r="O2390" s="79"/>
      <c r="P2390" s="79"/>
      <c r="Q2390" s="79"/>
    </row>
    <row r="2391" spans="1:17" ht="13.95" customHeight="1">
      <c r="A2391" s="73"/>
      <c r="B2391" s="74"/>
      <c r="C2391" s="75"/>
      <c r="D2391" s="76"/>
      <c r="E2391" s="76"/>
      <c r="F2391" s="76"/>
      <c r="G2391" s="76"/>
      <c r="H2391" s="76"/>
      <c r="I2391" s="76"/>
      <c r="J2391" s="76"/>
      <c r="K2391" s="76"/>
      <c r="L2391" s="76"/>
      <c r="M2391" s="77"/>
      <c r="N2391" s="78"/>
      <c r="O2391" s="79"/>
      <c r="P2391" s="79"/>
      <c r="Q2391" s="79"/>
    </row>
    <row r="2392" spans="1:17" ht="13.95" customHeight="1">
      <c r="A2392" s="73"/>
      <c r="B2392" s="74"/>
      <c r="C2392" s="75"/>
      <c r="D2392" s="76"/>
      <c r="E2392" s="76"/>
      <c r="F2392" s="76"/>
      <c r="G2392" s="76"/>
      <c r="H2392" s="76"/>
      <c r="I2392" s="76"/>
      <c r="J2392" s="76"/>
      <c r="K2392" s="76"/>
      <c r="L2392" s="76"/>
      <c r="M2392" s="77"/>
      <c r="N2392" s="78"/>
      <c r="O2392" s="79"/>
      <c r="P2392" s="79"/>
      <c r="Q2392" s="79"/>
    </row>
    <row r="2393" spans="1:17" ht="13.95" customHeight="1">
      <c r="A2393" s="73"/>
      <c r="B2393" s="74"/>
      <c r="C2393" s="75"/>
      <c r="D2393" s="76"/>
      <c r="E2393" s="76"/>
      <c r="F2393" s="76"/>
      <c r="G2393" s="76"/>
      <c r="H2393" s="76"/>
      <c r="I2393" s="76"/>
      <c r="J2393" s="76"/>
      <c r="K2393" s="76"/>
      <c r="L2393" s="76"/>
      <c r="M2393" s="77"/>
      <c r="N2393" s="78"/>
      <c r="O2393" s="79"/>
      <c r="P2393" s="79"/>
      <c r="Q2393" s="79"/>
    </row>
    <row r="2394" spans="1:17" ht="13.95" customHeight="1">
      <c r="A2394" s="73"/>
      <c r="B2394" s="74"/>
      <c r="C2394" s="75"/>
      <c r="D2394" s="76"/>
      <c r="E2394" s="76"/>
      <c r="F2394" s="76"/>
      <c r="G2394" s="76"/>
      <c r="H2394" s="76"/>
      <c r="I2394" s="76"/>
      <c r="J2394" s="76"/>
      <c r="K2394" s="76"/>
      <c r="L2394" s="76"/>
      <c r="M2394" s="77"/>
      <c r="N2394" s="78"/>
      <c r="O2394" s="79"/>
      <c r="P2394" s="79"/>
      <c r="Q2394" s="79"/>
    </row>
    <row r="2395" spans="1:17" ht="13.95" customHeight="1">
      <c r="A2395" s="73"/>
      <c r="B2395" s="74"/>
      <c r="C2395" s="75"/>
      <c r="D2395" s="76"/>
      <c r="E2395" s="76"/>
      <c r="F2395" s="76"/>
      <c r="G2395" s="76"/>
      <c r="H2395" s="76"/>
      <c r="I2395" s="76"/>
      <c r="J2395" s="76"/>
      <c r="K2395" s="76"/>
      <c r="L2395" s="76"/>
      <c r="M2395" s="77"/>
      <c r="N2395" s="78"/>
      <c r="O2395" s="79"/>
      <c r="P2395" s="79"/>
      <c r="Q2395" s="79"/>
    </row>
    <row r="2396" spans="1:17" ht="13.95" customHeight="1">
      <c r="A2396" s="73"/>
      <c r="B2396" s="74"/>
      <c r="C2396" s="75"/>
      <c r="D2396" s="76"/>
      <c r="E2396" s="76"/>
      <c r="F2396" s="76"/>
      <c r="G2396" s="76"/>
      <c r="H2396" s="76"/>
      <c r="I2396" s="76"/>
      <c r="J2396" s="76"/>
      <c r="K2396" s="76"/>
      <c r="L2396" s="76"/>
      <c r="M2396" s="77"/>
      <c r="N2396" s="78"/>
      <c r="O2396" s="79"/>
      <c r="P2396" s="79"/>
      <c r="Q2396" s="79"/>
    </row>
    <row r="2397" spans="1:17" ht="13.95" customHeight="1">
      <c r="A2397" s="73"/>
      <c r="B2397" s="74"/>
      <c r="C2397" s="75"/>
      <c r="D2397" s="76"/>
      <c r="E2397" s="76"/>
      <c r="F2397" s="76"/>
      <c r="G2397" s="76"/>
      <c r="H2397" s="76"/>
      <c r="I2397" s="76"/>
      <c r="J2397" s="76"/>
      <c r="K2397" s="76"/>
      <c r="L2397" s="76"/>
      <c r="M2397" s="77"/>
      <c r="N2397" s="78"/>
      <c r="O2397" s="79"/>
      <c r="P2397" s="79"/>
      <c r="Q2397" s="79"/>
    </row>
    <row r="2398" spans="1:17" ht="13.95" customHeight="1">
      <c r="A2398" s="73"/>
      <c r="B2398" s="74"/>
      <c r="C2398" s="75"/>
      <c r="D2398" s="76"/>
      <c r="E2398" s="76"/>
      <c r="F2398" s="76"/>
      <c r="G2398" s="76"/>
      <c r="H2398" s="76"/>
      <c r="I2398" s="76"/>
      <c r="J2398" s="76"/>
      <c r="K2398" s="76"/>
      <c r="L2398" s="76"/>
      <c r="M2398" s="77"/>
      <c r="N2398" s="78"/>
      <c r="O2398" s="79"/>
      <c r="P2398" s="79"/>
      <c r="Q2398" s="79"/>
    </row>
    <row r="2399" spans="1:17" ht="13.95" customHeight="1">
      <c r="A2399" s="73"/>
      <c r="B2399" s="74"/>
      <c r="C2399" s="75"/>
      <c r="D2399" s="76"/>
      <c r="E2399" s="76"/>
      <c r="F2399" s="76"/>
      <c r="G2399" s="76"/>
      <c r="H2399" s="76"/>
      <c r="I2399" s="76"/>
      <c r="J2399" s="76"/>
      <c r="K2399" s="76"/>
      <c r="L2399" s="76"/>
      <c r="M2399" s="77"/>
      <c r="N2399" s="78"/>
      <c r="O2399" s="79"/>
      <c r="P2399" s="79"/>
      <c r="Q2399" s="79"/>
    </row>
    <row r="2400" spans="1:17" ht="13.95" customHeight="1">
      <c r="A2400" s="73"/>
      <c r="B2400" s="74"/>
      <c r="C2400" s="75"/>
      <c r="D2400" s="76"/>
      <c r="E2400" s="76"/>
      <c r="F2400" s="76"/>
      <c r="G2400" s="76"/>
      <c r="H2400" s="76"/>
      <c r="I2400" s="76"/>
      <c r="J2400" s="76"/>
      <c r="K2400" s="76"/>
      <c r="L2400" s="76"/>
      <c r="M2400" s="77"/>
      <c r="N2400" s="78"/>
      <c r="O2400" s="79"/>
      <c r="P2400" s="79"/>
      <c r="Q2400" s="79"/>
    </row>
    <row r="2401" spans="1:17" ht="13.95" customHeight="1">
      <c r="A2401" s="73"/>
      <c r="B2401" s="74"/>
      <c r="C2401" s="75"/>
      <c r="D2401" s="76"/>
      <c r="E2401" s="76"/>
      <c r="F2401" s="76"/>
      <c r="G2401" s="76"/>
      <c r="H2401" s="76"/>
      <c r="I2401" s="76"/>
      <c r="J2401" s="76"/>
      <c r="K2401" s="76"/>
      <c r="L2401" s="76"/>
      <c r="M2401" s="77"/>
      <c r="N2401" s="78"/>
      <c r="O2401" s="79"/>
      <c r="P2401" s="79"/>
      <c r="Q2401" s="79"/>
    </row>
    <row r="2402" spans="1:17" ht="13.95" customHeight="1">
      <c r="A2402" s="73"/>
      <c r="B2402" s="74"/>
      <c r="C2402" s="75"/>
      <c r="D2402" s="76"/>
      <c r="E2402" s="76"/>
      <c r="F2402" s="76"/>
      <c r="G2402" s="76"/>
      <c r="H2402" s="76"/>
      <c r="I2402" s="76"/>
      <c r="J2402" s="76"/>
      <c r="K2402" s="76"/>
      <c r="L2402" s="76"/>
      <c r="M2402" s="77"/>
      <c r="N2402" s="78"/>
      <c r="O2402" s="79"/>
      <c r="P2402" s="79"/>
      <c r="Q2402" s="79"/>
    </row>
    <row r="2403" spans="1:17" ht="13.95" customHeight="1">
      <c r="A2403" s="73"/>
      <c r="B2403" s="74"/>
      <c r="C2403" s="75"/>
      <c r="D2403" s="76"/>
      <c r="E2403" s="76"/>
      <c r="F2403" s="76"/>
      <c r="G2403" s="76"/>
      <c r="H2403" s="76"/>
      <c r="I2403" s="76"/>
      <c r="J2403" s="76"/>
      <c r="K2403" s="76"/>
      <c r="L2403" s="76"/>
      <c r="M2403" s="77"/>
      <c r="N2403" s="78"/>
      <c r="O2403" s="79"/>
      <c r="P2403" s="79"/>
      <c r="Q2403" s="79"/>
    </row>
    <row r="2404" spans="1:17" ht="13.95" customHeight="1">
      <c r="A2404" s="73"/>
      <c r="B2404" s="74"/>
      <c r="C2404" s="75"/>
      <c r="D2404" s="76"/>
      <c r="E2404" s="76"/>
      <c r="F2404" s="76"/>
      <c r="G2404" s="76"/>
      <c r="H2404" s="76"/>
      <c r="I2404" s="76"/>
      <c r="J2404" s="76"/>
      <c r="K2404" s="76"/>
      <c r="L2404" s="76"/>
      <c r="M2404" s="77"/>
      <c r="N2404" s="78"/>
      <c r="O2404" s="79"/>
      <c r="P2404" s="79"/>
      <c r="Q2404" s="79"/>
    </row>
    <row r="2405" spans="1:17" ht="13.95" customHeight="1">
      <c r="A2405" s="73"/>
      <c r="B2405" s="74"/>
      <c r="C2405" s="75"/>
      <c r="D2405" s="76"/>
      <c r="E2405" s="76"/>
      <c r="F2405" s="76"/>
      <c r="G2405" s="76"/>
      <c r="H2405" s="76"/>
      <c r="I2405" s="76"/>
      <c r="J2405" s="76"/>
      <c r="K2405" s="76"/>
      <c r="L2405" s="76"/>
      <c r="M2405" s="77"/>
      <c r="N2405" s="78"/>
      <c r="O2405" s="79"/>
      <c r="P2405" s="79"/>
      <c r="Q2405" s="79"/>
    </row>
    <row r="2406" spans="1:17" ht="13.95" customHeight="1">
      <c r="A2406" s="73"/>
      <c r="B2406" s="74"/>
      <c r="C2406" s="75"/>
      <c r="D2406" s="76"/>
      <c r="E2406" s="76"/>
      <c r="F2406" s="76"/>
      <c r="G2406" s="76"/>
      <c r="H2406" s="76"/>
      <c r="I2406" s="76"/>
      <c r="J2406" s="76"/>
      <c r="K2406" s="76"/>
      <c r="L2406" s="76"/>
      <c r="M2406" s="77"/>
      <c r="N2406" s="78"/>
      <c r="O2406" s="79"/>
      <c r="P2406" s="79"/>
      <c r="Q2406" s="79"/>
    </row>
    <row r="2407" spans="1:17" ht="13.95" customHeight="1">
      <c r="A2407" s="73"/>
      <c r="B2407" s="74"/>
      <c r="C2407" s="75"/>
      <c r="D2407" s="76"/>
      <c r="E2407" s="76"/>
      <c r="F2407" s="76"/>
      <c r="G2407" s="76"/>
      <c r="H2407" s="76"/>
      <c r="I2407" s="76"/>
      <c r="J2407" s="76"/>
      <c r="K2407" s="76"/>
      <c r="L2407" s="76"/>
      <c r="M2407" s="77"/>
      <c r="N2407" s="78"/>
      <c r="O2407" s="79"/>
      <c r="P2407" s="79"/>
      <c r="Q2407" s="79"/>
    </row>
    <row r="2408" spans="1:17" ht="13.95" customHeight="1">
      <c r="A2408" s="73"/>
      <c r="B2408" s="74"/>
      <c r="C2408" s="75"/>
      <c r="D2408" s="76"/>
      <c r="E2408" s="76"/>
      <c r="F2408" s="76"/>
      <c r="G2408" s="76"/>
      <c r="H2408" s="76"/>
      <c r="I2408" s="76"/>
      <c r="J2408" s="76"/>
      <c r="K2408" s="76"/>
      <c r="L2408" s="76"/>
      <c r="M2408" s="77"/>
      <c r="N2408" s="78"/>
      <c r="O2408" s="79"/>
      <c r="P2408" s="79"/>
      <c r="Q2408" s="79"/>
    </row>
    <row r="2409" spans="1:17" ht="13.95" customHeight="1">
      <c r="A2409" s="73"/>
      <c r="B2409" s="74"/>
      <c r="C2409" s="75"/>
      <c r="D2409" s="76"/>
      <c r="E2409" s="76"/>
      <c r="F2409" s="76"/>
      <c r="G2409" s="76"/>
      <c r="H2409" s="76"/>
      <c r="I2409" s="76"/>
      <c r="J2409" s="76"/>
      <c r="K2409" s="76"/>
      <c r="L2409" s="76"/>
      <c r="M2409" s="77"/>
      <c r="N2409" s="78"/>
      <c r="O2409" s="79"/>
      <c r="P2409" s="79"/>
      <c r="Q2409" s="79"/>
    </row>
    <row r="2410" spans="1:17" ht="13.95" customHeight="1">
      <c r="A2410" s="73"/>
      <c r="B2410" s="74"/>
      <c r="C2410" s="75"/>
      <c r="D2410" s="76"/>
      <c r="E2410" s="76"/>
      <c r="F2410" s="76"/>
      <c r="G2410" s="76"/>
      <c r="H2410" s="76"/>
      <c r="I2410" s="76"/>
      <c r="J2410" s="76"/>
      <c r="K2410" s="76"/>
      <c r="L2410" s="76"/>
      <c r="M2410" s="77"/>
      <c r="N2410" s="78"/>
      <c r="O2410" s="79"/>
      <c r="P2410" s="79"/>
      <c r="Q2410" s="79"/>
    </row>
    <row r="2411" spans="1:17" ht="13.95" customHeight="1">
      <c r="A2411" s="73"/>
      <c r="B2411" s="74"/>
      <c r="C2411" s="75"/>
      <c r="D2411" s="76"/>
      <c r="E2411" s="76"/>
      <c r="F2411" s="76"/>
      <c r="G2411" s="76"/>
      <c r="H2411" s="76"/>
      <c r="I2411" s="76"/>
      <c r="J2411" s="76"/>
      <c r="K2411" s="76"/>
      <c r="L2411" s="76"/>
      <c r="M2411" s="77"/>
      <c r="N2411" s="78"/>
      <c r="O2411" s="79"/>
      <c r="P2411" s="79"/>
      <c r="Q2411" s="79"/>
    </row>
    <row r="2412" spans="1:17" ht="13.95" customHeight="1">
      <c r="A2412" s="73"/>
      <c r="B2412" s="74"/>
      <c r="C2412" s="75"/>
      <c r="D2412" s="76"/>
      <c r="E2412" s="76"/>
      <c r="F2412" s="76"/>
      <c r="G2412" s="76"/>
      <c r="H2412" s="76"/>
      <c r="I2412" s="76"/>
      <c r="J2412" s="76"/>
      <c r="K2412" s="76"/>
      <c r="L2412" s="76"/>
      <c r="M2412" s="77"/>
      <c r="N2412" s="78"/>
      <c r="O2412" s="79"/>
      <c r="P2412" s="79"/>
      <c r="Q2412" s="79"/>
    </row>
    <row r="2413" spans="1:17" ht="13.95" customHeight="1">
      <c r="A2413" s="73"/>
      <c r="B2413" s="74"/>
      <c r="C2413" s="75"/>
      <c r="D2413" s="76"/>
      <c r="E2413" s="76"/>
      <c r="F2413" s="76"/>
      <c r="G2413" s="76"/>
      <c r="H2413" s="76"/>
      <c r="I2413" s="76"/>
      <c r="J2413" s="76"/>
      <c r="K2413" s="76"/>
      <c r="L2413" s="76"/>
      <c r="M2413" s="77"/>
      <c r="N2413" s="78"/>
      <c r="O2413" s="79"/>
      <c r="P2413" s="79"/>
      <c r="Q2413" s="79"/>
    </row>
    <row r="2414" spans="1:17" ht="13.95" customHeight="1">
      <c r="A2414" s="73"/>
      <c r="B2414" s="74"/>
      <c r="C2414" s="75"/>
      <c r="D2414" s="76"/>
      <c r="E2414" s="76"/>
      <c r="F2414" s="76"/>
      <c r="G2414" s="76"/>
      <c r="H2414" s="76"/>
      <c r="I2414" s="76"/>
      <c r="J2414" s="76"/>
      <c r="K2414" s="76"/>
      <c r="L2414" s="76"/>
      <c r="M2414" s="77"/>
      <c r="N2414" s="78"/>
      <c r="O2414" s="79"/>
      <c r="P2414" s="79"/>
      <c r="Q2414" s="79"/>
    </row>
    <row r="2415" spans="1:17" ht="13.95" customHeight="1">
      <c r="A2415" s="73"/>
      <c r="B2415" s="74"/>
      <c r="C2415" s="75"/>
      <c r="D2415" s="76"/>
      <c r="E2415" s="76"/>
      <c r="F2415" s="76"/>
      <c r="G2415" s="76"/>
      <c r="H2415" s="76"/>
      <c r="I2415" s="76"/>
      <c r="J2415" s="76"/>
      <c r="K2415" s="76"/>
      <c r="L2415" s="76"/>
      <c r="M2415" s="77"/>
      <c r="N2415" s="78"/>
      <c r="O2415" s="79"/>
      <c r="P2415" s="79"/>
      <c r="Q2415" s="79"/>
    </row>
    <row r="2416" spans="1:17" ht="13.95" customHeight="1">
      <c r="A2416" s="73"/>
      <c r="B2416" s="74"/>
      <c r="C2416" s="75"/>
      <c r="D2416" s="76"/>
      <c r="E2416" s="76"/>
      <c r="F2416" s="76"/>
      <c r="G2416" s="76"/>
      <c r="H2416" s="76"/>
      <c r="I2416" s="76"/>
      <c r="J2416" s="76"/>
      <c r="K2416" s="76"/>
      <c r="L2416" s="76"/>
      <c r="M2416" s="77"/>
      <c r="N2416" s="78"/>
      <c r="O2416" s="79"/>
      <c r="P2416" s="79"/>
      <c r="Q2416" s="79"/>
    </row>
    <row r="2417" spans="1:17" ht="13.95" customHeight="1">
      <c r="A2417" s="73"/>
      <c r="B2417" s="74"/>
      <c r="C2417" s="75"/>
      <c r="D2417" s="76"/>
      <c r="E2417" s="76"/>
      <c r="F2417" s="76"/>
      <c r="G2417" s="76"/>
      <c r="H2417" s="76"/>
      <c r="I2417" s="76"/>
      <c r="J2417" s="76"/>
      <c r="K2417" s="76"/>
      <c r="L2417" s="76"/>
      <c r="M2417" s="77"/>
      <c r="N2417" s="78"/>
      <c r="O2417" s="79"/>
      <c r="P2417" s="79"/>
      <c r="Q2417" s="79"/>
    </row>
    <row r="2418" spans="1:17" ht="13.95" customHeight="1">
      <c r="A2418" s="73"/>
      <c r="B2418" s="74"/>
      <c r="C2418" s="75"/>
      <c r="D2418" s="76"/>
      <c r="E2418" s="76"/>
      <c r="F2418" s="76"/>
      <c r="G2418" s="76"/>
      <c r="H2418" s="76"/>
      <c r="I2418" s="76"/>
      <c r="J2418" s="76"/>
      <c r="K2418" s="76"/>
      <c r="L2418" s="76"/>
      <c r="M2418" s="77"/>
      <c r="N2418" s="78"/>
      <c r="O2418" s="79"/>
      <c r="P2418" s="79"/>
      <c r="Q2418" s="79"/>
    </row>
    <row r="2419" spans="1:17" ht="13.95" customHeight="1">
      <c r="A2419" s="73"/>
      <c r="B2419" s="74"/>
      <c r="C2419" s="75"/>
      <c r="D2419" s="76"/>
      <c r="E2419" s="76"/>
      <c r="F2419" s="76"/>
      <c r="G2419" s="76"/>
      <c r="H2419" s="76"/>
      <c r="I2419" s="76"/>
      <c r="J2419" s="76"/>
      <c r="K2419" s="76"/>
      <c r="L2419" s="76"/>
      <c r="M2419" s="77"/>
      <c r="N2419" s="78"/>
      <c r="O2419" s="79"/>
      <c r="P2419" s="79"/>
      <c r="Q2419" s="79"/>
    </row>
    <row r="2420" spans="1:17" ht="13.95" customHeight="1">
      <c r="A2420" s="73"/>
      <c r="B2420" s="74"/>
      <c r="C2420" s="75"/>
      <c r="D2420" s="76"/>
      <c r="E2420" s="76"/>
      <c r="F2420" s="76"/>
      <c r="G2420" s="76"/>
      <c r="H2420" s="76"/>
      <c r="I2420" s="76"/>
      <c r="J2420" s="76"/>
      <c r="K2420" s="76"/>
      <c r="L2420" s="76"/>
      <c r="M2420" s="77"/>
      <c r="N2420" s="78"/>
      <c r="O2420" s="79"/>
      <c r="P2420" s="79"/>
      <c r="Q2420" s="79"/>
    </row>
    <row r="2421" spans="1:17" ht="13.95" customHeight="1">
      <c r="A2421" s="73"/>
      <c r="B2421" s="74"/>
      <c r="C2421" s="75"/>
      <c r="D2421" s="76"/>
      <c r="E2421" s="76"/>
      <c r="F2421" s="76"/>
      <c r="G2421" s="76"/>
      <c r="H2421" s="76"/>
      <c r="I2421" s="76"/>
      <c r="J2421" s="76"/>
      <c r="K2421" s="76"/>
      <c r="L2421" s="76"/>
      <c r="M2421" s="77"/>
      <c r="N2421" s="78"/>
      <c r="O2421" s="79"/>
      <c r="P2421" s="79"/>
      <c r="Q2421" s="79"/>
    </row>
    <row r="2422" spans="1:17" ht="13.95" customHeight="1">
      <c r="A2422" s="73"/>
      <c r="B2422" s="74"/>
      <c r="C2422" s="75"/>
      <c r="D2422" s="76"/>
      <c r="E2422" s="76"/>
      <c r="F2422" s="76"/>
      <c r="G2422" s="76"/>
      <c r="H2422" s="76"/>
      <c r="I2422" s="76"/>
      <c r="J2422" s="76"/>
      <c r="K2422" s="76"/>
      <c r="L2422" s="76"/>
      <c r="M2422" s="77"/>
      <c r="N2422" s="78"/>
      <c r="O2422" s="79"/>
      <c r="P2422" s="79"/>
      <c r="Q2422" s="79"/>
    </row>
    <row r="2423" spans="1:17" ht="13.95" customHeight="1">
      <c r="A2423" s="73"/>
      <c r="B2423" s="74"/>
      <c r="C2423" s="75"/>
      <c r="D2423" s="76"/>
      <c r="E2423" s="76"/>
      <c r="F2423" s="76"/>
      <c r="G2423" s="76"/>
      <c r="H2423" s="76"/>
      <c r="I2423" s="76"/>
      <c r="J2423" s="76"/>
      <c r="K2423" s="76"/>
      <c r="L2423" s="76"/>
      <c r="M2423" s="77"/>
      <c r="N2423" s="78"/>
      <c r="O2423" s="79"/>
      <c r="P2423" s="79"/>
      <c r="Q2423" s="79"/>
    </row>
    <row r="2424" spans="1:17" ht="13.95" customHeight="1">
      <c r="A2424" s="73"/>
      <c r="B2424" s="74"/>
      <c r="C2424" s="75"/>
      <c r="D2424" s="76"/>
      <c r="E2424" s="76"/>
      <c r="F2424" s="76"/>
      <c r="G2424" s="76"/>
      <c r="H2424" s="76"/>
      <c r="I2424" s="76"/>
      <c r="J2424" s="76"/>
      <c r="K2424" s="76"/>
      <c r="L2424" s="76"/>
      <c r="M2424" s="77"/>
      <c r="N2424" s="78"/>
      <c r="O2424" s="79"/>
      <c r="P2424" s="79"/>
      <c r="Q2424" s="79"/>
    </row>
    <row r="2425" spans="1:17" ht="13.95" customHeight="1">
      <c r="A2425" s="73"/>
      <c r="B2425" s="74"/>
      <c r="C2425" s="75"/>
      <c r="D2425" s="76"/>
      <c r="E2425" s="76"/>
      <c r="F2425" s="76"/>
      <c r="G2425" s="76"/>
      <c r="H2425" s="76"/>
      <c r="I2425" s="76"/>
      <c r="J2425" s="76"/>
      <c r="K2425" s="76"/>
      <c r="L2425" s="76"/>
      <c r="M2425" s="77"/>
      <c r="N2425" s="78"/>
      <c r="O2425" s="79"/>
      <c r="P2425" s="79"/>
      <c r="Q2425" s="79"/>
    </row>
    <row r="2426" spans="1:17" ht="13.95" customHeight="1">
      <c r="A2426" s="73"/>
      <c r="B2426" s="74"/>
      <c r="C2426" s="75"/>
      <c r="D2426" s="76"/>
      <c r="E2426" s="76"/>
      <c r="F2426" s="76"/>
      <c r="G2426" s="76"/>
      <c r="H2426" s="76"/>
      <c r="I2426" s="76"/>
      <c r="J2426" s="76"/>
      <c r="K2426" s="76"/>
      <c r="L2426" s="76"/>
      <c r="M2426" s="77"/>
      <c r="N2426" s="78"/>
      <c r="O2426" s="79"/>
      <c r="P2426" s="79"/>
      <c r="Q2426" s="79"/>
    </row>
    <row r="2427" spans="1:17" ht="13.95" customHeight="1">
      <c r="A2427" s="73"/>
      <c r="B2427" s="74"/>
      <c r="C2427" s="75"/>
      <c r="D2427" s="76"/>
      <c r="E2427" s="76"/>
      <c r="F2427" s="76"/>
      <c r="G2427" s="76"/>
      <c r="H2427" s="76"/>
      <c r="I2427" s="76"/>
      <c r="J2427" s="76"/>
      <c r="K2427" s="76"/>
      <c r="L2427" s="76"/>
      <c r="M2427" s="77"/>
      <c r="N2427" s="78"/>
      <c r="O2427" s="79"/>
      <c r="P2427" s="79"/>
      <c r="Q2427" s="79"/>
    </row>
    <row r="2428" spans="1:17" ht="13.95" customHeight="1">
      <c r="A2428" s="73"/>
      <c r="B2428" s="74"/>
      <c r="C2428" s="75"/>
      <c r="D2428" s="76"/>
      <c r="E2428" s="76"/>
      <c r="F2428" s="76"/>
      <c r="G2428" s="76"/>
      <c r="H2428" s="76"/>
      <c r="I2428" s="76"/>
      <c r="J2428" s="76"/>
      <c r="K2428" s="76"/>
      <c r="L2428" s="76"/>
      <c r="M2428" s="77"/>
      <c r="N2428" s="78"/>
      <c r="O2428" s="79"/>
      <c r="P2428" s="79"/>
      <c r="Q2428" s="79"/>
    </row>
    <row r="2429" spans="1:17" ht="13.95" customHeight="1">
      <c r="A2429" s="73"/>
      <c r="B2429" s="74"/>
      <c r="C2429" s="75"/>
      <c r="D2429" s="76"/>
      <c r="E2429" s="76"/>
      <c r="F2429" s="76"/>
      <c r="G2429" s="76"/>
      <c r="H2429" s="76"/>
      <c r="I2429" s="76"/>
      <c r="J2429" s="76"/>
      <c r="K2429" s="76"/>
      <c r="L2429" s="76"/>
      <c r="M2429" s="77"/>
      <c r="N2429" s="78"/>
      <c r="O2429" s="79"/>
      <c r="P2429" s="79"/>
      <c r="Q2429" s="79"/>
    </row>
    <row r="2430" spans="1:17" ht="13.95" customHeight="1">
      <c r="A2430" s="73"/>
      <c r="B2430" s="74"/>
      <c r="C2430" s="75"/>
      <c r="D2430" s="76"/>
      <c r="E2430" s="76"/>
      <c r="F2430" s="76"/>
      <c r="G2430" s="76"/>
      <c r="H2430" s="76"/>
      <c r="I2430" s="76"/>
      <c r="J2430" s="76"/>
      <c r="K2430" s="76"/>
      <c r="L2430" s="76"/>
      <c r="M2430" s="77"/>
      <c r="N2430" s="78"/>
      <c r="O2430" s="79"/>
      <c r="P2430" s="79"/>
      <c r="Q2430" s="79"/>
    </row>
    <row r="2431" spans="1:17" ht="13.95" customHeight="1">
      <c r="A2431" s="73"/>
      <c r="B2431" s="74"/>
      <c r="C2431" s="75"/>
      <c r="D2431" s="76"/>
      <c r="E2431" s="76"/>
      <c r="F2431" s="76"/>
      <c r="G2431" s="76"/>
      <c r="H2431" s="76"/>
      <c r="I2431" s="76"/>
      <c r="J2431" s="76"/>
      <c r="K2431" s="76"/>
      <c r="L2431" s="76"/>
      <c r="M2431" s="77"/>
      <c r="N2431" s="78"/>
      <c r="O2431" s="79"/>
      <c r="P2431" s="79"/>
      <c r="Q2431" s="79"/>
    </row>
    <row r="2432" spans="1:17" ht="13.95" customHeight="1">
      <c r="A2432" s="73"/>
      <c r="B2432" s="74"/>
      <c r="C2432" s="75"/>
      <c r="D2432" s="76"/>
      <c r="E2432" s="76"/>
      <c r="F2432" s="76"/>
      <c r="G2432" s="76"/>
      <c r="H2432" s="76"/>
      <c r="I2432" s="76"/>
      <c r="J2432" s="76"/>
      <c r="K2432" s="76"/>
      <c r="L2432" s="76"/>
      <c r="M2432" s="77"/>
      <c r="N2432" s="78"/>
      <c r="O2432" s="79"/>
      <c r="P2432" s="79"/>
      <c r="Q2432" s="79"/>
    </row>
    <row r="2433" spans="1:17" ht="13.95" customHeight="1">
      <c r="A2433" s="73"/>
      <c r="B2433" s="74"/>
      <c r="C2433" s="75"/>
      <c r="D2433" s="76"/>
      <c r="E2433" s="76"/>
      <c r="F2433" s="76"/>
      <c r="G2433" s="76"/>
      <c r="H2433" s="76"/>
      <c r="I2433" s="76"/>
      <c r="J2433" s="76"/>
      <c r="K2433" s="76"/>
      <c r="L2433" s="76"/>
      <c r="M2433" s="77"/>
      <c r="N2433" s="78"/>
      <c r="O2433" s="79"/>
      <c r="P2433" s="79"/>
      <c r="Q2433" s="79"/>
    </row>
    <row r="2434" spans="1:17" ht="13.95" customHeight="1">
      <c r="A2434" s="73"/>
      <c r="B2434" s="74"/>
      <c r="C2434" s="75"/>
      <c r="D2434" s="76"/>
      <c r="E2434" s="76"/>
      <c r="F2434" s="76"/>
      <c r="G2434" s="76"/>
      <c r="H2434" s="76"/>
      <c r="I2434" s="76"/>
      <c r="J2434" s="76"/>
      <c r="K2434" s="76"/>
      <c r="L2434" s="76"/>
      <c r="M2434" s="77"/>
      <c r="N2434" s="78"/>
      <c r="O2434" s="79"/>
      <c r="P2434" s="79"/>
      <c r="Q2434" s="79"/>
    </row>
    <row r="2435" spans="1:17" ht="13.95" customHeight="1">
      <c r="A2435" s="73"/>
      <c r="B2435" s="74"/>
      <c r="C2435" s="75"/>
      <c r="D2435" s="76"/>
      <c r="E2435" s="76"/>
      <c r="F2435" s="76"/>
      <c r="G2435" s="76"/>
      <c r="H2435" s="76"/>
      <c r="I2435" s="76"/>
      <c r="J2435" s="76"/>
      <c r="K2435" s="76"/>
      <c r="L2435" s="76"/>
      <c r="M2435" s="77"/>
      <c r="N2435" s="78"/>
      <c r="O2435" s="79"/>
      <c r="P2435" s="79"/>
      <c r="Q2435" s="79"/>
    </row>
    <row r="2436" spans="1:17" ht="13.95" customHeight="1">
      <c r="A2436" s="73"/>
      <c r="B2436" s="74"/>
      <c r="C2436" s="75"/>
      <c r="D2436" s="76"/>
      <c r="E2436" s="76"/>
      <c r="F2436" s="76"/>
      <c r="G2436" s="76"/>
      <c r="H2436" s="76"/>
      <c r="I2436" s="76"/>
      <c r="J2436" s="76"/>
      <c r="K2436" s="76"/>
      <c r="L2436" s="76"/>
      <c r="M2436" s="77"/>
      <c r="N2436" s="78"/>
      <c r="O2436" s="79"/>
      <c r="P2436" s="79"/>
      <c r="Q2436" s="79"/>
    </row>
    <row r="2437" spans="1:17" ht="13.95" customHeight="1">
      <c r="A2437" s="73"/>
      <c r="B2437" s="74"/>
      <c r="C2437" s="75"/>
      <c r="D2437" s="76"/>
      <c r="E2437" s="76"/>
      <c r="F2437" s="76"/>
      <c r="G2437" s="76"/>
      <c r="H2437" s="76"/>
      <c r="I2437" s="76"/>
      <c r="J2437" s="76"/>
      <c r="K2437" s="76"/>
      <c r="L2437" s="76"/>
      <c r="M2437" s="77"/>
      <c r="N2437" s="78"/>
      <c r="O2437" s="79"/>
      <c r="P2437" s="79"/>
      <c r="Q2437" s="79"/>
    </row>
    <row r="2438" spans="1:17" ht="13.95" customHeight="1">
      <c r="A2438" s="73"/>
      <c r="B2438" s="74"/>
      <c r="C2438" s="75"/>
      <c r="D2438" s="76"/>
      <c r="E2438" s="76"/>
      <c r="F2438" s="76"/>
      <c r="G2438" s="76"/>
      <c r="H2438" s="76"/>
      <c r="I2438" s="76"/>
      <c r="J2438" s="76"/>
      <c r="K2438" s="76"/>
      <c r="L2438" s="76"/>
      <c r="M2438" s="77"/>
      <c r="N2438" s="78"/>
      <c r="O2438" s="79"/>
      <c r="P2438" s="79"/>
      <c r="Q2438" s="79"/>
    </row>
    <row r="2439" spans="1:17" ht="13.95" customHeight="1">
      <c r="A2439" s="73"/>
      <c r="B2439" s="74"/>
      <c r="C2439" s="75"/>
      <c r="D2439" s="76"/>
      <c r="E2439" s="76"/>
      <c r="F2439" s="76"/>
      <c r="G2439" s="76"/>
      <c r="H2439" s="76"/>
      <c r="I2439" s="76"/>
      <c r="J2439" s="76"/>
      <c r="K2439" s="76"/>
      <c r="L2439" s="76"/>
      <c r="M2439" s="77"/>
      <c r="N2439" s="78"/>
      <c r="O2439" s="79"/>
      <c r="P2439" s="79"/>
      <c r="Q2439" s="79"/>
    </row>
    <row r="2440" spans="1:17" ht="13.95" customHeight="1">
      <c r="A2440" s="73"/>
      <c r="B2440" s="74"/>
      <c r="C2440" s="75"/>
      <c r="D2440" s="76"/>
      <c r="E2440" s="76"/>
      <c r="F2440" s="76"/>
      <c r="G2440" s="76"/>
      <c r="H2440" s="76"/>
      <c r="I2440" s="76"/>
      <c r="J2440" s="76"/>
      <c r="K2440" s="76"/>
      <c r="L2440" s="76"/>
      <c r="M2440" s="77"/>
      <c r="N2440" s="78"/>
      <c r="O2440" s="79"/>
      <c r="P2440" s="79"/>
      <c r="Q2440" s="79"/>
    </row>
    <row r="2441" spans="1:17" ht="13.95" customHeight="1">
      <c r="A2441" s="73"/>
      <c r="B2441" s="74"/>
      <c r="C2441" s="75"/>
      <c r="D2441" s="76"/>
      <c r="E2441" s="76"/>
      <c r="F2441" s="76"/>
      <c r="G2441" s="76"/>
      <c r="H2441" s="76"/>
      <c r="I2441" s="76"/>
      <c r="J2441" s="76"/>
      <c r="K2441" s="76"/>
      <c r="L2441" s="76"/>
      <c r="M2441" s="77"/>
      <c r="N2441" s="78"/>
      <c r="O2441" s="79"/>
      <c r="P2441" s="79"/>
      <c r="Q2441" s="79"/>
    </row>
    <row r="2442" spans="1:17" ht="13.95" customHeight="1">
      <c r="A2442" s="73"/>
      <c r="B2442" s="74"/>
      <c r="C2442" s="75"/>
      <c r="D2442" s="76"/>
      <c r="E2442" s="76"/>
      <c r="F2442" s="76"/>
      <c r="G2442" s="76"/>
      <c r="H2442" s="76"/>
      <c r="I2442" s="76"/>
      <c r="J2442" s="76"/>
      <c r="K2442" s="76"/>
      <c r="L2442" s="76"/>
      <c r="M2442" s="77"/>
      <c r="N2442" s="78"/>
      <c r="O2442" s="79"/>
      <c r="P2442" s="79"/>
      <c r="Q2442" s="79"/>
    </row>
    <row r="2443" spans="1:17" ht="13.95" customHeight="1">
      <c r="A2443" s="73"/>
      <c r="B2443" s="74"/>
      <c r="C2443" s="75"/>
      <c r="D2443" s="76"/>
      <c r="E2443" s="76"/>
      <c r="F2443" s="76"/>
      <c r="G2443" s="76"/>
      <c r="H2443" s="76"/>
      <c r="I2443" s="76"/>
      <c r="J2443" s="76"/>
      <c r="K2443" s="76"/>
      <c r="L2443" s="76"/>
      <c r="M2443" s="77"/>
      <c r="N2443" s="78"/>
      <c r="O2443" s="79"/>
      <c r="P2443" s="79"/>
      <c r="Q2443" s="79"/>
    </row>
    <row r="2444" spans="1:17" ht="13.95" customHeight="1">
      <c r="A2444" s="73"/>
      <c r="B2444" s="74"/>
      <c r="C2444" s="75"/>
      <c r="D2444" s="76"/>
      <c r="E2444" s="76"/>
      <c r="F2444" s="76"/>
      <c r="G2444" s="76"/>
      <c r="H2444" s="76"/>
      <c r="I2444" s="76"/>
      <c r="J2444" s="76"/>
      <c r="K2444" s="76"/>
      <c r="L2444" s="76"/>
      <c r="M2444" s="77"/>
      <c r="N2444" s="78"/>
      <c r="O2444" s="79"/>
      <c r="P2444" s="79"/>
      <c r="Q2444" s="79"/>
    </row>
    <row r="2445" spans="1:17" ht="13.95" customHeight="1">
      <c r="A2445" s="73"/>
      <c r="B2445" s="74"/>
      <c r="C2445" s="75"/>
      <c r="D2445" s="76"/>
      <c r="E2445" s="76"/>
      <c r="F2445" s="76"/>
      <c r="G2445" s="76"/>
      <c r="H2445" s="76"/>
      <c r="I2445" s="76"/>
      <c r="J2445" s="76"/>
      <c r="K2445" s="76"/>
      <c r="L2445" s="76"/>
      <c r="M2445" s="77"/>
      <c r="N2445" s="78"/>
      <c r="O2445" s="79"/>
      <c r="P2445" s="79"/>
      <c r="Q2445" s="79"/>
    </row>
    <row r="2446" spans="1:17" ht="13.95" customHeight="1">
      <c r="A2446" s="73"/>
      <c r="B2446" s="74"/>
      <c r="C2446" s="75"/>
      <c r="D2446" s="76"/>
      <c r="E2446" s="76"/>
      <c r="F2446" s="76"/>
      <c r="G2446" s="76"/>
      <c r="H2446" s="76"/>
      <c r="I2446" s="76"/>
      <c r="J2446" s="76"/>
      <c r="K2446" s="76"/>
      <c r="L2446" s="76"/>
      <c r="M2446" s="77"/>
      <c r="N2446" s="78"/>
      <c r="O2446" s="79"/>
      <c r="P2446" s="79"/>
      <c r="Q2446" s="79"/>
    </row>
    <row r="2447" spans="1:17" ht="13.95" customHeight="1">
      <c r="A2447" s="73"/>
      <c r="B2447" s="74"/>
      <c r="C2447" s="75"/>
      <c r="D2447" s="76"/>
      <c r="E2447" s="76"/>
      <c r="F2447" s="76"/>
      <c r="G2447" s="76"/>
      <c r="H2447" s="76"/>
      <c r="I2447" s="76"/>
      <c r="J2447" s="76"/>
      <c r="K2447" s="76"/>
      <c r="L2447" s="76"/>
      <c r="M2447" s="77"/>
      <c r="N2447" s="78"/>
      <c r="O2447" s="79"/>
      <c r="P2447" s="79"/>
      <c r="Q2447" s="79"/>
    </row>
    <row r="2448" spans="1:17" ht="13.95" customHeight="1">
      <c r="A2448" s="73"/>
      <c r="B2448" s="74"/>
      <c r="C2448" s="75"/>
      <c r="D2448" s="76"/>
      <c r="E2448" s="76"/>
      <c r="F2448" s="76"/>
      <c r="G2448" s="76"/>
      <c r="H2448" s="76"/>
      <c r="I2448" s="76"/>
      <c r="J2448" s="76"/>
      <c r="K2448" s="76"/>
      <c r="L2448" s="76"/>
      <c r="M2448" s="77"/>
      <c r="N2448" s="78"/>
      <c r="O2448" s="79"/>
      <c r="P2448" s="79"/>
      <c r="Q2448" s="79"/>
    </row>
    <row r="2449" spans="1:17" ht="13.95" customHeight="1">
      <c r="A2449" s="73"/>
      <c r="B2449" s="74"/>
      <c r="C2449" s="75"/>
      <c r="D2449" s="76"/>
      <c r="E2449" s="76"/>
      <c r="F2449" s="76"/>
      <c r="G2449" s="76"/>
      <c r="H2449" s="76"/>
      <c r="I2449" s="76"/>
      <c r="J2449" s="76"/>
      <c r="K2449" s="76"/>
      <c r="L2449" s="76"/>
      <c r="M2449" s="77"/>
      <c r="N2449" s="78"/>
      <c r="O2449" s="79"/>
      <c r="P2449" s="79"/>
      <c r="Q2449" s="79"/>
    </row>
    <row r="2450" spans="1:17" ht="13.95" customHeight="1">
      <c r="A2450" s="73"/>
      <c r="B2450" s="74"/>
      <c r="C2450" s="75"/>
      <c r="D2450" s="76"/>
      <c r="E2450" s="76"/>
      <c r="F2450" s="76"/>
      <c r="G2450" s="76"/>
      <c r="H2450" s="76"/>
      <c r="I2450" s="76"/>
      <c r="J2450" s="76"/>
      <c r="K2450" s="76"/>
      <c r="L2450" s="76"/>
      <c r="M2450" s="77"/>
      <c r="N2450" s="78"/>
      <c r="O2450" s="79"/>
      <c r="P2450" s="79"/>
      <c r="Q2450" s="79"/>
    </row>
    <row r="2451" spans="1:17" ht="13.95" customHeight="1">
      <c r="A2451" s="73"/>
      <c r="B2451" s="74"/>
      <c r="C2451" s="75"/>
      <c r="D2451" s="76"/>
      <c r="E2451" s="76"/>
      <c r="F2451" s="76"/>
      <c r="G2451" s="76"/>
      <c r="H2451" s="76"/>
      <c r="I2451" s="76"/>
      <c r="J2451" s="76"/>
      <c r="K2451" s="76"/>
      <c r="L2451" s="76"/>
      <c r="M2451" s="77"/>
      <c r="N2451" s="78"/>
      <c r="O2451" s="79"/>
      <c r="P2451" s="79"/>
      <c r="Q2451" s="79"/>
    </row>
    <row r="2452" spans="1:17" ht="13.95" customHeight="1">
      <c r="A2452" s="73"/>
      <c r="B2452" s="74"/>
      <c r="C2452" s="75"/>
      <c r="D2452" s="76"/>
      <c r="E2452" s="76"/>
      <c r="F2452" s="76"/>
      <c r="G2452" s="76"/>
      <c r="H2452" s="76"/>
      <c r="I2452" s="76"/>
      <c r="J2452" s="76"/>
      <c r="K2452" s="76"/>
      <c r="L2452" s="76"/>
      <c r="M2452" s="77"/>
      <c r="N2452" s="78"/>
      <c r="O2452" s="79"/>
      <c r="P2452" s="79"/>
      <c r="Q2452" s="79"/>
    </row>
    <row r="2453" spans="1:17" ht="13.95" customHeight="1">
      <c r="A2453" s="73"/>
      <c r="B2453" s="74"/>
      <c r="C2453" s="75"/>
      <c r="D2453" s="76"/>
      <c r="E2453" s="76"/>
      <c r="F2453" s="76"/>
      <c r="G2453" s="76"/>
      <c r="H2453" s="76"/>
      <c r="I2453" s="76"/>
      <c r="J2453" s="76"/>
      <c r="K2453" s="76"/>
      <c r="L2453" s="76"/>
      <c r="M2453" s="77"/>
      <c r="N2453" s="78"/>
      <c r="O2453" s="79"/>
      <c r="P2453" s="79"/>
      <c r="Q2453" s="79"/>
    </row>
    <row r="2454" spans="1:17" ht="13.95" customHeight="1">
      <c r="A2454" s="73"/>
      <c r="B2454" s="74"/>
      <c r="C2454" s="75"/>
      <c r="D2454" s="76"/>
      <c r="E2454" s="76"/>
      <c r="F2454" s="76"/>
      <c r="G2454" s="76"/>
      <c r="H2454" s="76"/>
      <c r="I2454" s="76"/>
      <c r="J2454" s="76"/>
      <c r="K2454" s="76"/>
      <c r="L2454" s="76"/>
      <c r="M2454" s="77"/>
      <c r="N2454" s="78"/>
      <c r="O2454" s="79"/>
      <c r="P2454" s="79"/>
      <c r="Q2454" s="79"/>
    </row>
    <row r="2455" spans="1:17" ht="13.95" customHeight="1">
      <c r="A2455" s="73"/>
      <c r="B2455" s="74"/>
      <c r="C2455" s="75"/>
      <c r="D2455" s="76"/>
      <c r="E2455" s="76"/>
      <c r="F2455" s="76"/>
      <c r="G2455" s="76"/>
      <c r="H2455" s="76"/>
      <c r="I2455" s="76"/>
      <c r="J2455" s="76"/>
      <c r="K2455" s="76"/>
      <c r="L2455" s="76"/>
      <c r="M2455" s="77"/>
      <c r="N2455" s="78"/>
      <c r="O2455" s="79"/>
      <c r="P2455" s="79"/>
      <c r="Q2455" s="79"/>
    </row>
    <row r="2456" spans="1:17" ht="13.95" customHeight="1">
      <c r="A2456" s="73"/>
      <c r="B2456" s="74"/>
      <c r="C2456" s="75"/>
      <c r="D2456" s="76"/>
      <c r="E2456" s="76"/>
      <c r="F2456" s="76"/>
      <c r="G2456" s="76"/>
      <c r="H2456" s="76"/>
      <c r="I2456" s="76"/>
      <c r="J2456" s="76"/>
      <c r="K2456" s="76"/>
      <c r="L2456" s="76"/>
      <c r="M2456" s="77"/>
      <c r="N2456" s="78"/>
      <c r="O2456" s="79"/>
      <c r="P2456" s="79"/>
      <c r="Q2456" s="79"/>
    </row>
    <row r="2457" spans="1:17" ht="13.95" customHeight="1">
      <c r="A2457" s="73"/>
      <c r="B2457" s="74"/>
      <c r="C2457" s="75"/>
      <c r="D2457" s="76"/>
      <c r="E2457" s="76"/>
      <c r="F2457" s="76"/>
      <c r="G2457" s="76"/>
      <c r="H2457" s="76"/>
      <c r="I2457" s="76"/>
      <c r="J2457" s="76"/>
      <c r="K2457" s="76"/>
      <c r="L2457" s="76"/>
      <c r="M2457" s="77"/>
      <c r="N2457" s="78"/>
      <c r="O2457" s="79"/>
      <c r="P2457" s="79"/>
      <c r="Q2457" s="79"/>
    </row>
    <row r="2458" spans="1:17" ht="13.95" customHeight="1">
      <c r="A2458" s="73"/>
      <c r="B2458" s="74"/>
      <c r="C2458" s="75"/>
      <c r="D2458" s="76"/>
      <c r="E2458" s="76"/>
      <c r="F2458" s="76"/>
      <c r="G2458" s="76"/>
      <c r="H2458" s="76"/>
      <c r="I2458" s="76"/>
      <c r="J2458" s="76"/>
      <c r="K2458" s="76"/>
      <c r="L2458" s="76"/>
      <c r="M2458" s="77"/>
      <c r="N2458" s="78"/>
      <c r="O2458" s="79"/>
      <c r="P2458" s="79"/>
      <c r="Q2458" s="79"/>
    </row>
    <row r="2459" spans="1:17" ht="13.95" customHeight="1">
      <c r="A2459" s="73"/>
      <c r="B2459" s="74"/>
      <c r="C2459" s="75"/>
      <c r="D2459" s="76"/>
      <c r="E2459" s="76"/>
      <c r="F2459" s="76"/>
      <c r="G2459" s="76"/>
      <c r="H2459" s="76"/>
      <c r="I2459" s="76"/>
      <c r="J2459" s="76"/>
      <c r="K2459" s="76"/>
      <c r="L2459" s="76"/>
      <c r="M2459" s="77"/>
      <c r="N2459" s="78"/>
      <c r="O2459" s="79"/>
      <c r="P2459" s="79"/>
      <c r="Q2459" s="79"/>
    </row>
    <row r="2460" spans="1:17" ht="13.95" customHeight="1">
      <c r="A2460" s="73"/>
      <c r="B2460" s="74"/>
      <c r="C2460" s="75"/>
      <c r="D2460" s="76"/>
      <c r="E2460" s="76"/>
      <c r="F2460" s="76"/>
      <c r="G2460" s="76"/>
      <c r="H2460" s="76"/>
      <c r="I2460" s="76"/>
      <c r="J2460" s="76"/>
      <c r="K2460" s="76"/>
      <c r="L2460" s="76"/>
      <c r="M2460" s="77"/>
      <c r="N2460" s="78"/>
      <c r="O2460" s="79"/>
      <c r="P2460" s="79"/>
      <c r="Q2460" s="79"/>
    </row>
    <row r="2461" spans="1:17" ht="13.95" customHeight="1">
      <c r="A2461" s="73"/>
      <c r="B2461" s="74"/>
      <c r="C2461" s="75"/>
      <c r="D2461" s="76"/>
      <c r="E2461" s="76"/>
      <c r="F2461" s="76"/>
      <c r="G2461" s="76"/>
      <c r="H2461" s="76"/>
      <c r="I2461" s="76"/>
      <c r="J2461" s="76"/>
      <c r="K2461" s="76"/>
      <c r="L2461" s="76"/>
      <c r="M2461" s="77"/>
      <c r="N2461" s="78"/>
      <c r="O2461" s="79"/>
      <c r="P2461" s="79"/>
      <c r="Q2461" s="79"/>
    </row>
    <row r="2462" spans="1:17" ht="13.95" customHeight="1">
      <c r="A2462" s="73"/>
      <c r="B2462" s="74"/>
      <c r="C2462" s="75"/>
      <c r="D2462" s="76"/>
      <c r="E2462" s="76"/>
      <c r="F2462" s="76"/>
      <c r="G2462" s="76"/>
      <c r="H2462" s="76"/>
      <c r="I2462" s="76"/>
      <c r="J2462" s="76"/>
      <c r="K2462" s="76"/>
      <c r="L2462" s="76"/>
      <c r="M2462" s="77"/>
      <c r="N2462" s="78"/>
      <c r="O2462" s="79"/>
      <c r="P2462" s="79"/>
      <c r="Q2462" s="79"/>
    </row>
    <row r="2463" spans="1:17" ht="13.95" customHeight="1">
      <c r="A2463" s="73"/>
      <c r="B2463" s="74"/>
      <c r="C2463" s="75"/>
      <c r="D2463" s="76"/>
      <c r="E2463" s="76"/>
      <c r="F2463" s="76"/>
      <c r="G2463" s="76"/>
      <c r="H2463" s="76"/>
      <c r="I2463" s="76"/>
      <c r="J2463" s="76"/>
      <c r="K2463" s="76"/>
      <c r="L2463" s="76"/>
      <c r="M2463" s="77"/>
      <c r="N2463" s="78"/>
      <c r="O2463" s="79"/>
      <c r="P2463" s="79"/>
      <c r="Q2463" s="79"/>
    </row>
    <row r="2464" spans="1:17" ht="13.95" customHeight="1">
      <c r="A2464" s="73"/>
      <c r="B2464" s="74"/>
      <c r="C2464" s="75"/>
      <c r="D2464" s="76"/>
      <c r="E2464" s="76"/>
      <c r="F2464" s="76"/>
      <c r="G2464" s="76"/>
      <c r="H2464" s="76"/>
      <c r="I2464" s="76"/>
      <c r="J2464" s="76"/>
      <c r="K2464" s="76"/>
      <c r="L2464" s="76"/>
      <c r="M2464" s="77"/>
      <c r="N2464" s="78"/>
      <c r="O2464" s="79"/>
      <c r="P2464" s="79"/>
      <c r="Q2464" s="79"/>
    </row>
    <row r="2465" spans="1:17" ht="13.95" customHeight="1">
      <c r="A2465" s="73"/>
      <c r="B2465" s="74"/>
      <c r="C2465" s="75"/>
      <c r="D2465" s="76"/>
      <c r="E2465" s="76"/>
      <c r="F2465" s="76"/>
      <c r="G2465" s="76"/>
      <c r="H2465" s="76"/>
      <c r="I2465" s="76"/>
      <c r="J2465" s="76"/>
      <c r="K2465" s="76"/>
      <c r="L2465" s="76"/>
      <c r="M2465" s="77"/>
      <c r="N2465" s="78"/>
      <c r="O2465" s="79"/>
      <c r="P2465" s="79"/>
      <c r="Q2465" s="79"/>
    </row>
    <row r="2466" spans="1:17" ht="13.95" customHeight="1">
      <c r="A2466" s="73"/>
      <c r="B2466" s="74"/>
      <c r="C2466" s="75"/>
      <c r="D2466" s="76"/>
      <c r="E2466" s="76"/>
      <c r="F2466" s="76"/>
      <c r="G2466" s="76"/>
      <c r="H2466" s="76"/>
      <c r="I2466" s="76"/>
      <c r="J2466" s="76"/>
      <c r="K2466" s="76"/>
      <c r="L2466" s="76"/>
      <c r="M2466" s="77"/>
      <c r="N2466" s="78"/>
      <c r="O2466" s="79"/>
      <c r="P2466" s="79"/>
      <c r="Q2466" s="79"/>
    </row>
    <row r="2467" spans="1:17" ht="13.95" customHeight="1">
      <c r="A2467" s="73"/>
      <c r="B2467" s="74"/>
      <c r="C2467" s="75"/>
      <c r="D2467" s="76"/>
      <c r="E2467" s="76"/>
      <c r="F2467" s="76"/>
      <c r="G2467" s="76"/>
      <c r="H2467" s="76"/>
      <c r="I2467" s="76"/>
      <c r="J2467" s="76"/>
      <c r="K2467" s="76"/>
      <c r="L2467" s="76"/>
      <c r="M2467" s="77"/>
      <c r="N2467" s="78"/>
      <c r="O2467" s="79"/>
      <c r="P2467" s="79"/>
      <c r="Q2467" s="79"/>
    </row>
    <row r="2468" spans="1:17" ht="13.95" customHeight="1">
      <c r="A2468" s="73"/>
      <c r="B2468" s="74"/>
      <c r="C2468" s="75"/>
      <c r="D2468" s="76"/>
      <c r="E2468" s="76"/>
      <c r="F2468" s="76"/>
      <c r="G2468" s="76"/>
      <c r="H2468" s="76"/>
      <c r="I2468" s="76"/>
      <c r="J2468" s="76"/>
      <c r="K2468" s="76"/>
      <c r="L2468" s="76"/>
      <c r="M2468" s="77"/>
      <c r="N2468" s="78"/>
      <c r="O2468" s="79"/>
      <c r="P2468" s="79"/>
      <c r="Q2468" s="79"/>
    </row>
    <row r="2469" spans="1:17" ht="13.95" customHeight="1">
      <c r="A2469" s="73"/>
      <c r="B2469" s="74"/>
      <c r="C2469" s="75"/>
      <c r="D2469" s="76"/>
      <c r="E2469" s="76"/>
      <c r="F2469" s="76"/>
      <c r="G2469" s="76"/>
      <c r="H2469" s="76"/>
      <c r="I2469" s="76"/>
      <c r="J2469" s="76"/>
      <c r="K2469" s="76"/>
      <c r="L2469" s="76"/>
      <c r="M2469" s="77"/>
      <c r="N2469" s="78"/>
      <c r="O2469" s="79"/>
      <c r="P2469" s="79"/>
      <c r="Q2469" s="79"/>
    </row>
    <row r="2470" spans="1:17" ht="13.95" customHeight="1">
      <c r="A2470" s="73"/>
      <c r="B2470" s="74"/>
      <c r="C2470" s="75"/>
      <c r="D2470" s="76"/>
      <c r="E2470" s="76"/>
      <c r="F2470" s="76"/>
      <c r="G2470" s="76"/>
      <c r="H2470" s="76"/>
      <c r="I2470" s="76"/>
      <c r="J2470" s="76"/>
      <c r="K2470" s="76"/>
      <c r="L2470" s="76"/>
      <c r="M2470" s="77"/>
      <c r="N2470" s="78"/>
      <c r="O2470" s="79"/>
      <c r="P2470" s="79"/>
      <c r="Q2470" s="79"/>
    </row>
    <row r="2471" spans="1:17" ht="13.95" customHeight="1">
      <c r="A2471" s="73"/>
      <c r="B2471" s="74"/>
      <c r="C2471" s="75"/>
      <c r="D2471" s="76"/>
      <c r="E2471" s="76"/>
      <c r="F2471" s="76"/>
      <c r="G2471" s="76"/>
      <c r="H2471" s="76"/>
      <c r="I2471" s="76"/>
      <c r="J2471" s="76"/>
      <c r="K2471" s="76"/>
      <c r="L2471" s="76"/>
      <c r="M2471" s="77"/>
      <c r="N2471" s="78"/>
      <c r="O2471" s="79"/>
      <c r="P2471" s="79"/>
      <c r="Q2471" s="79"/>
    </row>
    <row r="2472" spans="1:17" ht="13.95" customHeight="1">
      <c r="A2472" s="73"/>
      <c r="B2472" s="74"/>
      <c r="C2472" s="75"/>
      <c r="D2472" s="76"/>
      <c r="E2472" s="76"/>
      <c r="F2472" s="76"/>
      <c r="G2472" s="76"/>
      <c r="H2472" s="76"/>
      <c r="I2472" s="76"/>
      <c r="J2472" s="76"/>
      <c r="K2472" s="76"/>
      <c r="L2472" s="76"/>
      <c r="M2472" s="77"/>
      <c r="N2472" s="78"/>
      <c r="O2472" s="79"/>
      <c r="P2472" s="79"/>
      <c r="Q2472" s="79"/>
    </row>
    <row r="2473" spans="1:17" ht="13.95" customHeight="1">
      <c r="A2473" s="73"/>
      <c r="B2473" s="74"/>
      <c r="C2473" s="75"/>
      <c r="D2473" s="76"/>
      <c r="E2473" s="76"/>
      <c r="F2473" s="76"/>
      <c r="G2473" s="76"/>
      <c r="H2473" s="76"/>
      <c r="I2473" s="76"/>
      <c r="J2473" s="76"/>
      <c r="K2473" s="76"/>
      <c r="L2473" s="76"/>
      <c r="M2473" s="77"/>
      <c r="N2473" s="78"/>
      <c r="O2473" s="79"/>
      <c r="P2473" s="79"/>
      <c r="Q2473" s="79"/>
    </row>
    <row r="2474" spans="1:17" ht="13.95" customHeight="1">
      <c r="A2474" s="73"/>
      <c r="B2474" s="74"/>
      <c r="C2474" s="75"/>
      <c r="D2474" s="76"/>
      <c r="E2474" s="76"/>
      <c r="F2474" s="76"/>
      <c r="G2474" s="76"/>
      <c r="H2474" s="76"/>
      <c r="I2474" s="76"/>
      <c r="J2474" s="76"/>
      <c r="K2474" s="76"/>
      <c r="L2474" s="76"/>
      <c r="M2474" s="77"/>
      <c r="N2474" s="78"/>
      <c r="O2474" s="79"/>
      <c r="P2474" s="79"/>
      <c r="Q2474" s="79"/>
    </row>
    <row r="2475" spans="1:17" ht="13.95" customHeight="1">
      <c r="A2475" s="73"/>
      <c r="B2475" s="74"/>
      <c r="C2475" s="75"/>
      <c r="D2475" s="76"/>
      <c r="E2475" s="76"/>
      <c r="F2475" s="76"/>
      <c r="G2475" s="76"/>
      <c r="H2475" s="76"/>
      <c r="I2475" s="76"/>
      <c r="J2475" s="76"/>
      <c r="K2475" s="76"/>
      <c r="L2475" s="76"/>
      <c r="M2475" s="77"/>
      <c r="N2475" s="78"/>
      <c r="O2475" s="79"/>
      <c r="P2475" s="79"/>
      <c r="Q2475" s="79"/>
    </row>
    <row r="2476" spans="1:17" ht="13.95" customHeight="1">
      <c r="A2476" s="73"/>
      <c r="B2476" s="74"/>
      <c r="C2476" s="75"/>
      <c r="D2476" s="76"/>
      <c r="E2476" s="76"/>
      <c r="F2476" s="76"/>
      <c r="G2476" s="76"/>
      <c r="H2476" s="76"/>
      <c r="I2476" s="76"/>
      <c r="J2476" s="76"/>
      <c r="K2476" s="76"/>
      <c r="L2476" s="76"/>
      <c r="M2476" s="77"/>
      <c r="N2476" s="78"/>
      <c r="O2476" s="79"/>
      <c r="P2476" s="79"/>
      <c r="Q2476" s="79"/>
    </row>
    <row r="2477" spans="1:17" ht="13.95" customHeight="1">
      <c r="A2477" s="73"/>
      <c r="B2477" s="74"/>
      <c r="C2477" s="75"/>
      <c r="D2477" s="76"/>
      <c r="E2477" s="76"/>
      <c r="F2477" s="76"/>
      <c r="G2477" s="76"/>
      <c r="H2477" s="76"/>
      <c r="I2477" s="76"/>
      <c r="J2477" s="76"/>
      <c r="K2477" s="76"/>
      <c r="L2477" s="76"/>
      <c r="M2477" s="77"/>
      <c r="N2477" s="78"/>
      <c r="O2477" s="79"/>
      <c r="P2477" s="79"/>
      <c r="Q2477" s="79"/>
    </row>
    <row r="2478" spans="1:17" ht="13.95" customHeight="1">
      <c r="A2478" s="73"/>
      <c r="B2478" s="74"/>
      <c r="C2478" s="75"/>
      <c r="D2478" s="76"/>
      <c r="E2478" s="76"/>
      <c r="F2478" s="76"/>
      <c r="G2478" s="76"/>
      <c r="H2478" s="76"/>
      <c r="I2478" s="76"/>
      <c r="J2478" s="76"/>
      <c r="K2478" s="76"/>
      <c r="L2478" s="76"/>
      <c r="M2478" s="77"/>
      <c r="N2478" s="78"/>
      <c r="O2478" s="79"/>
      <c r="P2478" s="79"/>
      <c r="Q2478" s="79"/>
    </row>
    <row r="2479" spans="1:17" ht="13.95" customHeight="1">
      <c r="A2479" s="73"/>
      <c r="B2479" s="74"/>
      <c r="C2479" s="75"/>
      <c r="D2479" s="76"/>
      <c r="E2479" s="76"/>
      <c r="F2479" s="76"/>
      <c r="G2479" s="76"/>
      <c r="H2479" s="76"/>
      <c r="I2479" s="76"/>
      <c r="J2479" s="76"/>
      <c r="K2479" s="76"/>
      <c r="L2479" s="76"/>
      <c r="M2479" s="77"/>
      <c r="N2479" s="78"/>
      <c r="O2479" s="79"/>
      <c r="P2479" s="79"/>
      <c r="Q2479" s="79"/>
    </row>
    <row r="2480" spans="1:17" ht="13.95" customHeight="1">
      <c r="A2480" s="73"/>
      <c r="B2480" s="74"/>
      <c r="C2480" s="75"/>
      <c r="D2480" s="76"/>
      <c r="E2480" s="76"/>
      <c r="F2480" s="76"/>
      <c r="G2480" s="76"/>
      <c r="H2480" s="76"/>
      <c r="I2480" s="76"/>
      <c r="J2480" s="76"/>
      <c r="K2480" s="76"/>
      <c r="L2480" s="76"/>
      <c r="M2480" s="77"/>
      <c r="N2480" s="78"/>
      <c r="O2480" s="79"/>
      <c r="P2480" s="79"/>
      <c r="Q2480" s="79"/>
    </row>
    <row r="2481" spans="1:17" ht="13.95" customHeight="1">
      <c r="A2481" s="73"/>
      <c r="B2481" s="74"/>
      <c r="C2481" s="75"/>
      <c r="D2481" s="76"/>
      <c r="E2481" s="76"/>
      <c r="F2481" s="76"/>
      <c r="G2481" s="76"/>
      <c r="H2481" s="76"/>
      <c r="I2481" s="76"/>
      <c r="J2481" s="76"/>
      <c r="K2481" s="76"/>
      <c r="L2481" s="76"/>
      <c r="M2481" s="77"/>
      <c r="N2481" s="78"/>
      <c r="O2481" s="79"/>
      <c r="P2481" s="79"/>
      <c r="Q2481" s="79"/>
    </row>
    <row r="2482" spans="1:17" ht="13.95" customHeight="1">
      <c r="A2482" s="73"/>
      <c r="B2482" s="74"/>
      <c r="C2482" s="75"/>
      <c r="D2482" s="76"/>
      <c r="E2482" s="76"/>
      <c r="F2482" s="76"/>
      <c r="G2482" s="76"/>
      <c r="H2482" s="76"/>
      <c r="I2482" s="76"/>
      <c r="J2482" s="76"/>
      <c r="K2482" s="76"/>
      <c r="L2482" s="76"/>
      <c r="M2482" s="77"/>
      <c r="N2482" s="78"/>
      <c r="O2482" s="79"/>
      <c r="P2482" s="79"/>
      <c r="Q2482" s="79"/>
    </row>
    <row r="2483" spans="1:17" ht="13.95" customHeight="1">
      <c r="A2483" s="73"/>
      <c r="B2483" s="74"/>
      <c r="C2483" s="75"/>
      <c r="D2483" s="76"/>
      <c r="E2483" s="76"/>
      <c r="F2483" s="76"/>
      <c r="G2483" s="76"/>
      <c r="H2483" s="76"/>
      <c r="I2483" s="76"/>
      <c r="J2483" s="76"/>
      <c r="K2483" s="76"/>
      <c r="L2483" s="76"/>
      <c r="M2483" s="77"/>
      <c r="N2483" s="78"/>
      <c r="O2483" s="79"/>
      <c r="P2483" s="79"/>
      <c r="Q2483" s="79"/>
    </row>
    <row r="2484" spans="1:17" ht="13.95" customHeight="1">
      <c r="A2484" s="73"/>
      <c r="B2484" s="74"/>
      <c r="C2484" s="75"/>
      <c r="D2484" s="76"/>
      <c r="E2484" s="76"/>
      <c r="F2484" s="76"/>
      <c r="G2484" s="76"/>
      <c r="H2484" s="76"/>
      <c r="I2484" s="76"/>
      <c r="J2484" s="76"/>
      <c r="K2484" s="76"/>
      <c r="L2484" s="76"/>
      <c r="M2484" s="77"/>
      <c r="N2484" s="78"/>
      <c r="O2484" s="79"/>
      <c r="P2484" s="79"/>
      <c r="Q2484" s="79"/>
    </row>
    <row r="2485" spans="1:17" ht="13.95" customHeight="1">
      <c r="A2485" s="73"/>
      <c r="B2485" s="74"/>
      <c r="C2485" s="75"/>
      <c r="D2485" s="76"/>
      <c r="E2485" s="76"/>
      <c r="F2485" s="76"/>
      <c r="G2485" s="76"/>
      <c r="H2485" s="76"/>
      <c r="I2485" s="76"/>
      <c r="J2485" s="76"/>
      <c r="K2485" s="76"/>
      <c r="L2485" s="76"/>
      <c r="M2485" s="77"/>
      <c r="N2485" s="78"/>
      <c r="O2485" s="79"/>
      <c r="P2485" s="79"/>
      <c r="Q2485" s="79"/>
    </row>
    <row r="2486" spans="1:17" ht="13.95" customHeight="1">
      <c r="A2486" s="73"/>
      <c r="B2486" s="74"/>
      <c r="C2486" s="75"/>
      <c r="D2486" s="76"/>
      <c r="E2486" s="76"/>
      <c r="F2486" s="76"/>
      <c r="G2486" s="76"/>
      <c r="H2486" s="76"/>
      <c r="I2486" s="76"/>
      <c r="J2486" s="76"/>
      <c r="K2486" s="76"/>
      <c r="L2486" s="76"/>
      <c r="M2486" s="77"/>
      <c r="N2486" s="78"/>
      <c r="O2486" s="79"/>
      <c r="P2486" s="79"/>
      <c r="Q2486" s="79"/>
    </row>
    <row r="2487" spans="1:17" ht="13.95" customHeight="1">
      <c r="A2487" s="73"/>
      <c r="B2487" s="74"/>
      <c r="C2487" s="75"/>
      <c r="D2487" s="76"/>
      <c r="E2487" s="76"/>
      <c r="F2487" s="76"/>
      <c r="G2487" s="76"/>
      <c r="H2487" s="76"/>
      <c r="I2487" s="76"/>
      <c r="J2487" s="76"/>
      <c r="K2487" s="76"/>
      <c r="L2487" s="76"/>
      <c r="M2487" s="77"/>
      <c r="N2487" s="78"/>
      <c r="O2487" s="79"/>
      <c r="P2487" s="79"/>
      <c r="Q2487" s="79"/>
    </row>
    <row r="2488" spans="1:17" ht="13.95" customHeight="1">
      <c r="A2488" s="73"/>
      <c r="B2488" s="74"/>
      <c r="C2488" s="75"/>
      <c r="D2488" s="76"/>
      <c r="E2488" s="76"/>
      <c r="F2488" s="76"/>
      <c r="G2488" s="76"/>
      <c r="H2488" s="76"/>
      <c r="I2488" s="76"/>
      <c r="J2488" s="76"/>
      <c r="K2488" s="76"/>
      <c r="L2488" s="76"/>
      <c r="M2488" s="77"/>
      <c r="N2488" s="78"/>
      <c r="O2488" s="79"/>
      <c r="P2488" s="79"/>
      <c r="Q2488" s="79"/>
    </row>
    <row r="2489" spans="1:17" ht="13.95" customHeight="1">
      <c r="A2489" s="73"/>
      <c r="B2489" s="74"/>
      <c r="C2489" s="75"/>
      <c r="D2489" s="76"/>
      <c r="E2489" s="76"/>
      <c r="F2489" s="76"/>
      <c r="G2489" s="76"/>
      <c r="H2489" s="76"/>
      <c r="I2489" s="76"/>
      <c r="J2489" s="76"/>
      <c r="K2489" s="76"/>
      <c r="L2489" s="76"/>
      <c r="M2489" s="77"/>
      <c r="N2489" s="78"/>
      <c r="O2489" s="79"/>
      <c r="P2489" s="79"/>
      <c r="Q2489" s="79"/>
    </row>
    <row r="2490" spans="1:17" ht="13.95" customHeight="1">
      <c r="A2490" s="73"/>
      <c r="B2490" s="74"/>
      <c r="C2490" s="75"/>
      <c r="D2490" s="76"/>
      <c r="E2490" s="76"/>
      <c r="F2490" s="76"/>
      <c r="G2490" s="76"/>
      <c r="H2490" s="76"/>
      <c r="I2490" s="76"/>
      <c r="J2490" s="76"/>
      <c r="K2490" s="76"/>
      <c r="L2490" s="76"/>
      <c r="M2490" s="77"/>
      <c r="N2490" s="78"/>
      <c r="O2490" s="79"/>
      <c r="P2490" s="79"/>
      <c r="Q2490" s="79"/>
    </row>
    <row r="2491" spans="1:17" ht="13.95" customHeight="1">
      <c r="A2491" s="73"/>
      <c r="B2491" s="74"/>
      <c r="C2491" s="75"/>
      <c r="D2491" s="76"/>
      <c r="E2491" s="76"/>
      <c r="F2491" s="76"/>
      <c r="G2491" s="76"/>
      <c r="H2491" s="76"/>
      <c r="I2491" s="76"/>
      <c r="J2491" s="76"/>
      <c r="K2491" s="76"/>
      <c r="L2491" s="76"/>
      <c r="M2491" s="77"/>
      <c r="N2491" s="78"/>
      <c r="O2491" s="79"/>
      <c r="P2491" s="79"/>
      <c r="Q2491" s="79"/>
    </row>
    <row r="2492" spans="1:17" ht="13.95" customHeight="1">
      <c r="A2492" s="73"/>
      <c r="B2492" s="74"/>
      <c r="C2492" s="75"/>
      <c r="D2492" s="76"/>
      <c r="E2492" s="76"/>
      <c r="F2492" s="76"/>
      <c r="G2492" s="76"/>
      <c r="H2492" s="76"/>
      <c r="I2492" s="76"/>
      <c r="J2492" s="76"/>
      <c r="K2492" s="76"/>
      <c r="L2492" s="76"/>
      <c r="M2492" s="77"/>
      <c r="N2492" s="78"/>
      <c r="O2492" s="79"/>
      <c r="P2492" s="79"/>
      <c r="Q2492" s="79"/>
    </row>
    <row r="2493" spans="1:17" ht="13.95" customHeight="1">
      <c r="A2493" s="73"/>
      <c r="B2493" s="74"/>
      <c r="C2493" s="75"/>
      <c r="D2493" s="76"/>
      <c r="E2493" s="76"/>
      <c r="F2493" s="76"/>
      <c r="G2493" s="76"/>
      <c r="H2493" s="76"/>
      <c r="I2493" s="76"/>
      <c r="J2493" s="76"/>
      <c r="K2493" s="76"/>
      <c r="L2493" s="76"/>
      <c r="M2493" s="77"/>
      <c r="N2493" s="78"/>
      <c r="O2493" s="79"/>
      <c r="P2493" s="79"/>
      <c r="Q2493" s="79"/>
    </row>
    <row r="2494" spans="1:17" ht="13.95" customHeight="1">
      <c r="A2494" s="73"/>
      <c r="B2494" s="74"/>
      <c r="C2494" s="75"/>
      <c r="D2494" s="76"/>
      <c r="E2494" s="76"/>
      <c r="F2494" s="76"/>
      <c r="G2494" s="76"/>
      <c r="H2494" s="76"/>
      <c r="I2494" s="76"/>
      <c r="J2494" s="76"/>
      <c r="K2494" s="76"/>
      <c r="L2494" s="76"/>
      <c r="M2494" s="77"/>
      <c r="N2494" s="78"/>
      <c r="O2494" s="79"/>
      <c r="P2494" s="79"/>
      <c r="Q2494" s="79"/>
    </row>
    <row r="2495" spans="1:17" ht="13.95" customHeight="1">
      <c r="A2495" s="73"/>
      <c r="B2495" s="74"/>
      <c r="C2495" s="75"/>
      <c r="D2495" s="76"/>
      <c r="E2495" s="76"/>
      <c r="F2495" s="76"/>
      <c r="G2495" s="76"/>
      <c r="H2495" s="76"/>
      <c r="I2495" s="76"/>
      <c r="J2495" s="76"/>
      <c r="K2495" s="76"/>
      <c r="L2495" s="76"/>
      <c r="M2495" s="77"/>
      <c r="N2495" s="78"/>
      <c r="O2495" s="79"/>
      <c r="P2495" s="79"/>
      <c r="Q2495" s="79"/>
    </row>
    <row r="2496" spans="1:17" ht="13.95" customHeight="1">
      <c r="A2496" s="73"/>
      <c r="B2496" s="74"/>
      <c r="C2496" s="75"/>
      <c r="D2496" s="76"/>
      <c r="E2496" s="76"/>
      <c r="F2496" s="76"/>
      <c r="G2496" s="76"/>
      <c r="H2496" s="76"/>
      <c r="I2496" s="76"/>
      <c r="J2496" s="76"/>
      <c r="K2496" s="76"/>
      <c r="L2496" s="76"/>
      <c r="M2496" s="77"/>
      <c r="N2496" s="78"/>
      <c r="O2496" s="79"/>
      <c r="P2496" s="79"/>
      <c r="Q2496" s="79"/>
    </row>
    <row r="2497" spans="1:17" ht="13.95" customHeight="1">
      <c r="A2497" s="73"/>
      <c r="B2497" s="74"/>
      <c r="C2497" s="75"/>
      <c r="D2497" s="76"/>
      <c r="E2497" s="76"/>
      <c r="F2497" s="76"/>
      <c r="G2497" s="76"/>
      <c r="H2497" s="76"/>
      <c r="I2497" s="76"/>
      <c r="J2497" s="76"/>
      <c r="K2497" s="76"/>
      <c r="L2497" s="76"/>
      <c r="M2497" s="77"/>
      <c r="N2497" s="78"/>
      <c r="O2497" s="79"/>
      <c r="P2497" s="79"/>
      <c r="Q2497" s="79"/>
    </row>
    <row r="2498" spans="1:17" ht="13.95" customHeight="1">
      <c r="A2498" s="73"/>
      <c r="B2498" s="74"/>
      <c r="C2498" s="75"/>
      <c r="D2498" s="76"/>
      <c r="E2498" s="76"/>
      <c r="F2498" s="76"/>
      <c r="G2498" s="76"/>
      <c r="H2498" s="76"/>
      <c r="I2498" s="76"/>
      <c r="J2498" s="76"/>
      <c r="K2498" s="76"/>
      <c r="L2498" s="76"/>
      <c r="M2498" s="77"/>
      <c r="N2498" s="78"/>
      <c r="O2498" s="79"/>
      <c r="P2498" s="79"/>
      <c r="Q2498" s="79"/>
    </row>
    <row r="2499" spans="1:17" ht="13.95" customHeight="1">
      <c r="A2499" s="73"/>
      <c r="B2499" s="74"/>
      <c r="C2499" s="75"/>
      <c r="D2499" s="76"/>
      <c r="E2499" s="76"/>
      <c r="F2499" s="76"/>
      <c r="G2499" s="76"/>
      <c r="H2499" s="76"/>
      <c r="I2499" s="76"/>
      <c r="J2499" s="76"/>
      <c r="K2499" s="76"/>
      <c r="L2499" s="76"/>
      <c r="M2499" s="77"/>
      <c r="N2499" s="78"/>
      <c r="O2499" s="79"/>
      <c r="P2499" s="79"/>
      <c r="Q2499" s="79"/>
    </row>
    <row r="2500" spans="1:17" ht="13.95" customHeight="1">
      <c r="A2500" s="73"/>
      <c r="B2500" s="74"/>
      <c r="C2500" s="75"/>
      <c r="D2500" s="76"/>
      <c r="E2500" s="76"/>
      <c r="F2500" s="76"/>
      <c r="G2500" s="76"/>
      <c r="H2500" s="76"/>
      <c r="I2500" s="76"/>
      <c r="J2500" s="76"/>
      <c r="K2500" s="76"/>
      <c r="L2500" s="76"/>
      <c r="M2500" s="77"/>
      <c r="N2500" s="78"/>
      <c r="O2500" s="79"/>
      <c r="P2500" s="79"/>
      <c r="Q2500" s="79"/>
    </row>
    <row r="2501" spans="1:17" ht="13.95" customHeight="1">
      <c r="A2501" s="73"/>
      <c r="B2501" s="74"/>
      <c r="C2501" s="75"/>
      <c r="D2501" s="76"/>
      <c r="E2501" s="76"/>
      <c r="F2501" s="76"/>
      <c r="G2501" s="76"/>
      <c r="H2501" s="76"/>
      <c r="I2501" s="76"/>
      <c r="J2501" s="76"/>
      <c r="K2501" s="76"/>
      <c r="L2501" s="76"/>
      <c r="M2501" s="77"/>
      <c r="N2501" s="78"/>
      <c r="O2501" s="79"/>
      <c r="P2501" s="79"/>
      <c r="Q2501" s="79"/>
    </row>
    <row r="2502" spans="1:17" ht="13.95" customHeight="1">
      <c r="A2502" s="73"/>
      <c r="B2502" s="74"/>
      <c r="C2502" s="75"/>
      <c r="D2502" s="76"/>
      <c r="E2502" s="76"/>
      <c r="F2502" s="76"/>
      <c r="G2502" s="76"/>
      <c r="H2502" s="76"/>
      <c r="I2502" s="76"/>
      <c r="J2502" s="76"/>
      <c r="K2502" s="76"/>
      <c r="L2502" s="76"/>
      <c r="M2502" s="77"/>
      <c r="N2502" s="78"/>
      <c r="O2502" s="79"/>
      <c r="P2502" s="79"/>
      <c r="Q2502" s="79"/>
    </row>
    <row r="2503" spans="1:17" ht="13.95" customHeight="1">
      <c r="A2503" s="73"/>
      <c r="B2503" s="74"/>
      <c r="C2503" s="75"/>
      <c r="D2503" s="76"/>
      <c r="E2503" s="76"/>
      <c r="F2503" s="76"/>
      <c r="G2503" s="76"/>
      <c r="H2503" s="76"/>
      <c r="I2503" s="76"/>
      <c r="J2503" s="76"/>
      <c r="K2503" s="76"/>
      <c r="L2503" s="76"/>
      <c r="M2503" s="77"/>
      <c r="N2503" s="78"/>
      <c r="O2503" s="79"/>
      <c r="P2503" s="79"/>
      <c r="Q2503" s="79"/>
    </row>
    <row r="2504" spans="1:17" ht="13.95" customHeight="1">
      <c r="A2504" s="73"/>
      <c r="B2504" s="74"/>
      <c r="C2504" s="75"/>
      <c r="D2504" s="76"/>
      <c r="E2504" s="76"/>
      <c r="F2504" s="76"/>
      <c r="G2504" s="76"/>
      <c r="H2504" s="76"/>
      <c r="I2504" s="76"/>
      <c r="J2504" s="76"/>
      <c r="K2504" s="76"/>
      <c r="L2504" s="76"/>
      <c r="M2504" s="77"/>
      <c r="N2504" s="78"/>
      <c r="O2504" s="79"/>
      <c r="P2504" s="79"/>
      <c r="Q2504" s="79"/>
    </row>
    <row r="2505" spans="1:17" ht="13.95" customHeight="1">
      <c r="A2505" s="73"/>
      <c r="B2505" s="74"/>
      <c r="C2505" s="75"/>
      <c r="D2505" s="76"/>
      <c r="E2505" s="76"/>
      <c r="F2505" s="76"/>
      <c r="G2505" s="76"/>
      <c r="H2505" s="76"/>
      <c r="I2505" s="76"/>
      <c r="J2505" s="76"/>
      <c r="K2505" s="76"/>
      <c r="L2505" s="76"/>
      <c r="M2505" s="77"/>
      <c r="N2505" s="78"/>
      <c r="O2505" s="79"/>
      <c r="P2505" s="79"/>
      <c r="Q2505" s="79"/>
    </row>
    <row r="2506" spans="1:17" ht="13.95" customHeight="1">
      <c r="A2506" s="73"/>
      <c r="B2506" s="74"/>
      <c r="C2506" s="75"/>
      <c r="D2506" s="76"/>
      <c r="E2506" s="76"/>
      <c r="F2506" s="76"/>
      <c r="G2506" s="76"/>
      <c r="H2506" s="76"/>
      <c r="I2506" s="76"/>
      <c r="J2506" s="76"/>
      <c r="K2506" s="76"/>
      <c r="L2506" s="76"/>
      <c r="M2506" s="77"/>
      <c r="N2506" s="78"/>
      <c r="O2506" s="79"/>
      <c r="P2506" s="79"/>
      <c r="Q2506" s="79"/>
    </row>
    <row r="2507" spans="1:17" ht="13.95" customHeight="1">
      <c r="A2507" s="73"/>
      <c r="B2507" s="74"/>
      <c r="C2507" s="75"/>
      <c r="D2507" s="76"/>
      <c r="E2507" s="76"/>
      <c r="F2507" s="76"/>
      <c r="G2507" s="76"/>
      <c r="H2507" s="76"/>
      <c r="I2507" s="76"/>
      <c r="J2507" s="76"/>
      <c r="K2507" s="76"/>
      <c r="L2507" s="76"/>
      <c r="M2507" s="77"/>
      <c r="N2507" s="78"/>
      <c r="O2507" s="79"/>
      <c r="P2507" s="79"/>
      <c r="Q2507" s="79"/>
    </row>
    <row r="2508" spans="1:17" ht="13.95" customHeight="1">
      <c r="A2508" s="73"/>
      <c r="B2508" s="74"/>
      <c r="C2508" s="75"/>
      <c r="D2508" s="76"/>
      <c r="E2508" s="76"/>
      <c r="F2508" s="76"/>
      <c r="G2508" s="76"/>
      <c r="H2508" s="76"/>
      <c r="I2508" s="76"/>
      <c r="J2508" s="76"/>
      <c r="K2508" s="76"/>
      <c r="L2508" s="76"/>
      <c r="M2508" s="77"/>
      <c r="N2508" s="78"/>
      <c r="O2508" s="79"/>
      <c r="P2508" s="79"/>
      <c r="Q2508" s="79"/>
    </row>
    <row r="2509" spans="1:17" ht="13.95" customHeight="1">
      <c r="A2509" s="73"/>
      <c r="B2509" s="74"/>
      <c r="C2509" s="75"/>
      <c r="D2509" s="76"/>
      <c r="E2509" s="76"/>
      <c r="F2509" s="76"/>
      <c r="G2509" s="76"/>
      <c r="H2509" s="76"/>
      <c r="I2509" s="76"/>
      <c r="J2509" s="76"/>
      <c r="K2509" s="76"/>
      <c r="L2509" s="76"/>
      <c r="M2509" s="77"/>
      <c r="N2509" s="78"/>
      <c r="O2509" s="79"/>
      <c r="P2509" s="79"/>
      <c r="Q2509" s="79"/>
    </row>
    <row r="2510" spans="1:17" ht="13.95" customHeight="1">
      <c r="A2510" s="73"/>
      <c r="B2510" s="74"/>
      <c r="C2510" s="75"/>
      <c r="D2510" s="76"/>
      <c r="E2510" s="76"/>
      <c r="F2510" s="76"/>
      <c r="G2510" s="76"/>
      <c r="H2510" s="76"/>
      <c r="I2510" s="76"/>
      <c r="J2510" s="76"/>
      <c r="K2510" s="76"/>
      <c r="L2510" s="76"/>
      <c r="M2510" s="77"/>
      <c r="N2510" s="78"/>
      <c r="O2510" s="79"/>
      <c r="P2510" s="79"/>
      <c r="Q2510" s="79"/>
    </row>
    <row r="2511" spans="1:17" ht="13.95" customHeight="1">
      <c r="A2511" s="73"/>
      <c r="B2511" s="74"/>
      <c r="C2511" s="75"/>
      <c r="D2511" s="76"/>
      <c r="E2511" s="76"/>
      <c r="F2511" s="76"/>
      <c r="G2511" s="76"/>
      <c r="H2511" s="76"/>
      <c r="I2511" s="76"/>
      <c r="J2511" s="76"/>
      <c r="K2511" s="76"/>
      <c r="L2511" s="76"/>
      <c r="M2511" s="77"/>
      <c r="N2511" s="78"/>
      <c r="O2511" s="79"/>
      <c r="P2511" s="79"/>
      <c r="Q2511" s="79"/>
    </row>
    <row r="2512" spans="1:17" ht="13.95" customHeight="1">
      <c r="A2512" s="73"/>
      <c r="B2512" s="74"/>
      <c r="C2512" s="75"/>
      <c r="D2512" s="76"/>
      <c r="E2512" s="76"/>
      <c r="F2512" s="76"/>
      <c r="G2512" s="76"/>
      <c r="H2512" s="76"/>
      <c r="I2512" s="76"/>
      <c r="J2512" s="76"/>
      <c r="K2512" s="76"/>
      <c r="L2512" s="76"/>
      <c r="M2512" s="77"/>
      <c r="N2512" s="78"/>
      <c r="O2512" s="79"/>
      <c r="P2512" s="79"/>
      <c r="Q2512" s="79"/>
    </row>
    <row r="2513" spans="1:17" ht="13.95" customHeight="1">
      <c r="A2513" s="73"/>
      <c r="B2513" s="74"/>
      <c r="C2513" s="75"/>
      <c r="D2513" s="76"/>
      <c r="E2513" s="76"/>
      <c r="F2513" s="76"/>
      <c r="G2513" s="76"/>
      <c r="H2513" s="76"/>
      <c r="I2513" s="76"/>
      <c r="J2513" s="76"/>
      <c r="K2513" s="76"/>
      <c r="L2513" s="76"/>
      <c r="M2513" s="77"/>
      <c r="N2513" s="78"/>
      <c r="O2513" s="79"/>
      <c r="P2513" s="79"/>
      <c r="Q2513" s="79"/>
    </row>
    <row r="2514" spans="1:17" ht="13.95" customHeight="1">
      <c r="A2514" s="73"/>
      <c r="B2514" s="74"/>
      <c r="C2514" s="75"/>
      <c r="D2514" s="76"/>
      <c r="E2514" s="76"/>
      <c r="F2514" s="76"/>
      <c r="G2514" s="76"/>
      <c r="H2514" s="76"/>
      <c r="I2514" s="76"/>
      <c r="J2514" s="76"/>
      <c r="K2514" s="76"/>
      <c r="L2514" s="76"/>
      <c r="M2514" s="77"/>
      <c r="N2514" s="78"/>
      <c r="O2514" s="79"/>
      <c r="P2514" s="79"/>
      <c r="Q2514" s="79"/>
    </row>
    <row r="2515" spans="1:17" ht="13.95" customHeight="1">
      <c r="A2515" s="73"/>
      <c r="B2515" s="74"/>
      <c r="C2515" s="75"/>
      <c r="D2515" s="76"/>
      <c r="E2515" s="76"/>
      <c r="F2515" s="76"/>
      <c r="G2515" s="76"/>
      <c r="H2515" s="76"/>
      <c r="I2515" s="76"/>
      <c r="J2515" s="76"/>
      <c r="K2515" s="76"/>
      <c r="L2515" s="76"/>
      <c r="M2515" s="77"/>
      <c r="N2515" s="78"/>
      <c r="O2515" s="79"/>
      <c r="P2515" s="79"/>
      <c r="Q2515" s="79"/>
    </row>
    <row r="2516" spans="1:17" ht="13.95" customHeight="1">
      <c r="A2516" s="73"/>
      <c r="B2516" s="74"/>
      <c r="C2516" s="75"/>
      <c r="D2516" s="76"/>
      <c r="E2516" s="76"/>
      <c r="F2516" s="76"/>
      <c r="G2516" s="76"/>
      <c r="H2516" s="76"/>
      <c r="I2516" s="76"/>
      <c r="J2516" s="76"/>
      <c r="K2516" s="76"/>
      <c r="L2516" s="76"/>
      <c r="M2516" s="77"/>
      <c r="N2516" s="78"/>
      <c r="O2516" s="79"/>
      <c r="P2516" s="79"/>
      <c r="Q2516" s="79"/>
    </row>
    <row r="2517" spans="1:17" ht="13.95" customHeight="1">
      <c r="A2517" s="73"/>
      <c r="B2517" s="74"/>
      <c r="C2517" s="75"/>
      <c r="D2517" s="76"/>
      <c r="E2517" s="76"/>
      <c r="F2517" s="76"/>
      <c r="G2517" s="76"/>
      <c r="H2517" s="76"/>
      <c r="I2517" s="76"/>
      <c r="J2517" s="76"/>
      <c r="K2517" s="76"/>
      <c r="L2517" s="76"/>
      <c r="M2517" s="77"/>
      <c r="N2517" s="78"/>
      <c r="O2517" s="79"/>
      <c r="P2517" s="79"/>
      <c r="Q2517" s="79"/>
    </row>
    <row r="2518" spans="1:17" ht="13.95" customHeight="1">
      <c r="A2518" s="73"/>
      <c r="B2518" s="74"/>
      <c r="C2518" s="75"/>
      <c r="D2518" s="76"/>
      <c r="E2518" s="76"/>
      <c r="F2518" s="76"/>
      <c r="G2518" s="76"/>
      <c r="H2518" s="76"/>
      <c r="I2518" s="76"/>
      <c r="J2518" s="76"/>
      <c r="K2518" s="76"/>
      <c r="L2518" s="76"/>
      <c r="M2518" s="77"/>
      <c r="N2518" s="78"/>
      <c r="O2518" s="79"/>
      <c r="P2518" s="79"/>
      <c r="Q2518" s="79"/>
    </row>
    <row r="2519" spans="1:17" ht="13.95" customHeight="1">
      <c r="A2519" s="73"/>
      <c r="B2519" s="74"/>
      <c r="C2519" s="75"/>
      <c r="D2519" s="76"/>
      <c r="E2519" s="76"/>
      <c r="F2519" s="76"/>
      <c r="G2519" s="76"/>
      <c r="H2519" s="76"/>
      <c r="I2519" s="76"/>
      <c r="J2519" s="76"/>
      <c r="K2519" s="76"/>
      <c r="L2519" s="76"/>
      <c r="M2519" s="77"/>
      <c r="N2519" s="78"/>
      <c r="O2519" s="79"/>
      <c r="P2519" s="79"/>
      <c r="Q2519" s="79"/>
    </row>
    <row r="2520" spans="1:17" ht="13.95" customHeight="1">
      <c r="A2520" s="73"/>
      <c r="B2520" s="74"/>
      <c r="C2520" s="75"/>
      <c r="D2520" s="76"/>
      <c r="E2520" s="76"/>
      <c r="F2520" s="76"/>
      <c r="G2520" s="76"/>
      <c r="H2520" s="76"/>
      <c r="I2520" s="76"/>
      <c r="J2520" s="76"/>
      <c r="K2520" s="76"/>
      <c r="L2520" s="76"/>
      <c r="M2520" s="77"/>
      <c r="N2520" s="78"/>
      <c r="O2520" s="79"/>
      <c r="P2520" s="79"/>
      <c r="Q2520" s="79"/>
    </row>
    <row r="2521" spans="1:17" ht="13.95" customHeight="1">
      <c r="A2521" s="73"/>
      <c r="B2521" s="74"/>
      <c r="C2521" s="75"/>
      <c r="D2521" s="76"/>
      <c r="E2521" s="76"/>
      <c r="F2521" s="76"/>
      <c r="G2521" s="76"/>
      <c r="H2521" s="76"/>
      <c r="I2521" s="76"/>
      <c r="J2521" s="76"/>
      <c r="K2521" s="76"/>
      <c r="L2521" s="76"/>
      <c r="M2521" s="77"/>
      <c r="N2521" s="78"/>
      <c r="O2521" s="79"/>
      <c r="P2521" s="79"/>
      <c r="Q2521" s="79"/>
    </row>
    <row r="2522" spans="1:17" ht="13.95" customHeight="1">
      <c r="A2522" s="73"/>
      <c r="B2522" s="74"/>
      <c r="C2522" s="75"/>
      <c r="D2522" s="76"/>
      <c r="E2522" s="76"/>
      <c r="F2522" s="76"/>
      <c r="G2522" s="76"/>
      <c r="H2522" s="76"/>
      <c r="I2522" s="76"/>
      <c r="J2522" s="76"/>
      <c r="K2522" s="76"/>
      <c r="L2522" s="76"/>
      <c r="M2522" s="77"/>
      <c r="N2522" s="78"/>
      <c r="O2522" s="79"/>
      <c r="P2522" s="79"/>
      <c r="Q2522" s="79"/>
    </row>
    <row r="2523" spans="1:17" ht="13.95" customHeight="1">
      <c r="A2523" s="73"/>
      <c r="B2523" s="74"/>
      <c r="C2523" s="75"/>
      <c r="D2523" s="76"/>
      <c r="E2523" s="76"/>
      <c r="F2523" s="76"/>
      <c r="G2523" s="76"/>
      <c r="H2523" s="76"/>
      <c r="I2523" s="76"/>
      <c r="J2523" s="76"/>
      <c r="K2523" s="76"/>
      <c r="L2523" s="76"/>
      <c r="M2523" s="77"/>
      <c r="N2523" s="78"/>
      <c r="O2523" s="79"/>
      <c r="P2523" s="79"/>
      <c r="Q2523" s="79"/>
    </row>
    <row r="2524" spans="1:17" ht="13.95" customHeight="1">
      <c r="A2524" s="73"/>
      <c r="B2524" s="74"/>
      <c r="C2524" s="75"/>
      <c r="D2524" s="76"/>
      <c r="E2524" s="76"/>
      <c r="F2524" s="76"/>
      <c r="G2524" s="76"/>
      <c r="H2524" s="76"/>
      <c r="I2524" s="76"/>
      <c r="J2524" s="76"/>
      <c r="K2524" s="76"/>
      <c r="L2524" s="76"/>
      <c r="M2524" s="77"/>
      <c r="N2524" s="78"/>
      <c r="O2524" s="79"/>
      <c r="P2524" s="79"/>
      <c r="Q2524" s="79"/>
    </row>
    <row r="2525" spans="1:17" ht="13.95" customHeight="1">
      <c r="A2525" s="73"/>
      <c r="B2525" s="74"/>
      <c r="C2525" s="75"/>
      <c r="D2525" s="76"/>
      <c r="E2525" s="76"/>
      <c r="F2525" s="76"/>
      <c r="G2525" s="76"/>
      <c r="H2525" s="76"/>
      <c r="I2525" s="76"/>
      <c r="J2525" s="76"/>
      <c r="K2525" s="76"/>
      <c r="L2525" s="76"/>
      <c r="M2525" s="77"/>
      <c r="N2525" s="78"/>
      <c r="O2525" s="79"/>
      <c r="P2525" s="79"/>
      <c r="Q2525" s="79"/>
    </row>
    <row r="2526" spans="1:17" ht="13.95" customHeight="1">
      <c r="A2526" s="73"/>
      <c r="B2526" s="74"/>
      <c r="C2526" s="75"/>
      <c r="D2526" s="76"/>
      <c r="E2526" s="76"/>
      <c r="F2526" s="76"/>
      <c r="G2526" s="76"/>
      <c r="H2526" s="76"/>
      <c r="I2526" s="76"/>
      <c r="J2526" s="76"/>
      <c r="K2526" s="76"/>
      <c r="L2526" s="76"/>
      <c r="M2526" s="77"/>
      <c r="N2526" s="78"/>
      <c r="O2526" s="79"/>
      <c r="P2526" s="79"/>
      <c r="Q2526" s="79"/>
    </row>
    <row r="2527" spans="1:17" ht="13.95" customHeight="1">
      <c r="A2527" s="73"/>
      <c r="B2527" s="74"/>
      <c r="C2527" s="75"/>
      <c r="D2527" s="76"/>
      <c r="E2527" s="76"/>
      <c r="F2527" s="76"/>
      <c r="G2527" s="76"/>
      <c r="H2527" s="76"/>
      <c r="I2527" s="76"/>
      <c r="J2527" s="76"/>
      <c r="K2527" s="76"/>
      <c r="L2527" s="76"/>
      <c r="M2527" s="77"/>
      <c r="N2527" s="78"/>
      <c r="O2527" s="79"/>
      <c r="P2527" s="79"/>
      <c r="Q2527" s="79"/>
    </row>
    <row r="2528" spans="1:17" ht="13.95" customHeight="1">
      <c r="A2528" s="73"/>
      <c r="B2528" s="74"/>
      <c r="C2528" s="75"/>
      <c r="D2528" s="76"/>
      <c r="E2528" s="76"/>
      <c r="F2528" s="76"/>
      <c r="G2528" s="76"/>
      <c r="H2528" s="76"/>
      <c r="I2528" s="76"/>
      <c r="J2528" s="76"/>
      <c r="K2528" s="76"/>
      <c r="L2528" s="76"/>
      <c r="M2528" s="77"/>
      <c r="N2528" s="78"/>
      <c r="O2528" s="79"/>
      <c r="P2528" s="79"/>
      <c r="Q2528" s="79"/>
    </row>
    <row r="2529" spans="1:17" ht="13.95" customHeight="1">
      <c r="A2529" s="73"/>
      <c r="B2529" s="74"/>
      <c r="C2529" s="75"/>
      <c r="D2529" s="76"/>
      <c r="E2529" s="76"/>
      <c r="F2529" s="76"/>
      <c r="G2529" s="76"/>
      <c r="H2529" s="76"/>
      <c r="I2529" s="76"/>
      <c r="J2529" s="76"/>
      <c r="K2529" s="76"/>
      <c r="L2529" s="76"/>
      <c r="M2529" s="77"/>
      <c r="N2529" s="78"/>
      <c r="O2529" s="79"/>
      <c r="P2529" s="79"/>
      <c r="Q2529" s="79"/>
    </row>
    <row r="2530" spans="1:17" ht="13.95" customHeight="1">
      <c r="A2530" s="73"/>
      <c r="B2530" s="74"/>
      <c r="C2530" s="75"/>
      <c r="D2530" s="76"/>
      <c r="E2530" s="76"/>
      <c r="F2530" s="76"/>
      <c r="G2530" s="76"/>
      <c r="H2530" s="76"/>
      <c r="I2530" s="76"/>
      <c r="J2530" s="76"/>
      <c r="K2530" s="76"/>
      <c r="L2530" s="76"/>
      <c r="M2530" s="77"/>
      <c r="N2530" s="78"/>
      <c r="O2530" s="79"/>
      <c r="P2530" s="79"/>
      <c r="Q2530" s="79"/>
    </row>
    <row r="2531" spans="1:17" ht="13.95" customHeight="1">
      <c r="A2531" s="73"/>
      <c r="B2531" s="74"/>
      <c r="C2531" s="75"/>
      <c r="D2531" s="76"/>
      <c r="E2531" s="76"/>
      <c r="F2531" s="76"/>
      <c r="G2531" s="76"/>
      <c r="H2531" s="76"/>
      <c r="I2531" s="76"/>
      <c r="J2531" s="76"/>
      <c r="K2531" s="76"/>
      <c r="L2531" s="76"/>
      <c r="M2531" s="77"/>
      <c r="N2531" s="78"/>
      <c r="O2531" s="79"/>
      <c r="P2531" s="79"/>
      <c r="Q2531" s="79"/>
    </row>
    <row r="2532" spans="1:17" ht="13.95" customHeight="1">
      <c r="A2532" s="73"/>
      <c r="B2532" s="74"/>
      <c r="C2532" s="75"/>
      <c r="D2532" s="76"/>
      <c r="E2532" s="76"/>
      <c r="F2532" s="76"/>
      <c r="G2532" s="76"/>
      <c r="H2532" s="76"/>
      <c r="I2532" s="76"/>
      <c r="J2532" s="76"/>
      <c r="K2532" s="76"/>
      <c r="L2532" s="76"/>
      <c r="M2532" s="77"/>
      <c r="N2532" s="78"/>
      <c r="O2532" s="79"/>
      <c r="P2532" s="79"/>
      <c r="Q2532" s="79"/>
    </row>
    <row r="2533" spans="1:17" ht="13.95" customHeight="1">
      <c r="A2533" s="73"/>
      <c r="B2533" s="74"/>
      <c r="C2533" s="75"/>
      <c r="D2533" s="76"/>
      <c r="E2533" s="76"/>
      <c r="F2533" s="76"/>
      <c r="G2533" s="76"/>
      <c r="H2533" s="76"/>
      <c r="I2533" s="76"/>
      <c r="J2533" s="76"/>
      <c r="K2533" s="76"/>
      <c r="L2533" s="76"/>
      <c r="M2533" s="77"/>
      <c r="N2533" s="78"/>
      <c r="O2533" s="79"/>
      <c r="P2533" s="79"/>
      <c r="Q2533" s="79"/>
    </row>
    <row r="2534" spans="1:17" ht="13.95" customHeight="1">
      <c r="A2534" s="73"/>
      <c r="B2534" s="74"/>
      <c r="C2534" s="75"/>
      <c r="D2534" s="76"/>
      <c r="E2534" s="76"/>
      <c r="F2534" s="76"/>
      <c r="G2534" s="76"/>
      <c r="H2534" s="76"/>
      <c r="I2534" s="76"/>
      <c r="J2534" s="76"/>
      <c r="K2534" s="76"/>
      <c r="L2534" s="76"/>
      <c r="M2534" s="77"/>
      <c r="N2534" s="78"/>
      <c r="O2534" s="79"/>
      <c r="P2534" s="79"/>
      <c r="Q2534" s="79"/>
    </row>
    <row r="2535" spans="1:17" ht="13.95" customHeight="1">
      <c r="A2535" s="73"/>
      <c r="B2535" s="74"/>
      <c r="C2535" s="75"/>
      <c r="D2535" s="76"/>
      <c r="E2535" s="76"/>
      <c r="F2535" s="76"/>
      <c r="G2535" s="76"/>
      <c r="H2535" s="76"/>
      <c r="I2535" s="76"/>
      <c r="J2535" s="76"/>
      <c r="K2535" s="76"/>
      <c r="L2535" s="76"/>
      <c r="M2535" s="77"/>
      <c r="N2535" s="78"/>
      <c r="O2535" s="79"/>
      <c r="P2535" s="79"/>
      <c r="Q2535" s="79"/>
    </row>
    <row r="2536" spans="1:17" ht="13.95" customHeight="1">
      <c r="A2536" s="73"/>
      <c r="B2536" s="74"/>
      <c r="C2536" s="75"/>
      <c r="D2536" s="76"/>
      <c r="E2536" s="76"/>
      <c r="F2536" s="76"/>
      <c r="G2536" s="76"/>
      <c r="H2536" s="76"/>
      <c r="I2536" s="76"/>
      <c r="J2536" s="76"/>
      <c r="K2536" s="76"/>
      <c r="L2536" s="76"/>
      <c r="M2536" s="77"/>
      <c r="N2536" s="78"/>
      <c r="O2536" s="79"/>
      <c r="P2536" s="79"/>
      <c r="Q2536" s="79"/>
    </row>
    <row r="2537" spans="1:17" ht="13.95" customHeight="1">
      <c r="A2537" s="73"/>
      <c r="B2537" s="74"/>
      <c r="C2537" s="75"/>
      <c r="D2537" s="76"/>
      <c r="E2537" s="76"/>
      <c r="F2537" s="76"/>
      <c r="G2537" s="76"/>
      <c r="H2537" s="76"/>
      <c r="I2537" s="76"/>
      <c r="J2537" s="76"/>
      <c r="K2537" s="76"/>
      <c r="L2537" s="76"/>
      <c r="M2537" s="77"/>
      <c r="N2537" s="78"/>
      <c r="O2537" s="79"/>
      <c r="P2537" s="79"/>
      <c r="Q2537" s="79"/>
    </row>
    <row r="2538" spans="1:17" ht="13.95" customHeight="1">
      <c r="A2538" s="73"/>
      <c r="B2538" s="74"/>
      <c r="C2538" s="75"/>
      <c r="D2538" s="76"/>
      <c r="E2538" s="76"/>
      <c r="F2538" s="76"/>
      <c r="G2538" s="76"/>
      <c r="H2538" s="76"/>
      <c r="I2538" s="76"/>
      <c r="J2538" s="76"/>
      <c r="K2538" s="76"/>
      <c r="L2538" s="76"/>
      <c r="M2538" s="77"/>
      <c r="N2538" s="78"/>
      <c r="O2538" s="79"/>
      <c r="P2538" s="79"/>
      <c r="Q2538" s="79"/>
    </row>
    <row r="2539" spans="1:17" ht="13.95" customHeight="1">
      <c r="A2539" s="73"/>
      <c r="B2539" s="74"/>
      <c r="C2539" s="75"/>
      <c r="D2539" s="76"/>
      <c r="E2539" s="76"/>
      <c r="F2539" s="76"/>
      <c r="G2539" s="76"/>
      <c r="H2539" s="76"/>
      <c r="I2539" s="76"/>
      <c r="J2539" s="76"/>
      <c r="K2539" s="76"/>
      <c r="L2539" s="76"/>
      <c r="M2539" s="77"/>
      <c r="N2539" s="78"/>
      <c r="O2539" s="79"/>
      <c r="P2539" s="79"/>
      <c r="Q2539" s="79"/>
    </row>
    <row r="2540" spans="1:17" ht="13.95" customHeight="1">
      <c r="A2540" s="73"/>
      <c r="B2540" s="74"/>
      <c r="C2540" s="75"/>
      <c r="D2540" s="76"/>
      <c r="E2540" s="76"/>
      <c r="F2540" s="76"/>
      <c r="G2540" s="76"/>
      <c r="H2540" s="76"/>
      <c r="I2540" s="76"/>
      <c r="J2540" s="76"/>
      <c r="K2540" s="76"/>
      <c r="L2540" s="76"/>
      <c r="M2540" s="77"/>
      <c r="N2540" s="78"/>
      <c r="O2540" s="79"/>
      <c r="P2540" s="79"/>
      <c r="Q2540" s="79"/>
    </row>
    <row r="2541" spans="1:17" ht="13.95" customHeight="1">
      <c r="A2541" s="73"/>
      <c r="B2541" s="74"/>
      <c r="C2541" s="75"/>
      <c r="D2541" s="76"/>
      <c r="E2541" s="76"/>
      <c r="F2541" s="76"/>
      <c r="G2541" s="76"/>
      <c r="H2541" s="76"/>
      <c r="I2541" s="76"/>
      <c r="J2541" s="76"/>
      <c r="K2541" s="76"/>
      <c r="L2541" s="76"/>
      <c r="M2541" s="77"/>
      <c r="N2541" s="78"/>
      <c r="O2541" s="79"/>
      <c r="P2541" s="79"/>
      <c r="Q2541" s="79"/>
    </row>
    <row r="2542" spans="1:17" ht="13.95" customHeight="1">
      <c r="A2542" s="73"/>
      <c r="B2542" s="74"/>
      <c r="C2542" s="75"/>
      <c r="D2542" s="76"/>
      <c r="E2542" s="76"/>
      <c r="F2542" s="76"/>
      <c r="G2542" s="76"/>
      <c r="H2542" s="76"/>
      <c r="I2542" s="76"/>
      <c r="J2542" s="76"/>
      <c r="K2542" s="76"/>
      <c r="L2542" s="76"/>
      <c r="M2542" s="77"/>
      <c r="N2542" s="78"/>
      <c r="O2542" s="79"/>
      <c r="P2542" s="79"/>
      <c r="Q2542" s="79"/>
    </row>
    <row r="2543" spans="1:17" ht="13.95" customHeight="1">
      <c r="A2543" s="73"/>
      <c r="B2543" s="74"/>
      <c r="C2543" s="75"/>
      <c r="D2543" s="76"/>
      <c r="E2543" s="76"/>
      <c r="F2543" s="76"/>
      <c r="G2543" s="76"/>
      <c r="H2543" s="76"/>
      <c r="I2543" s="76"/>
      <c r="J2543" s="76"/>
      <c r="K2543" s="76"/>
      <c r="L2543" s="76"/>
      <c r="M2543" s="77"/>
      <c r="N2543" s="78"/>
      <c r="O2543" s="79"/>
      <c r="P2543" s="79"/>
      <c r="Q2543" s="79"/>
    </row>
    <row r="2544" spans="1:17" ht="13.95" customHeight="1">
      <c r="A2544" s="73"/>
      <c r="B2544" s="74"/>
      <c r="C2544" s="75"/>
      <c r="D2544" s="76"/>
      <c r="E2544" s="76"/>
      <c r="F2544" s="76"/>
      <c r="G2544" s="76"/>
      <c r="H2544" s="76"/>
      <c r="I2544" s="76"/>
      <c r="J2544" s="76"/>
      <c r="K2544" s="76"/>
      <c r="L2544" s="76"/>
      <c r="M2544" s="77"/>
      <c r="N2544" s="78"/>
      <c r="O2544" s="79"/>
      <c r="P2544" s="79"/>
      <c r="Q2544" s="79"/>
    </row>
    <row r="2545" spans="1:17" ht="13.95" customHeight="1">
      <c r="A2545" s="73"/>
      <c r="B2545" s="74"/>
      <c r="C2545" s="75"/>
      <c r="D2545" s="76"/>
      <c r="E2545" s="76"/>
      <c r="F2545" s="76"/>
      <c r="G2545" s="76"/>
      <c r="H2545" s="76"/>
      <c r="I2545" s="76"/>
      <c r="J2545" s="76"/>
      <c r="K2545" s="76"/>
      <c r="L2545" s="76"/>
      <c r="M2545" s="77"/>
      <c r="N2545" s="78"/>
      <c r="O2545" s="79"/>
      <c r="P2545" s="79"/>
      <c r="Q2545" s="79"/>
    </row>
    <row r="2546" spans="1:17" ht="13.95" customHeight="1">
      <c r="A2546" s="73"/>
      <c r="B2546" s="74"/>
      <c r="C2546" s="75"/>
      <c r="D2546" s="76"/>
      <c r="E2546" s="76"/>
      <c r="F2546" s="76"/>
      <c r="G2546" s="76"/>
      <c r="H2546" s="76"/>
      <c r="I2546" s="76"/>
      <c r="J2546" s="76"/>
      <c r="K2546" s="76"/>
      <c r="L2546" s="76"/>
      <c r="M2546" s="77"/>
      <c r="N2546" s="78"/>
      <c r="O2546" s="79"/>
      <c r="P2546" s="79"/>
      <c r="Q2546" s="79"/>
    </row>
    <row r="2547" spans="1:17" ht="13.95" customHeight="1">
      <c r="A2547" s="73"/>
      <c r="B2547" s="74"/>
      <c r="C2547" s="75"/>
      <c r="D2547" s="76"/>
      <c r="E2547" s="76"/>
      <c r="F2547" s="76"/>
      <c r="G2547" s="76"/>
      <c r="H2547" s="76"/>
      <c r="I2547" s="76"/>
      <c r="J2547" s="76"/>
      <c r="K2547" s="76"/>
      <c r="L2547" s="76"/>
      <c r="M2547" s="77"/>
      <c r="N2547" s="78"/>
      <c r="O2547" s="79"/>
      <c r="P2547" s="79"/>
      <c r="Q2547" s="79"/>
    </row>
    <row r="2548" spans="1:17" ht="13.95" customHeight="1">
      <c r="A2548" s="73"/>
      <c r="B2548" s="74"/>
      <c r="C2548" s="75"/>
      <c r="D2548" s="76"/>
      <c r="E2548" s="76"/>
      <c r="F2548" s="76"/>
      <c r="G2548" s="76"/>
      <c r="H2548" s="76"/>
      <c r="I2548" s="76"/>
      <c r="J2548" s="76"/>
      <c r="K2548" s="76"/>
      <c r="L2548" s="76"/>
      <c r="M2548" s="77"/>
      <c r="N2548" s="78"/>
      <c r="O2548" s="79"/>
      <c r="P2548" s="79"/>
      <c r="Q2548" s="79"/>
    </row>
    <row r="2549" spans="1:17" ht="13.95" customHeight="1">
      <c r="A2549" s="73"/>
      <c r="B2549" s="74"/>
      <c r="C2549" s="75"/>
      <c r="D2549" s="76"/>
      <c r="E2549" s="76"/>
      <c r="F2549" s="76"/>
      <c r="G2549" s="76"/>
      <c r="H2549" s="76"/>
      <c r="I2549" s="76"/>
      <c r="J2549" s="76"/>
      <c r="K2549" s="76"/>
      <c r="L2549" s="76"/>
      <c r="M2549" s="77"/>
      <c r="N2549" s="78"/>
      <c r="O2549" s="79"/>
      <c r="P2549" s="79"/>
      <c r="Q2549" s="79"/>
    </row>
    <row r="2550" spans="1:17" ht="13.95" customHeight="1">
      <c r="A2550" s="73"/>
      <c r="B2550" s="74"/>
      <c r="C2550" s="75"/>
      <c r="D2550" s="76"/>
      <c r="E2550" s="76"/>
      <c r="F2550" s="76"/>
      <c r="G2550" s="76"/>
      <c r="H2550" s="76"/>
      <c r="I2550" s="76"/>
      <c r="J2550" s="76"/>
      <c r="K2550" s="76"/>
      <c r="L2550" s="76"/>
      <c r="M2550" s="77"/>
      <c r="N2550" s="78"/>
      <c r="O2550" s="79"/>
      <c r="P2550" s="79"/>
      <c r="Q2550" s="79"/>
    </row>
    <row r="2551" spans="1:17" ht="13.95" customHeight="1">
      <c r="A2551" s="73"/>
      <c r="B2551" s="74"/>
      <c r="C2551" s="75"/>
      <c r="D2551" s="76"/>
      <c r="E2551" s="76"/>
      <c r="F2551" s="76"/>
      <c r="G2551" s="76"/>
      <c r="H2551" s="76"/>
      <c r="I2551" s="76"/>
      <c r="J2551" s="76"/>
      <c r="K2551" s="76"/>
      <c r="L2551" s="76"/>
      <c r="M2551" s="77"/>
      <c r="N2551" s="78"/>
      <c r="O2551" s="79"/>
      <c r="P2551" s="79"/>
      <c r="Q2551" s="79"/>
    </row>
    <row r="2552" spans="1:17" ht="13.95" customHeight="1">
      <c r="A2552" s="73"/>
      <c r="B2552" s="74"/>
      <c r="C2552" s="75"/>
      <c r="D2552" s="76"/>
      <c r="E2552" s="76"/>
      <c r="F2552" s="76"/>
      <c r="G2552" s="76"/>
      <c r="H2552" s="76"/>
      <c r="I2552" s="76"/>
      <c r="J2552" s="76"/>
      <c r="K2552" s="76"/>
      <c r="L2552" s="76"/>
      <c r="M2552" s="77"/>
      <c r="N2552" s="78"/>
      <c r="O2552" s="79"/>
      <c r="P2552" s="79"/>
      <c r="Q2552" s="79"/>
    </row>
    <row r="2553" spans="1:17" ht="13.95" customHeight="1">
      <c r="A2553" s="73"/>
      <c r="B2553" s="74"/>
      <c r="C2553" s="75"/>
      <c r="D2553" s="76"/>
      <c r="E2553" s="76"/>
      <c r="F2553" s="76"/>
      <c r="G2553" s="76"/>
      <c r="H2553" s="76"/>
      <c r="I2553" s="76"/>
      <c r="J2553" s="76"/>
      <c r="K2553" s="76"/>
      <c r="L2553" s="76"/>
      <c r="M2553" s="77"/>
      <c r="N2553" s="78"/>
      <c r="O2553" s="79"/>
      <c r="P2553" s="79"/>
      <c r="Q2553" s="79"/>
    </row>
    <row r="2554" spans="1:17" ht="13.95" customHeight="1">
      <c r="A2554" s="73"/>
      <c r="B2554" s="74"/>
      <c r="C2554" s="75"/>
      <c r="D2554" s="76"/>
      <c r="E2554" s="76"/>
      <c r="F2554" s="76"/>
      <c r="G2554" s="76"/>
      <c r="H2554" s="76"/>
      <c r="I2554" s="76"/>
      <c r="J2554" s="76"/>
      <c r="K2554" s="76"/>
      <c r="L2554" s="76"/>
      <c r="M2554" s="77"/>
      <c r="N2554" s="78"/>
      <c r="O2554" s="79"/>
      <c r="P2554" s="79"/>
      <c r="Q2554" s="79"/>
    </row>
    <row r="2555" spans="1:17" ht="13.95" customHeight="1">
      <c r="A2555" s="73"/>
      <c r="B2555" s="74"/>
      <c r="C2555" s="75"/>
      <c r="D2555" s="76"/>
      <c r="E2555" s="76"/>
      <c r="F2555" s="76"/>
      <c r="G2555" s="76"/>
      <c r="H2555" s="76"/>
      <c r="I2555" s="76"/>
      <c r="J2555" s="76"/>
      <c r="K2555" s="76"/>
      <c r="L2555" s="76"/>
      <c r="M2555" s="77"/>
      <c r="N2555" s="78"/>
      <c r="O2555" s="79"/>
      <c r="P2555" s="79"/>
      <c r="Q2555" s="79"/>
    </row>
    <row r="2556" spans="1:17" ht="13.95" customHeight="1">
      <c r="A2556" s="73"/>
      <c r="B2556" s="74"/>
      <c r="C2556" s="75"/>
      <c r="D2556" s="76"/>
      <c r="E2556" s="76"/>
      <c r="F2556" s="76"/>
      <c r="G2556" s="76"/>
      <c r="H2556" s="76"/>
      <c r="I2556" s="76"/>
      <c r="J2556" s="76"/>
      <c r="K2556" s="76"/>
      <c r="L2556" s="76"/>
      <c r="M2556" s="77"/>
      <c r="N2556" s="78"/>
      <c r="O2556" s="79"/>
      <c r="P2556" s="79"/>
      <c r="Q2556" s="79"/>
    </row>
    <row r="2557" spans="1:17" ht="13.95" customHeight="1">
      <c r="A2557" s="73"/>
      <c r="B2557" s="74"/>
      <c r="C2557" s="75"/>
      <c r="D2557" s="76"/>
      <c r="E2557" s="76"/>
      <c r="F2557" s="76"/>
      <c r="G2557" s="76"/>
      <c r="H2557" s="76"/>
      <c r="I2557" s="76"/>
      <c r="J2557" s="76"/>
      <c r="K2557" s="76"/>
      <c r="L2557" s="76"/>
      <c r="M2557" s="77"/>
      <c r="N2557" s="78"/>
      <c r="O2557" s="79"/>
      <c r="P2557" s="79"/>
      <c r="Q2557" s="79"/>
    </row>
    <row r="2558" spans="1:17" ht="13.95" customHeight="1">
      <c r="A2558" s="73"/>
      <c r="B2558" s="74"/>
      <c r="C2558" s="75"/>
      <c r="D2558" s="76"/>
      <c r="E2558" s="76"/>
      <c r="F2558" s="76"/>
      <c r="G2558" s="76"/>
      <c r="H2558" s="76"/>
      <c r="I2558" s="76"/>
      <c r="J2558" s="76"/>
      <c r="K2558" s="76"/>
      <c r="L2558" s="76"/>
      <c r="M2558" s="77"/>
      <c r="N2558" s="78"/>
      <c r="O2558" s="79"/>
      <c r="P2558" s="79"/>
      <c r="Q2558" s="79"/>
    </row>
    <row r="2559" spans="1:17" ht="13.95" customHeight="1">
      <c r="A2559" s="73"/>
      <c r="B2559" s="74"/>
      <c r="C2559" s="75"/>
      <c r="D2559" s="76"/>
      <c r="E2559" s="76"/>
      <c r="F2559" s="76"/>
      <c r="G2559" s="76"/>
      <c r="H2559" s="76"/>
      <c r="I2559" s="76"/>
      <c r="J2559" s="76"/>
      <c r="K2559" s="76"/>
      <c r="L2559" s="76"/>
      <c r="M2559" s="77"/>
      <c r="N2559" s="78"/>
      <c r="O2559" s="79"/>
      <c r="P2559" s="79"/>
      <c r="Q2559" s="79"/>
    </row>
    <row r="2560" spans="1:17" ht="13.95" customHeight="1">
      <c r="A2560" s="73"/>
      <c r="B2560" s="74"/>
      <c r="C2560" s="75"/>
      <c r="D2560" s="76"/>
      <c r="E2560" s="76"/>
      <c r="F2560" s="76"/>
      <c r="G2560" s="76"/>
      <c r="H2560" s="76"/>
      <c r="I2560" s="76"/>
      <c r="J2560" s="76"/>
      <c r="K2560" s="76"/>
      <c r="L2560" s="76"/>
      <c r="M2560" s="77"/>
      <c r="N2560" s="78"/>
      <c r="O2560" s="79"/>
      <c r="P2560" s="79"/>
      <c r="Q2560" s="79"/>
    </row>
    <row r="2561" spans="1:17" ht="13.95" customHeight="1">
      <c r="A2561" s="73"/>
      <c r="B2561" s="74"/>
      <c r="C2561" s="75"/>
      <c r="D2561" s="76"/>
      <c r="E2561" s="76"/>
      <c r="F2561" s="76"/>
      <c r="G2561" s="76"/>
      <c r="H2561" s="76"/>
      <c r="I2561" s="76"/>
      <c r="J2561" s="76"/>
      <c r="K2561" s="76"/>
      <c r="L2561" s="76"/>
      <c r="M2561" s="77"/>
      <c r="N2561" s="78"/>
      <c r="O2561" s="79"/>
      <c r="P2561" s="79"/>
      <c r="Q2561" s="79"/>
    </row>
    <row r="2562" spans="1:17" ht="13.95" customHeight="1">
      <c r="A2562" s="73"/>
      <c r="B2562" s="74"/>
      <c r="C2562" s="75"/>
      <c r="D2562" s="76"/>
      <c r="E2562" s="76"/>
      <c r="F2562" s="76"/>
      <c r="G2562" s="76"/>
      <c r="H2562" s="76"/>
      <c r="I2562" s="76"/>
      <c r="J2562" s="76"/>
      <c r="K2562" s="76"/>
      <c r="L2562" s="76"/>
      <c r="M2562" s="77"/>
      <c r="N2562" s="78"/>
      <c r="O2562" s="79"/>
      <c r="P2562" s="79"/>
      <c r="Q2562" s="79"/>
    </row>
    <row r="2563" spans="1:17" ht="13.95" customHeight="1">
      <c r="A2563" s="73"/>
      <c r="B2563" s="74"/>
      <c r="C2563" s="75"/>
      <c r="D2563" s="76"/>
      <c r="E2563" s="76"/>
      <c r="F2563" s="76"/>
      <c r="G2563" s="76"/>
      <c r="H2563" s="76"/>
      <c r="I2563" s="76"/>
      <c r="J2563" s="76"/>
      <c r="K2563" s="76"/>
      <c r="L2563" s="76"/>
      <c r="M2563" s="77"/>
      <c r="N2563" s="78"/>
      <c r="O2563" s="79"/>
      <c r="P2563" s="79"/>
      <c r="Q2563" s="79"/>
    </row>
    <row r="2564" spans="1:17" ht="13.95" customHeight="1">
      <c r="A2564" s="73"/>
      <c r="B2564" s="74"/>
      <c r="C2564" s="75"/>
      <c r="D2564" s="76"/>
      <c r="E2564" s="76"/>
      <c r="F2564" s="76"/>
      <c r="G2564" s="76"/>
      <c r="H2564" s="76"/>
      <c r="I2564" s="76"/>
      <c r="J2564" s="76"/>
      <c r="K2564" s="76"/>
      <c r="L2564" s="76"/>
      <c r="M2564" s="77"/>
      <c r="N2564" s="78"/>
      <c r="O2564" s="79"/>
      <c r="P2564" s="79"/>
      <c r="Q2564" s="79"/>
    </row>
    <row r="2565" spans="1:17" ht="13.95" customHeight="1">
      <c r="A2565" s="73"/>
      <c r="B2565" s="74"/>
      <c r="C2565" s="75"/>
      <c r="D2565" s="76"/>
      <c r="E2565" s="76"/>
      <c r="F2565" s="76"/>
      <c r="G2565" s="76"/>
      <c r="H2565" s="76"/>
      <c r="I2565" s="76"/>
      <c r="J2565" s="76"/>
      <c r="K2565" s="76"/>
      <c r="L2565" s="76"/>
      <c r="M2565" s="77"/>
      <c r="N2565" s="78"/>
      <c r="O2565" s="79"/>
      <c r="P2565" s="79"/>
      <c r="Q2565" s="79"/>
    </row>
    <row r="2566" spans="1:17" ht="13.95" customHeight="1">
      <c r="A2566" s="73"/>
      <c r="B2566" s="74"/>
      <c r="C2566" s="75"/>
      <c r="D2566" s="76"/>
      <c r="E2566" s="76"/>
      <c r="F2566" s="76"/>
      <c r="G2566" s="76"/>
      <c r="H2566" s="76"/>
      <c r="I2566" s="76"/>
      <c r="J2566" s="76"/>
      <c r="K2566" s="76"/>
      <c r="L2566" s="76"/>
      <c r="M2566" s="77"/>
      <c r="N2566" s="78"/>
      <c r="O2566" s="79"/>
      <c r="P2566" s="79"/>
      <c r="Q2566" s="79"/>
    </row>
    <row r="2567" spans="1:17" ht="13.95" customHeight="1">
      <c r="A2567" s="73"/>
      <c r="B2567" s="74"/>
      <c r="C2567" s="75"/>
      <c r="D2567" s="76"/>
      <c r="E2567" s="76"/>
      <c r="F2567" s="76"/>
      <c r="G2567" s="76"/>
      <c r="H2567" s="76"/>
      <c r="I2567" s="76"/>
      <c r="J2567" s="76"/>
      <c r="K2567" s="76"/>
      <c r="L2567" s="76"/>
      <c r="M2567" s="77"/>
      <c r="N2567" s="78"/>
      <c r="O2567" s="79"/>
      <c r="P2567" s="79"/>
      <c r="Q2567" s="79"/>
    </row>
    <row r="2568" spans="1:17" ht="13.95" customHeight="1">
      <c r="A2568" s="73"/>
      <c r="B2568" s="74"/>
      <c r="C2568" s="75"/>
      <c r="D2568" s="76"/>
      <c r="E2568" s="76"/>
      <c r="F2568" s="76"/>
      <c r="G2568" s="76"/>
      <c r="H2568" s="76"/>
      <c r="I2568" s="76"/>
      <c r="J2568" s="76"/>
      <c r="K2568" s="76"/>
      <c r="L2568" s="76"/>
      <c r="M2568" s="77"/>
      <c r="N2568" s="78"/>
      <c r="O2568" s="79"/>
      <c r="P2568" s="79"/>
      <c r="Q2568" s="79"/>
    </row>
    <row r="2569" spans="1:17" ht="13.95" customHeight="1">
      <c r="A2569" s="73"/>
      <c r="B2569" s="74"/>
      <c r="C2569" s="75"/>
      <c r="D2569" s="76"/>
      <c r="E2569" s="76"/>
      <c r="F2569" s="76"/>
      <c r="G2569" s="76"/>
      <c r="H2569" s="76"/>
      <c r="I2569" s="76"/>
      <c r="J2569" s="76"/>
      <c r="K2569" s="76"/>
      <c r="L2569" s="76"/>
      <c r="M2569" s="77"/>
      <c r="N2569" s="78"/>
      <c r="O2569" s="79"/>
      <c r="P2569" s="79"/>
      <c r="Q2569" s="79"/>
    </row>
    <row r="2570" spans="1:17" ht="13.95" customHeight="1">
      <c r="A2570" s="73"/>
      <c r="B2570" s="74"/>
      <c r="C2570" s="75"/>
      <c r="D2570" s="76"/>
      <c r="E2570" s="76"/>
      <c r="F2570" s="76"/>
      <c r="G2570" s="76"/>
      <c r="H2570" s="76"/>
      <c r="I2570" s="76"/>
      <c r="J2570" s="76"/>
      <c r="K2570" s="76"/>
      <c r="L2570" s="76"/>
      <c r="M2570" s="77"/>
      <c r="N2570" s="78"/>
      <c r="O2570" s="79"/>
      <c r="P2570" s="79"/>
      <c r="Q2570" s="79"/>
    </row>
    <row r="2571" spans="1:17" ht="13.95" customHeight="1">
      <c r="A2571" s="73"/>
      <c r="B2571" s="74"/>
      <c r="C2571" s="75"/>
      <c r="D2571" s="76"/>
      <c r="E2571" s="76"/>
      <c r="F2571" s="76"/>
      <c r="G2571" s="76"/>
      <c r="H2571" s="76"/>
      <c r="I2571" s="76"/>
      <c r="J2571" s="76"/>
      <c r="K2571" s="76"/>
      <c r="L2571" s="76"/>
      <c r="M2571" s="77"/>
      <c r="N2571" s="78"/>
      <c r="O2571" s="79"/>
      <c r="P2571" s="79"/>
      <c r="Q2571" s="79"/>
    </row>
    <row r="2572" spans="1:17" ht="13.95" customHeight="1">
      <c r="A2572" s="73"/>
      <c r="B2572" s="74"/>
      <c r="C2572" s="75"/>
      <c r="D2572" s="76"/>
      <c r="E2572" s="76"/>
      <c r="F2572" s="76"/>
      <c r="G2572" s="76"/>
      <c r="H2572" s="76"/>
      <c r="I2572" s="76"/>
      <c r="J2572" s="76"/>
      <c r="K2572" s="76"/>
      <c r="L2572" s="76"/>
      <c r="M2572" s="77"/>
      <c r="N2572" s="78"/>
      <c r="O2572" s="79"/>
      <c r="P2572" s="79"/>
      <c r="Q2572" s="79"/>
    </row>
    <row r="2573" spans="1:17" ht="13.95" customHeight="1">
      <c r="A2573" s="73"/>
      <c r="B2573" s="74"/>
      <c r="C2573" s="75"/>
      <c r="D2573" s="76"/>
      <c r="E2573" s="76"/>
      <c r="F2573" s="76"/>
      <c r="G2573" s="76"/>
      <c r="H2573" s="76"/>
      <c r="I2573" s="76"/>
      <c r="J2573" s="76"/>
      <c r="K2573" s="76"/>
      <c r="L2573" s="76"/>
      <c r="M2573" s="77"/>
      <c r="N2573" s="78"/>
      <c r="O2573" s="79"/>
      <c r="P2573" s="79"/>
      <c r="Q2573" s="79"/>
    </row>
    <row r="2574" spans="1:17" ht="13.95" customHeight="1">
      <c r="A2574" s="73"/>
      <c r="B2574" s="74"/>
      <c r="C2574" s="75"/>
      <c r="D2574" s="76"/>
      <c r="E2574" s="76"/>
      <c r="F2574" s="76"/>
      <c r="G2574" s="76"/>
      <c r="H2574" s="76"/>
      <c r="I2574" s="76"/>
      <c r="J2574" s="76"/>
      <c r="K2574" s="76"/>
      <c r="L2574" s="76"/>
      <c r="M2574" s="77"/>
      <c r="N2574" s="78"/>
      <c r="O2574" s="79"/>
      <c r="P2574" s="79"/>
      <c r="Q2574" s="79"/>
    </row>
    <row r="2575" spans="1:17" ht="13.95" customHeight="1">
      <c r="A2575" s="73"/>
      <c r="B2575" s="74"/>
      <c r="C2575" s="75"/>
      <c r="D2575" s="76"/>
      <c r="E2575" s="76"/>
      <c r="F2575" s="76"/>
      <c r="G2575" s="76"/>
      <c r="H2575" s="76"/>
      <c r="I2575" s="76"/>
      <c r="J2575" s="76"/>
      <c r="K2575" s="76"/>
      <c r="L2575" s="76"/>
      <c r="M2575" s="77"/>
      <c r="N2575" s="78"/>
      <c r="O2575" s="79"/>
      <c r="P2575" s="79"/>
      <c r="Q2575" s="79"/>
    </row>
    <row r="2576" spans="1:17" ht="13.95" customHeight="1">
      <c r="A2576" s="73"/>
      <c r="B2576" s="74"/>
      <c r="C2576" s="75"/>
      <c r="D2576" s="76"/>
      <c r="E2576" s="76"/>
      <c r="F2576" s="76"/>
      <c r="G2576" s="76"/>
      <c r="H2576" s="76"/>
      <c r="I2576" s="76"/>
      <c r="J2576" s="76"/>
      <c r="K2576" s="76"/>
      <c r="L2576" s="76"/>
      <c r="M2576" s="77"/>
      <c r="N2576" s="78"/>
      <c r="O2576" s="79"/>
      <c r="P2576" s="79"/>
      <c r="Q2576" s="79"/>
    </row>
    <row r="2577" spans="1:17" ht="13.95" customHeight="1">
      <c r="A2577" s="73"/>
      <c r="B2577" s="74"/>
      <c r="C2577" s="75"/>
      <c r="D2577" s="76"/>
      <c r="E2577" s="76"/>
      <c r="F2577" s="76"/>
      <c r="G2577" s="76"/>
      <c r="H2577" s="76"/>
      <c r="I2577" s="76"/>
      <c r="J2577" s="76"/>
      <c r="K2577" s="76"/>
      <c r="L2577" s="76"/>
      <c r="M2577" s="77"/>
      <c r="N2577" s="78"/>
      <c r="O2577" s="79"/>
      <c r="P2577" s="79"/>
      <c r="Q2577" s="79"/>
    </row>
    <row r="2578" spans="1:17" ht="13.95" customHeight="1">
      <c r="A2578" s="73"/>
      <c r="B2578" s="74"/>
      <c r="C2578" s="75"/>
      <c r="D2578" s="76"/>
      <c r="E2578" s="76"/>
      <c r="F2578" s="76"/>
      <c r="G2578" s="76"/>
      <c r="H2578" s="76"/>
      <c r="I2578" s="76"/>
      <c r="J2578" s="76"/>
      <c r="K2578" s="76"/>
      <c r="L2578" s="76"/>
      <c r="M2578" s="77"/>
      <c r="N2578" s="78"/>
      <c r="O2578" s="79"/>
      <c r="P2578" s="79"/>
      <c r="Q2578" s="79"/>
    </row>
    <row r="2579" spans="1:17" ht="13.95" customHeight="1">
      <c r="A2579" s="73"/>
      <c r="B2579" s="74"/>
      <c r="C2579" s="75"/>
      <c r="D2579" s="76"/>
      <c r="E2579" s="76"/>
      <c r="F2579" s="76"/>
      <c r="G2579" s="76"/>
      <c r="H2579" s="76"/>
      <c r="I2579" s="76"/>
      <c r="J2579" s="76"/>
      <c r="K2579" s="76"/>
      <c r="L2579" s="76"/>
      <c r="M2579" s="77"/>
      <c r="N2579" s="78"/>
      <c r="O2579" s="79"/>
      <c r="P2579" s="79"/>
      <c r="Q2579" s="79"/>
    </row>
    <row r="2580" spans="1:17" ht="13.95" customHeight="1">
      <c r="A2580" s="73"/>
      <c r="B2580" s="74"/>
      <c r="C2580" s="75"/>
      <c r="D2580" s="76"/>
      <c r="E2580" s="76"/>
      <c r="F2580" s="76"/>
      <c r="G2580" s="76"/>
      <c r="H2580" s="76"/>
      <c r="I2580" s="76"/>
      <c r="J2580" s="76"/>
      <c r="K2580" s="76"/>
      <c r="L2580" s="76"/>
      <c r="M2580" s="77"/>
      <c r="N2580" s="78"/>
      <c r="O2580" s="79"/>
      <c r="P2580" s="79"/>
      <c r="Q2580" s="79"/>
    </row>
    <row r="2581" spans="1:17" ht="13.95" customHeight="1">
      <c r="A2581" s="73"/>
      <c r="B2581" s="74"/>
      <c r="C2581" s="75"/>
      <c r="D2581" s="76"/>
      <c r="E2581" s="76"/>
      <c r="F2581" s="76"/>
      <c r="G2581" s="76"/>
      <c r="H2581" s="76"/>
      <c r="I2581" s="76"/>
      <c r="J2581" s="76"/>
      <c r="K2581" s="76"/>
      <c r="L2581" s="76"/>
      <c r="M2581" s="77"/>
      <c r="N2581" s="78"/>
      <c r="O2581" s="79"/>
      <c r="P2581" s="79"/>
      <c r="Q2581" s="79"/>
    </row>
    <row r="2582" spans="1:17" ht="13.95" customHeight="1">
      <c r="A2582" s="73"/>
      <c r="B2582" s="74"/>
      <c r="C2582" s="75"/>
      <c r="D2582" s="76"/>
      <c r="E2582" s="76"/>
      <c r="F2582" s="76"/>
      <c r="G2582" s="76"/>
      <c r="H2582" s="76"/>
      <c r="I2582" s="76"/>
      <c r="J2582" s="76"/>
      <c r="K2582" s="76"/>
      <c r="L2582" s="76"/>
      <c r="M2582" s="77"/>
      <c r="N2582" s="78"/>
      <c r="O2582" s="79"/>
      <c r="P2582" s="79"/>
      <c r="Q2582" s="79"/>
    </row>
    <row r="2583" spans="1:17" ht="13.95" customHeight="1">
      <c r="A2583" s="73"/>
      <c r="B2583" s="74"/>
      <c r="C2583" s="75"/>
      <c r="D2583" s="76"/>
      <c r="E2583" s="76"/>
      <c r="F2583" s="76"/>
      <c r="G2583" s="76"/>
      <c r="H2583" s="76"/>
      <c r="I2583" s="76"/>
      <c r="J2583" s="76"/>
      <c r="K2583" s="76"/>
      <c r="L2583" s="76"/>
      <c r="M2583" s="77"/>
      <c r="N2583" s="78"/>
      <c r="O2583" s="79"/>
      <c r="P2583" s="79"/>
      <c r="Q2583" s="79"/>
    </row>
    <row r="2584" spans="1:17" ht="13.95" customHeight="1">
      <c r="A2584" s="73"/>
      <c r="B2584" s="74"/>
      <c r="C2584" s="75"/>
      <c r="D2584" s="76"/>
      <c r="E2584" s="76"/>
      <c r="F2584" s="76"/>
      <c r="G2584" s="76"/>
      <c r="H2584" s="76"/>
      <c r="I2584" s="76"/>
      <c r="J2584" s="76"/>
      <c r="K2584" s="76"/>
      <c r="L2584" s="76"/>
      <c r="M2584" s="77"/>
      <c r="N2584" s="78"/>
      <c r="O2584" s="79"/>
      <c r="P2584" s="79"/>
      <c r="Q2584" s="79"/>
    </row>
    <row r="2585" spans="1:17" ht="13.95" customHeight="1">
      <c r="A2585" s="73"/>
      <c r="B2585" s="74"/>
      <c r="C2585" s="75"/>
      <c r="D2585" s="76"/>
      <c r="E2585" s="76"/>
      <c r="F2585" s="76"/>
      <c r="G2585" s="76"/>
      <c r="H2585" s="76"/>
      <c r="I2585" s="76"/>
      <c r="J2585" s="76"/>
      <c r="K2585" s="76"/>
      <c r="L2585" s="76"/>
      <c r="M2585" s="77"/>
      <c r="N2585" s="78"/>
      <c r="O2585" s="79"/>
      <c r="P2585" s="79"/>
      <c r="Q2585" s="79"/>
    </row>
    <row r="2586" spans="1:17" ht="13.95" customHeight="1">
      <c r="A2586" s="73"/>
      <c r="B2586" s="74"/>
      <c r="C2586" s="75"/>
      <c r="D2586" s="76"/>
      <c r="E2586" s="76"/>
      <c r="F2586" s="76"/>
      <c r="G2586" s="76"/>
      <c r="H2586" s="76"/>
      <c r="I2586" s="76"/>
      <c r="J2586" s="76"/>
      <c r="K2586" s="76"/>
      <c r="L2586" s="76"/>
      <c r="M2586" s="77"/>
      <c r="N2586" s="78"/>
      <c r="O2586" s="79"/>
      <c r="P2586" s="79"/>
      <c r="Q2586" s="79"/>
    </row>
    <row r="2587" spans="1:17" ht="13.95" customHeight="1">
      <c r="A2587" s="73"/>
      <c r="B2587" s="74"/>
      <c r="C2587" s="75"/>
      <c r="D2587" s="76"/>
      <c r="E2587" s="76"/>
      <c r="F2587" s="76"/>
      <c r="G2587" s="76"/>
      <c r="H2587" s="76"/>
      <c r="I2587" s="76"/>
      <c r="J2587" s="76"/>
      <c r="K2587" s="76"/>
      <c r="L2587" s="76"/>
      <c r="M2587" s="77"/>
      <c r="N2587" s="78"/>
      <c r="O2587" s="79"/>
      <c r="P2587" s="79"/>
      <c r="Q2587" s="79"/>
    </row>
    <row r="2588" spans="1:17" ht="13.95" customHeight="1">
      <c r="A2588" s="73"/>
      <c r="B2588" s="74"/>
      <c r="C2588" s="75"/>
      <c r="D2588" s="76"/>
      <c r="E2588" s="76"/>
      <c r="F2588" s="76"/>
      <c r="G2588" s="76"/>
      <c r="H2588" s="76"/>
      <c r="I2588" s="76"/>
      <c r="J2588" s="76"/>
      <c r="K2588" s="76"/>
      <c r="L2588" s="76"/>
      <c r="M2588" s="77"/>
      <c r="N2588" s="78"/>
      <c r="O2588" s="79"/>
      <c r="P2588" s="79"/>
      <c r="Q2588" s="79"/>
    </row>
    <row r="2589" spans="1:17" ht="13.95" customHeight="1">
      <c r="A2589" s="73"/>
      <c r="B2589" s="74"/>
      <c r="C2589" s="75"/>
      <c r="D2589" s="76"/>
      <c r="E2589" s="76"/>
      <c r="F2589" s="76"/>
      <c r="G2589" s="76"/>
      <c r="H2589" s="76"/>
      <c r="I2589" s="76"/>
      <c r="J2589" s="76"/>
      <c r="K2589" s="76"/>
      <c r="L2589" s="76"/>
      <c r="M2589" s="77"/>
      <c r="N2589" s="78"/>
      <c r="O2589" s="79"/>
      <c r="P2589" s="79"/>
      <c r="Q2589" s="79"/>
    </row>
    <row r="2590" spans="1:17" ht="13.95" customHeight="1">
      <c r="A2590" s="73"/>
      <c r="B2590" s="74"/>
      <c r="C2590" s="75"/>
      <c r="D2590" s="76"/>
      <c r="E2590" s="76"/>
      <c r="F2590" s="76"/>
      <c r="G2590" s="76"/>
      <c r="H2590" s="76"/>
      <c r="I2590" s="76"/>
      <c r="J2590" s="76"/>
      <c r="K2590" s="76"/>
      <c r="L2590" s="76"/>
      <c r="M2590" s="77"/>
      <c r="N2590" s="78"/>
      <c r="O2590" s="79"/>
      <c r="P2590" s="79"/>
      <c r="Q2590" s="79"/>
    </row>
    <row r="2591" spans="1:17" ht="13.95" customHeight="1">
      <c r="A2591" s="73"/>
      <c r="B2591" s="74"/>
      <c r="C2591" s="75"/>
      <c r="D2591" s="76"/>
      <c r="E2591" s="76"/>
      <c r="F2591" s="76"/>
      <c r="G2591" s="76"/>
      <c r="H2591" s="76"/>
      <c r="I2591" s="76"/>
      <c r="J2591" s="76"/>
      <c r="K2591" s="76"/>
      <c r="L2591" s="76"/>
      <c r="M2591" s="77"/>
      <c r="N2591" s="78"/>
      <c r="O2591" s="79"/>
      <c r="P2591" s="79"/>
      <c r="Q2591" s="79"/>
    </row>
    <row r="2592" spans="1:17" ht="13.95" customHeight="1">
      <c r="A2592" s="73"/>
      <c r="B2592" s="74"/>
      <c r="C2592" s="75"/>
      <c r="D2592" s="76"/>
      <c r="E2592" s="76"/>
      <c r="F2592" s="76"/>
      <c r="G2592" s="76"/>
      <c r="H2592" s="76"/>
      <c r="I2592" s="76"/>
      <c r="J2592" s="76"/>
      <c r="K2592" s="76"/>
      <c r="L2592" s="76"/>
      <c r="M2592" s="77"/>
      <c r="N2592" s="78"/>
      <c r="O2592" s="79"/>
      <c r="P2592" s="79"/>
      <c r="Q2592" s="79"/>
    </row>
    <row r="2593" spans="1:17" ht="13.95" customHeight="1">
      <c r="A2593" s="73"/>
      <c r="B2593" s="74"/>
      <c r="C2593" s="75"/>
      <c r="D2593" s="76"/>
      <c r="E2593" s="76"/>
      <c r="F2593" s="76"/>
      <c r="G2593" s="76"/>
      <c r="H2593" s="76"/>
      <c r="I2593" s="76"/>
      <c r="J2593" s="76"/>
      <c r="K2593" s="76"/>
      <c r="L2593" s="76"/>
      <c r="M2593" s="77"/>
      <c r="N2593" s="78"/>
      <c r="O2593" s="79"/>
      <c r="P2593" s="79"/>
      <c r="Q2593" s="79"/>
    </row>
    <row r="2594" spans="1:17" ht="13.95" customHeight="1">
      <c r="A2594" s="73"/>
      <c r="B2594" s="74"/>
      <c r="C2594" s="75"/>
      <c r="D2594" s="76"/>
      <c r="E2594" s="76"/>
      <c r="F2594" s="76"/>
      <c r="G2594" s="76"/>
      <c r="H2594" s="76"/>
      <c r="I2594" s="76"/>
      <c r="J2594" s="76"/>
      <c r="K2594" s="76"/>
      <c r="L2594" s="76"/>
      <c r="M2594" s="77"/>
      <c r="N2594" s="78"/>
      <c r="O2594" s="79"/>
      <c r="P2594" s="79"/>
      <c r="Q2594" s="79"/>
    </row>
    <row r="2595" spans="1:17" ht="13.95" customHeight="1">
      <c r="A2595" s="73"/>
      <c r="B2595" s="74"/>
      <c r="C2595" s="75"/>
      <c r="D2595" s="76"/>
      <c r="E2595" s="76"/>
      <c r="F2595" s="76"/>
      <c r="G2595" s="76"/>
      <c r="H2595" s="76"/>
      <c r="I2595" s="76"/>
      <c r="J2595" s="76"/>
      <c r="K2595" s="76"/>
      <c r="L2595" s="76"/>
      <c r="M2595" s="77"/>
      <c r="N2595" s="78"/>
      <c r="O2595" s="79"/>
      <c r="P2595" s="79"/>
      <c r="Q2595" s="79"/>
    </row>
    <row r="2596" spans="1:17" ht="13.95" customHeight="1">
      <c r="A2596" s="73"/>
      <c r="B2596" s="74"/>
      <c r="C2596" s="75"/>
      <c r="D2596" s="76"/>
      <c r="E2596" s="76"/>
      <c r="F2596" s="76"/>
      <c r="G2596" s="76"/>
      <c r="H2596" s="76"/>
      <c r="I2596" s="76"/>
      <c r="J2596" s="76"/>
      <c r="K2596" s="76"/>
      <c r="L2596" s="76"/>
      <c r="M2596" s="77"/>
      <c r="N2596" s="78"/>
      <c r="O2596" s="79"/>
      <c r="P2596" s="79"/>
      <c r="Q2596" s="79"/>
    </row>
    <row r="2597" spans="1:17" ht="13.95" customHeight="1">
      <c r="A2597" s="73"/>
      <c r="B2597" s="74"/>
      <c r="C2597" s="75"/>
      <c r="D2597" s="76"/>
      <c r="E2597" s="76"/>
      <c r="F2597" s="76"/>
      <c r="G2597" s="76"/>
      <c r="H2597" s="76"/>
      <c r="I2597" s="76"/>
      <c r="J2597" s="76"/>
      <c r="K2597" s="76"/>
      <c r="L2597" s="76"/>
      <c r="M2597" s="77"/>
      <c r="N2597" s="78"/>
      <c r="O2597" s="79"/>
      <c r="P2597" s="79"/>
      <c r="Q2597" s="79"/>
    </row>
    <row r="2598" spans="1:17" ht="13.95" customHeight="1">
      <c r="A2598" s="73"/>
      <c r="B2598" s="74"/>
      <c r="C2598" s="75"/>
      <c r="D2598" s="76"/>
      <c r="E2598" s="76"/>
      <c r="F2598" s="76"/>
      <c r="G2598" s="76"/>
      <c r="H2598" s="76"/>
      <c r="I2598" s="76"/>
      <c r="J2598" s="76"/>
      <c r="K2598" s="76"/>
      <c r="L2598" s="76"/>
      <c r="M2598" s="77"/>
      <c r="N2598" s="78"/>
      <c r="O2598" s="79"/>
      <c r="P2598" s="79"/>
      <c r="Q2598" s="79"/>
    </row>
    <row r="2599" spans="1:17" ht="13.95" customHeight="1">
      <c r="A2599" s="73"/>
      <c r="B2599" s="74"/>
      <c r="C2599" s="75"/>
      <c r="D2599" s="76"/>
      <c r="E2599" s="76"/>
      <c r="F2599" s="76"/>
      <c r="G2599" s="76"/>
      <c r="H2599" s="76"/>
      <c r="I2599" s="76"/>
      <c r="J2599" s="76"/>
      <c r="K2599" s="76"/>
      <c r="L2599" s="76"/>
      <c r="M2599" s="77"/>
      <c r="N2599" s="78"/>
      <c r="O2599" s="79"/>
      <c r="P2599" s="79"/>
      <c r="Q2599" s="79"/>
    </row>
    <row r="2600" spans="1:17" ht="13.95" customHeight="1">
      <c r="A2600" s="73"/>
      <c r="B2600" s="74"/>
      <c r="C2600" s="75"/>
      <c r="D2600" s="76"/>
      <c r="E2600" s="76"/>
      <c r="F2600" s="76"/>
      <c r="G2600" s="76"/>
      <c r="H2600" s="76"/>
      <c r="I2600" s="76"/>
      <c r="J2600" s="76"/>
      <c r="K2600" s="76"/>
      <c r="L2600" s="76"/>
      <c r="M2600" s="77"/>
      <c r="N2600" s="78"/>
      <c r="O2600" s="79"/>
      <c r="P2600" s="79"/>
      <c r="Q2600" s="79"/>
    </row>
    <row r="2601" spans="1:17" ht="13.95" customHeight="1">
      <c r="A2601" s="73"/>
      <c r="B2601" s="74"/>
      <c r="C2601" s="75"/>
      <c r="D2601" s="76"/>
      <c r="E2601" s="76"/>
      <c r="F2601" s="76"/>
      <c r="G2601" s="76"/>
      <c r="H2601" s="76"/>
      <c r="I2601" s="76"/>
      <c r="J2601" s="76"/>
      <c r="K2601" s="76"/>
      <c r="L2601" s="76"/>
      <c r="M2601" s="77"/>
      <c r="N2601" s="78"/>
      <c r="O2601" s="79"/>
      <c r="P2601" s="79"/>
      <c r="Q2601" s="79"/>
    </row>
    <row r="2602" spans="1:17" ht="13.95" customHeight="1">
      <c r="A2602" s="73"/>
      <c r="B2602" s="74"/>
      <c r="C2602" s="75"/>
      <c r="D2602" s="76"/>
      <c r="E2602" s="76"/>
      <c r="F2602" s="76"/>
      <c r="G2602" s="76"/>
      <c r="H2602" s="76"/>
      <c r="I2602" s="76"/>
      <c r="J2602" s="76"/>
      <c r="K2602" s="76"/>
      <c r="L2602" s="76"/>
      <c r="M2602" s="77"/>
      <c r="N2602" s="78"/>
      <c r="O2602" s="79"/>
      <c r="P2602" s="79"/>
      <c r="Q2602" s="79"/>
    </row>
    <row r="2603" spans="1:17" ht="13.95" customHeight="1">
      <c r="A2603" s="73"/>
      <c r="B2603" s="74"/>
      <c r="C2603" s="75"/>
      <c r="D2603" s="76"/>
      <c r="E2603" s="76"/>
      <c r="F2603" s="76"/>
      <c r="G2603" s="76"/>
      <c r="H2603" s="76"/>
      <c r="I2603" s="76"/>
      <c r="J2603" s="76"/>
      <c r="K2603" s="76"/>
      <c r="L2603" s="76"/>
      <c r="M2603" s="77"/>
      <c r="N2603" s="78"/>
      <c r="O2603" s="79"/>
      <c r="P2603" s="79"/>
      <c r="Q2603" s="79"/>
    </row>
    <row r="2604" spans="1:17" ht="13.95" customHeight="1">
      <c r="A2604" s="73"/>
      <c r="B2604" s="74"/>
      <c r="C2604" s="75"/>
      <c r="D2604" s="76"/>
      <c r="E2604" s="76"/>
      <c r="F2604" s="76"/>
      <c r="G2604" s="76"/>
      <c r="H2604" s="76"/>
      <c r="I2604" s="76"/>
      <c r="J2604" s="76"/>
      <c r="K2604" s="76"/>
      <c r="L2604" s="76"/>
      <c r="M2604" s="77"/>
      <c r="N2604" s="78"/>
      <c r="O2604" s="79"/>
      <c r="P2604" s="79"/>
      <c r="Q2604" s="79"/>
    </row>
    <row r="2605" spans="1:17" ht="13.95" customHeight="1">
      <c r="A2605" s="73"/>
      <c r="B2605" s="74"/>
      <c r="C2605" s="75"/>
      <c r="D2605" s="76"/>
      <c r="E2605" s="76"/>
      <c r="F2605" s="76"/>
      <c r="G2605" s="76"/>
      <c r="H2605" s="76"/>
      <c r="I2605" s="76"/>
      <c r="J2605" s="76"/>
      <c r="K2605" s="76"/>
      <c r="L2605" s="76"/>
      <c r="M2605" s="77"/>
      <c r="N2605" s="78"/>
      <c r="O2605" s="79"/>
      <c r="P2605" s="79"/>
      <c r="Q2605" s="79"/>
    </row>
    <row r="2606" spans="1:17" ht="13.95" customHeight="1">
      <c r="A2606" s="73"/>
      <c r="B2606" s="74"/>
      <c r="C2606" s="75"/>
      <c r="D2606" s="76"/>
      <c r="E2606" s="76"/>
      <c r="F2606" s="76"/>
      <c r="G2606" s="76"/>
      <c r="H2606" s="76"/>
      <c r="I2606" s="76"/>
      <c r="J2606" s="76"/>
      <c r="K2606" s="76"/>
      <c r="L2606" s="76"/>
      <c r="M2606" s="77"/>
      <c r="N2606" s="78"/>
      <c r="O2606" s="79"/>
      <c r="P2606" s="79"/>
      <c r="Q2606" s="79"/>
    </row>
    <row r="2607" spans="1:17" ht="13.95" customHeight="1">
      <c r="A2607" s="73"/>
      <c r="B2607" s="74"/>
      <c r="C2607" s="75"/>
      <c r="D2607" s="76"/>
      <c r="E2607" s="76"/>
      <c r="F2607" s="76"/>
      <c r="G2607" s="76"/>
      <c r="H2607" s="76"/>
      <c r="I2607" s="76"/>
      <c r="J2607" s="76"/>
      <c r="K2607" s="76"/>
      <c r="L2607" s="76"/>
      <c r="M2607" s="77"/>
      <c r="N2607" s="78"/>
      <c r="O2607" s="79"/>
      <c r="P2607" s="79"/>
      <c r="Q2607" s="79"/>
    </row>
    <row r="2608" spans="1:17" ht="13.95" customHeight="1">
      <c r="A2608" s="73"/>
      <c r="B2608" s="74"/>
      <c r="C2608" s="75"/>
      <c r="D2608" s="76"/>
      <c r="E2608" s="76"/>
      <c r="F2608" s="76"/>
      <c r="G2608" s="76"/>
      <c r="H2608" s="76"/>
      <c r="I2608" s="76"/>
      <c r="J2608" s="76"/>
      <c r="K2608" s="76"/>
      <c r="L2608" s="76"/>
      <c r="M2608" s="77"/>
      <c r="N2608" s="78"/>
      <c r="O2608" s="79"/>
      <c r="P2608" s="79"/>
      <c r="Q2608" s="79"/>
    </row>
    <row r="2609" spans="1:17" ht="13.95" customHeight="1">
      <c r="A2609" s="73"/>
      <c r="B2609" s="74"/>
      <c r="C2609" s="75"/>
      <c r="D2609" s="76"/>
      <c r="E2609" s="76"/>
      <c r="F2609" s="76"/>
      <c r="G2609" s="76"/>
      <c r="H2609" s="76"/>
      <c r="I2609" s="76"/>
      <c r="J2609" s="76"/>
      <c r="K2609" s="76"/>
      <c r="L2609" s="76"/>
      <c r="M2609" s="77"/>
      <c r="N2609" s="78"/>
      <c r="O2609" s="79"/>
      <c r="P2609" s="79"/>
      <c r="Q2609" s="79"/>
    </row>
    <row r="2610" spans="1:17" ht="13.95" customHeight="1">
      <c r="A2610" s="73"/>
      <c r="B2610" s="74"/>
      <c r="C2610" s="75"/>
      <c r="D2610" s="76"/>
      <c r="E2610" s="76"/>
      <c r="F2610" s="76"/>
      <c r="G2610" s="76"/>
      <c r="H2610" s="76"/>
      <c r="I2610" s="76"/>
      <c r="J2610" s="76"/>
      <c r="K2610" s="76"/>
      <c r="L2610" s="76"/>
      <c r="M2610" s="77"/>
      <c r="N2610" s="78"/>
      <c r="O2610" s="79"/>
      <c r="P2610" s="79"/>
      <c r="Q2610" s="79"/>
    </row>
    <row r="2611" spans="1:17" ht="13.95" customHeight="1">
      <c r="A2611" s="73"/>
      <c r="B2611" s="74"/>
      <c r="C2611" s="75"/>
      <c r="D2611" s="76"/>
      <c r="E2611" s="76"/>
      <c r="F2611" s="76"/>
      <c r="G2611" s="76"/>
      <c r="H2611" s="76"/>
      <c r="I2611" s="76"/>
      <c r="J2611" s="76"/>
      <c r="K2611" s="76"/>
      <c r="L2611" s="76"/>
      <c r="M2611" s="77"/>
      <c r="N2611" s="78"/>
      <c r="O2611" s="79"/>
      <c r="P2611" s="79"/>
      <c r="Q2611" s="79"/>
    </row>
    <row r="2612" spans="1:17" ht="13.95" customHeight="1">
      <c r="A2612" s="73"/>
      <c r="B2612" s="74"/>
      <c r="C2612" s="75"/>
      <c r="D2612" s="76"/>
      <c r="E2612" s="76"/>
      <c r="F2612" s="76"/>
      <c r="G2612" s="76"/>
      <c r="H2612" s="76"/>
      <c r="I2612" s="76"/>
      <c r="J2612" s="76"/>
      <c r="K2612" s="76"/>
      <c r="L2612" s="76"/>
      <c r="M2612" s="77"/>
      <c r="N2612" s="78"/>
      <c r="O2612" s="79"/>
      <c r="P2612" s="79"/>
      <c r="Q2612" s="79"/>
    </row>
    <row r="2613" spans="1:17" ht="13.95" customHeight="1">
      <c r="A2613" s="73"/>
      <c r="B2613" s="74"/>
      <c r="C2613" s="75"/>
      <c r="D2613" s="76"/>
      <c r="E2613" s="76"/>
      <c r="F2613" s="76"/>
      <c r="G2613" s="76"/>
      <c r="H2613" s="76"/>
      <c r="I2613" s="76"/>
      <c r="J2613" s="76"/>
      <c r="K2613" s="76"/>
      <c r="L2613" s="76"/>
      <c r="M2613" s="77"/>
      <c r="N2613" s="78"/>
      <c r="O2613" s="79"/>
      <c r="P2613" s="79"/>
      <c r="Q2613" s="79"/>
    </row>
    <row r="2614" spans="1:17" ht="13.95" customHeight="1">
      <c r="A2614" s="73"/>
      <c r="B2614" s="74"/>
      <c r="C2614" s="75"/>
      <c r="D2614" s="76"/>
      <c r="E2614" s="76"/>
      <c r="F2614" s="76"/>
      <c r="G2614" s="76"/>
      <c r="H2614" s="76"/>
      <c r="I2614" s="76"/>
      <c r="J2614" s="76"/>
      <c r="K2614" s="76"/>
      <c r="L2614" s="76"/>
      <c r="M2614" s="77"/>
      <c r="N2614" s="78"/>
      <c r="O2614" s="79"/>
      <c r="P2614" s="79"/>
      <c r="Q2614" s="79"/>
    </row>
    <row r="2615" spans="1:17" ht="13.95" customHeight="1">
      <c r="A2615" s="73"/>
      <c r="B2615" s="74"/>
      <c r="C2615" s="75"/>
      <c r="D2615" s="76"/>
      <c r="E2615" s="76"/>
      <c r="F2615" s="76"/>
      <c r="G2615" s="76"/>
      <c r="H2615" s="76"/>
      <c r="I2615" s="76"/>
      <c r="J2615" s="76"/>
      <c r="K2615" s="76"/>
      <c r="L2615" s="76"/>
      <c r="M2615" s="77"/>
      <c r="N2615" s="78"/>
      <c r="O2615" s="79"/>
      <c r="P2615" s="79"/>
      <c r="Q2615" s="79"/>
    </row>
    <row r="2616" spans="1:17" ht="13.95" customHeight="1">
      <c r="A2616" s="73"/>
      <c r="B2616" s="74"/>
      <c r="C2616" s="75"/>
      <c r="D2616" s="76"/>
      <c r="E2616" s="76"/>
      <c r="F2616" s="76"/>
      <c r="G2616" s="76"/>
      <c r="H2616" s="76"/>
      <c r="I2616" s="76"/>
      <c r="J2616" s="76"/>
      <c r="K2616" s="76"/>
      <c r="L2616" s="76"/>
      <c r="M2616" s="77"/>
      <c r="N2616" s="78"/>
      <c r="O2616" s="79"/>
      <c r="P2616" s="79"/>
      <c r="Q2616" s="79"/>
    </row>
    <row r="2617" spans="1:17" ht="13.95" customHeight="1">
      <c r="A2617" s="73"/>
      <c r="B2617" s="74"/>
      <c r="C2617" s="75"/>
      <c r="D2617" s="76"/>
      <c r="E2617" s="76"/>
      <c r="F2617" s="76"/>
      <c r="G2617" s="76"/>
      <c r="H2617" s="76"/>
      <c r="I2617" s="76"/>
      <c r="J2617" s="76"/>
      <c r="K2617" s="76"/>
      <c r="L2617" s="76"/>
      <c r="M2617" s="77"/>
      <c r="N2617" s="78"/>
      <c r="O2617" s="79"/>
      <c r="P2617" s="79"/>
      <c r="Q2617" s="79"/>
    </row>
    <row r="2618" spans="1:17" ht="13.95" customHeight="1">
      <c r="A2618" s="73"/>
      <c r="B2618" s="74"/>
      <c r="C2618" s="75"/>
      <c r="D2618" s="76"/>
      <c r="E2618" s="76"/>
      <c r="F2618" s="76"/>
      <c r="G2618" s="76"/>
      <c r="H2618" s="76"/>
      <c r="I2618" s="76"/>
      <c r="J2618" s="76"/>
      <c r="K2618" s="76"/>
      <c r="L2618" s="76"/>
      <c r="M2618" s="77"/>
      <c r="N2618" s="78"/>
      <c r="O2618" s="79"/>
      <c r="P2618" s="79"/>
      <c r="Q2618" s="79"/>
    </row>
    <row r="2619" spans="1:17" ht="13.95" customHeight="1">
      <c r="A2619" s="73"/>
      <c r="B2619" s="74"/>
      <c r="C2619" s="75"/>
      <c r="D2619" s="76"/>
      <c r="E2619" s="76"/>
      <c r="F2619" s="76"/>
      <c r="G2619" s="76"/>
      <c r="H2619" s="76"/>
      <c r="I2619" s="76"/>
      <c r="J2619" s="76"/>
      <c r="K2619" s="76"/>
      <c r="L2619" s="76"/>
      <c r="M2619" s="77"/>
      <c r="N2619" s="78"/>
      <c r="O2619" s="79"/>
      <c r="P2619" s="79"/>
      <c r="Q2619" s="79"/>
    </row>
    <row r="2620" spans="1:17" ht="13.95" customHeight="1">
      <c r="A2620" s="73"/>
      <c r="B2620" s="74"/>
      <c r="C2620" s="75"/>
      <c r="D2620" s="76"/>
      <c r="E2620" s="76"/>
      <c r="F2620" s="76"/>
      <c r="G2620" s="76"/>
      <c r="H2620" s="76"/>
      <c r="I2620" s="76"/>
      <c r="J2620" s="76"/>
      <c r="K2620" s="76"/>
      <c r="L2620" s="76"/>
      <c r="M2620" s="77"/>
      <c r="N2620" s="78"/>
      <c r="O2620" s="79"/>
      <c r="P2620" s="79"/>
      <c r="Q2620" s="79"/>
    </row>
    <row r="2621" spans="1:17" ht="13.95" customHeight="1">
      <c r="A2621" s="73"/>
      <c r="B2621" s="74"/>
      <c r="C2621" s="75"/>
      <c r="D2621" s="76"/>
      <c r="E2621" s="76"/>
      <c r="F2621" s="76"/>
      <c r="G2621" s="76"/>
      <c r="H2621" s="76"/>
      <c r="I2621" s="76"/>
      <c r="J2621" s="76"/>
      <c r="K2621" s="76"/>
      <c r="L2621" s="76"/>
      <c r="M2621" s="77"/>
      <c r="N2621" s="78"/>
      <c r="O2621" s="79"/>
      <c r="P2621" s="79"/>
      <c r="Q2621" s="79"/>
    </row>
    <row r="2622" spans="1:17" ht="13.95" customHeight="1">
      <c r="A2622" s="73"/>
      <c r="B2622" s="74"/>
      <c r="C2622" s="75"/>
      <c r="D2622" s="76"/>
      <c r="E2622" s="76"/>
      <c r="F2622" s="76"/>
      <c r="G2622" s="76"/>
      <c r="H2622" s="76"/>
      <c r="I2622" s="76"/>
      <c r="J2622" s="76"/>
      <c r="K2622" s="76"/>
      <c r="L2622" s="76"/>
      <c r="M2622" s="77"/>
      <c r="N2622" s="78"/>
      <c r="O2622" s="79"/>
      <c r="P2622" s="79"/>
      <c r="Q2622" s="79"/>
    </row>
    <row r="2623" spans="1:17" ht="13.95" customHeight="1">
      <c r="A2623" s="73"/>
      <c r="B2623" s="74"/>
      <c r="C2623" s="75"/>
      <c r="D2623" s="76"/>
      <c r="E2623" s="76"/>
      <c r="F2623" s="76"/>
      <c r="G2623" s="76"/>
      <c r="H2623" s="76"/>
      <c r="I2623" s="76"/>
      <c r="J2623" s="76"/>
      <c r="K2623" s="76"/>
      <c r="L2623" s="76"/>
      <c r="M2623" s="77"/>
      <c r="N2623" s="78"/>
      <c r="O2623" s="79"/>
      <c r="P2623" s="79"/>
      <c r="Q2623" s="79"/>
    </row>
    <row r="2624" spans="1:17" ht="13.95" customHeight="1">
      <c r="A2624" s="73"/>
      <c r="B2624" s="74"/>
      <c r="C2624" s="75"/>
      <c r="D2624" s="76"/>
      <c r="E2624" s="76"/>
      <c r="F2624" s="76"/>
      <c r="G2624" s="76"/>
      <c r="H2624" s="76"/>
      <c r="I2624" s="76"/>
      <c r="J2624" s="76"/>
      <c r="K2624" s="76"/>
      <c r="L2624" s="76"/>
      <c r="M2624" s="77"/>
      <c r="N2624" s="78"/>
      <c r="O2624" s="79"/>
      <c r="P2624" s="79"/>
      <c r="Q2624" s="79"/>
    </row>
    <row r="2625" spans="1:17" ht="13.95" customHeight="1">
      <c r="A2625" s="73"/>
      <c r="B2625" s="74"/>
      <c r="C2625" s="75"/>
      <c r="D2625" s="76"/>
      <c r="E2625" s="76"/>
      <c r="F2625" s="76"/>
      <c r="G2625" s="76"/>
      <c r="H2625" s="76"/>
      <c r="I2625" s="76"/>
      <c r="J2625" s="76"/>
      <c r="K2625" s="76"/>
      <c r="L2625" s="76"/>
      <c r="M2625" s="77"/>
      <c r="N2625" s="78"/>
      <c r="O2625" s="79"/>
      <c r="P2625" s="79"/>
      <c r="Q2625" s="79"/>
    </row>
    <row r="2626" spans="1:17" ht="13.95" customHeight="1">
      <c r="A2626" s="73"/>
      <c r="B2626" s="74"/>
      <c r="C2626" s="75"/>
      <c r="D2626" s="76"/>
      <c r="E2626" s="76"/>
      <c r="F2626" s="76"/>
      <c r="G2626" s="76"/>
      <c r="H2626" s="76"/>
      <c r="I2626" s="76"/>
      <c r="J2626" s="76"/>
      <c r="K2626" s="76"/>
      <c r="L2626" s="76"/>
      <c r="M2626" s="77"/>
      <c r="N2626" s="78"/>
      <c r="O2626" s="79"/>
      <c r="P2626" s="79"/>
      <c r="Q2626" s="79"/>
    </row>
    <row r="2627" spans="1:17" ht="13.95" customHeight="1">
      <c r="A2627" s="73"/>
      <c r="B2627" s="74"/>
      <c r="C2627" s="75"/>
      <c r="D2627" s="76"/>
      <c r="E2627" s="76"/>
      <c r="F2627" s="76"/>
      <c r="G2627" s="76"/>
      <c r="H2627" s="76"/>
      <c r="I2627" s="76"/>
      <c r="J2627" s="76"/>
      <c r="K2627" s="76"/>
      <c r="L2627" s="76"/>
      <c r="M2627" s="77"/>
      <c r="N2627" s="78"/>
      <c r="O2627" s="79"/>
      <c r="P2627" s="79"/>
      <c r="Q2627" s="79"/>
    </row>
    <row r="2628" spans="1:17" ht="13.95" customHeight="1">
      <c r="A2628" s="73"/>
      <c r="B2628" s="74"/>
      <c r="C2628" s="75"/>
      <c r="D2628" s="76"/>
      <c r="E2628" s="76"/>
      <c r="F2628" s="76"/>
      <c r="G2628" s="76"/>
      <c r="H2628" s="76"/>
      <c r="I2628" s="76"/>
      <c r="J2628" s="76"/>
      <c r="K2628" s="76"/>
      <c r="L2628" s="76"/>
      <c r="M2628" s="77"/>
      <c r="N2628" s="78"/>
      <c r="O2628" s="79"/>
      <c r="P2628" s="79"/>
      <c r="Q2628" s="79"/>
    </row>
    <row r="2629" spans="1:17" ht="13.95" customHeight="1">
      <c r="A2629" s="73"/>
      <c r="B2629" s="74"/>
      <c r="C2629" s="75"/>
      <c r="D2629" s="76"/>
      <c r="E2629" s="76"/>
      <c r="F2629" s="76"/>
      <c r="G2629" s="76"/>
      <c r="H2629" s="76"/>
      <c r="I2629" s="76"/>
      <c r="J2629" s="76"/>
      <c r="K2629" s="76"/>
      <c r="L2629" s="76"/>
      <c r="M2629" s="77"/>
      <c r="N2629" s="78"/>
      <c r="O2629" s="79"/>
      <c r="P2629" s="79"/>
      <c r="Q2629" s="79"/>
    </row>
    <row r="2630" spans="1:17" ht="13.95" customHeight="1">
      <c r="A2630" s="73"/>
      <c r="B2630" s="74"/>
      <c r="C2630" s="75"/>
      <c r="D2630" s="76"/>
      <c r="E2630" s="76"/>
      <c r="F2630" s="76"/>
      <c r="G2630" s="76"/>
      <c r="H2630" s="76"/>
      <c r="I2630" s="76"/>
      <c r="J2630" s="76"/>
      <c r="K2630" s="76"/>
      <c r="L2630" s="76"/>
      <c r="M2630" s="77"/>
      <c r="N2630" s="78"/>
      <c r="O2630" s="79"/>
      <c r="P2630" s="79"/>
      <c r="Q2630" s="79"/>
    </row>
    <row r="2631" spans="1:17" ht="13.95" customHeight="1">
      <c r="A2631" s="73"/>
      <c r="B2631" s="74"/>
      <c r="C2631" s="75"/>
      <c r="D2631" s="76"/>
      <c r="E2631" s="76"/>
      <c r="F2631" s="76"/>
      <c r="G2631" s="76"/>
      <c r="H2631" s="76"/>
      <c r="I2631" s="76"/>
      <c r="J2631" s="76"/>
      <c r="K2631" s="76"/>
      <c r="L2631" s="76"/>
      <c r="M2631" s="77"/>
      <c r="N2631" s="78"/>
      <c r="O2631" s="79"/>
      <c r="P2631" s="79"/>
      <c r="Q2631" s="79"/>
    </row>
    <row r="2632" spans="1:17" ht="13.95" customHeight="1">
      <c r="A2632" s="73"/>
      <c r="B2632" s="74"/>
      <c r="C2632" s="75"/>
      <c r="D2632" s="76"/>
      <c r="E2632" s="76"/>
      <c r="F2632" s="76"/>
      <c r="G2632" s="76"/>
      <c r="H2632" s="76"/>
      <c r="I2632" s="76"/>
      <c r="J2632" s="76"/>
      <c r="K2632" s="76"/>
      <c r="L2632" s="76"/>
      <c r="M2632" s="77"/>
      <c r="N2632" s="78"/>
      <c r="O2632" s="79"/>
      <c r="P2632" s="79"/>
      <c r="Q2632" s="79"/>
    </row>
    <row r="2633" spans="1:17" ht="13.95" customHeight="1">
      <c r="A2633" s="73"/>
      <c r="B2633" s="74"/>
      <c r="C2633" s="75"/>
      <c r="D2633" s="76"/>
      <c r="E2633" s="76"/>
      <c r="F2633" s="76"/>
      <c r="G2633" s="76"/>
      <c r="H2633" s="76"/>
      <c r="I2633" s="76"/>
      <c r="J2633" s="76"/>
      <c r="K2633" s="76"/>
      <c r="L2633" s="76"/>
      <c r="M2633" s="77"/>
      <c r="N2633" s="78"/>
      <c r="O2633" s="79"/>
      <c r="P2633" s="79"/>
      <c r="Q2633" s="79"/>
    </row>
    <row r="2634" spans="1:17" ht="13.95" customHeight="1">
      <c r="A2634" s="73"/>
      <c r="B2634" s="74"/>
      <c r="C2634" s="75"/>
      <c r="D2634" s="76"/>
      <c r="E2634" s="76"/>
      <c r="F2634" s="76"/>
      <c r="G2634" s="76"/>
      <c r="H2634" s="76"/>
      <c r="I2634" s="76"/>
      <c r="J2634" s="76"/>
      <c r="K2634" s="76"/>
      <c r="L2634" s="76"/>
      <c r="M2634" s="77"/>
      <c r="N2634" s="78"/>
      <c r="O2634" s="79"/>
      <c r="P2634" s="79"/>
      <c r="Q2634" s="79"/>
    </row>
    <row r="2635" spans="1:17" ht="13.95" customHeight="1">
      <c r="A2635" s="73"/>
      <c r="B2635" s="74"/>
      <c r="C2635" s="75"/>
      <c r="D2635" s="76"/>
      <c r="E2635" s="76"/>
      <c r="F2635" s="76"/>
      <c r="G2635" s="76"/>
      <c r="H2635" s="76"/>
      <c r="I2635" s="76"/>
      <c r="J2635" s="76"/>
      <c r="K2635" s="76"/>
      <c r="L2635" s="76"/>
      <c r="M2635" s="77"/>
      <c r="N2635" s="78"/>
      <c r="O2635" s="79"/>
      <c r="P2635" s="79"/>
      <c r="Q2635" s="79"/>
    </row>
    <row r="2636" spans="1:17" ht="13.95" customHeight="1">
      <c r="A2636" s="73"/>
      <c r="B2636" s="74"/>
      <c r="C2636" s="75"/>
      <c r="D2636" s="76"/>
      <c r="E2636" s="76"/>
      <c r="F2636" s="76"/>
      <c r="G2636" s="76"/>
      <c r="H2636" s="76"/>
      <c r="I2636" s="76"/>
      <c r="J2636" s="76"/>
      <c r="K2636" s="76"/>
      <c r="L2636" s="76"/>
      <c r="M2636" s="77"/>
      <c r="N2636" s="78"/>
      <c r="O2636" s="79"/>
      <c r="P2636" s="79"/>
      <c r="Q2636" s="79"/>
    </row>
    <row r="2637" spans="1:17" ht="13.95" customHeight="1">
      <c r="A2637" s="73"/>
      <c r="B2637" s="74"/>
      <c r="C2637" s="75"/>
      <c r="D2637" s="76"/>
      <c r="E2637" s="76"/>
      <c r="F2637" s="76"/>
      <c r="G2637" s="76"/>
      <c r="H2637" s="76"/>
      <c r="I2637" s="76"/>
      <c r="J2637" s="76"/>
      <c r="K2637" s="76"/>
      <c r="L2637" s="76"/>
      <c r="M2637" s="77"/>
      <c r="N2637" s="78"/>
      <c r="O2637" s="79"/>
      <c r="P2637" s="79"/>
      <c r="Q2637" s="79"/>
    </row>
    <row r="2638" spans="1:17" ht="13.95" customHeight="1">
      <c r="A2638" s="73"/>
      <c r="B2638" s="74"/>
      <c r="C2638" s="75"/>
      <c r="D2638" s="76"/>
      <c r="E2638" s="76"/>
      <c r="F2638" s="76"/>
      <c r="G2638" s="76"/>
      <c r="H2638" s="76"/>
      <c r="I2638" s="76"/>
      <c r="J2638" s="76"/>
      <c r="K2638" s="76"/>
      <c r="L2638" s="76"/>
      <c r="M2638" s="77"/>
      <c r="N2638" s="78"/>
      <c r="O2638" s="79"/>
      <c r="P2638" s="79"/>
      <c r="Q2638" s="79"/>
    </row>
    <row r="2639" spans="1:17" ht="13.95" customHeight="1">
      <c r="A2639" s="73"/>
      <c r="B2639" s="74"/>
      <c r="C2639" s="75"/>
      <c r="D2639" s="76"/>
      <c r="E2639" s="76"/>
      <c r="F2639" s="76"/>
      <c r="G2639" s="76"/>
      <c r="H2639" s="76"/>
      <c r="I2639" s="76"/>
      <c r="J2639" s="76"/>
      <c r="K2639" s="76"/>
      <c r="L2639" s="76"/>
      <c r="M2639" s="77"/>
      <c r="N2639" s="78"/>
      <c r="O2639" s="79"/>
      <c r="P2639" s="79"/>
      <c r="Q2639" s="79"/>
    </row>
    <row r="2640" spans="1:17" ht="13.95" customHeight="1">
      <c r="A2640" s="73"/>
      <c r="B2640" s="74"/>
      <c r="C2640" s="75"/>
      <c r="D2640" s="76"/>
      <c r="E2640" s="76"/>
      <c r="F2640" s="76"/>
      <c r="G2640" s="76"/>
      <c r="H2640" s="76"/>
      <c r="I2640" s="76"/>
      <c r="J2640" s="76"/>
      <c r="K2640" s="76"/>
      <c r="L2640" s="76"/>
      <c r="M2640" s="77"/>
      <c r="N2640" s="78"/>
      <c r="O2640" s="79"/>
      <c r="P2640" s="79"/>
      <c r="Q2640" s="79"/>
    </row>
    <row r="2641" spans="1:17" ht="13.95" customHeight="1">
      <c r="A2641" s="73"/>
      <c r="B2641" s="74"/>
      <c r="C2641" s="75"/>
      <c r="D2641" s="76"/>
      <c r="E2641" s="76"/>
      <c r="F2641" s="76"/>
      <c r="G2641" s="76"/>
      <c r="H2641" s="76"/>
      <c r="I2641" s="76"/>
      <c r="J2641" s="76"/>
      <c r="K2641" s="76"/>
      <c r="L2641" s="76"/>
      <c r="M2641" s="77"/>
      <c r="N2641" s="78"/>
      <c r="O2641" s="79"/>
      <c r="P2641" s="79"/>
      <c r="Q2641" s="79"/>
    </row>
    <row r="2642" spans="1:17" ht="13.95" customHeight="1">
      <c r="A2642" s="73"/>
      <c r="B2642" s="74"/>
      <c r="C2642" s="75"/>
      <c r="D2642" s="76"/>
      <c r="E2642" s="76"/>
      <c r="F2642" s="76"/>
      <c r="G2642" s="76"/>
      <c r="H2642" s="76"/>
      <c r="I2642" s="76"/>
      <c r="J2642" s="76"/>
      <c r="K2642" s="76"/>
      <c r="L2642" s="76"/>
      <c r="M2642" s="77"/>
      <c r="N2642" s="78"/>
      <c r="O2642" s="79"/>
      <c r="P2642" s="79"/>
      <c r="Q2642" s="79"/>
    </row>
    <row r="2643" spans="1:17" ht="13.95" customHeight="1">
      <c r="A2643" s="73"/>
      <c r="B2643" s="74"/>
      <c r="C2643" s="75"/>
      <c r="D2643" s="76"/>
      <c r="E2643" s="76"/>
      <c r="F2643" s="76"/>
      <c r="G2643" s="76"/>
      <c r="H2643" s="76"/>
      <c r="I2643" s="76"/>
      <c r="J2643" s="76"/>
      <c r="K2643" s="76"/>
      <c r="L2643" s="76"/>
      <c r="M2643" s="77"/>
      <c r="N2643" s="78"/>
      <c r="O2643" s="79"/>
      <c r="P2643" s="79"/>
      <c r="Q2643" s="79"/>
    </row>
    <row r="2644" spans="1:17" ht="13.95" customHeight="1">
      <c r="A2644" s="73"/>
      <c r="B2644" s="74"/>
      <c r="C2644" s="75"/>
      <c r="D2644" s="76"/>
      <c r="E2644" s="76"/>
      <c r="F2644" s="76"/>
      <c r="G2644" s="76"/>
      <c r="H2644" s="76"/>
      <c r="I2644" s="76"/>
      <c r="J2644" s="76"/>
      <c r="K2644" s="76"/>
      <c r="L2644" s="76"/>
      <c r="M2644" s="77"/>
      <c r="N2644" s="78"/>
      <c r="O2644" s="79"/>
      <c r="P2644" s="79"/>
      <c r="Q2644" s="79"/>
    </row>
    <row r="2645" spans="1:17" ht="13.95" customHeight="1">
      <c r="A2645" s="73"/>
      <c r="B2645" s="74"/>
      <c r="C2645" s="75"/>
      <c r="D2645" s="76"/>
      <c r="E2645" s="76"/>
      <c r="F2645" s="76"/>
      <c r="G2645" s="76"/>
      <c r="H2645" s="76"/>
      <c r="I2645" s="76"/>
      <c r="J2645" s="76"/>
      <c r="K2645" s="76"/>
      <c r="L2645" s="76"/>
      <c r="M2645" s="77"/>
      <c r="N2645" s="78"/>
      <c r="O2645" s="79"/>
      <c r="P2645" s="79"/>
      <c r="Q2645" s="79"/>
    </row>
    <row r="2646" spans="1:17" ht="13.95" customHeight="1">
      <c r="A2646" s="73"/>
      <c r="B2646" s="74"/>
      <c r="C2646" s="75"/>
      <c r="D2646" s="76"/>
      <c r="E2646" s="76"/>
      <c r="F2646" s="76"/>
      <c r="G2646" s="76"/>
      <c r="H2646" s="76"/>
      <c r="I2646" s="76"/>
      <c r="J2646" s="76"/>
      <c r="K2646" s="76"/>
      <c r="L2646" s="76"/>
      <c r="M2646" s="77"/>
      <c r="N2646" s="78"/>
      <c r="O2646" s="79"/>
      <c r="P2646" s="79"/>
      <c r="Q2646" s="79"/>
    </row>
    <row r="2647" spans="1:17" ht="13.95" customHeight="1">
      <c r="A2647" s="73"/>
      <c r="B2647" s="74"/>
      <c r="C2647" s="75"/>
      <c r="D2647" s="76"/>
      <c r="E2647" s="76"/>
      <c r="F2647" s="76"/>
      <c r="G2647" s="76"/>
      <c r="H2647" s="76"/>
      <c r="I2647" s="76"/>
      <c r="J2647" s="76"/>
      <c r="K2647" s="76"/>
      <c r="L2647" s="76"/>
      <c r="M2647" s="77"/>
      <c r="N2647" s="78"/>
      <c r="O2647" s="79"/>
      <c r="P2647" s="79"/>
      <c r="Q2647" s="79"/>
    </row>
    <row r="2648" spans="1:17" ht="13.95" customHeight="1">
      <c r="A2648" s="73"/>
      <c r="B2648" s="74"/>
      <c r="C2648" s="75"/>
      <c r="D2648" s="76"/>
      <c r="E2648" s="76"/>
      <c r="F2648" s="76"/>
      <c r="G2648" s="76"/>
      <c r="H2648" s="76"/>
      <c r="I2648" s="76"/>
      <c r="J2648" s="76"/>
      <c r="K2648" s="76"/>
      <c r="L2648" s="76"/>
      <c r="M2648" s="77"/>
      <c r="N2648" s="78"/>
      <c r="O2648" s="79"/>
      <c r="P2648" s="79"/>
      <c r="Q2648" s="79"/>
    </row>
    <row r="2649" spans="1:17" ht="13.95" customHeight="1">
      <c r="A2649" s="73"/>
      <c r="B2649" s="74"/>
      <c r="C2649" s="75"/>
      <c r="D2649" s="76"/>
      <c r="E2649" s="76"/>
      <c r="F2649" s="76"/>
      <c r="G2649" s="76"/>
      <c r="H2649" s="76"/>
      <c r="I2649" s="76"/>
      <c r="J2649" s="76"/>
      <c r="K2649" s="76"/>
      <c r="L2649" s="76"/>
      <c r="M2649" s="77"/>
      <c r="N2649" s="78"/>
      <c r="O2649" s="79"/>
      <c r="P2649" s="79"/>
      <c r="Q2649" s="79"/>
    </row>
    <row r="2650" spans="1:17" ht="13.95" customHeight="1">
      <c r="A2650" s="73"/>
      <c r="B2650" s="74"/>
      <c r="C2650" s="75"/>
      <c r="D2650" s="76"/>
      <c r="E2650" s="76"/>
      <c r="F2650" s="76"/>
      <c r="G2650" s="76"/>
      <c r="H2650" s="76"/>
      <c r="I2650" s="76"/>
      <c r="J2650" s="76"/>
      <c r="K2650" s="76"/>
      <c r="L2650" s="76"/>
      <c r="M2650" s="77"/>
      <c r="N2650" s="78"/>
      <c r="O2650" s="79"/>
      <c r="P2650" s="79"/>
      <c r="Q2650" s="79"/>
    </row>
    <row r="2651" spans="1:17" ht="13.95" customHeight="1">
      <c r="A2651" s="73"/>
      <c r="B2651" s="74"/>
      <c r="C2651" s="75"/>
      <c r="D2651" s="76"/>
      <c r="E2651" s="76"/>
      <c r="F2651" s="76"/>
      <c r="G2651" s="76"/>
      <c r="H2651" s="76"/>
      <c r="I2651" s="76"/>
      <c r="J2651" s="76"/>
      <c r="K2651" s="76"/>
      <c r="L2651" s="76"/>
      <c r="M2651" s="77"/>
      <c r="N2651" s="78"/>
      <c r="O2651" s="79"/>
      <c r="P2651" s="79"/>
      <c r="Q2651" s="79"/>
    </row>
    <row r="2652" spans="1:17" ht="13.95" customHeight="1">
      <c r="A2652" s="73"/>
      <c r="B2652" s="74"/>
      <c r="C2652" s="75"/>
      <c r="D2652" s="76"/>
      <c r="E2652" s="76"/>
      <c r="F2652" s="76"/>
      <c r="G2652" s="76"/>
      <c r="H2652" s="76"/>
      <c r="I2652" s="76"/>
      <c r="J2652" s="76"/>
      <c r="K2652" s="76"/>
      <c r="L2652" s="76"/>
      <c r="M2652" s="77"/>
      <c r="N2652" s="78"/>
      <c r="O2652" s="79"/>
      <c r="P2652" s="79"/>
      <c r="Q2652" s="79"/>
    </row>
    <row r="2653" spans="1:17" ht="13.95" customHeight="1">
      <c r="A2653" s="73"/>
      <c r="B2653" s="74"/>
      <c r="C2653" s="75"/>
      <c r="D2653" s="76"/>
      <c r="E2653" s="76"/>
      <c r="F2653" s="76"/>
      <c r="G2653" s="76"/>
      <c r="H2653" s="76"/>
      <c r="I2653" s="76"/>
      <c r="J2653" s="76"/>
      <c r="K2653" s="76"/>
      <c r="L2653" s="76"/>
      <c r="M2653" s="77"/>
      <c r="N2653" s="78"/>
      <c r="O2653" s="79"/>
      <c r="P2653" s="79"/>
      <c r="Q2653" s="79"/>
    </row>
    <row r="2654" spans="1:17" ht="13.95" customHeight="1">
      <c r="A2654" s="73"/>
      <c r="B2654" s="74"/>
      <c r="C2654" s="75"/>
      <c r="D2654" s="76"/>
      <c r="E2654" s="76"/>
      <c r="F2654" s="76"/>
      <c r="G2654" s="76"/>
      <c r="H2654" s="76"/>
      <c r="I2654" s="76"/>
      <c r="J2654" s="76"/>
      <c r="K2654" s="76"/>
      <c r="L2654" s="76"/>
      <c r="M2654" s="77"/>
      <c r="N2654" s="78"/>
      <c r="O2654" s="79"/>
      <c r="P2654" s="79"/>
      <c r="Q2654" s="79"/>
    </row>
    <row r="2655" spans="1:17" ht="13.95" customHeight="1">
      <c r="A2655" s="73"/>
      <c r="B2655" s="74"/>
      <c r="C2655" s="75"/>
      <c r="D2655" s="76"/>
      <c r="E2655" s="76"/>
      <c r="F2655" s="76"/>
      <c r="G2655" s="76"/>
      <c r="H2655" s="76"/>
      <c r="I2655" s="76"/>
      <c r="J2655" s="76"/>
      <c r="K2655" s="76"/>
      <c r="L2655" s="76"/>
      <c r="M2655" s="77"/>
      <c r="N2655" s="78"/>
      <c r="O2655" s="79"/>
      <c r="P2655" s="79"/>
      <c r="Q2655" s="79"/>
    </row>
    <row r="2656" spans="1:17" ht="13.95" customHeight="1">
      <c r="A2656" s="73"/>
      <c r="B2656" s="74"/>
      <c r="C2656" s="75"/>
      <c r="D2656" s="76"/>
      <c r="E2656" s="76"/>
      <c r="F2656" s="76"/>
      <c r="G2656" s="76"/>
      <c r="H2656" s="76"/>
      <c r="I2656" s="76"/>
      <c r="J2656" s="76"/>
      <c r="K2656" s="76"/>
      <c r="L2656" s="76"/>
      <c r="M2656" s="77"/>
      <c r="N2656" s="78"/>
      <c r="O2656" s="79"/>
      <c r="P2656" s="79"/>
      <c r="Q2656" s="79"/>
    </row>
    <row r="2657" spans="1:17" ht="13.95" customHeight="1">
      <c r="A2657" s="73"/>
      <c r="B2657" s="74"/>
      <c r="C2657" s="75"/>
      <c r="D2657" s="76"/>
      <c r="E2657" s="76"/>
      <c r="F2657" s="76"/>
      <c r="G2657" s="76"/>
      <c r="H2657" s="76"/>
      <c r="I2657" s="76"/>
      <c r="J2657" s="76"/>
      <c r="K2657" s="76"/>
      <c r="L2657" s="76"/>
      <c r="M2657" s="77"/>
      <c r="N2657" s="78"/>
      <c r="O2657" s="79"/>
      <c r="P2657" s="79"/>
      <c r="Q2657" s="79"/>
    </row>
    <row r="2658" spans="1:17" ht="13.95" customHeight="1">
      <c r="A2658" s="73"/>
      <c r="B2658" s="74"/>
      <c r="C2658" s="75"/>
      <c r="D2658" s="76"/>
      <c r="E2658" s="76"/>
      <c r="F2658" s="76"/>
      <c r="G2658" s="76"/>
      <c r="H2658" s="76"/>
      <c r="I2658" s="76"/>
      <c r="J2658" s="76"/>
      <c r="K2658" s="76"/>
      <c r="L2658" s="76"/>
      <c r="M2658" s="77"/>
      <c r="N2658" s="78"/>
      <c r="O2658" s="79"/>
      <c r="P2658" s="79"/>
      <c r="Q2658" s="79"/>
    </row>
    <row r="2659" spans="1:17" ht="13.95" customHeight="1">
      <c r="A2659" s="73"/>
      <c r="B2659" s="74"/>
      <c r="C2659" s="75"/>
      <c r="D2659" s="76"/>
      <c r="E2659" s="76"/>
      <c r="F2659" s="76"/>
      <c r="G2659" s="76"/>
      <c r="H2659" s="76"/>
      <c r="I2659" s="76"/>
      <c r="J2659" s="76"/>
      <c r="K2659" s="76"/>
      <c r="L2659" s="76"/>
      <c r="M2659" s="77"/>
      <c r="N2659" s="78"/>
      <c r="O2659" s="79"/>
      <c r="P2659" s="79"/>
      <c r="Q2659" s="79"/>
    </row>
    <row r="2660" spans="1:17" ht="13.95" customHeight="1">
      <c r="A2660" s="73"/>
      <c r="B2660" s="74"/>
      <c r="C2660" s="75"/>
      <c r="D2660" s="76"/>
      <c r="E2660" s="76"/>
      <c r="F2660" s="76"/>
      <c r="G2660" s="76"/>
      <c r="H2660" s="76"/>
      <c r="I2660" s="76"/>
      <c r="J2660" s="76"/>
      <c r="K2660" s="76"/>
      <c r="L2660" s="76"/>
      <c r="M2660" s="77"/>
      <c r="N2660" s="78"/>
      <c r="O2660" s="79"/>
      <c r="P2660" s="79"/>
      <c r="Q2660" s="79"/>
    </row>
    <row r="2661" spans="1:17" ht="13.95" customHeight="1">
      <c r="A2661" s="73"/>
      <c r="B2661" s="74"/>
      <c r="C2661" s="75"/>
      <c r="D2661" s="76"/>
      <c r="E2661" s="76"/>
      <c r="F2661" s="76"/>
      <c r="G2661" s="76"/>
      <c r="H2661" s="76"/>
      <c r="I2661" s="76"/>
      <c r="J2661" s="76"/>
      <c r="K2661" s="76"/>
      <c r="L2661" s="76"/>
      <c r="M2661" s="77"/>
      <c r="N2661" s="78"/>
      <c r="O2661" s="79"/>
      <c r="P2661" s="79"/>
      <c r="Q2661" s="79"/>
    </row>
    <row r="2662" spans="1:17" ht="13.95" customHeight="1">
      <c r="A2662" s="73"/>
      <c r="B2662" s="74"/>
      <c r="C2662" s="75"/>
      <c r="D2662" s="76"/>
      <c r="E2662" s="76"/>
      <c r="F2662" s="76"/>
      <c r="G2662" s="76"/>
      <c r="H2662" s="76"/>
      <c r="I2662" s="76"/>
      <c r="J2662" s="76"/>
      <c r="K2662" s="76"/>
      <c r="L2662" s="76"/>
      <c r="M2662" s="77"/>
      <c r="N2662" s="78"/>
      <c r="O2662" s="79"/>
      <c r="P2662" s="79"/>
      <c r="Q2662" s="79"/>
    </row>
    <row r="2663" spans="1:17" ht="13.95" customHeight="1">
      <c r="A2663" s="73"/>
      <c r="B2663" s="74"/>
      <c r="C2663" s="75"/>
      <c r="D2663" s="76"/>
      <c r="E2663" s="76"/>
      <c r="F2663" s="76"/>
      <c r="G2663" s="76"/>
      <c r="H2663" s="76"/>
      <c r="I2663" s="76"/>
      <c r="J2663" s="76"/>
      <c r="K2663" s="76"/>
      <c r="L2663" s="76"/>
      <c r="M2663" s="77"/>
      <c r="N2663" s="78"/>
      <c r="O2663" s="79"/>
      <c r="P2663" s="79"/>
      <c r="Q2663" s="79"/>
    </row>
    <row r="2664" spans="1:17" ht="13.95" customHeight="1">
      <c r="A2664" s="73"/>
      <c r="B2664" s="74"/>
      <c r="C2664" s="75"/>
      <c r="D2664" s="76"/>
      <c r="E2664" s="76"/>
      <c r="F2664" s="76"/>
      <c r="G2664" s="76"/>
      <c r="H2664" s="76"/>
      <c r="I2664" s="76"/>
      <c r="J2664" s="76"/>
      <c r="K2664" s="76"/>
      <c r="L2664" s="76"/>
      <c r="M2664" s="77"/>
      <c r="N2664" s="78"/>
      <c r="O2664" s="79"/>
      <c r="P2664" s="79"/>
      <c r="Q2664" s="79"/>
    </row>
    <row r="2665" spans="1:17" ht="13.95" customHeight="1">
      <c r="A2665" s="73"/>
      <c r="B2665" s="74"/>
      <c r="C2665" s="75"/>
      <c r="D2665" s="76"/>
      <c r="E2665" s="76"/>
      <c r="F2665" s="76"/>
      <c r="G2665" s="76"/>
      <c r="H2665" s="76"/>
      <c r="I2665" s="76"/>
      <c r="J2665" s="76"/>
      <c r="K2665" s="76"/>
      <c r="L2665" s="76"/>
      <c r="M2665" s="77"/>
      <c r="N2665" s="78"/>
      <c r="O2665" s="79"/>
      <c r="P2665" s="79"/>
      <c r="Q2665" s="79"/>
    </row>
    <row r="2666" spans="1:17" ht="13.95" customHeight="1">
      <c r="A2666" s="73"/>
      <c r="B2666" s="74"/>
      <c r="C2666" s="75"/>
      <c r="D2666" s="76"/>
      <c r="E2666" s="76"/>
      <c r="F2666" s="76"/>
      <c r="G2666" s="76"/>
      <c r="H2666" s="76"/>
      <c r="I2666" s="76"/>
      <c r="J2666" s="76"/>
      <c r="K2666" s="76"/>
      <c r="L2666" s="76"/>
      <c r="M2666" s="77"/>
      <c r="N2666" s="78"/>
      <c r="O2666" s="79"/>
      <c r="P2666" s="79"/>
      <c r="Q2666" s="79"/>
    </row>
    <row r="2667" spans="1:17" ht="13.95" customHeight="1">
      <c r="A2667" s="73"/>
      <c r="B2667" s="74"/>
      <c r="C2667" s="75"/>
      <c r="D2667" s="76"/>
      <c r="E2667" s="76"/>
      <c r="F2667" s="76"/>
      <c r="G2667" s="76"/>
      <c r="H2667" s="76"/>
      <c r="I2667" s="76"/>
      <c r="J2667" s="76"/>
      <c r="K2667" s="76"/>
      <c r="L2667" s="76"/>
      <c r="M2667" s="77"/>
      <c r="N2667" s="78"/>
      <c r="O2667" s="79"/>
      <c r="P2667" s="79"/>
      <c r="Q2667" s="79"/>
    </row>
    <row r="2668" spans="1:17" ht="13.95" customHeight="1">
      <c r="A2668" s="73"/>
      <c r="B2668" s="74"/>
      <c r="C2668" s="75"/>
      <c r="D2668" s="76"/>
      <c r="E2668" s="76"/>
      <c r="F2668" s="76"/>
      <c r="G2668" s="76"/>
      <c r="H2668" s="76"/>
      <c r="I2668" s="76"/>
      <c r="J2668" s="76"/>
      <c r="K2668" s="76"/>
      <c r="L2668" s="76"/>
      <c r="M2668" s="77"/>
      <c r="N2668" s="78"/>
      <c r="O2668" s="79"/>
      <c r="P2668" s="79"/>
      <c r="Q2668" s="79"/>
    </row>
    <row r="2669" spans="1:17" ht="13.95" customHeight="1">
      <c r="A2669" s="73"/>
      <c r="B2669" s="74"/>
      <c r="C2669" s="75"/>
      <c r="D2669" s="76"/>
      <c r="E2669" s="76"/>
      <c r="F2669" s="76"/>
      <c r="G2669" s="76"/>
      <c r="H2669" s="76"/>
      <c r="I2669" s="76"/>
      <c r="J2669" s="76"/>
      <c r="K2669" s="76"/>
      <c r="L2669" s="76"/>
      <c r="M2669" s="77"/>
      <c r="N2669" s="78"/>
      <c r="O2669" s="79"/>
      <c r="P2669" s="79"/>
      <c r="Q2669" s="79"/>
    </row>
    <row r="2670" spans="1:17" ht="13.95" customHeight="1">
      <c r="A2670" s="73"/>
      <c r="B2670" s="74"/>
      <c r="C2670" s="75"/>
      <c r="D2670" s="76"/>
      <c r="E2670" s="76"/>
      <c r="F2670" s="76"/>
      <c r="G2670" s="76"/>
      <c r="H2670" s="76"/>
      <c r="I2670" s="76"/>
      <c r="J2670" s="76"/>
      <c r="K2670" s="76"/>
      <c r="L2670" s="76"/>
      <c r="M2670" s="77"/>
      <c r="N2670" s="78"/>
      <c r="O2670" s="79"/>
      <c r="P2670" s="79"/>
      <c r="Q2670" s="79"/>
    </row>
    <row r="2671" spans="1:17" ht="13.95" customHeight="1">
      <c r="A2671" s="73"/>
      <c r="B2671" s="74"/>
      <c r="C2671" s="75"/>
      <c r="D2671" s="76"/>
      <c r="E2671" s="76"/>
      <c r="F2671" s="76"/>
      <c r="G2671" s="76"/>
      <c r="H2671" s="76"/>
      <c r="I2671" s="76"/>
      <c r="J2671" s="76"/>
      <c r="K2671" s="76"/>
      <c r="L2671" s="76"/>
      <c r="M2671" s="77"/>
      <c r="N2671" s="78"/>
      <c r="O2671" s="79"/>
      <c r="P2671" s="79"/>
      <c r="Q2671" s="79"/>
    </row>
    <row r="2672" spans="1:17" ht="13.95" customHeight="1">
      <c r="A2672" s="73"/>
      <c r="B2672" s="74"/>
      <c r="C2672" s="75"/>
      <c r="D2672" s="76"/>
      <c r="E2672" s="76"/>
      <c r="F2672" s="76"/>
      <c r="G2672" s="76"/>
      <c r="H2672" s="76"/>
      <c r="I2672" s="76"/>
      <c r="J2672" s="76"/>
      <c r="K2672" s="76"/>
      <c r="L2672" s="76"/>
      <c r="M2672" s="77"/>
      <c r="N2672" s="78"/>
      <c r="O2672" s="79"/>
      <c r="P2672" s="79"/>
      <c r="Q2672" s="79"/>
    </row>
    <row r="2673" spans="1:17" ht="13.95" customHeight="1">
      <c r="A2673" s="73"/>
      <c r="B2673" s="74"/>
      <c r="C2673" s="75"/>
      <c r="D2673" s="76"/>
      <c r="E2673" s="76"/>
      <c r="F2673" s="76"/>
      <c r="G2673" s="76"/>
      <c r="H2673" s="76"/>
      <c r="I2673" s="76"/>
      <c r="J2673" s="76"/>
      <c r="K2673" s="76"/>
      <c r="L2673" s="76"/>
      <c r="M2673" s="77"/>
      <c r="N2673" s="78"/>
      <c r="O2673" s="79"/>
      <c r="P2673" s="79"/>
      <c r="Q2673" s="79"/>
    </row>
    <row r="2674" spans="1:17" ht="13.95" customHeight="1">
      <c r="A2674" s="73"/>
      <c r="B2674" s="74"/>
      <c r="C2674" s="75"/>
      <c r="D2674" s="76"/>
      <c r="E2674" s="76"/>
      <c r="F2674" s="76"/>
      <c r="G2674" s="76"/>
      <c r="H2674" s="76"/>
      <c r="I2674" s="76"/>
      <c r="J2674" s="76"/>
      <c r="K2674" s="76"/>
      <c r="L2674" s="76"/>
      <c r="M2674" s="77"/>
      <c r="N2674" s="78"/>
      <c r="O2674" s="79"/>
      <c r="P2674" s="79"/>
      <c r="Q2674" s="79"/>
    </row>
    <row r="2675" spans="1:17" ht="13.95" customHeight="1">
      <c r="A2675" s="73"/>
      <c r="B2675" s="74"/>
      <c r="C2675" s="75"/>
      <c r="D2675" s="76"/>
      <c r="E2675" s="76"/>
      <c r="F2675" s="76"/>
      <c r="G2675" s="76"/>
      <c r="H2675" s="76"/>
      <c r="I2675" s="76"/>
      <c r="J2675" s="76"/>
      <c r="K2675" s="76"/>
      <c r="L2675" s="76"/>
      <c r="M2675" s="77"/>
      <c r="N2675" s="78"/>
      <c r="O2675" s="79"/>
      <c r="P2675" s="79"/>
      <c r="Q2675" s="79"/>
    </row>
    <row r="2676" spans="1:17" ht="13.95" customHeight="1">
      <c r="A2676" s="73"/>
      <c r="B2676" s="74"/>
      <c r="C2676" s="75"/>
      <c r="D2676" s="76"/>
      <c r="E2676" s="76"/>
      <c r="F2676" s="76"/>
      <c r="G2676" s="76"/>
      <c r="H2676" s="76"/>
      <c r="I2676" s="76"/>
      <c r="J2676" s="76"/>
      <c r="K2676" s="76"/>
      <c r="L2676" s="76"/>
      <c r="M2676" s="77"/>
      <c r="N2676" s="78"/>
      <c r="O2676" s="79"/>
      <c r="P2676" s="79"/>
      <c r="Q2676" s="79"/>
    </row>
    <row r="2677" spans="1:17" ht="13.95" customHeight="1">
      <c r="A2677" s="73"/>
      <c r="B2677" s="74"/>
      <c r="C2677" s="75"/>
      <c r="D2677" s="76"/>
      <c r="E2677" s="76"/>
      <c r="F2677" s="76"/>
      <c r="G2677" s="76"/>
      <c r="H2677" s="76"/>
      <c r="I2677" s="76"/>
      <c r="J2677" s="76"/>
      <c r="K2677" s="76"/>
      <c r="L2677" s="76"/>
      <c r="M2677" s="77"/>
      <c r="N2677" s="78"/>
      <c r="O2677" s="79"/>
      <c r="P2677" s="79"/>
      <c r="Q2677" s="79"/>
    </row>
    <row r="2678" spans="1:17" ht="13.95" customHeight="1">
      <c r="A2678" s="73"/>
      <c r="B2678" s="74"/>
      <c r="C2678" s="75"/>
      <c r="D2678" s="76"/>
      <c r="E2678" s="76"/>
      <c r="F2678" s="76"/>
      <c r="G2678" s="76"/>
      <c r="H2678" s="76"/>
      <c r="I2678" s="76"/>
      <c r="J2678" s="76"/>
      <c r="K2678" s="76"/>
      <c r="L2678" s="76"/>
      <c r="M2678" s="77"/>
      <c r="N2678" s="78"/>
      <c r="O2678" s="79"/>
      <c r="P2678" s="79"/>
      <c r="Q2678" s="79"/>
    </row>
    <row r="2679" spans="1:17" ht="13.95" customHeight="1">
      <c r="A2679" s="73"/>
      <c r="B2679" s="74"/>
      <c r="C2679" s="75"/>
      <c r="D2679" s="76"/>
      <c r="E2679" s="76"/>
      <c r="F2679" s="76"/>
      <c r="G2679" s="76"/>
      <c r="H2679" s="76"/>
      <c r="I2679" s="76"/>
      <c r="J2679" s="76"/>
      <c r="K2679" s="76"/>
      <c r="L2679" s="76"/>
      <c r="M2679" s="77"/>
      <c r="N2679" s="78"/>
      <c r="O2679" s="79"/>
      <c r="P2679" s="79"/>
      <c r="Q2679" s="79"/>
    </row>
    <row r="2680" spans="1:17" ht="13.95" customHeight="1">
      <c r="A2680" s="73"/>
      <c r="B2680" s="74"/>
      <c r="C2680" s="75"/>
      <c r="D2680" s="76"/>
      <c r="E2680" s="76"/>
      <c r="F2680" s="76"/>
      <c r="G2680" s="76"/>
      <c r="H2680" s="76"/>
      <c r="I2680" s="76"/>
      <c r="J2680" s="76"/>
      <c r="K2680" s="76"/>
      <c r="L2680" s="76"/>
      <c r="M2680" s="77"/>
      <c r="N2680" s="78"/>
      <c r="O2680" s="79"/>
      <c r="P2680" s="79"/>
      <c r="Q2680" s="79"/>
    </row>
    <row r="2681" spans="1:17" ht="13.95" customHeight="1">
      <c r="A2681" s="73"/>
      <c r="B2681" s="74"/>
      <c r="C2681" s="75"/>
      <c r="D2681" s="76"/>
      <c r="E2681" s="76"/>
      <c r="F2681" s="76"/>
      <c r="G2681" s="76"/>
      <c r="H2681" s="76"/>
      <c r="I2681" s="76"/>
      <c r="J2681" s="76"/>
      <c r="K2681" s="76"/>
      <c r="L2681" s="76"/>
      <c r="M2681" s="77"/>
      <c r="N2681" s="78"/>
      <c r="O2681" s="79"/>
      <c r="P2681" s="79"/>
      <c r="Q2681" s="79"/>
    </row>
    <row r="2682" spans="1:17" ht="13.95" customHeight="1">
      <c r="A2682" s="73"/>
      <c r="B2682" s="74"/>
      <c r="C2682" s="75"/>
      <c r="D2682" s="76"/>
      <c r="E2682" s="76"/>
      <c r="F2682" s="76"/>
      <c r="G2682" s="76"/>
      <c r="H2682" s="76"/>
      <c r="I2682" s="76"/>
      <c r="J2682" s="76"/>
      <c r="K2682" s="76"/>
      <c r="L2682" s="76"/>
      <c r="M2682" s="77"/>
      <c r="N2682" s="78"/>
      <c r="O2682" s="79"/>
      <c r="P2682" s="79"/>
      <c r="Q2682" s="79"/>
    </row>
    <row r="2683" spans="1:17" ht="13.95" customHeight="1">
      <c r="A2683" s="73"/>
      <c r="B2683" s="74"/>
      <c r="C2683" s="75"/>
      <c r="D2683" s="76"/>
      <c r="E2683" s="76"/>
      <c r="F2683" s="76"/>
      <c r="G2683" s="76"/>
      <c r="H2683" s="76"/>
      <c r="I2683" s="76"/>
      <c r="J2683" s="76"/>
      <c r="K2683" s="76"/>
      <c r="L2683" s="76"/>
      <c r="M2683" s="77"/>
      <c r="N2683" s="78"/>
      <c r="O2683" s="79"/>
      <c r="P2683" s="79"/>
      <c r="Q2683" s="79"/>
    </row>
    <row r="2684" spans="1:17" ht="13.95" customHeight="1">
      <c r="A2684" s="73"/>
      <c r="B2684" s="74"/>
      <c r="C2684" s="75"/>
      <c r="D2684" s="76"/>
      <c r="E2684" s="76"/>
      <c r="F2684" s="76"/>
      <c r="G2684" s="76"/>
      <c r="H2684" s="76"/>
      <c r="I2684" s="76"/>
      <c r="J2684" s="76"/>
      <c r="K2684" s="76"/>
      <c r="L2684" s="76"/>
      <c r="M2684" s="77"/>
      <c r="N2684" s="78"/>
      <c r="O2684" s="79"/>
      <c r="P2684" s="79"/>
      <c r="Q2684" s="79"/>
    </row>
    <row r="2685" spans="1:17" ht="13.95" customHeight="1">
      <c r="A2685" s="73"/>
      <c r="B2685" s="74"/>
      <c r="C2685" s="75"/>
      <c r="D2685" s="76"/>
      <c r="E2685" s="76"/>
      <c r="F2685" s="76"/>
      <c r="G2685" s="76"/>
      <c r="H2685" s="76"/>
      <c r="I2685" s="76"/>
      <c r="J2685" s="76"/>
      <c r="K2685" s="76"/>
      <c r="L2685" s="76"/>
      <c r="M2685" s="77"/>
      <c r="N2685" s="78"/>
      <c r="O2685" s="79"/>
      <c r="P2685" s="79"/>
      <c r="Q2685" s="79"/>
    </row>
    <row r="2686" spans="1:17" ht="13.95" customHeight="1">
      <c r="A2686" s="73"/>
      <c r="B2686" s="74"/>
      <c r="C2686" s="75"/>
      <c r="D2686" s="76"/>
      <c r="E2686" s="76"/>
      <c r="F2686" s="76"/>
      <c r="G2686" s="76"/>
      <c r="H2686" s="76"/>
      <c r="I2686" s="76"/>
      <c r="J2686" s="76"/>
      <c r="K2686" s="76"/>
      <c r="L2686" s="76"/>
      <c r="M2686" s="77"/>
      <c r="N2686" s="78"/>
      <c r="O2686" s="79"/>
      <c r="P2686" s="79"/>
      <c r="Q2686" s="79"/>
    </row>
    <row r="2687" spans="1:17" ht="13.95" customHeight="1">
      <c r="A2687" s="73"/>
      <c r="B2687" s="74"/>
      <c r="C2687" s="75"/>
      <c r="D2687" s="76"/>
      <c r="E2687" s="76"/>
      <c r="F2687" s="76"/>
      <c r="G2687" s="76"/>
      <c r="H2687" s="76"/>
      <c r="I2687" s="76"/>
      <c r="J2687" s="76"/>
      <c r="K2687" s="76"/>
      <c r="L2687" s="76"/>
      <c r="M2687" s="77"/>
      <c r="N2687" s="78"/>
      <c r="O2687" s="79"/>
      <c r="P2687" s="79"/>
      <c r="Q2687" s="79"/>
    </row>
    <row r="2688" spans="1:17" ht="13.95" customHeight="1">
      <c r="A2688" s="73"/>
      <c r="B2688" s="74"/>
      <c r="C2688" s="75"/>
      <c r="D2688" s="76"/>
      <c r="E2688" s="76"/>
      <c r="F2688" s="76"/>
      <c r="G2688" s="76"/>
      <c r="H2688" s="76"/>
      <c r="I2688" s="76"/>
      <c r="J2688" s="76"/>
      <c r="K2688" s="76"/>
      <c r="L2688" s="76"/>
      <c r="M2688" s="77"/>
      <c r="N2688" s="78"/>
      <c r="O2688" s="79"/>
      <c r="P2688" s="79"/>
      <c r="Q2688" s="79"/>
    </row>
    <row r="2689" spans="1:17" ht="13.95" customHeight="1">
      <c r="A2689" s="73"/>
      <c r="B2689" s="74"/>
      <c r="C2689" s="75"/>
      <c r="D2689" s="76"/>
      <c r="E2689" s="76"/>
      <c r="F2689" s="76"/>
      <c r="G2689" s="76"/>
      <c r="H2689" s="76"/>
      <c r="I2689" s="76"/>
      <c r="J2689" s="76"/>
      <c r="K2689" s="76"/>
      <c r="L2689" s="76"/>
      <c r="M2689" s="77"/>
      <c r="N2689" s="78"/>
      <c r="O2689" s="79"/>
      <c r="P2689" s="79"/>
      <c r="Q2689" s="79"/>
    </row>
    <row r="2690" spans="1:17" ht="13.95" customHeight="1">
      <c r="A2690" s="73"/>
      <c r="B2690" s="74"/>
      <c r="C2690" s="75"/>
      <c r="D2690" s="76"/>
      <c r="E2690" s="76"/>
      <c r="F2690" s="76"/>
      <c r="G2690" s="76"/>
      <c r="H2690" s="76"/>
      <c r="I2690" s="76"/>
      <c r="J2690" s="76"/>
      <c r="K2690" s="76"/>
      <c r="L2690" s="76"/>
      <c r="M2690" s="77"/>
      <c r="N2690" s="78"/>
      <c r="O2690" s="79"/>
      <c r="P2690" s="79"/>
      <c r="Q2690" s="79"/>
    </row>
    <row r="2691" spans="1:17" ht="13.95" customHeight="1">
      <c r="A2691" s="73"/>
      <c r="B2691" s="74"/>
      <c r="C2691" s="75"/>
      <c r="D2691" s="76"/>
      <c r="E2691" s="76"/>
      <c r="F2691" s="76"/>
      <c r="G2691" s="76"/>
      <c r="H2691" s="76"/>
      <c r="I2691" s="76"/>
      <c r="J2691" s="76"/>
      <c r="K2691" s="76"/>
      <c r="L2691" s="76"/>
      <c r="M2691" s="77"/>
      <c r="N2691" s="78"/>
      <c r="O2691" s="79"/>
      <c r="P2691" s="79"/>
      <c r="Q2691" s="79"/>
    </row>
    <row r="2692" spans="1:17" ht="13.95" customHeight="1">
      <c r="A2692" s="73"/>
      <c r="B2692" s="74"/>
      <c r="C2692" s="75"/>
      <c r="D2692" s="76"/>
      <c r="E2692" s="76"/>
      <c r="F2692" s="76"/>
      <c r="G2692" s="76"/>
      <c r="H2692" s="76"/>
      <c r="I2692" s="76"/>
      <c r="J2692" s="76"/>
      <c r="K2692" s="76"/>
      <c r="L2692" s="76"/>
      <c r="M2692" s="77"/>
      <c r="N2692" s="78"/>
      <c r="O2692" s="79"/>
      <c r="P2692" s="79"/>
      <c r="Q2692" s="79"/>
    </row>
    <row r="2693" spans="1:17" ht="13.95" customHeight="1">
      <c r="A2693" s="73"/>
      <c r="B2693" s="74"/>
      <c r="C2693" s="75"/>
      <c r="D2693" s="76"/>
      <c r="E2693" s="76"/>
      <c r="F2693" s="76"/>
      <c r="G2693" s="76"/>
      <c r="H2693" s="76"/>
      <c r="I2693" s="76"/>
      <c r="J2693" s="76"/>
      <c r="K2693" s="76"/>
      <c r="L2693" s="76"/>
      <c r="M2693" s="77"/>
      <c r="N2693" s="78"/>
      <c r="O2693" s="79"/>
      <c r="P2693" s="79"/>
      <c r="Q2693" s="79"/>
    </row>
    <row r="2694" spans="1:17" ht="13.95" customHeight="1">
      <c r="A2694" s="73"/>
      <c r="B2694" s="74"/>
      <c r="C2694" s="75"/>
      <c r="D2694" s="76"/>
      <c r="E2694" s="76"/>
      <c r="F2694" s="76"/>
      <c r="G2694" s="76"/>
      <c r="H2694" s="76"/>
      <c r="I2694" s="76"/>
      <c r="J2694" s="76"/>
      <c r="K2694" s="76"/>
      <c r="L2694" s="76"/>
      <c r="M2694" s="77"/>
      <c r="N2694" s="78"/>
      <c r="O2694" s="79"/>
      <c r="P2694" s="79"/>
      <c r="Q2694" s="79"/>
    </row>
    <row r="2695" spans="1:17" ht="13.95" customHeight="1">
      <c r="A2695" s="73"/>
      <c r="B2695" s="74"/>
      <c r="C2695" s="75"/>
      <c r="D2695" s="76"/>
      <c r="E2695" s="76"/>
      <c r="F2695" s="76"/>
      <c r="G2695" s="76"/>
      <c r="H2695" s="76"/>
      <c r="I2695" s="76"/>
      <c r="J2695" s="76"/>
      <c r="K2695" s="76"/>
      <c r="L2695" s="76"/>
      <c r="M2695" s="77"/>
      <c r="N2695" s="78"/>
      <c r="O2695" s="79"/>
      <c r="P2695" s="79"/>
      <c r="Q2695" s="79"/>
    </row>
    <row r="2696" spans="1:17" ht="13.95" customHeight="1">
      <c r="A2696" s="73"/>
      <c r="B2696" s="74"/>
      <c r="C2696" s="75"/>
      <c r="D2696" s="76"/>
      <c r="E2696" s="76"/>
      <c r="F2696" s="76"/>
      <c r="G2696" s="76"/>
      <c r="H2696" s="76"/>
      <c r="I2696" s="76"/>
      <c r="J2696" s="76"/>
      <c r="K2696" s="76"/>
      <c r="L2696" s="76"/>
      <c r="M2696" s="77"/>
      <c r="N2696" s="78"/>
      <c r="O2696" s="79"/>
      <c r="P2696" s="79"/>
      <c r="Q2696" s="79"/>
    </row>
    <row r="2697" spans="1:17" ht="13.95" customHeight="1">
      <c r="A2697" s="73"/>
      <c r="B2697" s="74"/>
      <c r="C2697" s="75"/>
      <c r="D2697" s="76"/>
      <c r="E2697" s="76"/>
      <c r="F2697" s="76"/>
      <c r="G2697" s="76"/>
      <c r="H2697" s="76"/>
      <c r="I2697" s="76"/>
      <c r="J2697" s="76"/>
      <c r="K2697" s="76"/>
      <c r="L2697" s="76"/>
      <c r="M2697" s="77"/>
      <c r="N2697" s="78"/>
      <c r="O2697" s="79"/>
      <c r="P2697" s="79"/>
      <c r="Q2697" s="79"/>
    </row>
    <row r="2698" spans="1:17" ht="13.95" customHeight="1">
      <c r="A2698" s="73"/>
      <c r="B2698" s="74"/>
      <c r="C2698" s="75"/>
      <c r="D2698" s="76"/>
      <c r="E2698" s="76"/>
      <c r="F2698" s="76"/>
      <c r="G2698" s="76"/>
      <c r="H2698" s="76"/>
      <c r="I2698" s="76"/>
      <c r="J2698" s="76"/>
      <c r="K2698" s="76"/>
      <c r="L2698" s="76"/>
      <c r="M2698" s="77"/>
      <c r="N2698" s="78"/>
      <c r="O2698" s="79"/>
      <c r="P2698" s="79"/>
      <c r="Q2698" s="79"/>
    </row>
    <row r="2699" spans="1:17" ht="13.95" customHeight="1">
      <c r="A2699" s="73"/>
      <c r="B2699" s="74"/>
      <c r="C2699" s="75"/>
      <c r="D2699" s="76"/>
      <c r="E2699" s="76"/>
      <c r="F2699" s="76"/>
      <c r="G2699" s="76"/>
      <c r="H2699" s="76"/>
      <c r="I2699" s="76"/>
      <c r="J2699" s="76"/>
      <c r="K2699" s="76"/>
      <c r="L2699" s="76"/>
      <c r="M2699" s="77"/>
      <c r="N2699" s="78"/>
      <c r="O2699" s="79"/>
      <c r="P2699" s="79"/>
      <c r="Q2699" s="79"/>
    </row>
    <row r="2700" spans="1:17" ht="13.95" customHeight="1">
      <c r="A2700" s="73"/>
      <c r="B2700" s="74"/>
      <c r="C2700" s="75"/>
      <c r="D2700" s="76"/>
      <c r="E2700" s="76"/>
      <c r="F2700" s="76"/>
      <c r="G2700" s="76"/>
      <c r="H2700" s="76"/>
      <c r="I2700" s="76"/>
      <c r="J2700" s="76"/>
      <c r="K2700" s="76"/>
      <c r="L2700" s="76"/>
      <c r="M2700" s="77"/>
      <c r="N2700" s="78"/>
      <c r="O2700" s="79"/>
      <c r="P2700" s="79"/>
      <c r="Q2700" s="79"/>
    </row>
    <row r="2701" spans="1:17" ht="13.95" customHeight="1">
      <c r="A2701" s="73"/>
      <c r="B2701" s="74"/>
      <c r="C2701" s="75"/>
      <c r="D2701" s="76"/>
      <c r="E2701" s="76"/>
      <c r="F2701" s="76"/>
      <c r="G2701" s="76"/>
      <c r="H2701" s="76"/>
      <c r="I2701" s="76"/>
      <c r="J2701" s="76"/>
      <c r="K2701" s="76"/>
      <c r="L2701" s="76"/>
      <c r="M2701" s="77"/>
      <c r="N2701" s="78"/>
      <c r="O2701" s="79"/>
      <c r="P2701" s="79"/>
      <c r="Q2701" s="79"/>
    </row>
    <row r="2702" spans="1:17" ht="13.95" customHeight="1">
      <c r="A2702" s="73"/>
      <c r="B2702" s="74"/>
      <c r="C2702" s="75"/>
      <c r="D2702" s="76"/>
      <c r="E2702" s="76"/>
      <c r="F2702" s="76"/>
      <c r="G2702" s="76"/>
      <c r="H2702" s="76"/>
      <c r="I2702" s="76"/>
      <c r="J2702" s="76"/>
      <c r="K2702" s="76"/>
      <c r="L2702" s="76"/>
      <c r="M2702" s="77"/>
      <c r="N2702" s="78"/>
      <c r="O2702" s="79"/>
      <c r="P2702" s="79"/>
      <c r="Q2702" s="79"/>
    </row>
    <row r="2703" spans="1:17" ht="13.95" customHeight="1">
      <c r="A2703" s="73"/>
      <c r="B2703" s="74"/>
      <c r="C2703" s="75"/>
      <c r="D2703" s="76"/>
      <c r="E2703" s="76"/>
      <c r="F2703" s="76"/>
      <c r="G2703" s="76"/>
      <c r="H2703" s="76"/>
      <c r="I2703" s="76"/>
      <c r="J2703" s="76"/>
      <c r="K2703" s="76"/>
      <c r="L2703" s="76"/>
      <c r="M2703" s="77"/>
      <c r="N2703" s="78"/>
      <c r="O2703" s="79"/>
      <c r="P2703" s="79"/>
      <c r="Q2703" s="79"/>
    </row>
    <row r="2704" spans="1:17" ht="13.95" customHeight="1">
      <c r="A2704" s="73"/>
      <c r="B2704" s="74"/>
      <c r="C2704" s="75"/>
      <c r="D2704" s="76"/>
      <c r="E2704" s="76"/>
      <c r="F2704" s="76"/>
      <c r="G2704" s="76"/>
      <c r="H2704" s="76"/>
      <c r="I2704" s="76"/>
      <c r="J2704" s="76"/>
      <c r="K2704" s="76"/>
      <c r="L2704" s="76"/>
      <c r="M2704" s="77"/>
      <c r="N2704" s="78"/>
      <c r="O2704" s="79"/>
      <c r="P2704" s="79"/>
      <c r="Q2704" s="79"/>
    </row>
    <row r="2705" spans="1:17" ht="13.95" customHeight="1">
      <c r="A2705" s="73"/>
      <c r="B2705" s="74"/>
      <c r="C2705" s="75"/>
      <c r="D2705" s="76"/>
      <c r="E2705" s="76"/>
      <c r="F2705" s="76"/>
      <c r="G2705" s="76"/>
      <c r="H2705" s="76"/>
      <c r="I2705" s="76"/>
      <c r="J2705" s="76"/>
      <c r="K2705" s="76"/>
      <c r="L2705" s="76"/>
      <c r="M2705" s="77"/>
      <c r="N2705" s="78"/>
      <c r="O2705" s="79"/>
      <c r="P2705" s="79"/>
      <c r="Q2705" s="79"/>
    </row>
    <row r="2706" spans="1:17" ht="13.95" customHeight="1">
      <c r="A2706" s="73"/>
      <c r="B2706" s="74"/>
      <c r="C2706" s="75"/>
      <c r="D2706" s="76"/>
      <c r="E2706" s="76"/>
      <c r="F2706" s="76"/>
      <c r="G2706" s="76"/>
      <c r="H2706" s="76"/>
      <c r="I2706" s="76"/>
      <c r="J2706" s="76"/>
      <c r="K2706" s="76"/>
      <c r="L2706" s="76"/>
      <c r="M2706" s="77"/>
      <c r="N2706" s="78"/>
      <c r="O2706" s="79"/>
      <c r="P2706" s="79"/>
      <c r="Q2706" s="79"/>
    </row>
    <row r="2707" spans="1:17" ht="13.95" customHeight="1">
      <c r="A2707" s="73"/>
      <c r="B2707" s="74"/>
      <c r="C2707" s="75"/>
      <c r="D2707" s="76"/>
      <c r="E2707" s="76"/>
      <c r="F2707" s="76"/>
      <c r="G2707" s="76"/>
      <c r="H2707" s="76"/>
      <c r="I2707" s="76"/>
      <c r="J2707" s="76"/>
      <c r="K2707" s="76"/>
      <c r="L2707" s="76"/>
      <c r="M2707" s="77"/>
      <c r="N2707" s="78"/>
      <c r="O2707" s="79"/>
      <c r="P2707" s="79"/>
      <c r="Q2707" s="79"/>
    </row>
    <row r="2708" spans="1:17" ht="13.95" customHeight="1">
      <c r="A2708" s="73"/>
      <c r="B2708" s="74"/>
      <c r="C2708" s="75"/>
      <c r="D2708" s="76"/>
      <c r="E2708" s="76"/>
      <c r="F2708" s="76"/>
      <c r="G2708" s="76"/>
      <c r="H2708" s="76"/>
      <c r="I2708" s="76"/>
      <c r="J2708" s="76"/>
      <c r="K2708" s="76"/>
      <c r="L2708" s="76"/>
      <c r="M2708" s="77"/>
      <c r="N2708" s="78"/>
      <c r="O2708" s="79"/>
      <c r="P2708" s="79"/>
      <c r="Q2708" s="79"/>
    </row>
    <row r="2709" spans="1:17" ht="13.95" customHeight="1">
      <c r="A2709" s="73"/>
      <c r="B2709" s="74"/>
      <c r="C2709" s="75"/>
      <c r="D2709" s="76"/>
      <c r="E2709" s="76"/>
      <c r="F2709" s="76"/>
      <c r="G2709" s="76"/>
      <c r="H2709" s="76"/>
      <c r="I2709" s="76"/>
      <c r="J2709" s="76"/>
      <c r="K2709" s="76"/>
      <c r="L2709" s="76"/>
      <c r="M2709" s="77"/>
      <c r="N2709" s="78"/>
      <c r="O2709" s="79"/>
      <c r="P2709" s="79"/>
      <c r="Q2709" s="79"/>
    </row>
    <row r="2710" spans="1:17" ht="13.95" customHeight="1">
      <c r="A2710" s="73"/>
      <c r="B2710" s="74"/>
      <c r="C2710" s="75"/>
      <c r="D2710" s="76"/>
      <c r="E2710" s="76"/>
      <c r="F2710" s="76"/>
      <c r="G2710" s="76"/>
      <c r="H2710" s="76"/>
      <c r="I2710" s="76"/>
      <c r="J2710" s="76"/>
      <c r="K2710" s="76"/>
      <c r="L2710" s="76"/>
      <c r="M2710" s="77"/>
      <c r="N2710" s="78"/>
      <c r="O2710" s="79"/>
      <c r="P2710" s="79"/>
      <c r="Q2710" s="79"/>
    </row>
    <row r="2711" spans="1:17" ht="13.95" customHeight="1">
      <c r="A2711" s="73"/>
      <c r="B2711" s="74"/>
      <c r="C2711" s="75"/>
      <c r="D2711" s="76"/>
      <c r="E2711" s="76"/>
      <c r="F2711" s="76"/>
      <c r="G2711" s="76"/>
      <c r="H2711" s="76"/>
      <c r="I2711" s="76"/>
      <c r="J2711" s="76"/>
      <c r="K2711" s="76"/>
      <c r="L2711" s="76"/>
      <c r="M2711" s="77"/>
      <c r="N2711" s="78"/>
      <c r="O2711" s="79"/>
      <c r="P2711" s="79"/>
      <c r="Q2711" s="79"/>
    </row>
    <row r="2712" spans="1:17" ht="13.95" customHeight="1">
      <c r="A2712" s="73"/>
      <c r="B2712" s="74"/>
      <c r="C2712" s="75"/>
      <c r="D2712" s="76"/>
      <c r="E2712" s="76"/>
      <c r="F2712" s="76"/>
      <c r="G2712" s="76"/>
      <c r="H2712" s="76"/>
      <c r="I2712" s="76"/>
      <c r="J2712" s="76"/>
      <c r="K2712" s="76"/>
      <c r="L2712" s="76"/>
      <c r="M2712" s="77"/>
      <c r="N2712" s="78"/>
      <c r="O2712" s="79"/>
      <c r="P2712" s="79"/>
      <c r="Q2712" s="79"/>
    </row>
    <row r="2713" spans="1:17" ht="13.95" customHeight="1">
      <c r="A2713" s="73"/>
      <c r="B2713" s="74"/>
      <c r="C2713" s="75"/>
      <c r="D2713" s="76"/>
      <c r="E2713" s="76"/>
      <c r="F2713" s="76"/>
      <c r="G2713" s="76"/>
      <c r="H2713" s="76"/>
      <c r="I2713" s="76"/>
      <c r="J2713" s="76"/>
      <c r="K2713" s="76"/>
      <c r="L2713" s="76"/>
      <c r="M2713" s="77"/>
      <c r="N2713" s="78"/>
      <c r="O2713" s="79"/>
      <c r="P2713" s="79"/>
      <c r="Q2713" s="79"/>
    </row>
    <row r="2714" spans="1:17" ht="13.95" customHeight="1">
      <c r="A2714" s="73"/>
      <c r="B2714" s="74"/>
      <c r="C2714" s="75"/>
      <c r="D2714" s="76"/>
      <c r="E2714" s="76"/>
      <c r="F2714" s="76"/>
      <c r="G2714" s="76"/>
      <c r="H2714" s="76"/>
      <c r="I2714" s="76"/>
      <c r="J2714" s="76"/>
      <c r="K2714" s="76"/>
      <c r="L2714" s="76"/>
      <c r="M2714" s="77"/>
      <c r="N2714" s="78"/>
      <c r="O2714" s="79"/>
      <c r="P2714" s="79"/>
      <c r="Q2714" s="79"/>
    </row>
    <row r="2715" spans="1:17" ht="13.95" customHeight="1">
      <c r="A2715" s="73"/>
      <c r="B2715" s="74"/>
      <c r="C2715" s="75"/>
      <c r="D2715" s="76"/>
      <c r="E2715" s="76"/>
      <c r="F2715" s="76"/>
      <c r="G2715" s="76"/>
      <c r="H2715" s="76"/>
      <c r="I2715" s="76"/>
      <c r="J2715" s="76"/>
      <c r="K2715" s="76"/>
      <c r="L2715" s="76"/>
      <c r="M2715" s="77"/>
      <c r="N2715" s="78"/>
      <c r="O2715" s="79"/>
      <c r="P2715" s="79"/>
      <c r="Q2715" s="79"/>
    </row>
    <row r="2716" spans="1:17" ht="13.95" customHeight="1">
      <c r="A2716" s="73"/>
      <c r="B2716" s="74"/>
      <c r="C2716" s="75"/>
      <c r="D2716" s="76"/>
      <c r="E2716" s="76"/>
      <c r="F2716" s="76"/>
      <c r="G2716" s="76"/>
      <c r="H2716" s="76"/>
      <c r="I2716" s="76"/>
      <c r="J2716" s="76"/>
      <c r="K2716" s="76"/>
      <c r="L2716" s="76"/>
      <c r="M2716" s="77"/>
      <c r="N2716" s="78"/>
      <c r="O2716" s="79"/>
      <c r="P2716" s="79"/>
      <c r="Q2716" s="79"/>
    </row>
    <row r="2717" spans="1:17" ht="13.95" customHeight="1">
      <c r="A2717" s="73"/>
      <c r="B2717" s="74"/>
      <c r="C2717" s="75"/>
      <c r="D2717" s="76"/>
      <c r="E2717" s="76"/>
      <c r="F2717" s="76"/>
      <c r="G2717" s="76"/>
      <c r="H2717" s="76"/>
      <c r="I2717" s="76"/>
      <c r="J2717" s="76"/>
      <c r="K2717" s="76"/>
      <c r="L2717" s="76"/>
      <c r="M2717" s="77"/>
      <c r="N2717" s="78"/>
      <c r="O2717" s="79"/>
      <c r="P2717" s="79"/>
      <c r="Q2717" s="79"/>
    </row>
    <row r="2718" spans="1:17" ht="13.95" customHeight="1">
      <c r="A2718" s="73"/>
      <c r="B2718" s="74"/>
      <c r="C2718" s="75"/>
      <c r="D2718" s="76"/>
      <c r="E2718" s="76"/>
      <c r="F2718" s="76"/>
      <c r="G2718" s="76"/>
      <c r="H2718" s="76"/>
      <c r="I2718" s="76"/>
      <c r="J2718" s="76"/>
      <c r="K2718" s="76"/>
      <c r="L2718" s="76"/>
      <c r="M2718" s="77"/>
      <c r="N2718" s="78"/>
      <c r="O2718" s="79"/>
      <c r="P2718" s="79"/>
      <c r="Q2718" s="79"/>
    </row>
    <row r="2719" spans="1:17" ht="13.95" customHeight="1">
      <c r="A2719" s="73"/>
      <c r="B2719" s="74"/>
      <c r="C2719" s="75"/>
      <c r="D2719" s="76"/>
      <c r="E2719" s="76"/>
      <c r="F2719" s="76"/>
      <c r="G2719" s="76"/>
      <c r="H2719" s="76"/>
      <c r="I2719" s="76"/>
      <c r="J2719" s="76"/>
      <c r="K2719" s="76"/>
      <c r="L2719" s="76"/>
      <c r="M2719" s="77"/>
      <c r="N2719" s="78"/>
      <c r="O2719" s="79"/>
      <c r="P2719" s="79"/>
      <c r="Q2719" s="79"/>
    </row>
    <row r="2720" spans="1:17" ht="13.95" customHeight="1">
      <c r="A2720" s="73"/>
      <c r="B2720" s="74"/>
      <c r="C2720" s="75"/>
      <c r="D2720" s="76"/>
      <c r="E2720" s="76"/>
      <c r="F2720" s="76"/>
      <c r="G2720" s="76"/>
      <c r="H2720" s="76"/>
      <c r="I2720" s="76"/>
      <c r="J2720" s="76"/>
      <c r="K2720" s="76"/>
      <c r="L2720" s="76"/>
      <c r="M2720" s="77"/>
      <c r="N2720" s="78"/>
      <c r="O2720" s="79"/>
      <c r="P2720" s="79"/>
      <c r="Q2720" s="79"/>
    </row>
    <row r="2721" spans="1:17" ht="13.95" customHeight="1">
      <c r="A2721" s="73"/>
      <c r="B2721" s="74"/>
      <c r="C2721" s="75"/>
      <c r="D2721" s="76"/>
      <c r="E2721" s="76"/>
      <c r="F2721" s="76"/>
      <c r="G2721" s="76"/>
      <c r="H2721" s="76"/>
      <c r="I2721" s="76"/>
      <c r="J2721" s="76"/>
      <c r="K2721" s="76"/>
      <c r="L2721" s="76"/>
      <c r="M2721" s="77"/>
      <c r="N2721" s="78"/>
      <c r="O2721" s="79"/>
      <c r="P2721" s="79"/>
      <c r="Q2721" s="79"/>
    </row>
    <row r="2722" spans="1:17" ht="13.95" customHeight="1">
      <c r="A2722" s="73"/>
      <c r="B2722" s="74"/>
      <c r="C2722" s="75"/>
      <c r="D2722" s="76"/>
      <c r="E2722" s="76"/>
      <c r="F2722" s="76"/>
      <c r="G2722" s="76"/>
      <c r="H2722" s="76"/>
      <c r="I2722" s="76"/>
      <c r="J2722" s="76"/>
      <c r="K2722" s="76"/>
      <c r="L2722" s="76"/>
      <c r="M2722" s="77"/>
      <c r="N2722" s="78"/>
      <c r="O2722" s="79"/>
      <c r="P2722" s="79"/>
      <c r="Q2722" s="79"/>
    </row>
    <row r="2723" spans="1:17" ht="13.95" customHeight="1">
      <c r="A2723" s="73"/>
      <c r="B2723" s="74"/>
      <c r="C2723" s="75"/>
      <c r="D2723" s="76"/>
      <c r="E2723" s="76"/>
      <c r="F2723" s="76"/>
      <c r="G2723" s="76"/>
      <c r="H2723" s="76"/>
      <c r="I2723" s="76"/>
      <c r="J2723" s="76"/>
      <c r="K2723" s="76"/>
      <c r="L2723" s="76"/>
      <c r="M2723" s="77"/>
      <c r="N2723" s="78"/>
      <c r="O2723" s="79"/>
      <c r="P2723" s="79"/>
      <c r="Q2723" s="79"/>
    </row>
    <row r="2724" spans="1:17" ht="13.95" customHeight="1">
      <c r="A2724" s="73"/>
      <c r="B2724" s="74"/>
      <c r="C2724" s="75"/>
      <c r="D2724" s="76"/>
      <c r="E2724" s="76"/>
      <c r="F2724" s="76"/>
      <c r="G2724" s="76"/>
      <c r="H2724" s="76"/>
      <c r="I2724" s="76"/>
      <c r="J2724" s="76"/>
      <c r="K2724" s="76"/>
      <c r="L2724" s="76"/>
      <c r="M2724" s="77"/>
      <c r="N2724" s="78"/>
      <c r="O2724" s="79"/>
      <c r="P2724" s="79"/>
      <c r="Q2724" s="79"/>
    </row>
    <row r="2725" spans="1:17" ht="13.95" customHeight="1">
      <c r="A2725" s="73"/>
      <c r="B2725" s="74"/>
      <c r="C2725" s="75"/>
      <c r="D2725" s="76"/>
      <c r="E2725" s="76"/>
      <c r="F2725" s="76"/>
      <c r="G2725" s="76"/>
      <c r="H2725" s="76"/>
      <c r="I2725" s="76"/>
      <c r="J2725" s="76"/>
      <c r="K2725" s="76"/>
      <c r="L2725" s="76"/>
      <c r="M2725" s="77"/>
      <c r="N2725" s="78"/>
      <c r="O2725" s="79"/>
      <c r="P2725" s="79"/>
      <c r="Q2725" s="79"/>
    </row>
    <row r="2726" spans="1:17" ht="13.95" customHeight="1">
      <c r="A2726" s="73"/>
      <c r="B2726" s="74"/>
      <c r="C2726" s="75"/>
      <c r="D2726" s="76"/>
      <c r="E2726" s="76"/>
      <c r="F2726" s="76"/>
      <c r="G2726" s="76"/>
      <c r="H2726" s="76"/>
      <c r="I2726" s="76"/>
      <c r="J2726" s="76"/>
      <c r="K2726" s="76"/>
      <c r="L2726" s="76"/>
      <c r="M2726" s="77"/>
      <c r="N2726" s="78"/>
      <c r="O2726" s="79"/>
      <c r="P2726" s="79"/>
      <c r="Q2726" s="79"/>
    </row>
    <row r="2727" spans="1:17" ht="13.95" customHeight="1">
      <c r="A2727" s="73"/>
      <c r="B2727" s="74"/>
      <c r="C2727" s="75"/>
      <c r="D2727" s="76"/>
      <c r="E2727" s="76"/>
      <c r="F2727" s="76"/>
      <c r="G2727" s="76"/>
      <c r="H2727" s="76"/>
      <c r="I2727" s="76"/>
      <c r="J2727" s="76"/>
      <c r="K2727" s="76"/>
      <c r="L2727" s="76"/>
      <c r="M2727" s="77"/>
      <c r="N2727" s="78"/>
      <c r="O2727" s="79"/>
      <c r="P2727" s="79"/>
      <c r="Q2727" s="79"/>
    </row>
    <row r="2728" spans="1:17" ht="13.95" customHeight="1">
      <c r="A2728" s="73"/>
      <c r="B2728" s="74"/>
      <c r="C2728" s="75"/>
      <c r="D2728" s="76"/>
      <c r="E2728" s="76"/>
      <c r="F2728" s="76"/>
      <c r="G2728" s="76"/>
      <c r="H2728" s="76"/>
      <c r="I2728" s="76"/>
      <c r="J2728" s="76"/>
      <c r="K2728" s="76"/>
      <c r="L2728" s="76"/>
      <c r="M2728" s="77"/>
      <c r="N2728" s="78"/>
      <c r="O2728" s="79"/>
      <c r="P2728" s="79"/>
      <c r="Q2728" s="79"/>
    </row>
    <row r="2729" spans="1:17" ht="13.95" customHeight="1">
      <c r="A2729" s="73"/>
      <c r="B2729" s="74"/>
      <c r="C2729" s="75"/>
      <c r="D2729" s="76"/>
      <c r="E2729" s="76"/>
      <c r="F2729" s="76"/>
      <c r="G2729" s="76"/>
      <c r="H2729" s="76"/>
      <c r="I2729" s="76"/>
      <c r="J2729" s="76"/>
      <c r="K2729" s="76"/>
      <c r="L2729" s="76"/>
      <c r="M2729" s="77"/>
      <c r="N2729" s="78"/>
      <c r="O2729" s="79"/>
      <c r="P2729" s="79"/>
      <c r="Q2729" s="79"/>
    </row>
    <row r="2730" spans="1:17" ht="13.95" customHeight="1">
      <c r="A2730" s="73"/>
      <c r="B2730" s="74"/>
      <c r="C2730" s="75"/>
      <c r="D2730" s="76"/>
      <c r="E2730" s="76"/>
      <c r="F2730" s="76"/>
      <c r="G2730" s="76"/>
      <c r="H2730" s="76"/>
      <c r="I2730" s="76"/>
      <c r="J2730" s="76"/>
      <c r="K2730" s="76"/>
      <c r="L2730" s="76"/>
      <c r="M2730" s="77"/>
      <c r="N2730" s="78"/>
      <c r="O2730" s="79"/>
      <c r="P2730" s="79"/>
      <c r="Q2730" s="79"/>
    </row>
    <row r="2731" spans="1:17" ht="13.95" customHeight="1">
      <c r="A2731" s="73"/>
      <c r="B2731" s="74"/>
      <c r="C2731" s="75"/>
      <c r="D2731" s="76"/>
      <c r="E2731" s="76"/>
      <c r="F2731" s="76"/>
      <c r="G2731" s="76"/>
      <c r="H2731" s="76"/>
      <c r="I2731" s="76"/>
      <c r="J2731" s="76"/>
      <c r="K2731" s="76"/>
      <c r="L2731" s="76"/>
      <c r="M2731" s="77"/>
      <c r="N2731" s="78"/>
      <c r="O2731" s="79"/>
      <c r="P2731" s="79"/>
      <c r="Q2731" s="79"/>
    </row>
    <row r="2732" spans="1:17" ht="13.95" customHeight="1">
      <c r="A2732" s="73"/>
      <c r="B2732" s="74"/>
      <c r="C2732" s="75"/>
      <c r="D2732" s="76"/>
      <c r="E2732" s="76"/>
      <c r="F2732" s="76"/>
      <c r="G2732" s="76"/>
      <c r="H2732" s="76"/>
      <c r="I2732" s="76"/>
      <c r="J2732" s="76"/>
      <c r="K2732" s="76"/>
      <c r="L2732" s="76"/>
      <c r="M2732" s="77"/>
      <c r="N2732" s="78"/>
      <c r="O2732" s="79"/>
      <c r="P2732" s="79"/>
      <c r="Q2732" s="79"/>
    </row>
    <row r="2733" spans="1:17" ht="13.95" customHeight="1">
      <c r="A2733" s="73"/>
      <c r="B2733" s="74"/>
      <c r="C2733" s="75"/>
      <c r="D2733" s="76"/>
      <c r="E2733" s="76"/>
      <c r="F2733" s="76"/>
      <c r="G2733" s="76"/>
      <c r="H2733" s="76"/>
      <c r="I2733" s="76"/>
      <c r="J2733" s="76"/>
      <c r="K2733" s="76"/>
      <c r="L2733" s="76"/>
      <c r="M2733" s="77"/>
      <c r="N2733" s="78"/>
      <c r="O2733" s="79"/>
      <c r="P2733" s="79"/>
      <c r="Q2733" s="79"/>
    </row>
    <row r="2734" spans="1:17" ht="13.95" customHeight="1">
      <c r="A2734" s="73"/>
      <c r="B2734" s="74"/>
      <c r="C2734" s="75"/>
      <c r="D2734" s="76"/>
      <c r="E2734" s="76"/>
      <c r="F2734" s="76"/>
      <c r="G2734" s="76"/>
      <c r="H2734" s="76"/>
      <c r="I2734" s="76"/>
      <c r="J2734" s="76"/>
      <c r="K2734" s="76"/>
      <c r="L2734" s="76"/>
      <c r="M2734" s="77"/>
      <c r="N2734" s="78"/>
      <c r="O2734" s="79"/>
      <c r="P2734" s="79"/>
      <c r="Q2734" s="79"/>
    </row>
    <row r="2735" spans="1:17" ht="13.95" customHeight="1">
      <c r="A2735" s="73"/>
      <c r="B2735" s="74"/>
      <c r="C2735" s="75"/>
      <c r="D2735" s="76"/>
      <c r="E2735" s="76"/>
      <c r="F2735" s="76"/>
      <c r="G2735" s="76"/>
      <c r="H2735" s="76"/>
      <c r="I2735" s="76"/>
      <c r="J2735" s="76"/>
      <c r="K2735" s="76"/>
      <c r="L2735" s="76"/>
      <c r="M2735" s="77"/>
      <c r="N2735" s="78"/>
      <c r="O2735" s="79"/>
      <c r="P2735" s="79"/>
      <c r="Q2735" s="79"/>
    </row>
    <row r="2736" spans="1:17" ht="13.95" customHeight="1">
      <c r="A2736" s="73"/>
      <c r="B2736" s="74"/>
      <c r="C2736" s="75"/>
      <c r="D2736" s="76"/>
      <c r="E2736" s="76"/>
      <c r="F2736" s="76"/>
      <c r="G2736" s="76"/>
      <c r="H2736" s="76"/>
      <c r="I2736" s="76"/>
      <c r="J2736" s="76"/>
      <c r="K2736" s="76"/>
      <c r="L2736" s="76"/>
      <c r="M2736" s="77"/>
      <c r="N2736" s="78"/>
      <c r="O2736" s="79"/>
      <c r="P2736" s="79"/>
      <c r="Q2736" s="79"/>
    </row>
    <row r="2737" spans="1:17" ht="13.95" customHeight="1">
      <c r="A2737" s="73"/>
      <c r="B2737" s="74"/>
      <c r="C2737" s="75"/>
      <c r="D2737" s="76"/>
      <c r="E2737" s="76"/>
      <c r="F2737" s="76"/>
      <c r="G2737" s="76"/>
      <c r="H2737" s="76"/>
      <c r="I2737" s="76"/>
      <c r="J2737" s="76"/>
      <c r="K2737" s="76"/>
      <c r="L2737" s="76"/>
      <c r="M2737" s="77"/>
      <c r="N2737" s="78"/>
      <c r="O2737" s="79"/>
      <c r="P2737" s="79"/>
      <c r="Q2737" s="79"/>
    </row>
    <row r="2738" spans="1:17" ht="13.95" customHeight="1">
      <c r="A2738" s="73"/>
      <c r="B2738" s="74"/>
      <c r="C2738" s="75"/>
      <c r="D2738" s="76"/>
      <c r="E2738" s="76"/>
      <c r="F2738" s="76"/>
      <c r="G2738" s="76"/>
      <c r="H2738" s="76"/>
      <c r="I2738" s="76"/>
      <c r="J2738" s="76"/>
      <c r="K2738" s="76"/>
      <c r="L2738" s="76"/>
      <c r="M2738" s="77"/>
      <c r="N2738" s="78"/>
      <c r="O2738" s="79"/>
      <c r="P2738" s="79"/>
      <c r="Q2738" s="79"/>
    </row>
    <row r="2739" spans="1:17" ht="13.95" customHeight="1">
      <c r="A2739" s="73"/>
      <c r="B2739" s="74"/>
      <c r="C2739" s="75"/>
      <c r="D2739" s="76"/>
      <c r="E2739" s="76"/>
      <c r="F2739" s="76"/>
      <c r="G2739" s="76"/>
      <c r="H2739" s="76"/>
      <c r="I2739" s="76"/>
      <c r="J2739" s="76"/>
      <c r="K2739" s="76"/>
      <c r="L2739" s="76"/>
      <c r="M2739" s="77"/>
      <c r="N2739" s="78"/>
      <c r="O2739" s="79"/>
      <c r="P2739" s="79"/>
      <c r="Q2739" s="79"/>
    </row>
    <row r="2740" spans="1:17" ht="13.95" customHeight="1">
      <c r="A2740" s="73"/>
      <c r="B2740" s="74"/>
      <c r="C2740" s="75"/>
      <c r="D2740" s="76"/>
      <c r="E2740" s="76"/>
      <c r="F2740" s="76"/>
      <c r="G2740" s="76"/>
      <c r="H2740" s="76"/>
      <c r="I2740" s="76"/>
      <c r="J2740" s="76"/>
      <c r="K2740" s="76"/>
      <c r="L2740" s="76"/>
      <c r="M2740" s="77"/>
      <c r="N2740" s="78"/>
      <c r="O2740" s="79"/>
      <c r="P2740" s="79"/>
      <c r="Q2740" s="79"/>
    </row>
    <row r="2741" spans="1:17" ht="13.95" customHeight="1">
      <c r="A2741" s="73"/>
      <c r="B2741" s="74"/>
      <c r="C2741" s="75"/>
      <c r="D2741" s="76"/>
      <c r="E2741" s="76"/>
      <c r="F2741" s="76"/>
      <c r="G2741" s="76"/>
      <c r="H2741" s="76"/>
      <c r="I2741" s="76"/>
      <c r="J2741" s="76"/>
      <c r="K2741" s="76"/>
      <c r="L2741" s="76"/>
      <c r="M2741" s="77"/>
      <c r="N2741" s="78"/>
      <c r="O2741" s="79"/>
      <c r="P2741" s="79"/>
      <c r="Q2741" s="79"/>
    </row>
    <row r="2742" spans="1:17" ht="13.95" customHeight="1">
      <c r="A2742" s="73"/>
      <c r="B2742" s="74"/>
      <c r="C2742" s="75"/>
      <c r="D2742" s="76"/>
      <c r="E2742" s="76"/>
      <c r="F2742" s="76"/>
      <c r="G2742" s="76"/>
      <c r="H2742" s="76"/>
      <c r="I2742" s="76"/>
      <c r="J2742" s="76"/>
      <c r="K2742" s="76"/>
      <c r="L2742" s="76"/>
      <c r="M2742" s="77"/>
      <c r="N2742" s="78"/>
      <c r="O2742" s="79"/>
      <c r="P2742" s="79"/>
      <c r="Q2742" s="79"/>
    </row>
    <row r="2743" spans="1:17" ht="13.95" customHeight="1">
      <c r="A2743" s="73"/>
      <c r="B2743" s="74"/>
      <c r="C2743" s="75"/>
      <c r="D2743" s="76"/>
      <c r="E2743" s="76"/>
      <c r="F2743" s="76"/>
      <c r="G2743" s="76"/>
      <c r="H2743" s="76"/>
      <c r="I2743" s="76"/>
      <c r="J2743" s="76"/>
      <c r="K2743" s="76"/>
      <c r="L2743" s="76"/>
      <c r="M2743" s="77"/>
      <c r="N2743" s="78"/>
      <c r="O2743" s="79"/>
      <c r="P2743" s="79"/>
      <c r="Q2743" s="79"/>
    </row>
    <row r="2744" spans="1:17" ht="13.95" customHeight="1">
      <c r="A2744" s="73"/>
      <c r="B2744" s="74"/>
      <c r="C2744" s="75"/>
      <c r="D2744" s="76"/>
      <c r="E2744" s="76"/>
      <c r="F2744" s="76"/>
      <c r="G2744" s="76"/>
      <c r="H2744" s="76"/>
      <c r="I2744" s="76"/>
      <c r="J2744" s="76"/>
      <c r="K2744" s="76"/>
      <c r="L2744" s="76"/>
      <c r="M2744" s="77"/>
      <c r="N2744" s="78"/>
      <c r="O2744" s="79"/>
      <c r="P2744" s="79"/>
      <c r="Q2744" s="79"/>
    </row>
    <row r="2745" spans="1:17" ht="13.95" customHeight="1">
      <c r="A2745" s="73"/>
      <c r="B2745" s="74"/>
      <c r="C2745" s="75"/>
      <c r="D2745" s="76"/>
      <c r="E2745" s="76"/>
      <c r="F2745" s="76"/>
      <c r="G2745" s="76"/>
      <c r="H2745" s="76"/>
      <c r="I2745" s="76"/>
      <c r="J2745" s="76"/>
      <c r="K2745" s="76"/>
      <c r="L2745" s="76"/>
      <c r="M2745" s="77"/>
      <c r="N2745" s="78"/>
      <c r="O2745" s="79"/>
      <c r="P2745" s="79"/>
      <c r="Q2745" s="79"/>
    </row>
    <row r="2746" spans="1:17" ht="13.95" customHeight="1">
      <c r="A2746" s="73"/>
      <c r="B2746" s="74"/>
      <c r="C2746" s="75"/>
      <c r="D2746" s="76"/>
      <c r="E2746" s="76"/>
      <c r="F2746" s="76"/>
      <c r="G2746" s="76"/>
      <c r="H2746" s="76"/>
      <c r="I2746" s="76"/>
      <c r="J2746" s="76"/>
      <c r="K2746" s="76"/>
      <c r="L2746" s="76"/>
      <c r="M2746" s="77"/>
      <c r="N2746" s="78"/>
      <c r="O2746" s="79"/>
      <c r="P2746" s="79"/>
      <c r="Q2746" s="79"/>
    </row>
    <row r="2747" spans="1:17" ht="13.95" customHeight="1">
      <c r="A2747" s="73"/>
      <c r="B2747" s="74"/>
      <c r="C2747" s="75"/>
      <c r="D2747" s="76"/>
      <c r="E2747" s="76"/>
      <c r="F2747" s="76"/>
      <c r="G2747" s="76"/>
      <c r="H2747" s="76"/>
      <c r="I2747" s="76"/>
      <c r="J2747" s="76"/>
      <c r="K2747" s="76"/>
      <c r="L2747" s="76"/>
      <c r="M2747" s="77"/>
      <c r="N2747" s="78"/>
      <c r="O2747" s="79"/>
      <c r="P2747" s="79"/>
      <c r="Q2747" s="79"/>
    </row>
    <row r="2748" spans="1:17" ht="13.95" customHeight="1">
      <c r="A2748" s="73"/>
      <c r="B2748" s="74"/>
      <c r="C2748" s="75"/>
      <c r="D2748" s="76"/>
      <c r="E2748" s="76"/>
      <c r="F2748" s="76"/>
      <c r="G2748" s="76"/>
      <c r="H2748" s="76"/>
      <c r="I2748" s="76"/>
      <c r="J2748" s="76"/>
      <c r="K2748" s="76"/>
      <c r="L2748" s="76"/>
      <c r="M2748" s="77"/>
      <c r="N2748" s="78"/>
      <c r="O2748" s="79"/>
      <c r="P2748" s="79"/>
      <c r="Q2748" s="79"/>
    </row>
    <row r="2749" spans="1:17" ht="13.95" customHeight="1">
      <c r="A2749" s="73"/>
      <c r="B2749" s="74"/>
      <c r="C2749" s="75"/>
      <c r="D2749" s="76"/>
      <c r="E2749" s="76"/>
      <c r="F2749" s="76"/>
      <c r="G2749" s="76"/>
      <c r="H2749" s="76"/>
      <c r="I2749" s="76"/>
      <c r="J2749" s="76"/>
      <c r="K2749" s="76"/>
      <c r="L2749" s="76"/>
      <c r="M2749" s="77"/>
      <c r="N2749" s="78"/>
      <c r="O2749" s="79"/>
      <c r="P2749" s="79"/>
      <c r="Q2749" s="79"/>
    </row>
    <row r="2750" spans="1:17" ht="13.95" customHeight="1">
      <c r="A2750" s="73"/>
      <c r="B2750" s="74"/>
      <c r="C2750" s="75"/>
      <c r="D2750" s="76"/>
      <c r="E2750" s="76"/>
      <c r="F2750" s="76"/>
      <c r="G2750" s="76"/>
      <c r="H2750" s="76"/>
      <c r="I2750" s="76"/>
      <c r="J2750" s="76"/>
      <c r="K2750" s="76"/>
      <c r="L2750" s="76"/>
      <c r="M2750" s="77"/>
      <c r="N2750" s="78"/>
      <c r="O2750" s="79"/>
      <c r="P2750" s="79"/>
      <c r="Q2750" s="79"/>
    </row>
    <row r="2751" spans="1:17" ht="13.95" customHeight="1">
      <c r="A2751" s="73"/>
      <c r="B2751" s="74"/>
      <c r="C2751" s="75"/>
      <c r="D2751" s="76"/>
      <c r="E2751" s="76"/>
      <c r="F2751" s="76"/>
      <c r="G2751" s="76"/>
      <c r="H2751" s="76"/>
      <c r="I2751" s="76"/>
      <c r="J2751" s="76"/>
      <c r="K2751" s="76"/>
      <c r="L2751" s="76"/>
      <c r="M2751" s="77"/>
      <c r="N2751" s="78"/>
      <c r="O2751" s="79"/>
      <c r="P2751" s="79"/>
      <c r="Q2751" s="79"/>
    </row>
    <row r="2752" spans="1:17" ht="13.95" customHeight="1">
      <c r="A2752" s="73"/>
      <c r="B2752" s="74"/>
      <c r="C2752" s="75"/>
      <c r="D2752" s="76"/>
      <c r="E2752" s="76"/>
      <c r="F2752" s="76"/>
      <c r="G2752" s="76"/>
      <c r="H2752" s="76"/>
      <c r="I2752" s="76"/>
      <c r="J2752" s="76"/>
      <c r="K2752" s="76"/>
      <c r="L2752" s="76"/>
      <c r="M2752" s="77"/>
      <c r="N2752" s="78"/>
      <c r="O2752" s="79"/>
      <c r="P2752" s="79"/>
      <c r="Q2752" s="79"/>
    </row>
    <row r="2753" spans="1:17" ht="13.95" customHeight="1">
      <c r="A2753" s="73"/>
      <c r="B2753" s="74"/>
      <c r="C2753" s="75"/>
      <c r="D2753" s="76"/>
      <c r="E2753" s="76"/>
      <c r="F2753" s="76"/>
      <c r="G2753" s="76"/>
      <c r="H2753" s="76"/>
      <c r="I2753" s="76"/>
      <c r="J2753" s="76"/>
      <c r="K2753" s="76"/>
      <c r="L2753" s="76"/>
      <c r="M2753" s="77"/>
      <c r="N2753" s="78"/>
      <c r="O2753" s="79"/>
      <c r="P2753" s="79"/>
      <c r="Q2753" s="79"/>
    </row>
    <row r="2754" spans="1:17" ht="13.95" customHeight="1">
      <c r="A2754" s="73"/>
      <c r="B2754" s="74"/>
      <c r="C2754" s="75"/>
      <c r="D2754" s="76"/>
      <c r="E2754" s="76"/>
      <c r="F2754" s="76"/>
      <c r="G2754" s="76"/>
      <c r="H2754" s="76"/>
      <c r="I2754" s="76"/>
      <c r="J2754" s="76"/>
      <c r="K2754" s="76"/>
      <c r="L2754" s="76"/>
      <c r="M2754" s="77"/>
      <c r="N2754" s="78"/>
      <c r="O2754" s="79"/>
      <c r="P2754" s="79"/>
      <c r="Q2754" s="79"/>
    </row>
    <row r="2755" spans="1:17" ht="13.95" customHeight="1">
      <c r="A2755" s="73"/>
      <c r="B2755" s="74"/>
      <c r="C2755" s="75"/>
      <c r="D2755" s="76"/>
      <c r="E2755" s="76"/>
      <c r="F2755" s="76"/>
      <c r="G2755" s="76"/>
      <c r="H2755" s="76"/>
      <c r="I2755" s="76"/>
      <c r="J2755" s="76"/>
      <c r="K2755" s="76"/>
      <c r="L2755" s="76"/>
      <c r="M2755" s="77"/>
      <c r="N2755" s="78"/>
      <c r="O2755" s="79"/>
      <c r="P2755" s="79"/>
      <c r="Q2755" s="79"/>
    </row>
    <row r="2756" spans="1:17" ht="13.95" customHeight="1">
      <c r="A2756" s="73"/>
      <c r="B2756" s="74"/>
      <c r="C2756" s="75"/>
      <c r="D2756" s="76"/>
      <c r="E2756" s="76"/>
      <c r="F2756" s="76"/>
      <c r="G2756" s="76"/>
      <c r="H2756" s="76"/>
      <c r="I2756" s="76"/>
      <c r="J2756" s="76"/>
      <c r="K2756" s="76"/>
      <c r="L2756" s="76"/>
      <c r="M2756" s="77"/>
      <c r="N2756" s="78"/>
      <c r="O2756" s="79"/>
      <c r="P2756" s="79"/>
      <c r="Q2756" s="79"/>
    </row>
    <row r="2757" spans="1:17" ht="13.95" customHeight="1">
      <c r="A2757" s="73"/>
      <c r="B2757" s="74"/>
      <c r="C2757" s="75"/>
      <c r="D2757" s="76"/>
      <c r="E2757" s="76"/>
      <c r="F2757" s="76"/>
      <c r="G2757" s="76"/>
      <c r="H2757" s="76"/>
      <c r="I2757" s="76"/>
      <c r="J2757" s="76"/>
      <c r="K2757" s="76"/>
      <c r="L2757" s="76"/>
      <c r="M2757" s="77"/>
      <c r="N2757" s="78"/>
      <c r="O2757" s="79"/>
      <c r="P2757" s="79"/>
      <c r="Q2757" s="79"/>
    </row>
    <row r="2758" spans="1:17" ht="13.95" customHeight="1">
      <c r="A2758" s="73"/>
      <c r="B2758" s="74"/>
      <c r="C2758" s="75"/>
      <c r="D2758" s="76"/>
      <c r="E2758" s="76"/>
      <c r="F2758" s="76"/>
      <c r="G2758" s="76"/>
      <c r="H2758" s="76"/>
      <c r="I2758" s="76"/>
      <c r="J2758" s="76"/>
      <c r="K2758" s="76"/>
      <c r="L2758" s="76"/>
      <c r="M2758" s="77"/>
      <c r="N2758" s="78"/>
      <c r="O2758" s="79"/>
      <c r="P2758" s="79"/>
      <c r="Q2758" s="79"/>
    </row>
    <row r="2759" spans="1:17" ht="13.95" customHeight="1">
      <c r="A2759" s="73"/>
      <c r="B2759" s="74"/>
      <c r="C2759" s="75"/>
      <c r="D2759" s="76"/>
      <c r="E2759" s="76"/>
      <c r="F2759" s="76"/>
      <c r="G2759" s="76"/>
      <c r="H2759" s="76"/>
      <c r="I2759" s="76"/>
      <c r="J2759" s="76"/>
      <c r="K2759" s="76"/>
      <c r="L2759" s="76"/>
      <c r="M2759" s="77"/>
      <c r="N2759" s="78"/>
      <c r="O2759" s="79"/>
      <c r="P2759" s="79"/>
      <c r="Q2759" s="79"/>
    </row>
    <row r="2760" spans="1:17" ht="13.95" customHeight="1">
      <c r="A2760" s="73"/>
      <c r="B2760" s="74"/>
      <c r="C2760" s="75"/>
      <c r="D2760" s="76"/>
      <c r="E2760" s="76"/>
      <c r="F2760" s="76"/>
      <c r="G2760" s="76"/>
      <c r="H2760" s="76"/>
      <c r="I2760" s="76"/>
      <c r="J2760" s="76"/>
      <c r="K2760" s="76"/>
      <c r="L2760" s="76"/>
      <c r="M2760" s="77"/>
      <c r="N2760" s="78"/>
      <c r="O2760" s="79"/>
      <c r="P2760" s="79"/>
      <c r="Q2760" s="79"/>
    </row>
    <row r="2761" spans="1:17" ht="13.95" customHeight="1">
      <c r="A2761" s="73"/>
      <c r="B2761" s="74"/>
      <c r="C2761" s="75"/>
      <c r="D2761" s="76"/>
      <c r="E2761" s="76"/>
      <c r="F2761" s="76"/>
      <c r="G2761" s="76"/>
      <c r="H2761" s="76"/>
      <c r="I2761" s="76"/>
      <c r="J2761" s="76"/>
      <c r="K2761" s="76"/>
      <c r="L2761" s="76"/>
      <c r="M2761" s="77"/>
      <c r="N2761" s="78"/>
      <c r="O2761" s="79"/>
      <c r="P2761" s="79"/>
      <c r="Q2761" s="79"/>
    </row>
    <row r="2762" spans="1:17" ht="13.95" customHeight="1">
      <c r="A2762" s="73"/>
      <c r="B2762" s="74"/>
      <c r="C2762" s="75"/>
      <c r="D2762" s="76"/>
      <c r="E2762" s="76"/>
      <c r="F2762" s="76"/>
      <c r="G2762" s="76"/>
      <c r="H2762" s="76"/>
      <c r="I2762" s="76"/>
      <c r="J2762" s="76"/>
      <c r="K2762" s="76"/>
      <c r="L2762" s="76"/>
      <c r="M2762" s="77"/>
      <c r="N2762" s="78"/>
      <c r="O2762" s="79"/>
      <c r="P2762" s="79"/>
      <c r="Q2762" s="79"/>
    </row>
    <row r="2763" spans="1:17" ht="13.95" customHeight="1">
      <c r="A2763" s="73"/>
      <c r="B2763" s="74"/>
      <c r="C2763" s="75"/>
      <c r="D2763" s="76"/>
      <c r="E2763" s="76"/>
      <c r="F2763" s="76"/>
      <c r="G2763" s="76"/>
      <c r="H2763" s="76"/>
      <c r="I2763" s="76"/>
      <c r="J2763" s="76"/>
      <c r="K2763" s="76"/>
      <c r="L2763" s="76"/>
      <c r="M2763" s="77"/>
      <c r="N2763" s="78"/>
      <c r="O2763" s="79"/>
      <c r="P2763" s="79"/>
      <c r="Q2763" s="79"/>
    </row>
    <row r="2764" spans="1:17" ht="13.95" customHeight="1">
      <c r="A2764" s="73"/>
      <c r="B2764" s="74"/>
      <c r="C2764" s="75"/>
      <c r="D2764" s="76"/>
      <c r="E2764" s="76"/>
      <c r="F2764" s="76"/>
      <c r="G2764" s="76"/>
      <c r="H2764" s="76"/>
      <c r="I2764" s="76"/>
      <c r="J2764" s="76"/>
      <c r="K2764" s="76"/>
      <c r="L2764" s="76"/>
      <c r="M2764" s="77"/>
      <c r="N2764" s="78"/>
      <c r="O2764" s="79"/>
      <c r="P2764" s="79"/>
      <c r="Q2764" s="79"/>
    </row>
    <row r="2765" spans="1:17" ht="13.95" customHeight="1">
      <c r="A2765" s="73"/>
      <c r="B2765" s="74"/>
      <c r="C2765" s="75"/>
      <c r="D2765" s="76"/>
      <c r="E2765" s="76"/>
      <c r="F2765" s="76"/>
      <c r="G2765" s="76"/>
      <c r="H2765" s="76"/>
      <c r="I2765" s="76"/>
      <c r="J2765" s="76"/>
      <c r="K2765" s="76"/>
      <c r="L2765" s="76"/>
      <c r="M2765" s="77"/>
      <c r="N2765" s="78"/>
      <c r="O2765" s="79"/>
      <c r="P2765" s="79"/>
      <c r="Q2765" s="79"/>
    </row>
    <row r="2766" spans="1:17" ht="13.95" customHeight="1">
      <c r="A2766" s="73"/>
      <c r="B2766" s="74"/>
      <c r="C2766" s="75"/>
      <c r="D2766" s="76"/>
      <c r="E2766" s="76"/>
      <c r="F2766" s="76"/>
      <c r="G2766" s="76"/>
      <c r="H2766" s="76"/>
      <c r="I2766" s="76"/>
      <c r="J2766" s="76"/>
      <c r="K2766" s="76"/>
      <c r="L2766" s="76"/>
      <c r="M2766" s="77"/>
      <c r="N2766" s="78"/>
      <c r="O2766" s="79"/>
      <c r="P2766" s="79"/>
      <c r="Q2766" s="79"/>
    </row>
    <row r="2767" spans="1:17" ht="13.95" customHeight="1">
      <c r="A2767" s="73"/>
      <c r="B2767" s="74"/>
      <c r="C2767" s="75"/>
      <c r="D2767" s="76"/>
      <c r="E2767" s="76"/>
      <c r="F2767" s="76"/>
      <c r="G2767" s="76"/>
      <c r="H2767" s="76"/>
      <c r="I2767" s="76"/>
      <c r="J2767" s="76"/>
      <c r="K2767" s="76"/>
      <c r="L2767" s="76"/>
      <c r="M2767" s="77"/>
      <c r="N2767" s="78"/>
      <c r="O2767" s="79"/>
      <c r="P2767" s="79"/>
      <c r="Q2767" s="79"/>
    </row>
    <row r="2768" spans="1:17" ht="13.95" customHeight="1">
      <c r="A2768" s="73"/>
      <c r="B2768" s="74"/>
      <c r="C2768" s="75"/>
      <c r="D2768" s="76"/>
      <c r="E2768" s="76"/>
      <c r="F2768" s="76"/>
      <c r="G2768" s="76"/>
      <c r="H2768" s="76"/>
      <c r="I2768" s="76"/>
      <c r="J2768" s="76"/>
      <c r="K2768" s="76"/>
      <c r="L2768" s="76"/>
      <c r="M2768" s="77"/>
      <c r="N2768" s="78"/>
      <c r="O2768" s="79"/>
      <c r="P2768" s="79"/>
      <c r="Q2768" s="79"/>
    </row>
    <row r="2769" spans="1:17" ht="13.95" customHeight="1">
      <c r="A2769" s="73"/>
      <c r="B2769" s="74"/>
      <c r="C2769" s="75"/>
      <c r="D2769" s="76"/>
      <c r="E2769" s="76"/>
      <c r="F2769" s="76"/>
      <c r="G2769" s="76"/>
      <c r="H2769" s="76"/>
      <c r="I2769" s="76"/>
      <c r="J2769" s="76"/>
      <c r="K2769" s="76"/>
      <c r="L2769" s="76"/>
      <c r="M2769" s="77"/>
      <c r="N2769" s="78"/>
      <c r="O2769" s="79"/>
      <c r="P2769" s="79"/>
      <c r="Q2769" s="79"/>
    </row>
    <row r="2770" spans="1:17" ht="13.95" customHeight="1">
      <c r="A2770" s="73"/>
      <c r="B2770" s="74"/>
      <c r="C2770" s="75"/>
      <c r="D2770" s="76"/>
      <c r="E2770" s="76"/>
      <c r="F2770" s="76"/>
      <c r="G2770" s="76"/>
      <c r="H2770" s="76"/>
      <c r="I2770" s="76"/>
      <c r="J2770" s="76"/>
      <c r="K2770" s="76"/>
      <c r="L2770" s="76"/>
      <c r="M2770" s="77"/>
      <c r="N2770" s="78"/>
      <c r="O2770" s="79"/>
      <c r="P2770" s="79"/>
      <c r="Q2770" s="79"/>
    </row>
    <row r="2771" spans="1:17" ht="13.95" customHeight="1">
      <c r="A2771" s="73"/>
      <c r="B2771" s="74"/>
      <c r="C2771" s="75"/>
      <c r="D2771" s="76"/>
      <c r="E2771" s="76"/>
      <c r="F2771" s="76"/>
      <c r="G2771" s="76"/>
      <c r="H2771" s="76"/>
      <c r="I2771" s="76"/>
      <c r="J2771" s="76"/>
      <c r="K2771" s="76"/>
      <c r="L2771" s="76"/>
      <c r="M2771" s="77"/>
      <c r="N2771" s="78"/>
      <c r="O2771" s="79"/>
      <c r="P2771" s="79"/>
      <c r="Q2771" s="79"/>
    </row>
    <row r="2772" spans="1:17" ht="13.95" customHeight="1">
      <c r="A2772" s="73"/>
      <c r="B2772" s="74"/>
      <c r="C2772" s="75"/>
      <c r="D2772" s="76"/>
      <c r="E2772" s="76"/>
      <c r="F2772" s="76"/>
      <c r="G2772" s="76"/>
      <c r="H2772" s="76"/>
      <c r="I2772" s="76"/>
      <c r="J2772" s="76"/>
      <c r="K2772" s="76"/>
      <c r="L2772" s="76"/>
      <c r="M2772" s="77"/>
      <c r="N2772" s="78"/>
      <c r="O2772" s="79"/>
      <c r="P2772" s="79"/>
      <c r="Q2772" s="79"/>
    </row>
    <row r="2773" spans="1:17" ht="13.95" customHeight="1">
      <c r="A2773" s="73"/>
      <c r="B2773" s="74"/>
      <c r="C2773" s="75"/>
      <c r="D2773" s="76"/>
      <c r="E2773" s="76"/>
      <c r="F2773" s="76"/>
      <c r="G2773" s="76"/>
      <c r="H2773" s="76"/>
      <c r="I2773" s="76"/>
      <c r="J2773" s="76"/>
      <c r="K2773" s="76"/>
      <c r="L2773" s="76"/>
      <c r="M2773" s="77"/>
      <c r="N2773" s="78"/>
      <c r="O2773" s="79"/>
      <c r="P2773" s="79"/>
      <c r="Q2773" s="79"/>
    </row>
    <row r="2774" spans="1:17" ht="13.95" customHeight="1">
      <c r="A2774" s="73"/>
      <c r="B2774" s="74"/>
      <c r="C2774" s="75"/>
      <c r="D2774" s="76"/>
      <c r="E2774" s="76"/>
      <c r="F2774" s="76"/>
      <c r="G2774" s="76"/>
      <c r="H2774" s="76"/>
      <c r="I2774" s="76"/>
      <c r="J2774" s="76"/>
      <c r="K2774" s="76"/>
      <c r="L2774" s="76"/>
      <c r="M2774" s="77"/>
      <c r="N2774" s="78"/>
      <c r="O2774" s="79"/>
      <c r="P2774" s="79"/>
      <c r="Q2774" s="79"/>
    </row>
    <row r="2775" spans="1:17" ht="13.95" customHeight="1">
      <c r="A2775" s="73"/>
      <c r="B2775" s="74"/>
      <c r="C2775" s="75"/>
      <c r="D2775" s="76"/>
      <c r="E2775" s="76"/>
      <c r="F2775" s="76"/>
      <c r="G2775" s="76"/>
      <c r="H2775" s="76"/>
      <c r="I2775" s="76"/>
      <c r="J2775" s="76"/>
      <c r="K2775" s="76"/>
      <c r="L2775" s="76"/>
      <c r="M2775" s="77"/>
      <c r="N2775" s="78"/>
      <c r="O2775" s="79"/>
      <c r="P2775" s="79"/>
      <c r="Q2775" s="79"/>
    </row>
    <row r="2776" spans="1:17" ht="13.95" customHeight="1">
      <c r="A2776" s="73"/>
      <c r="B2776" s="74"/>
      <c r="C2776" s="75"/>
      <c r="D2776" s="76"/>
      <c r="E2776" s="76"/>
      <c r="F2776" s="76"/>
      <c r="G2776" s="76"/>
      <c r="H2776" s="76"/>
      <c r="I2776" s="76"/>
      <c r="J2776" s="76"/>
      <c r="K2776" s="76"/>
      <c r="L2776" s="76"/>
      <c r="M2776" s="77"/>
      <c r="N2776" s="78"/>
      <c r="O2776" s="79"/>
      <c r="P2776" s="79"/>
      <c r="Q2776" s="79"/>
    </row>
    <row r="2777" spans="1:17" ht="13.95" customHeight="1">
      <c r="A2777" s="73"/>
      <c r="B2777" s="74"/>
      <c r="C2777" s="75"/>
      <c r="D2777" s="76"/>
      <c r="E2777" s="76"/>
      <c r="F2777" s="76"/>
      <c r="G2777" s="76"/>
      <c r="H2777" s="76"/>
      <c r="I2777" s="76"/>
      <c r="J2777" s="76"/>
      <c r="K2777" s="76"/>
      <c r="L2777" s="76"/>
      <c r="M2777" s="77"/>
      <c r="N2777" s="78"/>
      <c r="O2777" s="79"/>
      <c r="P2777" s="79"/>
      <c r="Q2777" s="79"/>
    </row>
    <row r="2778" spans="1:17" ht="13.95" customHeight="1">
      <c r="A2778" s="73"/>
      <c r="B2778" s="74"/>
      <c r="C2778" s="75"/>
      <c r="D2778" s="76"/>
      <c r="E2778" s="76"/>
      <c r="F2778" s="76"/>
      <c r="G2778" s="76"/>
      <c r="H2778" s="76"/>
      <c r="I2778" s="76"/>
      <c r="J2778" s="76"/>
      <c r="K2778" s="76"/>
      <c r="L2778" s="76"/>
      <c r="M2778" s="77"/>
      <c r="N2778" s="78"/>
      <c r="O2778" s="79"/>
      <c r="P2778" s="79"/>
      <c r="Q2778" s="79"/>
    </row>
    <row r="2779" spans="1:17" ht="13.95" customHeight="1">
      <c r="A2779" s="73"/>
      <c r="B2779" s="74"/>
      <c r="C2779" s="75"/>
      <c r="D2779" s="76"/>
      <c r="E2779" s="76"/>
      <c r="F2779" s="76"/>
      <c r="G2779" s="76"/>
      <c r="H2779" s="76"/>
      <c r="I2779" s="76"/>
      <c r="J2779" s="76"/>
      <c r="K2779" s="76"/>
      <c r="L2779" s="76"/>
      <c r="M2779" s="77"/>
      <c r="N2779" s="78"/>
      <c r="O2779" s="79"/>
      <c r="P2779" s="79"/>
      <c r="Q2779" s="79"/>
    </row>
    <row r="2780" spans="1:17" ht="13.95" customHeight="1">
      <c r="A2780" s="73"/>
      <c r="B2780" s="74"/>
      <c r="C2780" s="75"/>
      <c r="D2780" s="76"/>
      <c r="E2780" s="76"/>
      <c r="F2780" s="76"/>
      <c r="G2780" s="76"/>
      <c r="H2780" s="76"/>
      <c r="I2780" s="76"/>
      <c r="J2780" s="76"/>
      <c r="K2780" s="76"/>
      <c r="L2780" s="76"/>
      <c r="M2780" s="77"/>
      <c r="N2780" s="78"/>
      <c r="O2780" s="79"/>
      <c r="P2780" s="79"/>
      <c r="Q2780" s="79"/>
    </row>
    <row r="2781" spans="1:17" ht="13.95" customHeight="1">
      <c r="A2781" s="73"/>
      <c r="B2781" s="74"/>
      <c r="C2781" s="75"/>
      <c r="D2781" s="76"/>
      <c r="E2781" s="76"/>
      <c r="F2781" s="76"/>
      <c r="G2781" s="76"/>
      <c r="H2781" s="76"/>
      <c r="I2781" s="76"/>
      <c r="J2781" s="76"/>
      <c r="K2781" s="76"/>
      <c r="L2781" s="76"/>
      <c r="M2781" s="77"/>
      <c r="N2781" s="78"/>
      <c r="O2781" s="79"/>
      <c r="P2781" s="79"/>
      <c r="Q2781" s="79"/>
    </row>
    <row r="2782" spans="1:17" ht="13.95" customHeight="1">
      <c r="A2782" s="73"/>
      <c r="B2782" s="74"/>
      <c r="C2782" s="75"/>
      <c r="D2782" s="76"/>
      <c r="E2782" s="76"/>
      <c r="F2782" s="76"/>
      <c r="G2782" s="76"/>
      <c r="H2782" s="76"/>
      <c r="I2782" s="76"/>
      <c r="J2782" s="76"/>
      <c r="K2782" s="76"/>
      <c r="L2782" s="76"/>
      <c r="M2782" s="77"/>
      <c r="N2782" s="78"/>
      <c r="O2782" s="79"/>
      <c r="P2782" s="79"/>
      <c r="Q2782" s="79"/>
    </row>
    <row r="2783" spans="1:17" ht="13.95" customHeight="1">
      <c r="A2783" s="73"/>
      <c r="B2783" s="74"/>
      <c r="C2783" s="75"/>
      <c r="D2783" s="76"/>
      <c r="E2783" s="76"/>
      <c r="F2783" s="76"/>
      <c r="G2783" s="76"/>
      <c r="H2783" s="76"/>
      <c r="I2783" s="76"/>
      <c r="J2783" s="76"/>
      <c r="K2783" s="76"/>
      <c r="L2783" s="76"/>
      <c r="M2783" s="77"/>
      <c r="N2783" s="78"/>
      <c r="O2783" s="79"/>
      <c r="P2783" s="79"/>
      <c r="Q2783" s="79"/>
    </row>
    <row r="2784" spans="1:17" ht="13.95" customHeight="1">
      <c r="A2784" s="73"/>
      <c r="B2784" s="74"/>
      <c r="C2784" s="75"/>
      <c r="D2784" s="76"/>
      <c r="E2784" s="76"/>
      <c r="F2784" s="76"/>
      <c r="G2784" s="76"/>
      <c r="H2784" s="76"/>
      <c r="I2784" s="76"/>
      <c r="J2784" s="76"/>
      <c r="K2784" s="76"/>
      <c r="L2784" s="76"/>
      <c r="M2784" s="77"/>
      <c r="N2784" s="78"/>
      <c r="O2784" s="79"/>
      <c r="P2784" s="79"/>
      <c r="Q2784" s="79"/>
    </row>
    <row r="2785" spans="1:17" ht="13.95" customHeight="1">
      <c r="A2785" s="73"/>
      <c r="B2785" s="74"/>
      <c r="C2785" s="75"/>
      <c r="D2785" s="76"/>
      <c r="E2785" s="76"/>
      <c r="F2785" s="76"/>
      <c r="G2785" s="76"/>
      <c r="H2785" s="76"/>
      <c r="I2785" s="76"/>
      <c r="J2785" s="76"/>
      <c r="K2785" s="76"/>
      <c r="L2785" s="76"/>
      <c r="M2785" s="77"/>
      <c r="N2785" s="78"/>
      <c r="O2785" s="79"/>
      <c r="P2785" s="79"/>
      <c r="Q2785" s="79"/>
    </row>
    <row r="2786" spans="1:17" ht="13.95" customHeight="1">
      <c r="A2786" s="73"/>
      <c r="B2786" s="74"/>
      <c r="C2786" s="75"/>
      <c r="D2786" s="76"/>
      <c r="E2786" s="76"/>
      <c r="F2786" s="76"/>
      <c r="G2786" s="76"/>
      <c r="H2786" s="76"/>
      <c r="I2786" s="76"/>
      <c r="J2786" s="76"/>
      <c r="K2786" s="76"/>
      <c r="L2786" s="76"/>
      <c r="M2786" s="77"/>
      <c r="N2786" s="78"/>
      <c r="O2786" s="79"/>
      <c r="P2786" s="79"/>
      <c r="Q2786" s="79"/>
    </row>
    <row r="2787" spans="1:17" ht="13.95" customHeight="1">
      <c r="A2787" s="73"/>
      <c r="B2787" s="74"/>
      <c r="C2787" s="75"/>
      <c r="D2787" s="76"/>
      <c r="E2787" s="76"/>
      <c r="F2787" s="76"/>
      <c r="G2787" s="76"/>
      <c r="H2787" s="76"/>
      <c r="I2787" s="76"/>
      <c r="J2787" s="76"/>
      <c r="K2787" s="76"/>
      <c r="L2787" s="76"/>
      <c r="M2787" s="77"/>
      <c r="N2787" s="78"/>
      <c r="O2787" s="79"/>
      <c r="P2787" s="79"/>
      <c r="Q2787" s="79"/>
    </row>
    <row r="2788" spans="1:17" ht="13.95" customHeight="1">
      <c r="A2788" s="73"/>
      <c r="B2788" s="74"/>
      <c r="C2788" s="75"/>
      <c r="D2788" s="76"/>
      <c r="E2788" s="76"/>
      <c r="F2788" s="76"/>
      <c r="G2788" s="76"/>
      <c r="H2788" s="76"/>
      <c r="I2788" s="76"/>
      <c r="J2788" s="76"/>
      <c r="K2788" s="76"/>
      <c r="L2788" s="76"/>
      <c r="M2788" s="77"/>
      <c r="N2788" s="78"/>
      <c r="O2788" s="79"/>
      <c r="P2788" s="79"/>
      <c r="Q2788" s="79"/>
    </row>
    <row r="2789" spans="1:17" ht="13.95" customHeight="1">
      <c r="A2789" s="73"/>
      <c r="B2789" s="74"/>
      <c r="C2789" s="75"/>
      <c r="D2789" s="76"/>
      <c r="E2789" s="76"/>
      <c r="F2789" s="76"/>
      <c r="G2789" s="76"/>
      <c r="H2789" s="76"/>
      <c r="I2789" s="76"/>
      <c r="J2789" s="76"/>
      <c r="K2789" s="76"/>
      <c r="L2789" s="76"/>
      <c r="M2789" s="77"/>
      <c r="N2789" s="78"/>
      <c r="O2789" s="79"/>
      <c r="P2789" s="79"/>
      <c r="Q2789" s="79"/>
    </row>
    <row r="2790" spans="1:17" ht="13.95" customHeight="1">
      <c r="A2790" s="73"/>
      <c r="B2790" s="74"/>
      <c r="C2790" s="75"/>
      <c r="D2790" s="76"/>
      <c r="E2790" s="76"/>
      <c r="F2790" s="76"/>
      <c r="G2790" s="76"/>
      <c r="H2790" s="76"/>
      <c r="I2790" s="76"/>
      <c r="J2790" s="76"/>
      <c r="K2790" s="76"/>
      <c r="L2790" s="76"/>
      <c r="M2790" s="77"/>
      <c r="N2790" s="78"/>
      <c r="O2790" s="79"/>
      <c r="P2790" s="79"/>
      <c r="Q2790" s="79"/>
    </row>
    <row r="2791" spans="1:17" ht="13.95" customHeight="1">
      <c r="A2791" s="73"/>
      <c r="B2791" s="74"/>
      <c r="C2791" s="75"/>
      <c r="D2791" s="76"/>
      <c r="E2791" s="76"/>
      <c r="F2791" s="76"/>
      <c r="G2791" s="76"/>
      <c r="H2791" s="76"/>
      <c r="I2791" s="76"/>
      <c r="J2791" s="76"/>
      <c r="K2791" s="76"/>
      <c r="L2791" s="76"/>
      <c r="M2791" s="77"/>
      <c r="N2791" s="78"/>
      <c r="O2791" s="79"/>
      <c r="P2791" s="79"/>
      <c r="Q2791" s="79"/>
    </row>
    <row r="2792" spans="1:17" ht="13.95" customHeight="1">
      <c r="A2792" s="73"/>
      <c r="B2792" s="74"/>
      <c r="C2792" s="75"/>
      <c r="D2792" s="76"/>
      <c r="E2792" s="76"/>
      <c r="F2792" s="76"/>
      <c r="G2792" s="76"/>
      <c r="H2792" s="76"/>
      <c r="I2792" s="76"/>
      <c r="J2792" s="76"/>
      <c r="K2792" s="76"/>
      <c r="L2792" s="76"/>
      <c r="M2792" s="77"/>
      <c r="N2792" s="78"/>
      <c r="O2792" s="79"/>
      <c r="P2792" s="79"/>
      <c r="Q2792" s="79"/>
    </row>
    <row r="2793" spans="1:17" ht="13.95" customHeight="1">
      <c r="A2793" s="73"/>
      <c r="B2793" s="74"/>
      <c r="C2793" s="75"/>
      <c r="D2793" s="76"/>
      <c r="E2793" s="76"/>
      <c r="F2793" s="76"/>
      <c r="G2793" s="76"/>
      <c r="H2793" s="76"/>
      <c r="I2793" s="76"/>
      <c r="J2793" s="76"/>
      <c r="K2793" s="76"/>
      <c r="L2793" s="76"/>
      <c r="M2793" s="77"/>
      <c r="N2793" s="78"/>
      <c r="O2793" s="79"/>
      <c r="P2793" s="79"/>
      <c r="Q2793" s="79"/>
    </row>
    <row r="2794" spans="1:17" ht="13.95" customHeight="1">
      <c r="A2794" s="73"/>
      <c r="B2794" s="74"/>
      <c r="C2794" s="75"/>
      <c r="D2794" s="76"/>
      <c r="E2794" s="76"/>
      <c r="F2794" s="76"/>
      <c r="G2794" s="76"/>
      <c r="H2794" s="76"/>
      <c r="I2794" s="76"/>
      <c r="J2794" s="76"/>
      <c r="K2794" s="76"/>
      <c r="L2794" s="76"/>
      <c r="M2794" s="77"/>
      <c r="N2794" s="78"/>
      <c r="O2794" s="79"/>
      <c r="P2794" s="79"/>
      <c r="Q2794" s="79"/>
    </row>
    <row r="2795" spans="1:17" ht="13.95" customHeight="1">
      <c r="A2795" s="73"/>
      <c r="B2795" s="74"/>
      <c r="C2795" s="75"/>
      <c r="D2795" s="76"/>
      <c r="E2795" s="76"/>
      <c r="F2795" s="76"/>
      <c r="G2795" s="76"/>
      <c r="H2795" s="76"/>
      <c r="I2795" s="76"/>
      <c r="J2795" s="76"/>
      <c r="K2795" s="76"/>
      <c r="L2795" s="76"/>
      <c r="M2795" s="77"/>
      <c r="N2795" s="78"/>
      <c r="O2795" s="79"/>
      <c r="P2795" s="79"/>
      <c r="Q2795" s="79"/>
    </row>
    <row r="2796" spans="1:17" ht="13.95" customHeight="1">
      <c r="A2796" s="73"/>
      <c r="B2796" s="74"/>
      <c r="C2796" s="75"/>
      <c r="D2796" s="76"/>
      <c r="E2796" s="76"/>
      <c r="F2796" s="76"/>
      <c r="G2796" s="76"/>
      <c r="H2796" s="76"/>
      <c r="I2796" s="76"/>
      <c r="J2796" s="76"/>
      <c r="K2796" s="76"/>
      <c r="L2796" s="76"/>
      <c r="M2796" s="77"/>
      <c r="N2796" s="78"/>
      <c r="O2796" s="79"/>
      <c r="P2796" s="79"/>
      <c r="Q2796" s="79"/>
    </row>
    <row r="2797" spans="1:17" ht="13.95" customHeight="1">
      <c r="A2797" s="73"/>
      <c r="B2797" s="74"/>
      <c r="C2797" s="75"/>
      <c r="D2797" s="76"/>
      <c r="E2797" s="76"/>
      <c r="F2797" s="76"/>
      <c r="G2797" s="76"/>
      <c r="H2797" s="76"/>
      <c r="I2797" s="76"/>
      <c r="J2797" s="76"/>
      <c r="K2797" s="76"/>
      <c r="L2797" s="76"/>
      <c r="M2797" s="77"/>
      <c r="N2797" s="78"/>
      <c r="O2797" s="79"/>
      <c r="P2797" s="79"/>
      <c r="Q2797" s="79"/>
    </row>
    <row r="2798" spans="1:17" ht="13.95" customHeight="1">
      <c r="A2798" s="73"/>
      <c r="B2798" s="74"/>
      <c r="C2798" s="75"/>
      <c r="D2798" s="76"/>
      <c r="E2798" s="76"/>
      <c r="F2798" s="76"/>
      <c r="G2798" s="76"/>
      <c r="H2798" s="76"/>
      <c r="I2798" s="76"/>
      <c r="J2798" s="76"/>
      <c r="K2798" s="76"/>
      <c r="L2798" s="76"/>
      <c r="M2798" s="77"/>
      <c r="N2798" s="78"/>
      <c r="O2798" s="79"/>
      <c r="P2798" s="79"/>
      <c r="Q2798" s="79"/>
    </row>
    <row r="2799" spans="1:17" ht="13.95" customHeight="1">
      <c r="A2799" s="73"/>
      <c r="B2799" s="74"/>
      <c r="C2799" s="75"/>
      <c r="D2799" s="76"/>
      <c r="E2799" s="76"/>
      <c r="F2799" s="76"/>
      <c r="G2799" s="76"/>
      <c r="H2799" s="76"/>
      <c r="I2799" s="76"/>
      <c r="J2799" s="76"/>
      <c r="K2799" s="76"/>
      <c r="L2799" s="76"/>
      <c r="M2799" s="77"/>
      <c r="N2799" s="78"/>
      <c r="O2799" s="79"/>
      <c r="P2799" s="79"/>
      <c r="Q2799" s="79"/>
    </row>
    <row r="2800" spans="1:17" ht="13.95" customHeight="1">
      <c r="A2800" s="73"/>
      <c r="B2800" s="74"/>
      <c r="C2800" s="75"/>
      <c r="D2800" s="76"/>
      <c r="E2800" s="76"/>
      <c r="F2800" s="76"/>
      <c r="G2800" s="76"/>
      <c r="H2800" s="76"/>
      <c r="I2800" s="76"/>
      <c r="J2800" s="76"/>
      <c r="K2800" s="76"/>
      <c r="L2800" s="76"/>
      <c r="M2800" s="77"/>
      <c r="N2800" s="78"/>
      <c r="O2800" s="79"/>
      <c r="P2800" s="79"/>
      <c r="Q2800" s="79"/>
    </row>
    <row r="2801" spans="1:17" ht="13.95" customHeight="1">
      <c r="A2801" s="73"/>
      <c r="B2801" s="74"/>
      <c r="C2801" s="75"/>
      <c r="D2801" s="76"/>
      <c r="E2801" s="76"/>
      <c r="F2801" s="76"/>
      <c r="G2801" s="76"/>
      <c r="H2801" s="76"/>
      <c r="I2801" s="76"/>
      <c r="J2801" s="76"/>
      <c r="K2801" s="76"/>
      <c r="L2801" s="76"/>
      <c r="M2801" s="77"/>
      <c r="N2801" s="78"/>
      <c r="O2801" s="79"/>
      <c r="P2801" s="79"/>
      <c r="Q2801" s="79"/>
    </row>
    <row r="2802" spans="1:17" ht="13.95" customHeight="1">
      <c r="A2802" s="73"/>
      <c r="B2802" s="74"/>
      <c r="C2802" s="75"/>
      <c r="D2802" s="76"/>
      <c r="E2802" s="76"/>
      <c r="F2802" s="76"/>
      <c r="G2802" s="76"/>
      <c r="H2802" s="76"/>
      <c r="I2802" s="76"/>
      <c r="J2802" s="76"/>
      <c r="K2802" s="76"/>
      <c r="L2802" s="76"/>
      <c r="M2802" s="77"/>
      <c r="N2802" s="78"/>
      <c r="O2802" s="79"/>
      <c r="P2802" s="79"/>
      <c r="Q2802" s="79"/>
    </row>
    <row r="2803" spans="1:17" ht="13.95" customHeight="1">
      <c r="A2803" s="73"/>
      <c r="B2803" s="74"/>
      <c r="C2803" s="75"/>
      <c r="D2803" s="76"/>
      <c r="E2803" s="76"/>
      <c r="F2803" s="76"/>
      <c r="G2803" s="76"/>
      <c r="H2803" s="76"/>
      <c r="I2803" s="76"/>
      <c r="J2803" s="76"/>
      <c r="K2803" s="76"/>
      <c r="L2803" s="76"/>
      <c r="M2803" s="77"/>
      <c r="N2803" s="78"/>
      <c r="O2803" s="79"/>
      <c r="P2803" s="79"/>
      <c r="Q2803" s="79"/>
    </row>
    <row r="2804" spans="1:17" ht="13.95" customHeight="1">
      <c r="A2804" s="73"/>
      <c r="B2804" s="74"/>
      <c r="C2804" s="75"/>
      <c r="D2804" s="76"/>
      <c r="E2804" s="76"/>
      <c r="F2804" s="76"/>
      <c r="G2804" s="76"/>
      <c r="H2804" s="76"/>
      <c r="I2804" s="76"/>
      <c r="J2804" s="76"/>
      <c r="K2804" s="76"/>
      <c r="L2804" s="76"/>
      <c r="M2804" s="77"/>
      <c r="N2804" s="78"/>
      <c r="O2804" s="79"/>
      <c r="P2804" s="79"/>
      <c r="Q2804" s="79"/>
    </row>
    <row r="2805" spans="1:17" ht="13.95" customHeight="1">
      <c r="A2805" s="73"/>
      <c r="B2805" s="74"/>
      <c r="C2805" s="75"/>
      <c r="D2805" s="76"/>
      <c r="E2805" s="76"/>
      <c r="F2805" s="76"/>
      <c r="G2805" s="76"/>
      <c r="H2805" s="76"/>
      <c r="I2805" s="76"/>
      <c r="J2805" s="76"/>
      <c r="K2805" s="76"/>
      <c r="L2805" s="76"/>
      <c r="M2805" s="77"/>
      <c r="N2805" s="78"/>
      <c r="O2805" s="79"/>
      <c r="P2805" s="79"/>
      <c r="Q2805" s="79"/>
    </row>
    <row r="2806" spans="1:17" ht="13.95" customHeight="1">
      <c r="A2806" s="73"/>
      <c r="B2806" s="74"/>
      <c r="C2806" s="75"/>
      <c r="D2806" s="76"/>
      <c r="E2806" s="76"/>
      <c r="F2806" s="76"/>
      <c r="G2806" s="76"/>
      <c r="H2806" s="76"/>
      <c r="I2806" s="76"/>
      <c r="J2806" s="76"/>
      <c r="K2806" s="76"/>
      <c r="L2806" s="76"/>
      <c r="M2806" s="77"/>
      <c r="N2806" s="78"/>
      <c r="O2806" s="79"/>
      <c r="P2806" s="79"/>
      <c r="Q2806" s="79"/>
    </row>
    <row r="2807" spans="1:17" ht="13.95" customHeight="1">
      <c r="A2807" s="73"/>
      <c r="B2807" s="74"/>
      <c r="C2807" s="75"/>
      <c r="D2807" s="76"/>
      <c r="E2807" s="76"/>
      <c r="F2807" s="76"/>
      <c r="G2807" s="76"/>
      <c r="H2807" s="76"/>
      <c r="I2807" s="76"/>
      <c r="J2807" s="76"/>
      <c r="K2807" s="76"/>
      <c r="L2807" s="76"/>
      <c r="M2807" s="77"/>
      <c r="N2807" s="78"/>
      <c r="O2807" s="79"/>
      <c r="P2807" s="79"/>
      <c r="Q2807" s="79"/>
    </row>
    <row r="2808" spans="1:17" ht="13.95" customHeight="1">
      <c r="A2808" s="73"/>
      <c r="B2808" s="74"/>
      <c r="C2808" s="75"/>
      <c r="D2808" s="76"/>
      <c r="E2808" s="76"/>
      <c r="F2808" s="76"/>
      <c r="G2808" s="76"/>
      <c r="H2808" s="76"/>
      <c r="I2808" s="76"/>
      <c r="J2808" s="76"/>
      <c r="K2808" s="76"/>
      <c r="L2808" s="76"/>
      <c r="M2808" s="77"/>
      <c r="N2808" s="78"/>
      <c r="O2808" s="79"/>
      <c r="P2808" s="79"/>
      <c r="Q2808" s="79"/>
    </row>
    <row r="2809" spans="1:17" ht="13.95" customHeight="1">
      <c r="A2809" s="73"/>
      <c r="B2809" s="74"/>
      <c r="C2809" s="75"/>
      <c r="D2809" s="76"/>
      <c r="E2809" s="76"/>
      <c r="F2809" s="76"/>
      <c r="G2809" s="76"/>
      <c r="H2809" s="76"/>
      <c r="I2809" s="76"/>
      <c r="J2809" s="76"/>
      <c r="K2809" s="76"/>
      <c r="L2809" s="76"/>
      <c r="M2809" s="77"/>
      <c r="N2809" s="78"/>
      <c r="O2809" s="79"/>
      <c r="P2809" s="79"/>
      <c r="Q2809" s="79"/>
    </row>
    <row r="2810" spans="1:17" ht="13.95" customHeight="1">
      <c r="A2810" s="73"/>
      <c r="B2810" s="74"/>
      <c r="C2810" s="75"/>
      <c r="D2810" s="76"/>
      <c r="E2810" s="76"/>
      <c r="F2810" s="76"/>
      <c r="G2810" s="76"/>
      <c r="H2810" s="76"/>
      <c r="I2810" s="76"/>
      <c r="J2810" s="76"/>
      <c r="K2810" s="76"/>
      <c r="L2810" s="76"/>
      <c r="M2810" s="77"/>
      <c r="N2810" s="78"/>
      <c r="O2810" s="79"/>
      <c r="P2810" s="79"/>
      <c r="Q2810" s="79"/>
    </row>
    <row r="2811" spans="1:17" ht="13.95" customHeight="1">
      <c r="A2811" s="73"/>
      <c r="B2811" s="74"/>
      <c r="C2811" s="75"/>
      <c r="D2811" s="76"/>
      <c r="E2811" s="76"/>
      <c r="F2811" s="76"/>
      <c r="G2811" s="76"/>
      <c r="H2811" s="76"/>
      <c r="I2811" s="76"/>
      <c r="J2811" s="76"/>
      <c r="K2811" s="76"/>
      <c r="L2811" s="76"/>
      <c r="M2811" s="77"/>
      <c r="N2811" s="78"/>
      <c r="O2811" s="79"/>
      <c r="P2811" s="79"/>
      <c r="Q2811" s="79"/>
    </row>
    <row r="2812" spans="1:17" ht="13.95" customHeight="1">
      <c r="A2812" s="73"/>
      <c r="B2812" s="74"/>
      <c r="C2812" s="75"/>
      <c r="D2812" s="76"/>
      <c r="E2812" s="76"/>
      <c r="F2812" s="76"/>
      <c r="G2812" s="76"/>
      <c r="H2812" s="76"/>
      <c r="I2812" s="76"/>
      <c r="J2812" s="76"/>
      <c r="K2812" s="76"/>
      <c r="L2812" s="76"/>
      <c r="M2812" s="77"/>
      <c r="N2812" s="78"/>
      <c r="O2812" s="79"/>
      <c r="P2812" s="79"/>
      <c r="Q2812" s="79"/>
    </row>
    <row r="2813" spans="1:17" ht="13.95" customHeight="1">
      <c r="A2813" s="73"/>
      <c r="B2813" s="74"/>
      <c r="C2813" s="75"/>
      <c r="D2813" s="76"/>
      <c r="E2813" s="76"/>
      <c r="F2813" s="76"/>
      <c r="G2813" s="76"/>
      <c r="H2813" s="76"/>
      <c r="I2813" s="76"/>
      <c r="J2813" s="76"/>
      <c r="K2813" s="76"/>
      <c r="L2813" s="76"/>
      <c r="M2813" s="77"/>
      <c r="N2813" s="78"/>
      <c r="O2813" s="79"/>
      <c r="P2813" s="79"/>
      <c r="Q2813" s="79"/>
    </row>
    <row r="2814" spans="1:17" ht="13.95" customHeight="1">
      <c r="A2814" s="73"/>
      <c r="B2814" s="74"/>
      <c r="C2814" s="75"/>
      <c r="D2814" s="76"/>
      <c r="E2814" s="76"/>
      <c r="F2814" s="76"/>
      <c r="G2814" s="76"/>
      <c r="H2814" s="76"/>
      <c r="I2814" s="76"/>
      <c r="J2814" s="76"/>
      <c r="K2814" s="76"/>
      <c r="L2814" s="76"/>
      <c r="M2814" s="77"/>
      <c r="N2814" s="78"/>
      <c r="O2814" s="79"/>
      <c r="P2814" s="79"/>
      <c r="Q2814" s="79"/>
    </row>
    <row r="2815" spans="1:17" ht="13.95" customHeight="1">
      <c r="A2815" s="73"/>
      <c r="B2815" s="74"/>
      <c r="C2815" s="75"/>
      <c r="D2815" s="76"/>
      <c r="E2815" s="76"/>
      <c r="F2815" s="76"/>
      <c r="G2815" s="76"/>
      <c r="H2815" s="76"/>
      <c r="I2815" s="76"/>
      <c r="J2815" s="76"/>
      <c r="K2815" s="76"/>
      <c r="L2815" s="76"/>
      <c r="M2815" s="77"/>
      <c r="N2815" s="78"/>
      <c r="O2815" s="79"/>
      <c r="P2815" s="79"/>
      <c r="Q2815" s="79"/>
    </row>
    <row r="2816" spans="1:17" ht="13.95" customHeight="1">
      <c r="A2816" s="73"/>
      <c r="B2816" s="74"/>
      <c r="C2816" s="75"/>
      <c r="D2816" s="76"/>
      <c r="E2816" s="76"/>
      <c r="F2816" s="76"/>
      <c r="G2816" s="76"/>
      <c r="H2816" s="76"/>
      <c r="I2816" s="76"/>
      <c r="J2816" s="76"/>
      <c r="K2816" s="76"/>
      <c r="L2816" s="76"/>
      <c r="M2816" s="77"/>
      <c r="N2816" s="78"/>
      <c r="O2816" s="79"/>
      <c r="P2816" s="79"/>
      <c r="Q2816" s="79"/>
    </row>
    <row r="2817" spans="1:17" ht="13.95" customHeight="1">
      <c r="A2817" s="73"/>
      <c r="B2817" s="74"/>
      <c r="C2817" s="75"/>
      <c r="D2817" s="76"/>
      <c r="E2817" s="76"/>
      <c r="F2817" s="76"/>
      <c r="G2817" s="76"/>
      <c r="H2817" s="76"/>
      <c r="I2817" s="76"/>
      <c r="J2817" s="76"/>
      <c r="K2817" s="76"/>
      <c r="L2817" s="76"/>
      <c r="M2817" s="77"/>
      <c r="N2817" s="78"/>
      <c r="O2817" s="79"/>
      <c r="P2817" s="79"/>
      <c r="Q2817" s="79"/>
    </row>
    <row r="2818" spans="1:17" ht="13.95" customHeight="1">
      <c r="A2818" s="73"/>
      <c r="B2818" s="74"/>
      <c r="C2818" s="75"/>
      <c r="D2818" s="76"/>
      <c r="E2818" s="76"/>
      <c r="F2818" s="76"/>
      <c r="G2818" s="76"/>
      <c r="H2818" s="76"/>
      <c r="I2818" s="76"/>
      <c r="J2818" s="76"/>
      <c r="K2818" s="76"/>
      <c r="L2818" s="76"/>
      <c r="M2818" s="77"/>
      <c r="N2818" s="78"/>
      <c r="O2818" s="79"/>
      <c r="P2818" s="79"/>
      <c r="Q2818" s="79"/>
    </row>
    <row r="2819" spans="1:17" ht="13.95" customHeight="1">
      <c r="A2819" s="73"/>
      <c r="B2819" s="74"/>
      <c r="C2819" s="75"/>
      <c r="D2819" s="76"/>
      <c r="E2819" s="76"/>
      <c r="F2819" s="76"/>
      <c r="G2819" s="76"/>
      <c r="H2819" s="76"/>
      <c r="I2819" s="76"/>
      <c r="J2819" s="76"/>
      <c r="K2819" s="76"/>
      <c r="L2819" s="76"/>
      <c r="M2819" s="77"/>
      <c r="N2819" s="78"/>
      <c r="O2819" s="79"/>
      <c r="P2819" s="79"/>
      <c r="Q2819" s="79"/>
    </row>
    <row r="2820" spans="1:17" ht="13.95" customHeight="1">
      <c r="A2820" s="73"/>
      <c r="B2820" s="74"/>
      <c r="C2820" s="75"/>
      <c r="D2820" s="76"/>
      <c r="E2820" s="76"/>
      <c r="F2820" s="76"/>
      <c r="G2820" s="76"/>
      <c r="H2820" s="76"/>
      <c r="I2820" s="76"/>
      <c r="J2820" s="76"/>
      <c r="K2820" s="76"/>
      <c r="L2820" s="76"/>
      <c r="M2820" s="77"/>
      <c r="N2820" s="78"/>
      <c r="O2820" s="79"/>
      <c r="P2820" s="79"/>
      <c r="Q2820" s="79"/>
    </row>
    <row r="2821" spans="1:17" ht="13.95" customHeight="1">
      <c r="A2821" s="73"/>
      <c r="B2821" s="74"/>
      <c r="C2821" s="75"/>
      <c r="D2821" s="76"/>
      <c r="E2821" s="76"/>
      <c r="F2821" s="76"/>
      <c r="G2821" s="76"/>
      <c r="H2821" s="76"/>
      <c r="I2821" s="76"/>
      <c r="J2821" s="76"/>
      <c r="K2821" s="76"/>
      <c r="L2821" s="76"/>
      <c r="M2821" s="77"/>
      <c r="N2821" s="78"/>
      <c r="O2821" s="79"/>
      <c r="P2821" s="79"/>
      <c r="Q2821" s="79"/>
    </row>
    <row r="2822" spans="1:17" ht="13.95" customHeight="1">
      <c r="A2822" s="73"/>
      <c r="B2822" s="74"/>
      <c r="C2822" s="75"/>
      <c r="D2822" s="76"/>
      <c r="E2822" s="76"/>
      <c r="F2822" s="76"/>
      <c r="G2822" s="76"/>
      <c r="H2822" s="76"/>
      <c r="I2822" s="76"/>
      <c r="J2822" s="76"/>
      <c r="K2822" s="76"/>
      <c r="L2822" s="76"/>
      <c r="M2822" s="77"/>
      <c r="N2822" s="78"/>
      <c r="O2822" s="79"/>
      <c r="P2822" s="79"/>
      <c r="Q2822" s="79"/>
    </row>
    <row r="2823" spans="1:17" ht="13.95" customHeight="1">
      <c r="A2823" s="73"/>
      <c r="B2823" s="74"/>
      <c r="C2823" s="75"/>
      <c r="D2823" s="76"/>
      <c r="E2823" s="76"/>
      <c r="F2823" s="76"/>
      <c r="G2823" s="76"/>
      <c r="H2823" s="76"/>
      <c r="I2823" s="76"/>
      <c r="J2823" s="76"/>
      <c r="K2823" s="76"/>
      <c r="L2823" s="76"/>
      <c r="M2823" s="77"/>
      <c r="N2823" s="78"/>
      <c r="O2823" s="79"/>
      <c r="P2823" s="79"/>
      <c r="Q2823" s="79"/>
    </row>
    <row r="2824" spans="1:17" ht="13.95" customHeight="1">
      <c r="A2824" s="73"/>
      <c r="B2824" s="74"/>
      <c r="C2824" s="75"/>
      <c r="D2824" s="76"/>
      <c r="E2824" s="76"/>
      <c r="F2824" s="76"/>
      <c r="G2824" s="76"/>
      <c r="H2824" s="76"/>
      <c r="I2824" s="76"/>
      <c r="J2824" s="76"/>
      <c r="K2824" s="76"/>
      <c r="L2824" s="76"/>
      <c r="M2824" s="77"/>
      <c r="N2824" s="78"/>
      <c r="O2824" s="79"/>
      <c r="P2824" s="79"/>
      <c r="Q2824" s="79"/>
    </row>
    <row r="2825" spans="1:17" ht="13.95" customHeight="1">
      <c r="A2825" s="73"/>
      <c r="B2825" s="74"/>
      <c r="C2825" s="75"/>
      <c r="D2825" s="76"/>
      <c r="E2825" s="76"/>
      <c r="F2825" s="76"/>
      <c r="G2825" s="76"/>
      <c r="H2825" s="76"/>
      <c r="I2825" s="76"/>
      <c r="J2825" s="76"/>
      <c r="K2825" s="76"/>
      <c r="L2825" s="76"/>
      <c r="M2825" s="77"/>
      <c r="N2825" s="78"/>
      <c r="O2825" s="79"/>
      <c r="P2825" s="79"/>
      <c r="Q2825" s="79"/>
    </row>
    <row r="2826" spans="1:17" ht="13.95" customHeight="1">
      <c r="A2826" s="73"/>
      <c r="B2826" s="74"/>
      <c r="C2826" s="75"/>
      <c r="D2826" s="76"/>
      <c r="E2826" s="76"/>
      <c r="F2826" s="76"/>
      <c r="G2826" s="76"/>
      <c r="H2826" s="76"/>
      <c r="I2826" s="76"/>
      <c r="J2826" s="76"/>
      <c r="K2826" s="76"/>
      <c r="L2826" s="76"/>
      <c r="M2826" s="77"/>
      <c r="N2826" s="78"/>
      <c r="O2826" s="79"/>
      <c r="P2826" s="79"/>
      <c r="Q2826" s="79"/>
    </row>
    <row r="2827" spans="1:17" ht="13.95" customHeight="1">
      <c r="A2827" s="73"/>
      <c r="B2827" s="74"/>
      <c r="C2827" s="75"/>
      <c r="D2827" s="76"/>
      <c r="E2827" s="76"/>
      <c r="F2827" s="76"/>
      <c r="G2827" s="76"/>
      <c r="H2827" s="76"/>
      <c r="I2827" s="76"/>
      <c r="J2827" s="76"/>
      <c r="K2827" s="76"/>
      <c r="L2827" s="76"/>
      <c r="M2827" s="77"/>
      <c r="N2827" s="78"/>
      <c r="O2827" s="79"/>
      <c r="P2827" s="79"/>
      <c r="Q2827" s="79"/>
    </row>
    <row r="2828" spans="1:17" ht="13.95" customHeight="1">
      <c r="A2828" s="73"/>
      <c r="B2828" s="74"/>
      <c r="C2828" s="75"/>
      <c r="D2828" s="76"/>
      <c r="E2828" s="76"/>
      <c r="F2828" s="76"/>
      <c r="G2828" s="76"/>
      <c r="H2828" s="76"/>
      <c r="I2828" s="76"/>
      <c r="J2828" s="76"/>
      <c r="K2828" s="76"/>
      <c r="L2828" s="76"/>
      <c r="M2828" s="77"/>
      <c r="N2828" s="78"/>
      <c r="O2828" s="79"/>
      <c r="P2828" s="79"/>
      <c r="Q2828" s="79"/>
    </row>
    <row r="2829" spans="1:17" ht="13.95" customHeight="1">
      <c r="A2829" s="73"/>
      <c r="B2829" s="74"/>
      <c r="C2829" s="75"/>
      <c r="D2829" s="76"/>
      <c r="E2829" s="76"/>
      <c r="F2829" s="76"/>
      <c r="G2829" s="76"/>
      <c r="H2829" s="76"/>
      <c r="I2829" s="76"/>
      <c r="J2829" s="76"/>
      <c r="K2829" s="76"/>
      <c r="L2829" s="76"/>
      <c r="M2829" s="77"/>
      <c r="N2829" s="78"/>
      <c r="O2829" s="79"/>
      <c r="P2829" s="79"/>
      <c r="Q2829" s="79"/>
    </row>
    <row r="2830" spans="1:17" ht="13.95" customHeight="1">
      <c r="A2830" s="73"/>
      <c r="B2830" s="74"/>
      <c r="C2830" s="75"/>
      <c r="D2830" s="76"/>
      <c r="E2830" s="76"/>
      <c r="F2830" s="76"/>
      <c r="G2830" s="76"/>
      <c r="H2830" s="76"/>
      <c r="I2830" s="76"/>
      <c r="J2830" s="76"/>
      <c r="K2830" s="76"/>
      <c r="L2830" s="76"/>
      <c r="M2830" s="77"/>
      <c r="N2830" s="78"/>
      <c r="O2830" s="79"/>
      <c r="P2830" s="79"/>
      <c r="Q2830" s="79"/>
    </row>
    <row r="2831" spans="1:17" ht="13.95" customHeight="1">
      <c r="A2831" s="73"/>
      <c r="B2831" s="74"/>
      <c r="C2831" s="75"/>
      <c r="D2831" s="76"/>
      <c r="E2831" s="76"/>
      <c r="F2831" s="76"/>
      <c r="G2831" s="76"/>
      <c r="H2831" s="76"/>
      <c r="I2831" s="76"/>
      <c r="J2831" s="76"/>
      <c r="K2831" s="76"/>
      <c r="L2831" s="76"/>
      <c r="M2831" s="77"/>
      <c r="N2831" s="78"/>
      <c r="O2831" s="79"/>
      <c r="P2831" s="79"/>
      <c r="Q2831" s="79"/>
    </row>
    <row r="2832" spans="1:17" ht="13.95" customHeight="1">
      <c r="A2832" s="73"/>
      <c r="B2832" s="74"/>
      <c r="C2832" s="75"/>
      <c r="D2832" s="76"/>
      <c r="E2832" s="76"/>
      <c r="F2832" s="76"/>
      <c r="G2832" s="76"/>
      <c r="H2832" s="76"/>
      <c r="I2832" s="76"/>
      <c r="J2832" s="76"/>
      <c r="K2832" s="76"/>
      <c r="L2832" s="76"/>
      <c r="M2832" s="77"/>
      <c r="N2832" s="78"/>
      <c r="O2832" s="79"/>
      <c r="P2832" s="79"/>
      <c r="Q2832" s="79"/>
    </row>
    <row r="2833" spans="1:17" ht="13.95" customHeight="1">
      <c r="A2833" s="73"/>
      <c r="B2833" s="74"/>
      <c r="C2833" s="75"/>
      <c r="D2833" s="76"/>
      <c r="E2833" s="76"/>
      <c r="F2833" s="76"/>
      <c r="G2833" s="76"/>
      <c r="H2833" s="76"/>
      <c r="I2833" s="76"/>
      <c r="J2833" s="76"/>
      <c r="K2833" s="76"/>
      <c r="L2833" s="76"/>
      <c r="M2833" s="77"/>
      <c r="N2833" s="78"/>
      <c r="O2833" s="79"/>
      <c r="P2833" s="79"/>
      <c r="Q2833" s="79"/>
    </row>
    <row r="2834" spans="1:17" ht="13.95" customHeight="1">
      <c r="A2834" s="73"/>
      <c r="B2834" s="74"/>
      <c r="C2834" s="75"/>
      <c r="D2834" s="76"/>
      <c r="E2834" s="76"/>
      <c r="F2834" s="76"/>
      <c r="G2834" s="76"/>
      <c r="H2834" s="76"/>
      <c r="I2834" s="76"/>
      <c r="J2834" s="76"/>
      <c r="K2834" s="76"/>
      <c r="L2834" s="76"/>
      <c r="M2834" s="77"/>
      <c r="N2834" s="78"/>
      <c r="O2834" s="79"/>
      <c r="P2834" s="79"/>
      <c r="Q2834" s="79"/>
    </row>
    <row r="2835" spans="1:17" ht="13.95" customHeight="1">
      <c r="A2835" s="73"/>
      <c r="B2835" s="74"/>
      <c r="C2835" s="75"/>
      <c r="D2835" s="76"/>
      <c r="E2835" s="76"/>
      <c r="F2835" s="76"/>
      <c r="G2835" s="76"/>
      <c r="H2835" s="76"/>
      <c r="I2835" s="76"/>
      <c r="J2835" s="76"/>
      <c r="K2835" s="76"/>
      <c r="L2835" s="76"/>
      <c r="M2835" s="77"/>
      <c r="N2835" s="78"/>
      <c r="O2835" s="79"/>
      <c r="P2835" s="79"/>
      <c r="Q2835" s="79"/>
    </row>
    <row r="2836" spans="1:17" ht="13.95" customHeight="1">
      <c r="A2836" s="73"/>
      <c r="B2836" s="74"/>
      <c r="C2836" s="75"/>
      <c r="D2836" s="76"/>
      <c r="E2836" s="76"/>
      <c r="F2836" s="76"/>
      <c r="G2836" s="76"/>
      <c r="H2836" s="76"/>
      <c r="I2836" s="76"/>
      <c r="J2836" s="76"/>
      <c r="K2836" s="76"/>
      <c r="L2836" s="76"/>
      <c r="M2836" s="77"/>
      <c r="N2836" s="78"/>
      <c r="O2836" s="79"/>
      <c r="P2836" s="79"/>
      <c r="Q2836" s="79"/>
    </row>
    <row r="2837" spans="1:17" ht="13.95" customHeight="1">
      <c r="A2837" s="73"/>
      <c r="B2837" s="74"/>
      <c r="C2837" s="75"/>
      <c r="D2837" s="76"/>
      <c r="E2837" s="76"/>
      <c r="F2837" s="76"/>
      <c r="G2837" s="76"/>
      <c r="H2837" s="76"/>
      <c r="I2837" s="76"/>
      <c r="J2837" s="76"/>
      <c r="K2837" s="76"/>
      <c r="L2837" s="76"/>
      <c r="M2837" s="77"/>
      <c r="N2837" s="78"/>
      <c r="O2837" s="79"/>
      <c r="P2837" s="79"/>
      <c r="Q2837" s="79"/>
    </row>
    <row r="2838" spans="1:17" ht="13.95" customHeight="1">
      <c r="A2838" s="73"/>
      <c r="B2838" s="74"/>
      <c r="C2838" s="75"/>
      <c r="D2838" s="76"/>
      <c r="E2838" s="76"/>
      <c r="F2838" s="76"/>
      <c r="G2838" s="76"/>
      <c r="H2838" s="76"/>
      <c r="I2838" s="76"/>
      <c r="J2838" s="76"/>
      <c r="K2838" s="76"/>
      <c r="L2838" s="76"/>
      <c r="M2838" s="77"/>
      <c r="N2838" s="78"/>
      <c r="O2838" s="79"/>
      <c r="P2838" s="79"/>
      <c r="Q2838" s="79"/>
    </row>
    <row r="2839" spans="1:17" ht="13.95" customHeight="1">
      <c r="A2839" s="73"/>
      <c r="B2839" s="74"/>
      <c r="C2839" s="75"/>
      <c r="D2839" s="76"/>
      <c r="E2839" s="76"/>
      <c r="F2839" s="76"/>
      <c r="G2839" s="76"/>
      <c r="H2839" s="76"/>
      <c r="I2839" s="76"/>
      <c r="J2839" s="76"/>
      <c r="K2839" s="76"/>
      <c r="L2839" s="76"/>
      <c r="M2839" s="77"/>
      <c r="N2839" s="78"/>
      <c r="O2839" s="79"/>
      <c r="P2839" s="79"/>
      <c r="Q2839" s="79"/>
    </row>
    <row r="2840" spans="1:17" ht="13.95" customHeight="1">
      <c r="A2840" s="73"/>
      <c r="B2840" s="74"/>
      <c r="C2840" s="75"/>
      <c r="D2840" s="76"/>
      <c r="E2840" s="76"/>
      <c r="F2840" s="76"/>
      <c r="G2840" s="76"/>
      <c r="H2840" s="76"/>
      <c r="I2840" s="76"/>
      <c r="J2840" s="76"/>
      <c r="K2840" s="76"/>
      <c r="L2840" s="76"/>
      <c r="M2840" s="77"/>
      <c r="N2840" s="78"/>
      <c r="O2840" s="79"/>
      <c r="P2840" s="79"/>
      <c r="Q2840" s="79"/>
    </row>
    <row r="2841" spans="1:17" ht="13.95" customHeight="1">
      <c r="A2841" s="73"/>
      <c r="B2841" s="74"/>
      <c r="C2841" s="75"/>
      <c r="D2841" s="76"/>
      <c r="E2841" s="76"/>
      <c r="F2841" s="76"/>
      <c r="G2841" s="76"/>
      <c r="H2841" s="76"/>
      <c r="I2841" s="76"/>
      <c r="J2841" s="76"/>
      <c r="K2841" s="76"/>
      <c r="L2841" s="76"/>
      <c r="M2841" s="77"/>
      <c r="N2841" s="78"/>
      <c r="O2841" s="79"/>
      <c r="P2841" s="79"/>
      <c r="Q2841" s="79"/>
    </row>
    <row r="2842" spans="1:17" ht="13.95" customHeight="1">
      <c r="A2842" s="73"/>
      <c r="B2842" s="74"/>
      <c r="C2842" s="75"/>
      <c r="D2842" s="76"/>
      <c r="E2842" s="76"/>
      <c r="F2842" s="76"/>
      <c r="G2842" s="76"/>
      <c r="H2842" s="76"/>
      <c r="I2842" s="76"/>
      <c r="J2842" s="76"/>
      <c r="K2842" s="76"/>
      <c r="L2842" s="76"/>
      <c r="M2842" s="77"/>
      <c r="N2842" s="78"/>
      <c r="O2842" s="79"/>
      <c r="P2842" s="79"/>
      <c r="Q2842" s="79"/>
    </row>
    <row r="2843" spans="1:17" ht="13.95" customHeight="1">
      <c r="A2843" s="73"/>
      <c r="B2843" s="74"/>
      <c r="C2843" s="75"/>
      <c r="D2843" s="76"/>
      <c r="E2843" s="76"/>
      <c r="F2843" s="76"/>
      <c r="G2843" s="76"/>
      <c r="H2843" s="76"/>
      <c r="I2843" s="76"/>
      <c r="J2843" s="76"/>
      <c r="K2843" s="76"/>
      <c r="L2843" s="76"/>
      <c r="M2843" s="77"/>
      <c r="N2843" s="78"/>
      <c r="O2843" s="79"/>
      <c r="P2843" s="79"/>
      <c r="Q2843" s="79"/>
    </row>
    <row r="2844" spans="1:17" ht="13.95" customHeight="1">
      <c r="A2844" s="73"/>
      <c r="B2844" s="74"/>
      <c r="C2844" s="75"/>
      <c r="D2844" s="76"/>
      <c r="E2844" s="76"/>
      <c r="F2844" s="76"/>
      <c r="G2844" s="76"/>
      <c r="H2844" s="76"/>
      <c r="I2844" s="76"/>
      <c r="J2844" s="76"/>
      <c r="K2844" s="76"/>
      <c r="L2844" s="76"/>
      <c r="M2844" s="77"/>
      <c r="N2844" s="78"/>
      <c r="O2844" s="79"/>
      <c r="P2844" s="79"/>
      <c r="Q2844" s="79"/>
    </row>
    <row r="2845" spans="1:17" ht="13.95" customHeight="1">
      <c r="A2845" s="73"/>
      <c r="B2845" s="74"/>
      <c r="C2845" s="75"/>
      <c r="D2845" s="76"/>
      <c r="E2845" s="76"/>
      <c r="F2845" s="76"/>
      <c r="G2845" s="76"/>
      <c r="H2845" s="76"/>
      <c r="I2845" s="76"/>
      <c r="J2845" s="76"/>
      <c r="K2845" s="76"/>
      <c r="L2845" s="76"/>
      <c r="M2845" s="77"/>
      <c r="N2845" s="78"/>
      <c r="O2845" s="79"/>
      <c r="P2845" s="79"/>
      <c r="Q2845" s="79"/>
    </row>
    <row r="2846" spans="1:17" ht="13.95" customHeight="1">
      <c r="A2846" s="73"/>
      <c r="B2846" s="74"/>
      <c r="C2846" s="75"/>
      <c r="D2846" s="76"/>
      <c r="E2846" s="76"/>
      <c r="F2846" s="76"/>
      <c r="G2846" s="76"/>
      <c r="H2846" s="76"/>
      <c r="I2846" s="76"/>
      <c r="J2846" s="76"/>
      <c r="K2846" s="76"/>
      <c r="L2846" s="76"/>
      <c r="M2846" s="77"/>
      <c r="N2846" s="78"/>
      <c r="O2846" s="79"/>
      <c r="P2846" s="79"/>
      <c r="Q2846" s="79"/>
    </row>
    <row r="2847" spans="1:17" ht="13.95" customHeight="1">
      <c r="A2847" s="73"/>
      <c r="B2847" s="74"/>
      <c r="C2847" s="75"/>
      <c r="D2847" s="76"/>
      <c r="E2847" s="76"/>
      <c r="F2847" s="76"/>
      <c r="G2847" s="76"/>
      <c r="H2847" s="76"/>
      <c r="I2847" s="76"/>
      <c r="J2847" s="76"/>
      <c r="K2847" s="76"/>
      <c r="L2847" s="76"/>
      <c r="M2847" s="77"/>
      <c r="N2847" s="78"/>
      <c r="O2847" s="79"/>
      <c r="P2847" s="79"/>
      <c r="Q2847" s="79"/>
    </row>
    <row r="2848" spans="1:17" ht="13.95" customHeight="1">
      <c r="A2848" s="73"/>
      <c r="B2848" s="74"/>
      <c r="C2848" s="75"/>
      <c r="D2848" s="76"/>
      <c r="E2848" s="76"/>
      <c r="F2848" s="76"/>
      <c r="G2848" s="76"/>
      <c r="H2848" s="76"/>
      <c r="I2848" s="76"/>
      <c r="J2848" s="76"/>
      <c r="K2848" s="76"/>
      <c r="L2848" s="76"/>
      <c r="M2848" s="77"/>
      <c r="N2848" s="78"/>
      <c r="O2848" s="79"/>
      <c r="P2848" s="79"/>
      <c r="Q2848" s="79"/>
    </row>
    <row r="2849" spans="1:17" ht="13.95" customHeight="1">
      <c r="A2849" s="73"/>
      <c r="B2849" s="74"/>
      <c r="C2849" s="75"/>
      <c r="D2849" s="76"/>
      <c r="E2849" s="76"/>
      <c r="F2849" s="76"/>
      <c r="G2849" s="76"/>
      <c r="H2849" s="76"/>
      <c r="I2849" s="76"/>
      <c r="J2849" s="76"/>
      <c r="K2849" s="76"/>
      <c r="L2849" s="76"/>
      <c r="M2849" s="77"/>
      <c r="N2849" s="78"/>
      <c r="O2849" s="79"/>
      <c r="P2849" s="79"/>
      <c r="Q2849" s="79"/>
    </row>
    <row r="2850" spans="1:17" ht="13.95" customHeight="1">
      <c r="A2850" s="73"/>
      <c r="B2850" s="74"/>
      <c r="C2850" s="75"/>
      <c r="D2850" s="76"/>
      <c r="E2850" s="76"/>
      <c r="F2850" s="76"/>
      <c r="G2850" s="76"/>
      <c r="H2850" s="76"/>
      <c r="I2850" s="76"/>
      <c r="J2850" s="76"/>
      <c r="K2850" s="76"/>
      <c r="L2850" s="76"/>
      <c r="M2850" s="77"/>
      <c r="N2850" s="78"/>
      <c r="O2850" s="79"/>
      <c r="P2850" s="79"/>
      <c r="Q2850" s="79"/>
    </row>
    <row r="2851" spans="1:17" ht="13.95" customHeight="1">
      <c r="A2851" s="73"/>
      <c r="B2851" s="74"/>
      <c r="C2851" s="75"/>
      <c r="D2851" s="76"/>
      <c r="E2851" s="76"/>
      <c r="F2851" s="76"/>
      <c r="G2851" s="76"/>
      <c r="H2851" s="76"/>
      <c r="I2851" s="76"/>
      <c r="J2851" s="76"/>
      <c r="K2851" s="76"/>
      <c r="L2851" s="76"/>
      <c r="M2851" s="77"/>
      <c r="N2851" s="78"/>
      <c r="O2851" s="79"/>
      <c r="P2851" s="79"/>
      <c r="Q2851" s="79"/>
    </row>
    <row r="2852" spans="1:17" ht="13.95" customHeight="1">
      <c r="A2852" s="73"/>
      <c r="B2852" s="74"/>
      <c r="C2852" s="75"/>
      <c r="D2852" s="76"/>
      <c r="E2852" s="76"/>
      <c r="F2852" s="76"/>
      <c r="G2852" s="76"/>
      <c r="H2852" s="76"/>
      <c r="I2852" s="76"/>
      <c r="J2852" s="76"/>
      <c r="K2852" s="76"/>
      <c r="L2852" s="76"/>
      <c r="M2852" s="77"/>
      <c r="N2852" s="78"/>
      <c r="O2852" s="79"/>
      <c r="P2852" s="79"/>
      <c r="Q2852" s="79"/>
    </row>
    <row r="2853" spans="1:17" ht="13.95" customHeight="1">
      <c r="A2853" s="73"/>
      <c r="B2853" s="74"/>
      <c r="C2853" s="75"/>
      <c r="D2853" s="76"/>
      <c r="E2853" s="76"/>
      <c r="F2853" s="76"/>
      <c r="G2853" s="76"/>
      <c r="H2853" s="76"/>
      <c r="I2853" s="76"/>
      <c r="J2853" s="76"/>
      <c r="K2853" s="76"/>
      <c r="L2853" s="76"/>
      <c r="M2853" s="77"/>
      <c r="N2853" s="78"/>
      <c r="O2853" s="79"/>
      <c r="P2853" s="79"/>
      <c r="Q2853" s="79"/>
    </row>
    <row r="2854" spans="1:17" ht="13.95" customHeight="1">
      <c r="A2854" s="73"/>
      <c r="B2854" s="74"/>
      <c r="C2854" s="75"/>
      <c r="D2854" s="76"/>
      <c r="E2854" s="76"/>
      <c r="F2854" s="76"/>
      <c r="G2854" s="76"/>
      <c r="H2854" s="76"/>
      <c r="I2854" s="76"/>
      <c r="J2854" s="76"/>
      <c r="K2854" s="76"/>
      <c r="L2854" s="76"/>
      <c r="M2854" s="77"/>
      <c r="N2854" s="78"/>
      <c r="O2854" s="79"/>
      <c r="P2854" s="79"/>
      <c r="Q2854" s="79"/>
    </row>
    <row r="2855" spans="1:17" ht="13.95" customHeight="1">
      <c r="A2855" s="73"/>
      <c r="B2855" s="74"/>
      <c r="C2855" s="75"/>
      <c r="D2855" s="76"/>
      <c r="E2855" s="76"/>
      <c r="F2855" s="76"/>
      <c r="G2855" s="76"/>
      <c r="H2855" s="76"/>
      <c r="I2855" s="76"/>
      <c r="J2855" s="76"/>
      <c r="K2855" s="76"/>
      <c r="L2855" s="76"/>
      <c r="M2855" s="77"/>
      <c r="N2855" s="78"/>
      <c r="O2855" s="79"/>
      <c r="P2855" s="79"/>
      <c r="Q2855" s="79"/>
    </row>
    <row r="2856" spans="1:17" ht="13.95" customHeight="1">
      <c r="A2856" s="73"/>
      <c r="B2856" s="74"/>
      <c r="C2856" s="75"/>
      <c r="D2856" s="76"/>
      <c r="E2856" s="76"/>
      <c r="F2856" s="76"/>
      <c r="G2856" s="76"/>
      <c r="H2856" s="76"/>
      <c r="I2856" s="76"/>
      <c r="J2856" s="76"/>
      <c r="K2856" s="76"/>
      <c r="L2856" s="76"/>
      <c r="M2856" s="77"/>
      <c r="N2856" s="78"/>
      <c r="O2856" s="79"/>
      <c r="P2856" s="79"/>
      <c r="Q2856" s="79"/>
    </row>
    <row r="2857" spans="1:17" ht="13.95" customHeight="1">
      <c r="A2857" s="73"/>
      <c r="B2857" s="74"/>
      <c r="C2857" s="75"/>
      <c r="D2857" s="76"/>
      <c r="E2857" s="76"/>
      <c r="F2857" s="76"/>
      <c r="G2857" s="76"/>
      <c r="H2857" s="76"/>
      <c r="I2857" s="76"/>
      <c r="J2857" s="76"/>
      <c r="K2857" s="76"/>
      <c r="L2857" s="76"/>
      <c r="M2857" s="77"/>
      <c r="N2857" s="78"/>
      <c r="O2857" s="79"/>
      <c r="P2857" s="79"/>
      <c r="Q2857" s="79"/>
    </row>
    <row r="2858" spans="1:17" ht="13.95" customHeight="1">
      <c r="A2858" s="73"/>
      <c r="B2858" s="74"/>
      <c r="C2858" s="75"/>
      <c r="D2858" s="76"/>
      <c r="E2858" s="76"/>
      <c r="F2858" s="76"/>
      <c r="G2858" s="76"/>
      <c r="H2858" s="76"/>
      <c r="I2858" s="76"/>
      <c r="J2858" s="76"/>
      <c r="K2858" s="76"/>
      <c r="L2858" s="76"/>
      <c r="M2858" s="77"/>
      <c r="N2858" s="78"/>
      <c r="O2858" s="79"/>
      <c r="P2858" s="79"/>
      <c r="Q2858" s="79"/>
    </row>
    <row r="2859" spans="1:17" ht="13.95" customHeight="1">
      <c r="A2859" s="73"/>
      <c r="B2859" s="74"/>
      <c r="C2859" s="75"/>
      <c r="D2859" s="76"/>
      <c r="E2859" s="76"/>
      <c r="F2859" s="76"/>
      <c r="G2859" s="76"/>
      <c r="H2859" s="76"/>
      <c r="I2859" s="76"/>
      <c r="J2859" s="76"/>
      <c r="K2859" s="76"/>
      <c r="L2859" s="76"/>
      <c r="M2859" s="77"/>
      <c r="N2859" s="78"/>
      <c r="O2859" s="79"/>
      <c r="P2859" s="79"/>
      <c r="Q2859" s="79"/>
    </row>
    <row r="2860" spans="1:17" ht="13.95" customHeight="1">
      <c r="A2860" s="73"/>
      <c r="B2860" s="74"/>
      <c r="C2860" s="75"/>
      <c r="D2860" s="76"/>
      <c r="E2860" s="76"/>
      <c r="F2860" s="76"/>
      <c r="G2860" s="76"/>
      <c r="H2860" s="76"/>
      <c r="I2860" s="76"/>
      <c r="J2860" s="76"/>
      <c r="K2860" s="76"/>
      <c r="L2860" s="76"/>
      <c r="M2860" s="77"/>
      <c r="N2860" s="78"/>
      <c r="O2860" s="79"/>
      <c r="P2860" s="79"/>
      <c r="Q2860" s="79"/>
    </row>
    <row r="2861" spans="1:17" ht="13.95" customHeight="1">
      <c r="A2861" s="73"/>
      <c r="B2861" s="74"/>
      <c r="C2861" s="75"/>
      <c r="D2861" s="76"/>
      <c r="E2861" s="76"/>
      <c r="F2861" s="76"/>
      <c r="G2861" s="76"/>
      <c r="H2861" s="76"/>
      <c r="I2861" s="76"/>
      <c r="J2861" s="76"/>
      <c r="K2861" s="76"/>
      <c r="L2861" s="76"/>
      <c r="M2861" s="77"/>
      <c r="N2861" s="78"/>
      <c r="O2861" s="79"/>
      <c r="P2861" s="79"/>
      <c r="Q2861" s="79"/>
    </row>
    <row r="2862" spans="1:17" ht="13.95" customHeight="1">
      <c r="A2862" s="73"/>
      <c r="B2862" s="74"/>
      <c r="C2862" s="75"/>
      <c r="D2862" s="76"/>
      <c r="E2862" s="76"/>
      <c r="F2862" s="76"/>
      <c r="G2862" s="76"/>
      <c r="H2862" s="76"/>
      <c r="I2862" s="76"/>
      <c r="J2862" s="76"/>
      <c r="K2862" s="76"/>
      <c r="L2862" s="76"/>
      <c r="M2862" s="77"/>
      <c r="N2862" s="78"/>
      <c r="O2862" s="79"/>
      <c r="P2862" s="79"/>
      <c r="Q2862" s="79"/>
    </row>
    <row r="2863" spans="1:17" ht="13.95" customHeight="1">
      <c r="A2863" s="73"/>
      <c r="B2863" s="74"/>
      <c r="C2863" s="75"/>
      <c r="D2863" s="76"/>
      <c r="E2863" s="76"/>
      <c r="F2863" s="76"/>
      <c r="G2863" s="76"/>
      <c r="H2863" s="76"/>
      <c r="I2863" s="76"/>
      <c r="J2863" s="76"/>
      <c r="K2863" s="76"/>
      <c r="L2863" s="76"/>
      <c r="M2863" s="77"/>
      <c r="N2863" s="78"/>
      <c r="O2863" s="79"/>
      <c r="P2863" s="79"/>
      <c r="Q2863" s="79"/>
    </row>
    <row r="2864" spans="1:17" ht="13.95" customHeight="1">
      <c r="A2864" s="73"/>
      <c r="B2864" s="74"/>
      <c r="C2864" s="75"/>
      <c r="D2864" s="76"/>
      <c r="E2864" s="76"/>
      <c r="F2864" s="76"/>
      <c r="G2864" s="76"/>
      <c r="H2864" s="76"/>
      <c r="I2864" s="76"/>
      <c r="J2864" s="76"/>
      <c r="K2864" s="76"/>
      <c r="L2864" s="76"/>
      <c r="M2864" s="77"/>
      <c r="N2864" s="78"/>
      <c r="O2864" s="79"/>
      <c r="P2864" s="79"/>
      <c r="Q2864" s="79"/>
    </row>
    <row r="2865" spans="1:17" ht="13.95" customHeight="1">
      <c r="A2865" s="73"/>
      <c r="B2865" s="74"/>
      <c r="C2865" s="75"/>
      <c r="D2865" s="76"/>
      <c r="E2865" s="76"/>
      <c r="F2865" s="76"/>
      <c r="G2865" s="76"/>
      <c r="H2865" s="76"/>
      <c r="I2865" s="76"/>
      <c r="J2865" s="76"/>
      <c r="K2865" s="76"/>
      <c r="L2865" s="76"/>
      <c r="M2865" s="77"/>
      <c r="N2865" s="78"/>
      <c r="O2865" s="79"/>
      <c r="P2865" s="79"/>
      <c r="Q2865" s="79"/>
    </row>
    <row r="2866" spans="1:17" ht="13.95" customHeight="1">
      <c r="A2866" s="73"/>
      <c r="B2866" s="74"/>
      <c r="C2866" s="75"/>
      <c r="D2866" s="76"/>
      <c r="E2866" s="76"/>
      <c r="F2866" s="76"/>
      <c r="G2866" s="76"/>
      <c r="H2866" s="76"/>
      <c r="I2866" s="76"/>
      <c r="J2866" s="76"/>
      <c r="K2866" s="76"/>
      <c r="L2866" s="76"/>
      <c r="M2866" s="77"/>
      <c r="N2866" s="78"/>
      <c r="O2866" s="79"/>
      <c r="P2866" s="79"/>
      <c r="Q2866" s="79"/>
    </row>
    <row r="2867" spans="1:17" ht="13.95" customHeight="1">
      <c r="A2867" s="73"/>
      <c r="B2867" s="74"/>
      <c r="C2867" s="75"/>
      <c r="D2867" s="76"/>
      <c r="E2867" s="76"/>
      <c r="F2867" s="76"/>
      <c r="G2867" s="76"/>
      <c r="H2867" s="76"/>
      <c r="I2867" s="76"/>
      <c r="J2867" s="76"/>
      <c r="K2867" s="76"/>
      <c r="L2867" s="76"/>
      <c r="M2867" s="77"/>
      <c r="N2867" s="78"/>
      <c r="O2867" s="79"/>
      <c r="P2867" s="79"/>
      <c r="Q2867" s="79"/>
    </row>
    <row r="2868" spans="1:17" ht="13.95" customHeight="1">
      <c r="A2868" s="73"/>
      <c r="B2868" s="74"/>
      <c r="C2868" s="75"/>
      <c r="D2868" s="76"/>
      <c r="E2868" s="76"/>
      <c r="F2868" s="76"/>
      <c r="G2868" s="76"/>
      <c r="H2868" s="76"/>
      <c r="I2868" s="76"/>
      <c r="J2868" s="76"/>
      <c r="K2868" s="76"/>
      <c r="L2868" s="76"/>
      <c r="M2868" s="77"/>
      <c r="N2868" s="78"/>
      <c r="O2868" s="79"/>
      <c r="P2868" s="79"/>
      <c r="Q2868" s="79"/>
    </row>
    <row r="2869" spans="1:17" ht="13.95" customHeight="1">
      <c r="A2869" s="73"/>
      <c r="B2869" s="74"/>
      <c r="C2869" s="75"/>
      <c r="D2869" s="76"/>
      <c r="E2869" s="76"/>
      <c r="F2869" s="76"/>
      <c r="G2869" s="76"/>
      <c r="H2869" s="76"/>
      <c r="I2869" s="76"/>
      <c r="J2869" s="76"/>
      <c r="K2869" s="76"/>
      <c r="L2869" s="76"/>
      <c r="M2869" s="77"/>
      <c r="N2869" s="78"/>
      <c r="O2869" s="79"/>
      <c r="P2869" s="79"/>
      <c r="Q2869" s="79"/>
    </row>
    <row r="2870" spans="1:17" ht="13.95" customHeight="1">
      <c r="A2870" s="73"/>
      <c r="B2870" s="74"/>
      <c r="C2870" s="75"/>
      <c r="D2870" s="76"/>
      <c r="E2870" s="76"/>
      <c r="F2870" s="76"/>
      <c r="G2870" s="76"/>
      <c r="H2870" s="76"/>
      <c r="I2870" s="76"/>
      <c r="J2870" s="76"/>
      <c r="K2870" s="76"/>
      <c r="L2870" s="76"/>
      <c r="M2870" s="77"/>
      <c r="N2870" s="78"/>
      <c r="O2870" s="79"/>
      <c r="P2870" s="79"/>
      <c r="Q2870" s="79"/>
    </row>
    <row r="2871" spans="1:17" ht="13.95" customHeight="1">
      <c r="A2871" s="73"/>
      <c r="B2871" s="74"/>
      <c r="C2871" s="75"/>
      <c r="D2871" s="76"/>
      <c r="E2871" s="76"/>
      <c r="F2871" s="76"/>
      <c r="G2871" s="76"/>
      <c r="H2871" s="76"/>
      <c r="I2871" s="76"/>
      <c r="J2871" s="76"/>
      <c r="K2871" s="76"/>
      <c r="L2871" s="76"/>
      <c r="M2871" s="77"/>
      <c r="N2871" s="78"/>
      <c r="O2871" s="79"/>
      <c r="P2871" s="79"/>
      <c r="Q2871" s="79"/>
    </row>
    <row r="2872" spans="1:17" ht="13.95" customHeight="1">
      <c r="A2872" s="73"/>
      <c r="B2872" s="74"/>
      <c r="C2872" s="75"/>
      <c r="D2872" s="76"/>
      <c r="E2872" s="76"/>
      <c r="F2872" s="76"/>
      <c r="G2872" s="76"/>
      <c r="H2872" s="76"/>
      <c r="I2872" s="76"/>
      <c r="J2872" s="76"/>
      <c r="K2872" s="76"/>
      <c r="L2872" s="76"/>
      <c r="M2872" s="77"/>
      <c r="N2872" s="78"/>
      <c r="O2872" s="79"/>
      <c r="P2872" s="79"/>
      <c r="Q2872" s="79"/>
    </row>
    <row r="2873" spans="1:17" ht="13.95" customHeight="1">
      <c r="A2873" s="73"/>
      <c r="B2873" s="74"/>
      <c r="C2873" s="75"/>
      <c r="D2873" s="76"/>
      <c r="E2873" s="76"/>
      <c r="F2873" s="76"/>
      <c r="G2873" s="76"/>
      <c r="H2873" s="76"/>
      <c r="I2873" s="76"/>
      <c r="J2873" s="76"/>
      <c r="K2873" s="76"/>
      <c r="L2873" s="76"/>
      <c r="M2873" s="77"/>
      <c r="N2873" s="78"/>
      <c r="O2873" s="79"/>
      <c r="P2873" s="79"/>
      <c r="Q2873" s="79"/>
    </row>
    <row r="2874" spans="1:17" ht="13.95" customHeight="1">
      <c r="A2874" s="73"/>
      <c r="B2874" s="74"/>
      <c r="C2874" s="75"/>
      <c r="D2874" s="76"/>
      <c r="E2874" s="76"/>
      <c r="F2874" s="76"/>
      <c r="G2874" s="76"/>
      <c r="H2874" s="76"/>
      <c r="I2874" s="76"/>
      <c r="J2874" s="76"/>
      <c r="K2874" s="76"/>
      <c r="L2874" s="76"/>
      <c r="M2874" s="77"/>
      <c r="N2874" s="78"/>
      <c r="O2874" s="79"/>
      <c r="P2874" s="79"/>
      <c r="Q2874" s="79"/>
    </row>
    <row r="2875" spans="1:17" ht="13.95" customHeight="1">
      <c r="A2875" s="73"/>
      <c r="B2875" s="74"/>
      <c r="C2875" s="75"/>
      <c r="D2875" s="76"/>
      <c r="E2875" s="76"/>
      <c r="F2875" s="76"/>
      <c r="G2875" s="76"/>
      <c r="H2875" s="76"/>
      <c r="I2875" s="76"/>
      <c r="J2875" s="76"/>
      <c r="K2875" s="76"/>
      <c r="L2875" s="76"/>
      <c r="M2875" s="77"/>
      <c r="N2875" s="78"/>
      <c r="O2875" s="79"/>
      <c r="P2875" s="79"/>
      <c r="Q2875" s="79"/>
    </row>
    <row r="2876" spans="1:17" ht="13.95" customHeight="1">
      <c r="A2876" s="73"/>
      <c r="B2876" s="74"/>
      <c r="C2876" s="75"/>
      <c r="D2876" s="76"/>
      <c r="E2876" s="76"/>
      <c r="F2876" s="76"/>
      <c r="G2876" s="76"/>
      <c r="H2876" s="76"/>
      <c r="I2876" s="76"/>
      <c r="J2876" s="76"/>
      <c r="K2876" s="76"/>
      <c r="L2876" s="76"/>
      <c r="M2876" s="77"/>
      <c r="N2876" s="78"/>
      <c r="O2876" s="79"/>
      <c r="P2876" s="79"/>
      <c r="Q2876" s="79"/>
    </row>
    <row r="2877" spans="1:17" ht="13.95" customHeight="1">
      <c r="A2877" s="73"/>
      <c r="B2877" s="74"/>
      <c r="C2877" s="75"/>
      <c r="D2877" s="76"/>
      <c r="E2877" s="76"/>
      <c r="F2877" s="76"/>
      <c r="G2877" s="76"/>
      <c r="H2877" s="76"/>
      <c r="I2877" s="76"/>
      <c r="J2877" s="76"/>
      <c r="K2877" s="76"/>
      <c r="L2877" s="76"/>
      <c r="M2877" s="77"/>
      <c r="N2877" s="78"/>
      <c r="O2877" s="79"/>
      <c r="P2877" s="79"/>
      <c r="Q2877" s="79"/>
    </row>
    <row r="2878" spans="1:17" ht="13.95" customHeight="1">
      <c r="A2878" s="73"/>
      <c r="B2878" s="74"/>
      <c r="C2878" s="75"/>
      <c r="D2878" s="76"/>
      <c r="E2878" s="76"/>
      <c r="F2878" s="76"/>
      <c r="G2878" s="76"/>
      <c r="H2878" s="76"/>
      <c r="I2878" s="76"/>
      <c r="J2878" s="76"/>
      <c r="K2878" s="76"/>
      <c r="L2878" s="76"/>
      <c r="M2878" s="77"/>
      <c r="N2878" s="78"/>
      <c r="O2878" s="79"/>
      <c r="P2878" s="79"/>
      <c r="Q2878" s="79"/>
    </row>
    <row r="2879" spans="1:17" ht="13.95" customHeight="1">
      <c r="A2879" s="73"/>
      <c r="B2879" s="74"/>
      <c r="C2879" s="75"/>
      <c r="D2879" s="76"/>
      <c r="E2879" s="76"/>
      <c r="F2879" s="76"/>
      <c r="G2879" s="76"/>
      <c r="H2879" s="76"/>
      <c r="I2879" s="76"/>
      <c r="J2879" s="76"/>
      <c r="K2879" s="76"/>
      <c r="L2879" s="76"/>
      <c r="M2879" s="77"/>
      <c r="N2879" s="78"/>
      <c r="O2879" s="79"/>
      <c r="P2879" s="79"/>
      <c r="Q2879" s="79"/>
    </row>
    <row r="2880" spans="1:17" ht="13.95" customHeight="1">
      <c r="A2880" s="73"/>
      <c r="B2880" s="74"/>
      <c r="C2880" s="75"/>
      <c r="D2880" s="76"/>
      <c r="E2880" s="76"/>
      <c r="F2880" s="76"/>
      <c r="G2880" s="76"/>
      <c r="H2880" s="76"/>
      <c r="I2880" s="76"/>
      <c r="J2880" s="76"/>
      <c r="K2880" s="76"/>
      <c r="L2880" s="76"/>
      <c r="M2880" s="77"/>
      <c r="N2880" s="78"/>
      <c r="O2880" s="79"/>
      <c r="P2880" s="79"/>
      <c r="Q2880" s="79"/>
    </row>
    <row r="2881" spans="1:17" ht="13.95" customHeight="1">
      <c r="A2881" s="73"/>
      <c r="B2881" s="74"/>
      <c r="C2881" s="75"/>
      <c r="D2881" s="76"/>
      <c r="E2881" s="76"/>
      <c r="F2881" s="76"/>
      <c r="G2881" s="76"/>
      <c r="H2881" s="76"/>
      <c r="I2881" s="76"/>
      <c r="J2881" s="76"/>
      <c r="K2881" s="76"/>
      <c r="L2881" s="76"/>
      <c r="M2881" s="77"/>
      <c r="N2881" s="78"/>
      <c r="O2881" s="79"/>
      <c r="P2881" s="79"/>
      <c r="Q2881" s="79"/>
    </row>
    <row r="2882" spans="1:17" ht="13.95" customHeight="1">
      <c r="A2882" s="73"/>
      <c r="B2882" s="74"/>
      <c r="C2882" s="75"/>
      <c r="D2882" s="76"/>
      <c r="E2882" s="76"/>
      <c r="F2882" s="76"/>
      <c r="G2882" s="76"/>
      <c r="H2882" s="76"/>
      <c r="I2882" s="76"/>
      <c r="J2882" s="76"/>
      <c r="K2882" s="76"/>
      <c r="L2882" s="76"/>
      <c r="M2882" s="77"/>
      <c r="N2882" s="78"/>
      <c r="O2882" s="79"/>
      <c r="P2882" s="79"/>
      <c r="Q2882" s="79"/>
    </row>
    <row r="2883" spans="1:17" ht="13.95" customHeight="1">
      <c r="A2883" s="73"/>
      <c r="B2883" s="74"/>
      <c r="C2883" s="75"/>
      <c r="D2883" s="76"/>
      <c r="E2883" s="76"/>
      <c r="F2883" s="76"/>
      <c r="G2883" s="76"/>
      <c r="H2883" s="76"/>
      <c r="I2883" s="76"/>
      <c r="J2883" s="76"/>
      <c r="K2883" s="76"/>
      <c r="L2883" s="76"/>
      <c r="M2883" s="77"/>
      <c r="N2883" s="78"/>
      <c r="O2883" s="79"/>
      <c r="P2883" s="79"/>
      <c r="Q2883" s="79"/>
    </row>
    <row r="2884" spans="1:17" ht="13.95" customHeight="1">
      <c r="A2884" s="73"/>
      <c r="B2884" s="74"/>
      <c r="C2884" s="75"/>
      <c r="D2884" s="76"/>
      <c r="E2884" s="76"/>
      <c r="F2884" s="76"/>
      <c r="G2884" s="76"/>
      <c r="H2884" s="76"/>
      <c r="I2884" s="76"/>
      <c r="J2884" s="76"/>
      <c r="K2884" s="76"/>
      <c r="L2884" s="76"/>
      <c r="M2884" s="77"/>
      <c r="N2884" s="78"/>
      <c r="O2884" s="79"/>
      <c r="P2884" s="79"/>
      <c r="Q2884" s="79"/>
    </row>
    <row r="2885" spans="1:17" ht="13.95" customHeight="1">
      <c r="A2885" s="73"/>
      <c r="B2885" s="74"/>
      <c r="C2885" s="75"/>
      <c r="D2885" s="76"/>
      <c r="E2885" s="76"/>
      <c r="F2885" s="76"/>
      <c r="G2885" s="76"/>
      <c r="H2885" s="76"/>
      <c r="I2885" s="76"/>
      <c r="J2885" s="76"/>
      <c r="K2885" s="76"/>
      <c r="L2885" s="76"/>
      <c r="M2885" s="77"/>
      <c r="N2885" s="78"/>
      <c r="O2885" s="79"/>
      <c r="P2885" s="79"/>
      <c r="Q2885" s="79"/>
    </row>
    <row r="2886" spans="1:17" ht="13.95" customHeight="1">
      <c r="A2886" s="73"/>
      <c r="B2886" s="74"/>
      <c r="C2886" s="75"/>
      <c r="D2886" s="76"/>
      <c r="E2886" s="76"/>
      <c r="F2886" s="76"/>
      <c r="G2886" s="76"/>
      <c r="H2886" s="76"/>
      <c r="I2886" s="76"/>
      <c r="J2886" s="76"/>
      <c r="K2886" s="76"/>
      <c r="L2886" s="76"/>
      <c r="M2886" s="77"/>
      <c r="N2886" s="78"/>
      <c r="O2886" s="79"/>
      <c r="P2886" s="79"/>
      <c r="Q2886" s="79"/>
    </row>
    <row r="2887" spans="1:17" ht="13.95" customHeight="1">
      <c r="A2887" s="73"/>
      <c r="B2887" s="74"/>
      <c r="C2887" s="75"/>
      <c r="D2887" s="76"/>
      <c r="E2887" s="76"/>
      <c r="F2887" s="76"/>
      <c r="G2887" s="76"/>
      <c r="H2887" s="76"/>
      <c r="I2887" s="76"/>
      <c r="J2887" s="76"/>
      <c r="K2887" s="76"/>
      <c r="L2887" s="76"/>
      <c r="M2887" s="77"/>
      <c r="N2887" s="78"/>
      <c r="O2887" s="79"/>
      <c r="P2887" s="79"/>
      <c r="Q2887" s="79"/>
    </row>
    <row r="2888" spans="1:17" ht="13.95" customHeight="1">
      <c r="A2888" s="73"/>
      <c r="B2888" s="74"/>
      <c r="C2888" s="75"/>
      <c r="D2888" s="76"/>
      <c r="E2888" s="76"/>
      <c r="F2888" s="76"/>
      <c r="G2888" s="76"/>
      <c r="H2888" s="76"/>
      <c r="I2888" s="76"/>
      <c r="J2888" s="76"/>
      <c r="K2888" s="76"/>
      <c r="L2888" s="76"/>
      <c r="M2888" s="77"/>
      <c r="N2888" s="78"/>
      <c r="O2888" s="79"/>
      <c r="P2888" s="79"/>
      <c r="Q2888" s="79"/>
    </row>
    <row r="2889" spans="1:17" ht="13.95" customHeight="1">
      <c r="A2889" s="73"/>
      <c r="B2889" s="74"/>
      <c r="C2889" s="75"/>
      <c r="D2889" s="76"/>
      <c r="E2889" s="76"/>
      <c r="F2889" s="76"/>
      <c r="G2889" s="76"/>
      <c r="H2889" s="76"/>
      <c r="I2889" s="76"/>
      <c r="J2889" s="76"/>
      <c r="K2889" s="76"/>
      <c r="L2889" s="76"/>
      <c r="M2889" s="77"/>
      <c r="N2889" s="78"/>
      <c r="O2889" s="79"/>
      <c r="P2889" s="79"/>
      <c r="Q2889" s="79"/>
    </row>
    <row r="2890" spans="1:17" ht="13.95" customHeight="1">
      <c r="A2890" s="73"/>
      <c r="B2890" s="74"/>
      <c r="C2890" s="75"/>
      <c r="D2890" s="76"/>
      <c r="E2890" s="76"/>
      <c r="F2890" s="76"/>
      <c r="G2890" s="76"/>
      <c r="H2890" s="76"/>
      <c r="I2890" s="76"/>
      <c r="J2890" s="76"/>
      <c r="K2890" s="76"/>
      <c r="L2890" s="76"/>
      <c r="M2890" s="77"/>
      <c r="N2890" s="78"/>
      <c r="O2890" s="79"/>
      <c r="P2890" s="79"/>
      <c r="Q2890" s="79"/>
    </row>
    <row r="2891" spans="1:17" ht="13.95" customHeight="1">
      <c r="A2891" s="73"/>
      <c r="B2891" s="74"/>
      <c r="C2891" s="75"/>
      <c r="D2891" s="76"/>
      <c r="E2891" s="76"/>
      <c r="F2891" s="76"/>
      <c r="G2891" s="76"/>
      <c r="H2891" s="76"/>
      <c r="I2891" s="76"/>
      <c r="J2891" s="76"/>
      <c r="K2891" s="76"/>
      <c r="L2891" s="76"/>
      <c r="M2891" s="77"/>
      <c r="N2891" s="78"/>
      <c r="O2891" s="79"/>
      <c r="P2891" s="79"/>
      <c r="Q2891" s="79"/>
    </row>
    <row r="2892" spans="1:17" ht="13.95" customHeight="1">
      <c r="A2892" s="73"/>
      <c r="B2892" s="74"/>
      <c r="C2892" s="75"/>
      <c r="D2892" s="76"/>
      <c r="E2892" s="76"/>
      <c r="F2892" s="76"/>
      <c r="G2892" s="76"/>
      <c r="H2892" s="76"/>
      <c r="I2892" s="76"/>
      <c r="J2892" s="76"/>
      <c r="K2892" s="76"/>
      <c r="L2892" s="76"/>
      <c r="M2892" s="77"/>
      <c r="N2892" s="78"/>
      <c r="O2892" s="79"/>
      <c r="P2892" s="79"/>
      <c r="Q2892" s="79"/>
    </row>
    <row r="2893" spans="1:17" ht="13.95" customHeight="1">
      <c r="A2893" s="73"/>
      <c r="B2893" s="74"/>
      <c r="C2893" s="75"/>
      <c r="D2893" s="76"/>
      <c r="E2893" s="76"/>
      <c r="F2893" s="76"/>
      <c r="G2893" s="76"/>
      <c r="H2893" s="76"/>
      <c r="I2893" s="76"/>
      <c r="J2893" s="76"/>
      <c r="K2893" s="76"/>
      <c r="L2893" s="76"/>
      <c r="M2893" s="77"/>
      <c r="N2893" s="78"/>
      <c r="O2893" s="79"/>
      <c r="P2893" s="79"/>
      <c r="Q2893" s="79"/>
    </row>
    <row r="2894" spans="1:17" ht="13.95" customHeight="1">
      <c r="A2894" s="73"/>
      <c r="B2894" s="74"/>
      <c r="C2894" s="75"/>
      <c r="D2894" s="76"/>
      <c r="E2894" s="76"/>
      <c r="F2894" s="76"/>
      <c r="G2894" s="76"/>
      <c r="H2894" s="76"/>
      <c r="I2894" s="76"/>
      <c r="J2894" s="76"/>
      <c r="K2894" s="76"/>
      <c r="L2894" s="76"/>
      <c r="M2894" s="77"/>
      <c r="N2894" s="78"/>
      <c r="O2894" s="79"/>
      <c r="P2894" s="79"/>
      <c r="Q2894" s="79"/>
    </row>
    <row r="2895" spans="1:17" ht="13.95" customHeight="1">
      <c r="A2895" s="73"/>
      <c r="B2895" s="74"/>
      <c r="C2895" s="75"/>
      <c r="D2895" s="76"/>
      <c r="E2895" s="76"/>
      <c r="F2895" s="76"/>
      <c r="G2895" s="76"/>
      <c r="H2895" s="76"/>
      <c r="I2895" s="76"/>
      <c r="J2895" s="76"/>
      <c r="K2895" s="76"/>
      <c r="L2895" s="76"/>
      <c r="M2895" s="77"/>
      <c r="N2895" s="78"/>
      <c r="O2895" s="79"/>
      <c r="P2895" s="79"/>
      <c r="Q2895" s="79"/>
    </row>
    <row r="2896" spans="1:17" ht="13.95" customHeight="1">
      <c r="A2896" s="73"/>
      <c r="B2896" s="74"/>
      <c r="C2896" s="75"/>
      <c r="D2896" s="76"/>
      <c r="E2896" s="76"/>
      <c r="F2896" s="76"/>
      <c r="G2896" s="76"/>
      <c r="H2896" s="76"/>
      <c r="I2896" s="76"/>
      <c r="J2896" s="76"/>
      <c r="K2896" s="76"/>
      <c r="L2896" s="76"/>
      <c r="M2896" s="77"/>
      <c r="N2896" s="78"/>
      <c r="O2896" s="79"/>
      <c r="P2896" s="79"/>
      <c r="Q2896" s="79"/>
    </row>
    <row r="2897" spans="1:17" ht="13.95" customHeight="1">
      <c r="A2897" s="73"/>
      <c r="B2897" s="74"/>
      <c r="C2897" s="75"/>
      <c r="D2897" s="76"/>
      <c r="E2897" s="76"/>
      <c r="F2897" s="76"/>
      <c r="G2897" s="76"/>
      <c r="H2897" s="76"/>
      <c r="I2897" s="76"/>
      <c r="J2897" s="76"/>
      <c r="K2897" s="76"/>
      <c r="L2897" s="76"/>
      <c r="M2897" s="77"/>
      <c r="N2897" s="78"/>
      <c r="O2897" s="79"/>
      <c r="P2897" s="79"/>
      <c r="Q2897" s="79"/>
    </row>
    <row r="2898" spans="1:17" ht="13.95" customHeight="1">
      <c r="A2898" s="73"/>
      <c r="B2898" s="74"/>
      <c r="C2898" s="75"/>
      <c r="D2898" s="76"/>
      <c r="E2898" s="76"/>
      <c r="F2898" s="76"/>
      <c r="G2898" s="76"/>
      <c r="H2898" s="76"/>
      <c r="I2898" s="76"/>
      <c r="J2898" s="76"/>
      <c r="K2898" s="76"/>
      <c r="L2898" s="76"/>
      <c r="M2898" s="77"/>
      <c r="N2898" s="78"/>
      <c r="O2898" s="79"/>
      <c r="P2898" s="79"/>
      <c r="Q2898" s="79"/>
    </row>
    <row r="2899" spans="1:17" ht="13.95" customHeight="1">
      <c r="A2899" s="73"/>
      <c r="B2899" s="74"/>
      <c r="C2899" s="75"/>
      <c r="D2899" s="76"/>
      <c r="E2899" s="76"/>
      <c r="F2899" s="76"/>
      <c r="G2899" s="76"/>
      <c r="H2899" s="76"/>
      <c r="I2899" s="76"/>
      <c r="J2899" s="76"/>
      <c r="K2899" s="76"/>
      <c r="L2899" s="76"/>
      <c r="M2899" s="77"/>
      <c r="N2899" s="78"/>
      <c r="O2899" s="79"/>
      <c r="P2899" s="79"/>
      <c r="Q2899" s="79"/>
    </row>
    <row r="2900" spans="1:17" ht="13.95" customHeight="1">
      <c r="A2900" s="73"/>
      <c r="B2900" s="74"/>
      <c r="C2900" s="75"/>
      <c r="D2900" s="76"/>
      <c r="E2900" s="76"/>
      <c r="F2900" s="76"/>
      <c r="G2900" s="76"/>
      <c r="H2900" s="76"/>
      <c r="I2900" s="76"/>
      <c r="J2900" s="76"/>
      <c r="K2900" s="76"/>
      <c r="L2900" s="76"/>
      <c r="M2900" s="77"/>
      <c r="N2900" s="78"/>
      <c r="O2900" s="79"/>
      <c r="P2900" s="79"/>
      <c r="Q2900" s="79"/>
    </row>
    <row r="2901" spans="1:17" ht="13.95" customHeight="1">
      <c r="A2901" s="73"/>
      <c r="B2901" s="74"/>
      <c r="C2901" s="75"/>
      <c r="D2901" s="76"/>
      <c r="E2901" s="76"/>
      <c r="F2901" s="76"/>
      <c r="G2901" s="76"/>
      <c r="H2901" s="76"/>
      <c r="I2901" s="76"/>
      <c r="J2901" s="76"/>
      <c r="K2901" s="76"/>
      <c r="L2901" s="76"/>
      <c r="M2901" s="77"/>
      <c r="N2901" s="78"/>
      <c r="O2901" s="79"/>
      <c r="P2901" s="79"/>
      <c r="Q2901" s="79"/>
    </row>
    <row r="2902" spans="1:17" ht="13.95" customHeight="1">
      <c r="A2902" s="73"/>
      <c r="B2902" s="74"/>
      <c r="C2902" s="75"/>
      <c r="D2902" s="76"/>
      <c r="E2902" s="76"/>
      <c r="F2902" s="76"/>
      <c r="G2902" s="76"/>
      <c r="H2902" s="76"/>
      <c r="I2902" s="76"/>
      <c r="J2902" s="76"/>
      <c r="K2902" s="76"/>
      <c r="L2902" s="76"/>
      <c r="M2902" s="77"/>
      <c r="N2902" s="78"/>
      <c r="O2902" s="79"/>
      <c r="P2902" s="79"/>
      <c r="Q2902" s="79"/>
    </row>
    <row r="2903" spans="1:17" ht="13.95" customHeight="1">
      <c r="A2903" s="73"/>
      <c r="B2903" s="74"/>
      <c r="C2903" s="75"/>
      <c r="D2903" s="76"/>
      <c r="E2903" s="76"/>
      <c r="F2903" s="76"/>
      <c r="G2903" s="76"/>
      <c r="H2903" s="76"/>
      <c r="I2903" s="76"/>
      <c r="J2903" s="76"/>
      <c r="K2903" s="76"/>
      <c r="L2903" s="76"/>
      <c r="M2903" s="77"/>
      <c r="N2903" s="78"/>
      <c r="O2903" s="79"/>
      <c r="P2903" s="79"/>
      <c r="Q2903" s="79"/>
    </row>
    <row r="2904" spans="1:17" ht="13.95" customHeight="1">
      <c r="A2904" s="73"/>
      <c r="B2904" s="74"/>
      <c r="C2904" s="75"/>
      <c r="D2904" s="76"/>
      <c r="E2904" s="76"/>
      <c r="F2904" s="76"/>
      <c r="G2904" s="76"/>
      <c r="H2904" s="76"/>
      <c r="I2904" s="76"/>
      <c r="J2904" s="76"/>
      <c r="K2904" s="76"/>
      <c r="L2904" s="76"/>
      <c r="M2904" s="77"/>
      <c r="N2904" s="78"/>
      <c r="O2904" s="79"/>
      <c r="P2904" s="79"/>
      <c r="Q2904" s="79"/>
    </row>
    <row r="2905" spans="1:17" ht="13.95" customHeight="1">
      <c r="A2905" s="73"/>
      <c r="B2905" s="74"/>
      <c r="C2905" s="75"/>
      <c r="D2905" s="76"/>
      <c r="E2905" s="76"/>
      <c r="F2905" s="76"/>
      <c r="G2905" s="76"/>
      <c r="H2905" s="76"/>
      <c r="I2905" s="76"/>
      <c r="J2905" s="76"/>
      <c r="K2905" s="76"/>
      <c r="L2905" s="76"/>
      <c r="M2905" s="77"/>
      <c r="N2905" s="78"/>
      <c r="O2905" s="79"/>
      <c r="P2905" s="79"/>
      <c r="Q2905" s="79"/>
    </row>
    <row r="2906" spans="1:17" ht="13.95" customHeight="1">
      <c r="A2906" s="73"/>
      <c r="B2906" s="74"/>
      <c r="C2906" s="75"/>
      <c r="D2906" s="76"/>
      <c r="E2906" s="76"/>
      <c r="F2906" s="76"/>
      <c r="G2906" s="76"/>
      <c r="H2906" s="76"/>
      <c r="I2906" s="76"/>
      <c r="J2906" s="76"/>
      <c r="K2906" s="76"/>
      <c r="L2906" s="76"/>
      <c r="M2906" s="77"/>
      <c r="N2906" s="78"/>
      <c r="O2906" s="79"/>
      <c r="P2906" s="79"/>
      <c r="Q2906" s="79"/>
    </row>
    <row r="2907" spans="1:17" ht="13.95" customHeight="1">
      <c r="A2907" s="73"/>
      <c r="B2907" s="74"/>
      <c r="C2907" s="75"/>
      <c r="D2907" s="76"/>
      <c r="E2907" s="76"/>
      <c r="F2907" s="76"/>
      <c r="G2907" s="76"/>
      <c r="H2907" s="76"/>
      <c r="I2907" s="76"/>
      <c r="J2907" s="76"/>
      <c r="K2907" s="76"/>
      <c r="L2907" s="76"/>
      <c r="M2907" s="77"/>
      <c r="N2907" s="78"/>
      <c r="O2907" s="79"/>
      <c r="P2907" s="79"/>
      <c r="Q2907" s="79"/>
    </row>
    <row r="2908" spans="1:17" ht="13.95" customHeight="1">
      <c r="A2908" s="73"/>
      <c r="B2908" s="74"/>
      <c r="C2908" s="75"/>
      <c r="D2908" s="76"/>
      <c r="E2908" s="76"/>
      <c r="F2908" s="76"/>
      <c r="G2908" s="76"/>
      <c r="H2908" s="76"/>
      <c r="I2908" s="76"/>
      <c r="J2908" s="76"/>
      <c r="K2908" s="76"/>
      <c r="L2908" s="76"/>
      <c r="M2908" s="77"/>
      <c r="N2908" s="78"/>
      <c r="O2908" s="79"/>
      <c r="P2908" s="79"/>
      <c r="Q2908" s="79"/>
    </row>
    <row r="2909" spans="1:17" ht="13.95" customHeight="1">
      <c r="A2909" s="73"/>
      <c r="B2909" s="74"/>
      <c r="C2909" s="75"/>
      <c r="D2909" s="76"/>
      <c r="E2909" s="76"/>
      <c r="F2909" s="76"/>
      <c r="G2909" s="76"/>
      <c r="H2909" s="76"/>
      <c r="I2909" s="76"/>
      <c r="J2909" s="76"/>
      <c r="K2909" s="76"/>
      <c r="L2909" s="76"/>
      <c r="M2909" s="77"/>
      <c r="N2909" s="78"/>
      <c r="O2909" s="79"/>
      <c r="P2909" s="79"/>
      <c r="Q2909" s="79"/>
    </row>
    <row r="2910" spans="1:17" ht="13.95" customHeight="1">
      <c r="A2910" s="73"/>
      <c r="B2910" s="74"/>
      <c r="C2910" s="75"/>
      <c r="D2910" s="76"/>
      <c r="E2910" s="76"/>
      <c r="F2910" s="76"/>
      <c r="G2910" s="76"/>
      <c r="H2910" s="76"/>
      <c r="I2910" s="76"/>
      <c r="J2910" s="76"/>
      <c r="K2910" s="76"/>
      <c r="L2910" s="76"/>
      <c r="M2910" s="77"/>
      <c r="N2910" s="78"/>
      <c r="O2910" s="79"/>
      <c r="P2910" s="79"/>
      <c r="Q2910" s="79"/>
    </row>
    <row r="2911" spans="1:17" ht="13.95" customHeight="1">
      <c r="A2911" s="73"/>
      <c r="B2911" s="74"/>
      <c r="C2911" s="75"/>
      <c r="D2911" s="76"/>
      <c r="E2911" s="76"/>
      <c r="F2911" s="76"/>
      <c r="G2911" s="76"/>
      <c r="H2911" s="76"/>
      <c r="I2911" s="76"/>
      <c r="J2911" s="76"/>
      <c r="K2911" s="76"/>
      <c r="L2911" s="76"/>
      <c r="M2911" s="77"/>
      <c r="N2911" s="78"/>
      <c r="O2911" s="79"/>
      <c r="P2911" s="79"/>
      <c r="Q2911" s="79"/>
    </row>
    <row r="2912" spans="1:17" ht="13.95" customHeight="1">
      <c r="A2912" s="73"/>
      <c r="B2912" s="74"/>
      <c r="C2912" s="75"/>
      <c r="D2912" s="76"/>
      <c r="E2912" s="76"/>
      <c r="F2912" s="76"/>
      <c r="G2912" s="76"/>
      <c r="H2912" s="76"/>
      <c r="I2912" s="76"/>
      <c r="J2912" s="76"/>
      <c r="K2912" s="76"/>
      <c r="L2912" s="76"/>
      <c r="M2912" s="77"/>
      <c r="N2912" s="78"/>
      <c r="O2912" s="79"/>
      <c r="P2912" s="79"/>
      <c r="Q2912" s="79"/>
    </row>
    <row r="2913" spans="1:17" ht="13.95" customHeight="1">
      <c r="A2913" s="73"/>
      <c r="B2913" s="74"/>
      <c r="C2913" s="75"/>
      <c r="D2913" s="76"/>
      <c r="E2913" s="76"/>
      <c r="F2913" s="76"/>
      <c r="G2913" s="76"/>
      <c r="H2913" s="76"/>
      <c r="I2913" s="76"/>
      <c r="J2913" s="76"/>
      <c r="K2913" s="76"/>
      <c r="L2913" s="76"/>
      <c r="M2913" s="77"/>
      <c r="N2913" s="78"/>
      <c r="O2913" s="79"/>
      <c r="P2913" s="79"/>
      <c r="Q2913" s="79"/>
    </row>
    <row r="2914" spans="1:17" ht="13.95" customHeight="1">
      <c r="A2914" s="73"/>
      <c r="B2914" s="74"/>
      <c r="C2914" s="75"/>
      <c r="D2914" s="76"/>
      <c r="E2914" s="76"/>
      <c r="F2914" s="76"/>
      <c r="G2914" s="76"/>
      <c r="H2914" s="76"/>
      <c r="I2914" s="76"/>
      <c r="J2914" s="76"/>
      <c r="K2914" s="76"/>
      <c r="L2914" s="76"/>
      <c r="M2914" s="77"/>
      <c r="N2914" s="78"/>
      <c r="O2914" s="79"/>
      <c r="P2914" s="79"/>
      <c r="Q2914" s="79"/>
    </row>
    <row r="2915" spans="1:17" ht="13.95" customHeight="1">
      <c r="A2915" s="73"/>
      <c r="B2915" s="74"/>
      <c r="C2915" s="75"/>
      <c r="D2915" s="76"/>
      <c r="E2915" s="76"/>
      <c r="F2915" s="76"/>
      <c r="G2915" s="76"/>
      <c r="H2915" s="76"/>
      <c r="I2915" s="76"/>
      <c r="J2915" s="76"/>
      <c r="K2915" s="76"/>
      <c r="L2915" s="76"/>
      <c r="M2915" s="77"/>
      <c r="N2915" s="78"/>
      <c r="O2915" s="79"/>
      <c r="P2915" s="79"/>
      <c r="Q2915" s="79"/>
    </row>
    <row r="2916" spans="1:17" ht="13.95" customHeight="1">
      <c r="A2916" s="73"/>
      <c r="B2916" s="74"/>
      <c r="C2916" s="75"/>
      <c r="D2916" s="76"/>
      <c r="E2916" s="76"/>
      <c r="F2916" s="76"/>
      <c r="G2916" s="76"/>
      <c r="H2916" s="76"/>
      <c r="I2916" s="76"/>
      <c r="J2916" s="76"/>
      <c r="K2916" s="76"/>
      <c r="L2916" s="76"/>
      <c r="M2916" s="77"/>
      <c r="N2916" s="78"/>
      <c r="O2916" s="79"/>
      <c r="P2916" s="79"/>
      <c r="Q2916" s="79"/>
    </row>
    <row r="2917" spans="1:17" ht="13.95" customHeight="1">
      <c r="A2917" s="73"/>
      <c r="B2917" s="74"/>
      <c r="C2917" s="75"/>
      <c r="D2917" s="76"/>
      <c r="E2917" s="76"/>
      <c r="F2917" s="76"/>
      <c r="G2917" s="76"/>
      <c r="H2917" s="76"/>
      <c r="I2917" s="76"/>
      <c r="J2917" s="76"/>
      <c r="K2917" s="76"/>
      <c r="L2917" s="76"/>
      <c r="M2917" s="77"/>
      <c r="N2917" s="78"/>
      <c r="O2917" s="79"/>
      <c r="P2917" s="79"/>
      <c r="Q2917" s="79"/>
    </row>
    <row r="2918" spans="1:17" ht="13.95" customHeight="1">
      <c r="A2918" s="73"/>
      <c r="B2918" s="74"/>
      <c r="C2918" s="75"/>
      <c r="D2918" s="76"/>
      <c r="E2918" s="76"/>
      <c r="F2918" s="76"/>
      <c r="G2918" s="76"/>
      <c r="H2918" s="76"/>
      <c r="I2918" s="76"/>
      <c r="J2918" s="76"/>
      <c r="K2918" s="76"/>
      <c r="L2918" s="76"/>
      <c r="M2918" s="77"/>
      <c r="N2918" s="78"/>
      <c r="O2918" s="79"/>
      <c r="P2918" s="79"/>
      <c r="Q2918" s="79"/>
    </row>
    <row r="2919" spans="1:17" ht="13.95" customHeight="1">
      <c r="A2919" s="73"/>
      <c r="B2919" s="74"/>
      <c r="C2919" s="75"/>
      <c r="D2919" s="76"/>
      <c r="E2919" s="76"/>
      <c r="F2919" s="76"/>
      <c r="G2919" s="76"/>
      <c r="H2919" s="76"/>
      <c r="I2919" s="76"/>
      <c r="J2919" s="76"/>
      <c r="K2919" s="76"/>
      <c r="L2919" s="76"/>
      <c r="M2919" s="77"/>
      <c r="N2919" s="78"/>
      <c r="O2919" s="79"/>
      <c r="P2919" s="79"/>
      <c r="Q2919" s="79"/>
    </row>
    <row r="2920" spans="1:17" ht="13.95" customHeight="1">
      <c r="A2920" s="73"/>
      <c r="B2920" s="74"/>
      <c r="C2920" s="75"/>
      <c r="D2920" s="76"/>
      <c r="E2920" s="76"/>
      <c r="F2920" s="76"/>
      <c r="G2920" s="76"/>
      <c r="H2920" s="76"/>
      <c r="I2920" s="76"/>
      <c r="J2920" s="76"/>
      <c r="K2920" s="76"/>
      <c r="L2920" s="76"/>
      <c r="M2920" s="77"/>
      <c r="N2920" s="78"/>
      <c r="O2920" s="79"/>
      <c r="P2920" s="79"/>
      <c r="Q2920" s="79"/>
    </row>
    <row r="2921" spans="1:17" ht="13.95" customHeight="1">
      <c r="A2921" s="73"/>
      <c r="B2921" s="74"/>
      <c r="C2921" s="75"/>
      <c r="D2921" s="76"/>
      <c r="E2921" s="76"/>
      <c r="F2921" s="76"/>
      <c r="G2921" s="76"/>
      <c r="H2921" s="76"/>
      <c r="I2921" s="76"/>
      <c r="J2921" s="76"/>
      <c r="K2921" s="76"/>
      <c r="L2921" s="76"/>
      <c r="M2921" s="77"/>
      <c r="N2921" s="78"/>
      <c r="O2921" s="79"/>
      <c r="P2921" s="79"/>
      <c r="Q2921" s="79"/>
    </row>
    <row r="2922" spans="1:17" ht="13.95" customHeight="1">
      <c r="A2922" s="73"/>
      <c r="B2922" s="74"/>
      <c r="C2922" s="75"/>
      <c r="D2922" s="76"/>
      <c r="E2922" s="76"/>
      <c r="F2922" s="76"/>
      <c r="G2922" s="76"/>
      <c r="H2922" s="76"/>
      <c r="I2922" s="76"/>
      <c r="J2922" s="76"/>
      <c r="K2922" s="76"/>
      <c r="L2922" s="76"/>
      <c r="M2922" s="77"/>
      <c r="N2922" s="78"/>
      <c r="O2922" s="79"/>
      <c r="P2922" s="79"/>
      <c r="Q2922" s="79"/>
    </row>
    <row r="2923" spans="1:17" ht="13.95" customHeight="1">
      <c r="A2923" s="73"/>
      <c r="B2923" s="74"/>
      <c r="C2923" s="75"/>
      <c r="D2923" s="76"/>
      <c r="E2923" s="76"/>
      <c r="F2923" s="76"/>
      <c r="G2923" s="76"/>
      <c r="H2923" s="76"/>
      <c r="I2923" s="76"/>
      <c r="J2923" s="76"/>
      <c r="K2923" s="76"/>
      <c r="L2923" s="76"/>
      <c r="M2923" s="77"/>
      <c r="N2923" s="78"/>
      <c r="O2923" s="79"/>
      <c r="P2923" s="79"/>
      <c r="Q2923" s="79"/>
    </row>
    <row r="2924" spans="1:17" ht="13.95" customHeight="1">
      <c r="A2924" s="73"/>
      <c r="B2924" s="74"/>
      <c r="C2924" s="75"/>
      <c r="D2924" s="76"/>
      <c r="E2924" s="76"/>
      <c r="F2924" s="76"/>
      <c r="G2924" s="76"/>
      <c r="H2924" s="76"/>
      <c r="I2924" s="76"/>
      <c r="J2924" s="76"/>
      <c r="K2924" s="76"/>
      <c r="L2924" s="76"/>
      <c r="M2924" s="77"/>
      <c r="N2924" s="78"/>
      <c r="O2924" s="79"/>
      <c r="P2924" s="79"/>
      <c r="Q2924" s="79"/>
    </row>
    <row r="2925" spans="1:17" ht="13.95" customHeight="1">
      <c r="A2925" s="73"/>
      <c r="B2925" s="74"/>
      <c r="C2925" s="75"/>
      <c r="D2925" s="76"/>
      <c r="E2925" s="76"/>
      <c r="F2925" s="76"/>
      <c r="G2925" s="76"/>
      <c r="H2925" s="76"/>
      <c r="I2925" s="76"/>
      <c r="J2925" s="76"/>
      <c r="K2925" s="76"/>
      <c r="L2925" s="76"/>
      <c r="M2925" s="77"/>
      <c r="N2925" s="78"/>
      <c r="O2925" s="79"/>
      <c r="P2925" s="79"/>
      <c r="Q2925" s="79"/>
    </row>
    <row r="2926" spans="1:17" ht="13.95" customHeight="1">
      <c r="A2926" s="73"/>
      <c r="B2926" s="74"/>
      <c r="C2926" s="75"/>
      <c r="D2926" s="76"/>
      <c r="E2926" s="76"/>
      <c r="F2926" s="76"/>
      <c r="G2926" s="76"/>
      <c r="H2926" s="76"/>
      <c r="I2926" s="76"/>
      <c r="J2926" s="76"/>
      <c r="K2926" s="76"/>
      <c r="L2926" s="76"/>
      <c r="M2926" s="77"/>
      <c r="N2926" s="78"/>
      <c r="O2926" s="79"/>
      <c r="P2926" s="79"/>
      <c r="Q2926" s="79"/>
    </row>
    <row r="2927" spans="1:17" ht="13.95" customHeight="1">
      <c r="A2927" s="73"/>
      <c r="B2927" s="74"/>
      <c r="C2927" s="75"/>
      <c r="D2927" s="76"/>
      <c r="E2927" s="76"/>
      <c r="F2927" s="76"/>
      <c r="G2927" s="76"/>
      <c r="H2927" s="76"/>
      <c r="I2927" s="76"/>
      <c r="J2927" s="76"/>
      <c r="K2927" s="76"/>
      <c r="L2927" s="76"/>
      <c r="M2927" s="77"/>
      <c r="N2927" s="78"/>
      <c r="O2927" s="79"/>
      <c r="P2927" s="79"/>
      <c r="Q2927" s="79"/>
    </row>
    <row r="2928" spans="1:17" ht="13.95" customHeight="1">
      <c r="A2928" s="73"/>
      <c r="B2928" s="74"/>
      <c r="C2928" s="75"/>
      <c r="D2928" s="76"/>
      <c r="E2928" s="76"/>
      <c r="F2928" s="76"/>
      <c r="G2928" s="76"/>
      <c r="H2928" s="76"/>
      <c r="I2928" s="76"/>
      <c r="J2928" s="76"/>
      <c r="K2928" s="76"/>
      <c r="L2928" s="76"/>
      <c r="M2928" s="77"/>
      <c r="N2928" s="78"/>
      <c r="O2928" s="79"/>
      <c r="P2928" s="79"/>
      <c r="Q2928" s="79"/>
    </row>
    <row r="2929" spans="1:17" ht="13.95" customHeight="1">
      <c r="A2929" s="73"/>
      <c r="B2929" s="74"/>
      <c r="C2929" s="75"/>
      <c r="D2929" s="76"/>
      <c r="E2929" s="76"/>
      <c r="F2929" s="76"/>
      <c r="G2929" s="76"/>
      <c r="H2929" s="76"/>
      <c r="I2929" s="76"/>
      <c r="J2929" s="76"/>
      <c r="K2929" s="76"/>
      <c r="L2929" s="76"/>
      <c r="M2929" s="77"/>
      <c r="N2929" s="78"/>
      <c r="O2929" s="79"/>
      <c r="P2929" s="79"/>
      <c r="Q2929" s="79"/>
    </row>
    <row r="2930" spans="1:17" ht="13.95" customHeight="1">
      <c r="A2930" s="73"/>
      <c r="B2930" s="74"/>
      <c r="C2930" s="75"/>
      <c r="D2930" s="76"/>
      <c r="E2930" s="76"/>
      <c r="F2930" s="76"/>
      <c r="G2930" s="76"/>
      <c r="H2930" s="76"/>
      <c r="I2930" s="76"/>
      <c r="J2930" s="76"/>
      <c r="K2930" s="76"/>
      <c r="L2930" s="76"/>
      <c r="M2930" s="77"/>
      <c r="N2930" s="78"/>
      <c r="O2930" s="79"/>
      <c r="P2930" s="79"/>
      <c r="Q2930" s="79"/>
    </row>
    <row r="2931" spans="1:17" ht="13.95" customHeight="1">
      <c r="A2931" s="73"/>
      <c r="B2931" s="74"/>
      <c r="C2931" s="75"/>
      <c r="D2931" s="76"/>
      <c r="E2931" s="76"/>
      <c r="F2931" s="76"/>
      <c r="G2931" s="76"/>
      <c r="H2931" s="76"/>
      <c r="I2931" s="76"/>
      <c r="J2931" s="76"/>
      <c r="K2931" s="76"/>
      <c r="L2931" s="76"/>
      <c r="M2931" s="77"/>
      <c r="N2931" s="78"/>
      <c r="O2931" s="79"/>
      <c r="P2931" s="79"/>
      <c r="Q2931" s="79"/>
    </row>
    <row r="2932" spans="1:17" ht="13.95" customHeight="1">
      <c r="A2932" s="73"/>
      <c r="B2932" s="74"/>
      <c r="C2932" s="75"/>
      <c r="D2932" s="76"/>
      <c r="E2932" s="76"/>
      <c r="F2932" s="76"/>
      <c r="G2932" s="76"/>
      <c r="H2932" s="76"/>
      <c r="I2932" s="76"/>
      <c r="J2932" s="76"/>
      <c r="K2932" s="76"/>
      <c r="L2932" s="76"/>
      <c r="M2932" s="77"/>
      <c r="N2932" s="78"/>
      <c r="O2932" s="79"/>
      <c r="P2932" s="79"/>
      <c r="Q2932" s="79"/>
    </row>
    <row r="2933" spans="1:17" ht="13.95" customHeight="1">
      <c r="A2933" s="73"/>
      <c r="B2933" s="74"/>
      <c r="C2933" s="75"/>
      <c r="D2933" s="76"/>
      <c r="E2933" s="76"/>
      <c r="F2933" s="76"/>
      <c r="G2933" s="76"/>
      <c r="H2933" s="76"/>
      <c r="I2933" s="76"/>
      <c r="J2933" s="76"/>
      <c r="K2933" s="76"/>
      <c r="L2933" s="76"/>
      <c r="M2933" s="77"/>
      <c r="N2933" s="78"/>
      <c r="O2933" s="79"/>
      <c r="P2933" s="79"/>
      <c r="Q2933" s="79"/>
    </row>
    <row r="2934" spans="1:17" ht="13.95" customHeight="1">
      <c r="A2934" s="73"/>
      <c r="B2934" s="74"/>
      <c r="C2934" s="75"/>
      <c r="D2934" s="76"/>
      <c r="E2934" s="76"/>
      <c r="F2934" s="76"/>
      <c r="G2934" s="76"/>
      <c r="H2934" s="76"/>
      <c r="I2934" s="76"/>
      <c r="J2934" s="76"/>
      <c r="K2934" s="76"/>
      <c r="L2934" s="76"/>
      <c r="M2934" s="77"/>
      <c r="N2934" s="78"/>
      <c r="O2934" s="79"/>
      <c r="P2934" s="79"/>
      <c r="Q2934" s="79"/>
    </row>
    <row r="2935" spans="1:17" ht="13.95" customHeight="1">
      <c r="A2935" s="73"/>
      <c r="B2935" s="74"/>
      <c r="C2935" s="75"/>
      <c r="D2935" s="76"/>
      <c r="E2935" s="76"/>
      <c r="F2935" s="76"/>
      <c r="G2935" s="76"/>
      <c r="H2935" s="76"/>
      <c r="I2935" s="76"/>
      <c r="J2935" s="76"/>
      <c r="K2935" s="76"/>
      <c r="L2935" s="76"/>
      <c r="M2935" s="77"/>
      <c r="N2935" s="78"/>
      <c r="O2935" s="79"/>
      <c r="P2935" s="79"/>
      <c r="Q2935" s="79"/>
    </row>
    <row r="2936" spans="1:17" ht="13.95" customHeight="1">
      <c r="A2936" s="73"/>
      <c r="B2936" s="74"/>
      <c r="C2936" s="75"/>
      <c r="D2936" s="76"/>
      <c r="E2936" s="76"/>
      <c r="F2936" s="76"/>
      <c r="G2936" s="76"/>
      <c r="H2936" s="76"/>
      <c r="I2936" s="76"/>
      <c r="J2936" s="76"/>
      <c r="K2936" s="76"/>
      <c r="L2936" s="76"/>
      <c r="M2936" s="77"/>
      <c r="N2936" s="78"/>
      <c r="O2936" s="79"/>
      <c r="P2936" s="79"/>
      <c r="Q2936" s="79"/>
    </row>
    <row r="2937" spans="1:17" ht="13.95" customHeight="1">
      <c r="A2937" s="73"/>
      <c r="B2937" s="74"/>
      <c r="C2937" s="75"/>
      <c r="D2937" s="76"/>
      <c r="E2937" s="76"/>
      <c r="F2937" s="76"/>
      <c r="G2937" s="76"/>
      <c r="H2937" s="76"/>
      <c r="I2937" s="76"/>
      <c r="J2937" s="76"/>
      <c r="K2937" s="76"/>
      <c r="L2937" s="76"/>
      <c r="M2937" s="77"/>
      <c r="N2937" s="78"/>
      <c r="O2937" s="79"/>
      <c r="P2937" s="79"/>
      <c r="Q2937" s="79"/>
    </row>
    <row r="2938" spans="1:17" ht="13.95" customHeight="1">
      <c r="A2938" s="73"/>
      <c r="B2938" s="74"/>
      <c r="C2938" s="75"/>
      <c r="D2938" s="76"/>
      <c r="E2938" s="76"/>
      <c r="F2938" s="76"/>
      <c r="G2938" s="76"/>
      <c r="H2938" s="76"/>
      <c r="I2938" s="76"/>
      <c r="J2938" s="76"/>
      <c r="K2938" s="76"/>
      <c r="L2938" s="76"/>
      <c r="M2938" s="77"/>
      <c r="N2938" s="78"/>
      <c r="O2938" s="79"/>
      <c r="P2938" s="79"/>
      <c r="Q2938" s="79"/>
    </row>
    <row r="2939" spans="1:17" ht="13.95" customHeight="1">
      <c r="A2939" s="73"/>
      <c r="B2939" s="74"/>
      <c r="C2939" s="75"/>
      <c r="D2939" s="76"/>
      <c r="E2939" s="76"/>
      <c r="F2939" s="76"/>
      <c r="G2939" s="76"/>
      <c r="H2939" s="76"/>
      <c r="I2939" s="76"/>
      <c r="J2939" s="76"/>
      <c r="K2939" s="76"/>
      <c r="L2939" s="76"/>
      <c r="M2939" s="77"/>
      <c r="N2939" s="78"/>
      <c r="O2939" s="79"/>
      <c r="P2939" s="79"/>
      <c r="Q2939" s="79"/>
    </row>
    <row r="2940" spans="1:17" ht="13.95" customHeight="1">
      <c r="A2940" s="73"/>
      <c r="B2940" s="74"/>
      <c r="C2940" s="75"/>
      <c r="D2940" s="76"/>
      <c r="E2940" s="76"/>
      <c r="F2940" s="76"/>
      <c r="G2940" s="76"/>
      <c r="H2940" s="76"/>
      <c r="I2940" s="76"/>
      <c r="J2940" s="76"/>
      <c r="K2940" s="76"/>
      <c r="L2940" s="76"/>
      <c r="M2940" s="77"/>
      <c r="N2940" s="78"/>
      <c r="O2940" s="79"/>
      <c r="P2940" s="79"/>
      <c r="Q2940" s="79"/>
    </row>
    <row r="2941" spans="1:17" ht="13.95" customHeight="1">
      <c r="A2941" s="73"/>
      <c r="B2941" s="74"/>
      <c r="C2941" s="75"/>
      <c r="D2941" s="76"/>
      <c r="E2941" s="76"/>
      <c r="F2941" s="76"/>
      <c r="G2941" s="76"/>
      <c r="H2941" s="76"/>
      <c r="I2941" s="76"/>
      <c r="J2941" s="76"/>
      <c r="K2941" s="76"/>
      <c r="L2941" s="76"/>
      <c r="M2941" s="77"/>
      <c r="N2941" s="78"/>
      <c r="O2941" s="79"/>
      <c r="P2941" s="79"/>
      <c r="Q2941" s="79"/>
    </row>
    <row r="2942" spans="1:17" ht="13.95" customHeight="1">
      <c r="A2942" s="73"/>
      <c r="B2942" s="74"/>
      <c r="C2942" s="75"/>
      <c r="D2942" s="76"/>
      <c r="E2942" s="76"/>
      <c r="F2942" s="76"/>
      <c r="G2942" s="76"/>
      <c r="H2942" s="76"/>
      <c r="I2942" s="76"/>
      <c r="J2942" s="76"/>
      <c r="K2942" s="76"/>
      <c r="L2942" s="76"/>
      <c r="M2942" s="77"/>
      <c r="N2942" s="78"/>
      <c r="O2942" s="79"/>
      <c r="P2942" s="79"/>
      <c r="Q2942" s="79"/>
    </row>
    <row r="2943" spans="1:17" ht="13.95" customHeight="1">
      <c r="A2943" s="73"/>
      <c r="B2943" s="74"/>
      <c r="C2943" s="75"/>
      <c r="D2943" s="76"/>
      <c r="E2943" s="76"/>
      <c r="F2943" s="76"/>
      <c r="G2943" s="76"/>
      <c r="H2943" s="76"/>
      <c r="I2943" s="76"/>
      <c r="J2943" s="76"/>
      <c r="K2943" s="76"/>
      <c r="L2943" s="76"/>
      <c r="M2943" s="77"/>
      <c r="N2943" s="78"/>
      <c r="O2943" s="79"/>
      <c r="P2943" s="79"/>
      <c r="Q2943" s="79"/>
    </row>
    <row r="2944" spans="1:17" ht="13.95" customHeight="1">
      <c r="A2944" s="73"/>
      <c r="B2944" s="74"/>
      <c r="C2944" s="75"/>
      <c r="D2944" s="76"/>
      <c r="E2944" s="76"/>
      <c r="F2944" s="76"/>
      <c r="G2944" s="76"/>
      <c r="H2944" s="76"/>
      <c r="I2944" s="76"/>
      <c r="J2944" s="76"/>
      <c r="K2944" s="76"/>
      <c r="L2944" s="76"/>
      <c r="M2944" s="77"/>
      <c r="N2944" s="78"/>
      <c r="O2944" s="79"/>
      <c r="P2944" s="79"/>
      <c r="Q2944" s="79"/>
    </row>
    <row r="2945" spans="1:17" ht="13.95" customHeight="1">
      <c r="A2945" s="73"/>
      <c r="B2945" s="74"/>
      <c r="C2945" s="75"/>
      <c r="D2945" s="76"/>
      <c r="E2945" s="76"/>
      <c r="F2945" s="76"/>
      <c r="G2945" s="76"/>
      <c r="H2945" s="76"/>
      <c r="I2945" s="76"/>
      <c r="J2945" s="76"/>
      <c r="K2945" s="76"/>
      <c r="L2945" s="76"/>
      <c r="M2945" s="77"/>
      <c r="N2945" s="78"/>
      <c r="O2945" s="79"/>
      <c r="P2945" s="79"/>
      <c r="Q2945" s="79"/>
    </row>
    <row r="2946" spans="1:17" ht="13.95" customHeight="1">
      <c r="A2946" s="73"/>
      <c r="B2946" s="74"/>
      <c r="C2946" s="75"/>
      <c r="D2946" s="76"/>
      <c r="E2946" s="76"/>
      <c r="F2946" s="76"/>
      <c r="G2946" s="76"/>
      <c r="H2946" s="76"/>
      <c r="I2946" s="76"/>
      <c r="J2946" s="76"/>
      <c r="K2946" s="76"/>
      <c r="L2946" s="76"/>
      <c r="M2946" s="77"/>
      <c r="N2946" s="78"/>
      <c r="O2946" s="79"/>
      <c r="P2946" s="79"/>
      <c r="Q2946" s="79"/>
    </row>
    <row r="2947" spans="1:17" ht="13.95" customHeight="1">
      <c r="A2947" s="73"/>
      <c r="B2947" s="74"/>
      <c r="C2947" s="75"/>
      <c r="D2947" s="76"/>
      <c r="E2947" s="76"/>
      <c r="F2947" s="76"/>
      <c r="G2947" s="76"/>
      <c r="H2947" s="76"/>
      <c r="I2947" s="76"/>
      <c r="J2947" s="76"/>
      <c r="K2947" s="76"/>
      <c r="L2947" s="76"/>
      <c r="M2947" s="77"/>
      <c r="N2947" s="78"/>
      <c r="O2947" s="79"/>
      <c r="P2947" s="79"/>
      <c r="Q2947" s="79"/>
    </row>
    <row r="2948" spans="1:17" ht="13.95" customHeight="1">
      <c r="A2948" s="73"/>
      <c r="B2948" s="74"/>
      <c r="C2948" s="75"/>
      <c r="D2948" s="76"/>
      <c r="E2948" s="76"/>
      <c r="F2948" s="76"/>
      <c r="G2948" s="76"/>
      <c r="H2948" s="76"/>
      <c r="I2948" s="76"/>
      <c r="J2948" s="76"/>
      <c r="K2948" s="76"/>
      <c r="L2948" s="76"/>
      <c r="M2948" s="77"/>
      <c r="N2948" s="78"/>
      <c r="O2948" s="79"/>
      <c r="P2948" s="79"/>
      <c r="Q2948" s="79"/>
    </row>
    <row r="2949" spans="1:17" ht="13.95" customHeight="1">
      <c r="A2949" s="73"/>
      <c r="B2949" s="74"/>
      <c r="C2949" s="75"/>
      <c r="D2949" s="76"/>
      <c r="E2949" s="76"/>
      <c r="F2949" s="76"/>
      <c r="G2949" s="76"/>
      <c r="H2949" s="76"/>
      <c r="I2949" s="76"/>
      <c r="J2949" s="76"/>
      <c r="K2949" s="76"/>
      <c r="L2949" s="76"/>
      <c r="M2949" s="77"/>
      <c r="N2949" s="78"/>
      <c r="O2949" s="79"/>
      <c r="P2949" s="79"/>
      <c r="Q2949" s="79"/>
    </row>
    <row r="2950" spans="1:17" ht="13.95" customHeight="1">
      <c r="A2950" s="73"/>
      <c r="B2950" s="74"/>
      <c r="C2950" s="75"/>
      <c r="D2950" s="76"/>
      <c r="E2950" s="76"/>
      <c r="F2950" s="76"/>
      <c r="G2950" s="76"/>
      <c r="H2950" s="76"/>
      <c r="I2950" s="76"/>
      <c r="J2950" s="76"/>
      <c r="K2950" s="76"/>
      <c r="L2950" s="76"/>
      <c r="M2950" s="77"/>
      <c r="N2950" s="78"/>
      <c r="O2950" s="79"/>
      <c r="P2950" s="79"/>
      <c r="Q2950" s="79"/>
    </row>
    <row r="2951" spans="1:17" ht="13.95" customHeight="1">
      <c r="A2951" s="73"/>
      <c r="B2951" s="74"/>
      <c r="C2951" s="75"/>
      <c r="D2951" s="76"/>
      <c r="E2951" s="76"/>
      <c r="F2951" s="76"/>
      <c r="G2951" s="76"/>
      <c r="H2951" s="76"/>
      <c r="I2951" s="76"/>
      <c r="J2951" s="76"/>
      <c r="K2951" s="76"/>
      <c r="L2951" s="76"/>
      <c r="M2951" s="77"/>
      <c r="N2951" s="78"/>
      <c r="O2951" s="79"/>
      <c r="P2951" s="79"/>
      <c r="Q2951" s="79"/>
    </row>
    <row r="2952" spans="1:17" ht="13.95" customHeight="1">
      <c r="A2952" s="73"/>
      <c r="B2952" s="74"/>
      <c r="C2952" s="75"/>
      <c r="D2952" s="76"/>
      <c r="E2952" s="76"/>
      <c r="F2952" s="76"/>
      <c r="G2952" s="76"/>
      <c r="H2952" s="76"/>
      <c r="I2952" s="76"/>
      <c r="J2952" s="76"/>
      <c r="K2952" s="76"/>
      <c r="L2952" s="76"/>
      <c r="M2952" s="77"/>
      <c r="N2952" s="78"/>
      <c r="O2952" s="79"/>
      <c r="P2952" s="79"/>
      <c r="Q2952" s="79"/>
    </row>
    <row r="2953" spans="1:17" ht="13.95" customHeight="1">
      <c r="A2953" s="73"/>
      <c r="B2953" s="74"/>
      <c r="C2953" s="75"/>
      <c r="D2953" s="76"/>
      <c r="E2953" s="76"/>
      <c r="F2953" s="76"/>
      <c r="G2953" s="76"/>
      <c r="H2953" s="76"/>
      <c r="I2953" s="76"/>
      <c r="J2953" s="76"/>
      <c r="K2953" s="76"/>
      <c r="L2953" s="76"/>
      <c r="M2953" s="77"/>
      <c r="N2953" s="78"/>
      <c r="O2953" s="79"/>
      <c r="P2953" s="79"/>
      <c r="Q2953" s="79"/>
    </row>
    <row r="2954" spans="1:17" ht="13.95" customHeight="1">
      <c r="A2954" s="73"/>
      <c r="B2954" s="74"/>
      <c r="C2954" s="75"/>
      <c r="D2954" s="76"/>
      <c r="E2954" s="76"/>
      <c r="F2954" s="76"/>
      <c r="G2954" s="76"/>
      <c r="H2954" s="76"/>
      <c r="I2954" s="76"/>
      <c r="J2954" s="76"/>
      <c r="K2954" s="76"/>
      <c r="L2954" s="76"/>
      <c r="M2954" s="77"/>
      <c r="N2954" s="78"/>
      <c r="O2954" s="79"/>
      <c r="P2954" s="79"/>
      <c r="Q2954" s="79"/>
    </row>
    <row r="2955" spans="1:17" ht="13.95" customHeight="1">
      <c r="A2955" s="73"/>
      <c r="B2955" s="74"/>
      <c r="C2955" s="75"/>
      <c r="D2955" s="76"/>
      <c r="E2955" s="76"/>
      <c r="F2955" s="76"/>
      <c r="G2955" s="76"/>
      <c r="H2955" s="76"/>
      <c r="I2955" s="76"/>
      <c r="J2955" s="76"/>
      <c r="K2955" s="76"/>
      <c r="L2955" s="76"/>
      <c r="M2955" s="77"/>
      <c r="N2955" s="78"/>
      <c r="O2955" s="79"/>
      <c r="P2955" s="79"/>
      <c r="Q2955" s="79"/>
    </row>
    <row r="2956" spans="1:17" ht="13.95" customHeight="1">
      <c r="A2956" s="73"/>
      <c r="B2956" s="74"/>
      <c r="C2956" s="75"/>
      <c r="D2956" s="76"/>
      <c r="E2956" s="76"/>
      <c r="F2956" s="76"/>
      <c r="G2956" s="76"/>
      <c r="H2956" s="76"/>
      <c r="I2956" s="76"/>
      <c r="J2956" s="76"/>
      <c r="K2956" s="76"/>
      <c r="L2956" s="76"/>
      <c r="M2956" s="77"/>
      <c r="N2956" s="78"/>
      <c r="O2956" s="79"/>
      <c r="P2956" s="79"/>
      <c r="Q2956" s="79"/>
    </row>
    <row r="2957" spans="1:17" ht="13.95" customHeight="1">
      <c r="A2957" s="73"/>
      <c r="B2957" s="74"/>
      <c r="C2957" s="75"/>
      <c r="D2957" s="76"/>
      <c r="E2957" s="76"/>
      <c r="F2957" s="76"/>
      <c r="G2957" s="76"/>
      <c r="H2957" s="76"/>
      <c r="I2957" s="76"/>
      <c r="J2957" s="76"/>
      <c r="K2957" s="76"/>
      <c r="L2957" s="76"/>
      <c r="M2957" s="77"/>
      <c r="N2957" s="78"/>
      <c r="O2957" s="79"/>
      <c r="P2957" s="79"/>
      <c r="Q2957" s="79"/>
    </row>
    <row r="2958" spans="1:17" ht="13.95" customHeight="1">
      <c r="A2958" s="73"/>
      <c r="B2958" s="74"/>
      <c r="C2958" s="75"/>
      <c r="D2958" s="76"/>
      <c r="E2958" s="76"/>
      <c r="F2958" s="76"/>
      <c r="G2958" s="76"/>
      <c r="H2958" s="76"/>
      <c r="I2958" s="76"/>
      <c r="J2958" s="76"/>
      <c r="K2958" s="76"/>
      <c r="L2958" s="76"/>
      <c r="M2958" s="77"/>
      <c r="N2958" s="78"/>
      <c r="O2958" s="79"/>
      <c r="P2958" s="79"/>
      <c r="Q2958" s="79"/>
    </row>
    <row r="2959" spans="1:17" ht="13.95" customHeight="1">
      <c r="A2959" s="73"/>
      <c r="B2959" s="74"/>
      <c r="C2959" s="75"/>
      <c r="D2959" s="76"/>
      <c r="E2959" s="76"/>
      <c r="F2959" s="76"/>
      <c r="G2959" s="76"/>
      <c r="H2959" s="76"/>
      <c r="I2959" s="76"/>
      <c r="J2959" s="76"/>
      <c r="K2959" s="76"/>
      <c r="L2959" s="76"/>
      <c r="M2959" s="77"/>
      <c r="N2959" s="78"/>
      <c r="O2959" s="79"/>
      <c r="P2959" s="79"/>
      <c r="Q2959" s="79"/>
    </row>
    <row r="2960" spans="1:17" ht="13.95" customHeight="1">
      <c r="A2960" s="73"/>
      <c r="B2960" s="74"/>
      <c r="C2960" s="75"/>
      <c r="D2960" s="76"/>
      <c r="E2960" s="76"/>
      <c r="F2960" s="76"/>
      <c r="G2960" s="76"/>
      <c r="H2960" s="76"/>
      <c r="I2960" s="76"/>
      <c r="J2960" s="76"/>
      <c r="K2960" s="76"/>
      <c r="L2960" s="76"/>
      <c r="M2960" s="77"/>
      <c r="N2960" s="78"/>
      <c r="O2960" s="79"/>
      <c r="P2960" s="79"/>
      <c r="Q2960" s="79"/>
    </row>
    <row r="2961" spans="1:17" ht="13.95" customHeight="1">
      <c r="A2961" s="73"/>
      <c r="B2961" s="74"/>
      <c r="C2961" s="75"/>
      <c r="D2961" s="76"/>
      <c r="E2961" s="76"/>
      <c r="F2961" s="76"/>
      <c r="G2961" s="76"/>
      <c r="H2961" s="76"/>
      <c r="I2961" s="76"/>
      <c r="J2961" s="76"/>
      <c r="K2961" s="76"/>
      <c r="L2961" s="76"/>
      <c r="M2961" s="77"/>
      <c r="N2961" s="78"/>
      <c r="O2961" s="79"/>
      <c r="P2961" s="79"/>
      <c r="Q2961" s="79"/>
    </row>
    <row r="2962" spans="1:17" ht="13.95" customHeight="1">
      <c r="A2962" s="73"/>
      <c r="B2962" s="74"/>
      <c r="C2962" s="75"/>
      <c r="D2962" s="76"/>
      <c r="E2962" s="76"/>
      <c r="F2962" s="76"/>
      <c r="G2962" s="76"/>
      <c r="H2962" s="76"/>
      <c r="I2962" s="76"/>
      <c r="J2962" s="76"/>
      <c r="K2962" s="76"/>
      <c r="L2962" s="76"/>
      <c r="M2962" s="77"/>
      <c r="N2962" s="78"/>
      <c r="O2962" s="79"/>
      <c r="P2962" s="79"/>
      <c r="Q2962" s="79"/>
    </row>
    <row r="2963" spans="1:17" ht="13.95" customHeight="1">
      <c r="A2963" s="73"/>
      <c r="B2963" s="74"/>
      <c r="C2963" s="75"/>
      <c r="D2963" s="76"/>
      <c r="E2963" s="76"/>
      <c r="F2963" s="76"/>
      <c r="G2963" s="76"/>
      <c r="H2963" s="76"/>
      <c r="I2963" s="76"/>
      <c r="J2963" s="76"/>
      <c r="K2963" s="76"/>
      <c r="L2963" s="76"/>
      <c r="M2963" s="77"/>
      <c r="N2963" s="78"/>
      <c r="O2963" s="79"/>
      <c r="P2963" s="79"/>
      <c r="Q2963" s="79"/>
    </row>
    <row r="2964" spans="1:17" ht="13.95" customHeight="1">
      <c r="A2964" s="73"/>
      <c r="B2964" s="74"/>
      <c r="C2964" s="75"/>
      <c r="D2964" s="76"/>
      <c r="E2964" s="76"/>
      <c r="F2964" s="76"/>
      <c r="G2964" s="76"/>
      <c r="H2964" s="76"/>
      <c r="I2964" s="76"/>
      <c r="J2964" s="76"/>
      <c r="K2964" s="76"/>
      <c r="L2964" s="76"/>
      <c r="M2964" s="77"/>
      <c r="N2964" s="78"/>
      <c r="O2964" s="79"/>
      <c r="P2964" s="79"/>
      <c r="Q2964" s="79"/>
    </row>
    <row r="2965" spans="1:17" ht="13.95" customHeight="1">
      <c r="A2965" s="73"/>
      <c r="B2965" s="74"/>
      <c r="C2965" s="75"/>
      <c r="D2965" s="76"/>
      <c r="E2965" s="76"/>
      <c r="F2965" s="76"/>
      <c r="G2965" s="76"/>
      <c r="H2965" s="76"/>
      <c r="I2965" s="76"/>
      <c r="J2965" s="76"/>
      <c r="K2965" s="76"/>
      <c r="L2965" s="76"/>
      <c r="M2965" s="77"/>
      <c r="N2965" s="78"/>
      <c r="O2965" s="79"/>
      <c r="P2965" s="79"/>
      <c r="Q2965" s="79"/>
    </row>
    <row r="2966" spans="1:17" ht="13.95" customHeight="1">
      <c r="A2966" s="73"/>
      <c r="B2966" s="74"/>
      <c r="C2966" s="75"/>
      <c r="D2966" s="76"/>
      <c r="E2966" s="76"/>
      <c r="F2966" s="76"/>
      <c r="G2966" s="76"/>
      <c r="H2966" s="76"/>
      <c r="I2966" s="76"/>
      <c r="J2966" s="76"/>
      <c r="K2966" s="76"/>
      <c r="L2966" s="76"/>
      <c r="M2966" s="77"/>
      <c r="N2966" s="78"/>
      <c r="O2966" s="79"/>
      <c r="P2966" s="79"/>
      <c r="Q2966" s="79"/>
    </row>
    <row r="2967" spans="1:17" ht="13.95" customHeight="1">
      <c r="A2967" s="73"/>
      <c r="B2967" s="74"/>
      <c r="C2967" s="75"/>
      <c r="D2967" s="76"/>
      <c r="E2967" s="76"/>
      <c r="F2967" s="76"/>
      <c r="G2967" s="76"/>
      <c r="H2967" s="76"/>
      <c r="I2967" s="76"/>
      <c r="J2967" s="76"/>
      <c r="K2967" s="76"/>
      <c r="L2967" s="76"/>
      <c r="M2967" s="77"/>
      <c r="N2967" s="78"/>
      <c r="O2967" s="79"/>
      <c r="P2967" s="79"/>
      <c r="Q2967" s="79"/>
    </row>
    <row r="2968" spans="1:17" ht="13.95" customHeight="1">
      <c r="A2968" s="73"/>
      <c r="B2968" s="74"/>
      <c r="C2968" s="75"/>
      <c r="D2968" s="76"/>
      <c r="E2968" s="76"/>
      <c r="F2968" s="76"/>
      <c r="G2968" s="76"/>
      <c r="H2968" s="76"/>
      <c r="I2968" s="76"/>
      <c r="J2968" s="76"/>
      <c r="K2968" s="76"/>
      <c r="L2968" s="76"/>
      <c r="M2968" s="77"/>
      <c r="N2968" s="78"/>
      <c r="O2968" s="79"/>
      <c r="P2968" s="79"/>
      <c r="Q2968" s="79"/>
    </row>
    <row r="2969" spans="1:17" ht="13.95" customHeight="1">
      <c r="A2969" s="73"/>
      <c r="B2969" s="74"/>
      <c r="C2969" s="75"/>
      <c r="D2969" s="76"/>
      <c r="E2969" s="76"/>
      <c r="F2969" s="76"/>
      <c r="G2969" s="76"/>
      <c r="H2969" s="76"/>
      <c r="I2969" s="76"/>
      <c r="J2969" s="76"/>
      <c r="K2969" s="76"/>
      <c r="L2969" s="76"/>
      <c r="M2969" s="77"/>
      <c r="N2969" s="78"/>
      <c r="O2969" s="79"/>
      <c r="P2969" s="79"/>
      <c r="Q2969" s="79"/>
    </row>
    <row r="2970" spans="1:17" ht="13.95" customHeight="1">
      <c r="A2970" s="73"/>
      <c r="B2970" s="74"/>
      <c r="C2970" s="75"/>
      <c r="D2970" s="76"/>
      <c r="E2970" s="76"/>
      <c r="F2970" s="76"/>
      <c r="G2970" s="76"/>
      <c r="H2970" s="76"/>
      <c r="I2970" s="76"/>
      <c r="J2970" s="76"/>
      <c r="K2970" s="76"/>
      <c r="L2970" s="76"/>
      <c r="M2970" s="77"/>
      <c r="N2970" s="78"/>
      <c r="O2970" s="79"/>
      <c r="P2970" s="79"/>
      <c r="Q2970" s="79"/>
    </row>
    <row r="2971" spans="1:17" ht="13.95" customHeight="1">
      <c r="A2971" s="73"/>
      <c r="B2971" s="74"/>
      <c r="C2971" s="75"/>
      <c r="D2971" s="76"/>
      <c r="E2971" s="76"/>
      <c r="F2971" s="76"/>
      <c r="G2971" s="76"/>
      <c r="H2971" s="76"/>
      <c r="I2971" s="76"/>
      <c r="J2971" s="76"/>
      <c r="K2971" s="76"/>
      <c r="L2971" s="76"/>
      <c r="M2971" s="77"/>
      <c r="N2971" s="78"/>
      <c r="O2971" s="79"/>
      <c r="P2971" s="79"/>
      <c r="Q2971" s="79"/>
    </row>
    <row r="2972" spans="1:17" ht="13.95" customHeight="1">
      <c r="A2972" s="73"/>
      <c r="B2972" s="74"/>
      <c r="C2972" s="75"/>
      <c r="D2972" s="76"/>
      <c r="E2972" s="76"/>
      <c r="F2972" s="76"/>
      <c r="G2972" s="76"/>
      <c r="H2972" s="76"/>
      <c r="I2972" s="76"/>
      <c r="J2972" s="76"/>
      <c r="K2972" s="76"/>
      <c r="L2972" s="76"/>
      <c r="M2972" s="77"/>
      <c r="N2972" s="78"/>
      <c r="O2972" s="79"/>
      <c r="P2972" s="79"/>
      <c r="Q2972" s="79"/>
    </row>
    <row r="2973" spans="1:17" ht="13.95" customHeight="1">
      <c r="A2973" s="73"/>
      <c r="B2973" s="74"/>
      <c r="C2973" s="75"/>
      <c r="D2973" s="76"/>
      <c r="E2973" s="76"/>
      <c r="F2973" s="76"/>
      <c r="G2973" s="76"/>
      <c r="H2973" s="76"/>
      <c r="I2973" s="76"/>
      <c r="J2973" s="76"/>
      <c r="K2973" s="76"/>
      <c r="L2973" s="76"/>
      <c r="M2973" s="77"/>
      <c r="N2973" s="78"/>
      <c r="O2973" s="79"/>
      <c r="P2973" s="79"/>
      <c r="Q2973" s="79"/>
    </row>
    <row r="2974" spans="1:17" ht="13.95" customHeight="1">
      <c r="A2974" s="73"/>
      <c r="B2974" s="74"/>
      <c r="C2974" s="75"/>
      <c r="D2974" s="76"/>
      <c r="E2974" s="76"/>
      <c r="F2974" s="76"/>
      <c r="G2974" s="76"/>
      <c r="H2974" s="76"/>
      <c r="I2974" s="76"/>
      <c r="J2974" s="76"/>
      <c r="K2974" s="76"/>
      <c r="L2974" s="76"/>
      <c r="M2974" s="77"/>
      <c r="N2974" s="78"/>
      <c r="O2974" s="79"/>
      <c r="P2974" s="79"/>
      <c r="Q2974" s="79"/>
    </row>
    <row r="2975" spans="1:17" ht="13.95" customHeight="1">
      <c r="A2975" s="73"/>
      <c r="B2975" s="74"/>
      <c r="C2975" s="75"/>
      <c r="D2975" s="76"/>
      <c r="E2975" s="76"/>
      <c r="F2975" s="76"/>
      <c r="G2975" s="76"/>
      <c r="H2975" s="76"/>
      <c r="I2975" s="76"/>
      <c r="J2975" s="76"/>
      <c r="K2975" s="76"/>
      <c r="L2975" s="76"/>
      <c r="M2975" s="77"/>
      <c r="N2975" s="78"/>
      <c r="O2975" s="79"/>
      <c r="P2975" s="79"/>
      <c r="Q2975" s="79"/>
    </row>
    <row r="2976" spans="1:17" ht="13.95" customHeight="1">
      <c r="A2976" s="73"/>
      <c r="B2976" s="74"/>
      <c r="C2976" s="75"/>
      <c r="D2976" s="76"/>
      <c r="E2976" s="76"/>
      <c r="F2976" s="76"/>
      <c r="G2976" s="76"/>
      <c r="H2976" s="76"/>
      <c r="I2976" s="76"/>
      <c r="J2976" s="76"/>
      <c r="K2976" s="76"/>
      <c r="L2976" s="76"/>
      <c r="M2976" s="77"/>
      <c r="N2976" s="78"/>
      <c r="O2976" s="79"/>
      <c r="P2976" s="79"/>
      <c r="Q2976" s="79"/>
    </row>
    <row r="2977" spans="1:17" ht="13.95" customHeight="1">
      <c r="A2977" s="73"/>
      <c r="B2977" s="74"/>
      <c r="C2977" s="75"/>
      <c r="D2977" s="76"/>
      <c r="E2977" s="76"/>
      <c r="F2977" s="76"/>
      <c r="G2977" s="76"/>
      <c r="H2977" s="76"/>
      <c r="I2977" s="76"/>
      <c r="J2977" s="76"/>
      <c r="K2977" s="76"/>
      <c r="L2977" s="76"/>
      <c r="M2977" s="77"/>
      <c r="N2977" s="78"/>
      <c r="O2977" s="79"/>
      <c r="P2977" s="79"/>
      <c r="Q2977" s="79"/>
    </row>
    <row r="2978" spans="1:17" ht="13.95" customHeight="1">
      <c r="A2978" s="73"/>
      <c r="B2978" s="74"/>
      <c r="C2978" s="75"/>
      <c r="D2978" s="76"/>
      <c r="E2978" s="76"/>
      <c r="F2978" s="76"/>
      <c r="G2978" s="76"/>
      <c r="H2978" s="76"/>
      <c r="I2978" s="76"/>
      <c r="J2978" s="76"/>
      <c r="K2978" s="76"/>
      <c r="L2978" s="76"/>
      <c r="M2978" s="77"/>
      <c r="N2978" s="78"/>
      <c r="O2978" s="79"/>
      <c r="P2978" s="79"/>
      <c r="Q2978" s="79"/>
    </row>
    <row r="2979" spans="1:17" ht="13.95" customHeight="1">
      <c r="A2979" s="73"/>
      <c r="B2979" s="74"/>
      <c r="C2979" s="75"/>
      <c r="D2979" s="76"/>
      <c r="E2979" s="76"/>
      <c r="F2979" s="76"/>
      <c r="G2979" s="76"/>
      <c r="H2979" s="76"/>
      <c r="I2979" s="76"/>
      <c r="J2979" s="76"/>
      <c r="K2979" s="76"/>
      <c r="L2979" s="76"/>
      <c r="M2979" s="77"/>
      <c r="N2979" s="78"/>
      <c r="O2979" s="79"/>
      <c r="P2979" s="79"/>
      <c r="Q2979" s="79"/>
    </row>
    <row r="2980" spans="1:17" ht="13.95" customHeight="1">
      <c r="A2980" s="73"/>
      <c r="B2980" s="74"/>
      <c r="C2980" s="75"/>
      <c r="D2980" s="76"/>
      <c r="E2980" s="76"/>
      <c r="F2980" s="76"/>
      <c r="G2980" s="76"/>
      <c r="H2980" s="76"/>
      <c r="I2980" s="76"/>
      <c r="J2980" s="76"/>
      <c r="K2980" s="76"/>
      <c r="L2980" s="76"/>
      <c r="M2980" s="77"/>
      <c r="N2980" s="78"/>
      <c r="O2980" s="79"/>
      <c r="P2980" s="79"/>
      <c r="Q2980" s="79"/>
    </row>
    <row r="2981" spans="1:17" ht="13.95" customHeight="1">
      <c r="A2981" s="73"/>
      <c r="B2981" s="74"/>
      <c r="C2981" s="75"/>
      <c r="D2981" s="76"/>
      <c r="E2981" s="76"/>
      <c r="F2981" s="76"/>
      <c r="G2981" s="76"/>
      <c r="H2981" s="76"/>
      <c r="I2981" s="76"/>
      <c r="J2981" s="76"/>
      <c r="K2981" s="76"/>
      <c r="L2981" s="76"/>
      <c r="M2981" s="77"/>
      <c r="N2981" s="78"/>
      <c r="O2981" s="79"/>
      <c r="P2981" s="79"/>
      <c r="Q2981" s="79"/>
    </row>
    <row r="2982" spans="1:17" ht="13.95" customHeight="1">
      <c r="A2982" s="73"/>
      <c r="B2982" s="74"/>
      <c r="C2982" s="75"/>
      <c r="D2982" s="76"/>
      <c r="E2982" s="76"/>
      <c r="F2982" s="76"/>
      <c r="G2982" s="76"/>
      <c r="H2982" s="76"/>
      <c r="I2982" s="76"/>
      <c r="J2982" s="76"/>
      <c r="K2982" s="76"/>
      <c r="L2982" s="76"/>
      <c r="M2982" s="77"/>
      <c r="N2982" s="78"/>
      <c r="O2982" s="79"/>
      <c r="P2982" s="79"/>
      <c r="Q2982" s="79"/>
    </row>
    <row r="2983" spans="1:17" ht="13.95" customHeight="1">
      <c r="A2983" s="73"/>
      <c r="B2983" s="74"/>
      <c r="C2983" s="75"/>
      <c r="D2983" s="76"/>
      <c r="E2983" s="76"/>
      <c r="F2983" s="76"/>
      <c r="G2983" s="76"/>
      <c r="H2983" s="76"/>
      <c r="I2983" s="76"/>
      <c r="J2983" s="76"/>
      <c r="K2983" s="76"/>
      <c r="L2983" s="76"/>
      <c r="M2983" s="77"/>
      <c r="N2983" s="78"/>
      <c r="O2983" s="79"/>
      <c r="P2983" s="79"/>
      <c r="Q2983" s="79"/>
    </row>
    <row r="2984" spans="1:17" ht="13.95" customHeight="1">
      <c r="A2984" s="73"/>
      <c r="B2984" s="74"/>
      <c r="C2984" s="75"/>
      <c r="D2984" s="76"/>
      <c r="E2984" s="76"/>
      <c r="F2984" s="76"/>
      <c r="G2984" s="76"/>
      <c r="H2984" s="76"/>
      <c r="I2984" s="76"/>
      <c r="J2984" s="76"/>
      <c r="K2984" s="76"/>
      <c r="L2984" s="76"/>
      <c r="M2984" s="77"/>
      <c r="N2984" s="78"/>
      <c r="O2984" s="79"/>
      <c r="P2984" s="79"/>
      <c r="Q2984" s="79"/>
    </row>
    <row r="2985" spans="1:17" ht="13.95" customHeight="1">
      <c r="A2985" s="73"/>
      <c r="B2985" s="74"/>
      <c r="C2985" s="75"/>
      <c r="D2985" s="76"/>
      <c r="E2985" s="76"/>
      <c r="F2985" s="76"/>
      <c r="G2985" s="76"/>
      <c r="H2985" s="76"/>
      <c r="I2985" s="76"/>
      <c r="J2985" s="76"/>
      <c r="K2985" s="76"/>
      <c r="L2985" s="76"/>
      <c r="M2985" s="77"/>
      <c r="N2985" s="78"/>
      <c r="O2985" s="79"/>
      <c r="P2985" s="79"/>
      <c r="Q2985" s="79"/>
    </row>
    <row r="2986" spans="1:17" ht="13.95" customHeight="1">
      <c r="A2986" s="73"/>
      <c r="B2986" s="74"/>
      <c r="C2986" s="75"/>
      <c r="D2986" s="76"/>
      <c r="E2986" s="76"/>
      <c r="F2986" s="76"/>
      <c r="G2986" s="76"/>
      <c r="H2986" s="76"/>
      <c r="I2986" s="76"/>
      <c r="J2986" s="76"/>
      <c r="K2986" s="76"/>
      <c r="L2986" s="76"/>
      <c r="M2986" s="77"/>
      <c r="N2986" s="78"/>
      <c r="O2986" s="79"/>
      <c r="P2986" s="79"/>
      <c r="Q2986" s="79"/>
    </row>
    <row r="2987" spans="1:17" ht="13.95" customHeight="1">
      <c r="A2987" s="73"/>
      <c r="B2987" s="74"/>
      <c r="C2987" s="75"/>
      <c r="D2987" s="76"/>
      <c r="E2987" s="76"/>
      <c r="F2987" s="76"/>
      <c r="G2987" s="76"/>
      <c r="H2987" s="76"/>
      <c r="I2987" s="76"/>
      <c r="J2987" s="76"/>
      <c r="K2987" s="76"/>
      <c r="L2987" s="76"/>
      <c r="M2987" s="77"/>
      <c r="N2987" s="78"/>
      <c r="O2987" s="79"/>
      <c r="P2987" s="79"/>
      <c r="Q2987" s="79"/>
    </row>
    <row r="2988" spans="1:17" ht="13.95" customHeight="1">
      <c r="A2988" s="73"/>
      <c r="B2988" s="74"/>
      <c r="C2988" s="75"/>
      <c r="D2988" s="76"/>
      <c r="E2988" s="76"/>
      <c r="F2988" s="76"/>
      <c r="G2988" s="76"/>
      <c r="H2988" s="76"/>
      <c r="I2988" s="76"/>
      <c r="J2988" s="76"/>
      <c r="K2988" s="76"/>
      <c r="L2988" s="76"/>
      <c r="M2988" s="77"/>
      <c r="N2988" s="78"/>
      <c r="O2988" s="79"/>
      <c r="P2988" s="79"/>
      <c r="Q2988" s="79"/>
    </row>
    <row r="2989" spans="1:17" ht="13.95" customHeight="1">
      <c r="A2989" s="73"/>
      <c r="B2989" s="74"/>
      <c r="C2989" s="75"/>
      <c r="D2989" s="76"/>
      <c r="E2989" s="76"/>
      <c r="F2989" s="76"/>
      <c r="G2989" s="76"/>
      <c r="H2989" s="76"/>
      <c r="I2989" s="76"/>
      <c r="J2989" s="76"/>
      <c r="K2989" s="76"/>
      <c r="L2989" s="76"/>
      <c r="M2989" s="77"/>
      <c r="N2989" s="78"/>
      <c r="O2989" s="79"/>
      <c r="P2989" s="79"/>
      <c r="Q2989" s="79"/>
    </row>
    <row r="2990" spans="1:17" ht="13.95" customHeight="1">
      <c r="A2990" s="73"/>
      <c r="B2990" s="74"/>
      <c r="C2990" s="75"/>
      <c r="D2990" s="76"/>
      <c r="E2990" s="76"/>
      <c r="F2990" s="76"/>
      <c r="G2990" s="76"/>
      <c r="H2990" s="76"/>
      <c r="I2990" s="76"/>
      <c r="J2990" s="76"/>
      <c r="K2990" s="76"/>
      <c r="L2990" s="76"/>
      <c r="M2990" s="77"/>
      <c r="N2990" s="78"/>
      <c r="O2990" s="79"/>
      <c r="P2990" s="79"/>
      <c r="Q2990" s="79"/>
    </row>
    <row r="2991" spans="1:17" ht="13.95" customHeight="1">
      <c r="A2991" s="73"/>
      <c r="B2991" s="74"/>
      <c r="C2991" s="75"/>
      <c r="D2991" s="76"/>
      <c r="E2991" s="76"/>
      <c r="F2991" s="76"/>
      <c r="G2991" s="76"/>
      <c r="H2991" s="76"/>
      <c r="I2991" s="76"/>
      <c r="J2991" s="76"/>
      <c r="K2991" s="76"/>
      <c r="L2991" s="76"/>
      <c r="M2991" s="77"/>
      <c r="N2991" s="78"/>
      <c r="O2991" s="79"/>
      <c r="P2991" s="79"/>
      <c r="Q2991" s="79"/>
    </row>
    <row r="2992" spans="1:17" ht="13.95" customHeight="1">
      <c r="A2992" s="73"/>
      <c r="B2992" s="74"/>
      <c r="C2992" s="75"/>
      <c r="D2992" s="76"/>
      <c r="E2992" s="76"/>
      <c r="F2992" s="76"/>
      <c r="G2992" s="76"/>
      <c r="H2992" s="76"/>
      <c r="I2992" s="76"/>
      <c r="J2992" s="76"/>
      <c r="K2992" s="76"/>
      <c r="L2992" s="76"/>
      <c r="M2992" s="77"/>
      <c r="N2992" s="78"/>
      <c r="O2992" s="79"/>
      <c r="P2992" s="79"/>
      <c r="Q2992" s="79"/>
    </row>
    <row r="2993" spans="1:17" ht="13.95" customHeight="1">
      <c r="A2993" s="73"/>
      <c r="B2993" s="74"/>
      <c r="C2993" s="75"/>
      <c r="D2993" s="76"/>
      <c r="E2993" s="76"/>
      <c r="F2993" s="76"/>
      <c r="G2993" s="76"/>
      <c r="H2993" s="76"/>
      <c r="I2993" s="76"/>
      <c r="J2993" s="76"/>
      <c r="K2993" s="76"/>
      <c r="L2993" s="76"/>
      <c r="M2993" s="77"/>
      <c r="N2993" s="78"/>
      <c r="O2993" s="79"/>
      <c r="P2993" s="79"/>
      <c r="Q2993" s="79"/>
    </row>
    <row r="2994" spans="1:17" ht="13.95" customHeight="1">
      <c r="A2994" s="73"/>
      <c r="B2994" s="74"/>
      <c r="C2994" s="75"/>
      <c r="D2994" s="76"/>
      <c r="E2994" s="76"/>
      <c r="F2994" s="76"/>
      <c r="G2994" s="76"/>
      <c r="H2994" s="76"/>
      <c r="I2994" s="76"/>
      <c r="J2994" s="76"/>
      <c r="K2994" s="76"/>
      <c r="L2994" s="76"/>
      <c r="M2994" s="77"/>
      <c r="N2994" s="78"/>
      <c r="O2994" s="79"/>
      <c r="P2994" s="79"/>
      <c r="Q2994" s="79"/>
    </row>
    <row r="2995" spans="1:17" ht="13.95" customHeight="1">
      <c r="A2995" s="73"/>
      <c r="B2995" s="74"/>
      <c r="C2995" s="75"/>
      <c r="D2995" s="76"/>
      <c r="E2995" s="76"/>
      <c r="F2995" s="76"/>
      <c r="G2995" s="76"/>
      <c r="H2995" s="76"/>
      <c r="I2995" s="76"/>
      <c r="J2995" s="76"/>
      <c r="K2995" s="76"/>
      <c r="L2995" s="76"/>
      <c r="M2995" s="77"/>
      <c r="N2995" s="78"/>
      <c r="O2995" s="79"/>
      <c r="P2995" s="79"/>
      <c r="Q2995" s="79"/>
    </row>
    <row r="2996" spans="1:17" ht="13.95" customHeight="1">
      <c r="A2996" s="73"/>
      <c r="B2996" s="74"/>
      <c r="C2996" s="75"/>
      <c r="D2996" s="76"/>
      <c r="E2996" s="76"/>
      <c r="F2996" s="76"/>
      <c r="G2996" s="76"/>
      <c r="H2996" s="76"/>
      <c r="I2996" s="76"/>
      <c r="J2996" s="76"/>
      <c r="K2996" s="76"/>
      <c r="L2996" s="76"/>
      <c r="M2996" s="77"/>
      <c r="N2996" s="78"/>
      <c r="O2996" s="79"/>
      <c r="P2996" s="79"/>
      <c r="Q2996" s="79"/>
    </row>
    <row r="2997" spans="1:17" ht="13.95" customHeight="1">
      <c r="A2997" s="73"/>
      <c r="B2997" s="74"/>
      <c r="C2997" s="75"/>
      <c r="D2997" s="76"/>
      <c r="E2997" s="76"/>
      <c r="F2997" s="76"/>
      <c r="G2997" s="76"/>
      <c r="H2997" s="76"/>
      <c r="I2997" s="76"/>
      <c r="J2997" s="76"/>
      <c r="K2997" s="76"/>
      <c r="L2997" s="76"/>
      <c r="M2997" s="77"/>
      <c r="N2997" s="78"/>
      <c r="O2997" s="79"/>
      <c r="P2997" s="79"/>
      <c r="Q2997" s="79"/>
    </row>
    <row r="2998" spans="1:17" ht="13.95" customHeight="1">
      <c r="A2998" s="73"/>
      <c r="B2998" s="74"/>
      <c r="C2998" s="75"/>
      <c r="D2998" s="76"/>
      <c r="E2998" s="76"/>
      <c r="F2998" s="76"/>
      <c r="G2998" s="76"/>
      <c r="H2998" s="76"/>
      <c r="I2998" s="76"/>
      <c r="J2998" s="76"/>
      <c r="K2998" s="76"/>
      <c r="L2998" s="76"/>
      <c r="M2998" s="77"/>
      <c r="N2998" s="78"/>
      <c r="O2998" s="79"/>
      <c r="P2998" s="79"/>
      <c r="Q2998" s="79"/>
    </row>
    <row r="2999" spans="1:17" ht="13.95" customHeight="1">
      <c r="A2999" s="73"/>
      <c r="B2999" s="74"/>
      <c r="C2999" s="75"/>
      <c r="D2999" s="76"/>
      <c r="E2999" s="76"/>
      <c r="F2999" s="76"/>
      <c r="G2999" s="76"/>
      <c r="H2999" s="76"/>
      <c r="I2999" s="76"/>
      <c r="J2999" s="76"/>
      <c r="K2999" s="76"/>
      <c r="L2999" s="76"/>
      <c r="M2999" s="77"/>
      <c r="N2999" s="78"/>
      <c r="O2999" s="79"/>
      <c r="P2999" s="79"/>
      <c r="Q2999" s="79"/>
    </row>
    <row r="3000" spans="1:17" ht="13.95" customHeight="1">
      <c r="A3000" s="73"/>
      <c r="B3000" s="74"/>
      <c r="C3000" s="75"/>
      <c r="D3000" s="76"/>
      <c r="E3000" s="76"/>
      <c r="F3000" s="76"/>
      <c r="G3000" s="76"/>
      <c r="H3000" s="76"/>
      <c r="I3000" s="76"/>
      <c r="J3000" s="76"/>
      <c r="K3000" s="76"/>
      <c r="L3000" s="76"/>
      <c r="M3000" s="77"/>
      <c r="N3000" s="78"/>
      <c r="O3000" s="79"/>
      <c r="P3000" s="79"/>
      <c r="Q3000" s="79"/>
    </row>
    <row r="3001" spans="1:17" ht="13.95" customHeight="1">
      <c r="A3001" s="73"/>
      <c r="B3001" s="74"/>
      <c r="C3001" s="75"/>
      <c r="D3001" s="76"/>
      <c r="E3001" s="76"/>
      <c r="F3001" s="76"/>
      <c r="G3001" s="76"/>
      <c r="H3001" s="76"/>
      <c r="I3001" s="76"/>
      <c r="J3001" s="76"/>
      <c r="K3001" s="76"/>
      <c r="L3001" s="76"/>
      <c r="M3001" s="77"/>
      <c r="N3001" s="78"/>
      <c r="O3001" s="79"/>
      <c r="P3001" s="79"/>
      <c r="Q3001" s="79"/>
    </row>
    <row r="3002" spans="1:17" ht="13.95" customHeight="1">
      <c r="A3002" s="73"/>
      <c r="B3002" s="74"/>
      <c r="C3002" s="75"/>
      <c r="D3002" s="76"/>
      <c r="E3002" s="76"/>
      <c r="F3002" s="76"/>
      <c r="G3002" s="76"/>
      <c r="H3002" s="76"/>
      <c r="I3002" s="76"/>
      <c r="J3002" s="76"/>
      <c r="K3002" s="76"/>
      <c r="L3002" s="76"/>
      <c r="M3002" s="77"/>
      <c r="N3002" s="78"/>
      <c r="O3002" s="79"/>
      <c r="P3002" s="79"/>
      <c r="Q3002" s="79"/>
    </row>
    <row r="3003" spans="1:17" ht="13.95" customHeight="1">
      <c r="A3003" s="73"/>
      <c r="B3003" s="74"/>
      <c r="C3003" s="75"/>
      <c r="D3003" s="76"/>
      <c r="E3003" s="76"/>
      <c r="F3003" s="76"/>
      <c r="G3003" s="76"/>
      <c r="H3003" s="76"/>
      <c r="I3003" s="76"/>
      <c r="J3003" s="76"/>
      <c r="K3003" s="76"/>
      <c r="L3003" s="76"/>
      <c r="M3003" s="77"/>
      <c r="N3003" s="78"/>
      <c r="O3003" s="79"/>
      <c r="P3003" s="79"/>
      <c r="Q3003" s="79"/>
    </row>
    <row r="3004" spans="1:17" ht="13.95" customHeight="1">
      <c r="A3004" s="73"/>
      <c r="B3004" s="74"/>
      <c r="C3004" s="75"/>
      <c r="D3004" s="76"/>
      <c r="E3004" s="76"/>
      <c r="F3004" s="76"/>
      <c r="G3004" s="76"/>
      <c r="H3004" s="76"/>
      <c r="I3004" s="76"/>
      <c r="J3004" s="76"/>
      <c r="K3004" s="76"/>
      <c r="L3004" s="76"/>
      <c r="M3004" s="77"/>
      <c r="N3004" s="78"/>
      <c r="O3004" s="79"/>
      <c r="P3004" s="79"/>
      <c r="Q3004" s="79"/>
    </row>
    <row r="3005" spans="1:17" ht="13.95" customHeight="1">
      <c r="A3005" s="73"/>
      <c r="B3005" s="74"/>
      <c r="C3005" s="75"/>
      <c r="D3005" s="76"/>
      <c r="E3005" s="76"/>
      <c r="F3005" s="76"/>
      <c r="G3005" s="76"/>
      <c r="H3005" s="76"/>
      <c r="I3005" s="76"/>
      <c r="J3005" s="76"/>
      <c r="K3005" s="76"/>
      <c r="L3005" s="76"/>
      <c r="M3005" s="77"/>
      <c r="N3005" s="78"/>
      <c r="O3005" s="79"/>
      <c r="P3005" s="79"/>
      <c r="Q3005" s="79"/>
    </row>
    <row r="3006" spans="1:17" ht="13.95" customHeight="1">
      <c r="A3006" s="73"/>
      <c r="B3006" s="74"/>
      <c r="C3006" s="75"/>
      <c r="D3006" s="76"/>
      <c r="E3006" s="76"/>
      <c r="F3006" s="76"/>
      <c r="G3006" s="76"/>
      <c r="H3006" s="76"/>
      <c r="I3006" s="76"/>
      <c r="J3006" s="76"/>
      <c r="K3006" s="76"/>
      <c r="L3006" s="76"/>
      <c r="M3006" s="77"/>
      <c r="N3006" s="78"/>
      <c r="O3006" s="79"/>
      <c r="P3006" s="79"/>
      <c r="Q3006" s="79"/>
    </row>
    <row r="3007" spans="1:17" ht="13.95" customHeight="1">
      <c r="A3007" s="73"/>
      <c r="B3007" s="74"/>
      <c r="C3007" s="75"/>
      <c r="D3007" s="76"/>
      <c r="E3007" s="76"/>
      <c r="F3007" s="76"/>
      <c r="G3007" s="76"/>
      <c r="H3007" s="76"/>
      <c r="I3007" s="76"/>
      <c r="J3007" s="76"/>
      <c r="K3007" s="76"/>
      <c r="L3007" s="76"/>
      <c r="M3007" s="77"/>
      <c r="N3007" s="78"/>
      <c r="O3007" s="79"/>
      <c r="P3007" s="79"/>
      <c r="Q3007" s="79"/>
    </row>
    <row r="3008" spans="1:17" ht="13.95" customHeight="1">
      <c r="A3008" s="73"/>
      <c r="B3008" s="74"/>
      <c r="C3008" s="75"/>
      <c r="D3008" s="76"/>
      <c r="E3008" s="76"/>
      <c r="F3008" s="76"/>
      <c r="G3008" s="76"/>
      <c r="H3008" s="76"/>
      <c r="I3008" s="76"/>
      <c r="J3008" s="76"/>
      <c r="K3008" s="76"/>
      <c r="L3008" s="76"/>
      <c r="M3008" s="77"/>
      <c r="N3008" s="78"/>
      <c r="O3008" s="79"/>
      <c r="P3008" s="79"/>
      <c r="Q3008" s="79"/>
    </row>
    <row r="3009" spans="1:17" ht="13.95" customHeight="1">
      <c r="A3009" s="73"/>
      <c r="B3009" s="74"/>
      <c r="C3009" s="75"/>
      <c r="D3009" s="76"/>
      <c r="E3009" s="76"/>
      <c r="F3009" s="76"/>
      <c r="G3009" s="76"/>
      <c r="H3009" s="76"/>
      <c r="I3009" s="76"/>
      <c r="J3009" s="76"/>
      <c r="K3009" s="76"/>
      <c r="L3009" s="76"/>
      <c r="M3009" s="77"/>
      <c r="N3009" s="78"/>
      <c r="O3009" s="79"/>
      <c r="P3009" s="79"/>
      <c r="Q3009" s="79"/>
    </row>
    <row r="3010" spans="1:17" ht="13.95" customHeight="1">
      <c r="A3010" s="73"/>
      <c r="B3010" s="74"/>
      <c r="C3010" s="75"/>
      <c r="D3010" s="76"/>
      <c r="E3010" s="76"/>
      <c r="F3010" s="76"/>
      <c r="G3010" s="76"/>
      <c r="H3010" s="76"/>
      <c r="I3010" s="76"/>
      <c r="J3010" s="76"/>
      <c r="K3010" s="76"/>
      <c r="L3010" s="76"/>
      <c r="M3010" s="77"/>
      <c r="N3010" s="78"/>
      <c r="O3010" s="79"/>
      <c r="P3010" s="79"/>
      <c r="Q3010" s="79"/>
    </row>
    <row r="3011" spans="1:17" ht="13.95" customHeight="1">
      <c r="A3011" s="73"/>
      <c r="B3011" s="74"/>
      <c r="C3011" s="75"/>
      <c r="D3011" s="76"/>
      <c r="E3011" s="76"/>
      <c r="F3011" s="76"/>
      <c r="G3011" s="76"/>
      <c r="H3011" s="76"/>
      <c r="I3011" s="76"/>
      <c r="J3011" s="76"/>
      <c r="K3011" s="76"/>
      <c r="L3011" s="76"/>
      <c r="M3011" s="77"/>
      <c r="N3011" s="78"/>
      <c r="O3011" s="79"/>
      <c r="P3011" s="79"/>
      <c r="Q3011" s="79"/>
    </row>
    <row r="3012" spans="1:17" ht="13.95" customHeight="1">
      <c r="A3012" s="73"/>
      <c r="B3012" s="74"/>
      <c r="C3012" s="75"/>
      <c r="D3012" s="76"/>
      <c r="E3012" s="76"/>
      <c r="F3012" s="76"/>
      <c r="G3012" s="76"/>
      <c r="H3012" s="76"/>
      <c r="I3012" s="76"/>
      <c r="J3012" s="76"/>
      <c r="K3012" s="76"/>
      <c r="L3012" s="76"/>
      <c r="M3012" s="77"/>
      <c r="N3012" s="78"/>
      <c r="O3012" s="79"/>
      <c r="P3012" s="79"/>
      <c r="Q3012" s="79"/>
    </row>
    <row r="3013" spans="1:17" ht="13.95" customHeight="1">
      <c r="A3013" s="73"/>
      <c r="B3013" s="74"/>
      <c r="C3013" s="75"/>
      <c r="D3013" s="76"/>
      <c r="E3013" s="76"/>
      <c r="F3013" s="76"/>
      <c r="G3013" s="76"/>
      <c r="H3013" s="76"/>
      <c r="I3013" s="76"/>
      <c r="J3013" s="76"/>
      <c r="K3013" s="76"/>
      <c r="L3013" s="76"/>
      <c r="M3013" s="77"/>
      <c r="N3013" s="78"/>
      <c r="O3013" s="79"/>
      <c r="P3013" s="79"/>
      <c r="Q3013" s="79"/>
    </row>
    <row r="3014" spans="1:17" ht="13.95" customHeight="1">
      <c r="A3014" s="73"/>
      <c r="B3014" s="74"/>
      <c r="C3014" s="75"/>
      <c r="D3014" s="76"/>
      <c r="E3014" s="76"/>
      <c r="F3014" s="76"/>
      <c r="G3014" s="76"/>
      <c r="H3014" s="76"/>
      <c r="I3014" s="76"/>
      <c r="J3014" s="76"/>
      <c r="K3014" s="76"/>
      <c r="L3014" s="76"/>
      <c r="M3014" s="77"/>
      <c r="N3014" s="78"/>
      <c r="O3014" s="79"/>
      <c r="P3014" s="79"/>
      <c r="Q3014" s="79"/>
    </row>
    <row r="3015" spans="1:17" ht="13.95" customHeight="1">
      <c r="A3015" s="73"/>
      <c r="B3015" s="74"/>
      <c r="C3015" s="75"/>
      <c r="D3015" s="76"/>
      <c r="E3015" s="76"/>
      <c r="F3015" s="76"/>
      <c r="G3015" s="76"/>
      <c r="H3015" s="76"/>
      <c r="I3015" s="76"/>
      <c r="J3015" s="76"/>
      <c r="K3015" s="76"/>
      <c r="L3015" s="76"/>
      <c r="M3015" s="77"/>
      <c r="N3015" s="78"/>
      <c r="O3015" s="79"/>
      <c r="P3015" s="79"/>
      <c r="Q3015" s="79"/>
    </row>
    <row r="3016" spans="1:17" ht="13.95" customHeight="1">
      <c r="A3016" s="73"/>
      <c r="B3016" s="74"/>
      <c r="C3016" s="75"/>
      <c r="D3016" s="76"/>
      <c r="E3016" s="76"/>
      <c r="F3016" s="76"/>
      <c r="G3016" s="76"/>
      <c r="H3016" s="76"/>
      <c r="I3016" s="76"/>
      <c r="J3016" s="76"/>
      <c r="K3016" s="76"/>
      <c r="L3016" s="76"/>
      <c r="M3016" s="77"/>
      <c r="N3016" s="78"/>
      <c r="O3016" s="79"/>
      <c r="P3016" s="79"/>
      <c r="Q3016" s="79"/>
    </row>
    <row r="3017" spans="1:17" ht="13.95" customHeight="1">
      <c r="A3017" s="73"/>
      <c r="B3017" s="74"/>
      <c r="C3017" s="75"/>
      <c r="D3017" s="76"/>
      <c r="E3017" s="76"/>
      <c r="F3017" s="76"/>
      <c r="G3017" s="76"/>
      <c r="H3017" s="76"/>
      <c r="I3017" s="76"/>
      <c r="J3017" s="76"/>
      <c r="K3017" s="76"/>
      <c r="L3017" s="76"/>
      <c r="M3017" s="77"/>
      <c r="N3017" s="78"/>
      <c r="O3017" s="79"/>
      <c r="P3017" s="79"/>
      <c r="Q3017" s="79"/>
    </row>
    <row r="3018" spans="1:17" ht="13.95" customHeight="1">
      <c r="A3018" s="73"/>
      <c r="B3018" s="74"/>
      <c r="C3018" s="75"/>
      <c r="D3018" s="76"/>
      <c r="E3018" s="76"/>
      <c r="F3018" s="76"/>
      <c r="G3018" s="76"/>
      <c r="H3018" s="76"/>
      <c r="I3018" s="76"/>
      <c r="J3018" s="76"/>
      <c r="K3018" s="76"/>
      <c r="L3018" s="76"/>
      <c r="M3018" s="77"/>
      <c r="N3018" s="78"/>
      <c r="O3018" s="79"/>
      <c r="P3018" s="79"/>
      <c r="Q3018" s="79"/>
    </row>
    <row r="3019" spans="1:17" ht="13.95" customHeight="1">
      <c r="A3019" s="73"/>
      <c r="B3019" s="74"/>
      <c r="C3019" s="75"/>
      <c r="D3019" s="76"/>
      <c r="E3019" s="76"/>
      <c r="F3019" s="76"/>
      <c r="G3019" s="76"/>
      <c r="H3019" s="76"/>
      <c r="I3019" s="76"/>
      <c r="J3019" s="76"/>
      <c r="K3019" s="76"/>
      <c r="L3019" s="76"/>
      <c r="M3019" s="77"/>
      <c r="N3019" s="78"/>
      <c r="O3019" s="79"/>
      <c r="P3019" s="79"/>
      <c r="Q3019" s="79"/>
    </row>
    <row r="3020" spans="1:17" ht="13.95" customHeight="1">
      <c r="A3020" s="73"/>
      <c r="B3020" s="74"/>
      <c r="C3020" s="75"/>
      <c r="D3020" s="76"/>
      <c r="E3020" s="76"/>
      <c r="F3020" s="76"/>
      <c r="G3020" s="76"/>
      <c r="H3020" s="76"/>
      <c r="I3020" s="76"/>
      <c r="J3020" s="76"/>
      <c r="K3020" s="76"/>
      <c r="L3020" s="76"/>
      <c r="M3020" s="77"/>
      <c r="N3020" s="78"/>
      <c r="O3020" s="79"/>
      <c r="P3020" s="79"/>
      <c r="Q3020" s="79"/>
    </row>
    <row r="3021" spans="1:17" ht="13.95" customHeight="1">
      <c r="A3021" s="73"/>
      <c r="B3021" s="74"/>
      <c r="C3021" s="75"/>
      <c r="D3021" s="76"/>
      <c r="E3021" s="76"/>
      <c r="F3021" s="76"/>
      <c r="G3021" s="76"/>
      <c r="H3021" s="76"/>
      <c r="I3021" s="76"/>
      <c r="J3021" s="76"/>
      <c r="K3021" s="76"/>
      <c r="L3021" s="76"/>
      <c r="M3021" s="77"/>
      <c r="N3021" s="78"/>
      <c r="O3021" s="79"/>
      <c r="P3021" s="79"/>
      <c r="Q3021" s="79"/>
    </row>
    <row r="3022" spans="1:17" ht="13.95" customHeight="1">
      <c r="A3022" s="73"/>
      <c r="B3022" s="74"/>
      <c r="C3022" s="75"/>
      <c r="D3022" s="76"/>
      <c r="E3022" s="76"/>
      <c r="F3022" s="76"/>
      <c r="G3022" s="76"/>
      <c r="H3022" s="76"/>
      <c r="I3022" s="76"/>
      <c r="J3022" s="76"/>
      <c r="K3022" s="76"/>
      <c r="L3022" s="76"/>
      <c r="M3022" s="77"/>
      <c r="N3022" s="78"/>
      <c r="O3022" s="79"/>
      <c r="P3022" s="79"/>
      <c r="Q3022" s="79"/>
    </row>
    <row r="3023" spans="1:17" ht="13.95" customHeight="1">
      <c r="A3023" s="73"/>
      <c r="B3023" s="74"/>
      <c r="C3023" s="75"/>
      <c r="D3023" s="76"/>
      <c r="E3023" s="76"/>
      <c r="F3023" s="76"/>
      <c r="G3023" s="76"/>
      <c r="H3023" s="76"/>
      <c r="I3023" s="76"/>
      <c r="J3023" s="76"/>
      <c r="K3023" s="76"/>
      <c r="L3023" s="76"/>
      <c r="M3023" s="77"/>
      <c r="N3023" s="78"/>
      <c r="O3023" s="79"/>
      <c r="P3023" s="79"/>
      <c r="Q3023" s="79"/>
    </row>
    <row r="3024" spans="1:17" ht="13.95" customHeight="1">
      <c r="A3024" s="73"/>
      <c r="B3024" s="74"/>
      <c r="C3024" s="75"/>
      <c r="D3024" s="76"/>
      <c r="E3024" s="76"/>
      <c r="F3024" s="76"/>
      <c r="G3024" s="76"/>
      <c r="H3024" s="76"/>
      <c r="I3024" s="76"/>
      <c r="J3024" s="76"/>
      <c r="K3024" s="76"/>
      <c r="L3024" s="76"/>
      <c r="M3024" s="77"/>
      <c r="N3024" s="78"/>
      <c r="O3024" s="79"/>
      <c r="P3024" s="79"/>
      <c r="Q3024" s="79"/>
    </row>
    <row r="3025" spans="1:17" ht="13.95" customHeight="1">
      <c r="A3025" s="73"/>
      <c r="B3025" s="74"/>
      <c r="C3025" s="75"/>
      <c r="D3025" s="76"/>
      <c r="E3025" s="76"/>
      <c r="F3025" s="76"/>
      <c r="G3025" s="76"/>
      <c r="H3025" s="76"/>
      <c r="I3025" s="76"/>
      <c r="J3025" s="76"/>
      <c r="K3025" s="76"/>
      <c r="L3025" s="76"/>
      <c r="M3025" s="77"/>
      <c r="N3025" s="78"/>
      <c r="O3025" s="79"/>
      <c r="P3025" s="79"/>
      <c r="Q3025" s="79"/>
    </row>
    <row r="3026" spans="1:17" ht="13.95" customHeight="1">
      <c r="A3026" s="73"/>
      <c r="B3026" s="74"/>
      <c r="C3026" s="75"/>
      <c r="D3026" s="76"/>
      <c r="E3026" s="76"/>
      <c r="F3026" s="76"/>
      <c r="G3026" s="76"/>
      <c r="H3026" s="76"/>
      <c r="I3026" s="76"/>
      <c r="J3026" s="76"/>
      <c r="K3026" s="76"/>
      <c r="L3026" s="76"/>
      <c r="M3026" s="77"/>
      <c r="N3026" s="78"/>
      <c r="O3026" s="79"/>
      <c r="P3026" s="79"/>
      <c r="Q3026" s="79"/>
    </row>
    <row r="3027" spans="1:17" ht="13.95" customHeight="1">
      <c r="A3027" s="73"/>
      <c r="B3027" s="74"/>
      <c r="C3027" s="75"/>
      <c r="D3027" s="76"/>
      <c r="E3027" s="76"/>
      <c r="F3027" s="76"/>
      <c r="G3027" s="76"/>
      <c r="H3027" s="76"/>
      <c r="I3027" s="76"/>
      <c r="J3027" s="76"/>
      <c r="K3027" s="76"/>
      <c r="L3027" s="76"/>
      <c r="M3027" s="77"/>
      <c r="N3027" s="78"/>
      <c r="O3027" s="79"/>
      <c r="P3027" s="79"/>
      <c r="Q3027" s="79"/>
    </row>
    <row r="3028" spans="1:17" ht="13.95" customHeight="1">
      <c r="A3028" s="73"/>
      <c r="B3028" s="74"/>
      <c r="C3028" s="75"/>
      <c r="D3028" s="76"/>
      <c r="E3028" s="76"/>
      <c r="F3028" s="76"/>
      <c r="G3028" s="76"/>
      <c r="H3028" s="76"/>
      <c r="I3028" s="76"/>
      <c r="J3028" s="76"/>
      <c r="K3028" s="76"/>
      <c r="L3028" s="76"/>
      <c r="M3028" s="77"/>
      <c r="N3028" s="78"/>
      <c r="O3028" s="79"/>
      <c r="P3028" s="79"/>
      <c r="Q3028" s="79"/>
    </row>
    <row r="3029" spans="1:17" ht="13.95" customHeight="1">
      <c r="A3029" s="73"/>
      <c r="B3029" s="74"/>
      <c r="C3029" s="75"/>
      <c r="D3029" s="76"/>
      <c r="E3029" s="76"/>
      <c r="F3029" s="76"/>
      <c r="G3029" s="76"/>
      <c r="H3029" s="76"/>
      <c r="I3029" s="76"/>
      <c r="J3029" s="76"/>
      <c r="K3029" s="76"/>
      <c r="L3029" s="76"/>
      <c r="M3029" s="77"/>
      <c r="N3029" s="78"/>
      <c r="O3029" s="79"/>
      <c r="P3029" s="79"/>
      <c r="Q3029" s="79"/>
    </row>
    <row r="3030" spans="1:17" ht="13.95" customHeight="1">
      <c r="A3030" s="73"/>
      <c r="B3030" s="74"/>
      <c r="C3030" s="75"/>
      <c r="D3030" s="76"/>
      <c r="E3030" s="76"/>
      <c r="F3030" s="76"/>
      <c r="G3030" s="76"/>
      <c r="H3030" s="76"/>
      <c r="I3030" s="76"/>
      <c r="J3030" s="76"/>
      <c r="K3030" s="76"/>
      <c r="L3030" s="76"/>
      <c r="M3030" s="77"/>
      <c r="N3030" s="78"/>
      <c r="O3030" s="79"/>
      <c r="P3030" s="79"/>
      <c r="Q3030" s="79"/>
    </row>
    <row r="3031" spans="1:17" ht="13.95" customHeight="1">
      <c r="A3031" s="73"/>
      <c r="B3031" s="74"/>
      <c r="C3031" s="75"/>
      <c r="D3031" s="76"/>
      <c r="E3031" s="76"/>
      <c r="F3031" s="76"/>
      <c r="G3031" s="76"/>
      <c r="H3031" s="76"/>
      <c r="I3031" s="76"/>
      <c r="J3031" s="76"/>
      <c r="K3031" s="76"/>
      <c r="L3031" s="76"/>
      <c r="M3031" s="77"/>
      <c r="N3031" s="78"/>
      <c r="O3031" s="79"/>
      <c r="P3031" s="79"/>
      <c r="Q3031" s="79"/>
    </row>
    <row r="3032" spans="1:17" ht="13.95" customHeight="1">
      <c r="A3032" s="73"/>
      <c r="B3032" s="74"/>
      <c r="C3032" s="75"/>
      <c r="D3032" s="76"/>
      <c r="E3032" s="76"/>
      <c r="F3032" s="76"/>
      <c r="G3032" s="76"/>
      <c r="H3032" s="76"/>
      <c r="I3032" s="76"/>
      <c r="J3032" s="76"/>
      <c r="K3032" s="76"/>
      <c r="L3032" s="76"/>
      <c r="M3032" s="77"/>
      <c r="N3032" s="78"/>
      <c r="O3032" s="79"/>
      <c r="P3032" s="79"/>
      <c r="Q3032" s="79"/>
    </row>
    <row r="3033" spans="1:17" ht="13.95" customHeight="1">
      <c r="A3033" s="73"/>
      <c r="B3033" s="74"/>
      <c r="C3033" s="75"/>
      <c r="D3033" s="76"/>
      <c r="E3033" s="76"/>
      <c r="F3033" s="76"/>
      <c r="G3033" s="76"/>
      <c r="H3033" s="76"/>
      <c r="I3033" s="76"/>
      <c r="J3033" s="76"/>
      <c r="K3033" s="76"/>
      <c r="L3033" s="76"/>
      <c r="M3033" s="77"/>
      <c r="N3033" s="78"/>
      <c r="O3033" s="79"/>
      <c r="P3033" s="79"/>
      <c r="Q3033" s="79"/>
    </row>
    <row r="3034" spans="1:17" ht="13.95" customHeight="1">
      <c r="A3034" s="73"/>
      <c r="B3034" s="74"/>
      <c r="C3034" s="75"/>
      <c r="D3034" s="76"/>
      <c r="E3034" s="76"/>
      <c r="F3034" s="76"/>
      <c r="G3034" s="76"/>
      <c r="H3034" s="76"/>
      <c r="I3034" s="76"/>
      <c r="J3034" s="76"/>
      <c r="K3034" s="76"/>
      <c r="L3034" s="76"/>
      <c r="M3034" s="77"/>
      <c r="N3034" s="78"/>
      <c r="O3034" s="79"/>
      <c r="P3034" s="79"/>
      <c r="Q3034" s="79"/>
    </row>
    <row r="3035" spans="1:17" ht="13.95" customHeight="1">
      <c r="A3035" s="73"/>
      <c r="B3035" s="74"/>
      <c r="C3035" s="75"/>
      <c r="D3035" s="76"/>
      <c r="E3035" s="76"/>
      <c r="F3035" s="76"/>
      <c r="G3035" s="76"/>
      <c r="H3035" s="76"/>
      <c r="I3035" s="76"/>
      <c r="J3035" s="76"/>
      <c r="K3035" s="76"/>
      <c r="L3035" s="76"/>
      <c r="M3035" s="77"/>
      <c r="N3035" s="78"/>
      <c r="O3035" s="79"/>
      <c r="P3035" s="79"/>
      <c r="Q3035" s="79"/>
    </row>
    <row r="3036" spans="1:17" ht="13.95" customHeight="1">
      <c r="A3036" s="73"/>
      <c r="B3036" s="74"/>
      <c r="C3036" s="75"/>
      <c r="D3036" s="76"/>
      <c r="E3036" s="76"/>
      <c r="F3036" s="76"/>
      <c r="G3036" s="76"/>
      <c r="H3036" s="76"/>
      <c r="I3036" s="76"/>
      <c r="J3036" s="76"/>
      <c r="K3036" s="76"/>
      <c r="L3036" s="76"/>
      <c r="M3036" s="77"/>
      <c r="N3036" s="78"/>
      <c r="O3036" s="79"/>
      <c r="P3036" s="79"/>
      <c r="Q3036" s="79"/>
    </row>
    <row r="3037" spans="1:17" ht="13.95" customHeight="1">
      <c r="A3037" s="73"/>
      <c r="B3037" s="74"/>
      <c r="C3037" s="75"/>
      <c r="D3037" s="76"/>
      <c r="E3037" s="76"/>
      <c r="F3037" s="76"/>
      <c r="G3037" s="76"/>
      <c r="H3037" s="76"/>
      <c r="I3037" s="76"/>
      <c r="J3037" s="76"/>
      <c r="K3037" s="76"/>
      <c r="L3037" s="76"/>
      <c r="M3037" s="77"/>
      <c r="N3037" s="78"/>
      <c r="O3037" s="79"/>
      <c r="P3037" s="79"/>
      <c r="Q3037" s="79"/>
    </row>
    <row r="3038" spans="1:17" ht="13.95" customHeight="1">
      <c r="A3038" s="73"/>
      <c r="B3038" s="74"/>
      <c r="C3038" s="75"/>
      <c r="D3038" s="76"/>
      <c r="E3038" s="76"/>
      <c r="F3038" s="76"/>
      <c r="G3038" s="76"/>
      <c r="H3038" s="76"/>
      <c r="I3038" s="76"/>
      <c r="J3038" s="76"/>
      <c r="K3038" s="76"/>
      <c r="L3038" s="76"/>
      <c r="M3038" s="77"/>
      <c r="N3038" s="78"/>
      <c r="O3038" s="79"/>
      <c r="P3038" s="79"/>
      <c r="Q3038" s="79"/>
    </row>
    <row r="3039" spans="1:17" ht="13.95" customHeight="1">
      <c r="A3039" s="73"/>
      <c r="B3039" s="74"/>
      <c r="C3039" s="75"/>
      <c r="D3039" s="76"/>
      <c r="E3039" s="76"/>
      <c r="F3039" s="76"/>
      <c r="G3039" s="76"/>
      <c r="H3039" s="76"/>
      <c r="I3039" s="76"/>
      <c r="J3039" s="76"/>
      <c r="K3039" s="76"/>
      <c r="L3039" s="76"/>
      <c r="M3039" s="77"/>
      <c r="N3039" s="78"/>
      <c r="O3039" s="79"/>
      <c r="P3039" s="79"/>
      <c r="Q3039" s="79"/>
    </row>
    <row r="3040" spans="1:17" ht="13.95" customHeight="1">
      <c r="A3040" s="73"/>
      <c r="B3040" s="74"/>
      <c r="C3040" s="75"/>
      <c r="D3040" s="76"/>
      <c r="E3040" s="76"/>
      <c r="F3040" s="76"/>
      <c r="G3040" s="76"/>
      <c r="H3040" s="76"/>
      <c r="I3040" s="76"/>
      <c r="J3040" s="76"/>
      <c r="K3040" s="76"/>
      <c r="L3040" s="76"/>
      <c r="M3040" s="77"/>
      <c r="N3040" s="78"/>
      <c r="O3040" s="79"/>
      <c r="P3040" s="79"/>
      <c r="Q3040" s="79"/>
    </row>
    <row r="3041" spans="1:17" ht="13.95" customHeight="1">
      <c r="A3041" s="73"/>
      <c r="B3041" s="74"/>
      <c r="C3041" s="75"/>
      <c r="D3041" s="76"/>
      <c r="E3041" s="76"/>
      <c r="F3041" s="76"/>
      <c r="G3041" s="76"/>
      <c r="H3041" s="76"/>
      <c r="I3041" s="76"/>
      <c r="J3041" s="76"/>
      <c r="K3041" s="76"/>
      <c r="L3041" s="76"/>
      <c r="M3041" s="77"/>
      <c r="N3041" s="78"/>
      <c r="O3041" s="79"/>
      <c r="P3041" s="79"/>
      <c r="Q3041" s="79"/>
    </row>
    <row r="3042" spans="1:17" ht="13.95" customHeight="1">
      <c r="A3042" s="73"/>
      <c r="B3042" s="74"/>
      <c r="C3042" s="75"/>
      <c r="D3042" s="76"/>
      <c r="E3042" s="76"/>
      <c r="F3042" s="76"/>
      <c r="G3042" s="76"/>
      <c r="H3042" s="76"/>
      <c r="I3042" s="76"/>
      <c r="J3042" s="76"/>
      <c r="K3042" s="76"/>
      <c r="L3042" s="76"/>
      <c r="M3042" s="77"/>
      <c r="N3042" s="78"/>
      <c r="O3042" s="79"/>
      <c r="P3042" s="79"/>
      <c r="Q3042" s="79"/>
    </row>
    <row r="3043" spans="1:17" ht="13.95" customHeight="1">
      <c r="A3043" s="73"/>
      <c r="B3043" s="74"/>
      <c r="C3043" s="75"/>
      <c r="D3043" s="76"/>
      <c r="E3043" s="76"/>
      <c r="F3043" s="76"/>
      <c r="G3043" s="76"/>
      <c r="H3043" s="76"/>
      <c r="I3043" s="76"/>
      <c r="J3043" s="76"/>
      <c r="K3043" s="76"/>
      <c r="L3043" s="76"/>
      <c r="M3043" s="77"/>
      <c r="N3043" s="78"/>
      <c r="O3043" s="79"/>
      <c r="P3043" s="79"/>
      <c r="Q3043" s="79"/>
    </row>
    <row r="3044" spans="1:17" ht="13.95" customHeight="1">
      <c r="A3044" s="73"/>
      <c r="B3044" s="74"/>
      <c r="C3044" s="75"/>
      <c r="D3044" s="76"/>
      <c r="E3044" s="76"/>
      <c r="F3044" s="76"/>
      <c r="G3044" s="76"/>
      <c r="H3044" s="76"/>
      <c r="I3044" s="76"/>
      <c r="J3044" s="76"/>
      <c r="K3044" s="76"/>
      <c r="L3044" s="76"/>
      <c r="M3044" s="77"/>
      <c r="N3044" s="78"/>
      <c r="O3044" s="79"/>
      <c r="P3044" s="79"/>
      <c r="Q3044" s="79"/>
    </row>
    <row r="3045" spans="1:17" ht="13.95" customHeight="1">
      <c r="A3045" s="73"/>
      <c r="B3045" s="74"/>
      <c r="C3045" s="75"/>
      <c r="D3045" s="76"/>
      <c r="E3045" s="76"/>
      <c r="F3045" s="76"/>
      <c r="G3045" s="76"/>
      <c r="H3045" s="76"/>
      <c r="I3045" s="76"/>
      <c r="J3045" s="76"/>
      <c r="K3045" s="76"/>
      <c r="L3045" s="76"/>
      <c r="M3045" s="77"/>
      <c r="N3045" s="78"/>
      <c r="O3045" s="79"/>
      <c r="P3045" s="79"/>
      <c r="Q3045" s="79"/>
    </row>
    <row r="3046" spans="1:17" ht="13.95" customHeight="1">
      <c r="A3046" s="73"/>
      <c r="B3046" s="74"/>
      <c r="C3046" s="75"/>
      <c r="D3046" s="76"/>
      <c r="E3046" s="76"/>
      <c r="F3046" s="76"/>
      <c r="G3046" s="76"/>
      <c r="H3046" s="76"/>
      <c r="I3046" s="76"/>
      <c r="J3046" s="76"/>
      <c r="K3046" s="76"/>
      <c r="L3046" s="76"/>
      <c r="M3046" s="77"/>
      <c r="N3046" s="78"/>
      <c r="O3046" s="79"/>
      <c r="P3046" s="79"/>
      <c r="Q3046" s="79"/>
    </row>
    <row r="3047" spans="1:17" ht="13.95" customHeight="1">
      <c r="A3047" s="73"/>
      <c r="B3047" s="74"/>
      <c r="C3047" s="75"/>
      <c r="D3047" s="76"/>
      <c r="E3047" s="76"/>
      <c r="F3047" s="76"/>
      <c r="G3047" s="76"/>
      <c r="H3047" s="76"/>
      <c r="I3047" s="76"/>
      <c r="J3047" s="76"/>
      <c r="K3047" s="76"/>
      <c r="L3047" s="76"/>
      <c r="M3047" s="77"/>
      <c r="N3047" s="78"/>
      <c r="O3047" s="79"/>
      <c r="P3047" s="79"/>
      <c r="Q3047" s="79"/>
    </row>
    <row r="3048" spans="1:17" ht="13.95" customHeight="1">
      <c r="A3048" s="73"/>
      <c r="B3048" s="74"/>
      <c r="C3048" s="75"/>
      <c r="D3048" s="76"/>
      <c r="E3048" s="76"/>
      <c r="F3048" s="76"/>
      <c r="G3048" s="76"/>
      <c r="H3048" s="76"/>
      <c r="I3048" s="76"/>
      <c r="J3048" s="76"/>
      <c r="K3048" s="76"/>
      <c r="L3048" s="76"/>
      <c r="M3048" s="77"/>
      <c r="N3048" s="78"/>
      <c r="O3048" s="79"/>
      <c r="P3048" s="79"/>
      <c r="Q3048" s="79"/>
    </row>
    <row r="3049" spans="1:17" ht="13.95" customHeight="1">
      <c r="A3049" s="73"/>
      <c r="B3049" s="74"/>
      <c r="C3049" s="75"/>
      <c r="D3049" s="76"/>
      <c r="E3049" s="76"/>
      <c r="F3049" s="76"/>
      <c r="G3049" s="76"/>
      <c r="H3049" s="76"/>
      <c r="I3049" s="76"/>
      <c r="J3049" s="76"/>
      <c r="K3049" s="76"/>
      <c r="L3049" s="76"/>
      <c r="M3049" s="77"/>
      <c r="N3049" s="78"/>
      <c r="O3049" s="79"/>
      <c r="P3049" s="79"/>
      <c r="Q3049" s="79"/>
    </row>
    <row r="3050" spans="1:17" ht="13.95" customHeight="1">
      <c r="A3050" s="73"/>
      <c r="B3050" s="74"/>
      <c r="C3050" s="75"/>
      <c r="D3050" s="76"/>
      <c r="E3050" s="76"/>
      <c r="F3050" s="76"/>
      <c r="G3050" s="76"/>
      <c r="H3050" s="76"/>
      <c r="I3050" s="76"/>
      <c r="J3050" s="76"/>
      <c r="K3050" s="76"/>
      <c r="L3050" s="76"/>
      <c r="M3050" s="77"/>
      <c r="N3050" s="78"/>
      <c r="O3050" s="79"/>
      <c r="P3050" s="79"/>
      <c r="Q3050" s="79"/>
    </row>
    <row r="3051" spans="1:17" ht="13.95" customHeight="1">
      <c r="A3051" s="73"/>
      <c r="B3051" s="74"/>
      <c r="C3051" s="75"/>
      <c r="D3051" s="76"/>
      <c r="E3051" s="76"/>
      <c r="F3051" s="76"/>
      <c r="G3051" s="76"/>
      <c r="H3051" s="76"/>
      <c r="I3051" s="76"/>
      <c r="J3051" s="76"/>
      <c r="K3051" s="76"/>
      <c r="L3051" s="76"/>
      <c r="M3051" s="77"/>
      <c r="N3051" s="78"/>
      <c r="O3051" s="79"/>
      <c r="P3051" s="79"/>
      <c r="Q3051" s="79"/>
    </row>
    <row r="3052" spans="1:17" ht="13.95" customHeight="1">
      <c r="A3052" s="73"/>
      <c r="B3052" s="74"/>
      <c r="C3052" s="75"/>
      <c r="D3052" s="76"/>
      <c r="E3052" s="76"/>
      <c r="F3052" s="76"/>
      <c r="G3052" s="76"/>
      <c r="H3052" s="76"/>
      <c r="I3052" s="76"/>
      <c r="J3052" s="76"/>
      <c r="K3052" s="76"/>
      <c r="L3052" s="76"/>
      <c r="M3052" s="77"/>
      <c r="N3052" s="78"/>
      <c r="O3052" s="79"/>
      <c r="P3052" s="79"/>
      <c r="Q3052" s="79"/>
    </row>
    <row r="3053" spans="1:17" ht="13.95" customHeight="1">
      <c r="A3053" s="73"/>
      <c r="B3053" s="74"/>
      <c r="C3053" s="75"/>
      <c r="D3053" s="76"/>
      <c r="E3053" s="76"/>
      <c r="F3053" s="76"/>
      <c r="G3053" s="76"/>
      <c r="H3053" s="76"/>
      <c r="I3053" s="76"/>
      <c r="J3053" s="76"/>
      <c r="K3053" s="76"/>
      <c r="L3053" s="76"/>
      <c r="M3053" s="77"/>
      <c r="N3053" s="78"/>
      <c r="O3053" s="79"/>
      <c r="P3053" s="79"/>
      <c r="Q3053" s="79"/>
    </row>
    <row r="3054" spans="1:17" ht="13.95" customHeight="1">
      <c r="A3054" s="73"/>
      <c r="B3054" s="74"/>
      <c r="C3054" s="75"/>
      <c r="D3054" s="76"/>
      <c r="E3054" s="76"/>
      <c r="F3054" s="76"/>
      <c r="G3054" s="76"/>
      <c r="H3054" s="76"/>
      <c r="I3054" s="76"/>
      <c r="J3054" s="76"/>
      <c r="K3054" s="76"/>
      <c r="L3054" s="76"/>
      <c r="M3054" s="77"/>
      <c r="N3054" s="78"/>
      <c r="O3054" s="79"/>
      <c r="P3054" s="79"/>
      <c r="Q3054" s="79"/>
    </row>
    <row r="3055" spans="1:17" ht="13.95" customHeight="1">
      <c r="A3055" s="73"/>
      <c r="B3055" s="74"/>
      <c r="C3055" s="75"/>
      <c r="D3055" s="76"/>
      <c r="E3055" s="76"/>
      <c r="F3055" s="76"/>
      <c r="G3055" s="76"/>
      <c r="H3055" s="76"/>
      <c r="I3055" s="76"/>
      <c r="J3055" s="76"/>
      <c r="K3055" s="76"/>
      <c r="L3055" s="76"/>
      <c r="M3055" s="77"/>
      <c r="N3055" s="78"/>
      <c r="O3055" s="79"/>
      <c r="P3055" s="79"/>
      <c r="Q3055" s="79"/>
    </row>
    <row r="3056" spans="1:17" ht="13.95" customHeight="1">
      <c r="A3056" s="73"/>
      <c r="B3056" s="74"/>
      <c r="C3056" s="75"/>
      <c r="D3056" s="76"/>
      <c r="E3056" s="76"/>
      <c r="F3056" s="76"/>
      <c r="G3056" s="76"/>
      <c r="H3056" s="76"/>
      <c r="I3056" s="76"/>
      <c r="J3056" s="76"/>
      <c r="K3056" s="76"/>
      <c r="L3056" s="76"/>
      <c r="M3056" s="77"/>
      <c r="N3056" s="78"/>
      <c r="O3056" s="79"/>
      <c r="P3056" s="79"/>
      <c r="Q3056" s="79"/>
    </row>
    <row r="3057" spans="1:17" ht="13.95" customHeight="1">
      <c r="A3057" s="73"/>
      <c r="B3057" s="74"/>
      <c r="C3057" s="75"/>
      <c r="D3057" s="76"/>
      <c r="E3057" s="76"/>
      <c r="F3057" s="76"/>
      <c r="G3057" s="76"/>
      <c r="H3057" s="76"/>
      <c r="I3057" s="76"/>
      <c r="J3057" s="76"/>
      <c r="K3057" s="76"/>
      <c r="L3057" s="76"/>
      <c r="M3057" s="77"/>
      <c r="N3057" s="78"/>
      <c r="O3057" s="79"/>
      <c r="P3057" s="79"/>
      <c r="Q3057" s="79"/>
    </row>
    <row r="3058" spans="1:17" ht="13.95" customHeight="1">
      <c r="A3058" s="73"/>
      <c r="B3058" s="74"/>
      <c r="C3058" s="75"/>
      <c r="D3058" s="76"/>
      <c r="E3058" s="76"/>
      <c r="F3058" s="76"/>
      <c r="G3058" s="76"/>
      <c r="H3058" s="76"/>
      <c r="I3058" s="76"/>
      <c r="J3058" s="76"/>
      <c r="K3058" s="76"/>
      <c r="L3058" s="76"/>
      <c r="M3058" s="77"/>
      <c r="N3058" s="78"/>
      <c r="O3058" s="79"/>
      <c r="P3058" s="79"/>
      <c r="Q3058" s="79"/>
    </row>
    <row r="3059" spans="1:17" ht="13.95" customHeight="1">
      <c r="A3059" s="73"/>
      <c r="B3059" s="74"/>
      <c r="C3059" s="75"/>
      <c r="D3059" s="76"/>
      <c r="E3059" s="76"/>
      <c r="F3059" s="76"/>
      <c r="G3059" s="76"/>
      <c r="H3059" s="76"/>
      <c r="I3059" s="76"/>
      <c r="J3059" s="76"/>
      <c r="K3059" s="76"/>
      <c r="L3059" s="76"/>
      <c r="M3059" s="77"/>
      <c r="N3059" s="78"/>
      <c r="O3059" s="79"/>
      <c r="P3059" s="79"/>
      <c r="Q3059" s="79"/>
    </row>
    <row r="3060" spans="1:17" ht="13.95" customHeight="1">
      <c r="A3060" s="73"/>
      <c r="B3060" s="74"/>
      <c r="C3060" s="75"/>
      <c r="D3060" s="76"/>
      <c r="E3060" s="76"/>
      <c r="F3060" s="76"/>
      <c r="G3060" s="76"/>
      <c r="H3060" s="76"/>
      <c r="I3060" s="76"/>
      <c r="J3060" s="76"/>
      <c r="K3060" s="76"/>
      <c r="L3060" s="76"/>
      <c r="M3060" s="77"/>
      <c r="N3060" s="78"/>
      <c r="O3060" s="79"/>
      <c r="P3060" s="79"/>
      <c r="Q3060" s="79"/>
    </row>
    <row r="3061" spans="1:17" ht="13.95" customHeight="1">
      <c r="A3061" s="73"/>
      <c r="B3061" s="74"/>
      <c r="C3061" s="75"/>
      <c r="D3061" s="76"/>
      <c r="E3061" s="76"/>
      <c r="F3061" s="76"/>
      <c r="G3061" s="76"/>
      <c r="H3061" s="76"/>
      <c r="I3061" s="76"/>
      <c r="J3061" s="76"/>
      <c r="K3061" s="76"/>
      <c r="L3061" s="76"/>
      <c r="M3061" s="77"/>
      <c r="N3061" s="78"/>
      <c r="O3061" s="79"/>
      <c r="P3061" s="79"/>
      <c r="Q3061" s="79"/>
    </row>
    <row r="3062" spans="1:17" ht="13.95" customHeight="1">
      <c r="A3062" s="73"/>
      <c r="B3062" s="74"/>
      <c r="C3062" s="75"/>
      <c r="D3062" s="76"/>
      <c r="E3062" s="76"/>
      <c r="F3062" s="76"/>
      <c r="G3062" s="76"/>
      <c r="H3062" s="76"/>
      <c r="I3062" s="76"/>
      <c r="J3062" s="76"/>
      <c r="K3062" s="76"/>
      <c r="L3062" s="76"/>
      <c r="M3062" s="77"/>
      <c r="N3062" s="78"/>
      <c r="O3062" s="79"/>
      <c r="P3062" s="79"/>
      <c r="Q3062" s="79"/>
    </row>
    <row r="3063" spans="1:17" ht="13.95" customHeight="1">
      <c r="A3063" s="73"/>
      <c r="B3063" s="74"/>
      <c r="C3063" s="75"/>
      <c r="D3063" s="76"/>
      <c r="E3063" s="76"/>
      <c r="F3063" s="76"/>
      <c r="G3063" s="76"/>
      <c r="H3063" s="76"/>
      <c r="I3063" s="76"/>
      <c r="J3063" s="76"/>
      <c r="K3063" s="76"/>
      <c r="L3063" s="76"/>
      <c r="M3063" s="77"/>
      <c r="N3063" s="78"/>
      <c r="O3063" s="79"/>
      <c r="P3063" s="79"/>
      <c r="Q3063" s="79"/>
    </row>
    <row r="3064" spans="1:17" ht="13.95" customHeight="1">
      <c r="A3064" s="73"/>
      <c r="B3064" s="74"/>
      <c r="C3064" s="75"/>
      <c r="D3064" s="76"/>
      <c r="E3064" s="76"/>
      <c r="F3064" s="76"/>
      <c r="G3064" s="76"/>
      <c r="H3064" s="76"/>
      <c r="I3064" s="76"/>
      <c r="J3064" s="76"/>
      <c r="K3064" s="76"/>
      <c r="L3064" s="76"/>
      <c r="M3064" s="77"/>
      <c r="N3064" s="78"/>
      <c r="O3064" s="79"/>
      <c r="P3064" s="79"/>
      <c r="Q3064" s="79"/>
    </row>
    <row r="3065" spans="1:17" ht="13.95" customHeight="1">
      <c r="A3065" s="73"/>
      <c r="B3065" s="74"/>
      <c r="C3065" s="75"/>
      <c r="D3065" s="76"/>
      <c r="E3065" s="76"/>
      <c r="F3065" s="76"/>
      <c r="G3065" s="76"/>
      <c r="H3065" s="76"/>
      <c r="I3065" s="76"/>
      <c r="J3065" s="76"/>
      <c r="K3065" s="76"/>
      <c r="L3065" s="76"/>
      <c r="M3065" s="77"/>
      <c r="N3065" s="78"/>
      <c r="O3065" s="79"/>
      <c r="P3065" s="79"/>
      <c r="Q3065" s="79"/>
    </row>
    <row r="3066" spans="1:17" ht="13.95" customHeight="1">
      <c r="A3066" s="73"/>
      <c r="B3066" s="74"/>
      <c r="C3066" s="75"/>
      <c r="D3066" s="76"/>
      <c r="E3066" s="76"/>
      <c r="F3066" s="76"/>
      <c r="G3066" s="76"/>
      <c r="H3066" s="76"/>
      <c r="I3066" s="76"/>
      <c r="J3066" s="76"/>
      <c r="K3066" s="76"/>
      <c r="L3066" s="76"/>
      <c r="M3066" s="77"/>
      <c r="N3066" s="78"/>
      <c r="O3066" s="79"/>
      <c r="P3066" s="79"/>
      <c r="Q3066" s="79"/>
    </row>
    <row r="3067" spans="1:17" ht="13.95" customHeight="1">
      <c r="A3067" s="73"/>
      <c r="B3067" s="74"/>
      <c r="C3067" s="75"/>
      <c r="D3067" s="76"/>
      <c r="E3067" s="76"/>
      <c r="F3067" s="76"/>
      <c r="G3067" s="76"/>
      <c r="H3067" s="76"/>
      <c r="I3067" s="76"/>
      <c r="J3067" s="76"/>
      <c r="K3067" s="76"/>
      <c r="L3067" s="76"/>
      <c r="M3067" s="77"/>
      <c r="N3067" s="78"/>
      <c r="O3067" s="79"/>
      <c r="P3067" s="79"/>
      <c r="Q3067" s="79"/>
    </row>
    <row r="3068" spans="1:17" ht="13.95" customHeight="1">
      <c r="A3068" s="73"/>
      <c r="B3068" s="74"/>
      <c r="C3068" s="75"/>
      <c r="D3068" s="76"/>
      <c r="E3068" s="76"/>
      <c r="F3068" s="76"/>
      <c r="G3068" s="76"/>
      <c r="H3068" s="76"/>
      <c r="I3068" s="76"/>
      <c r="J3068" s="76"/>
      <c r="K3068" s="76"/>
      <c r="L3068" s="76"/>
      <c r="M3068" s="77"/>
      <c r="N3068" s="78"/>
      <c r="O3068" s="79"/>
      <c r="P3068" s="79"/>
      <c r="Q3068" s="79"/>
    </row>
    <row r="3069" spans="1:17" ht="13.95" customHeight="1">
      <c r="A3069" s="73"/>
      <c r="B3069" s="74"/>
      <c r="C3069" s="75"/>
      <c r="D3069" s="76"/>
      <c r="E3069" s="76"/>
      <c r="F3069" s="76"/>
      <c r="G3069" s="76"/>
      <c r="H3069" s="76"/>
      <c r="I3069" s="76"/>
      <c r="J3069" s="76"/>
      <c r="K3069" s="76"/>
      <c r="L3069" s="76"/>
      <c r="M3069" s="77"/>
      <c r="N3069" s="78"/>
      <c r="O3069" s="79"/>
      <c r="P3069" s="79"/>
      <c r="Q3069" s="79"/>
    </row>
    <row r="3070" spans="1:17" ht="13.95" customHeight="1">
      <c r="A3070" s="73"/>
      <c r="B3070" s="74"/>
      <c r="C3070" s="75"/>
      <c r="D3070" s="76"/>
      <c r="E3070" s="76"/>
      <c r="F3070" s="76"/>
      <c r="G3070" s="76"/>
      <c r="H3070" s="76"/>
      <c r="I3070" s="76"/>
      <c r="J3070" s="76"/>
      <c r="K3070" s="76"/>
      <c r="L3070" s="76"/>
      <c r="M3070" s="77"/>
      <c r="N3070" s="78"/>
      <c r="O3070" s="79"/>
      <c r="P3070" s="79"/>
      <c r="Q3070" s="79"/>
    </row>
    <row r="3071" spans="1:17" ht="13.95" customHeight="1">
      <c r="A3071" s="73"/>
      <c r="B3071" s="74"/>
      <c r="C3071" s="75"/>
      <c r="D3071" s="76"/>
      <c r="E3071" s="76"/>
      <c r="F3071" s="76"/>
      <c r="G3071" s="76"/>
      <c r="H3071" s="76"/>
      <c r="I3071" s="76"/>
      <c r="J3071" s="76"/>
      <c r="K3071" s="76"/>
      <c r="L3071" s="76"/>
      <c r="M3071" s="77"/>
      <c r="N3071" s="78"/>
      <c r="O3071" s="79"/>
      <c r="P3071" s="79"/>
      <c r="Q3071" s="79"/>
    </row>
    <row r="3072" spans="1:17" ht="13.95" customHeight="1">
      <c r="A3072" s="73"/>
      <c r="B3072" s="74"/>
      <c r="C3072" s="75"/>
      <c r="D3072" s="76"/>
      <c r="E3072" s="76"/>
      <c r="F3072" s="76"/>
      <c r="G3072" s="76"/>
      <c r="H3072" s="76"/>
      <c r="I3072" s="76"/>
      <c r="J3072" s="76"/>
      <c r="K3072" s="76"/>
      <c r="L3072" s="76"/>
      <c r="M3072" s="77"/>
      <c r="N3072" s="78"/>
      <c r="O3072" s="79"/>
      <c r="P3072" s="79"/>
      <c r="Q3072" s="79"/>
    </row>
    <row r="3073" spans="1:17" ht="13.95" customHeight="1">
      <c r="A3073" s="73"/>
      <c r="B3073" s="74"/>
      <c r="C3073" s="75"/>
      <c r="D3073" s="76"/>
      <c r="E3073" s="76"/>
      <c r="F3073" s="76"/>
      <c r="G3073" s="76"/>
      <c r="H3073" s="76"/>
      <c r="I3073" s="76"/>
      <c r="J3073" s="76"/>
      <c r="K3073" s="76"/>
      <c r="L3073" s="76"/>
      <c r="M3073" s="77"/>
      <c r="N3073" s="78"/>
      <c r="O3073" s="79"/>
      <c r="P3073" s="79"/>
      <c r="Q3073" s="79"/>
    </row>
    <row r="3074" spans="1:17" ht="13.95" customHeight="1">
      <c r="A3074" s="73"/>
      <c r="B3074" s="74"/>
      <c r="C3074" s="75"/>
      <c r="D3074" s="76"/>
      <c r="E3074" s="76"/>
      <c r="F3074" s="76"/>
      <c r="G3074" s="76"/>
      <c r="H3074" s="76"/>
      <c r="I3074" s="76"/>
      <c r="J3074" s="76"/>
      <c r="K3074" s="76"/>
      <c r="L3074" s="76"/>
      <c r="M3074" s="77"/>
      <c r="N3074" s="78"/>
      <c r="O3074" s="79"/>
      <c r="P3074" s="79"/>
      <c r="Q3074" s="79"/>
    </row>
    <row r="3075" spans="1:17" ht="13.95" customHeight="1">
      <c r="A3075" s="73"/>
      <c r="B3075" s="74"/>
      <c r="C3075" s="75"/>
      <c r="D3075" s="76"/>
      <c r="E3075" s="76"/>
      <c r="F3075" s="76"/>
      <c r="G3075" s="76"/>
      <c r="H3075" s="76"/>
      <c r="I3075" s="76"/>
      <c r="J3075" s="76"/>
      <c r="K3075" s="76"/>
      <c r="L3075" s="76"/>
      <c r="M3075" s="77"/>
      <c r="N3075" s="78"/>
      <c r="O3075" s="79"/>
      <c r="P3075" s="79"/>
      <c r="Q3075" s="79"/>
    </row>
    <row r="3076" spans="1:17" ht="13.95" customHeight="1">
      <c r="A3076" s="73"/>
      <c r="B3076" s="74"/>
      <c r="C3076" s="75"/>
      <c r="D3076" s="76"/>
      <c r="E3076" s="76"/>
      <c r="F3076" s="76"/>
      <c r="G3076" s="76"/>
      <c r="H3076" s="76"/>
      <c r="I3076" s="76"/>
      <c r="J3076" s="76"/>
      <c r="K3076" s="76"/>
      <c r="L3076" s="76"/>
      <c r="M3076" s="77"/>
      <c r="N3076" s="78"/>
      <c r="O3076" s="79"/>
      <c r="P3076" s="79"/>
      <c r="Q3076" s="79"/>
    </row>
    <row r="3077" spans="1:17" ht="13.95" customHeight="1">
      <c r="A3077" s="73"/>
      <c r="B3077" s="74"/>
      <c r="C3077" s="75"/>
      <c r="D3077" s="76"/>
      <c r="E3077" s="76"/>
      <c r="F3077" s="76"/>
      <c r="G3077" s="76"/>
      <c r="H3077" s="76"/>
      <c r="I3077" s="76"/>
      <c r="J3077" s="76"/>
      <c r="K3077" s="76"/>
      <c r="L3077" s="76"/>
      <c r="M3077" s="77"/>
      <c r="N3077" s="78"/>
      <c r="O3077" s="79"/>
      <c r="P3077" s="79"/>
      <c r="Q3077" s="79"/>
    </row>
    <row r="3078" spans="1:17" ht="13.95" customHeight="1">
      <c r="A3078" s="73"/>
      <c r="B3078" s="74"/>
      <c r="C3078" s="75"/>
      <c r="D3078" s="76"/>
      <c r="E3078" s="76"/>
      <c r="F3078" s="76"/>
      <c r="G3078" s="76"/>
      <c r="H3078" s="76"/>
      <c r="I3078" s="76"/>
      <c r="J3078" s="76"/>
      <c r="K3078" s="76"/>
      <c r="L3078" s="76"/>
      <c r="M3078" s="77"/>
      <c r="N3078" s="78"/>
      <c r="O3078" s="79"/>
      <c r="P3078" s="79"/>
      <c r="Q3078" s="79"/>
    </row>
    <row r="3079" spans="1:17" ht="13.95" customHeight="1">
      <c r="A3079" s="73"/>
      <c r="B3079" s="74"/>
      <c r="C3079" s="75"/>
      <c r="D3079" s="76"/>
      <c r="E3079" s="76"/>
      <c r="F3079" s="76"/>
      <c r="G3079" s="76"/>
      <c r="H3079" s="76"/>
      <c r="I3079" s="76"/>
      <c r="J3079" s="76"/>
      <c r="K3079" s="76"/>
      <c r="L3079" s="76"/>
      <c r="M3079" s="77"/>
      <c r="N3079" s="78"/>
      <c r="O3079" s="79"/>
      <c r="P3079" s="79"/>
      <c r="Q3079" s="79"/>
    </row>
    <row r="3080" spans="1:17" ht="13.95" customHeight="1">
      <c r="A3080" s="73"/>
      <c r="B3080" s="74"/>
      <c r="C3080" s="75"/>
      <c r="D3080" s="76"/>
      <c r="E3080" s="76"/>
      <c r="F3080" s="76"/>
      <c r="G3080" s="76"/>
      <c r="H3080" s="76"/>
      <c r="I3080" s="76"/>
      <c r="J3080" s="76"/>
      <c r="K3080" s="76"/>
      <c r="L3080" s="76"/>
      <c r="M3080" s="77"/>
      <c r="N3080" s="78"/>
      <c r="O3080" s="79"/>
      <c r="P3080" s="79"/>
      <c r="Q3080" s="79"/>
    </row>
    <row r="3081" spans="1:17" ht="13.95" customHeight="1">
      <c r="A3081" s="73"/>
      <c r="B3081" s="74"/>
      <c r="C3081" s="75"/>
      <c r="D3081" s="76"/>
      <c r="E3081" s="76"/>
      <c r="F3081" s="76"/>
      <c r="G3081" s="76"/>
      <c r="H3081" s="76"/>
      <c r="I3081" s="76"/>
      <c r="J3081" s="76"/>
      <c r="K3081" s="76"/>
      <c r="L3081" s="76"/>
      <c r="M3081" s="77"/>
      <c r="N3081" s="78"/>
      <c r="O3081" s="79"/>
      <c r="P3081" s="79"/>
      <c r="Q3081" s="79"/>
    </row>
    <row r="3082" spans="1:17" ht="13.95" customHeight="1">
      <c r="A3082" s="73"/>
      <c r="B3082" s="74"/>
      <c r="C3082" s="75"/>
      <c r="D3082" s="76"/>
      <c r="E3082" s="76"/>
      <c r="F3082" s="76"/>
      <c r="G3082" s="76"/>
      <c r="H3082" s="76"/>
      <c r="I3082" s="76"/>
      <c r="J3082" s="76"/>
      <c r="K3082" s="76"/>
      <c r="L3082" s="76"/>
      <c r="M3082" s="77"/>
      <c r="N3082" s="78"/>
      <c r="O3082" s="79"/>
      <c r="P3082" s="79"/>
      <c r="Q3082" s="79"/>
    </row>
    <row r="3083" spans="1:17" ht="13.95" customHeight="1">
      <c r="A3083" s="73"/>
      <c r="B3083" s="74"/>
      <c r="C3083" s="75"/>
      <c r="D3083" s="76"/>
      <c r="E3083" s="76"/>
      <c r="F3083" s="76"/>
      <c r="G3083" s="76"/>
      <c r="H3083" s="76"/>
      <c r="I3083" s="76"/>
      <c r="J3083" s="76"/>
      <c r="K3083" s="76"/>
      <c r="L3083" s="76"/>
      <c r="M3083" s="77"/>
      <c r="N3083" s="78"/>
      <c r="O3083" s="79"/>
      <c r="P3083" s="79"/>
      <c r="Q3083" s="79"/>
    </row>
    <row r="3084" spans="1:17" ht="13.95" customHeight="1">
      <c r="A3084" s="73"/>
      <c r="B3084" s="74"/>
      <c r="C3084" s="75"/>
      <c r="D3084" s="76"/>
      <c r="E3084" s="76"/>
      <c r="F3084" s="76"/>
      <c r="G3084" s="76"/>
      <c r="H3084" s="76"/>
      <c r="I3084" s="76"/>
      <c r="J3084" s="76"/>
      <c r="K3084" s="76"/>
      <c r="L3084" s="76"/>
      <c r="M3084" s="77"/>
      <c r="N3084" s="78"/>
      <c r="O3084" s="79"/>
      <c r="P3084" s="79"/>
      <c r="Q3084" s="79"/>
    </row>
    <row r="3085" spans="1:17" ht="13.95" customHeight="1">
      <c r="A3085" s="73"/>
      <c r="B3085" s="74"/>
      <c r="C3085" s="75"/>
      <c r="D3085" s="76"/>
      <c r="E3085" s="76"/>
      <c r="F3085" s="76"/>
      <c r="G3085" s="76"/>
      <c r="H3085" s="76"/>
      <c r="I3085" s="76"/>
      <c r="J3085" s="76"/>
      <c r="K3085" s="76"/>
      <c r="L3085" s="76"/>
      <c r="M3085" s="77"/>
      <c r="N3085" s="78"/>
      <c r="O3085" s="79"/>
      <c r="P3085" s="79"/>
      <c r="Q3085" s="79"/>
    </row>
    <row r="3086" spans="1:17" ht="13.95" customHeight="1">
      <c r="A3086" s="73"/>
      <c r="B3086" s="74"/>
      <c r="C3086" s="75"/>
      <c r="D3086" s="76"/>
      <c r="E3086" s="76"/>
      <c r="F3086" s="76"/>
      <c r="G3086" s="76"/>
      <c r="H3086" s="76"/>
      <c r="I3086" s="76"/>
      <c r="J3086" s="76"/>
      <c r="K3086" s="76"/>
      <c r="L3086" s="76"/>
      <c r="M3086" s="77"/>
      <c r="N3086" s="78"/>
      <c r="O3086" s="79"/>
      <c r="P3086" s="79"/>
      <c r="Q3086" s="79"/>
    </row>
    <row r="3087" spans="1:17" ht="13.95" customHeight="1">
      <c r="A3087" s="73"/>
      <c r="B3087" s="74"/>
      <c r="C3087" s="75"/>
      <c r="D3087" s="76"/>
      <c r="E3087" s="76"/>
      <c r="F3087" s="76"/>
      <c r="G3087" s="76"/>
      <c r="H3087" s="76"/>
      <c r="I3087" s="76"/>
      <c r="J3087" s="76"/>
      <c r="K3087" s="76"/>
      <c r="L3087" s="76"/>
      <c r="M3087" s="77"/>
      <c r="N3087" s="78"/>
      <c r="O3087" s="79"/>
      <c r="P3087" s="79"/>
      <c r="Q3087" s="79"/>
    </row>
    <row r="3088" spans="1:17" ht="13.95" customHeight="1">
      <c r="A3088" s="73"/>
      <c r="B3088" s="74"/>
      <c r="C3088" s="75"/>
      <c r="D3088" s="76"/>
      <c r="E3088" s="76"/>
      <c r="F3088" s="76"/>
      <c r="G3088" s="76"/>
      <c r="H3088" s="76"/>
      <c r="I3088" s="76"/>
      <c r="J3088" s="76"/>
      <c r="K3088" s="76"/>
      <c r="L3088" s="76"/>
      <c r="M3088" s="77"/>
      <c r="N3088" s="78"/>
      <c r="O3088" s="79"/>
      <c r="P3088" s="79"/>
      <c r="Q3088" s="79"/>
    </row>
    <row r="3089" spans="1:17" ht="13.95" customHeight="1">
      <c r="A3089" s="73"/>
      <c r="B3089" s="74"/>
      <c r="C3089" s="75"/>
      <c r="D3089" s="76"/>
      <c r="E3089" s="76"/>
      <c r="F3089" s="76"/>
      <c r="G3089" s="76"/>
      <c r="H3089" s="76"/>
      <c r="I3089" s="76"/>
      <c r="J3089" s="76"/>
      <c r="K3089" s="76"/>
      <c r="L3089" s="76"/>
      <c r="M3089" s="77"/>
      <c r="N3089" s="78"/>
      <c r="O3089" s="79"/>
      <c r="P3089" s="79"/>
      <c r="Q3089" s="79"/>
    </row>
    <row r="3090" spans="1:17" ht="13.95" customHeight="1">
      <c r="A3090" s="73"/>
      <c r="B3090" s="74"/>
      <c r="C3090" s="75"/>
      <c r="D3090" s="76"/>
      <c r="E3090" s="76"/>
      <c r="F3090" s="76"/>
      <c r="G3090" s="76"/>
      <c r="H3090" s="76"/>
      <c r="I3090" s="76"/>
      <c r="J3090" s="76"/>
      <c r="K3090" s="76"/>
      <c r="L3090" s="76"/>
      <c r="M3090" s="77"/>
      <c r="N3090" s="78"/>
      <c r="O3090" s="79"/>
      <c r="P3090" s="79"/>
      <c r="Q3090" s="79"/>
    </row>
    <row r="3091" spans="1:17" ht="13.95" customHeight="1">
      <c r="A3091" s="73"/>
      <c r="B3091" s="74"/>
      <c r="C3091" s="75"/>
      <c r="D3091" s="76"/>
      <c r="E3091" s="76"/>
      <c r="F3091" s="76"/>
      <c r="G3091" s="76"/>
      <c r="H3091" s="76"/>
      <c r="I3091" s="76"/>
      <c r="J3091" s="76"/>
      <c r="K3091" s="76"/>
      <c r="L3091" s="76"/>
      <c r="M3091" s="77"/>
      <c r="N3091" s="78"/>
      <c r="O3091" s="79"/>
      <c r="P3091" s="79"/>
      <c r="Q3091" s="79"/>
    </row>
    <row r="3092" spans="1:17" ht="13.95" customHeight="1">
      <c r="A3092" s="73"/>
      <c r="B3092" s="74"/>
      <c r="C3092" s="75"/>
      <c r="D3092" s="76"/>
      <c r="E3092" s="76"/>
      <c r="F3092" s="76"/>
      <c r="G3092" s="76"/>
      <c r="H3092" s="76"/>
      <c r="I3092" s="76"/>
      <c r="J3092" s="76"/>
      <c r="K3092" s="76"/>
      <c r="L3092" s="76"/>
      <c r="M3092" s="77"/>
      <c r="N3092" s="78"/>
      <c r="O3092" s="79"/>
      <c r="P3092" s="79"/>
      <c r="Q3092" s="79"/>
    </row>
    <row r="3093" spans="1:17" ht="13.95" customHeight="1">
      <c r="A3093" s="73"/>
      <c r="B3093" s="74"/>
      <c r="C3093" s="75"/>
      <c r="D3093" s="76"/>
      <c r="E3093" s="76"/>
      <c r="F3093" s="76"/>
      <c r="G3093" s="76"/>
      <c r="H3093" s="76"/>
      <c r="I3093" s="76"/>
      <c r="J3093" s="76"/>
      <c r="K3093" s="76"/>
      <c r="L3093" s="76"/>
      <c r="M3093" s="77"/>
      <c r="N3093" s="78"/>
      <c r="O3093" s="79"/>
      <c r="P3093" s="79"/>
      <c r="Q3093" s="79"/>
    </row>
    <row r="3094" spans="1:17" ht="13.95" customHeight="1">
      <c r="A3094" s="73"/>
      <c r="B3094" s="74"/>
      <c r="C3094" s="75"/>
      <c r="D3094" s="76"/>
      <c r="E3094" s="76"/>
      <c r="F3094" s="76"/>
      <c r="G3094" s="76"/>
      <c r="H3094" s="76"/>
      <c r="I3094" s="76"/>
      <c r="J3094" s="76"/>
      <c r="K3094" s="76"/>
      <c r="L3094" s="76"/>
      <c r="M3094" s="77"/>
      <c r="N3094" s="78"/>
      <c r="O3094" s="79"/>
      <c r="P3094" s="79"/>
      <c r="Q3094" s="79"/>
    </row>
    <row r="3095" spans="1:17" ht="13.95" customHeight="1">
      <c r="A3095" s="73"/>
      <c r="B3095" s="74"/>
      <c r="C3095" s="75"/>
      <c r="D3095" s="76"/>
      <c r="E3095" s="76"/>
      <c r="F3095" s="76"/>
      <c r="G3095" s="76"/>
      <c r="H3095" s="76"/>
      <c r="I3095" s="76"/>
      <c r="J3095" s="76"/>
      <c r="K3095" s="76"/>
      <c r="L3095" s="76"/>
      <c r="M3095" s="77"/>
      <c r="N3095" s="78"/>
      <c r="O3095" s="79"/>
      <c r="P3095" s="79"/>
      <c r="Q3095" s="79"/>
    </row>
    <row r="3096" spans="1:17" ht="13.95" customHeight="1">
      <c r="A3096" s="73"/>
      <c r="B3096" s="74"/>
      <c r="C3096" s="75"/>
      <c r="D3096" s="76"/>
      <c r="E3096" s="76"/>
      <c r="F3096" s="76"/>
      <c r="G3096" s="76"/>
      <c r="H3096" s="76"/>
      <c r="I3096" s="76"/>
      <c r="J3096" s="76"/>
      <c r="K3096" s="76"/>
      <c r="L3096" s="76"/>
      <c r="M3096" s="77"/>
      <c r="N3096" s="78"/>
      <c r="O3096" s="79"/>
      <c r="P3096" s="79"/>
      <c r="Q3096" s="79"/>
    </row>
    <row r="3097" spans="1:17" ht="13.95" customHeight="1">
      <c r="A3097" s="73"/>
      <c r="B3097" s="74"/>
      <c r="C3097" s="75"/>
      <c r="D3097" s="76"/>
      <c r="E3097" s="76"/>
      <c r="F3097" s="76"/>
      <c r="G3097" s="76"/>
      <c r="H3097" s="76"/>
      <c r="I3097" s="76"/>
      <c r="J3097" s="76"/>
      <c r="K3097" s="76"/>
      <c r="L3097" s="76"/>
      <c r="M3097" s="77"/>
      <c r="N3097" s="78"/>
      <c r="O3097" s="79"/>
      <c r="P3097" s="79"/>
      <c r="Q3097" s="79"/>
    </row>
    <row r="3098" spans="1:17" ht="13.95" customHeight="1">
      <c r="A3098" s="73"/>
      <c r="B3098" s="74"/>
      <c r="C3098" s="75"/>
      <c r="D3098" s="76"/>
      <c r="E3098" s="76"/>
      <c r="F3098" s="76"/>
      <c r="G3098" s="76"/>
      <c r="H3098" s="76"/>
      <c r="I3098" s="76"/>
      <c r="J3098" s="76"/>
      <c r="K3098" s="76"/>
      <c r="L3098" s="76"/>
      <c r="M3098" s="77"/>
      <c r="N3098" s="78"/>
      <c r="O3098" s="79"/>
      <c r="P3098" s="79"/>
      <c r="Q3098" s="79"/>
    </row>
    <row r="3099" spans="1:17" ht="13.95" customHeight="1">
      <c r="A3099" s="73"/>
      <c r="B3099" s="74"/>
      <c r="C3099" s="75"/>
      <c r="D3099" s="76"/>
      <c r="E3099" s="76"/>
      <c r="F3099" s="76"/>
      <c r="G3099" s="76"/>
      <c r="H3099" s="76"/>
      <c r="I3099" s="76"/>
      <c r="J3099" s="76"/>
      <c r="K3099" s="76"/>
      <c r="L3099" s="76"/>
      <c r="M3099" s="77"/>
      <c r="N3099" s="78"/>
      <c r="O3099" s="79"/>
      <c r="P3099" s="79"/>
      <c r="Q3099" s="79"/>
    </row>
    <row r="3100" spans="1:17" ht="13.95" customHeight="1">
      <c r="A3100" s="73"/>
      <c r="B3100" s="74"/>
      <c r="C3100" s="75"/>
      <c r="D3100" s="76"/>
      <c r="E3100" s="76"/>
      <c r="F3100" s="76"/>
      <c r="G3100" s="76"/>
      <c r="H3100" s="76"/>
      <c r="I3100" s="76"/>
      <c r="J3100" s="76"/>
      <c r="K3100" s="76"/>
      <c r="L3100" s="76"/>
      <c r="M3100" s="77"/>
      <c r="N3100" s="78"/>
      <c r="O3100" s="79"/>
      <c r="P3100" s="79"/>
      <c r="Q3100" s="79"/>
    </row>
    <row r="3101" spans="1:17" ht="13.95" customHeight="1">
      <c r="A3101" s="73"/>
      <c r="B3101" s="74"/>
      <c r="C3101" s="75"/>
      <c r="D3101" s="76"/>
      <c r="E3101" s="76"/>
      <c r="F3101" s="76"/>
      <c r="G3101" s="76"/>
      <c r="H3101" s="76"/>
      <c r="I3101" s="76"/>
      <c r="J3101" s="76"/>
      <c r="K3101" s="76"/>
      <c r="L3101" s="76"/>
      <c r="M3101" s="77"/>
      <c r="N3101" s="78"/>
      <c r="O3101" s="79"/>
      <c r="P3101" s="79"/>
      <c r="Q3101" s="79"/>
    </row>
    <row r="3102" spans="1:17" ht="13.95" customHeight="1">
      <c r="A3102" s="73"/>
      <c r="B3102" s="74"/>
      <c r="C3102" s="75"/>
      <c r="D3102" s="76"/>
      <c r="E3102" s="76"/>
      <c r="F3102" s="76"/>
      <c r="G3102" s="76"/>
      <c r="H3102" s="76"/>
      <c r="I3102" s="76"/>
      <c r="J3102" s="76"/>
      <c r="K3102" s="76"/>
      <c r="L3102" s="76"/>
      <c r="M3102" s="77"/>
      <c r="N3102" s="78"/>
      <c r="O3102" s="79"/>
      <c r="P3102" s="79"/>
      <c r="Q3102" s="79"/>
    </row>
    <row r="3103" spans="1:17" ht="13.95" customHeight="1">
      <c r="A3103" s="73"/>
      <c r="B3103" s="74"/>
      <c r="C3103" s="75"/>
      <c r="D3103" s="76"/>
      <c r="E3103" s="76"/>
      <c r="F3103" s="76"/>
      <c r="G3103" s="76"/>
      <c r="H3103" s="76"/>
      <c r="I3103" s="76"/>
      <c r="J3103" s="76"/>
      <c r="K3103" s="76"/>
      <c r="L3103" s="76"/>
      <c r="M3103" s="77"/>
      <c r="N3103" s="78"/>
      <c r="O3103" s="79"/>
      <c r="P3103" s="79"/>
      <c r="Q3103" s="79"/>
    </row>
    <row r="3104" spans="1:17" ht="13.95" customHeight="1">
      <c r="A3104" s="73"/>
      <c r="B3104" s="74"/>
      <c r="C3104" s="75"/>
      <c r="D3104" s="76"/>
      <c r="E3104" s="76"/>
      <c r="F3104" s="76"/>
      <c r="G3104" s="76"/>
      <c r="H3104" s="76"/>
      <c r="I3104" s="76"/>
      <c r="J3104" s="76"/>
      <c r="K3104" s="76"/>
      <c r="L3104" s="76"/>
      <c r="M3104" s="77"/>
      <c r="N3104" s="78"/>
      <c r="O3104" s="79"/>
      <c r="P3104" s="79"/>
      <c r="Q3104" s="79"/>
    </row>
    <row r="3105" spans="1:17" ht="13.95" customHeight="1">
      <c r="A3105" s="73"/>
      <c r="B3105" s="74"/>
      <c r="C3105" s="75"/>
      <c r="D3105" s="76"/>
      <c r="E3105" s="76"/>
      <c r="F3105" s="76"/>
      <c r="G3105" s="76"/>
      <c r="H3105" s="76"/>
      <c r="I3105" s="76"/>
      <c r="J3105" s="76"/>
      <c r="K3105" s="76"/>
      <c r="L3105" s="76"/>
      <c r="M3105" s="77"/>
      <c r="N3105" s="78"/>
      <c r="O3105" s="79"/>
      <c r="P3105" s="79"/>
      <c r="Q3105" s="79"/>
    </row>
    <row r="3106" spans="1:17" ht="13.95" customHeight="1">
      <c r="A3106" s="73"/>
      <c r="B3106" s="74"/>
      <c r="C3106" s="75"/>
      <c r="D3106" s="76"/>
      <c r="E3106" s="76"/>
      <c r="F3106" s="76"/>
      <c r="G3106" s="76"/>
      <c r="H3106" s="76"/>
      <c r="I3106" s="76"/>
      <c r="J3106" s="76"/>
      <c r="K3106" s="76"/>
      <c r="L3106" s="76"/>
      <c r="M3106" s="77"/>
      <c r="N3106" s="78"/>
      <c r="O3106" s="79"/>
      <c r="P3106" s="79"/>
      <c r="Q3106" s="79"/>
    </row>
    <row r="3107" spans="1:17" ht="13.95" customHeight="1">
      <c r="A3107" s="73"/>
      <c r="B3107" s="74"/>
      <c r="C3107" s="75"/>
      <c r="D3107" s="76"/>
      <c r="E3107" s="76"/>
      <c r="F3107" s="76"/>
      <c r="G3107" s="76"/>
      <c r="H3107" s="76"/>
      <c r="I3107" s="76"/>
      <c r="J3107" s="76"/>
      <c r="K3107" s="76"/>
      <c r="L3107" s="76"/>
      <c r="M3107" s="77"/>
      <c r="N3107" s="78"/>
      <c r="O3107" s="79"/>
      <c r="P3107" s="79"/>
      <c r="Q3107" s="79"/>
    </row>
    <row r="3108" spans="1:17" ht="13.95" customHeight="1">
      <c r="A3108" s="73"/>
      <c r="B3108" s="74"/>
      <c r="C3108" s="75"/>
      <c r="D3108" s="76"/>
      <c r="E3108" s="76"/>
      <c r="F3108" s="76"/>
      <c r="G3108" s="76"/>
      <c r="H3108" s="76"/>
      <c r="I3108" s="76"/>
      <c r="J3108" s="76"/>
      <c r="K3108" s="76"/>
      <c r="L3108" s="76"/>
      <c r="M3108" s="77"/>
      <c r="N3108" s="78"/>
      <c r="O3108" s="79"/>
      <c r="P3108" s="79"/>
      <c r="Q3108" s="79"/>
    </row>
    <row r="3109" spans="1:17" ht="13.95" customHeight="1">
      <c r="A3109" s="73"/>
      <c r="B3109" s="74"/>
      <c r="C3109" s="75"/>
      <c r="D3109" s="76"/>
      <c r="E3109" s="76"/>
      <c r="F3109" s="76"/>
      <c r="G3109" s="76"/>
      <c r="H3109" s="76"/>
      <c r="I3109" s="76"/>
      <c r="J3109" s="76"/>
      <c r="K3109" s="76"/>
      <c r="L3109" s="76"/>
      <c r="M3109" s="77"/>
      <c r="N3109" s="78"/>
      <c r="O3109" s="79"/>
      <c r="P3109" s="79"/>
      <c r="Q3109" s="79"/>
    </row>
    <row r="3110" spans="1:17" ht="13.95" customHeight="1">
      <c r="A3110" s="73"/>
      <c r="B3110" s="74"/>
      <c r="C3110" s="75"/>
      <c r="D3110" s="76"/>
      <c r="E3110" s="76"/>
      <c r="F3110" s="76"/>
      <c r="G3110" s="76"/>
      <c r="H3110" s="76"/>
      <c r="I3110" s="76"/>
      <c r="J3110" s="76"/>
      <c r="K3110" s="76"/>
      <c r="L3110" s="76"/>
      <c r="M3110" s="77"/>
      <c r="N3110" s="78"/>
      <c r="O3110" s="79"/>
      <c r="P3110" s="79"/>
      <c r="Q3110" s="79"/>
    </row>
    <row r="3111" spans="1:17" ht="13.95" customHeight="1">
      <c r="A3111" s="73"/>
      <c r="B3111" s="74"/>
      <c r="C3111" s="75"/>
      <c r="D3111" s="76"/>
      <c r="E3111" s="76"/>
      <c r="F3111" s="76"/>
      <c r="G3111" s="76"/>
      <c r="H3111" s="76"/>
      <c r="I3111" s="76"/>
      <c r="J3111" s="76"/>
      <c r="K3111" s="76"/>
      <c r="L3111" s="76"/>
      <c r="M3111" s="77"/>
      <c r="N3111" s="78"/>
      <c r="O3111" s="79"/>
      <c r="P3111" s="79"/>
      <c r="Q3111" s="79"/>
    </row>
    <row r="3112" spans="1:17" ht="13.95" customHeight="1">
      <c r="A3112" s="73"/>
      <c r="B3112" s="74"/>
      <c r="C3112" s="75"/>
      <c r="D3112" s="76"/>
      <c r="E3112" s="76"/>
      <c r="F3112" s="76"/>
      <c r="G3112" s="76"/>
      <c r="H3112" s="76"/>
      <c r="I3112" s="76"/>
      <c r="J3112" s="76"/>
      <c r="K3112" s="76"/>
      <c r="L3112" s="76"/>
      <c r="M3112" s="77"/>
      <c r="N3112" s="78"/>
      <c r="O3112" s="79"/>
      <c r="P3112" s="79"/>
      <c r="Q3112" s="79"/>
    </row>
    <row r="3113" spans="1:17" ht="13.95" customHeight="1">
      <c r="A3113" s="73"/>
      <c r="B3113" s="74"/>
      <c r="C3113" s="75"/>
      <c r="D3113" s="76"/>
      <c r="E3113" s="76"/>
      <c r="F3113" s="76"/>
      <c r="G3113" s="76"/>
      <c r="H3113" s="76"/>
      <c r="I3113" s="76"/>
      <c r="J3113" s="76"/>
      <c r="K3113" s="76"/>
      <c r="L3113" s="76"/>
      <c r="M3113" s="77"/>
      <c r="N3113" s="78"/>
      <c r="O3113" s="79"/>
      <c r="P3113" s="79"/>
      <c r="Q3113" s="79"/>
    </row>
    <row r="3114" spans="1:17" ht="13.95" customHeight="1">
      <c r="A3114" s="73"/>
      <c r="B3114" s="74"/>
      <c r="C3114" s="75"/>
      <c r="D3114" s="76"/>
      <c r="E3114" s="76"/>
      <c r="F3114" s="76"/>
      <c r="G3114" s="76"/>
      <c r="H3114" s="76"/>
      <c r="I3114" s="76"/>
      <c r="J3114" s="76"/>
      <c r="K3114" s="76"/>
      <c r="L3114" s="76"/>
      <c r="M3114" s="77"/>
      <c r="N3114" s="78"/>
      <c r="O3114" s="79"/>
      <c r="P3114" s="79"/>
      <c r="Q3114" s="79"/>
    </row>
    <row r="3115" spans="1:17" ht="13.95" customHeight="1">
      <c r="A3115" s="73"/>
      <c r="B3115" s="74"/>
      <c r="C3115" s="75"/>
      <c r="D3115" s="76"/>
      <c r="E3115" s="76"/>
      <c r="F3115" s="76"/>
      <c r="G3115" s="76"/>
      <c r="H3115" s="76"/>
      <c r="I3115" s="76"/>
      <c r="J3115" s="76"/>
      <c r="K3115" s="76"/>
      <c r="L3115" s="76"/>
      <c r="M3115" s="77"/>
      <c r="N3115" s="78"/>
      <c r="O3115" s="79"/>
      <c r="P3115" s="79"/>
      <c r="Q3115" s="79"/>
    </row>
    <row r="3116" spans="1:17" ht="13.95" customHeight="1">
      <c r="A3116" s="73"/>
      <c r="B3116" s="74"/>
      <c r="C3116" s="75"/>
      <c r="D3116" s="76"/>
      <c r="E3116" s="76"/>
      <c r="F3116" s="76"/>
      <c r="G3116" s="76"/>
      <c r="H3116" s="76"/>
      <c r="I3116" s="76"/>
      <c r="J3116" s="76"/>
      <c r="K3116" s="76"/>
      <c r="L3116" s="76"/>
      <c r="M3116" s="77"/>
      <c r="N3116" s="78"/>
      <c r="O3116" s="79"/>
      <c r="P3116" s="79"/>
      <c r="Q3116" s="79"/>
    </row>
    <row r="3117" spans="1:17" ht="13.95" customHeight="1">
      <c r="A3117" s="73"/>
      <c r="B3117" s="74"/>
      <c r="C3117" s="75"/>
      <c r="D3117" s="76"/>
      <c r="E3117" s="76"/>
      <c r="F3117" s="76"/>
      <c r="G3117" s="76"/>
      <c r="H3117" s="76"/>
      <c r="I3117" s="76"/>
      <c r="J3117" s="76"/>
      <c r="K3117" s="76"/>
      <c r="L3117" s="76"/>
      <c r="M3117" s="77"/>
      <c r="N3117" s="78"/>
      <c r="O3117" s="79"/>
      <c r="P3117" s="79"/>
      <c r="Q3117" s="79"/>
    </row>
    <row r="3118" spans="1:17" ht="13.95" customHeight="1">
      <c r="A3118" s="73"/>
      <c r="B3118" s="74"/>
      <c r="C3118" s="75"/>
      <c r="D3118" s="76"/>
      <c r="E3118" s="76"/>
      <c r="F3118" s="76"/>
      <c r="G3118" s="76"/>
      <c r="H3118" s="76"/>
      <c r="I3118" s="76"/>
      <c r="J3118" s="76"/>
      <c r="K3118" s="76"/>
      <c r="L3118" s="76"/>
      <c r="M3118" s="77"/>
      <c r="N3118" s="78"/>
      <c r="O3118" s="79"/>
      <c r="P3118" s="79"/>
      <c r="Q3118" s="79"/>
    </row>
    <row r="3119" spans="1:17" ht="13.95" customHeight="1">
      <c r="A3119" s="73"/>
      <c r="B3119" s="74"/>
      <c r="C3119" s="75"/>
      <c r="D3119" s="76"/>
      <c r="E3119" s="76"/>
      <c r="F3119" s="76"/>
      <c r="G3119" s="76"/>
      <c r="H3119" s="76"/>
      <c r="I3119" s="76"/>
      <c r="J3119" s="76"/>
      <c r="K3119" s="76"/>
      <c r="L3119" s="76"/>
      <c r="M3119" s="77"/>
      <c r="N3119" s="78"/>
      <c r="O3119" s="79"/>
      <c r="P3119" s="79"/>
      <c r="Q3119" s="79"/>
    </row>
    <row r="3120" spans="1:17" ht="13.95" customHeight="1">
      <c r="A3120" s="73"/>
      <c r="B3120" s="74"/>
      <c r="C3120" s="75"/>
      <c r="D3120" s="76"/>
      <c r="E3120" s="76"/>
      <c r="F3120" s="76"/>
      <c r="G3120" s="76"/>
      <c r="H3120" s="76"/>
      <c r="I3120" s="76"/>
      <c r="J3120" s="76"/>
      <c r="K3120" s="76"/>
      <c r="L3120" s="76"/>
      <c r="M3120" s="77"/>
      <c r="N3120" s="78"/>
      <c r="O3120" s="79"/>
      <c r="P3120" s="79"/>
      <c r="Q3120" s="79"/>
    </row>
    <row r="3121" spans="1:17" ht="13.95" customHeight="1">
      <c r="A3121" s="73"/>
      <c r="B3121" s="74"/>
      <c r="C3121" s="75"/>
      <c r="D3121" s="76"/>
      <c r="E3121" s="76"/>
      <c r="F3121" s="76"/>
      <c r="G3121" s="76"/>
      <c r="H3121" s="76"/>
      <c r="I3121" s="76"/>
      <c r="J3121" s="76"/>
      <c r="K3121" s="76"/>
      <c r="L3121" s="76"/>
      <c r="M3121" s="77"/>
      <c r="N3121" s="78"/>
      <c r="O3121" s="79"/>
      <c r="P3121" s="79"/>
      <c r="Q3121" s="79"/>
    </row>
    <row r="3122" spans="1:17" ht="13.95" customHeight="1">
      <c r="A3122" s="73"/>
      <c r="B3122" s="74"/>
      <c r="C3122" s="75"/>
      <c r="D3122" s="76"/>
      <c r="E3122" s="76"/>
      <c r="F3122" s="76"/>
      <c r="G3122" s="76"/>
      <c r="H3122" s="76"/>
      <c r="I3122" s="76"/>
      <c r="J3122" s="76"/>
      <c r="K3122" s="76"/>
      <c r="L3122" s="76"/>
      <c r="M3122" s="77"/>
      <c r="N3122" s="78"/>
      <c r="O3122" s="79"/>
      <c r="P3122" s="79"/>
      <c r="Q3122" s="79"/>
    </row>
    <row r="3123" spans="1:17" ht="13.95" customHeight="1">
      <c r="A3123" s="73"/>
      <c r="B3123" s="74"/>
      <c r="C3123" s="75"/>
      <c r="D3123" s="76"/>
      <c r="E3123" s="76"/>
      <c r="F3123" s="76"/>
      <c r="G3123" s="76"/>
      <c r="H3123" s="76"/>
      <c r="I3123" s="76"/>
      <c r="J3123" s="76"/>
      <c r="K3123" s="76"/>
      <c r="L3123" s="76"/>
      <c r="M3123" s="77"/>
      <c r="N3123" s="78"/>
      <c r="O3123" s="79"/>
      <c r="P3123" s="79"/>
      <c r="Q3123" s="79"/>
    </row>
    <row r="3124" spans="1:17" ht="13.95" customHeight="1">
      <c r="A3124" s="73"/>
      <c r="B3124" s="74"/>
      <c r="C3124" s="75"/>
      <c r="D3124" s="76"/>
      <c r="E3124" s="76"/>
      <c r="F3124" s="76"/>
      <c r="G3124" s="76"/>
      <c r="H3124" s="76"/>
      <c r="I3124" s="76"/>
      <c r="J3124" s="76"/>
      <c r="K3124" s="76"/>
      <c r="L3124" s="76"/>
      <c r="M3124" s="77"/>
      <c r="N3124" s="78"/>
      <c r="O3124" s="79"/>
      <c r="P3124" s="79"/>
      <c r="Q3124" s="79"/>
    </row>
    <row r="3125" spans="1:17" ht="13.95" customHeight="1">
      <c r="A3125" s="73"/>
      <c r="B3125" s="74"/>
      <c r="C3125" s="75"/>
      <c r="D3125" s="76"/>
      <c r="E3125" s="76"/>
      <c r="F3125" s="76"/>
      <c r="G3125" s="76"/>
      <c r="H3125" s="76"/>
      <c r="I3125" s="76"/>
      <c r="J3125" s="76"/>
      <c r="K3125" s="76"/>
      <c r="L3125" s="76"/>
      <c r="M3125" s="77"/>
      <c r="N3125" s="78"/>
      <c r="O3125" s="79"/>
      <c r="P3125" s="79"/>
      <c r="Q3125" s="79"/>
    </row>
    <row r="3126" spans="1:17" ht="13.95" customHeight="1">
      <c r="A3126" s="73"/>
      <c r="B3126" s="74"/>
      <c r="C3126" s="75"/>
      <c r="D3126" s="76"/>
      <c r="E3126" s="76"/>
      <c r="F3126" s="76"/>
      <c r="G3126" s="76"/>
      <c r="H3126" s="76"/>
      <c r="I3126" s="76"/>
      <c r="J3126" s="76"/>
      <c r="K3126" s="76"/>
      <c r="L3126" s="76"/>
      <c r="M3126" s="77"/>
      <c r="N3126" s="78"/>
      <c r="O3126" s="79"/>
      <c r="P3126" s="79"/>
      <c r="Q3126" s="79"/>
    </row>
    <row r="3127" spans="1:17" ht="13.95" customHeight="1">
      <c r="A3127" s="73"/>
      <c r="B3127" s="74"/>
      <c r="C3127" s="75"/>
      <c r="D3127" s="76"/>
      <c r="E3127" s="76"/>
      <c r="F3127" s="76"/>
      <c r="G3127" s="76"/>
      <c r="H3127" s="76"/>
      <c r="I3127" s="76"/>
      <c r="J3127" s="76"/>
      <c r="K3127" s="76"/>
      <c r="L3127" s="76"/>
      <c r="M3127" s="77"/>
      <c r="N3127" s="78"/>
      <c r="O3127" s="79"/>
      <c r="P3127" s="79"/>
      <c r="Q3127" s="79"/>
    </row>
    <row r="3128" spans="1:17" ht="13.95" customHeight="1">
      <c r="A3128" s="73"/>
      <c r="B3128" s="74"/>
      <c r="C3128" s="75"/>
      <c r="D3128" s="76"/>
      <c r="E3128" s="76"/>
      <c r="F3128" s="76"/>
      <c r="G3128" s="76"/>
      <c r="H3128" s="76"/>
      <c r="I3128" s="76"/>
      <c r="J3128" s="76"/>
      <c r="K3128" s="76"/>
      <c r="L3128" s="76"/>
      <c r="M3128" s="77"/>
      <c r="N3128" s="78"/>
      <c r="O3128" s="79"/>
      <c r="P3128" s="79"/>
      <c r="Q3128" s="79"/>
    </row>
    <row r="3129" spans="1:17" ht="13.95" customHeight="1">
      <c r="A3129" s="73"/>
      <c r="B3129" s="74"/>
      <c r="C3129" s="75"/>
      <c r="D3129" s="76"/>
      <c r="E3129" s="76"/>
      <c r="F3129" s="76"/>
      <c r="G3129" s="76"/>
      <c r="H3129" s="76"/>
      <c r="I3129" s="76"/>
      <c r="J3129" s="76"/>
      <c r="K3129" s="76"/>
      <c r="L3129" s="76"/>
      <c r="M3129" s="77"/>
      <c r="N3129" s="78"/>
      <c r="O3129" s="79"/>
      <c r="P3129" s="79"/>
      <c r="Q3129" s="79"/>
    </row>
    <row r="3130" spans="1:17" ht="13.95" customHeight="1">
      <c r="A3130" s="73"/>
      <c r="B3130" s="74"/>
      <c r="C3130" s="75"/>
      <c r="D3130" s="76"/>
      <c r="E3130" s="76"/>
      <c r="F3130" s="76"/>
      <c r="G3130" s="76"/>
      <c r="H3130" s="76"/>
      <c r="I3130" s="76"/>
      <c r="J3130" s="76"/>
      <c r="K3130" s="76"/>
      <c r="L3130" s="76"/>
      <c r="M3130" s="77"/>
      <c r="N3130" s="78"/>
      <c r="O3130" s="79"/>
      <c r="P3130" s="79"/>
      <c r="Q3130" s="79"/>
    </row>
    <row r="3131" spans="1:17" ht="13.95" customHeight="1">
      <c r="A3131" s="73"/>
      <c r="B3131" s="74"/>
      <c r="C3131" s="75"/>
      <c r="D3131" s="76"/>
      <c r="E3131" s="76"/>
      <c r="F3131" s="76"/>
      <c r="G3131" s="76"/>
      <c r="H3131" s="76"/>
      <c r="I3131" s="76"/>
      <c r="J3131" s="76"/>
      <c r="K3131" s="76"/>
      <c r="L3131" s="76"/>
      <c r="M3131" s="77"/>
      <c r="N3131" s="78"/>
      <c r="O3131" s="79"/>
      <c r="P3131" s="79"/>
      <c r="Q3131" s="79"/>
    </row>
    <row r="3132" spans="1:17" ht="13.95" customHeight="1">
      <c r="A3132" s="73"/>
      <c r="B3132" s="74"/>
      <c r="C3132" s="75"/>
      <c r="D3132" s="76"/>
      <c r="E3132" s="76"/>
      <c r="F3132" s="76"/>
      <c r="G3132" s="76"/>
      <c r="H3132" s="76"/>
      <c r="I3132" s="76"/>
      <c r="J3132" s="76"/>
      <c r="K3132" s="76"/>
      <c r="L3132" s="76"/>
      <c r="M3132" s="77"/>
      <c r="N3132" s="78"/>
      <c r="O3132" s="79"/>
      <c r="P3132" s="79"/>
      <c r="Q3132" s="79"/>
    </row>
    <row r="3133" spans="1:17" ht="13.95" customHeight="1">
      <c r="A3133" s="73"/>
      <c r="B3133" s="74"/>
      <c r="C3133" s="75"/>
      <c r="D3133" s="76"/>
      <c r="E3133" s="76"/>
      <c r="F3133" s="76"/>
      <c r="G3133" s="76"/>
      <c r="H3133" s="76"/>
      <c r="I3133" s="76"/>
      <c r="J3133" s="76"/>
      <c r="K3133" s="76"/>
      <c r="L3133" s="76"/>
      <c r="M3133" s="77"/>
      <c r="N3133" s="78"/>
      <c r="O3133" s="79"/>
      <c r="P3133" s="79"/>
      <c r="Q3133" s="79"/>
    </row>
    <row r="3134" spans="1:17" ht="13.95" customHeight="1">
      <c r="A3134" s="73"/>
      <c r="B3134" s="74"/>
      <c r="C3134" s="75"/>
      <c r="D3134" s="76"/>
      <c r="E3134" s="76"/>
      <c r="F3134" s="76"/>
      <c r="G3134" s="76"/>
      <c r="H3134" s="76"/>
      <c r="I3134" s="76"/>
      <c r="J3134" s="76"/>
      <c r="K3134" s="76"/>
      <c r="L3134" s="76"/>
      <c r="M3134" s="77"/>
      <c r="N3134" s="78"/>
      <c r="O3134" s="79"/>
      <c r="P3134" s="79"/>
      <c r="Q3134" s="79"/>
    </row>
    <row r="3135" spans="1:17" ht="13.95" customHeight="1">
      <c r="A3135" s="73"/>
      <c r="B3135" s="74"/>
      <c r="C3135" s="75"/>
      <c r="D3135" s="76"/>
      <c r="E3135" s="76"/>
      <c r="F3135" s="76"/>
      <c r="G3135" s="76"/>
      <c r="H3135" s="76"/>
      <c r="I3135" s="76"/>
      <c r="J3135" s="76"/>
      <c r="K3135" s="76"/>
      <c r="L3135" s="76"/>
      <c r="M3135" s="77"/>
      <c r="N3135" s="78"/>
      <c r="O3135" s="79"/>
      <c r="P3135" s="79"/>
      <c r="Q3135" s="79"/>
    </row>
    <row r="3136" spans="1:17" ht="13.95" customHeight="1">
      <c r="A3136" s="73"/>
      <c r="B3136" s="74"/>
      <c r="C3136" s="75"/>
      <c r="D3136" s="76"/>
      <c r="E3136" s="76"/>
      <c r="F3136" s="76"/>
      <c r="G3136" s="76"/>
      <c r="H3136" s="76"/>
      <c r="I3136" s="76"/>
      <c r="J3136" s="76"/>
      <c r="K3136" s="76"/>
      <c r="L3136" s="76"/>
      <c r="M3136" s="77"/>
      <c r="N3136" s="78"/>
      <c r="O3136" s="79"/>
      <c r="P3136" s="79"/>
      <c r="Q3136" s="79"/>
    </row>
    <row r="3137" spans="1:17" ht="13.95" customHeight="1">
      <c r="A3137" s="73"/>
      <c r="B3137" s="74"/>
      <c r="C3137" s="75"/>
      <c r="D3137" s="76"/>
      <c r="E3137" s="76"/>
      <c r="F3137" s="76"/>
      <c r="G3137" s="76"/>
      <c r="H3137" s="76"/>
      <c r="I3137" s="76"/>
      <c r="J3137" s="76"/>
      <c r="K3137" s="76"/>
      <c r="L3137" s="76"/>
      <c r="M3137" s="77"/>
      <c r="N3137" s="78"/>
      <c r="O3137" s="79"/>
      <c r="P3137" s="79"/>
      <c r="Q3137" s="79"/>
    </row>
    <row r="3138" spans="1:17" ht="13.95" customHeight="1">
      <c r="A3138" s="73"/>
      <c r="B3138" s="74"/>
      <c r="C3138" s="75"/>
      <c r="D3138" s="76"/>
      <c r="E3138" s="76"/>
      <c r="F3138" s="76"/>
      <c r="G3138" s="76"/>
      <c r="H3138" s="76"/>
      <c r="I3138" s="76"/>
      <c r="J3138" s="76"/>
      <c r="K3138" s="76"/>
      <c r="L3138" s="76"/>
      <c r="M3138" s="77"/>
      <c r="N3138" s="78"/>
      <c r="O3138" s="79"/>
      <c r="P3138" s="79"/>
      <c r="Q3138" s="79"/>
    </row>
    <row r="3139" spans="1:17" ht="13.95" customHeight="1">
      <c r="A3139" s="73"/>
      <c r="B3139" s="74"/>
      <c r="C3139" s="75"/>
      <c r="D3139" s="76"/>
      <c r="E3139" s="76"/>
      <c r="F3139" s="76"/>
      <c r="G3139" s="76"/>
      <c r="H3139" s="76"/>
      <c r="I3139" s="76"/>
      <c r="J3139" s="76"/>
      <c r="K3139" s="76"/>
      <c r="L3139" s="76"/>
      <c r="M3139" s="77"/>
      <c r="N3139" s="78"/>
      <c r="O3139" s="79"/>
      <c r="P3139" s="79"/>
      <c r="Q3139" s="79"/>
    </row>
    <row r="3140" spans="1:17" ht="13.95" customHeight="1">
      <c r="A3140" s="73"/>
      <c r="B3140" s="74"/>
      <c r="C3140" s="75"/>
      <c r="D3140" s="76"/>
      <c r="E3140" s="76"/>
      <c r="F3140" s="76"/>
      <c r="G3140" s="76"/>
      <c r="H3140" s="76"/>
      <c r="I3140" s="76"/>
      <c r="J3140" s="76"/>
      <c r="K3140" s="76"/>
      <c r="L3140" s="76"/>
      <c r="M3140" s="77"/>
      <c r="N3140" s="78"/>
      <c r="O3140" s="79"/>
      <c r="P3140" s="79"/>
      <c r="Q3140" s="79"/>
    </row>
    <row r="3141" spans="1:17" ht="13.95" customHeight="1">
      <c r="A3141" s="73"/>
      <c r="B3141" s="74"/>
      <c r="C3141" s="75"/>
      <c r="D3141" s="76"/>
      <c r="E3141" s="76"/>
      <c r="F3141" s="76"/>
      <c r="G3141" s="76"/>
      <c r="H3141" s="76"/>
      <c r="I3141" s="76"/>
      <c r="J3141" s="76"/>
      <c r="K3141" s="76"/>
      <c r="L3141" s="76"/>
      <c r="M3141" s="77"/>
      <c r="N3141" s="78"/>
      <c r="O3141" s="79"/>
      <c r="P3141" s="79"/>
      <c r="Q3141" s="79"/>
    </row>
    <row r="3142" spans="1:17" ht="13.95" customHeight="1">
      <c r="A3142" s="73"/>
      <c r="B3142" s="74"/>
      <c r="C3142" s="75"/>
      <c r="D3142" s="76"/>
      <c r="E3142" s="76"/>
      <c r="F3142" s="76"/>
      <c r="G3142" s="76"/>
      <c r="H3142" s="76"/>
      <c r="I3142" s="76"/>
      <c r="J3142" s="76"/>
      <c r="K3142" s="76"/>
      <c r="L3142" s="76"/>
      <c r="M3142" s="77"/>
      <c r="N3142" s="78"/>
      <c r="O3142" s="79"/>
      <c r="P3142" s="79"/>
      <c r="Q3142" s="79"/>
    </row>
    <row r="3143" spans="1:17" ht="13.95" customHeight="1">
      <c r="A3143" s="73"/>
      <c r="B3143" s="74"/>
      <c r="C3143" s="75"/>
      <c r="D3143" s="76"/>
      <c r="E3143" s="76"/>
      <c r="F3143" s="76"/>
      <c r="G3143" s="76"/>
      <c r="H3143" s="76"/>
      <c r="I3143" s="76"/>
      <c r="J3143" s="76"/>
      <c r="K3143" s="76"/>
      <c r="L3143" s="76"/>
      <c r="M3143" s="77"/>
      <c r="N3143" s="78"/>
      <c r="O3143" s="79"/>
      <c r="P3143" s="79"/>
      <c r="Q3143" s="79"/>
    </row>
    <row r="3144" spans="1:17" ht="13.95" customHeight="1">
      <c r="A3144" s="73"/>
      <c r="B3144" s="74"/>
      <c r="C3144" s="75"/>
      <c r="D3144" s="76"/>
      <c r="E3144" s="76"/>
      <c r="F3144" s="76"/>
      <c r="G3144" s="76"/>
      <c r="H3144" s="76"/>
      <c r="I3144" s="76"/>
      <c r="J3144" s="76"/>
      <c r="K3144" s="76"/>
      <c r="L3144" s="76"/>
      <c r="M3144" s="77"/>
      <c r="N3144" s="78"/>
      <c r="O3144" s="79"/>
      <c r="P3144" s="79"/>
      <c r="Q3144" s="79"/>
    </row>
    <row r="3145" spans="1:17" ht="13.95" customHeight="1">
      <c r="A3145" s="73"/>
      <c r="B3145" s="74"/>
      <c r="C3145" s="75"/>
      <c r="D3145" s="76"/>
      <c r="E3145" s="76"/>
      <c r="F3145" s="76"/>
      <c r="G3145" s="76"/>
      <c r="H3145" s="76"/>
      <c r="I3145" s="76"/>
      <c r="J3145" s="76"/>
      <c r="K3145" s="76"/>
      <c r="L3145" s="76"/>
      <c r="M3145" s="77"/>
      <c r="N3145" s="78"/>
      <c r="O3145" s="79"/>
      <c r="P3145" s="79"/>
      <c r="Q3145" s="79"/>
    </row>
    <row r="3146" spans="1:17" ht="13.95" customHeight="1">
      <c r="A3146" s="73"/>
      <c r="B3146" s="74"/>
      <c r="C3146" s="75"/>
      <c r="D3146" s="76"/>
      <c r="E3146" s="76"/>
      <c r="F3146" s="76"/>
      <c r="G3146" s="76"/>
      <c r="H3146" s="76"/>
      <c r="I3146" s="76"/>
      <c r="J3146" s="76"/>
      <c r="K3146" s="76"/>
      <c r="L3146" s="76"/>
      <c r="M3146" s="77"/>
      <c r="N3146" s="78"/>
      <c r="O3146" s="79"/>
      <c r="P3146" s="79"/>
      <c r="Q3146" s="79"/>
    </row>
    <row r="3147" spans="1:17" ht="13.95" customHeight="1">
      <c r="A3147" s="73"/>
      <c r="B3147" s="74"/>
      <c r="C3147" s="75"/>
      <c r="D3147" s="76"/>
      <c r="E3147" s="76"/>
      <c r="F3147" s="76"/>
      <c r="G3147" s="76"/>
      <c r="H3147" s="76"/>
      <c r="I3147" s="76"/>
      <c r="J3147" s="76"/>
      <c r="K3147" s="76"/>
      <c r="L3147" s="76"/>
      <c r="M3147" s="77"/>
      <c r="N3147" s="78"/>
      <c r="O3147" s="79"/>
      <c r="P3147" s="79"/>
      <c r="Q3147" s="79"/>
    </row>
    <row r="3148" spans="1:17" ht="13.95" customHeight="1">
      <c r="A3148" s="73"/>
      <c r="B3148" s="74"/>
      <c r="C3148" s="75"/>
      <c r="D3148" s="76"/>
      <c r="E3148" s="76"/>
      <c r="F3148" s="76"/>
      <c r="G3148" s="76"/>
      <c r="H3148" s="76"/>
      <c r="I3148" s="76"/>
      <c r="J3148" s="76"/>
      <c r="K3148" s="76"/>
      <c r="L3148" s="76"/>
      <c r="M3148" s="77"/>
      <c r="N3148" s="78"/>
      <c r="O3148" s="79"/>
      <c r="P3148" s="79"/>
      <c r="Q3148" s="79"/>
    </row>
    <row r="3149" spans="1:17" ht="13.95" customHeight="1">
      <c r="A3149" s="73"/>
      <c r="B3149" s="74"/>
      <c r="C3149" s="75"/>
      <c r="D3149" s="76"/>
      <c r="E3149" s="76"/>
      <c r="F3149" s="76"/>
      <c r="G3149" s="76"/>
      <c r="H3149" s="76"/>
      <c r="I3149" s="76"/>
      <c r="J3149" s="76"/>
      <c r="K3149" s="76"/>
      <c r="L3149" s="76"/>
      <c r="M3149" s="77"/>
      <c r="N3149" s="78"/>
      <c r="O3149" s="79"/>
      <c r="P3149" s="79"/>
      <c r="Q3149" s="79"/>
    </row>
    <row r="3150" spans="1:17" ht="13.95" customHeight="1">
      <c r="A3150" s="73"/>
      <c r="B3150" s="74"/>
      <c r="C3150" s="75"/>
      <c r="D3150" s="76"/>
      <c r="E3150" s="76"/>
      <c r="F3150" s="76"/>
      <c r="G3150" s="76"/>
      <c r="H3150" s="76"/>
      <c r="I3150" s="76"/>
      <c r="J3150" s="76"/>
      <c r="K3150" s="76"/>
      <c r="L3150" s="76"/>
      <c r="M3150" s="77"/>
      <c r="N3150" s="78"/>
      <c r="O3150" s="79"/>
      <c r="P3150" s="79"/>
      <c r="Q3150" s="79"/>
    </row>
    <row r="3151" spans="1:17" ht="13.95" customHeight="1">
      <c r="A3151" s="73"/>
      <c r="B3151" s="74"/>
      <c r="C3151" s="75"/>
      <c r="D3151" s="76"/>
      <c r="E3151" s="76"/>
      <c r="F3151" s="76"/>
      <c r="G3151" s="76"/>
      <c r="H3151" s="76"/>
      <c r="I3151" s="76"/>
      <c r="J3151" s="76"/>
      <c r="K3151" s="76"/>
      <c r="L3151" s="76"/>
      <c r="M3151" s="77"/>
      <c r="N3151" s="78"/>
      <c r="O3151" s="79"/>
      <c r="P3151" s="79"/>
      <c r="Q3151" s="79"/>
    </row>
    <row r="3152" spans="1:17" ht="13.95" customHeight="1">
      <c r="A3152" s="73"/>
      <c r="B3152" s="74"/>
      <c r="C3152" s="75"/>
      <c r="D3152" s="76"/>
      <c r="E3152" s="76"/>
      <c r="F3152" s="76"/>
      <c r="G3152" s="76"/>
      <c r="H3152" s="76"/>
      <c r="I3152" s="76"/>
      <c r="J3152" s="76"/>
      <c r="K3152" s="76"/>
      <c r="L3152" s="76"/>
      <c r="M3152" s="77"/>
      <c r="N3152" s="78"/>
      <c r="O3152" s="79"/>
      <c r="P3152" s="79"/>
      <c r="Q3152" s="79"/>
    </row>
    <row r="3153" spans="1:17" ht="13.95" customHeight="1">
      <c r="A3153" s="73"/>
      <c r="B3153" s="74"/>
      <c r="C3153" s="75"/>
      <c r="D3153" s="76"/>
      <c r="E3153" s="76"/>
      <c r="F3153" s="76"/>
      <c r="G3153" s="76"/>
      <c r="H3153" s="76"/>
      <c r="I3153" s="76"/>
      <c r="J3153" s="76"/>
      <c r="K3153" s="76"/>
      <c r="L3153" s="76"/>
      <c r="M3153" s="77"/>
      <c r="N3153" s="78"/>
      <c r="O3153" s="79"/>
      <c r="P3153" s="79"/>
      <c r="Q3153" s="79"/>
    </row>
    <row r="3154" spans="1:17" ht="13.95" customHeight="1">
      <c r="A3154" s="73"/>
      <c r="B3154" s="74"/>
      <c r="C3154" s="75"/>
      <c r="D3154" s="76"/>
      <c r="E3154" s="76"/>
      <c r="F3154" s="76"/>
      <c r="G3154" s="76"/>
      <c r="H3154" s="76"/>
      <c r="I3154" s="76"/>
      <c r="J3154" s="76"/>
      <c r="K3154" s="76"/>
      <c r="L3154" s="76"/>
      <c r="M3154" s="77"/>
      <c r="N3154" s="78"/>
      <c r="O3154" s="79"/>
      <c r="P3154" s="79"/>
      <c r="Q3154" s="79"/>
    </row>
    <row r="3155" spans="1:17" ht="13.95" customHeight="1">
      <c r="A3155" s="73"/>
      <c r="B3155" s="74"/>
      <c r="C3155" s="75"/>
      <c r="D3155" s="76"/>
      <c r="E3155" s="76"/>
      <c r="F3155" s="76"/>
      <c r="G3155" s="76"/>
      <c r="H3155" s="76"/>
      <c r="I3155" s="76"/>
      <c r="J3155" s="76"/>
      <c r="K3155" s="76"/>
      <c r="L3155" s="76"/>
      <c r="M3155" s="77"/>
      <c r="N3155" s="78"/>
      <c r="O3155" s="79"/>
      <c r="P3155" s="79"/>
      <c r="Q3155" s="79"/>
    </row>
    <row r="3156" spans="1:17" ht="13.95" customHeight="1">
      <c r="A3156" s="73"/>
      <c r="B3156" s="74"/>
      <c r="C3156" s="75"/>
      <c r="D3156" s="76"/>
      <c r="E3156" s="76"/>
      <c r="F3156" s="76"/>
      <c r="G3156" s="76"/>
      <c r="H3156" s="76"/>
      <c r="I3156" s="76"/>
      <c r="J3156" s="76"/>
      <c r="K3156" s="76"/>
      <c r="L3156" s="76"/>
      <c r="M3156" s="77"/>
      <c r="N3156" s="78"/>
      <c r="O3156" s="79"/>
      <c r="P3156" s="79"/>
      <c r="Q3156" s="79"/>
    </row>
    <row r="3157" spans="1:17" ht="13.95" customHeight="1">
      <c r="A3157" s="73"/>
      <c r="B3157" s="74"/>
      <c r="C3157" s="75"/>
      <c r="D3157" s="76"/>
      <c r="E3157" s="76"/>
      <c r="F3157" s="76"/>
      <c r="G3157" s="76"/>
      <c r="H3157" s="76"/>
      <c r="I3157" s="76"/>
      <c r="J3157" s="76"/>
      <c r="K3157" s="76"/>
      <c r="L3157" s="76"/>
      <c r="M3157" s="77"/>
      <c r="N3157" s="78"/>
      <c r="O3157" s="79"/>
      <c r="P3157" s="79"/>
      <c r="Q3157" s="79"/>
    </row>
    <row r="3158" spans="1:17" ht="13.95" customHeight="1">
      <c r="A3158" s="73"/>
      <c r="B3158" s="74"/>
      <c r="C3158" s="75"/>
      <c r="D3158" s="76"/>
      <c r="E3158" s="76"/>
      <c r="F3158" s="76"/>
      <c r="G3158" s="76"/>
      <c r="H3158" s="76"/>
      <c r="I3158" s="76"/>
      <c r="J3158" s="76"/>
      <c r="K3158" s="76"/>
      <c r="L3158" s="76"/>
      <c r="M3158" s="77"/>
      <c r="N3158" s="78"/>
      <c r="O3158" s="79"/>
      <c r="P3158" s="79"/>
      <c r="Q3158" s="79"/>
    </row>
    <row r="3159" spans="1:17" ht="13.95" customHeight="1">
      <c r="A3159" s="73"/>
      <c r="B3159" s="74"/>
      <c r="C3159" s="75"/>
      <c r="D3159" s="76"/>
      <c r="E3159" s="76"/>
      <c r="F3159" s="76"/>
      <c r="G3159" s="76"/>
      <c r="H3159" s="76"/>
      <c r="I3159" s="76"/>
      <c r="J3159" s="76"/>
      <c r="K3159" s="76"/>
      <c r="L3159" s="76"/>
      <c r="M3159" s="77"/>
      <c r="N3159" s="78"/>
      <c r="O3159" s="79"/>
      <c r="P3159" s="79"/>
      <c r="Q3159" s="79"/>
    </row>
    <row r="3160" spans="1:17" ht="13.95" customHeight="1">
      <c r="A3160" s="73"/>
      <c r="B3160" s="74"/>
      <c r="C3160" s="75"/>
      <c r="D3160" s="76"/>
      <c r="E3160" s="76"/>
      <c r="F3160" s="76"/>
      <c r="G3160" s="76"/>
      <c r="H3160" s="76"/>
      <c r="I3160" s="76"/>
      <c r="J3160" s="76"/>
      <c r="K3160" s="76"/>
      <c r="L3160" s="76"/>
      <c r="M3160" s="77"/>
      <c r="N3160" s="78"/>
      <c r="O3160" s="79"/>
      <c r="P3160" s="79"/>
      <c r="Q3160" s="79"/>
    </row>
    <row r="3161" spans="1:17" ht="13.95" customHeight="1">
      <c r="A3161" s="73"/>
      <c r="B3161" s="74"/>
      <c r="C3161" s="75"/>
      <c r="D3161" s="76"/>
      <c r="E3161" s="76"/>
      <c r="F3161" s="76"/>
      <c r="G3161" s="76"/>
      <c r="H3161" s="76"/>
      <c r="I3161" s="76"/>
      <c r="J3161" s="76"/>
      <c r="K3161" s="76"/>
      <c r="L3161" s="76"/>
      <c r="M3161" s="77"/>
      <c r="N3161" s="78"/>
      <c r="O3161" s="79"/>
      <c r="P3161" s="79"/>
      <c r="Q3161" s="79"/>
    </row>
    <row r="3162" spans="1:17" ht="13.95" customHeight="1">
      <c r="A3162" s="73"/>
      <c r="B3162" s="74"/>
      <c r="C3162" s="75"/>
      <c r="D3162" s="76"/>
      <c r="E3162" s="76"/>
      <c r="F3162" s="76"/>
      <c r="G3162" s="76"/>
      <c r="H3162" s="76"/>
      <c r="I3162" s="76"/>
      <c r="J3162" s="76"/>
      <c r="K3162" s="76"/>
      <c r="L3162" s="76"/>
      <c r="M3162" s="77"/>
      <c r="N3162" s="78"/>
      <c r="O3162" s="79"/>
      <c r="P3162" s="79"/>
      <c r="Q3162" s="79"/>
    </row>
    <row r="3163" spans="1:17" ht="13.95" customHeight="1">
      <c r="A3163" s="73"/>
      <c r="B3163" s="74"/>
      <c r="C3163" s="75"/>
      <c r="D3163" s="76"/>
      <c r="E3163" s="76"/>
      <c r="F3163" s="76"/>
      <c r="G3163" s="76"/>
      <c r="H3163" s="76"/>
      <c r="I3163" s="76"/>
      <c r="J3163" s="76"/>
      <c r="K3163" s="76"/>
      <c r="L3163" s="76"/>
      <c r="M3163" s="77"/>
      <c r="N3163" s="78"/>
      <c r="O3163" s="79"/>
      <c r="P3163" s="79"/>
      <c r="Q3163" s="79"/>
    </row>
    <row r="3164" spans="1:17" ht="13.95" customHeight="1">
      <c r="A3164" s="73"/>
      <c r="B3164" s="74"/>
      <c r="C3164" s="75"/>
      <c r="D3164" s="76"/>
      <c r="E3164" s="76"/>
      <c r="F3164" s="76"/>
      <c r="G3164" s="76"/>
      <c r="H3164" s="76"/>
      <c r="I3164" s="76"/>
      <c r="J3164" s="76"/>
      <c r="K3164" s="76"/>
      <c r="L3164" s="76"/>
      <c r="M3164" s="77"/>
      <c r="N3164" s="78"/>
      <c r="O3164" s="79"/>
      <c r="P3164" s="79"/>
      <c r="Q3164" s="79"/>
    </row>
    <row r="3165" spans="1:17" ht="13.95" customHeight="1">
      <c r="A3165" s="73"/>
      <c r="B3165" s="74"/>
      <c r="C3165" s="75"/>
      <c r="D3165" s="76"/>
      <c r="E3165" s="76"/>
      <c r="F3165" s="76"/>
      <c r="G3165" s="76"/>
      <c r="H3165" s="76"/>
      <c r="I3165" s="76"/>
      <c r="J3165" s="76"/>
      <c r="K3165" s="76"/>
      <c r="L3165" s="76"/>
      <c r="M3165" s="77"/>
      <c r="N3165" s="78"/>
      <c r="O3165" s="79"/>
      <c r="P3165" s="79"/>
      <c r="Q3165" s="79"/>
    </row>
    <row r="3166" spans="1:17" ht="13.95" customHeight="1">
      <c r="A3166" s="73"/>
      <c r="B3166" s="74"/>
      <c r="C3166" s="75"/>
      <c r="D3166" s="76"/>
      <c r="E3166" s="76"/>
      <c r="F3166" s="76"/>
      <c r="G3166" s="76"/>
      <c r="H3166" s="76"/>
      <c r="I3166" s="76"/>
      <c r="J3166" s="76"/>
      <c r="K3166" s="76"/>
      <c r="L3166" s="76"/>
      <c r="M3166" s="77"/>
      <c r="N3166" s="78"/>
      <c r="O3166" s="79"/>
      <c r="P3166" s="79"/>
      <c r="Q3166" s="79"/>
    </row>
    <row r="3167" spans="1:17" ht="13.95" customHeight="1">
      <c r="A3167" s="73"/>
      <c r="B3167" s="74"/>
      <c r="C3167" s="75"/>
      <c r="D3167" s="76"/>
      <c r="E3167" s="76"/>
      <c r="F3167" s="76"/>
      <c r="G3167" s="76"/>
      <c r="H3167" s="76"/>
      <c r="I3167" s="76"/>
      <c r="J3167" s="76"/>
      <c r="K3167" s="76"/>
      <c r="L3167" s="76"/>
      <c r="M3167" s="77"/>
      <c r="N3167" s="78"/>
      <c r="O3167" s="79"/>
      <c r="P3167" s="79"/>
      <c r="Q3167" s="79"/>
    </row>
    <row r="3168" spans="1:17" ht="13.95" customHeight="1">
      <c r="A3168" s="73"/>
      <c r="B3168" s="74"/>
      <c r="C3168" s="75"/>
      <c r="D3168" s="76"/>
      <c r="E3168" s="76"/>
      <c r="F3168" s="76"/>
      <c r="G3168" s="76"/>
      <c r="H3168" s="76"/>
      <c r="I3168" s="76"/>
      <c r="J3168" s="76"/>
      <c r="K3168" s="76"/>
      <c r="L3168" s="76"/>
      <c r="M3168" s="77"/>
      <c r="N3168" s="78"/>
      <c r="O3168" s="79"/>
      <c r="P3168" s="79"/>
      <c r="Q3168" s="79"/>
    </row>
    <row r="3169" spans="1:17" ht="13.95" customHeight="1">
      <c r="A3169" s="73"/>
      <c r="B3169" s="74"/>
      <c r="C3169" s="75"/>
      <c r="D3169" s="76"/>
      <c r="E3169" s="76"/>
      <c r="F3169" s="76"/>
      <c r="G3169" s="76"/>
      <c r="H3169" s="76"/>
      <c r="I3169" s="76"/>
      <c r="J3169" s="76"/>
      <c r="K3169" s="76"/>
      <c r="L3169" s="76"/>
      <c r="M3169" s="77"/>
      <c r="N3169" s="78"/>
      <c r="O3169" s="79"/>
      <c r="P3169" s="79"/>
      <c r="Q3169" s="79"/>
    </row>
    <row r="3170" spans="1:17" ht="13.95" customHeight="1">
      <c r="A3170" s="73"/>
      <c r="B3170" s="74"/>
      <c r="C3170" s="75"/>
      <c r="D3170" s="76"/>
      <c r="E3170" s="76"/>
      <c r="F3170" s="76"/>
      <c r="G3170" s="76"/>
      <c r="H3170" s="76"/>
      <c r="I3170" s="76"/>
      <c r="J3170" s="76"/>
      <c r="K3170" s="76"/>
      <c r="L3170" s="76"/>
      <c r="M3170" s="77"/>
      <c r="N3170" s="78"/>
      <c r="O3170" s="79"/>
      <c r="P3170" s="79"/>
      <c r="Q3170" s="79"/>
    </row>
    <row r="3171" spans="1:17" ht="13.95" customHeight="1">
      <c r="A3171" s="73"/>
      <c r="B3171" s="74"/>
      <c r="C3171" s="75"/>
      <c r="D3171" s="76"/>
      <c r="E3171" s="76"/>
      <c r="F3171" s="76"/>
      <c r="G3171" s="76"/>
      <c r="H3171" s="76"/>
      <c r="I3171" s="76"/>
      <c r="J3171" s="76"/>
      <c r="K3171" s="76"/>
      <c r="L3171" s="76"/>
      <c r="M3171" s="77"/>
      <c r="N3171" s="78"/>
      <c r="O3171" s="79"/>
      <c r="P3171" s="79"/>
      <c r="Q3171" s="79"/>
    </row>
    <row r="3172" spans="1:17" ht="13.95" customHeight="1">
      <c r="A3172" s="73"/>
      <c r="B3172" s="74"/>
      <c r="C3172" s="75"/>
      <c r="D3172" s="76"/>
      <c r="E3172" s="76"/>
      <c r="F3172" s="76"/>
      <c r="G3172" s="76"/>
      <c r="H3172" s="76"/>
      <c r="I3172" s="76"/>
      <c r="J3172" s="76"/>
      <c r="K3172" s="76"/>
      <c r="L3172" s="76"/>
      <c r="M3172" s="77"/>
      <c r="N3172" s="78"/>
      <c r="O3172" s="79"/>
      <c r="P3172" s="79"/>
      <c r="Q3172" s="79"/>
    </row>
    <row r="3173" spans="1:17" ht="13.95" customHeight="1">
      <c r="A3173" s="73"/>
      <c r="B3173" s="74"/>
      <c r="C3173" s="75"/>
      <c r="D3173" s="76"/>
      <c r="E3173" s="76"/>
      <c r="F3173" s="76"/>
      <c r="G3173" s="76"/>
      <c r="H3173" s="76"/>
      <c r="I3173" s="76"/>
      <c r="J3173" s="76"/>
      <c r="K3173" s="76"/>
      <c r="L3173" s="76"/>
      <c r="M3173" s="77"/>
      <c r="N3173" s="78"/>
      <c r="O3173" s="79"/>
      <c r="P3173" s="79"/>
      <c r="Q3173" s="79"/>
    </row>
    <row r="3174" spans="1:17" ht="13.95" customHeight="1">
      <c r="A3174" s="73"/>
      <c r="B3174" s="74"/>
      <c r="C3174" s="75"/>
      <c r="D3174" s="76"/>
      <c r="E3174" s="76"/>
      <c r="F3174" s="76"/>
      <c r="G3174" s="76"/>
      <c r="H3174" s="76"/>
      <c r="I3174" s="76"/>
      <c r="J3174" s="76"/>
      <c r="K3174" s="76"/>
      <c r="L3174" s="76"/>
      <c r="M3174" s="77"/>
      <c r="N3174" s="78"/>
      <c r="O3174" s="79"/>
      <c r="P3174" s="79"/>
      <c r="Q3174" s="79"/>
    </row>
    <row r="3175" spans="1:17" ht="13.95" customHeight="1">
      <c r="A3175" s="73"/>
      <c r="B3175" s="74"/>
      <c r="C3175" s="75"/>
      <c r="D3175" s="76"/>
      <c r="E3175" s="76"/>
      <c r="F3175" s="76"/>
      <c r="G3175" s="76"/>
      <c r="H3175" s="76"/>
      <c r="I3175" s="76"/>
      <c r="J3175" s="76"/>
      <c r="K3175" s="76"/>
      <c r="L3175" s="76"/>
      <c r="M3175" s="77"/>
      <c r="N3175" s="78"/>
      <c r="O3175" s="79"/>
      <c r="P3175" s="79"/>
      <c r="Q3175" s="79"/>
    </row>
    <row r="3176" spans="1:17" ht="13.95" customHeight="1">
      <c r="A3176" s="73"/>
      <c r="B3176" s="74"/>
      <c r="C3176" s="75"/>
      <c r="D3176" s="76"/>
      <c r="E3176" s="76"/>
      <c r="F3176" s="76"/>
      <c r="G3176" s="76"/>
      <c r="H3176" s="76"/>
      <c r="I3176" s="76"/>
      <c r="J3176" s="76"/>
      <c r="K3176" s="76"/>
      <c r="L3176" s="76"/>
      <c r="M3176" s="77"/>
      <c r="N3176" s="78"/>
      <c r="O3176" s="79"/>
      <c r="P3176" s="79"/>
      <c r="Q3176" s="79"/>
    </row>
    <row r="3177" spans="1:17" ht="13.95" customHeight="1">
      <c r="A3177" s="73"/>
      <c r="B3177" s="74"/>
      <c r="C3177" s="75"/>
      <c r="D3177" s="76"/>
      <c r="E3177" s="76"/>
      <c r="F3177" s="76"/>
      <c r="G3177" s="76"/>
      <c r="H3177" s="76"/>
      <c r="I3177" s="76"/>
      <c r="J3177" s="76"/>
      <c r="K3177" s="76"/>
      <c r="L3177" s="76"/>
      <c r="M3177" s="77"/>
      <c r="N3177" s="78"/>
      <c r="O3177" s="79"/>
      <c r="P3177" s="79"/>
      <c r="Q3177" s="79"/>
    </row>
    <row r="3178" spans="1:17" ht="13.95" customHeight="1">
      <c r="A3178" s="73"/>
      <c r="B3178" s="74"/>
      <c r="C3178" s="75"/>
      <c r="D3178" s="76"/>
      <c r="E3178" s="76"/>
      <c r="F3178" s="76"/>
      <c r="G3178" s="76"/>
      <c r="H3178" s="76"/>
      <c r="I3178" s="76"/>
      <c r="J3178" s="76"/>
      <c r="K3178" s="76"/>
      <c r="L3178" s="76"/>
      <c r="M3178" s="77"/>
      <c r="N3178" s="78"/>
      <c r="O3178" s="79"/>
      <c r="P3178" s="79"/>
      <c r="Q3178" s="79"/>
    </row>
    <row r="3179" spans="1:17" ht="13.95" customHeight="1">
      <c r="A3179" s="73"/>
      <c r="B3179" s="74"/>
      <c r="C3179" s="75"/>
      <c r="D3179" s="76"/>
      <c r="E3179" s="76"/>
      <c r="F3179" s="76"/>
      <c r="G3179" s="76"/>
      <c r="H3179" s="76"/>
      <c r="I3179" s="76"/>
      <c r="J3179" s="76"/>
      <c r="K3179" s="76"/>
      <c r="L3179" s="76"/>
      <c r="M3179" s="77"/>
      <c r="N3179" s="78"/>
      <c r="O3179" s="79"/>
      <c r="P3179" s="79"/>
      <c r="Q3179" s="79"/>
    </row>
    <row r="3180" spans="1:17" ht="13.95" customHeight="1">
      <c r="A3180" s="73"/>
      <c r="B3180" s="74"/>
      <c r="C3180" s="75"/>
      <c r="D3180" s="76"/>
      <c r="E3180" s="76"/>
      <c r="F3180" s="76"/>
      <c r="G3180" s="76"/>
      <c r="H3180" s="76"/>
      <c r="I3180" s="76"/>
      <c r="J3180" s="76"/>
      <c r="K3180" s="76"/>
      <c r="L3180" s="76"/>
      <c r="M3180" s="77"/>
      <c r="N3180" s="78"/>
      <c r="O3180" s="79"/>
      <c r="P3180" s="79"/>
      <c r="Q3180" s="79"/>
    </row>
    <row r="3181" spans="1:17" ht="13.95" customHeight="1">
      <c r="A3181" s="73"/>
      <c r="B3181" s="74"/>
      <c r="C3181" s="75"/>
      <c r="D3181" s="76"/>
      <c r="E3181" s="76"/>
      <c r="F3181" s="76"/>
      <c r="G3181" s="76"/>
      <c r="H3181" s="76"/>
      <c r="I3181" s="76"/>
      <c r="J3181" s="76"/>
      <c r="K3181" s="76"/>
      <c r="L3181" s="76"/>
      <c r="M3181" s="77"/>
      <c r="N3181" s="78"/>
      <c r="O3181" s="79"/>
      <c r="P3181" s="79"/>
      <c r="Q3181" s="79"/>
    </row>
    <row r="3182" spans="1:17" ht="13.95" customHeight="1">
      <c r="A3182" s="73"/>
      <c r="B3182" s="74"/>
      <c r="C3182" s="75"/>
      <c r="D3182" s="76"/>
      <c r="E3182" s="76"/>
      <c r="F3182" s="76"/>
      <c r="G3182" s="76"/>
      <c r="H3182" s="76"/>
      <c r="I3182" s="76"/>
      <c r="J3182" s="76"/>
      <c r="K3182" s="76"/>
      <c r="L3182" s="76"/>
      <c r="M3182" s="77"/>
      <c r="N3182" s="78"/>
      <c r="O3182" s="79"/>
      <c r="P3182" s="79"/>
      <c r="Q3182" s="79"/>
    </row>
    <row r="3183" spans="1:17" ht="13.95" customHeight="1">
      <c r="A3183" s="73"/>
      <c r="B3183" s="74"/>
      <c r="C3183" s="75"/>
      <c r="D3183" s="76"/>
      <c r="E3183" s="76"/>
      <c r="F3183" s="76"/>
      <c r="G3183" s="76"/>
      <c r="H3183" s="76"/>
      <c r="I3183" s="76"/>
      <c r="J3183" s="76"/>
      <c r="K3183" s="76"/>
      <c r="L3183" s="76"/>
      <c r="M3183" s="77"/>
      <c r="N3183" s="78"/>
      <c r="O3183" s="79"/>
      <c r="P3183" s="79"/>
      <c r="Q3183" s="79"/>
    </row>
    <row r="3184" spans="1:17" ht="13.95" customHeight="1">
      <c r="A3184" s="73"/>
      <c r="B3184" s="74"/>
      <c r="C3184" s="75"/>
      <c r="D3184" s="76"/>
      <c r="E3184" s="76"/>
      <c r="F3184" s="76"/>
      <c r="G3184" s="76"/>
      <c r="H3184" s="76"/>
      <c r="I3184" s="76"/>
      <c r="J3184" s="76"/>
      <c r="K3184" s="76"/>
      <c r="L3184" s="76"/>
      <c r="M3184" s="77"/>
      <c r="N3184" s="78"/>
      <c r="O3184" s="79"/>
      <c r="P3184" s="79"/>
      <c r="Q3184" s="79"/>
    </row>
    <row r="3185" spans="1:17" ht="13.95" customHeight="1">
      <c r="A3185" s="73"/>
      <c r="B3185" s="74"/>
      <c r="C3185" s="75"/>
      <c r="D3185" s="76"/>
      <c r="E3185" s="76"/>
      <c r="F3185" s="76"/>
      <c r="G3185" s="76"/>
      <c r="H3185" s="76"/>
      <c r="I3185" s="76"/>
      <c r="J3185" s="76"/>
      <c r="K3185" s="76"/>
      <c r="L3185" s="76"/>
      <c r="M3185" s="77"/>
      <c r="N3185" s="78"/>
      <c r="O3185" s="79"/>
      <c r="P3185" s="79"/>
      <c r="Q3185" s="79"/>
    </row>
    <row r="3186" spans="1:17" ht="13.95" customHeight="1">
      <c r="A3186" s="73"/>
      <c r="B3186" s="74"/>
      <c r="C3186" s="75"/>
      <c r="D3186" s="76"/>
      <c r="E3186" s="76"/>
      <c r="F3186" s="76"/>
      <c r="G3186" s="76"/>
      <c r="H3186" s="76"/>
      <c r="I3186" s="76"/>
      <c r="J3186" s="76"/>
      <c r="K3186" s="76"/>
      <c r="L3186" s="76"/>
      <c r="M3186" s="77"/>
      <c r="N3186" s="78"/>
      <c r="O3186" s="79"/>
      <c r="P3186" s="79"/>
      <c r="Q3186" s="79"/>
    </row>
    <row r="3187" spans="1:17" ht="13.95" customHeight="1">
      <c r="A3187" s="73"/>
      <c r="B3187" s="74"/>
      <c r="C3187" s="75"/>
      <c r="D3187" s="76"/>
      <c r="E3187" s="76"/>
      <c r="F3187" s="76"/>
      <c r="G3187" s="76"/>
      <c r="H3187" s="76"/>
      <c r="I3187" s="76"/>
      <c r="J3187" s="76"/>
      <c r="K3187" s="76"/>
      <c r="L3187" s="76"/>
      <c r="M3187" s="77"/>
      <c r="N3187" s="78"/>
      <c r="O3187" s="79"/>
      <c r="P3187" s="79"/>
      <c r="Q3187" s="79"/>
    </row>
    <row r="3188" spans="1:17" ht="13.95" customHeight="1">
      <c r="A3188" s="73"/>
      <c r="B3188" s="74"/>
      <c r="C3188" s="75"/>
      <c r="D3188" s="76"/>
      <c r="E3188" s="76"/>
      <c r="F3188" s="76"/>
      <c r="G3188" s="76"/>
      <c r="H3188" s="76"/>
      <c r="I3188" s="76"/>
      <c r="J3188" s="76"/>
      <c r="K3188" s="76"/>
      <c r="L3188" s="76"/>
      <c r="M3188" s="77"/>
      <c r="N3188" s="78"/>
      <c r="O3188" s="79"/>
      <c r="P3188" s="79"/>
      <c r="Q3188" s="79"/>
    </row>
    <row r="3189" spans="1:17" ht="13.95" customHeight="1">
      <c r="A3189" s="73"/>
      <c r="B3189" s="74"/>
      <c r="C3189" s="75"/>
      <c r="D3189" s="76"/>
      <c r="E3189" s="76"/>
      <c r="F3189" s="76"/>
      <c r="G3189" s="76"/>
      <c r="H3189" s="76"/>
      <c r="I3189" s="76"/>
      <c r="J3189" s="76"/>
      <c r="K3189" s="76"/>
      <c r="L3189" s="76"/>
      <c r="M3189" s="77"/>
      <c r="N3189" s="78"/>
      <c r="O3189" s="79"/>
      <c r="P3189" s="79"/>
      <c r="Q3189" s="79"/>
    </row>
    <row r="3190" spans="1:17" ht="13.95" customHeight="1">
      <c r="A3190" s="73"/>
      <c r="B3190" s="74"/>
      <c r="C3190" s="75"/>
      <c r="D3190" s="76"/>
      <c r="E3190" s="76"/>
      <c r="F3190" s="76"/>
      <c r="G3190" s="76"/>
      <c r="H3190" s="76"/>
      <c r="I3190" s="76"/>
      <c r="J3190" s="76"/>
      <c r="K3190" s="76"/>
      <c r="L3190" s="76"/>
      <c r="M3190" s="77"/>
      <c r="N3190" s="78"/>
      <c r="O3190" s="79"/>
      <c r="P3190" s="79"/>
      <c r="Q3190" s="79"/>
    </row>
    <row r="3191" spans="1:17" ht="13.95" customHeight="1">
      <c r="A3191" s="73"/>
      <c r="B3191" s="74"/>
      <c r="C3191" s="75"/>
      <c r="D3191" s="76"/>
      <c r="E3191" s="76"/>
      <c r="F3191" s="76"/>
      <c r="G3191" s="76"/>
      <c r="H3191" s="76"/>
      <c r="I3191" s="76"/>
      <c r="J3191" s="76"/>
      <c r="K3191" s="76"/>
      <c r="L3191" s="76"/>
      <c r="M3191" s="77"/>
      <c r="N3191" s="78"/>
      <c r="O3191" s="79"/>
      <c r="P3191" s="79"/>
      <c r="Q3191" s="79"/>
    </row>
    <row r="3192" spans="1:17" ht="13.95" customHeight="1">
      <c r="A3192" s="73"/>
      <c r="B3192" s="74"/>
      <c r="C3192" s="75"/>
      <c r="D3192" s="76"/>
      <c r="E3192" s="76"/>
      <c r="F3192" s="76"/>
      <c r="G3192" s="76"/>
      <c r="H3192" s="76"/>
      <c r="I3192" s="76"/>
      <c r="J3192" s="76"/>
      <c r="K3192" s="76"/>
      <c r="L3192" s="76"/>
      <c r="M3192" s="77"/>
      <c r="N3192" s="78"/>
      <c r="O3192" s="79"/>
      <c r="P3192" s="79"/>
      <c r="Q3192" s="79"/>
    </row>
    <row r="3193" spans="1:17" ht="13.95" customHeight="1">
      <c r="A3193" s="73"/>
      <c r="B3193" s="74"/>
      <c r="C3193" s="75"/>
      <c r="D3193" s="76"/>
      <c r="E3193" s="76"/>
      <c r="F3193" s="76"/>
      <c r="G3193" s="76"/>
      <c r="H3193" s="76"/>
      <c r="I3193" s="76"/>
      <c r="J3193" s="76"/>
      <c r="K3193" s="76"/>
      <c r="L3193" s="76"/>
      <c r="M3193" s="77"/>
      <c r="N3193" s="78"/>
      <c r="O3193" s="79"/>
      <c r="P3193" s="79"/>
      <c r="Q3193" s="79"/>
    </row>
    <row r="3194" spans="1:17" ht="13.95" customHeight="1">
      <c r="A3194" s="73"/>
      <c r="B3194" s="74"/>
      <c r="C3194" s="75"/>
      <c r="D3194" s="76"/>
      <c r="E3194" s="76"/>
      <c r="F3194" s="76"/>
      <c r="G3194" s="76"/>
      <c r="H3194" s="76"/>
      <c r="I3194" s="76"/>
      <c r="J3194" s="76"/>
      <c r="K3194" s="76"/>
      <c r="L3194" s="76"/>
      <c r="M3194" s="77"/>
      <c r="N3194" s="78"/>
      <c r="O3194" s="79"/>
      <c r="P3194" s="79"/>
      <c r="Q3194" s="79"/>
    </row>
    <row r="3195" spans="1:17" ht="13.95" customHeight="1">
      <c r="A3195" s="73"/>
      <c r="B3195" s="74"/>
      <c r="C3195" s="75"/>
      <c r="D3195" s="76"/>
      <c r="E3195" s="76"/>
      <c r="F3195" s="76"/>
      <c r="G3195" s="76"/>
      <c r="H3195" s="76"/>
      <c r="I3195" s="76"/>
      <c r="J3195" s="76"/>
      <c r="K3195" s="76"/>
      <c r="L3195" s="76"/>
      <c r="M3195" s="77"/>
      <c r="N3195" s="78"/>
      <c r="O3195" s="79"/>
      <c r="P3195" s="79"/>
      <c r="Q3195" s="79"/>
    </row>
    <row r="3196" spans="1:17" ht="13.95" customHeight="1">
      <c r="A3196" s="73"/>
      <c r="B3196" s="74"/>
      <c r="C3196" s="75"/>
      <c r="D3196" s="76"/>
      <c r="E3196" s="76"/>
      <c r="F3196" s="76"/>
      <c r="G3196" s="76"/>
      <c r="H3196" s="76"/>
      <c r="I3196" s="76"/>
      <c r="J3196" s="76"/>
      <c r="K3196" s="76"/>
      <c r="L3196" s="76"/>
      <c r="M3196" s="77"/>
      <c r="N3196" s="78"/>
      <c r="O3196" s="79"/>
      <c r="P3196" s="79"/>
      <c r="Q3196" s="79"/>
    </row>
    <row r="3197" spans="1:17" ht="13.95" customHeight="1">
      <c r="A3197" s="73"/>
      <c r="B3197" s="74"/>
      <c r="C3197" s="75"/>
      <c r="D3197" s="76"/>
      <c r="E3197" s="76"/>
      <c r="F3197" s="76"/>
      <c r="G3197" s="76"/>
      <c r="H3197" s="76"/>
      <c r="I3197" s="76"/>
      <c r="J3197" s="76"/>
      <c r="K3197" s="76"/>
      <c r="L3197" s="76"/>
      <c r="M3197" s="77"/>
      <c r="N3197" s="78"/>
      <c r="O3197" s="79"/>
      <c r="P3197" s="79"/>
      <c r="Q3197" s="79"/>
    </row>
    <row r="3198" spans="1:17" ht="13.95" customHeight="1">
      <c r="A3198" s="73"/>
      <c r="B3198" s="74"/>
      <c r="C3198" s="75"/>
      <c r="D3198" s="76"/>
      <c r="E3198" s="76"/>
      <c r="F3198" s="76"/>
      <c r="G3198" s="76"/>
      <c r="H3198" s="76"/>
      <c r="I3198" s="76"/>
      <c r="J3198" s="76"/>
      <c r="K3198" s="76"/>
      <c r="L3198" s="76"/>
      <c r="M3198" s="77"/>
      <c r="N3198" s="78"/>
      <c r="O3198" s="79"/>
      <c r="P3198" s="79"/>
      <c r="Q3198" s="79"/>
    </row>
    <row r="3199" spans="1:17" ht="13.95" customHeight="1">
      <c r="A3199" s="73"/>
      <c r="B3199" s="74"/>
      <c r="C3199" s="75"/>
      <c r="D3199" s="76"/>
      <c r="E3199" s="76"/>
      <c r="F3199" s="76"/>
      <c r="G3199" s="76"/>
      <c r="H3199" s="76"/>
      <c r="I3199" s="76"/>
      <c r="J3199" s="76"/>
      <c r="K3199" s="76"/>
      <c r="L3199" s="76"/>
      <c r="M3199" s="77"/>
      <c r="N3199" s="78"/>
      <c r="O3199" s="79"/>
      <c r="P3199" s="79"/>
      <c r="Q3199" s="79"/>
    </row>
    <row r="3200" spans="1:17" ht="13.95" customHeight="1">
      <c r="A3200" s="73"/>
      <c r="B3200" s="74"/>
      <c r="C3200" s="75"/>
      <c r="D3200" s="76"/>
      <c r="E3200" s="76"/>
      <c r="F3200" s="76"/>
      <c r="G3200" s="76"/>
      <c r="H3200" s="76"/>
      <c r="I3200" s="76"/>
      <c r="J3200" s="76"/>
      <c r="K3200" s="76"/>
      <c r="L3200" s="76"/>
      <c r="M3200" s="77"/>
      <c r="N3200" s="78"/>
      <c r="O3200" s="79"/>
      <c r="P3200" s="79"/>
      <c r="Q3200" s="79"/>
    </row>
    <row r="3201" spans="1:17" ht="13.95" customHeight="1">
      <c r="A3201" s="73"/>
      <c r="B3201" s="74"/>
      <c r="C3201" s="75"/>
      <c r="D3201" s="76"/>
      <c r="E3201" s="76"/>
      <c r="F3201" s="76"/>
      <c r="G3201" s="76"/>
      <c r="H3201" s="76"/>
      <c r="I3201" s="76"/>
      <c r="J3201" s="76"/>
      <c r="K3201" s="76"/>
      <c r="L3201" s="76"/>
      <c r="M3201" s="77"/>
      <c r="N3201" s="78"/>
      <c r="O3201" s="79"/>
      <c r="P3201" s="79"/>
      <c r="Q3201" s="79"/>
    </row>
    <row r="3202" spans="1:17" ht="13.95" customHeight="1">
      <c r="A3202" s="73"/>
      <c r="B3202" s="74"/>
      <c r="C3202" s="75"/>
      <c r="D3202" s="76"/>
      <c r="E3202" s="76"/>
      <c r="F3202" s="76"/>
      <c r="G3202" s="76"/>
      <c r="H3202" s="76"/>
      <c r="I3202" s="76"/>
      <c r="J3202" s="76"/>
      <c r="K3202" s="76"/>
      <c r="L3202" s="76"/>
      <c r="M3202" s="77"/>
      <c r="N3202" s="78"/>
      <c r="O3202" s="79"/>
      <c r="P3202" s="79"/>
      <c r="Q3202" s="79"/>
    </row>
    <row r="3203" spans="1:17" ht="13.95" customHeight="1">
      <c r="A3203" s="73"/>
      <c r="B3203" s="74"/>
      <c r="C3203" s="75"/>
      <c r="D3203" s="76"/>
      <c r="E3203" s="76"/>
      <c r="F3203" s="76"/>
      <c r="G3203" s="76"/>
      <c r="H3203" s="76"/>
      <c r="I3203" s="76"/>
      <c r="J3203" s="76"/>
      <c r="K3203" s="76"/>
      <c r="L3203" s="76"/>
      <c r="M3203" s="77"/>
      <c r="N3203" s="78"/>
      <c r="O3203" s="79"/>
      <c r="P3203" s="79"/>
      <c r="Q3203" s="79"/>
    </row>
    <row r="3204" spans="1:17" ht="13.95" customHeight="1">
      <c r="A3204" s="73"/>
      <c r="B3204" s="74"/>
      <c r="C3204" s="75"/>
      <c r="D3204" s="76"/>
      <c r="E3204" s="76"/>
      <c r="F3204" s="76"/>
      <c r="G3204" s="76"/>
      <c r="H3204" s="76"/>
      <c r="I3204" s="76"/>
      <c r="J3204" s="76"/>
      <c r="K3204" s="76"/>
      <c r="L3204" s="76"/>
      <c r="M3204" s="77"/>
      <c r="N3204" s="78"/>
      <c r="O3204" s="79"/>
      <c r="P3204" s="79"/>
      <c r="Q3204" s="79"/>
    </row>
    <row r="3205" spans="1:17" ht="13.95" customHeight="1">
      <c r="A3205" s="73"/>
      <c r="B3205" s="74"/>
      <c r="C3205" s="75"/>
      <c r="D3205" s="76"/>
      <c r="E3205" s="76"/>
      <c r="F3205" s="76"/>
      <c r="G3205" s="76"/>
      <c r="H3205" s="76"/>
      <c r="I3205" s="76"/>
      <c r="J3205" s="76"/>
      <c r="K3205" s="76"/>
      <c r="L3205" s="76"/>
      <c r="M3205" s="77"/>
      <c r="N3205" s="78"/>
      <c r="O3205" s="79"/>
      <c r="P3205" s="79"/>
      <c r="Q3205" s="79"/>
    </row>
    <row r="3206" spans="1:17" ht="13.95" customHeight="1">
      <c r="A3206" s="73"/>
      <c r="B3206" s="74"/>
      <c r="C3206" s="75"/>
      <c r="D3206" s="76"/>
      <c r="E3206" s="76"/>
      <c r="F3206" s="76"/>
      <c r="G3206" s="76"/>
      <c r="H3206" s="76"/>
      <c r="I3206" s="76"/>
      <c r="J3206" s="76"/>
      <c r="K3206" s="76"/>
      <c r="L3206" s="76"/>
      <c r="M3206" s="77"/>
      <c r="N3206" s="78"/>
      <c r="O3206" s="79"/>
      <c r="P3206" s="79"/>
      <c r="Q3206" s="79"/>
    </row>
    <row r="3207" spans="1:17" ht="13.95" customHeight="1">
      <c r="A3207" s="73"/>
      <c r="B3207" s="74"/>
      <c r="C3207" s="75"/>
      <c r="D3207" s="76"/>
      <c r="E3207" s="76"/>
      <c r="F3207" s="76"/>
      <c r="G3207" s="76"/>
      <c r="H3207" s="76"/>
      <c r="I3207" s="76"/>
      <c r="J3207" s="76"/>
      <c r="K3207" s="76"/>
      <c r="L3207" s="76"/>
      <c r="M3207" s="77"/>
      <c r="N3207" s="78"/>
      <c r="O3207" s="79"/>
      <c r="P3207" s="79"/>
      <c r="Q3207" s="79"/>
    </row>
    <row r="3208" spans="1:17" ht="13.95" customHeight="1">
      <c r="A3208" s="73"/>
      <c r="B3208" s="74"/>
      <c r="C3208" s="75"/>
      <c r="D3208" s="76"/>
      <c r="E3208" s="76"/>
      <c r="F3208" s="76"/>
      <c r="G3208" s="76"/>
      <c r="H3208" s="76"/>
      <c r="I3208" s="76"/>
      <c r="J3208" s="76"/>
      <c r="K3208" s="76"/>
      <c r="L3208" s="76"/>
      <c r="M3208" s="77"/>
      <c r="N3208" s="78"/>
      <c r="O3208" s="79"/>
      <c r="P3208" s="79"/>
      <c r="Q3208" s="79"/>
    </row>
    <row r="3209" spans="1:17" ht="13.95" customHeight="1">
      <c r="A3209" s="73"/>
      <c r="B3209" s="74"/>
      <c r="C3209" s="75"/>
      <c r="D3209" s="76"/>
      <c r="E3209" s="76"/>
      <c r="F3209" s="76"/>
      <c r="G3209" s="76"/>
      <c r="H3209" s="76"/>
      <c r="I3209" s="76"/>
      <c r="J3209" s="76"/>
      <c r="K3209" s="76"/>
      <c r="L3209" s="76"/>
      <c r="M3209" s="77"/>
      <c r="N3209" s="78"/>
      <c r="O3209" s="79"/>
      <c r="P3209" s="79"/>
      <c r="Q3209" s="79"/>
    </row>
    <row r="3210" spans="1:17" ht="13.95" customHeight="1">
      <c r="A3210" s="73"/>
      <c r="B3210" s="74"/>
      <c r="C3210" s="75"/>
      <c r="D3210" s="76"/>
      <c r="E3210" s="76"/>
      <c r="F3210" s="76"/>
      <c r="G3210" s="76"/>
      <c r="H3210" s="76"/>
      <c r="I3210" s="76"/>
      <c r="J3210" s="76"/>
      <c r="K3210" s="76"/>
      <c r="L3210" s="76"/>
      <c r="M3210" s="77"/>
      <c r="N3210" s="78"/>
      <c r="O3210" s="79"/>
      <c r="P3210" s="79"/>
      <c r="Q3210" s="79"/>
    </row>
    <row r="3211" spans="1:17" ht="13.95" customHeight="1">
      <c r="A3211" s="73"/>
      <c r="B3211" s="74"/>
      <c r="C3211" s="75"/>
      <c r="D3211" s="76"/>
      <c r="E3211" s="76"/>
      <c r="F3211" s="76"/>
      <c r="G3211" s="76"/>
      <c r="H3211" s="76"/>
      <c r="I3211" s="76"/>
      <c r="J3211" s="76"/>
      <c r="K3211" s="76"/>
      <c r="L3211" s="76"/>
      <c r="M3211" s="77"/>
      <c r="N3211" s="78"/>
      <c r="O3211" s="79"/>
      <c r="P3211" s="79"/>
      <c r="Q3211" s="79"/>
    </row>
    <row r="3212" spans="1:17" ht="13.95" customHeight="1">
      <c r="A3212" s="73"/>
      <c r="B3212" s="74"/>
      <c r="C3212" s="75"/>
      <c r="D3212" s="76"/>
      <c r="E3212" s="76"/>
      <c r="F3212" s="76"/>
      <c r="G3212" s="76"/>
      <c r="H3212" s="76"/>
      <c r="I3212" s="76"/>
      <c r="J3212" s="76"/>
      <c r="K3212" s="76"/>
      <c r="L3212" s="76"/>
      <c r="M3212" s="77"/>
      <c r="N3212" s="78"/>
      <c r="O3212" s="79"/>
      <c r="P3212" s="79"/>
      <c r="Q3212" s="79"/>
    </row>
    <row r="3213" spans="1:17" ht="13.95" customHeight="1">
      <c r="A3213" s="73"/>
      <c r="B3213" s="74"/>
      <c r="C3213" s="75"/>
      <c r="D3213" s="76"/>
      <c r="E3213" s="76"/>
      <c r="F3213" s="76"/>
      <c r="G3213" s="76"/>
      <c r="H3213" s="76"/>
      <c r="I3213" s="76"/>
      <c r="J3213" s="76"/>
      <c r="K3213" s="76"/>
      <c r="L3213" s="76"/>
      <c r="M3213" s="77"/>
      <c r="N3213" s="78"/>
      <c r="O3213" s="79"/>
      <c r="P3213" s="79"/>
      <c r="Q3213" s="79"/>
    </row>
    <row r="3214" spans="1:17" ht="13.95" customHeight="1">
      <c r="A3214" s="73"/>
      <c r="B3214" s="74"/>
      <c r="C3214" s="75"/>
      <c r="D3214" s="76"/>
      <c r="E3214" s="76"/>
      <c r="F3214" s="76"/>
      <c r="G3214" s="76"/>
      <c r="H3214" s="76"/>
      <c r="I3214" s="76"/>
      <c r="J3214" s="76"/>
      <c r="K3214" s="76"/>
      <c r="L3214" s="76"/>
      <c r="M3214" s="77"/>
      <c r="N3214" s="78"/>
      <c r="O3214" s="79"/>
      <c r="P3214" s="79"/>
      <c r="Q3214" s="79"/>
    </row>
    <row r="3215" spans="1:17" ht="13.95" customHeight="1">
      <c r="A3215" s="73"/>
      <c r="B3215" s="74"/>
      <c r="C3215" s="75"/>
      <c r="D3215" s="76"/>
      <c r="E3215" s="76"/>
      <c r="F3215" s="76"/>
      <c r="G3215" s="76"/>
      <c r="H3215" s="76"/>
      <c r="I3215" s="76"/>
      <c r="J3215" s="76"/>
      <c r="K3215" s="76"/>
      <c r="L3215" s="76"/>
      <c r="M3215" s="77"/>
      <c r="N3215" s="78"/>
      <c r="O3215" s="79"/>
      <c r="P3215" s="79"/>
      <c r="Q3215" s="79"/>
    </row>
    <row r="3216" spans="1:17" ht="13.95" customHeight="1">
      <c r="A3216" s="73"/>
      <c r="B3216" s="74"/>
      <c r="C3216" s="75"/>
      <c r="D3216" s="76"/>
      <c r="E3216" s="76"/>
      <c r="F3216" s="76"/>
      <c r="G3216" s="76"/>
      <c r="H3216" s="76"/>
      <c r="I3216" s="76"/>
      <c r="J3216" s="76"/>
      <c r="K3216" s="76"/>
      <c r="L3216" s="76"/>
      <c r="M3216" s="77"/>
      <c r="N3216" s="78"/>
      <c r="O3216" s="79"/>
      <c r="P3216" s="79"/>
      <c r="Q3216" s="79"/>
    </row>
    <row r="3217" spans="1:17" ht="13.95" customHeight="1">
      <c r="A3217" s="73"/>
      <c r="B3217" s="74"/>
      <c r="C3217" s="75"/>
      <c r="D3217" s="76"/>
      <c r="E3217" s="76"/>
      <c r="F3217" s="76"/>
      <c r="G3217" s="76"/>
      <c r="H3217" s="76"/>
      <c r="I3217" s="76"/>
      <c r="J3217" s="76"/>
      <c r="K3217" s="76"/>
      <c r="L3217" s="76"/>
      <c r="M3217" s="77"/>
      <c r="N3217" s="78"/>
      <c r="O3217" s="79"/>
      <c r="P3217" s="79"/>
      <c r="Q3217" s="79"/>
    </row>
    <row r="3218" spans="1:17" ht="13.95" customHeight="1">
      <c r="A3218" s="73"/>
      <c r="B3218" s="74"/>
      <c r="C3218" s="75"/>
      <c r="D3218" s="76"/>
      <c r="E3218" s="76"/>
      <c r="F3218" s="76"/>
      <c r="G3218" s="76"/>
      <c r="H3218" s="76"/>
      <c r="I3218" s="76"/>
      <c r="J3218" s="76"/>
      <c r="K3218" s="76"/>
      <c r="L3218" s="76"/>
      <c r="M3218" s="77"/>
      <c r="N3218" s="78"/>
      <c r="O3218" s="79"/>
      <c r="P3218" s="79"/>
      <c r="Q3218" s="79"/>
    </row>
    <row r="3219" spans="1:17" ht="13.95" customHeight="1">
      <c r="A3219" s="73"/>
      <c r="B3219" s="74"/>
      <c r="C3219" s="75"/>
      <c r="D3219" s="76"/>
      <c r="E3219" s="76"/>
      <c r="F3219" s="76"/>
      <c r="G3219" s="76"/>
      <c r="H3219" s="76"/>
      <c r="I3219" s="76"/>
      <c r="J3219" s="76"/>
      <c r="K3219" s="76"/>
      <c r="L3219" s="76"/>
      <c r="M3219" s="77"/>
      <c r="N3219" s="78"/>
      <c r="O3219" s="79"/>
      <c r="P3219" s="79"/>
      <c r="Q3219" s="79"/>
    </row>
    <row r="3220" spans="1:17" ht="13.95" customHeight="1">
      <c r="A3220" s="73"/>
      <c r="B3220" s="74"/>
      <c r="C3220" s="75"/>
      <c r="D3220" s="76"/>
      <c r="E3220" s="76"/>
      <c r="F3220" s="76"/>
      <c r="G3220" s="76"/>
      <c r="H3220" s="76"/>
      <c r="I3220" s="76"/>
      <c r="J3220" s="76"/>
      <c r="K3220" s="76"/>
      <c r="L3220" s="76"/>
      <c r="M3220" s="77"/>
      <c r="N3220" s="78"/>
      <c r="O3220" s="79"/>
      <c r="P3220" s="79"/>
      <c r="Q3220" s="79"/>
    </row>
    <row r="3221" spans="1:17" ht="13.95" customHeight="1">
      <c r="A3221" s="73"/>
      <c r="B3221" s="74"/>
      <c r="C3221" s="75"/>
      <c r="D3221" s="76"/>
      <c r="E3221" s="76"/>
      <c r="F3221" s="76"/>
      <c r="G3221" s="76"/>
      <c r="H3221" s="76"/>
      <c r="I3221" s="76"/>
      <c r="J3221" s="76"/>
      <c r="K3221" s="76"/>
      <c r="L3221" s="76"/>
      <c r="M3221" s="77"/>
      <c r="N3221" s="78"/>
      <c r="O3221" s="79"/>
      <c r="P3221" s="79"/>
      <c r="Q3221" s="79"/>
    </row>
    <row r="3222" spans="1:17" ht="13.95" customHeight="1">
      <c r="A3222" s="73"/>
      <c r="B3222" s="74"/>
      <c r="C3222" s="75"/>
      <c r="D3222" s="76"/>
      <c r="E3222" s="76"/>
      <c r="F3222" s="76"/>
      <c r="G3222" s="76"/>
      <c r="H3222" s="76"/>
      <c r="I3222" s="76"/>
      <c r="J3222" s="76"/>
      <c r="K3222" s="76"/>
      <c r="L3222" s="76"/>
      <c r="M3222" s="77"/>
      <c r="N3222" s="78"/>
      <c r="O3222" s="79"/>
      <c r="P3222" s="79"/>
      <c r="Q3222" s="79"/>
    </row>
    <row r="3223" spans="1:17" ht="13.95" customHeight="1">
      <c r="A3223" s="73"/>
      <c r="B3223" s="74"/>
      <c r="C3223" s="75"/>
      <c r="D3223" s="76"/>
      <c r="E3223" s="76"/>
      <c r="F3223" s="76"/>
      <c r="G3223" s="76"/>
      <c r="H3223" s="76"/>
      <c r="I3223" s="76"/>
      <c r="J3223" s="76"/>
      <c r="K3223" s="76"/>
      <c r="L3223" s="76"/>
      <c r="M3223" s="77"/>
      <c r="N3223" s="78"/>
      <c r="O3223" s="79"/>
      <c r="P3223" s="79"/>
      <c r="Q3223" s="79"/>
    </row>
    <row r="3224" spans="1:17" ht="13.95" customHeight="1">
      <c r="A3224" s="73"/>
      <c r="B3224" s="74"/>
      <c r="C3224" s="75"/>
      <c r="D3224" s="76"/>
      <c r="E3224" s="76"/>
      <c r="F3224" s="76"/>
      <c r="G3224" s="76"/>
      <c r="H3224" s="76"/>
      <c r="I3224" s="76"/>
      <c r="J3224" s="76"/>
      <c r="K3224" s="76"/>
      <c r="L3224" s="76"/>
      <c r="M3224" s="77"/>
      <c r="N3224" s="78"/>
      <c r="O3224" s="79"/>
      <c r="P3224" s="79"/>
      <c r="Q3224" s="79"/>
    </row>
    <row r="3225" spans="1:17" ht="13.95" customHeight="1">
      <c r="A3225" s="73"/>
      <c r="B3225" s="74"/>
      <c r="C3225" s="75"/>
      <c r="D3225" s="76"/>
      <c r="E3225" s="76"/>
      <c r="F3225" s="76"/>
      <c r="G3225" s="76"/>
      <c r="H3225" s="76"/>
      <c r="I3225" s="76"/>
      <c r="J3225" s="76"/>
      <c r="K3225" s="76"/>
      <c r="L3225" s="76"/>
      <c r="M3225" s="77"/>
      <c r="N3225" s="78"/>
      <c r="O3225" s="79"/>
      <c r="P3225" s="79"/>
      <c r="Q3225" s="79"/>
    </row>
    <row r="3226" spans="1:17" ht="13.95" customHeight="1">
      <c r="A3226" s="73"/>
      <c r="B3226" s="74"/>
      <c r="C3226" s="75"/>
      <c r="D3226" s="76"/>
      <c r="E3226" s="76"/>
      <c r="F3226" s="76"/>
      <c r="G3226" s="76"/>
      <c r="H3226" s="76"/>
      <c r="I3226" s="76"/>
      <c r="J3226" s="76"/>
      <c r="K3226" s="76"/>
      <c r="L3226" s="76"/>
      <c r="M3226" s="77"/>
      <c r="N3226" s="78"/>
      <c r="O3226" s="79"/>
      <c r="P3226" s="79"/>
      <c r="Q3226" s="79"/>
    </row>
    <row r="3227" spans="1:17" ht="13.95" customHeight="1">
      <c r="A3227" s="73"/>
      <c r="B3227" s="74"/>
      <c r="C3227" s="75"/>
      <c r="D3227" s="76"/>
      <c r="E3227" s="76"/>
      <c r="F3227" s="76"/>
      <c r="G3227" s="76"/>
      <c r="H3227" s="76"/>
      <c r="I3227" s="76"/>
      <c r="J3227" s="76"/>
      <c r="K3227" s="76"/>
      <c r="L3227" s="76"/>
      <c r="M3227" s="77"/>
      <c r="N3227" s="78"/>
      <c r="O3227" s="79"/>
      <c r="P3227" s="79"/>
      <c r="Q3227" s="79"/>
    </row>
    <row r="3228" spans="1:17" ht="13.95" customHeight="1">
      <c r="A3228" s="73"/>
      <c r="B3228" s="74"/>
      <c r="C3228" s="75"/>
      <c r="D3228" s="76"/>
      <c r="E3228" s="76"/>
      <c r="F3228" s="76"/>
      <c r="G3228" s="76"/>
      <c r="H3228" s="76"/>
      <c r="I3228" s="76"/>
      <c r="J3228" s="76"/>
      <c r="K3228" s="76"/>
      <c r="L3228" s="76"/>
      <c r="M3228" s="77"/>
      <c r="N3228" s="78"/>
      <c r="O3228" s="79"/>
      <c r="P3228" s="79"/>
      <c r="Q3228" s="79"/>
    </row>
    <row r="3229" spans="1:17" ht="13.95" customHeight="1">
      <c r="A3229" s="73"/>
      <c r="B3229" s="74"/>
      <c r="C3229" s="75"/>
      <c r="D3229" s="76"/>
      <c r="E3229" s="76"/>
      <c r="F3229" s="76"/>
      <c r="G3229" s="76"/>
      <c r="H3229" s="76"/>
      <c r="I3229" s="76"/>
      <c r="J3229" s="76"/>
      <c r="K3229" s="76"/>
      <c r="L3229" s="76"/>
      <c r="M3229" s="77"/>
      <c r="N3229" s="78"/>
      <c r="O3229" s="79"/>
      <c r="P3229" s="79"/>
      <c r="Q3229" s="79"/>
    </row>
    <row r="3230" spans="1:17" ht="13.95" customHeight="1">
      <c r="A3230" s="73"/>
      <c r="B3230" s="74"/>
      <c r="C3230" s="75"/>
      <c r="D3230" s="76"/>
      <c r="E3230" s="76"/>
      <c r="F3230" s="76"/>
      <c r="G3230" s="76"/>
      <c r="H3230" s="76"/>
      <c r="I3230" s="76"/>
      <c r="J3230" s="76"/>
      <c r="K3230" s="76"/>
      <c r="L3230" s="76"/>
      <c r="M3230" s="77"/>
      <c r="N3230" s="78"/>
      <c r="O3230" s="79"/>
      <c r="P3230" s="79"/>
      <c r="Q3230" s="79"/>
    </row>
    <row r="3231" spans="1:17" ht="13.95" customHeight="1">
      <c r="A3231" s="73"/>
      <c r="B3231" s="74"/>
      <c r="C3231" s="75"/>
      <c r="D3231" s="76"/>
      <c r="E3231" s="76"/>
      <c r="F3231" s="76"/>
      <c r="G3231" s="76"/>
      <c r="H3231" s="76"/>
      <c r="I3231" s="76"/>
      <c r="J3231" s="76"/>
      <c r="K3231" s="76"/>
      <c r="L3231" s="76"/>
      <c r="M3231" s="77"/>
      <c r="N3231" s="78"/>
      <c r="O3231" s="79"/>
      <c r="P3231" s="79"/>
      <c r="Q3231" s="79"/>
    </row>
    <row r="3232" spans="1:17" ht="13.95" customHeight="1">
      <c r="A3232" s="73"/>
      <c r="B3232" s="74"/>
      <c r="C3232" s="75"/>
      <c r="D3232" s="76"/>
      <c r="E3232" s="76"/>
      <c r="F3232" s="76"/>
      <c r="G3232" s="76"/>
      <c r="H3232" s="76"/>
      <c r="I3232" s="76"/>
      <c r="J3232" s="76"/>
      <c r="K3232" s="76"/>
      <c r="L3232" s="76"/>
      <c r="M3232" s="77"/>
      <c r="N3232" s="78"/>
      <c r="O3232" s="79"/>
      <c r="P3232" s="79"/>
      <c r="Q3232" s="79"/>
    </row>
    <row r="3233" spans="1:17" ht="13.95" customHeight="1">
      <c r="A3233" s="73"/>
      <c r="B3233" s="74"/>
      <c r="C3233" s="75"/>
      <c r="D3233" s="76"/>
      <c r="E3233" s="76"/>
      <c r="F3233" s="76"/>
      <c r="G3233" s="76"/>
      <c r="H3233" s="76"/>
      <c r="I3233" s="76"/>
      <c r="J3233" s="76"/>
      <c r="K3233" s="76"/>
      <c r="L3233" s="76"/>
      <c r="M3233" s="77"/>
      <c r="N3233" s="78"/>
      <c r="O3233" s="79"/>
      <c r="P3233" s="79"/>
      <c r="Q3233" s="79"/>
    </row>
    <row r="3234" spans="1:17" ht="13.95" customHeight="1">
      <c r="A3234" s="73"/>
      <c r="B3234" s="74"/>
      <c r="C3234" s="75"/>
      <c r="D3234" s="76"/>
      <c r="E3234" s="76"/>
      <c r="F3234" s="76"/>
      <c r="G3234" s="76"/>
      <c r="H3234" s="76"/>
      <c r="I3234" s="76"/>
      <c r="J3234" s="76"/>
      <c r="K3234" s="76"/>
      <c r="L3234" s="76"/>
      <c r="M3234" s="77"/>
      <c r="N3234" s="78"/>
      <c r="O3234" s="79"/>
      <c r="P3234" s="79"/>
      <c r="Q3234" s="79"/>
    </row>
    <row r="3235" spans="1:17" ht="13.95" customHeight="1">
      <c r="A3235" s="73"/>
      <c r="B3235" s="74"/>
      <c r="C3235" s="75"/>
      <c r="D3235" s="76"/>
      <c r="E3235" s="76"/>
      <c r="F3235" s="76"/>
      <c r="G3235" s="76"/>
      <c r="H3235" s="76"/>
      <c r="I3235" s="76"/>
      <c r="J3235" s="76"/>
      <c r="K3235" s="76"/>
      <c r="L3235" s="76"/>
      <c r="M3235" s="77"/>
      <c r="N3235" s="78"/>
      <c r="O3235" s="79"/>
      <c r="P3235" s="79"/>
      <c r="Q3235" s="79"/>
    </row>
    <row r="3236" spans="1:17" ht="13.95" customHeight="1">
      <c r="A3236" s="73"/>
      <c r="B3236" s="74"/>
      <c r="C3236" s="75"/>
      <c r="D3236" s="76"/>
      <c r="E3236" s="76"/>
      <c r="F3236" s="76"/>
      <c r="G3236" s="76"/>
      <c r="H3236" s="76"/>
      <c r="I3236" s="76"/>
      <c r="J3236" s="76"/>
      <c r="K3236" s="76"/>
      <c r="L3236" s="76"/>
      <c r="M3236" s="77"/>
      <c r="N3236" s="78"/>
      <c r="O3236" s="79"/>
      <c r="P3236" s="79"/>
      <c r="Q3236" s="79"/>
    </row>
    <row r="3237" spans="1:17" ht="13.95" customHeight="1">
      <c r="A3237" s="73"/>
      <c r="B3237" s="74"/>
      <c r="C3237" s="75"/>
      <c r="D3237" s="76"/>
      <c r="E3237" s="76"/>
      <c r="F3237" s="76"/>
      <c r="G3237" s="76"/>
      <c r="H3237" s="76"/>
      <c r="I3237" s="76"/>
      <c r="J3237" s="76"/>
      <c r="K3237" s="76"/>
      <c r="L3237" s="76"/>
      <c r="M3237" s="77"/>
      <c r="N3237" s="78"/>
      <c r="O3237" s="79"/>
      <c r="P3237" s="79"/>
      <c r="Q3237" s="79"/>
    </row>
    <row r="3238" spans="1:17" ht="13.95" customHeight="1">
      <c r="A3238" s="73"/>
      <c r="B3238" s="74"/>
      <c r="C3238" s="75"/>
      <c r="D3238" s="76"/>
      <c r="E3238" s="76"/>
      <c r="F3238" s="76"/>
      <c r="G3238" s="76"/>
      <c r="H3238" s="76"/>
      <c r="I3238" s="76"/>
      <c r="J3238" s="76"/>
      <c r="K3238" s="76"/>
      <c r="L3238" s="76"/>
      <c r="M3238" s="77"/>
      <c r="N3238" s="78"/>
      <c r="O3238" s="79"/>
      <c r="P3238" s="79"/>
      <c r="Q3238" s="79"/>
    </row>
    <row r="3239" spans="1:17" ht="13.95" customHeight="1">
      <c r="A3239" s="73"/>
      <c r="B3239" s="74"/>
      <c r="C3239" s="75"/>
      <c r="D3239" s="76"/>
      <c r="E3239" s="76"/>
      <c r="F3239" s="76"/>
      <c r="G3239" s="76"/>
      <c r="H3239" s="76"/>
      <c r="I3239" s="76"/>
      <c r="J3239" s="76"/>
      <c r="K3239" s="76"/>
      <c r="L3239" s="76"/>
      <c r="M3239" s="77"/>
      <c r="N3239" s="78"/>
      <c r="O3239" s="79"/>
      <c r="P3239" s="79"/>
      <c r="Q3239" s="79"/>
    </row>
    <row r="3240" spans="1:17" ht="13.95" customHeight="1">
      <c r="A3240" s="73"/>
      <c r="B3240" s="74"/>
      <c r="C3240" s="75"/>
      <c r="D3240" s="76"/>
      <c r="E3240" s="76"/>
      <c r="F3240" s="76"/>
      <c r="G3240" s="76"/>
      <c r="H3240" s="76"/>
      <c r="I3240" s="76"/>
      <c r="J3240" s="76"/>
      <c r="K3240" s="76"/>
      <c r="L3240" s="76"/>
      <c r="M3240" s="77"/>
      <c r="N3240" s="78"/>
      <c r="O3240" s="79"/>
      <c r="P3240" s="79"/>
      <c r="Q3240" s="79"/>
    </row>
    <row r="3241" spans="1:17" ht="13.95" customHeight="1">
      <c r="A3241" s="73"/>
      <c r="B3241" s="74"/>
      <c r="C3241" s="75"/>
      <c r="D3241" s="76"/>
      <c r="E3241" s="76"/>
      <c r="F3241" s="76"/>
      <c r="G3241" s="76"/>
      <c r="H3241" s="76"/>
      <c r="I3241" s="76"/>
      <c r="J3241" s="76"/>
      <c r="K3241" s="76"/>
      <c r="L3241" s="76"/>
      <c r="M3241" s="77"/>
      <c r="N3241" s="78"/>
      <c r="O3241" s="79"/>
      <c r="P3241" s="79"/>
      <c r="Q3241" s="79"/>
    </row>
    <row r="3242" spans="1:17" ht="13.95" customHeight="1">
      <c r="A3242" s="73"/>
      <c r="B3242" s="74"/>
      <c r="C3242" s="75"/>
      <c r="D3242" s="76"/>
      <c r="E3242" s="76"/>
      <c r="F3242" s="76"/>
      <c r="G3242" s="76"/>
      <c r="H3242" s="76"/>
      <c r="I3242" s="76"/>
      <c r="J3242" s="76"/>
      <c r="K3242" s="76"/>
      <c r="L3242" s="76"/>
      <c r="M3242" s="77"/>
      <c r="N3242" s="78"/>
      <c r="O3242" s="79"/>
      <c r="P3242" s="79"/>
      <c r="Q3242" s="79"/>
    </row>
    <row r="3243" spans="1:17" ht="13.95" customHeight="1">
      <c r="A3243" s="73"/>
      <c r="B3243" s="74"/>
      <c r="C3243" s="75"/>
      <c r="D3243" s="76"/>
      <c r="E3243" s="76"/>
      <c r="F3243" s="76"/>
      <c r="G3243" s="76"/>
      <c r="H3243" s="76"/>
      <c r="I3243" s="76"/>
      <c r="J3243" s="76"/>
      <c r="K3243" s="76"/>
      <c r="L3243" s="76"/>
      <c r="M3243" s="77"/>
      <c r="N3243" s="78"/>
      <c r="O3243" s="79"/>
      <c r="P3243" s="79"/>
      <c r="Q3243" s="79"/>
    </row>
    <row r="3244" spans="1:17" ht="13.95" customHeight="1">
      <c r="A3244" s="73"/>
      <c r="B3244" s="74"/>
      <c r="C3244" s="75"/>
      <c r="D3244" s="76"/>
      <c r="E3244" s="76"/>
      <c r="F3244" s="76"/>
      <c r="G3244" s="76"/>
      <c r="H3244" s="76"/>
      <c r="I3244" s="76"/>
      <c r="J3244" s="76"/>
      <c r="K3244" s="76"/>
      <c r="L3244" s="76"/>
      <c r="M3244" s="77"/>
      <c r="N3244" s="78"/>
      <c r="O3244" s="79"/>
      <c r="P3244" s="79"/>
      <c r="Q3244" s="79"/>
    </row>
    <row r="3245" spans="1:17" ht="13.95" customHeight="1">
      <c r="A3245" s="73"/>
      <c r="B3245" s="74"/>
      <c r="C3245" s="75"/>
      <c r="D3245" s="76"/>
      <c r="E3245" s="76"/>
      <c r="F3245" s="76"/>
      <c r="G3245" s="76"/>
      <c r="H3245" s="76"/>
      <c r="I3245" s="76"/>
      <c r="J3245" s="76"/>
      <c r="K3245" s="76"/>
      <c r="L3245" s="76"/>
      <c r="M3245" s="77"/>
      <c r="N3245" s="78"/>
      <c r="O3245" s="79"/>
      <c r="P3245" s="79"/>
      <c r="Q3245" s="79"/>
    </row>
    <row r="3246" spans="1:17" ht="13.95" customHeight="1">
      <c r="A3246" s="73"/>
      <c r="B3246" s="74"/>
      <c r="C3246" s="75"/>
      <c r="D3246" s="76"/>
      <c r="E3246" s="76"/>
      <c r="F3246" s="76"/>
      <c r="G3246" s="76"/>
      <c r="H3246" s="76"/>
      <c r="I3246" s="76"/>
      <c r="J3246" s="76"/>
      <c r="K3246" s="76"/>
      <c r="L3246" s="76"/>
      <c r="M3246" s="77"/>
      <c r="N3246" s="78"/>
      <c r="O3246" s="79"/>
      <c r="P3246" s="79"/>
      <c r="Q3246" s="79"/>
    </row>
    <row r="3247" spans="1:17" ht="13.95" customHeight="1">
      <c r="A3247" s="73"/>
      <c r="B3247" s="74"/>
      <c r="C3247" s="75"/>
      <c r="D3247" s="76"/>
      <c r="E3247" s="76"/>
      <c r="F3247" s="76"/>
      <c r="G3247" s="76"/>
      <c r="H3247" s="76"/>
      <c r="I3247" s="76"/>
      <c r="J3247" s="76"/>
      <c r="K3247" s="76"/>
      <c r="L3247" s="76"/>
      <c r="M3247" s="77"/>
      <c r="N3247" s="78"/>
      <c r="O3247" s="79"/>
      <c r="P3247" s="79"/>
      <c r="Q3247" s="79"/>
    </row>
    <row r="3248" spans="1:17" ht="13.95" customHeight="1">
      <c r="A3248" s="73"/>
      <c r="B3248" s="74"/>
      <c r="C3248" s="75"/>
      <c r="D3248" s="76"/>
      <c r="E3248" s="76"/>
      <c r="F3248" s="76"/>
      <c r="G3248" s="76"/>
      <c r="H3248" s="76"/>
      <c r="I3248" s="76"/>
      <c r="J3248" s="76"/>
      <c r="K3248" s="76"/>
      <c r="L3248" s="76"/>
      <c r="M3248" s="77"/>
      <c r="N3248" s="78"/>
      <c r="O3248" s="79"/>
      <c r="P3248" s="79"/>
      <c r="Q3248" s="79"/>
    </row>
    <row r="3249" spans="1:17" ht="13.95" customHeight="1">
      <c r="A3249" s="73"/>
      <c r="B3249" s="74"/>
      <c r="C3249" s="75"/>
      <c r="D3249" s="76"/>
      <c r="E3249" s="76"/>
      <c r="F3249" s="76"/>
      <c r="G3249" s="76"/>
      <c r="H3249" s="76"/>
      <c r="I3249" s="76"/>
      <c r="J3249" s="76"/>
      <c r="K3249" s="76"/>
      <c r="L3249" s="76"/>
      <c r="M3249" s="77"/>
      <c r="N3249" s="78"/>
      <c r="O3249" s="79"/>
      <c r="P3249" s="79"/>
      <c r="Q3249" s="79"/>
    </row>
    <row r="3250" spans="1:17" ht="13.95" customHeight="1">
      <c r="A3250" s="73"/>
      <c r="B3250" s="74"/>
      <c r="C3250" s="75"/>
      <c r="D3250" s="76"/>
      <c r="E3250" s="76"/>
      <c r="F3250" s="76"/>
      <c r="G3250" s="76"/>
      <c r="H3250" s="76"/>
      <c r="I3250" s="76"/>
      <c r="J3250" s="76"/>
      <c r="K3250" s="76"/>
      <c r="L3250" s="76"/>
      <c r="M3250" s="77"/>
      <c r="N3250" s="78"/>
      <c r="O3250" s="79"/>
      <c r="P3250" s="79"/>
      <c r="Q3250" s="79"/>
    </row>
    <row r="3251" spans="1:17" ht="13.95" customHeight="1">
      <c r="A3251" s="73"/>
      <c r="B3251" s="74"/>
      <c r="C3251" s="75"/>
      <c r="D3251" s="76"/>
      <c r="E3251" s="76"/>
      <c r="F3251" s="76"/>
      <c r="G3251" s="76"/>
      <c r="H3251" s="76"/>
      <c r="I3251" s="76"/>
      <c r="J3251" s="76"/>
      <c r="K3251" s="76"/>
      <c r="L3251" s="76"/>
      <c r="M3251" s="77"/>
      <c r="N3251" s="78"/>
      <c r="O3251" s="79"/>
      <c r="P3251" s="79"/>
      <c r="Q3251" s="79"/>
    </row>
    <row r="3252" spans="1:17" ht="13.95" customHeight="1">
      <c r="A3252" s="73"/>
      <c r="B3252" s="74"/>
      <c r="C3252" s="75"/>
      <c r="D3252" s="76"/>
      <c r="E3252" s="76"/>
      <c r="F3252" s="76"/>
      <c r="G3252" s="76"/>
      <c r="H3252" s="76"/>
      <c r="I3252" s="76"/>
      <c r="J3252" s="76"/>
      <c r="K3252" s="76"/>
      <c r="L3252" s="76"/>
      <c r="M3252" s="77"/>
      <c r="N3252" s="78"/>
      <c r="O3252" s="79"/>
      <c r="P3252" s="79"/>
      <c r="Q3252" s="79"/>
    </row>
    <row r="3253" spans="1:17" ht="13.95" customHeight="1">
      <c r="A3253" s="73"/>
      <c r="B3253" s="74"/>
      <c r="C3253" s="75"/>
      <c r="D3253" s="76"/>
      <c r="E3253" s="76"/>
      <c r="F3253" s="76"/>
      <c r="G3253" s="76"/>
      <c r="H3253" s="76"/>
      <c r="I3253" s="76"/>
      <c r="J3253" s="76"/>
      <c r="K3253" s="76"/>
      <c r="L3253" s="76"/>
      <c r="M3253" s="77"/>
      <c r="N3253" s="78"/>
      <c r="O3253" s="79"/>
      <c r="P3253" s="79"/>
      <c r="Q3253" s="79"/>
    </row>
    <row r="3254" spans="1:17" ht="13.95" customHeight="1">
      <c r="A3254" s="73"/>
      <c r="B3254" s="74"/>
      <c r="C3254" s="75"/>
      <c r="D3254" s="76"/>
      <c r="E3254" s="76"/>
      <c r="F3254" s="76"/>
      <c r="G3254" s="76"/>
      <c r="H3254" s="76"/>
      <c r="I3254" s="76"/>
      <c r="J3254" s="76"/>
      <c r="K3254" s="76"/>
      <c r="L3254" s="76"/>
      <c r="M3254" s="77"/>
      <c r="N3254" s="78"/>
      <c r="O3254" s="79"/>
      <c r="P3254" s="79"/>
      <c r="Q3254" s="79"/>
    </row>
    <row r="3255" spans="1:17" ht="13.95" customHeight="1">
      <c r="A3255" s="73"/>
      <c r="B3255" s="74"/>
      <c r="C3255" s="75"/>
      <c r="D3255" s="76"/>
      <c r="E3255" s="76"/>
      <c r="F3255" s="76"/>
      <c r="G3255" s="76"/>
      <c r="H3255" s="76"/>
      <c r="I3255" s="76"/>
      <c r="J3255" s="76"/>
      <c r="K3255" s="76"/>
      <c r="L3255" s="76"/>
      <c r="M3255" s="77"/>
      <c r="N3255" s="78"/>
      <c r="O3255" s="79"/>
      <c r="P3255" s="79"/>
      <c r="Q3255" s="79"/>
    </row>
    <row r="3256" spans="1:17" ht="13.95" customHeight="1">
      <c r="A3256" s="73"/>
      <c r="B3256" s="74"/>
      <c r="C3256" s="75"/>
      <c r="D3256" s="76"/>
      <c r="E3256" s="76"/>
      <c r="F3256" s="76"/>
      <c r="G3256" s="76"/>
      <c r="H3256" s="76"/>
      <c r="I3256" s="76"/>
      <c r="J3256" s="76"/>
      <c r="K3256" s="76"/>
      <c r="L3256" s="76"/>
      <c r="M3256" s="77"/>
      <c r="N3256" s="78"/>
      <c r="O3256" s="79"/>
      <c r="P3256" s="79"/>
      <c r="Q3256" s="79"/>
    </row>
    <row r="3257" spans="1:17" ht="13.95" customHeight="1">
      <c r="A3257" s="73"/>
      <c r="B3257" s="74"/>
      <c r="C3257" s="75"/>
      <c r="D3257" s="76"/>
      <c r="E3257" s="76"/>
      <c r="F3257" s="76"/>
      <c r="G3257" s="76"/>
      <c r="H3257" s="76"/>
      <c r="I3257" s="76"/>
      <c r="J3257" s="76"/>
      <c r="K3257" s="76"/>
      <c r="L3257" s="76"/>
      <c r="M3257" s="77"/>
      <c r="N3257" s="78"/>
      <c r="O3257" s="79"/>
      <c r="P3257" s="79"/>
      <c r="Q3257" s="79"/>
    </row>
    <row r="3258" spans="1:17" ht="13.95" customHeight="1">
      <c r="A3258" s="73"/>
      <c r="B3258" s="74"/>
      <c r="C3258" s="75"/>
      <c r="D3258" s="76"/>
      <c r="E3258" s="76"/>
      <c r="F3258" s="76"/>
      <c r="G3258" s="76"/>
      <c r="H3258" s="76"/>
      <c r="I3258" s="76"/>
      <c r="J3258" s="76"/>
      <c r="K3258" s="76"/>
      <c r="L3258" s="76"/>
      <c r="M3258" s="77"/>
      <c r="N3258" s="78"/>
      <c r="O3258" s="79"/>
      <c r="P3258" s="79"/>
      <c r="Q3258" s="79"/>
    </row>
    <row r="3259" spans="1:17" ht="13.95" customHeight="1">
      <c r="A3259" s="73"/>
      <c r="B3259" s="74"/>
      <c r="C3259" s="75"/>
      <c r="D3259" s="76"/>
      <c r="E3259" s="76"/>
      <c r="F3259" s="76"/>
      <c r="G3259" s="76"/>
      <c r="H3259" s="76"/>
      <c r="I3259" s="76"/>
      <c r="J3259" s="76"/>
      <c r="K3259" s="76"/>
      <c r="L3259" s="76"/>
      <c r="M3259" s="77"/>
      <c r="N3259" s="78"/>
      <c r="O3259" s="79"/>
      <c r="P3259" s="79"/>
      <c r="Q3259" s="79"/>
    </row>
    <row r="3260" spans="1:17" ht="13.95" customHeight="1">
      <c r="A3260" s="73"/>
      <c r="B3260" s="74"/>
      <c r="C3260" s="75"/>
      <c r="D3260" s="76"/>
      <c r="E3260" s="76"/>
      <c r="F3260" s="76"/>
      <c r="G3260" s="76"/>
      <c r="H3260" s="76"/>
      <c r="I3260" s="76"/>
      <c r="J3260" s="76"/>
      <c r="K3260" s="76"/>
      <c r="L3260" s="76"/>
      <c r="M3260" s="77"/>
      <c r="N3260" s="78"/>
      <c r="O3260" s="79"/>
      <c r="P3260" s="79"/>
      <c r="Q3260" s="79"/>
    </row>
    <row r="3261" spans="1:17" ht="13.95" customHeight="1">
      <c r="A3261" s="73"/>
      <c r="B3261" s="74"/>
      <c r="C3261" s="75"/>
      <c r="D3261" s="76"/>
      <c r="E3261" s="76"/>
      <c r="F3261" s="76"/>
      <c r="G3261" s="76"/>
      <c r="H3261" s="76"/>
      <c r="I3261" s="76"/>
      <c r="J3261" s="76"/>
      <c r="K3261" s="76"/>
      <c r="L3261" s="76"/>
      <c r="M3261" s="77"/>
      <c r="N3261" s="78"/>
      <c r="O3261" s="79"/>
      <c r="P3261" s="79"/>
      <c r="Q3261" s="79"/>
    </row>
    <row r="3262" spans="1:17" ht="13.95" customHeight="1">
      <c r="A3262" s="73"/>
      <c r="B3262" s="74"/>
      <c r="C3262" s="75"/>
      <c r="D3262" s="76"/>
      <c r="E3262" s="76"/>
      <c r="F3262" s="76"/>
      <c r="G3262" s="76"/>
      <c r="H3262" s="76"/>
      <c r="I3262" s="76"/>
      <c r="J3262" s="76"/>
      <c r="K3262" s="76"/>
      <c r="L3262" s="76"/>
      <c r="M3262" s="77"/>
      <c r="N3262" s="78"/>
      <c r="O3262" s="79"/>
      <c r="P3262" s="79"/>
      <c r="Q3262" s="79"/>
    </row>
    <row r="3263" spans="1:17" ht="13.95" customHeight="1">
      <c r="A3263" s="73"/>
      <c r="B3263" s="74"/>
      <c r="C3263" s="75"/>
      <c r="D3263" s="76"/>
      <c r="E3263" s="76"/>
      <c r="F3263" s="76"/>
      <c r="G3263" s="76"/>
      <c r="H3263" s="76"/>
      <c r="I3263" s="76"/>
      <c r="J3263" s="76"/>
      <c r="K3263" s="76"/>
      <c r="L3263" s="76"/>
      <c r="M3263" s="77"/>
      <c r="N3263" s="78"/>
      <c r="O3263" s="79"/>
      <c r="P3263" s="79"/>
      <c r="Q3263" s="79"/>
    </row>
    <row r="3264" spans="1:17" ht="13.95" customHeight="1">
      <c r="A3264" s="73"/>
      <c r="B3264" s="74"/>
      <c r="C3264" s="75"/>
      <c r="D3264" s="76"/>
      <c r="E3264" s="76"/>
      <c r="F3264" s="76"/>
      <c r="G3264" s="76"/>
      <c r="H3264" s="76"/>
      <c r="I3264" s="76"/>
      <c r="J3264" s="76"/>
      <c r="K3264" s="76"/>
      <c r="L3264" s="76"/>
      <c r="M3264" s="77"/>
      <c r="N3264" s="78"/>
      <c r="O3264" s="79"/>
      <c r="P3264" s="79"/>
      <c r="Q3264" s="79"/>
    </row>
    <row r="3265" spans="1:17" ht="13.95" customHeight="1">
      <c r="A3265" s="73"/>
      <c r="B3265" s="74"/>
      <c r="C3265" s="75"/>
      <c r="D3265" s="76"/>
      <c r="E3265" s="76"/>
      <c r="F3265" s="76"/>
      <c r="G3265" s="76"/>
      <c r="H3265" s="76"/>
      <c r="I3265" s="76"/>
      <c r="J3265" s="76"/>
      <c r="K3265" s="76"/>
      <c r="L3265" s="76"/>
      <c r="M3265" s="77"/>
      <c r="N3265" s="78"/>
      <c r="O3265" s="79"/>
      <c r="P3265" s="79"/>
      <c r="Q3265" s="79"/>
    </row>
    <row r="3266" spans="1:17" ht="13.95" customHeight="1">
      <c r="A3266" s="73"/>
      <c r="B3266" s="74"/>
      <c r="C3266" s="75"/>
      <c r="D3266" s="76"/>
      <c r="E3266" s="76"/>
      <c r="F3266" s="76"/>
      <c r="G3266" s="76"/>
      <c r="H3266" s="76"/>
      <c r="I3266" s="76"/>
      <c r="J3266" s="76"/>
      <c r="K3266" s="76"/>
      <c r="L3266" s="76"/>
      <c r="M3266" s="77"/>
      <c r="N3266" s="78"/>
      <c r="O3266" s="79"/>
      <c r="P3266" s="79"/>
      <c r="Q3266" s="79"/>
    </row>
    <row r="3267" spans="1:17" ht="13.95" customHeight="1">
      <c r="A3267" s="73"/>
      <c r="B3267" s="74"/>
      <c r="C3267" s="75"/>
      <c r="D3267" s="76"/>
      <c r="E3267" s="76"/>
      <c r="F3267" s="76"/>
      <c r="G3267" s="76"/>
      <c r="H3267" s="76"/>
      <c r="I3267" s="76"/>
      <c r="J3267" s="76"/>
      <c r="K3267" s="76"/>
      <c r="L3267" s="76"/>
      <c r="M3267" s="77"/>
      <c r="N3267" s="78"/>
      <c r="O3267" s="79"/>
      <c r="P3267" s="79"/>
      <c r="Q3267" s="79"/>
    </row>
    <row r="3268" spans="1:17" ht="13.95" customHeight="1">
      <c r="A3268" s="73"/>
      <c r="B3268" s="74"/>
      <c r="C3268" s="75"/>
      <c r="D3268" s="76"/>
      <c r="E3268" s="76"/>
      <c r="F3268" s="76"/>
      <c r="G3268" s="76"/>
      <c r="H3268" s="76"/>
      <c r="I3268" s="76"/>
      <c r="J3268" s="76"/>
      <c r="K3268" s="76"/>
      <c r="L3268" s="76"/>
      <c r="M3268" s="77"/>
      <c r="N3268" s="78"/>
      <c r="O3268" s="79"/>
      <c r="P3268" s="79"/>
      <c r="Q3268" s="79"/>
    </row>
    <row r="3269" spans="1:17" ht="13.95" customHeight="1">
      <c r="A3269" s="73"/>
      <c r="B3269" s="74"/>
      <c r="C3269" s="75"/>
      <c r="D3269" s="76"/>
      <c r="E3269" s="76"/>
      <c r="F3269" s="76"/>
      <c r="G3269" s="76"/>
      <c r="H3269" s="76"/>
      <c r="I3269" s="76"/>
      <c r="J3269" s="76"/>
      <c r="K3269" s="76"/>
      <c r="L3269" s="76"/>
      <c r="M3269" s="77"/>
      <c r="N3269" s="78"/>
      <c r="O3269" s="79"/>
      <c r="P3269" s="79"/>
      <c r="Q3269" s="79"/>
    </row>
    <row r="3270" spans="1:17" ht="13.95" customHeight="1">
      <c r="A3270" s="73"/>
      <c r="B3270" s="74"/>
      <c r="C3270" s="75"/>
      <c r="D3270" s="76"/>
      <c r="E3270" s="76"/>
      <c r="F3270" s="76"/>
      <c r="G3270" s="76"/>
      <c r="H3270" s="76"/>
      <c r="I3270" s="76"/>
      <c r="J3270" s="76"/>
      <c r="K3270" s="76"/>
      <c r="L3270" s="76"/>
      <c r="M3270" s="77"/>
      <c r="N3270" s="78"/>
      <c r="O3270" s="79"/>
      <c r="P3270" s="79"/>
      <c r="Q3270" s="79"/>
    </row>
    <row r="3271" spans="1:17" ht="13.95" customHeight="1">
      <c r="A3271" s="73"/>
      <c r="B3271" s="74"/>
      <c r="C3271" s="75"/>
      <c r="D3271" s="76"/>
      <c r="E3271" s="76"/>
      <c r="F3271" s="76"/>
      <c r="G3271" s="76"/>
      <c r="H3271" s="76"/>
      <c r="I3271" s="76"/>
      <c r="J3271" s="76"/>
      <c r="K3271" s="76"/>
      <c r="L3271" s="76"/>
      <c r="M3271" s="77"/>
      <c r="N3271" s="78"/>
      <c r="O3271" s="79"/>
      <c r="P3271" s="79"/>
      <c r="Q3271" s="79"/>
    </row>
    <row r="3272" spans="1:17" ht="13.95" customHeight="1">
      <c r="A3272" s="73"/>
      <c r="B3272" s="74"/>
      <c r="C3272" s="75"/>
      <c r="D3272" s="76"/>
      <c r="E3272" s="76"/>
      <c r="F3272" s="76"/>
      <c r="G3272" s="76"/>
      <c r="H3272" s="76"/>
      <c r="I3272" s="76"/>
      <c r="J3272" s="76"/>
      <c r="K3272" s="76"/>
      <c r="L3272" s="76"/>
      <c r="M3272" s="77"/>
      <c r="N3272" s="78"/>
      <c r="O3272" s="79"/>
      <c r="P3272" s="79"/>
      <c r="Q3272" s="79"/>
    </row>
    <row r="3273" spans="1:17" ht="13.95" customHeight="1">
      <c r="A3273" s="73"/>
      <c r="B3273" s="74"/>
      <c r="C3273" s="75"/>
      <c r="D3273" s="76"/>
      <c r="E3273" s="76"/>
      <c r="F3273" s="76"/>
      <c r="G3273" s="76"/>
      <c r="H3273" s="76"/>
      <c r="I3273" s="76"/>
      <c r="J3273" s="76"/>
      <c r="K3273" s="76"/>
      <c r="L3273" s="76"/>
      <c r="M3273" s="77"/>
      <c r="N3273" s="78"/>
      <c r="O3273" s="79"/>
      <c r="P3273" s="79"/>
      <c r="Q3273" s="79"/>
    </row>
    <row r="3274" spans="1:17" ht="13.95" customHeight="1">
      <c r="A3274" s="73"/>
      <c r="B3274" s="74"/>
      <c r="C3274" s="75"/>
      <c r="D3274" s="76"/>
      <c r="E3274" s="76"/>
      <c r="F3274" s="76"/>
      <c r="G3274" s="76"/>
      <c r="H3274" s="76"/>
      <c r="I3274" s="76"/>
      <c r="J3274" s="76"/>
      <c r="K3274" s="76"/>
      <c r="L3274" s="76"/>
      <c r="M3274" s="77"/>
      <c r="N3274" s="78"/>
      <c r="O3274" s="79"/>
      <c r="P3274" s="79"/>
      <c r="Q3274" s="79"/>
    </row>
    <row r="3275" spans="1:17" ht="13.95" customHeight="1">
      <c r="A3275" s="73"/>
      <c r="B3275" s="74"/>
      <c r="C3275" s="75"/>
      <c r="D3275" s="76"/>
      <c r="E3275" s="76"/>
      <c r="F3275" s="76"/>
      <c r="G3275" s="76"/>
      <c r="H3275" s="76"/>
      <c r="I3275" s="76"/>
      <c r="J3275" s="76"/>
      <c r="K3275" s="76"/>
      <c r="L3275" s="76"/>
      <c r="M3275" s="77"/>
      <c r="N3275" s="78"/>
      <c r="O3275" s="79"/>
      <c r="P3275" s="79"/>
      <c r="Q3275" s="79"/>
    </row>
    <row r="3276" spans="1:17" ht="13.95" customHeight="1">
      <c r="A3276" s="73"/>
      <c r="B3276" s="74"/>
      <c r="C3276" s="75"/>
      <c r="D3276" s="76"/>
      <c r="E3276" s="76"/>
      <c r="F3276" s="76"/>
      <c r="G3276" s="76"/>
      <c r="H3276" s="76"/>
      <c r="I3276" s="76"/>
      <c r="J3276" s="76"/>
      <c r="K3276" s="76"/>
      <c r="L3276" s="76"/>
      <c r="M3276" s="77"/>
      <c r="N3276" s="78"/>
      <c r="O3276" s="79"/>
      <c r="P3276" s="79"/>
      <c r="Q3276" s="79"/>
    </row>
    <row r="3277" spans="1:17" ht="13.95" customHeight="1">
      <c r="A3277" s="73"/>
      <c r="B3277" s="74"/>
      <c r="C3277" s="75"/>
      <c r="D3277" s="76"/>
      <c r="E3277" s="76"/>
      <c r="F3277" s="76"/>
      <c r="G3277" s="76"/>
      <c r="H3277" s="76"/>
      <c r="I3277" s="76"/>
      <c r="J3277" s="76"/>
      <c r="K3277" s="76"/>
      <c r="L3277" s="76"/>
      <c r="M3277" s="77"/>
      <c r="N3277" s="78"/>
      <c r="O3277" s="79"/>
      <c r="P3277" s="79"/>
      <c r="Q3277" s="79"/>
    </row>
    <row r="3278" spans="1:17" ht="13.95" customHeight="1">
      <c r="A3278" s="73"/>
      <c r="B3278" s="74"/>
      <c r="C3278" s="75"/>
      <c r="D3278" s="76"/>
      <c r="E3278" s="76"/>
      <c r="F3278" s="76"/>
      <c r="G3278" s="76"/>
      <c r="H3278" s="76"/>
      <c r="I3278" s="76"/>
      <c r="J3278" s="76"/>
      <c r="K3278" s="76"/>
      <c r="L3278" s="76"/>
      <c r="M3278" s="77"/>
      <c r="N3278" s="78"/>
      <c r="O3278" s="79"/>
      <c r="P3278" s="79"/>
      <c r="Q3278" s="79"/>
    </row>
    <row r="3279" spans="1:17" ht="13.95" customHeight="1">
      <c r="A3279" s="73"/>
      <c r="B3279" s="74"/>
      <c r="C3279" s="75"/>
      <c r="D3279" s="76"/>
      <c r="E3279" s="76"/>
      <c r="F3279" s="76"/>
      <c r="G3279" s="76"/>
      <c r="H3279" s="76"/>
      <c r="I3279" s="76"/>
      <c r="J3279" s="76"/>
      <c r="K3279" s="76"/>
      <c r="L3279" s="76"/>
      <c r="M3279" s="77"/>
      <c r="N3279" s="78"/>
      <c r="O3279" s="79"/>
      <c r="P3279" s="79"/>
      <c r="Q3279" s="79"/>
    </row>
    <row r="3280" spans="1:17" ht="13.95" customHeight="1">
      <c r="A3280" s="73"/>
      <c r="B3280" s="74"/>
      <c r="C3280" s="75"/>
      <c r="D3280" s="76"/>
      <c r="E3280" s="76"/>
      <c r="F3280" s="76"/>
      <c r="G3280" s="76"/>
      <c r="H3280" s="76"/>
      <c r="I3280" s="76"/>
      <c r="J3280" s="76"/>
      <c r="K3280" s="76"/>
      <c r="L3280" s="76"/>
      <c r="M3280" s="77"/>
      <c r="N3280" s="78"/>
      <c r="O3280" s="79"/>
      <c r="P3280" s="79"/>
      <c r="Q3280" s="79"/>
    </row>
    <row r="3281" spans="1:17" ht="13.95" customHeight="1">
      <c r="A3281" s="73"/>
      <c r="B3281" s="74"/>
      <c r="C3281" s="75"/>
      <c r="D3281" s="76"/>
      <c r="E3281" s="76"/>
      <c r="F3281" s="76"/>
      <c r="G3281" s="76"/>
      <c r="H3281" s="76"/>
      <c r="I3281" s="76"/>
      <c r="J3281" s="76"/>
      <c r="K3281" s="76"/>
      <c r="L3281" s="76"/>
      <c r="M3281" s="77"/>
      <c r="N3281" s="78"/>
      <c r="O3281" s="79"/>
      <c r="P3281" s="79"/>
      <c r="Q3281" s="79"/>
    </row>
    <row r="3282" spans="1:17" ht="13.95" customHeight="1">
      <c r="A3282" s="73"/>
      <c r="B3282" s="74"/>
      <c r="C3282" s="75"/>
      <c r="D3282" s="76"/>
      <c r="E3282" s="76"/>
      <c r="F3282" s="76"/>
      <c r="G3282" s="76"/>
      <c r="H3282" s="76"/>
      <c r="I3282" s="76"/>
      <c r="J3282" s="76"/>
      <c r="K3282" s="76"/>
      <c r="L3282" s="76"/>
      <c r="M3282" s="77"/>
      <c r="N3282" s="78"/>
      <c r="O3282" s="79"/>
      <c r="P3282" s="79"/>
      <c r="Q3282" s="79"/>
    </row>
    <row r="3283" spans="1:17" ht="13.95" customHeight="1">
      <c r="A3283" s="73"/>
      <c r="B3283" s="74"/>
      <c r="C3283" s="75"/>
      <c r="D3283" s="76"/>
      <c r="E3283" s="76"/>
      <c r="F3283" s="76"/>
      <c r="G3283" s="76"/>
      <c r="H3283" s="76"/>
      <c r="I3283" s="76"/>
      <c r="J3283" s="76"/>
      <c r="K3283" s="76"/>
      <c r="L3283" s="76"/>
      <c r="M3283" s="77"/>
      <c r="N3283" s="78"/>
      <c r="O3283" s="79"/>
      <c r="P3283" s="79"/>
      <c r="Q3283" s="79"/>
    </row>
    <row r="3284" spans="1:17" ht="13.95" customHeight="1">
      <c r="A3284" s="73"/>
      <c r="B3284" s="74"/>
      <c r="C3284" s="75"/>
      <c r="D3284" s="76"/>
      <c r="E3284" s="76"/>
      <c r="F3284" s="76"/>
      <c r="G3284" s="76"/>
      <c r="H3284" s="76"/>
      <c r="I3284" s="76"/>
      <c r="J3284" s="76"/>
      <c r="K3284" s="76"/>
      <c r="L3284" s="76"/>
      <c r="M3284" s="77"/>
      <c r="N3284" s="78"/>
      <c r="O3284" s="79"/>
      <c r="P3284" s="79"/>
      <c r="Q3284" s="79"/>
    </row>
    <row r="3285" spans="1:17" ht="13.95" customHeight="1">
      <c r="A3285" s="73"/>
      <c r="B3285" s="74"/>
      <c r="C3285" s="75"/>
      <c r="D3285" s="76"/>
      <c r="E3285" s="76"/>
      <c r="F3285" s="76"/>
      <c r="G3285" s="76"/>
      <c r="H3285" s="76"/>
      <c r="I3285" s="76"/>
      <c r="J3285" s="76"/>
      <c r="K3285" s="76"/>
      <c r="L3285" s="76"/>
      <c r="M3285" s="77"/>
      <c r="N3285" s="78"/>
      <c r="O3285" s="79"/>
      <c r="P3285" s="79"/>
      <c r="Q3285" s="79"/>
    </row>
    <row r="3286" spans="1:17" ht="13.95" customHeight="1">
      <c r="A3286" s="73"/>
      <c r="B3286" s="74"/>
      <c r="C3286" s="75"/>
      <c r="D3286" s="76"/>
      <c r="E3286" s="76"/>
      <c r="F3286" s="76"/>
      <c r="G3286" s="76"/>
      <c r="H3286" s="76"/>
      <c r="I3286" s="76"/>
      <c r="J3286" s="76"/>
      <c r="K3286" s="76"/>
      <c r="L3286" s="76"/>
      <c r="M3286" s="77"/>
      <c r="N3286" s="78"/>
      <c r="O3286" s="79"/>
      <c r="P3286" s="79"/>
      <c r="Q3286" s="79"/>
    </row>
    <row r="3287" spans="1:17" ht="13.95" customHeight="1">
      <c r="A3287" s="73"/>
      <c r="B3287" s="74"/>
      <c r="C3287" s="75"/>
      <c r="D3287" s="76"/>
      <c r="E3287" s="76"/>
      <c r="F3287" s="76"/>
      <c r="G3287" s="76"/>
      <c r="H3287" s="76"/>
      <c r="I3287" s="76"/>
      <c r="J3287" s="76"/>
      <c r="K3287" s="76"/>
      <c r="L3287" s="76"/>
      <c r="M3287" s="77"/>
      <c r="N3287" s="78"/>
      <c r="O3287" s="79"/>
      <c r="P3287" s="79"/>
      <c r="Q3287" s="79"/>
    </row>
    <row r="3288" spans="1:17" ht="13.95" customHeight="1">
      <c r="A3288" s="73"/>
      <c r="B3288" s="74"/>
      <c r="C3288" s="75"/>
      <c r="D3288" s="76"/>
      <c r="E3288" s="76"/>
      <c r="F3288" s="76"/>
      <c r="G3288" s="76"/>
      <c r="H3288" s="76"/>
      <c r="I3288" s="76"/>
      <c r="J3288" s="76"/>
      <c r="K3288" s="76"/>
      <c r="L3288" s="76"/>
      <c r="M3288" s="77"/>
      <c r="N3288" s="78"/>
      <c r="O3288" s="79"/>
      <c r="P3288" s="79"/>
      <c r="Q3288" s="79"/>
    </row>
    <row r="3289" spans="1:17" ht="13.95" customHeight="1">
      <c r="A3289" s="73"/>
      <c r="B3289" s="74"/>
      <c r="C3289" s="75"/>
      <c r="D3289" s="76"/>
      <c r="E3289" s="76"/>
      <c r="F3289" s="76"/>
      <c r="G3289" s="76"/>
      <c r="H3289" s="76"/>
      <c r="I3289" s="76"/>
      <c r="J3289" s="76"/>
      <c r="K3289" s="76"/>
      <c r="L3289" s="76"/>
      <c r="M3289" s="77"/>
      <c r="N3289" s="78"/>
      <c r="O3289" s="79"/>
      <c r="P3289" s="79"/>
      <c r="Q3289" s="79"/>
    </row>
    <row r="3290" spans="1:17" ht="13.95" customHeight="1">
      <c r="A3290" s="73"/>
      <c r="B3290" s="74"/>
      <c r="C3290" s="75"/>
      <c r="D3290" s="76"/>
      <c r="E3290" s="76"/>
      <c r="F3290" s="76"/>
      <c r="G3290" s="76"/>
      <c r="H3290" s="76"/>
      <c r="I3290" s="76"/>
      <c r="J3290" s="76"/>
      <c r="K3290" s="76"/>
      <c r="L3290" s="76"/>
      <c r="M3290" s="77"/>
      <c r="N3290" s="78"/>
      <c r="O3290" s="79"/>
      <c r="P3290" s="79"/>
      <c r="Q3290" s="79"/>
    </row>
    <row r="3291" spans="1:17" ht="13.95" customHeight="1">
      <c r="A3291" s="73"/>
      <c r="B3291" s="74"/>
      <c r="C3291" s="75"/>
      <c r="D3291" s="76"/>
      <c r="E3291" s="76"/>
      <c r="F3291" s="76"/>
      <c r="G3291" s="76"/>
      <c r="H3291" s="76"/>
      <c r="I3291" s="76"/>
      <c r="J3291" s="76"/>
      <c r="K3291" s="76"/>
      <c r="L3291" s="76"/>
      <c r="M3291" s="77"/>
      <c r="N3291" s="78"/>
      <c r="O3291" s="79"/>
      <c r="P3291" s="79"/>
      <c r="Q3291" s="79"/>
    </row>
    <row r="3292" spans="1:17" ht="13.95" customHeight="1">
      <c r="A3292" s="73"/>
      <c r="B3292" s="74"/>
      <c r="C3292" s="75"/>
      <c r="D3292" s="76"/>
      <c r="E3292" s="76"/>
      <c r="F3292" s="76"/>
      <c r="G3292" s="76"/>
      <c r="H3292" s="76"/>
      <c r="I3292" s="76"/>
      <c r="J3292" s="76"/>
      <c r="K3292" s="76"/>
      <c r="L3292" s="76"/>
      <c r="M3292" s="77"/>
      <c r="N3292" s="78"/>
      <c r="O3292" s="79"/>
      <c r="P3292" s="79"/>
      <c r="Q3292" s="79"/>
    </row>
    <row r="3293" spans="1:17" ht="13.95" customHeight="1">
      <c r="A3293" s="73"/>
      <c r="B3293" s="74"/>
      <c r="C3293" s="75"/>
      <c r="D3293" s="76"/>
      <c r="E3293" s="76"/>
      <c r="F3293" s="76"/>
      <c r="G3293" s="76"/>
      <c r="H3293" s="76"/>
      <c r="I3293" s="76"/>
      <c r="J3293" s="76"/>
      <c r="K3293" s="76"/>
      <c r="L3293" s="76"/>
      <c r="M3293" s="77"/>
      <c r="N3293" s="78"/>
      <c r="O3293" s="79"/>
      <c r="P3293" s="79"/>
      <c r="Q3293" s="79"/>
    </row>
    <row r="3294" spans="1:17" ht="13.95" customHeight="1">
      <c r="A3294" s="73"/>
      <c r="B3294" s="74"/>
      <c r="C3294" s="75"/>
      <c r="D3294" s="76"/>
      <c r="E3294" s="76"/>
      <c r="F3294" s="76"/>
      <c r="G3294" s="76"/>
      <c r="H3294" s="76"/>
      <c r="I3294" s="76"/>
      <c r="J3294" s="76"/>
      <c r="K3294" s="76"/>
      <c r="L3294" s="76"/>
      <c r="M3294" s="77"/>
      <c r="N3294" s="78"/>
      <c r="O3294" s="79"/>
      <c r="P3294" s="79"/>
      <c r="Q3294" s="79"/>
    </row>
    <row r="3295" spans="1:17" ht="13.95" customHeight="1">
      <c r="A3295" s="73"/>
      <c r="B3295" s="74"/>
      <c r="C3295" s="75"/>
      <c r="D3295" s="76"/>
      <c r="E3295" s="76"/>
      <c r="F3295" s="76"/>
      <c r="G3295" s="76"/>
      <c r="H3295" s="76"/>
      <c r="I3295" s="76"/>
      <c r="J3295" s="76"/>
      <c r="K3295" s="76"/>
      <c r="L3295" s="76"/>
      <c r="M3295" s="77"/>
      <c r="N3295" s="78"/>
      <c r="O3295" s="79"/>
      <c r="P3295" s="79"/>
      <c r="Q3295" s="79"/>
    </row>
    <row r="3296" spans="1:17" ht="13.95" customHeight="1">
      <c r="A3296" s="73"/>
      <c r="B3296" s="74"/>
      <c r="C3296" s="75"/>
      <c r="D3296" s="76"/>
      <c r="E3296" s="76"/>
      <c r="F3296" s="76"/>
      <c r="G3296" s="76"/>
      <c r="H3296" s="76"/>
      <c r="I3296" s="76"/>
      <c r="J3296" s="76"/>
      <c r="K3296" s="76"/>
      <c r="L3296" s="76"/>
      <c r="M3296" s="77"/>
      <c r="N3296" s="78"/>
      <c r="O3296" s="79"/>
      <c r="P3296" s="79"/>
      <c r="Q3296" s="79"/>
    </row>
    <row r="3297" spans="1:17" ht="13.95" customHeight="1">
      <c r="A3297" s="73"/>
      <c r="B3297" s="74"/>
      <c r="C3297" s="75"/>
      <c r="D3297" s="76"/>
      <c r="E3297" s="76"/>
      <c r="F3297" s="76"/>
      <c r="G3297" s="76"/>
      <c r="H3297" s="76"/>
      <c r="I3297" s="76"/>
      <c r="J3297" s="76"/>
      <c r="K3297" s="76"/>
      <c r="L3297" s="76"/>
      <c r="M3297" s="77"/>
      <c r="N3297" s="78"/>
      <c r="O3297" s="79"/>
      <c r="P3297" s="79"/>
      <c r="Q3297" s="79"/>
    </row>
    <row r="3298" spans="1:17" ht="13.95" customHeight="1">
      <c r="A3298" s="73"/>
      <c r="B3298" s="74"/>
      <c r="C3298" s="75"/>
      <c r="D3298" s="76"/>
      <c r="E3298" s="76"/>
      <c r="F3298" s="76"/>
      <c r="G3298" s="76"/>
      <c r="H3298" s="76"/>
      <c r="I3298" s="76"/>
      <c r="J3298" s="76"/>
      <c r="K3298" s="76"/>
      <c r="L3298" s="76"/>
      <c r="M3298" s="77"/>
      <c r="N3298" s="78"/>
      <c r="O3298" s="79"/>
      <c r="P3298" s="79"/>
      <c r="Q3298" s="79"/>
    </row>
    <row r="3299" spans="1:17" ht="13.95" customHeight="1">
      <c r="A3299" s="73"/>
      <c r="B3299" s="74"/>
      <c r="C3299" s="75"/>
      <c r="D3299" s="76"/>
      <c r="E3299" s="76"/>
      <c r="F3299" s="76"/>
      <c r="G3299" s="76"/>
      <c r="H3299" s="76"/>
      <c r="I3299" s="76"/>
      <c r="J3299" s="76"/>
      <c r="K3299" s="76"/>
      <c r="L3299" s="76"/>
      <c r="M3299" s="77"/>
      <c r="N3299" s="78"/>
      <c r="O3299" s="79"/>
      <c r="P3299" s="79"/>
      <c r="Q3299" s="79"/>
    </row>
    <row r="3300" spans="1:17" ht="13.95" customHeight="1">
      <c r="A3300" s="73"/>
      <c r="B3300" s="74"/>
      <c r="C3300" s="75"/>
      <c r="D3300" s="76"/>
      <c r="E3300" s="76"/>
      <c r="F3300" s="76"/>
      <c r="G3300" s="76"/>
      <c r="H3300" s="76"/>
      <c r="I3300" s="76"/>
      <c r="J3300" s="76"/>
      <c r="K3300" s="76"/>
      <c r="L3300" s="76"/>
      <c r="M3300" s="77"/>
      <c r="N3300" s="78"/>
      <c r="O3300" s="79"/>
      <c r="P3300" s="79"/>
      <c r="Q3300" s="79"/>
    </row>
    <row r="3301" spans="1:17" ht="13.95" customHeight="1">
      <c r="A3301" s="73"/>
      <c r="B3301" s="74"/>
      <c r="C3301" s="75"/>
      <c r="D3301" s="76"/>
      <c r="E3301" s="76"/>
      <c r="F3301" s="76"/>
      <c r="G3301" s="76"/>
      <c r="H3301" s="76"/>
      <c r="I3301" s="76"/>
      <c r="J3301" s="76"/>
      <c r="K3301" s="76"/>
      <c r="L3301" s="76"/>
      <c r="M3301" s="77"/>
      <c r="N3301" s="78"/>
      <c r="O3301" s="79"/>
      <c r="P3301" s="79"/>
      <c r="Q3301" s="79"/>
    </row>
    <row r="3302" spans="1:17" ht="13.95" customHeight="1">
      <c r="A3302" s="73"/>
      <c r="B3302" s="74"/>
      <c r="C3302" s="75"/>
      <c r="D3302" s="76"/>
      <c r="E3302" s="76"/>
      <c r="F3302" s="76"/>
      <c r="G3302" s="76"/>
      <c r="H3302" s="76"/>
      <c r="I3302" s="76"/>
      <c r="J3302" s="76"/>
      <c r="K3302" s="76"/>
      <c r="L3302" s="76"/>
      <c r="M3302" s="77"/>
      <c r="N3302" s="78"/>
      <c r="O3302" s="79"/>
      <c r="P3302" s="79"/>
      <c r="Q3302" s="79"/>
    </row>
    <row r="3303" spans="1:17" ht="13.95" customHeight="1">
      <c r="A3303" s="73"/>
      <c r="B3303" s="74"/>
      <c r="C3303" s="75"/>
      <c r="D3303" s="76"/>
      <c r="E3303" s="76"/>
      <c r="F3303" s="76"/>
      <c r="G3303" s="76"/>
      <c r="H3303" s="76"/>
      <c r="I3303" s="76"/>
      <c r="J3303" s="76"/>
      <c r="K3303" s="76"/>
      <c r="L3303" s="76"/>
      <c r="M3303" s="77"/>
      <c r="N3303" s="78"/>
      <c r="O3303" s="79"/>
      <c r="P3303" s="79"/>
      <c r="Q3303" s="79"/>
    </row>
    <row r="3304" spans="1:17" ht="13.95" customHeight="1">
      <c r="A3304" s="73"/>
      <c r="B3304" s="74"/>
      <c r="C3304" s="75"/>
      <c r="D3304" s="76"/>
      <c r="E3304" s="76"/>
      <c r="F3304" s="76"/>
      <c r="G3304" s="76"/>
      <c r="H3304" s="76"/>
      <c r="I3304" s="76"/>
      <c r="J3304" s="76"/>
      <c r="K3304" s="76"/>
      <c r="L3304" s="76"/>
      <c r="M3304" s="77"/>
      <c r="N3304" s="78"/>
      <c r="O3304" s="79"/>
      <c r="P3304" s="79"/>
      <c r="Q3304" s="79"/>
    </row>
    <row r="3305" spans="1:17" ht="13.95" customHeight="1">
      <c r="A3305" s="73"/>
      <c r="B3305" s="74"/>
      <c r="C3305" s="75"/>
      <c r="D3305" s="76"/>
      <c r="E3305" s="76"/>
      <c r="F3305" s="76"/>
      <c r="G3305" s="76"/>
      <c r="H3305" s="76"/>
      <c r="I3305" s="76"/>
      <c r="J3305" s="76"/>
      <c r="K3305" s="76"/>
      <c r="L3305" s="76"/>
      <c r="M3305" s="77"/>
      <c r="N3305" s="78"/>
      <c r="O3305" s="79"/>
      <c r="P3305" s="79"/>
      <c r="Q3305" s="79"/>
    </row>
    <row r="3306" spans="1:17" ht="13.95" customHeight="1">
      <c r="A3306" s="73"/>
      <c r="B3306" s="74"/>
      <c r="C3306" s="75"/>
      <c r="D3306" s="76"/>
      <c r="E3306" s="76"/>
      <c r="F3306" s="76"/>
      <c r="G3306" s="76"/>
      <c r="H3306" s="76"/>
      <c r="I3306" s="76"/>
      <c r="J3306" s="76"/>
      <c r="K3306" s="76"/>
      <c r="L3306" s="76"/>
      <c r="M3306" s="77"/>
      <c r="N3306" s="78"/>
      <c r="O3306" s="79"/>
      <c r="P3306" s="79"/>
      <c r="Q3306" s="79"/>
    </row>
    <row r="3307" spans="1:17" ht="13.95" customHeight="1">
      <c r="A3307" s="73"/>
      <c r="B3307" s="74"/>
      <c r="C3307" s="75"/>
      <c r="D3307" s="76"/>
      <c r="E3307" s="76"/>
      <c r="F3307" s="76"/>
      <c r="G3307" s="76"/>
      <c r="H3307" s="76"/>
      <c r="I3307" s="76"/>
      <c r="J3307" s="76"/>
      <c r="K3307" s="76"/>
      <c r="L3307" s="76"/>
      <c r="M3307" s="77"/>
      <c r="N3307" s="78"/>
      <c r="O3307" s="79"/>
      <c r="P3307" s="79"/>
      <c r="Q3307" s="79"/>
    </row>
    <row r="3308" spans="1:17" ht="13.95" customHeight="1">
      <c r="A3308" s="73"/>
      <c r="B3308" s="74"/>
      <c r="C3308" s="75"/>
      <c r="D3308" s="76"/>
      <c r="E3308" s="76"/>
      <c r="F3308" s="76"/>
      <c r="G3308" s="76"/>
      <c r="H3308" s="76"/>
      <c r="I3308" s="76"/>
      <c r="J3308" s="76"/>
      <c r="K3308" s="76"/>
      <c r="L3308" s="76"/>
      <c r="M3308" s="77"/>
      <c r="N3308" s="78"/>
      <c r="O3308" s="79"/>
      <c r="P3308" s="79"/>
      <c r="Q3308" s="79"/>
    </row>
    <row r="3309" spans="1:17" ht="13.95" customHeight="1">
      <c r="A3309" s="73"/>
      <c r="B3309" s="74"/>
      <c r="C3309" s="75"/>
      <c r="D3309" s="76"/>
      <c r="E3309" s="76"/>
      <c r="F3309" s="76"/>
      <c r="G3309" s="76"/>
      <c r="H3309" s="76"/>
      <c r="I3309" s="76"/>
      <c r="J3309" s="76"/>
      <c r="K3309" s="76"/>
      <c r="L3309" s="76"/>
      <c r="M3309" s="77"/>
      <c r="N3309" s="78"/>
      <c r="O3309" s="79"/>
      <c r="P3309" s="79"/>
      <c r="Q3309" s="79"/>
    </row>
    <row r="3310" spans="1:17" ht="13.95" customHeight="1">
      <c r="A3310" s="73"/>
      <c r="B3310" s="74"/>
      <c r="C3310" s="75"/>
      <c r="D3310" s="76"/>
      <c r="E3310" s="76"/>
      <c r="F3310" s="76"/>
      <c r="G3310" s="76"/>
      <c r="H3310" s="76"/>
      <c r="I3310" s="76"/>
      <c r="J3310" s="76"/>
      <c r="K3310" s="76"/>
      <c r="L3310" s="76"/>
      <c r="M3310" s="77"/>
      <c r="N3310" s="78"/>
      <c r="O3310" s="79"/>
      <c r="P3310" s="79"/>
      <c r="Q3310" s="79"/>
    </row>
    <row r="3311" spans="1:17" ht="13.95" customHeight="1">
      <c r="A3311" s="73"/>
      <c r="B3311" s="74"/>
      <c r="C3311" s="75"/>
      <c r="D3311" s="76"/>
      <c r="E3311" s="76"/>
      <c r="F3311" s="76"/>
      <c r="G3311" s="76"/>
      <c r="H3311" s="76"/>
      <c r="I3311" s="76"/>
      <c r="J3311" s="76"/>
      <c r="K3311" s="76"/>
      <c r="L3311" s="76"/>
      <c r="M3311" s="77"/>
      <c r="N3311" s="78"/>
      <c r="O3311" s="79"/>
      <c r="P3311" s="79"/>
      <c r="Q3311" s="79"/>
    </row>
    <row r="3312" spans="1:17" ht="13.95" customHeight="1">
      <c r="A3312" s="73"/>
      <c r="B3312" s="74"/>
      <c r="C3312" s="75"/>
      <c r="D3312" s="76"/>
      <c r="E3312" s="76"/>
      <c r="F3312" s="76"/>
      <c r="G3312" s="76"/>
      <c r="H3312" s="76"/>
      <c r="I3312" s="76"/>
      <c r="J3312" s="76"/>
      <c r="K3312" s="76"/>
      <c r="L3312" s="76"/>
      <c r="M3312" s="77"/>
      <c r="N3312" s="78"/>
      <c r="O3312" s="79"/>
      <c r="P3312" s="79"/>
      <c r="Q3312" s="79"/>
    </row>
    <row r="3313" spans="1:17" ht="13.95" customHeight="1">
      <c r="A3313" s="73"/>
      <c r="B3313" s="74"/>
      <c r="C3313" s="75"/>
      <c r="D3313" s="76"/>
      <c r="E3313" s="76"/>
      <c r="F3313" s="76"/>
      <c r="G3313" s="76"/>
      <c r="H3313" s="76"/>
      <c r="I3313" s="76"/>
      <c r="J3313" s="76"/>
      <c r="K3313" s="76"/>
      <c r="L3313" s="76"/>
      <c r="M3313" s="77"/>
      <c r="N3313" s="78"/>
      <c r="O3313" s="79"/>
      <c r="P3313" s="79"/>
      <c r="Q3313" s="79"/>
    </row>
    <row r="3314" spans="1:17" ht="13.95" customHeight="1">
      <c r="A3314" s="73"/>
      <c r="B3314" s="74"/>
      <c r="C3314" s="75"/>
      <c r="D3314" s="76"/>
      <c r="E3314" s="76"/>
      <c r="F3314" s="76"/>
      <c r="G3314" s="76"/>
      <c r="H3314" s="76"/>
      <c r="I3314" s="76"/>
      <c r="J3314" s="76"/>
      <c r="K3314" s="76"/>
      <c r="L3314" s="76"/>
      <c r="M3314" s="77"/>
      <c r="N3314" s="78"/>
      <c r="O3314" s="79"/>
      <c r="P3314" s="79"/>
      <c r="Q3314" s="79"/>
    </row>
    <row r="3315" spans="1:17" ht="13.95" customHeight="1">
      <c r="A3315" s="73"/>
      <c r="B3315" s="74"/>
      <c r="C3315" s="75"/>
      <c r="D3315" s="76"/>
      <c r="E3315" s="76"/>
      <c r="F3315" s="76"/>
      <c r="G3315" s="76"/>
      <c r="H3315" s="76"/>
      <c r="I3315" s="76"/>
      <c r="J3315" s="76"/>
      <c r="K3315" s="76"/>
      <c r="L3315" s="76"/>
      <c r="M3315" s="77"/>
      <c r="N3315" s="78"/>
      <c r="O3315" s="79"/>
      <c r="P3315" s="79"/>
      <c r="Q3315" s="79"/>
    </row>
    <row r="3316" spans="1:17" ht="13.95" customHeight="1">
      <c r="A3316" s="73"/>
      <c r="B3316" s="74"/>
      <c r="C3316" s="75"/>
      <c r="D3316" s="76"/>
      <c r="E3316" s="76"/>
      <c r="F3316" s="76"/>
      <c r="G3316" s="76"/>
      <c r="H3316" s="76"/>
      <c r="I3316" s="76"/>
      <c r="J3316" s="76"/>
      <c r="K3316" s="76"/>
      <c r="L3316" s="76"/>
      <c r="M3316" s="77"/>
      <c r="N3316" s="78"/>
      <c r="O3316" s="79"/>
      <c r="P3316" s="79"/>
      <c r="Q3316" s="79"/>
    </row>
    <row r="3317" spans="1:17" ht="13.95" customHeight="1">
      <c r="A3317" s="73"/>
      <c r="B3317" s="74"/>
      <c r="C3317" s="75"/>
      <c r="D3317" s="76"/>
      <c r="E3317" s="76"/>
      <c r="F3317" s="76"/>
      <c r="G3317" s="76"/>
      <c r="H3317" s="76"/>
      <c r="I3317" s="76"/>
      <c r="J3317" s="76"/>
      <c r="K3317" s="76"/>
      <c r="L3317" s="76"/>
      <c r="M3317" s="77"/>
      <c r="N3317" s="78"/>
      <c r="O3317" s="79"/>
      <c r="P3317" s="79"/>
      <c r="Q3317" s="79"/>
    </row>
    <row r="3318" spans="1:17" ht="13.95" customHeight="1">
      <c r="A3318" s="73"/>
      <c r="B3318" s="74"/>
      <c r="C3318" s="75"/>
      <c r="D3318" s="76"/>
      <c r="E3318" s="76"/>
      <c r="F3318" s="76"/>
      <c r="G3318" s="76"/>
      <c r="H3318" s="76"/>
      <c r="I3318" s="76"/>
      <c r="J3318" s="76"/>
      <c r="K3318" s="76"/>
      <c r="L3318" s="76"/>
      <c r="M3318" s="77"/>
      <c r="N3318" s="78"/>
      <c r="O3318" s="79"/>
      <c r="P3318" s="79"/>
      <c r="Q3318" s="79"/>
    </row>
    <row r="3319" spans="1:17" ht="13.95" customHeight="1">
      <c r="A3319" s="73"/>
      <c r="B3319" s="74"/>
      <c r="C3319" s="75"/>
      <c r="D3319" s="76"/>
      <c r="E3319" s="76"/>
      <c r="F3319" s="76"/>
      <c r="G3319" s="76"/>
      <c r="H3319" s="76"/>
      <c r="I3319" s="76"/>
      <c r="J3319" s="76"/>
      <c r="K3319" s="76"/>
      <c r="L3319" s="76"/>
      <c r="M3319" s="77"/>
      <c r="N3319" s="78"/>
      <c r="O3319" s="79"/>
      <c r="P3319" s="79"/>
      <c r="Q3319" s="79"/>
    </row>
    <row r="3320" spans="1:17" ht="13.95" customHeight="1">
      <c r="A3320" s="73"/>
      <c r="B3320" s="74"/>
      <c r="C3320" s="75"/>
      <c r="D3320" s="76"/>
      <c r="E3320" s="76"/>
      <c r="F3320" s="76"/>
      <c r="G3320" s="76"/>
      <c r="H3320" s="76"/>
      <c r="I3320" s="76"/>
      <c r="J3320" s="76"/>
      <c r="K3320" s="76"/>
      <c r="L3320" s="76"/>
      <c r="M3320" s="77"/>
      <c r="N3320" s="78"/>
      <c r="O3320" s="79"/>
      <c r="P3320" s="79"/>
      <c r="Q3320" s="79"/>
    </row>
    <row r="3321" spans="1:17" ht="13.95" customHeight="1">
      <c r="A3321" s="73"/>
      <c r="B3321" s="74"/>
      <c r="C3321" s="75"/>
      <c r="D3321" s="76"/>
      <c r="E3321" s="76"/>
      <c r="F3321" s="76"/>
      <c r="G3321" s="76"/>
      <c r="H3321" s="76"/>
      <c r="I3321" s="76"/>
      <c r="J3321" s="76"/>
      <c r="K3321" s="76"/>
      <c r="L3321" s="76"/>
      <c r="M3321" s="77"/>
      <c r="N3321" s="78"/>
      <c r="O3321" s="79"/>
      <c r="P3321" s="79"/>
      <c r="Q3321" s="79"/>
    </row>
    <row r="3322" spans="1:17" ht="13.95" customHeight="1">
      <c r="A3322" s="73"/>
      <c r="B3322" s="74"/>
      <c r="C3322" s="75"/>
      <c r="D3322" s="76"/>
      <c r="E3322" s="76"/>
      <c r="F3322" s="76"/>
      <c r="G3322" s="76"/>
      <c r="H3322" s="76"/>
      <c r="I3322" s="76"/>
      <c r="J3322" s="76"/>
      <c r="K3322" s="76"/>
      <c r="L3322" s="76"/>
      <c r="M3322" s="77"/>
      <c r="N3322" s="78"/>
      <c r="O3322" s="79"/>
      <c r="P3322" s="79"/>
      <c r="Q3322" s="79"/>
    </row>
    <row r="3323" spans="1:17" ht="13.95" customHeight="1">
      <c r="A3323" s="73"/>
      <c r="B3323" s="74"/>
      <c r="C3323" s="75"/>
      <c r="D3323" s="76"/>
      <c r="E3323" s="76"/>
      <c r="F3323" s="76"/>
      <c r="G3323" s="76"/>
      <c r="H3323" s="76"/>
      <c r="I3323" s="76"/>
      <c r="J3323" s="76"/>
      <c r="K3323" s="76"/>
      <c r="L3323" s="76"/>
      <c r="M3323" s="77"/>
      <c r="N3323" s="78"/>
      <c r="O3323" s="79"/>
      <c r="P3323" s="79"/>
      <c r="Q3323" s="79"/>
    </row>
    <row r="3324" spans="1:17" ht="13.95" customHeight="1">
      <c r="A3324" s="73"/>
      <c r="B3324" s="74"/>
      <c r="C3324" s="75"/>
      <c r="D3324" s="76"/>
      <c r="E3324" s="76"/>
      <c r="F3324" s="76"/>
      <c r="G3324" s="76"/>
      <c r="H3324" s="76"/>
      <c r="I3324" s="76"/>
      <c r="J3324" s="76"/>
      <c r="K3324" s="76"/>
      <c r="L3324" s="76"/>
      <c r="M3324" s="77"/>
      <c r="N3324" s="78"/>
      <c r="O3324" s="79"/>
      <c r="P3324" s="79"/>
      <c r="Q3324" s="79"/>
    </row>
    <row r="3325" spans="1:17" ht="13.95" customHeight="1">
      <c r="A3325" s="73"/>
      <c r="B3325" s="74"/>
      <c r="C3325" s="75"/>
      <c r="D3325" s="76"/>
      <c r="E3325" s="76"/>
      <c r="F3325" s="76"/>
      <c r="G3325" s="76"/>
      <c r="H3325" s="76"/>
      <c r="I3325" s="76"/>
      <c r="J3325" s="76"/>
      <c r="K3325" s="76"/>
      <c r="L3325" s="76"/>
      <c r="M3325" s="77"/>
      <c r="N3325" s="78"/>
      <c r="O3325" s="79"/>
      <c r="P3325" s="79"/>
      <c r="Q3325" s="79"/>
    </row>
    <row r="3326" spans="1:17" ht="13.95" customHeight="1">
      <c r="A3326" s="73"/>
      <c r="B3326" s="74"/>
      <c r="C3326" s="75"/>
      <c r="D3326" s="76"/>
      <c r="E3326" s="76"/>
      <c r="F3326" s="76"/>
      <c r="G3326" s="76"/>
      <c r="H3326" s="76"/>
      <c r="I3326" s="76"/>
      <c r="J3326" s="76"/>
      <c r="K3326" s="76"/>
      <c r="L3326" s="76"/>
      <c r="M3326" s="77"/>
      <c r="N3326" s="78"/>
      <c r="O3326" s="79"/>
      <c r="P3326" s="79"/>
      <c r="Q3326" s="79"/>
    </row>
    <row r="3327" spans="1:17" ht="13.95" customHeight="1">
      <c r="A3327" s="73"/>
      <c r="B3327" s="74"/>
      <c r="C3327" s="75"/>
      <c r="D3327" s="76"/>
      <c r="E3327" s="76"/>
      <c r="F3327" s="76"/>
      <c r="G3327" s="76"/>
      <c r="H3327" s="76"/>
      <c r="I3327" s="76"/>
      <c r="J3327" s="76"/>
      <c r="K3327" s="76"/>
      <c r="L3327" s="76"/>
      <c r="M3327" s="77"/>
      <c r="N3327" s="78"/>
      <c r="O3327" s="79"/>
      <c r="P3327" s="79"/>
      <c r="Q3327" s="79"/>
    </row>
    <row r="3328" spans="1:17" ht="13.95" customHeight="1">
      <c r="A3328" s="73"/>
      <c r="B3328" s="74"/>
      <c r="C3328" s="75"/>
      <c r="D3328" s="76"/>
      <c r="E3328" s="76"/>
      <c r="F3328" s="76"/>
      <c r="G3328" s="76"/>
      <c r="H3328" s="76"/>
      <c r="I3328" s="76"/>
      <c r="J3328" s="76"/>
      <c r="K3328" s="76"/>
      <c r="L3328" s="76"/>
      <c r="M3328" s="77"/>
      <c r="N3328" s="78"/>
      <c r="O3328" s="79"/>
      <c r="P3328" s="79"/>
      <c r="Q3328" s="79"/>
    </row>
    <row r="3329" spans="1:17" ht="13.95" customHeight="1">
      <c r="A3329" s="73"/>
      <c r="B3329" s="74"/>
      <c r="C3329" s="75"/>
      <c r="D3329" s="76"/>
      <c r="E3329" s="76"/>
      <c r="F3329" s="76"/>
      <c r="G3329" s="76"/>
      <c r="H3329" s="76"/>
      <c r="I3329" s="76"/>
      <c r="J3329" s="76"/>
      <c r="K3329" s="76"/>
      <c r="L3329" s="76"/>
      <c r="M3329" s="77"/>
      <c r="N3329" s="78"/>
      <c r="O3329" s="79"/>
      <c r="P3329" s="79"/>
      <c r="Q3329" s="79"/>
    </row>
    <row r="3330" spans="1:17" ht="13.95" customHeight="1">
      <c r="A3330" s="73"/>
      <c r="B3330" s="74"/>
      <c r="C3330" s="75"/>
      <c r="D3330" s="76"/>
      <c r="E3330" s="76"/>
      <c r="F3330" s="76"/>
      <c r="G3330" s="76"/>
      <c r="H3330" s="76"/>
      <c r="I3330" s="76"/>
      <c r="J3330" s="76"/>
      <c r="K3330" s="76"/>
      <c r="L3330" s="76"/>
      <c r="M3330" s="77"/>
      <c r="N3330" s="78"/>
      <c r="O3330" s="79"/>
      <c r="P3330" s="79"/>
      <c r="Q3330" s="79"/>
    </row>
    <row r="3331" spans="1:17" ht="13.95" customHeight="1">
      <c r="A3331" s="73"/>
      <c r="B3331" s="74"/>
      <c r="C3331" s="75"/>
      <c r="D3331" s="76"/>
      <c r="E3331" s="76"/>
      <c r="F3331" s="76"/>
      <c r="G3331" s="76"/>
      <c r="H3331" s="76"/>
      <c r="I3331" s="76"/>
      <c r="J3331" s="76"/>
      <c r="K3331" s="76"/>
      <c r="L3331" s="76"/>
      <c r="M3331" s="77"/>
      <c r="N3331" s="78"/>
      <c r="O3331" s="79"/>
      <c r="P3331" s="79"/>
      <c r="Q3331" s="79"/>
    </row>
    <row r="3332" spans="1:17" ht="13.95" customHeight="1">
      <c r="A3332" s="73"/>
      <c r="B3332" s="74"/>
      <c r="C3332" s="75"/>
      <c r="D3332" s="76"/>
      <c r="E3332" s="76"/>
      <c r="F3332" s="76"/>
      <c r="G3332" s="76"/>
      <c r="H3332" s="76"/>
      <c r="I3332" s="76"/>
      <c r="J3332" s="76"/>
      <c r="K3332" s="76"/>
      <c r="L3332" s="76"/>
      <c r="M3332" s="77"/>
      <c r="N3332" s="78"/>
      <c r="O3332" s="79"/>
      <c r="P3332" s="79"/>
      <c r="Q3332" s="79"/>
    </row>
    <row r="3333" spans="1:17" ht="13.95" customHeight="1">
      <c r="A3333" s="73"/>
      <c r="B3333" s="74"/>
      <c r="C3333" s="75"/>
      <c r="D3333" s="76"/>
      <c r="E3333" s="76"/>
      <c r="F3333" s="76"/>
      <c r="G3333" s="76"/>
      <c r="H3333" s="76"/>
      <c r="I3333" s="76"/>
      <c r="J3333" s="76"/>
      <c r="K3333" s="76"/>
      <c r="L3333" s="76"/>
      <c r="M3333" s="77"/>
      <c r="N3333" s="78"/>
      <c r="O3333" s="79"/>
      <c r="P3333" s="79"/>
      <c r="Q3333" s="79"/>
    </row>
    <row r="3334" spans="1:17" ht="13.95" customHeight="1">
      <c r="A3334" s="73"/>
      <c r="B3334" s="74"/>
      <c r="C3334" s="75"/>
      <c r="D3334" s="76"/>
      <c r="E3334" s="76"/>
      <c r="F3334" s="76"/>
      <c r="G3334" s="76"/>
      <c r="H3334" s="76"/>
      <c r="I3334" s="76"/>
      <c r="J3334" s="76"/>
      <c r="K3334" s="76"/>
      <c r="L3334" s="76"/>
      <c r="M3334" s="77"/>
      <c r="N3334" s="78"/>
      <c r="O3334" s="79"/>
      <c r="P3334" s="79"/>
      <c r="Q3334" s="79"/>
    </row>
    <row r="3335" spans="1:17" ht="13.95" customHeight="1">
      <c r="A3335" s="73"/>
      <c r="B3335" s="74"/>
      <c r="C3335" s="75"/>
      <c r="D3335" s="76"/>
      <c r="E3335" s="76"/>
      <c r="F3335" s="76"/>
      <c r="G3335" s="76"/>
      <c r="H3335" s="76"/>
      <c r="I3335" s="76"/>
      <c r="J3335" s="76"/>
      <c r="K3335" s="76"/>
      <c r="L3335" s="76"/>
      <c r="M3335" s="77"/>
      <c r="N3335" s="78"/>
      <c r="O3335" s="79"/>
      <c r="P3335" s="79"/>
      <c r="Q3335" s="79"/>
    </row>
    <row r="3336" spans="1:17" ht="13.95" customHeight="1">
      <c r="A3336" s="73"/>
      <c r="B3336" s="74"/>
      <c r="C3336" s="75"/>
      <c r="D3336" s="76"/>
      <c r="E3336" s="76"/>
      <c r="F3336" s="76"/>
      <c r="G3336" s="76"/>
      <c r="H3336" s="76"/>
      <c r="I3336" s="76"/>
      <c r="J3336" s="76"/>
      <c r="K3336" s="76"/>
      <c r="L3336" s="76"/>
      <c r="M3336" s="77"/>
      <c r="N3336" s="78"/>
      <c r="O3336" s="79"/>
      <c r="P3336" s="79"/>
      <c r="Q3336" s="79"/>
    </row>
    <row r="3337" spans="1:17" ht="13.95" customHeight="1">
      <c r="A3337" s="73"/>
      <c r="B3337" s="74"/>
      <c r="C3337" s="75"/>
      <c r="D3337" s="76"/>
      <c r="E3337" s="76"/>
      <c r="F3337" s="76"/>
      <c r="G3337" s="76"/>
      <c r="H3337" s="76"/>
      <c r="I3337" s="76"/>
      <c r="J3337" s="76"/>
      <c r="K3337" s="76"/>
      <c r="L3337" s="76"/>
      <c r="M3337" s="77"/>
      <c r="N3337" s="78"/>
      <c r="O3337" s="79"/>
      <c r="P3337" s="79"/>
      <c r="Q3337" s="79"/>
    </row>
    <row r="3338" spans="1:17" ht="13.95" customHeight="1">
      <c r="A3338" s="73"/>
      <c r="B3338" s="74"/>
      <c r="C3338" s="75"/>
      <c r="D3338" s="76"/>
      <c r="E3338" s="76"/>
      <c r="F3338" s="76"/>
      <c r="G3338" s="76"/>
      <c r="H3338" s="76"/>
      <c r="I3338" s="76"/>
      <c r="J3338" s="76"/>
      <c r="K3338" s="76"/>
      <c r="L3338" s="76"/>
      <c r="M3338" s="77"/>
      <c r="N3338" s="78"/>
      <c r="O3338" s="79"/>
      <c r="P3338" s="79"/>
      <c r="Q3338" s="79"/>
    </row>
    <row r="3339" spans="1:17" ht="13.95" customHeight="1">
      <c r="A3339" s="73"/>
      <c r="B3339" s="74"/>
      <c r="C3339" s="75"/>
      <c r="D3339" s="76"/>
      <c r="E3339" s="76"/>
      <c r="F3339" s="76"/>
      <c r="G3339" s="76"/>
      <c r="H3339" s="76"/>
      <c r="I3339" s="76"/>
      <c r="J3339" s="76"/>
      <c r="K3339" s="76"/>
      <c r="L3339" s="76"/>
      <c r="M3339" s="77"/>
      <c r="N3339" s="78"/>
      <c r="O3339" s="79"/>
      <c r="P3339" s="79"/>
      <c r="Q3339" s="79"/>
    </row>
    <row r="3340" spans="1:17" ht="13.95" customHeight="1">
      <c r="A3340" s="73"/>
      <c r="B3340" s="74"/>
      <c r="C3340" s="75"/>
      <c r="D3340" s="76"/>
      <c r="E3340" s="76"/>
      <c r="F3340" s="76"/>
      <c r="G3340" s="76"/>
      <c r="H3340" s="76"/>
      <c r="I3340" s="76"/>
      <c r="J3340" s="76"/>
      <c r="K3340" s="76"/>
      <c r="L3340" s="76"/>
      <c r="M3340" s="77"/>
      <c r="N3340" s="78"/>
      <c r="O3340" s="79"/>
      <c r="P3340" s="79"/>
      <c r="Q3340" s="79"/>
    </row>
    <row r="3341" spans="1:17" ht="13.95" customHeight="1">
      <c r="A3341" s="73"/>
      <c r="B3341" s="74"/>
      <c r="C3341" s="75"/>
      <c r="D3341" s="76"/>
      <c r="E3341" s="76"/>
      <c r="F3341" s="76"/>
      <c r="G3341" s="76"/>
      <c r="H3341" s="76"/>
      <c r="I3341" s="76"/>
      <c r="J3341" s="76"/>
      <c r="K3341" s="76"/>
      <c r="L3341" s="76"/>
      <c r="M3341" s="77"/>
      <c r="N3341" s="78"/>
      <c r="O3341" s="79"/>
      <c r="P3341" s="79"/>
      <c r="Q3341" s="79"/>
    </row>
    <row r="3342" spans="1:17" ht="13.95" customHeight="1">
      <c r="A3342" s="73"/>
      <c r="B3342" s="74"/>
      <c r="C3342" s="75"/>
      <c r="D3342" s="76"/>
      <c r="E3342" s="76"/>
      <c r="F3342" s="76"/>
      <c r="G3342" s="76"/>
      <c r="H3342" s="76"/>
      <c r="I3342" s="76"/>
      <c r="J3342" s="76"/>
      <c r="K3342" s="76"/>
      <c r="L3342" s="76"/>
      <c r="M3342" s="77"/>
      <c r="N3342" s="78"/>
      <c r="O3342" s="79"/>
      <c r="P3342" s="79"/>
      <c r="Q3342" s="79"/>
    </row>
    <row r="3343" spans="1:17" ht="13.95" customHeight="1">
      <c r="A3343" s="73"/>
      <c r="B3343" s="74"/>
      <c r="C3343" s="75"/>
      <c r="D3343" s="76"/>
      <c r="E3343" s="76"/>
      <c r="F3343" s="76"/>
      <c r="G3343" s="76"/>
      <c r="H3343" s="76"/>
      <c r="I3343" s="76"/>
      <c r="J3343" s="76"/>
      <c r="K3343" s="76"/>
      <c r="L3343" s="76"/>
      <c r="M3343" s="77"/>
      <c r="N3343" s="78"/>
      <c r="O3343" s="79"/>
      <c r="P3343" s="79"/>
      <c r="Q3343" s="79"/>
    </row>
    <row r="3344" spans="1:17" ht="13.95" customHeight="1">
      <c r="A3344" s="73"/>
      <c r="B3344" s="74"/>
      <c r="C3344" s="75"/>
      <c r="D3344" s="76"/>
      <c r="E3344" s="76"/>
      <c r="F3344" s="76"/>
      <c r="G3344" s="76"/>
      <c r="H3344" s="76"/>
      <c r="I3344" s="76"/>
      <c r="J3344" s="76"/>
      <c r="K3344" s="76"/>
      <c r="L3344" s="76"/>
      <c r="M3344" s="77"/>
      <c r="N3344" s="78"/>
      <c r="O3344" s="79"/>
      <c r="P3344" s="79"/>
      <c r="Q3344" s="79"/>
    </row>
    <row r="3345" spans="1:17" ht="13.95" customHeight="1">
      <c r="A3345" s="73"/>
      <c r="B3345" s="74"/>
      <c r="C3345" s="75"/>
      <c r="D3345" s="76"/>
      <c r="E3345" s="76"/>
      <c r="F3345" s="76"/>
      <c r="G3345" s="76"/>
      <c r="H3345" s="76"/>
      <c r="I3345" s="76"/>
      <c r="J3345" s="76"/>
      <c r="K3345" s="76"/>
      <c r="L3345" s="76"/>
      <c r="M3345" s="77"/>
      <c r="N3345" s="78"/>
      <c r="O3345" s="79"/>
      <c r="P3345" s="79"/>
      <c r="Q3345" s="79"/>
    </row>
    <row r="3346" spans="1:17" ht="13.95" customHeight="1">
      <c r="A3346" s="73"/>
      <c r="B3346" s="74"/>
      <c r="C3346" s="75"/>
      <c r="D3346" s="76"/>
      <c r="E3346" s="76"/>
      <c r="F3346" s="76"/>
      <c r="G3346" s="76"/>
      <c r="H3346" s="76"/>
      <c r="I3346" s="76"/>
      <c r="J3346" s="76"/>
      <c r="K3346" s="76"/>
      <c r="L3346" s="76"/>
      <c r="M3346" s="77"/>
      <c r="N3346" s="78"/>
      <c r="O3346" s="79"/>
      <c r="P3346" s="79"/>
      <c r="Q3346" s="79"/>
    </row>
    <row r="3347" spans="1:17" ht="13.95" customHeight="1">
      <c r="A3347" s="73"/>
      <c r="B3347" s="74"/>
      <c r="C3347" s="75"/>
      <c r="D3347" s="76"/>
      <c r="E3347" s="76"/>
      <c r="F3347" s="76"/>
      <c r="G3347" s="76"/>
      <c r="H3347" s="76"/>
      <c r="I3347" s="76"/>
      <c r="J3347" s="76"/>
      <c r="K3347" s="76"/>
      <c r="L3347" s="76"/>
      <c r="M3347" s="77"/>
      <c r="N3347" s="78"/>
      <c r="O3347" s="79"/>
      <c r="P3347" s="79"/>
      <c r="Q3347" s="79"/>
    </row>
    <row r="3348" spans="1:17" ht="13.95" customHeight="1">
      <c r="A3348" s="73"/>
      <c r="B3348" s="74"/>
      <c r="C3348" s="75"/>
      <c r="D3348" s="76"/>
      <c r="E3348" s="76"/>
      <c r="F3348" s="76"/>
      <c r="G3348" s="76"/>
      <c r="H3348" s="76"/>
      <c r="I3348" s="76"/>
      <c r="J3348" s="76"/>
      <c r="K3348" s="76"/>
      <c r="L3348" s="76"/>
      <c r="M3348" s="77"/>
      <c r="N3348" s="78"/>
      <c r="O3348" s="79"/>
      <c r="P3348" s="79"/>
      <c r="Q3348" s="79"/>
    </row>
    <row r="3349" spans="1:17" ht="13.95" customHeight="1">
      <c r="A3349" s="73"/>
      <c r="B3349" s="74"/>
      <c r="C3349" s="75"/>
      <c r="D3349" s="76"/>
      <c r="E3349" s="76"/>
      <c r="F3349" s="76"/>
      <c r="G3349" s="76"/>
      <c r="H3349" s="76"/>
      <c r="I3349" s="76"/>
      <c r="J3349" s="76"/>
      <c r="K3349" s="76"/>
      <c r="L3349" s="76"/>
      <c r="M3349" s="77"/>
      <c r="N3349" s="78"/>
      <c r="O3349" s="79"/>
      <c r="P3349" s="79"/>
      <c r="Q3349" s="79"/>
    </row>
    <row r="3350" spans="1:17" ht="13.95" customHeight="1">
      <c r="A3350" s="73"/>
      <c r="B3350" s="74"/>
      <c r="C3350" s="75"/>
      <c r="D3350" s="76"/>
      <c r="E3350" s="76"/>
      <c r="F3350" s="76"/>
      <c r="G3350" s="76"/>
      <c r="H3350" s="76"/>
      <c r="I3350" s="76"/>
      <c r="J3350" s="76"/>
      <c r="K3350" s="76"/>
      <c r="L3350" s="76"/>
      <c r="M3350" s="77"/>
      <c r="N3350" s="78"/>
      <c r="O3350" s="79"/>
      <c r="P3350" s="79"/>
      <c r="Q3350" s="79"/>
    </row>
    <row r="3351" spans="1:17" ht="13.95" customHeight="1">
      <c r="A3351" s="73"/>
      <c r="B3351" s="74"/>
      <c r="C3351" s="75"/>
      <c r="D3351" s="76"/>
      <c r="E3351" s="76"/>
      <c r="F3351" s="76"/>
      <c r="G3351" s="76"/>
      <c r="H3351" s="76"/>
      <c r="I3351" s="76"/>
      <c r="J3351" s="76"/>
      <c r="K3351" s="76"/>
      <c r="L3351" s="76"/>
      <c r="M3351" s="77"/>
      <c r="N3351" s="78"/>
      <c r="O3351" s="79"/>
      <c r="P3351" s="79"/>
      <c r="Q3351" s="79"/>
    </row>
    <row r="3352" spans="1:17" ht="13.95" customHeight="1">
      <c r="A3352" s="73"/>
      <c r="B3352" s="74"/>
      <c r="C3352" s="75"/>
      <c r="D3352" s="76"/>
      <c r="E3352" s="76"/>
      <c r="F3352" s="76"/>
      <c r="G3352" s="76"/>
      <c r="H3352" s="76"/>
      <c r="I3352" s="76"/>
      <c r="J3352" s="76"/>
      <c r="K3352" s="76"/>
      <c r="L3352" s="76"/>
      <c r="M3352" s="77"/>
      <c r="N3352" s="78"/>
      <c r="O3352" s="79"/>
      <c r="P3352" s="79"/>
      <c r="Q3352" s="79"/>
    </row>
    <row r="3353" spans="1:17" ht="13.95" customHeight="1">
      <c r="A3353" s="73"/>
      <c r="B3353" s="74"/>
      <c r="C3353" s="75"/>
      <c r="D3353" s="76"/>
      <c r="E3353" s="76"/>
      <c r="F3353" s="76"/>
      <c r="G3353" s="76"/>
      <c r="H3353" s="76"/>
      <c r="I3353" s="76"/>
      <c r="J3353" s="76"/>
      <c r="K3353" s="76"/>
      <c r="L3353" s="76"/>
      <c r="M3353" s="77"/>
      <c r="N3353" s="78"/>
      <c r="O3353" s="79"/>
      <c r="P3353" s="79"/>
      <c r="Q3353" s="79"/>
    </row>
    <row r="3354" spans="1:17" ht="13.95" customHeight="1">
      <c r="A3354" s="73"/>
      <c r="B3354" s="74"/>
      <c r="C3354" s="75"/>
      <c r="D3354" s="76"/>
      <c r="E3354" s="76"/>
      <c r="F3354" s="76"/>
      <c r="G3354" s="76"/>
      <c r="H3354" s="76"/>
      <c r="I3354" s="76"/>
      <c r="J3354" s="76"/>
      <c r="K3354" s="76"/>
      <c r="L3354" s="76"/>
      <c r="M3354" s="77"/>
      <c r="N3354" s="78"/>
      <c r="O3354" s="79"/>
      <c r="P3354" s="79"/>
      <c r="Q3354" s="79"/>
    </row>
    <row r="3355" spans="1:17" ht="13.95" customHeight="1">
      <c r="A3355" s="73"/>
      <c r="B3355" s="74"/>
      <c r="C3355" s="75"/>
      <c r="D3355" s="76"/>
      <c r="E3355" s="76"/>
      <c r="F3355" s="76"/>
      <c r="G3355" s="76"/>
      <c r="H3355" s="76"/>
      <c r="I3355" s="76"/>
      <c r="J3355" s="76"/>
      <c r="K3355" s="76"/>
      <c r="L3355" s="76"/>
      <c r="M3355" s="77"/>
      <c r="N3355" s="78"/>
      <c r="O3355" s="79"/>
      <c r="P3355" s="79"/>
      <c r="Q3355" s="79"/>
    </row>
    <row r="3356" spans="1:17" ht="13.95" customHeight="1">
      <c r="A3356" s="73"/>
      <c r="B3356" s="74"/>
      <c r="C3356" s="75"/>
      <c r="D3356" s="76"/>
      <c r="E3356" s="76"/>
      <c r="F3356" s="76"/>
      <c r="G3356" s="76"/>
      <c r="H3356" s="76"/>
      <c r="I3356" s="76"/>
      <c r="J3356" s="76"/>
      <c r="K3356" s="76"/>
      <c r="L3356" s="76"/>
      <c r="M3356" s="77"/>
      <c r="N3356" s="78"/>
      <c r="O3356" s="79"/>
      <c r="P3356" s="79"/>
      <c r="Q3356" s="79"/>
    </row>
    <row r="3357" spans="1:17" ht="13.95" customHeight="1">
      <c r="A3357" s="73"/>
      <c r="B3357" s="74"/>
      <c r="C3357" s="75"/>
      <c r="D3357" s="76"/>
      <c r="E3357" s="76"/>
      <c r="F3357" s="76"/>
      <c r="G3357" s="76"/>
      <c r="H3357" s="76"/>
      <c r="I3357" s="76"/>
      <c r="J3357" s="76"/>
      <c r="K3357" s="76"/>
      <c r="L3357" s="76"/>
      <c r="M3357" s="77"/>
      <c r="N3357" s="78"/>
      <c r="O3357" s="79"/>
      <c r="P3357" s="79"/>
      <c r="Q3357" s="79"/>
    </row>
    <row r="3358" spans="1:17" ht="13.95" customHeight="1">
      <c r="A3358" s="73"/>
      <c r="B3358" s="74"/>
      <c r="C3358" s="75"/>
      <c r="D3358" s="76"/>
      <c r="E3358" s="76"/>
      <c r="F3358" s="76"/>
      <c r="G3358" s="76"/>
      <c r="H3358" s="76"/>
      <c r="I3358" s="76"/>
      <c r="J3358" s="76"/>
      <c r="K3358" s="76"/>
      <c r="L3358" s="76"/>
      <c r="M3358" s="77"/>
      <c r="N3358" s="78"/>
      <c r="O3358" s="79"/>
      <c r="P3358" s="79"/>
      <c r="Q3358" s="79"/>
    </row>
    <row r="3359" spans="1:17" ht="13.95" customHeight="1">
      <c r="A3359" s="73"/>
      <c r="B3359" s="74"/>
      <c r="C3359" s="75"/>
      <c r="D3359" s="76"/>
      <c r="E3359" s="76"/>
      <c r="F3359" s="76"/>
      <c r="G3359" s="76"/>
      <c r="H3359" s="76"/>
      <c r="I3359" s="76"/>
      <c r="J3359" s="76"/>
      <c r="K3359" s="76"/>
      <c r="L3359" s="76"/>
      <c r="M3359" s="77"/>
      <c r="N3359" s="78"/>
      <c r="O3359" s="79"/>
      <c r="P3359" s="79"/>
      <c r="Q3359" s="79"/>
    </row>
    <row r="3360" spans="1:17" ht="13.95" customHeight="1">
      <c r="A3360" s="73"/>
      <c r="B3360" s="74"/>
      <c r="C3360" s="75"/>
      <c r="D3360" s="76"/>
      <c r="E3360" s="76"/>
      <c r="F3360" s="76"/>
      <c r="G3360" s="76"/>
      <c r="H3360" s="76"/>
      <c r="I3360" s="76"/>
      <c r="J3360" s="76"/>
      <c r="K3360" s="76"/>
      <c r="L3360" s="76"/>
      <c r="M3360" s="77"/>
      <c r="N3360" s="78"/>
      <c r="O3360" s="79"/>
      <c r="P3360" s="79"/>
      <c r="Q3360" s="79"/>
    </row>
    <row r="3361" spans="1:17" ht="13.95" customHeight="1">
      <c r="A3361" s="73"/>
      <c r="B3361" s="74"/>
      <c r="C3361" s="75"/>
      <c r="D3361" s="76"/>
      <c r="E3361" s="76"/>
      <c r="F3361" s="76"/>
      <c r="G3361" s="76"/>
      <c r="H3361" s="76"/>
      <c r="I3361" s="76"/>
      <c r="J3361" s="76"/>
      <c r="K3361" s="76"/>
      <c r="L3361" s="76"/>
      <c r="M3361" s="77"/>
      <c r="N3361" s="78"/>
      <c r="O3361" s="79"/>
      <c r="P3361" s="79"/>
      <c r="Q3361" s="79"/>
    </row>
    <row r="3362" spans="1:17" ht="13.95" customHeight="1">
      <c r="A3362" s="73"/>
      <c r="B3362" s="74"/>
      <c r="C3362" s="75"/>
      <c r="D3362" s="76"/>
      <c r="E3362" s="76"/>
      <c r="F3362" s="76"/>
      <c r="G3362" s="76"/>
      <c r="H3362" s="76"/>
      <c r="I3362" s="76"/>
      <c r="J3362" s="76"/>
      <c r="K3362" s="76"/>
      <c r="L3362" s="76"/>
      <c r="M3362" s="77"/>
      <c r="N3362" s="78"/>
      <c r="O3362" s="79"/>
      <c r="P3362" s="79"/>
      <c r="Q3362" s="79"/>
    </row>
    <row r="3363" spans="1:17" ht="13.95" customHeight="1">
      <c r="A3363" s="73"/>
      <c r="B3363" s="74"/>
      <c r="C3363" s="75"/>
      <c r="D3363" s="76"/>
      <c r="E3363" s="76"/>
      <c r="F3363" s="76"/>
      <c r="G3363" s="76"/>
      <c r="H3363" s="76"/>
      <c r="I3363" s="76"/>
      <c r="J3363" s="76"/>
      <c r="K3363" s="76"/>
      <c r="L3363" s="76"/>
      <c r="M3363" s="77"/>
      <c r="N3363" s="78"/>
      <c r="O3363" s="79"/>
      <c r="P3363" s="79"/>
      <c r="Q3363" s="79"/>
    </row>
    <row r="3364" spans="1:17" ht="13.95" customHeight="1">
      <c r="A3364" s="73"/>
      <c r="B3364" s="74"/>
      <c r="C3364" s="75"/>
      <c r="D3364" s="76"/>
      <c r="E3364" s="76"/>
      <c r="F3364" s="76"/>
      <c r="G3364" s="76"/>
      <c r="H3364" s="76"/>
      <c r="I3364" s="76"/>
      <c r="J3364" s="76"/>
      <c r="K3364" s="76"/>
      <c r="L3364" s="76"/>
      <c r="M3364" s="77"/>
      <c r="N3364" s="78"/>
      <c r="O3364" s="79"/>
      <c r="P3364" s="79"/>
      <c r="Q3364" s="79"/>
    </row>
    <row r="3365" spans="1:17" ht="13.95" customHeight="1">
      <c r="A3365" s="73"/>
      <c r="B3365" s="74"/>
      <c r="C3365" s="75"/>
      <c r="D3365" s="76"/>
      <c r="E3365" s="76"/>
      <c r="F3365" s="76"/>
      <c r="G3365" s="76"/>
      <c r="H3365" s="76"/>
      <c r="I3365" s="76"/>
      <c r="J3365" s="76"/>
      <c r="K3365" s="76"/>
      <c r="L3365" s="76"/>
      <c r="M3365" s="77"/>
      <c r="N3365" s="78"/>
      <c r="O3365" s="79"/>
      <c r="P3365" s="79"/>
      <c r="Q3365" s="79"/>
    </row>
    <row r="3366" spans="1:17" ht="13.95" customHeight="1">
      <c r="A3366" s="73"/>
      <c r="B3366" s="74"/>
      <c r="C3366" s="75"/>
      <c r="D3366" s="76"/>
      <c r="E3366" s="76"/>
      <c r="F3366" s="76"/>
      <c r="G3366" s="76"/>
      <c r="H3366" s="76"/>
      <c r="I3366" s="76"/>
      <c r="J3366" s="76"/>
      <c r="K3366" s="76"/>
      <c r="L3366" s="76"/>
      <c r="M3366" s="77"/>
      <c r="N3366" s="78"/>
      <c r="O3366" s="79"/>
      <c r="P3366" s="79"/>
      <c r="Q3366" s="79"/>
    </row>
    <row r="3367" spans="1:17" ht="13.95" customHeight="1">
      <c r="A3367" s="73"/>
      <c r="B3367" s="74"/>
      <c r="C3367" s="75"/>
      <c r="D3367" s="76"/>
      <c r="E3367" s="76"/>
      <c r="F3367" s="76"/>
      <c r="G3367" s="76"/>
      <c r="H3367" s="76"/>
      <c r="I3367" s="76"/>
      <c r="J3367" s="76"/>
      <c r="K3367" s="76"/>
      <c r="L3367" s="76"/>
      <c r="M3367" s="77"/>
      <c r="N3367" s="78"/>
      <c r="O3367" s="79"/>
      <c r="P3367" s="79"/>
      <c r="Q3367" s="79"/>
    </row>
    <row r="3368" spans="1:17" ht="13.95" customHeight="1">
      <c r="A3368" s="73"/>
      <c r="B3368" s="74"/>
      <c r="C3368" s="75"/>
      <c r="D3368" s="76"/>
      <c r="E3368" s="76"/>
      <c r="F3368" s="76"/>
      <c r="G3368" s="76"/>
      <c r="H3368" s="76"/>
      <c r="I3368" s="76"/>
      <c r="J3368" s="76"/>
      <c r="K3368" s="76"/>
      <c r="L3368" s="76"/>
      <c r="M3368" s="77"/>
      <c r="N3368" s="78"/>
      <c r="O3368" s="79"/>
      <c r="P3368" s="79"/>
      <c r="Q3368" s="79"/>
    </row>
    <row r="3369" spans="1:17" ht="13.95" customHeight="1">
      <c r="A3369" s="73"/>
      <c r="B3369" s="74"/>
      <c r="C3369" s="75"/>
      <c r="D3369" s="76"/>
      <c r="E3369" s="76"/>
      <c r="F3369" s="76"/>
      <c r="G3369" s="76"/>
      <c r="H3369" s="76"/>
      <c r="I3369" s="76"/>
      <c r="J3369" s="76"/>
      <c r="K3369" s="76"/>
      <c r="L3369" s="76"/>
      <c r="M3369" s="77"/>
      <c r="N3369" s="78"/>
      <c r="O3369" s="79"/>
      <c r="P3369" s="79"/>
      <c r="Q3369" s="79"/>
    </row>
    <row r="3370" spans="1:17" ht="13.95" customHeight="1">
      <c r="A3370" s="73"/>
      <c r="B3370" s="74"/>
      <c r="C3370" s="75"/>
      <c r="D3370" s="76"/>
      <c r="E3370" s="76"/>
      <c r="F3370" s="76"/>
      <c r="G3370" s="76"/>
      <c r="H3370" s="76"/>
      <c r="I3370" s="76"/>
      <c r="J3370" s="76"/>
      <c r="K3370" s="76"/>
      <c r="L3370" s="76"/>
      <c r="M3370" s="77"/>
      <c r="N3370" s="78"/>
      <c r="O3370" s="79"/>
      <c r="P3370" s="79"/>
      <c r="Q3370" s="79"/>
    </row>
    <row r="3371" spans="1:17" ht="13.95" customHeight="1">
      <c r="A3371" s="73"/>
      <c r="B3371" s="74"/>
      <c r="C3371" s="75"/>
      <c r="D3371" s="76"/>
      <c r="E3371" s="76"/>
      <c r="F3371" s="76"/>
      <c r="G3371" s="76"/>
      <c r="H3371" s="76"/>
      <c r="I3371" s="76"/>
      <c r="J3371" s="76"/>
      <c r="K3371" s="76"/>
      <c r="L3371" s="76"/>
      <c r="M3371" s="77"/>
      <c r="N3371" s="78"/>
      <c r="O3371" s="79"/>
      <c r="P3371" s="79"/>
      <c r="Q3371" s="79"/>
    </row>
    <row r="3372" spans="1:17" ht="13.95" customHeight="1">
      <c r="A3372" s="73"/>
      <c r="B3372" s="74"/>
      <c r="C3372" s="75"/>
      <c r="D3372" s="76"/>
      <c r="E3372" s="76"/>
      <c r="F3372" s="76"/>
      <c r="G3372" s="76"/>
      <c r="H3372" s="76"/>
      <c r="I3372" s="76"/>
      <c r="J3372" s="76"/>
      <c r="K3372" s="76"/>
      <c r="L3372" s="76"/>
      <c r="M3372" s="77"/>
      <c r="N3372" s="78"/>
      <c r="O3372" s="79"/>
      <c r="P3372" s="79"/>
      <c r="Q3372" s="79"/>
    </row>
    <row r="3373" spans="1:17" ht="13.95" customHeight="1">
      <c r="A3373" s="73"/>
      <c r="B3373" s="74"/>
      <c r="C3373" s="75"/>
      <c r="D3373" s="76"/>
      <c r="E3373" s="76"/>
      <c r="F3373" s="76"/>
      <c r="G3373" s="76"/>
      <c r="H3373" s="76"/>
      <c r="I3373" s="76"/>
      <c r="J3373" s="76"/>
      <c r="K3373" s="76"/>
      <c r="L3373" s="76"/>
      <c r="M3373" s="77"/>
      <c r="N3373" s="78"/>
      <c r="O3373" s="79"/>
      <c r="P3373" s="79"/>
      <c r="Q3373" s="79"/>
    </row>
    <row r="3374" spans="1:17" ht="13.95" customHeight="1">
      <c r="A3374" s="73"/>
      <c r="B3374" s="74"/>
      <c r="C3374" s="75"/>
      <c r="D3374" s="76"/>
      <c r="E3374" s="76"/>
      <c r="F3374" s="76"/>
      <c r="G3374" s="76"/>
      <c r="H3374" s="76"/>
      <c r="I3374" s="76"/>
      <c r="J3374" s="76"/>
      <c r="K3374" s="76"/>
      <c r="L3374" s="76"/>
      <c r="M3374" s="77"/>
      <c r="N3374" s="78"/>
      <c r="O3374" s="79"/>
      <c r="P3374" s="79"/>
      <c r="Q3374" s="79"/>
    </row>
    <row r="3375" spans="1:17" ht="13.95" customHeight="1">
      <c r="A3375" s="73"/>
      <c r="B3375" s="74"/>
      <c r="C3375" s="75"/>
      <c r="D3375" s="76"/>
      <c r="E3375" s="76"/>
      <c r="F3375" s="76"/>
      <c r="G3375" s="76"/>
      <c r="H3375" s="76"/>
      <c r="I3375" s="76"/>
      <c r="J3375" s="76"/>
      <c r="K3375" s="76"/>
      <c r="L3375" s="76"/>
      <c r="M3375" s="77"/>
      <c r="N3375" s="78"/>
      <c r="O3375" s="79"/>
      <c r="P3375" s="79"/>
      <c r="Q3375" s="79"/>
    </row>
    <row r="3376" spans="1:17" ht="13.95" customHeight="1">
      <c r="A3376" s="73"/>
      <c r="B3376" s="74"/>
      <c r="C3376" s="75"/>
      <c r="D3376" s="76"/>
      <c r="E3376" s="76"/>
      <c r="F3376" s="76"/>
      <c r="G3376" s="76"/>
      <c r="H3376" s="76"/>
      <c r="I3376" s="76"/>
      <c r="J3376" s="76"/>
      <c r="K3376" s="76"/>
      <c r="L3376" s="76"/>
      <c r="M3376" s="77"/>
      <c r="N3376" s="78"/>
      <c r="O3376" s="79"/>
      <c r="P3376" s="79"/>
      <c r="Q3376" s="79"/>
    </row>
    <row r="3377" spans="1:17" ht="13.95" customHeight="1">
      <c r="A3377" s="73"/>
      <c r="B3377" s="74"/>
      <c r="C3377" s="75"/>
      <c r="D3377" s="76"/>
      <c r="E3377" s="76"/>
      <c r="F3377" s="76"/>
      <c r="G3377" s="76"/>
      <c r="H3377" s="76"/>
      <c r="I3377" s="76"/>
      <c r="J3377" s="76"/>
      <c r="K3377" s="76"/>
      <c r="L3377" s="76"/>
      <c r="M3377" s="77"/>
      <c r="N3377" s="78"/>
      <c r="O3377" s="79"/>
      <c r="P3377" s="79"/>
      <c r="Q3377" s="79"/>
    </row>
    <row r="3378" spans="1:17" ht="13.95" customHeight="1">
      <c r="A3378" s="73"/>
      <c r="B3378" s="74"/>
      <c r="C3378" s="75"/>
      <c r="D3378" s="76"/>
      <c r="E3378" s="76"/>
      <c r="F3378" s="76"/>
      <c r="G3378" s="76"/>
      <c r="H3378" s="76"/>
      <c r="I3378" s="76"/>
      <c r="J3378" s="76"/>
      <c r="K3378" s="76"/>
      <c r="L3378" s="76"/>
      <c r="M3378" s="77"/>
      <c r="N3378" s="78"/>
      <c r="O3378" s="79"/>
      <c r="P3378" s="79"/>
      <c r="Q3378" s="79"/>
    </row>
    <row r="3379" spans="1:17" ht="13.95" customHeight="1">
      <c r="A3379" s="73"/>
      <c r="B3379" s="74"/>
      <c r="C3379" s="75"/>
      <c r="D3379" s="76"/>
      <c r="E3379" s="76"/>
      <c r="F3379" s="76"/>
      <c r="G3379" s="76"/>
      <c r="H3379" s="76"/>
      <c r="I3379" s="76"/>
      <c r="J3379" s="76"/>
      <c r="K3379" s="76"/>
      <c r="L3379" s="76"/>
      <c r="M3379" s="77"/>
      <c r="N3379" s="78"/>
      <c r="O3379" s="79"/>
      <c r="P3379" s="79"/>
      <c r="Q3379" s="79"/>
    </row>
    <row r="3380" spans="1:17" ht="13.95" customHeight="1">
      <c r="A3380" s="73"/>
      <c r="B3380" s="74"/>
      <c r="C3380" s="75"/>
      <c r="D3380" s="76"/>
      <c r="E3380" s="76"/>
      <c r="F3380" s="76"/>
      <c r="G3380" s="76"/>
      <c r="H3380" s="76"/>
      <c r="I3380" s="76"/>
      <c r="J3380" s="76"/>
      <c r="K3380" s="76"/>
      <c r="L3380" s="76"/>
      <c r="M3380" s="77"/>
      <c r="N3380" s="78"/>
      <c r="O3380" s="79"/>
      <c r="P3380" s="79"/>
      <c r="Q3380" s="79"/>
    </row>
    <row r="3381" spans="1:17" ht="13.95" customHeight="1">
      <c r="A3381" s="73"/>
      <c r="B3381" s="74"/>
      <c r="C3381" s="75"/>
      <c r="D3381" s="76"/>
      <c r="E3381" s="76"/>
      <c r="F3381" s="76"/>
      <c r="G3381" s="76"/>
      <c r="H3381" s="76"/>
      <c r="I3381" s="76"/>
      <c r="J3381" s="76"/>
      <c r="K3381" s="76"/>
      <c r="L3381" s="76"/>
      <c r="M3381" s="77"/>
      <c r="N3381" s="78"/>
      <c r="O3381" s="79"/>
      <c r="P3381" s="79"/>
      <c r="Q3381" s="79"/>
    </row>
    <row r="3382" spans="1:17" ht="13.95" customHeight="1">
      <c r="A3382" s="73"/>
      <c r="B3382" s="74"/>
      <c r="C3382" s="75"/>
      <c r="D3382" s="76"/>
      <c r="E3382" s="76"/>
      <c r="F3382" s="76"/>
      <c r="G3382" s="76"/>
      <c r="H3382" s="76"/>
      <c r="I3382" s="76"/>
      <c r="J3382" s="76"/>
      <c r="K3382" s="76"/>
      <c r="L3382" s="76"/>
      <c r="M3382" s="77"/>
      <c r="N3382" s="78"/>
      <c r="O3382" s="79"/>
      <c r="P3382" s="79"/>
      <c r="Q3382" s="79"/>
    </row>
    <row r="3383" spans="1:17" ht="13.95" customHeight="1">
      <c r="A3383" s="73"/>
      <c r="B3383" s="74"/>
      <c r="C3383" s="75"/>
      <c r="D3383" s="76"/>
      <c r="E3383" s="76"/>
      <c r="F3383" s="76"/>
      <c r="G3383" s="76"/>
      <c r="H3383" s="76"/>
      <c r="I3383" s="76"/>
      <c r="J3383" s="76"/>
      <c r="K3383" s="76"/>
      <c r="L3383" s="76"/>
      <c r="M3383" s="77"/>
      <c r="N3383" s="78"/>
      <c r="O3383" s="79"/>
      <c r="P3383" s="79"/>
      <c r="Q3383" s="79"/>
    </row>
    <row r="3384" spans="1:17" ht="13.95" customHeight="1">
      <c r="A3384" s="73"/>
      <c r="B3384" s="74"/>
      <c r="C3384" s="75"/>
      <c r="D3384" s="76"/>
      <c r="E3384" s="76"/>
      <c r="F3384" s="76"/>
      <c r="G3384" s="76"/>
      <c r="H3384" s="76"/>
      <c r="I3384" s="76"/>
      <c r="J3384" s="76"/>
      <c r="K3384" s="76"/>
      <c r="L3384" s="76"/>
      <c r="M3384" s="77"/>
      <c r="N3384" s="78"/>
      <c r="O3384" s="79"/>
      <c r="P3384" s="79"/>
      <c r="Q3384" s="79"/>
    </row>
    <row r="3385" spans="1:17" ht="13.95" customHeight="1">
      <c r="A3385" s="73"/>
      <c r="B3385" s="74"/>
      <c r="C3385" s="75"/>
      <c r="D3385" s="76"/>
      <c r="E3385" s="76"/>
      <c r="F3385" s="76"/>
      <c r="G3385" s="76"/>
      <c r="H3385" s="76"/>
      <c r="I3385" s="76"/>
      <c r="J3385" s="76"/>
      <c r="K3385" s="76"/>
      <c r="L3385" s="76"/>
      <c r="M3385" s="77"/>
      <c r="N3385" s="78"/>
      <c r="O3385" s="79"/>
      <c r="P3385" s="79"/>
      <c r="Q3385" s="79"/>
    </row>
    <row r="3386" spans="1:17" ht="13.95" customHeight="1">
      <c r="A3386" s="73"/>
      <c r="B3386" s="74"/>
      <c r="C3386" s="75"/>
      <c r="D3386" s="76"/>
      <c r="E3386" s="76"/>
      <c r="F3386" s="76"/>
      <c r="G3386" s="76"/>
      <c r="H3386" s="76"/>
      <c r="I3386" s="76"/>
      <c r="J3386" s="76"/>
      <c r="K3386" s="76"/>
      <c r="L3386" s="76"/>
      <c r="M3386" s="77"/>
      <c r="N3386" s="78"/>
      <c r="O3386" s="79"/>
      <c r="P3386" s="79"/>
      <c r="Q3386" s="79"/>
    </row>
    <row r="3387" spans="1:17" ht="13.95" customHeight="1">
      <c r="A3387" s="73"/>
      <c r="B3387" s="74"/>
      <c r="C3387" s="75"/>
      <c r="D3387" s="76"/>
      <c r="E3387" s="76"/>
      <c r="F3387" s="76"/>
      <c r="G3387" s="76"/>
      <c r="H3387" s="76"/>
      <c r="I3387" s="76"/>
      <c r="J3387" s="76"/>
      <c r="K3387" s="76"/>
      <c r="L3387" s="76"/>
      <c r="M3387" s="77"/>
      <c r="N3387" s="78"/>
      <c r="O3387" s="79"/>
      <c r="P3387" s="79"/>
      <c r="Q3387" s="79"/>
    </row>
    <row r="3388" spans="1:17" ht="13.95" customHeight="1">
      <c r="A3388" s="73"/>
      <c r="B3388" s="74"/>
      <c r="C3388" s="75"/>
      <c r="D3388" s="76"/>
      <c r="E3388" s="76"/>
      <c r="F3388" s="76"/>
      <c r="G3388" s="76"/>
      <c r="H3388" s="76"/>
      <c r="I3388" s="76"/>
      <c r="J3388" s="76"/>
      <c r="K3388" s="76"/>
      <c r="L3388" s="76"/>
      <c r="M3388" s="77"/>
      <c r="N3388" s="78"/>
      <c r="O3388" s="79"/>
      <c r="P3388" s="79"/>
      <c r="Q3388" s="79"/>
    </row>
    <row r="3389" spans="1:17" ht="13.95" customHeight="1">
      <c r="A3389" s="73"/>
      <c r="B3389" s="74"/>
      <c r="C3389" s="75"/>
      <c r="D3389" s="76"/>
      <c r="E3389" s="76"/>
      <c r="F3389" s="76"/>
      <c r="G3389" s="76"/>
      <c r="H3389" s="76"/>
      <c r="I3389" s="76"/>
      <c r="J3389" s="76"/>
      <c r="K3389" s="76"/>
      <c r="L3389" s="76"/>
      <c r="M3389" s="77"/>
      <c r="N3389" s="78"/>
      <c r="O3389" s="79"/>
      <c r="P3389" s="79"/>
      <c r="Q3389" s="79"/>
    </row>
    <row r="3390" spans="1:17" ht="13.95" customHeight="1">
      <c r="A3390" s="73"/>
      <c r="B3390" s="74"/>
      <c r="C3390" s="75"/>
      <c r="D3390" s="76"/>
      <c r="E3390" s="76"/>
      <c r="F3390" s="76"/>
      <c r="G3390" s="76"/>
      <c r="H3390" s="76"/>
      <c r="I3390" s="76"/>
      <c r="J3390" s="76"/>
      <c r="K3390" s="76"/>
      <c r="L3390" s="76"/>
      <c r="M3390" s="77"/>
      <c r="N3390" s="78"/>
      <c r="O3390" s="79"/>
      <c r="P3390" s="79"/>
      <c r="Q3390" s="79"/>
    </row>
    <row r="3391" spans="1:17" ht="13.95" customHeight="1">
      <c r="A3391" s="73"/>
      <c r="B3391" s="74"/>
      <c r="C3391" s="75"/>
      <c r="D3391" s="76"/>
      <c r="E3391" s="76"/>
      <c r="F3391" s="76"/>
      <c r="G3391" s="76"/>
      <c r="H3391" s="76"/>
      <c r="I3391" s="76"/>
      <c r="J3391" s="76"/>
      <c r="K3391" s="76"/>
      <c r="L3391" s="76"/>
      <c r="M3391" s="77"/>
      <c r="N3391" s="78"/>
      <c r="O3391" s="79"/>
      <c r="P3391" s="79"/>
      <c r="Q3391" s="79"/>
    </row>
    <row r="3392" spans="1:17" ht="13.95" customHeight="1">
      <c r="A3392" s="73"/>
      <c r="B3392" s="74"/>
      <c r="C3392" s="75"/>
      <c r="D3392" s="76"/>
      <c r="E3392" s="76"/>
      <c r="F3392" s="76"/>
      <c r="G3392" s="76"/>
      <c r="H3392" s="76"/>
      <c r="I3392" s="76"/>
      <c r="J3392" s="76"/>
      <c r="K3392" s="76"/>
      <c r="L3392" s="76"/>
      <c r="M3392" s="77"/>
      <c r="N3392" s="78"/>
      <c r="O3392" s="79"/>
      <c r="P3392" s="79"/>
      <c r="Q3392" s="79"/>
    </row>
    <row r="3393" spans="1:17" ht="13.95" customHeight="1">
      <c r="A3393" s="73"/>
      <c r="B3393" s="74"/>
      <c r="C3393" s="75"/>
      <c r="D3393" s="76"/>
      <c r="E3393" s="76"/>
      <c r="F3393" s="76"/>
      <c r="G3393" s="76"/>
      <c r="H3393" s="76"/>
      <c r="I3393" s="76"/>
      <c r="J3393" s="76"/>
      <c r="K3393" s="76"/>
      <c r="L3393" s="76"/>
      <c r="M3393" s="77"/>
      <c r="N3393" s="78"/>
      <c r="O3393" s="79"/>
      <c r="P3393" s="79"/>
      <c r="Q3393" s="79"/>
    </row>
    <row r="3394" spans="1:17" ht="13.95" customHeight="1">
      <c r="A3394" s="73"/>
      <c r="B3394" s="74"/>
      <c r="C3394" s="75"/>
      <c r="D3394" s="76"/>
      <c r="E3394" s="76"/>
      <c r="F3394" s="76"/>
      <c r="G3394" s="76"/>
      <c r="H3394" s="76"/>
      <c r="I3394" s="76"/>
      <c r="J3394" s="76"/>
      <c r="K3394" s="76"/>
      <c r="L3394" s="76"/>
      <c r="M3394" s="77"/>
      <c r="N3394" s="78"/>
      <c r="O3394" s="79"/>
      <c r="P3394" s="79"/>
      <c r="Q3394" s="79"/>
    </row>
    <row r="3395" spans="1:17" ht="13.95" customHeight="1">
      <c r="A3395" s="73"/>
      <c r="B3395" s="74"/>
      <c r="C3395" s="75"/>
      <c r="D3395" s="76"/>
      <c r="E3395" s="76"/>
      <c r="F3395" s="76"/>
      <c r="G3395" s="76"/>
      <c r="H3395" s="76"/>
      <c r="I3395" s="76"/>
      <c r="J3395" s="76"/>
      <c r="K3395" s="76"/>
      <c r="L3395" s="76"/>
      <c r="M3395" s="77"/>
      <c r="N3395" s="78"/>
      <c r="O3395" s="79"/>
      <c r="P3395" s="79"/>
      <c r="Q3395" s="79"/>
    </row>
    <row r="3396" spans="1:17" ht="13.95" customHeight="1">
      <c r="A3396" s="73"/>
      <c r="B3396" s="74"/>
      <c r="C3396" s="75"/>
      <c r="D3396" s="76"/>
      <c r="E3396" s="76"/>
      <c r="F3396" s="76"/>
      <c r="G3396" s="76"/>
      <c r="H3396" s="76"/>
      <c r="I3396" s="76"/>
      <c r="J3396" s="76"/>
      <c r="K3396" s="76"/>
      <c r="L3396" s="76"/>
      <c r="M3396" s="77"/>
      <c r="N3396" s="78"/>
      <c r="O3396" s="79"/>
      <c r="P3396" s="79"/>
      <c r="Q3396" s="79"/>
    </row>
    <row r="3397" spans="1:17" ht="13.95" customHeight="1">
      <c r="A3397" s="73"/>
      <c r="B3397" s="74"/>
      <c r="C3397" s="75"/>
      <c r="D3397" s="76"/>
      <c r="E3397" s="76"/>
      <c r="F3397" s="76"/>
      <c r="G3397" s="76"/>
      <c r="H3397" s="76"/>
      <c r="I3397" s="76"/>
      <c r="J3397" s="76"/>
      <c r="K3397" s="76"/>
      <c r="L3397" s="76"/>
      <c r="M3397" s="77"/>
      <c r="N3397" s="78"/>
      <c r="O3397" s="79"/>
      <c r="P3397" s="79"/>
      <c r="Q3397" s="79"/>
    </row>
    <row r="3398" spans="1:17" ht="13.95" customHeight="1">
      <c r="A3398" s="73"/>
      <c r="B3398" s="74"/>
      <c r="C3398" s="75"/>
      <c r="D3398" s="76"/>
      <c r="E3398" s="76"/>
      <c r="F3398" s="76"/>
      <c r="G3398" s="76"/>
      <c r="H3398" s="76"/>
      <c r="I3398" s="76"/>
      <c r="J3398" s="76"/>
      <c r="K3398" s="76"/>
      <c r="L3398" s="76"/>
      <c r="M3398" s="77"/>
      <c r="N3398" s="78"/>
      <c r="O3398" s="79"/>
      <c r="P3398" s="79"/>
      <c r="Q3398" s="79"/>
    </row>
    <row r="3399" spans="1:17" ht="13.95" customHeight="1">
      <c r="A3399" s="73"/>
      <c r="B3399" s="74"/>
      <c r="C3399" s="75"/>
      <c r="D3399" s="76"/>
      <c r="E3399" s="76"/>
      <c r="F3399" s="76"/>
      <c r="G3399" s="76"/>
      <c r="H3399" s="76"/>
      <c r="I3399" s="76"/>
      <c r="J3399" s="76"/>
      <c r="K3399" s="76"/>
      <c r="L3399" s="76"/>
      <c r="M3399" s="77"/>
      <c r="N3399" s="78"/>
      <c r="O3399" s="79"/>
      <c r="P3399" s="79"/>
      <c r="Q3399" s="79"/>
    </row>
    <row r="3400" spans="1:17" ht="13.95" customHeight="1">
      <c r="A3400" s="73"/>
      <c r="B3400" s="74"/>
      <c r="C3400" s="75"/>
      <c r="D3400" s="76"/>
      <c r="E3400" s="76"/>
      <c r="F3400" s="76"/>
      <c r="G3400" s="76"/>
      <c r="H3400" s="76"/>
      <c r="I3400" s="76"/>
      <c r="J3400" s="76"/>
      <c r="K3400" s="76"/>
      <c r="L3400" s="76"/>
      <c r="M3400" s="77"/>
      <c r="N3400" s="78"/>
      <c r="O3400" s="79"/>
      <c r="P3400" s="79"/>
      <c r="Q3400" s="79"/>
    </row>
    <row r="3401" spans="1:17" ht="13.95" customHeight="1">
      <c r="A3401" s="73"/>
      <c r="B3401" s="74"/>
      <c r="C3401" s="75"/>
      <c r="D3401" s="76"/>
      <c r="E3401" s="76"/>
      <c r="F3401" s="76"/>
      <c r="G3401" s="76"/>
      <c r="H3401" s="76"/>
      <c r="I3401" s="76"/>
      <c r="J3401" s="76"/>
      <c r="K3401" s="76"/>
      <c r="L3401" s="76"/>
      <c r="M3401" s="77"/>
      <c r="N3401" s="78"/>
      <c r="O3401" s="79"/>
      <c r="P3401" s="79"/>
      <c r="Q3401" s="79"/>
    </row>
    <row r="3402" spans="1:17" ht="13.95" customHeight="1">
      <c r="A3402" s="73"/>
      <c r="B3402" s="74"/>
      <c r="C3402" s="75"/>
      <c r="D3402" s="76"/>
      <c r="E3402" s="76"/>
      <c r="F3402" s="76"/>
      <c r="G3402" s="76"/>
      <c r="H3402" s="76"/>
      <c r="I3402" s="76"/>
      <c r="J3402" s="76"/>
      <c r="K3402" s="76"/>
      <c r="L3402" s="76"/>
      <c r="M3402" s="77"/>
      <c r="N3402" s="78"/>
      <c r="O3402" s="79"/>
      <c r="P3402" s="79"/>
      <c r="Q3402" s="79"/>
    </row>
    <row r="3403" spans="1:17" ht="13.95" customHeight="1">
      <c r="A3403" s="73"/>
      <c r="B3403" s="74"/>
      <c r="C3403" s="75"/>
      <c r="D3403" s="76"/>
      <c r="E3403" s="76"/>
      <c r="F3403" s="76"/>
      <c r="G3403" s="76"/>
      <c r="H3403" s="76"/>
      <c r="I3403" s="76"/>
      <c r="J3403" s="76"/>
      <c r="K3403" s="76"/>
      <c r="L3403" s="76"/>
      <c r="M3403" s="77"/>
      <c r="N3403" s="78"/>
      <c r="O3403" s="79"/>
      <c r="P3403" s="79"/>
      <c r="Q3403" s="79"/>
    </row>
    <row r="3404" spans="1:17" ht="13.95" customHeight="1">
      <c r="A3404" s="73"/>
      <c r="B3404" s="74"/>
      <c r="C3404" s="75"/>
      <c r="D3404" s="76"/>
      <c r="E3404" s="76"/>
      <c r="F3404" s="76"/>
      <c r="G3404" s="76"/>
      <c r="H3404" s="76"/>
      <c r="I3404" s="76"/>
      <c r="J3404" s="76"/>
      <c r="K3404" s="76"/>
      <c r="L3404" s="76"/>
      <c r="M3404" s="77"/>
      <c r="N3404" s="78"/>
      <c r="O3404" s="79"/>
      <c r="P3404" s="79"/>
      <c r="Q3404" s="79"/>
    </row>
    <row r="3405" spans="1:17" ht="13.95" customHeight="1">
      <c r="A3405" s="73"/>
      <c r="B3405" s="74"/>
      <c r="C3405" s="75"/>
      <c r="D3405" s="76"/>
      <c r="E3405" s="76"/>
      <c r="F3405" s="76"/>
      <c r="G3405" s="76"/>
      <c r="H3405" s="76"/>
      <c r="I3405" s="76"/>
      <c r="J3405" s="76"/>
      <c r="K3405" s="76"/>
      <c r="L3405" s="76"/>
      <c r="M3405" s="77"/>
      <c r="N3405" s="78"/>
      <c r="O3405" s="79"/>
      <c r="P3405" s="79"/>
      <c r="Q3405" s="79"/>
    </row>
    <row r="3406" spans="1:17" ht="13.95" customHeight="1">
      <c r="A3406" s="73"/>
      <c r="B3406" s="74"/>
      <c r="C3406" s="75"/>
      <c r="D3406" s="76"/>
      <c r="E3406" s="76"/>
      <c r="F3406" s="76"/>
      <c r="G3406" s="76"/>
      <c r="H3406" s="76"/>
      <c r="I3406" s="76"/>
      <c r="J3406" s="76"/>
      <c r="K3406" s="76"/>
      <c r="L3406" s="76"/>
      <c r="M3406" s="77"/>
      <c r="N3406" s="78"/>
      <c r="O3406" s="79"/>
      <c r="P3406" s="79"/>
      <c r="Q3406" s="79"/>
    </row>
    <row r="3407" spans="1:17" ht="13.95" customHeight="1">
      <c r="A3407" s="73"/>
      <c r="B3407" s="74"/>
      <c r="C3407" s="75"/>
      <c r="D3407" s="76"/>
      <c r="E3407" s="76"/>
      <c r="F3407" s="76"/>
      <c r="G3407" s="76"/>
      <c r="H3407" s="76"/>
      <c r="I3407" s="76"/>
      <c r="J3407" s="76"/>
      <c r="K3407" s="76"/>
      <c r="L3407" s="76"/>
      <c r="M3407" s="77"/>
      <c r="N3407" s="78"/>
      <c r="O3407" s="79"/>
      <c r="P3407" s="79"/>
      <c r="Q3407" s="79"/>
    </row>
    <row r="3408" spans="1:17" ht="13.95" customHeight="1">
      <c r="A3408" s="73"/>
      <c r="B3408" s="74"/>
      <c r="C3408" s="75"/>
      <c r="D3408" s="76"/>
      <c r="E3408" s="76"/>
      <c r="F3408" s="76"/>
      <c r="G3408" s="76"/>
      <c r="H3408" s="76"/>
      <c r="I3408" s="76"/>
      <c r="J3408" s="76"/>
      <c r="K3408" s="76"/>
      <c r="L3408" s="76"/>
      <c r="M3408" s="77"/>
      <c r="N3408" s="78"/>
      <c r="O3408" s="79"/>
      <c r="P3408" s="79"/>
      <c r="Q3408" s="79"/>
    </row>
    <row r="3409" spans="1:17" ht="13.95" customHeight="1">
      <c r="A3409" s="73"/>
      <c r="B3409" s="74"/>
      <c r="C3409" s="75"/>
      <c r="D3409" s="76"/>
      <c r="E3409" s="76"/>
      <c r="F3409" s="76"/>
      <c r="G3409" s="76"/>
      <c r="H3409" s="76"/>
      <c r="I3409" s="76"/>
      <c r="J3409" s="76"/>
      <c r="K3409" s="76"/>
      <c r="L3409" s="76"/>
      <c r="M3409" s="77"/>
      <c r="N3409" s="78"/>
      <c r="O3409" s="79"/>
      <c r="P3409" s="79"/>
      <c r="Q3409" s="79"/>
    </row>
    <row r="3410" spans="1:17" ht="13.95" customHeight="1">
      <c r="A3410" s="73"/>
      <c r="B3410" s="74"/>
      <c r="C3410" s="75"/>
      <c r="D3410" s="76"/>
      <c r="E3410" s="76"/>
      <c r="F3410" s="76"/>
      <c r="G3410" s="76"/>
      <c r="H3410" s="76"/>
      <c r="I3410" s="76"/>
      <c r="J3410" s="76"/>
      <c r="K3410" s="76"/>
      <c r="L3410" s="76"/>
      <c r="M3410" s="77"/>
      <c r="N3410" s="78"/>
      <c r="O3410" s="79"/>
      <c r="P3410" s="79"/>
      <c r="Q3410" s="79"/>
    </row>
    <row r="3411" spans="1:17" ht="13.95" customHeight="1">
      <c r="A3411" s="73"/>
      <c r="B3411" s="74"/>
      <c r="C3411" s="75"/>
      <c r="D3411" s="76"/>
      <c r="E3411" s="76"/>
      <c r="F3411" s="76"/>
      <c r="G3411" s="76"/>
      <c r="H3411" s="76"/>
      <c r="I3411" s="76"/>
      <c r="J3411" s="76"/>
      <c r="K3411" s="76"/>
      <c r="L3411" s="76"/>
      <c r="M3411" s="77"/>
      <c r="N3411" s="78"/>
      <c r="O3411" s="79"/>
      <c r="P3411" s="79"/>
      <c r="Q3411" s="79"/>
    </row>
    <row r="3412" spans="1:17" ht="13.95" customHeight="1">
      <c r="A3412" s="73"/>
      <c r="B3412" s="74"/>
      <c r="C3412" s="75"/>
      <c r="D3412" s="76"/>
      <c r="E3412" s="76"/>
      <c r="F3412" s="76"/>
      <c r="G3412" s="76"/>
      <c r="H3412" s="76"/>
      <c r="I3412" s="76"/>
      <c r="J3412" s="76"/>
      <c r="K3412" s="76"/>
      <c r="L3412" s="76"/>
      <c r="M3412" s="77"/>
      <c r="N3412" s="78"/>
      <c r="O3412" s="79"/>
      <c r="P3412" s="79"/>
      <c r="Q3412" s="79"/>
    </row>
    <row r="3413" spans="1:17" ht="13.95" customHeight="1">
      <c r="A3413" s="73"/>
      <c r="B3413" s="74"/>
      <c r="C3413" s="75"/>
      <c r="D3413" s="76"/>
      <c r="E3413" s="76"/>
      <c r="F3413" s="76"/>
      <c r="G3413" s="76"/>
      <c r="H3413" s="76"/>
      <c r="I3413" s="76"/>
      <c r="J3413" s="76"/>
      <c r="K3413" s="76"/>
      <c r="L3413" s="76"/>
      <c r="M3413" s="77"/>
      <c r="N3413" s="78"/>
      <c r="O3413" s="79"/>
      <c r="P3413" s="79"/>
      <c r="Q3413" s="79"/>
    </row>
    <row r="3414" spans="1:17" ht="13.95" customHeight="1">
      <c r="A3414" s="73"/>
      <c r="B3414" s="74"/>
      <c r="C3414" s="75"/>
      <c r="D3414" s="76"/>
      <c r="E3414" s="76"/>
      <c r="F3414" s="76"/>
      <c r="G3414" s="76"/>
      <c r="H3414" s="76"/>
      <c r="I3414" s="76"/>
      <c r="J3414" s="76"/>
      <c r="K3414" s="76"/>
      <c r="L3414" s="76"/>
      <c r="M3414" s="77"/>
      <c r="N3414" s="78"/>
      <c r="O3414" s="79"/>
      <c r="P3414" s="79"/>
      <c r="Q3414" s="79"/>
    </row>
    <row r="3415" spans="1:17" ht="13.95" customHeight="1">
      <c r="A3415" s="73"/>
      <c r="B3415" s="74"/>
      <c r="C3415" s="75"/>
      <c r="D3415" s="76"/>
      <c r="E3415" s="76"/>
      <c r="F3415" s="76"/>
      <c r="G3415" s="76"/>
      <c r="H3415" s="76"/>
      <c r="I3415" s="76"/>
      <c r="J3415" s="76"/>
      <c r="K3415" s="76"/>
      <c r="L3415" s="76"/>
      <c r="M3415" s="77"/>
      <c r="N3415" s="78"/>
      <c r="O3415" s="79"/>
      <c r="P3415" s="79"/>
      <c r="Q3415" s="79"/>
    </row>
    <row r="3416" spans="1:17" ht="13.95" customHeight="1">
      <c r="A3416" s="73"/>
      <c r="B3416" s="74"/>
      <c r="C3416" s="75"/>
      <c r="D3416" s="76"/>
      <c r="E3416" s="76"/>
      <c r="F3416" s="76"/>
      <c r="G3416" s="76"/>
      <c r="H3416" s="76"/>
      <c r="I3416" s="76"/>
      <c r="J3416" s="76"/>
      <c r="K3416" s="76"/>
      <c r="L3416" s="76"/>
      <c r="M3416" s="77"/>
      <c r="N3416" s="78"/>
      <c r="O3416" s="79"/>
      <c r="P3416" s="79"/>
      <c r="Q3416" s="79"/>
    </row>
    <row r="3417" spans="1:17" ht="13.95" customHeight="1">
      <c r="A3417" s="73"/>
      <c r="B3417" s="74"/>
      <c r="C3417" s="75"/>
      <c r="D3417" s="76"/>
      <c r="E3417" s="76"/>
      <c r="F3417" s="76"/>
      <c r="G3417" s="76"/>
      <c r="H3417" s="76"/>
      <c r="I3417" s="76"/>
      <c r="J3417" s="76"/>
      <c r="K3417" s="76"/>
      <c r="L3417" s="76"/>
      <c r="M3417" s="77"/>
      <c r="N3417" s="78"/>
      <c r="O3417" s="79"/>
      <c r="P3417" s="79"/>
      <c r="Q3417" s="79"/>
    </row>
    <row r="3418" spans="1:17" ht="13.95" customHeight="1">
      <c r="A3418" s="73"/>
      <c r="B3418" s="74"/>
      <c r="C3418" s="75"/>
      <c r="D3418" s="76"/>
      <c r="E3418" s="76"/>
      <c r="F3418" s="76"/>
      <c r="G3418" s="76"/>
      <c r="H3418" s="76"/>
      <c r="I3418" s="76"/>
      <c r="J3418" s="76"/>
      <c r="K3418" s="76"/>
      <c r="L3418" s="76"/>
      <c r="M3418" s="77"/>
      <c r="N3418" s="78"/>
      <c r="O3418" s="79"/>
      <c r="P3418" s="79"/>
      <c r="Q3418" s="79"/>
    </row>
    <row r="3419" spans="1:17" ht="13.95" customHeight="1">
      <c r="A3419" s="73"/>
      <c r="B3419" s="74"/>
      <c r="C3419" s="75"/>
      <c r="D3419" s="76"/>
      <c r="E3419" s="76"/>
      <c r="F3419" s="76"/>
      <c r="G3419" s="76"/>
      <c r="H3419" s="76"/>
      <c r="I3419" s="76"/>
      <c r="J3419" s="76"/>
      <c r="K3419" s="76"/>
      <c r="L3419" s="76"/>
      <c r="M3419" s="77"/>
      <c r="N3419" s="78"/>
      <c r="O3419" s="79"/>
      <c r="P3419" s="79"/>
      <c r="Q3419" s="79"/>
    </row>
    <row r="3420" spans="1:17" ht="13.95" customHeight="1">
      <c r="A3420" s="73"/>
      <c r="B3420" s="74"/>
      <c r="C3420" s="75"/>
      <c r="D3420" s="76"/>
      <c r="E3420" s="76"/>
      <c r="F3420" s="76"/>
      <c r="G3420" s="76"/>
      <c r="H3420" s="76"/>
      <c r="I3420" s="76"/>
      <c r="J3420" s="76"/>
      <c r="K3420" s="76"/>
      <c r="L3420" s="76"/>
      <c r="M3420" s="77"/>
      <c r="N3420" s="78"/>
      <c r="O3420" s="79"/>
      <c r="P3420" s="79"/>
      <c r="Q3420" s="79"/>
    </row>
    <row r="3421" spans="1:17" ht="13.95" customHeight="1">
      <c r="A3421" s="73"/>
      <c r="B3421" s="74"/>
      <c r="C3421" s="75"/>
      <c r="D3421" s="76"/>
      <c r="E3421" s="76"/>
      <c r="F3421" s="76"/>
      <c r="G3421" s="76"/>
      <c r="H3421" s="76"/>
      <c r="I3421" s="76"/>
      <c r="J3421" s="76"/>
      <c r="K3421" s="76"/>
      <c r="L3421" s="76"/>
      <c r="M3421" s="77"/>
      <c r="N3421" s="78"/>
      <c r="O3421" s="79"/>
      <c r="P3421" s="79"/>
      <c r="Q3421" s="79"/>
    </row>
    <row r="3422" spans="1:17" ht="13.95" customHeight="1">
      <c r="A3422" s="73"/>
      <c r="B3422" s="74"/>
      <c r="C3422" s="75"/>
      <c r="D3422" s="76"/>
      <c r="E3422" s="76"/>
      <c r="F3422" s="76"/>
      <c r="G3422" s="76"/>
      <c r="H3422" s="76"/>
      <c r="I3422" s="76"/>
      <c r="J3422" s="76"/>
      <c r="K3422" s="76"/>
      <c r="L3422" s="76"/>
      <c r="M3422" s="77"/>
      <c r="N3422" s="78"/>
      <c r="O3422" s="79"/>
      <c r="P3422" s="79"/>
      <c r="Q3422" s="79"/>
    </row>
    <row r="3423" spans="1:17" ht="13.95" customHeight="1">
      <c r="A3423" s="73"/>
      <c r="B3423" s="74"/>
      <c r="C3423" s="75"/>
      <c r="D3423" s="76"/>
      <c r="E3423" s="76"/>
      <c r="F3423" s="76"/>
      <c r="G3423" s="76"/>
      <c r="H3423" s="76"/>
      <c r="I3423" s="76"/>
      <c r="J3423" s="76"/>
      <c r="K3423" s="76"/>
      <c r="L3423" s="76"/>
      <c r="M3423" s="77"/>
      <c r="N3423" s="78"/>
      <c r="O3423" s="79"/>
      <c r="P3423" s="79"/>
      <c r="Q3423" s="79"/>
    </row>
    <row r="3424" spans="1:17" ht="13.95" customHeight="1">
      <c r="A3424" s="73"/>
      <c r="B3424" s="74"/>
      <c r="C3424" s="75"/>
      <c r="D3424" s="76"/>
      <c r="E3424" s="76"/>
      <c r="F3424" s="76"/>
      <c r="G3424" s="76"/>
      <c r="H3424" s="76"/>
      <c r="I3424" s="76"/>
      <c r="J3424" s="76"/>
      <c r="K3424" s="76"/>
      <c r="L3424" s="76"/>
      <c r="M3424" s="77"/>
      <c r="N3424" s="78"/>
      <c r="O3424" s="79"/>
      <c r="P3424" s="79"/>
      <c r="Q3424" s="79"/>
    </row>
    <row r="3425" spans="1:17" ht="13.95" customHeight="1">
      <c r="A3425" s="73"/>
      <c r="B3425" s="74"/>
      <c r="C3425" s="75"/>
      <c r="D3425" s="76"/>
      <c r="E3425" s="76"/>
      <c r="F3425" s="76"/>
      <c r="G3425" s="76"/>
      <c r="H3425" s="76"/>
      <c r="I3425" s="76"/>
      <c r="J3425" s="76"/>
      <c r="K3425" s="76"/>
      <c r="L3425" s="76"/>
      <c r="M3425" s="77"/>
      <c r="N3425" s="78"/>
      <c r="O3425" s="79"/>
      <c r="P3425" s="79"/>
      <c r="Q3425" s="79"/>
    </row>
    <row r="3426" spans="1:17" ht="13.95" customHeight="1">
      <c r="A3426" s="73"/>
      <c r="B3426" s="74"/>
      <c r="C3426" s="75"/>
      <c r="D3426" s="76"/>
      <c r="E3426" s="76"/>
      <c r="F3426" s="76"/>
      <c r="G3426" s="76"/>
      <c r="H3426" s="76"/>
      <c r="I3426" s="76"/>
      <c r="J3426" s="76"/>
      <c r="K3426" s="76"/>
      <c r="L3426" s="76"/>
      <c r="M3426" s="77"/>
      <c r="N3426" s="78"/>
      <c r="O3426" s="79"/>
      <c r="P3426" s="79"/>
      <c r="Q3426" s="79"/>
    </row>
    <row r="3427" spans="1:17" ht="13.95" customHeight="1">
      <c r="A3427" s="73"/>
      <c r="B3427" s="74"/>
      <c r="C3427" s="75"/>
      <c r="D3427" s="76"/>
      <c r="E3427" s="76"/>
      <c r="F3427" s="76"/>
      <c r="G3427" s="76"/>
      <c r="H3427" s="76"/>
      <c r="I3427" s="76"/>
      <c r="J3427" s="76"/>
      <c r="K3427" s="76"/>
      <c r="L3427" s="76"/>
      <c r="M3427" s="77"/>
      <c r="N3427" s="78"/>
      <c r="O3427" s="79"/>
      <c r="P3427" s="79"/>
      <c r="Q3427" s="79"/>
    </row>
    <row r="3428" spans="1:17" ht="13.95" customHeight="1">
      <c r="A3428" s="73"/>
      <c r="B3428" s="74"/>
      <c r="C3428" s="75"/>
      <c r="D3428" s="76"/>
      <c r="E3428" s="76"/>
      <c r="F3428" s="76"/>
      <c r="G3428" s="76"/>
      <c r="H3428" s="76"/>
      <c r="I3428" s="76"/>
      <c r="J3428" s="76"/>
      <c r="K3428" s="76"/>
      <c r="L3428" s="76"/>
      <c r="M3428" s="77"/>
      <c r="N3428" s="78"/>
      <c r="O3428" s="79"/>
      <c r="P3428" s="79"/>
      <c r="Q3428" s="79"/>
    </row>
    <row r="3429" spans="1:17" ht="13.95" customHeight="1">
      <c r="A3429" s="73"/>
      <c r="B3429" s="74"/>
      <c r="C3429" s="75"/>
      <c r="D3429" s="76"/>
      <c r="E3429" s="76"/>
      <c r="F3429" s="76"/>
      <c r="G3429" s="76"/>
      <c r="H3429" s="76"/>
      <c r="I3429" s="76"/>
      <c r="J3429" s="76"/>
      <c r="K3429" s="76"/>
      <c r="L3429" s="76"/>
      <c r="M3429" s="77"/>
      <c r="N3429" s="78"/>
      <c r="O3429" s="79"/>
      <c r="P3429" s="79"/>
      <c r="Q3429" s="79"/>
    </row>
    <row r="3430" spans="1:17" ht="13.95" customHeight="1">
      <c r="A3430" s="73"/>
      <c r="B3430" s="74"/>
      <c r="C3430" s="75"/>
      <c r="D3430" s="76"/>
      <c r="E3430" s="76"/>
      <c r="F3430" s="76"/>
      <c r="G3430" s="76"/>
      <c r="H3430" s="76"/>
      <c r="I3430" s="76"/>
      <c r="J3430" s="76"/>
      <c r="K3430" s="76"/>
      <c r="L3430" s="76"/>
      <c r="M3430" s="77"/>
      <c r="N3430" s="78"/>
      <c r="O3430" s="79"/>
      <c r="P3430" s="79"/>
      <c r="Q3430" s="79"/>
    </row>
    <row r="3431" spans="1:17" ht="13.95" customHeight="1">
      <c r="A3431" s="73"/>
      <c r="B3431" s="74"/>
      <c r="C3431" s="75"/>
      <c r="D3431" s="76"/>
      <c r="E3431" s="76"/>
      <c r="F3431" s="76"/>
      <c r="G3431" s="76"/>
      <c r="H3431" s="76"/>
      <c r="I3431" s="76"/>
      <c r="J3431" s="76"/>
      <c r="K3431" s="76"/>
      <c r="L3431" s="76"/>
      <c r="M3431" s="77"/>
      <c r="N3431" s="78"/>
      <c r="O3431" s="79"/>
      <c r="P3431" s="79"/>
      <c r="Q3431" s="79"/>
    </row>
    <row r="3432" spans="1:17" ht="13.95" customHeight="1">
      <c r="A3432" s="73"/>
      <c r="B3432" s="74"/>
      <c r="C3432" s="75"/>
      <c r="D3432" s="76"/>
      <c r="E3432" s="76"/>
      <c r="F3432" s="76"/>
      <c r="G3432" s="76"/>
      <c r="H3432" s="76"/>
      <c r="I3432" s="76"/>
      <c r="J3432" s="76"/>
      <c r="K3432" s="76"/>
      <c r="L3432" s="76"/>
      <c r="M3432" s="77"/>
      <c r="N3432" s="78"/>
      <c r="O3432" s="79"/>
      <c r="P3432" s="79"/>
      <c r="Q3432" s="79"/>
    </row>
    <row r="3433" spans="1:17" ht="13.95" customHeight="1">
      <c r="A3433" s="73"/>
      <c r="B3433" s="74"/>
      <c r="C3433" s="75"/>
      <c r="D3433" s="76"/>
      <c r="E3433" s="76"/>
      <c r="F3433" s="76"/>
      <c r="G3433" s="76"/>
      <c r="H3433" s="76"/>
      <c r="I3433" s="76"/>
      <c r="J3433" s="76"/>
      <c r="K3433" s="76"/>
      <c r="L3433" s="76"/>
      <c r="M3433" s="77"/>
      <c r="N3433" s="78"/>
      <c r="O3433" s="79"/>
      <c r="P3433" s="79"/>
      <c r="Q3433" s="79"/>
    </row>
    <row r="3434" spans="1:17" ht="13.95" customHeight="1">
      <c r="A3434" s="73"/>
      <c r="B3434" s="74"/>
      <c r="C3434" s="75"/>
      <c r="D3434" s="76"/>
      <c r="E3434" s="76"/>
      <c r="F3434" s="76"/>
      <c r="G3434" s="76"/>
      <c r="H3434" s="76"/>
      <c r="I3434" s="76"/>
      <c r="J3434" s="76"/>
      <c r="K3434" s="76"/>
      <c r="L3434" s="76"/>
      <c r="M3434" s="77"/>
      <c r="N3434" s="78"/>
      <c r="O3434" s="79"/>
      <c r="P3434" s="79"/>
      <c r="Q3434" s="79"/>
    </row>
    <row r="3435" spans="1:17" ht="13.95" customHeight="1">
      <c r="A3435" s="73"/>
      <c r="B3435" s="74"/>
      <c r="C3435" s="75"/>
      <c r="D3435" s="76"/>
      <c r="E3435" s="76"/>
      <c r="F3435" s="76"/>
      <c r="G3435" s="76"/>
      <c r="H3435" s="76"/>
      <c r="I3435" s="76"/>
      <c r="J3435" s="76"/>
      <c r="K3435" s="76"/>
      <c r="L3435" s="76"/>
      <c r="M3435" s="77"/>
      <c r="N3435" s="78"/>
      <c r="O3435" s="79"/>
      <c r="P3435" s="79"/>
      <c r="Q3435" s="79"/>
    </row>
    <row r="3436" spans="1:17" ht="13.95" customHeight="1">
      <c r="A3436" s="73"/>
      <c r="B3436" s="74"/>
      <c r="C3436" s="75"/>
      <c r="D3436" s="76"/>
      <c r="E3436" s="76"/>
      <c r="F3436" s="76"/>
      <c r="G3436" s="76"/>
      <c r="H3436" s="76"/>
      <c r="I3436" s="76"/>
      <c r="J3436" s="76"/>
      <c r="K3436" s="76"/>
      <c r="L3436" s="76"/>
      <c r="M3436" s="77"/>
      <c r="N3436" s="78"/>
      <c r="O3436" s="79"/>
      <c r="P3436" s="79"/>
      <c r="Q3436" s="79"/>
    </row>
    <row r="3437" spans="1:17" ht="13.95" customHeight="1">
      <c r="A3437" s="73"/>
      <c r="B3437" s="74"/>
      <c r="C3437" s="75"/>
      <c r="D3437" s="76"/>
      <c r="E3437" s="76"/>
      <c r="F3437" s="76"/>
      <c r="G3437" s="76"/>
      <c r="H3437" s="76"/>
      <c r="I3437" s="76"/>
      <c r="J3437" s="76"/>
      <c r="K3437" s="76"/>
      <c r="L3437" s="76"/>
      <c r="M3437" s="77"/>
      <c r="N3437" s="78"/>
      <c r="O3437" s="79"/>
      <c r="P3437" s="79"/>
      <c r="Q3437" s="79"/>
    </row>
    <row r="3438" spans="1:17" ht="13.95" customHeight="1">
      <c r="A3438" s="73"/>
      <c r="B3438" s="74"/>
      <c r="C3438" s="75"/>
      <c r="D3438" s="76"/>
      <c r="E3438" s="76"/>
      <c r="F3438" s="76"/>
      <c r="G3438" s="76"/>
      <c r="H3438" s="76"/>
      <c r="I3438" s="76"/>
      <c r="J3438" s="76"/>
      <c r="K3438" s="76"/>
      <c r="L3438" s="76"/>
      <c r="M3438" s="77"/>
      <c r="N3438" s="78"/>
      <c r="O3438" s="79"/>
      <c r="P3438" s="79"/>
      <c r="Q3438" s="79"/>
    </row>
    <row r="3439" spans="1:17" ht="13.95" customHeight="1">
      <c r="A3439" s="73"/>
      <c r="B3439" s="74"/>
      <c r="C3439" s="75"/>
      <c r="D3439" s="76"/>
      <c r="E3439" s="76"/>
      <c r="F3439" s="76"/>
      <c r="G3439" s="76"/>
      <c r="H3439" s="76"/>
      <c r="I3439" s="76"/>
      <c r="J3439" s="76"/>
      <c r="K3439" s="76"/>
      <c r="L3439" s="76"/>
      <c r="M3439" s="77"/>
      <c r="N3439" s="78"/>
      <c r="O3439" s="79"/>
      <c r="P3439" s="79"/>
      <c r="Q3439" s="79"/>
    </row>
    <row r="3440" spans="1:17" ht="13.95" customHeight="1">
      <c r="A3440" s="73"/>
      <c r="B3440" s="74"/>
      <c r="C3440" s="75"/>
      <c r="D3440" s="76"/>
      <c r="E3440" s="76"/>
      <c r="F3440" s="76"/>
      <c r="G3440" s="76"/>
      <c r="H3440" s="76"/>
      <c r="I3440" s="76"/>
      <c r="J3440" s="76"/>
      <c r="K3440" s="76"/>
      <c r="L3440" s="76"/>
      <c r="M3440" s="77"/>
      <c r="N3440" s="78"/>
      <c r="O3440" s="79"/>
      <c r="P3440" s="79"/>
      <c r="Q3440" s="79"/>
    </row>
    <row r="3441" spans="1:17" ht="13.95" customHeight="1">
      <c r="A3441" s="73"/>
      <c r="B3441" s="74"/>
      <c r="C3441" s="75"/>
      <c r="D3441" s="76"/>
      <c r="E3441" s="76"/>
      <c r="F3441" s="76"/>
      <c r="G3441" s="76"/>
      <c r="H3441" s="76"/>
      <c r="I3441" s="76"/>
      <c r="J3441" s="76"/>
      <c r="K3441" s="76"/>
      <c r="L3441" s="76"/>
      <c r="M3441" s="77"/>
      <c r="N3441" s="78"/>
      <c r="O3441" s="79"/>
      <c r="P3441" s="79"/>
      <c r="Q3441" s="79"/>
    </row>
    <row r="3442" spans="1:17" ht="13.95" customHeight="1">
      <c r="A3442" s="73"/>
      <c r="B3442" s="74"/>
      <c r="C3442" s="75"/>
      <c r="D3442" s="76"/>
      <c r="E3442" s="76"/>
      <c r="F3442" s="76"/>
      <c r="G3442" s="76"/>
      <c r="H3442" s="76"/>
      <c r="I3442" s="76"/>
      <c r="J3442" s="76"/>
      <c r="K3442" s="76"/>
      <c r="L3442" s="76"/>
      <c r="M3442" s="77"/>
      <c r="N3442" s="78"/>
      <c r="O3442" s="79"/>
      <c r="P3442" s="79"/>
      <c r="Q3442" s="79"/>
    </row>
    <row r="3443" spans="1:17" ht="13.95" customHeight="1">
      <c r="A3443" s="73"/>
      <c r="B3443" s="74"/>
      <c r="C3443" s="75"/>
      <c r="D3443" s="76"/>
      <c r="E3443" s="76"/>
      <c r="F3443" s="76"/>
      <c r="G3443" s="76"/>
      <c r="H3443" s="76"/>
      <c r="I3443" s="76"/>
      <c r="J3443" s="76"/>
      <c r="K3443" s="76"/>
      <c r="L3443" s="76"/>
      <c r="M3443" s="77"/>
      <c r="N3443" s="78"/>
      <c r="O3443" s="79"/>
      <c r="P3443" s="79"/>
      <c r="Q3443" s="79"/>
    </row>
    <row r="3444" spans="1:17" ht="13.95" customHeight="1">
      <c r="A3444" s="73"/>
      <c r="B3444" s="74"/>
      <c r="C3444" s="75"/>
      <c r="D3444" s="76"/>
      <c r="E3444" s="76"/>
      <c r="F3444" s="76"/>
      <c r="G3444" s="76"/>
      <c r="H3444" s="76"/>
      <c r="I3444" s="76"/>
      <c r="J3444" s="76"/>
      <c r="K3444" s="76"/>
      <c r="L3444" s="76"/>
      <c r="M3444" s="77"/>
      <c r="N3444" s="78"/>
      <c r="O3444" s="79"/>
      <c r="P3444" s="79"/>
      <c r="Q3444" s="79"/>
    </row>
    <row r="3445" spans="1:17" ht="13.95" customHeight="1">
      <c r="A3445" s="73"/>
      <c r="B3445" s="74"/>
      <c r="C3445" s="75"/>
      <c r="D3445" s="76"/>
      <c r="E3445" s="76"/>
      <c r="F3445" s="76"/>
      <c r="G3445" s="76"/>
      <c r="H3445" s="76"/>
      <c r="I3445" s="76"/>
      <c r="J3445" s="76"/>
      <c r="K3445" s="76"/>
      <c r="L3445" s="76"/>
      <c r="M3445" s="77"/>
      <c r="N3445" s="78"/>
      <c r="O3445" s="79"/>
      <c r="P3445" s="79"/>
      <c r="Q3445" s="79"/>
    </row>
    <row r="3446" spans="1:17" ht="13.95" customHeight="1">
      <c r="A3446" s="73"/>
      <c r="B3446" s="74"/>
      <c r="C3446" s="75"/>
      <c r="D3446" s="76"/>
      <c r="E3446" s="76"/>
      <c r="F3446" s="76"/>
      <c r="G3446" s="76"/>
      <c r="H3446" s="76"/>
      <c r="I3446" s="76"/>
      <c r="J3446" s="76"/>
      <c r="K3446" s="76"/>
      <c r="L3446" s="76"/>
      <c r="M3446" s="77"/>
      <c r="N3446" s="78"/>
      <c r="O3446" s="79"/>
      <c r="P3446" s="79"/>
      <c r="Q3446" s="79"/>
    </row>
    <row r="3447" spans="1:17" ht="13.95" customHeight="1">
      <c r="A3447" s="73"/>
      <c r="B3447" s="74"/>
      <c r="C3447" s="75"/>
      <c r="D3447" s="76"/>
      <c r="E3447" s="76"/>
      <c r="F3447" s="76"/>
      <c r="G3447" s="76"/>
      <c r="H3447" s="76"/>
      <c r="I3447" s="76"/>
      <c r="J3447" s="76"/>
      <c r="K3447" s="76"/>
      <c r="L3447" s="76"/>
      <c r="M3447" s="77"/>
      <c r="N3447" s="78"/>
      <c r="O3447" s="79"/>
      <c r="P3447" s="79"/>
      <c r="Q3447" s="79"/>
    </row>
    <row r="3448" spans="1:17" ht="13.95" customHeight="1">
      <c r="A3448" s="73"/>
      <c r="B3448" s="74"/>
      <c r="C3448" s="75"/>
      <c r="D3448" s="76"/>
      <c r="E3448" s="76"/>
      <c r="F3448" s="76"/>
      <c r="G3448" s="76"/>
      <c r="H3448" s="76"/>
      <c r="I3448" s="76"/>
      <c r="J3448" s="76"/>
      <c r="K3448" s="76"/>
      <c r="L3448" s="76"/>
      <c r="M3448" s="77"/>
      <c r="N3448" s="78"/>
      <c r="O3448" s="79"/>
      <c r="P3448" s="79"/>
      <c r="Q3448" s="79"/>
    </row>
    <row r="3449" spans="1:17" ht="13.95" customHeight="1">
      <c r="A3449" s="73"/>
      <c r="B3449" s="74"/>
      <c r="C3449" s="75"/>
      <c r="D3449" s="76"/>
      <c r="E3449" s="76"/>
      <c r="F3449" s="76"/>
      <c r="G3449" s="76"/>
      <c r="H3449" s="76"/>
      <c r="I3449" s="76"/>
      <c r="J3449" s="76"/>
      <c r="K3449" s="76"/>
      <c r="L3449" s="76"/>
      <c r="M3449" s="77"/>
      <c r="N3449" s="78"/>
      <c r="O3449" s="79"/>
      <c r="P3449" s="79"/>
      <c r="Q3449" s="79"/>
    </row>
    <row r="3450" spans="1:17" ht="13.95" customHeight="1">
      <c r="A3450" s="73"/>
      <c r="B3450" s="74"/>
      <c r="C3450" s="75"/>
      <c r="D3450" s="76"/>
      <c r="E3450" s="76"/>
      <c r="F3450" s="76"/>
      <c r="G3450" s="76"/>
      <c r="H3450" s="76"/>
      <c r="I3450" s="76"/>
      <c r="J3450" s="76"/>
      <c r="K3450" s="76"/>
      <c r="L3450" s="76"/>
      <c r="M3450" s="77"/>
      <c r="N3450" s="78"/>
      <c r="O3450" s="79"/>
      <c r="P3450" s="79"/>
      <c r="Q3450" s="79"/>
    </row>
    <row r="3451" spans="1:17" ht="13.95" customHeight="1">
      <c r="A3451" s="73"/>
      <c r="B3451" s="74"/>
      <c r="C3451" s="75"/>
      <c r="D3451" s="76"/>
      <c r="E3451" s="76"/>
      <c r="F3451" s="76"/>
      <c r="G3451" s="76"/>
      <c r="H3451" s="76"/>
      <c r="I3451" s="76"/>
      <c r="J3451" s="76"/>
      <c r="K3451" s="76"/>
      <c r="L3451" s="76"/>
      <c r="M3451" s="77"/>
      <c r="N3451" s="78"/>
      <c r="O3451" s="79"/>
      <c r="P3451" s="79"/>
      <c r="Q3451" s="79"/>
    </row>
    <row r="3452" spans="1:17" ht="13.95" customHeight="1">
      <c r="A3452" s="73"/>
      <c r="B3452" s="74"/>
      <c r="C3452" s="75"/>
      <c r="D3452" s="76"/>
      <c r="E3452" s="76"/>
      <c r="F3452" s="76"/>
      <c r="G3452" s="76"/>
      <c r="H3452" s="76"/>
      <c r="I3452" s="76"/>
      <c r="J3452" s="76"/>
      <c r="K3452" s="76"/>
      <c r="L3452" s="76"/>
      <c r="M3452" s="77"/>
      <c r="N3452" s="78"/>
      <c r="O3452" s="79"/>
      <c r="P3452" s="79"/>
      <c r="Q3452" s="79"/>
    </row>
    <row r="3453" spans="1:17" ht="13.95" customHeight="1">
      <c r="A3453" s="73"/>
      <c r="B3453" s="74"/>
      <c r="C3453" s="75"/>
      <c r="D3453" s="76"/>
      <c r="E3453" s="76"/>
      <c r="F3453" s="76"/>
      <c r="G3453" s="76"/>
      <c r="H3453" s="76"/>
      <c r="I3453" s="76"/>
      <c r="J3453" s="76"/>
      <c r="K3453" s="76"/>
      <c r="L3453" s="76"/>
      <c r="M3453" s="77"/>
      <c r="N3453" s="78"/>
      <c r="O3453" s="79"/>
      <c r="P3453" s="79"/>
      <c r="Q3453" s="79"/>
    </row>
    <row r="3454" spans="1:17" ht="13.95" customHeight="1">
      <c r="A3454" s="73"/>
      <c r="B3454" s="74"/>
      <c r="C3454" s="75"/>
      <c r="D3454" s="76"/>
      <c r="E3454" s="76"/>
      <c r="F3454" s="76"/>
      <c r="G3454" s="76"/>
      <c r="H3454" s="76"/>
      <c r="I3454" s="76"/>
      <c r="J3454" s="76"/>
      <c r="K3454" s="76"/>
      <c r="L3454" s="76"/>
      <c r="M3454" s="77"/>
      <c r="N3454" s="78"/>
      <c r="O3454" s="79"/>
      <c r="P3454" s="79"/>
      <c r="Q3454" s="79"/>
    </row>
    <row r="3455" spans="1:17" ht="13.95" customHeight="1">
      <c r="A3455" s="73"/>
      <c r="B3455" s="74"/>
      <c r="C3455" s="75"/>
      <c r="D3455" s="76"/>
      <c r="E3455" s="76"/>
      <c r="F3455" s="76"/>
      <c r="G3455" s="76"/>
      <c r="H3455" s="76"/>
      <c r="I3455" s="76"/>
      <c r="J3455" s="76"/>
      <c r="K3455" s="76"/>
      <c r="L3455" s="76"/>
      <c r="M3455" s="77"/>
      <c r="N3455" s="78"/>
      <c r="O3455" s="79"/>
      <c r="P3455" s="79"/>
      <c r="Q3455" s="79"/>
    </row>
    <row r="3456" spans="1:17" ht="13.95" customHeight="1">
      <c r="A3456" s="73"/>
      <c r="B3456" s="74"/>
      <c r="C3456" s="75"/>
      <c r="D3456" s="76"/>
      <c r="E3456" s="76"/>
      <c r="F3456" s="76"/>
      <c r="G3456" s="76"/>
      <c r="H3456" s="76"/>
      <c r="I3456" s="76"/>
      <c r="J3456" s="76"/>
      <c r="K3456" s="76"/>
      <c r="L3456" s="76"/>
      <c r="M3456" s="77"/>
      <c r="N3456" s="78"/>
      <c r="O3456" s="79"/>
      <c r="P3456" s="79"/>
      <c r="Q3456" s="79"/>
    </row>
    <row r="3457" spans="1:17" ht="13.95" customHeight="1">
      <c r="A3457" s="73"/>
      <c r="B3457" s="74"/>
      <c r="C3457" s="75"/>
      <c r="D3457" s="76"/>
      <c r="E3457" s="76"/>
      <c r="F3457" s="76"/>
      <c r="G3457" s="76"/>
      <c r="H3457" s="76"/>
      <c r="I3457" s="76"/>
      <c r="J3457" s="76"/>
      <c r="K3457" s="76"/>
      <c r="L3457" s="76"/>
      <c r="M3457" s="77"/>
      <c r="N3457" s="78"/>
      <c r="O3457" s="79"/>
      <c r="P3457" s="79"/>
      <c r="Q3457" s="79"/>
    </row>
    <row r="3458" spans="1:17" ht="13.95" customHeight="1">
      <c r="A3458" s="73"/>
      <c r="B3458" s="74"/>
      <c r="C3458" s="75"/>
      <c r="D3458" s="76"/>
      <c r="E3458" s="76"/>
      <c r="F3458" s="76"/>
      <c r="G3458" s="76"/>
      <c r="H3458" s="76"/>
      <c r="I3458" s="76"/>
      <c r="J3458" s="76"/>
      <c r="K3458" s="76"/>
      <c r="L3458" s="76"/>
      <c r="M3458" s="77"/>
      <c r="N3458" s="78"/>
      <c r="O3458" s="79"/>
      <c r="P3458" s="79"/>
      <c r="Q3458" s="79"/>
    </row>
    <row r="3459" spans="1:17" ht="13.95" customHeight="1">
      <c r="A3459" s="73"/>
      <c r="B3459" s="74"/>
      <c r="C3459" s="75"/>
      <c r="D3459" s="76"/>
      <c r="E3459" s="76"/>
      <c r="F3459" s="76"/>
      <c r="G3459" s="76"/>
      <c r="H3459" s="76"/>
      <c r="I3459" s="76"/>
      <c r="J3459" s="76"/>
      <c r="K3459" s="76"/>
      <c r="L3459" s="76"/>
      <c r="M3459" s="77"/>
      <c r="N3459" s="78"/>
      <c r="O3459" s="79"/>
      <c r="P3459" s="79"/>
      <c r="Q3459" s="79"/>
    </row>
    <row r="3460" spans="1:17" ht="13.95" customHeight="1">
      <c r="A3460" s="73"/>
      <c r="B3460" s="74"/>
      <c r="C3460" s="75"/>
      <c r="D3460" s="76"/>
      <c r="E3460" s="76"/>
      <c r="F3460" s="76"/>
      <c r="G3460" s="76"/>
      <c r="H3460" s="76"/>
      <c r="I3460" s="76"/>
      <c r="J3460" s="76"/>
      <c r="K3460" s="76"/>
      <c r="L3460" s="76"/>
      <c r="M3460" s="77"/>
      <c r="N3460" s="78"/>
      <c r="O3460" s="79"/>
      <c r="P3460" s="79"/>
      <c r="Q3460" s="79"/>
    </row>
    <row r="3461" spans="1:17" ht="13.95" customHeight="1">
      <c r="A3461" s="73"/>
      <c r="B3461" s="74"/>
      <c r="C3461" s="75"/>
      <c r="D3461" s="76"/>
      <c r="E3461" s="76"/>
      <c r="F3461" s="76"/>
      <c r="G3461" s="76"/>
      <c r="H3461" s="76"/>
      <c r="I3461" s="76"/>
      <c r="J3461" s="76"/>
      <c r="K3461" s="76"/>
      <c r="L3461" s="76"/>
      <c r="M3461" s="77"/>
      <c r="N3461" s="78"/>
      <c r="O3461" s="79"/>
      <c r="P3461" s="79"/>
      <c r="Q3461" s="79"/>
    </row>
    <row r="3462" spans="1:17" ht="13.95" customHeight="1">
      <c r="A3462" s="73"/>
      <c r="B3462" s="74"/>
      <c r="C3462" s="75"/>
      <c r="D3462" s="76"/>
      <c r="E3462" s="76"/>
      <c r="F3462" s="76"/>
      <c r="G3462" s="76"/>
      <c r="H3462" s="76"/>
      <c r="I3462" s="76"/>
      <c r="J3462" s="76"/>
      <c r="K3462" s="76"/>
      <c r="L3462" s="76"/>
      <c r="M3462" s="77"/>
      <c r="N3462" s="78"/>
      <c r="O3462" s="79"/>
      <c r="P3462" s="79"/>
      <c r="Q3462" s="79"/>
    </row>
    <row r="3463" spans="1:17" ht="13.95" customHeight="1">
      <c r="A3463" s="73"/>
      <c r="B3463" s="74"/>
      <c r="C3463" s="75"/>
      <c r="D3463" s="76"/>
      <c r="E3463" s="76"/>
      <c r="F3463" s="76"/>
      <c r="G3463" s="76"/>
      <c r="H3463" s="76"/>
      <c r="I3463" s="76"/>
      <c r="J3463" s="76"/>
      <c r="K3463" s="76"/>
      <c r="L3463" s="76"/>
      <c r="M3463" s="77"/>
      <c r="N3463" s="78"/>
      <c r="O3463" s="79"/>
      <c r="P3463" s="79"/>
      <c r="Q3463" s="79"/>
    </row>
    <row r="3464" spans="1:17" ht="13.95" customHeight="1">
      <c r="A3464" s="73"/>
      <c r="B3464" s="74"/>
      <c r="C3464" s="75"/>
      <c r="D3464" s="76"/>
      <c r="E3464" s="76"/>
      <c r="F3464" s="76"/>
      <c r="G3464" s="76"/>
      <c r="H3464" s="76"/>
      <c r="I3464" s="76"/>
      <c r="J3464" s="76"/>
      <c r="K3464" s="76"/>
      <c r="L3464" s="76"/>
      <c r="M3464" s="77"/>
      <c r="N3464" s="78"/>
      <c r="O3464" s="79"/>
      <c r="P3464" s="79"/>
      <c r="Q3464" s="79"/>
    </row>
    <row r="3465" spans="1:17" ht="13.95" customHeight="1">
      <c r="A3465" s="73"/>
      <c r="B3465" s="74"/>
      <c r="C3465" s="75"/>
      <c r="D3465" s="76"/>
      <c r="E3465" s="76"/>
      <c r="F3465" s="76"/>
      <c r="G3465" s="76"/>
      <c r="H3465" s="76"/>
      <c r="I3465" s="76"/>
      <c r="J3465" s="76"/>
      <c r="K3465" s="76"/>
      <c r="L3465" s="76"/>
      <c r="M3465" s="77"/>
      <c r="N3465" s="78"/>
      <c r="O3465" s="79"/>
      <c r="P3465" s="79"/>
      <c r="Q3465" s="79"/>
    </row>
    <row r="3466" spans="1:17" ht="13.95" customHeight="1">
      <c r="A3466" s="73"/>
      <c r="B3466" s="74"/>
      <c r="C3466" s="75"/>
      <c r="D3466" s="76"/>
      <c r="E3466" s="76"/>
      <c r="F3466" s="76"/>
      <c r="G3466" s="76"/>
      <c r="H3466" s="76"/>
      <c r="I3466" s="76"/>
      <c r="J3466" s="76"/>
      <c r="K3466" s="76"/>
      <c r="L3466" s="76"/>
      <c r="M3466" s="77"/>
      <c r="N3466" s="78"/>
      <c r="O3466" s="79"/>
      <c r="P3466" s="79"/>
      <c r="Q3466" s="79"/>
    </row>
    <row r="3467" spans="1:17" ht="13.95" customHeight="1">
      <c r="A3467" s="73"/>
      <c r="B3467" s="74"/>
      <c r="C3467" s="75"/>
      <c r="D3467" s="76"/>
      <c r="E3467" s="76"/>
      <c r="F3467" s="76"/>
      <c r="G3467" s="76"/>
      <c r="H3467" s="76"/>
      <c r="I3467" s="76"/>
      <c r="J3467" s="76"/>
      <c r="K3467" s="76"/>
      <c r="L3467" s="76"/>
      <c r="M3467" s="77"/>
      <c r="N3467" s="78"/>
      <c r="O3467" s="79"/>
      <c r="P3467" s="79"/>
      <c r="Q3467" s="79"/>
    </row>
    <row r="3468" spans="1:17" ht="13.95" customHeight="1">
      <c r="A3468" s="73"/>
      <c r="B3468" s="74"/>
      <c r="C3468" s="75"/>
      <c r="D3468" s="76"/>
      <c r="E3468" s="76"/>
      <c r="F3468" s="76"/>
      <c r="G3468" s="76"/>
      <c r="H3468" s="76"/>
      <c r="I3468" s="76"/>
      <c r="J3468" s="76"/>
      <c r="K3468" s="76"/>
      <c r="L3468" s="76"/>
      <c r="M3468" s="77"/>
      <c r="N3468" s="78"/>
      <c r="O3468" s="79"/>
      <c r="P3468" s="79"/>
      <c r="Q3468" s="79"/>
    </row>
    <row r="3469" spans="1:17" ht="13.95" customHeight="1">
      <c r="A3469" s="73"/>
      <c r="B3469" s="74"/>
      <c r="C3469" s="75"/>
      <c r="D3469" s="76"/>
      <c r="E3469" s="76"/>
      <c r="F3469" s="76"/>
      <c r="G3469" s="76"/>
      <c r="H3469" s="76"/>
      <c r="I3469" s="76"/>
      <c r="J3469" s="76"/>
      <c r="K3469" s="76"/>
      <c r="L3469" s="76"/>
      <c r="M3469" s="77"/>
      <c r="N3469" s="78"/>
      <c r="O3469" s="79"/>
      <c r="P3469" s="79"/>
      <c r="Q3469" s="79"/>
    </row>
    <row r="3470" spans="1:17" ht="13.95" customHeight="1">
      <c r="A3470" s="73"/>
      <c r="B3470" s="74"/>
      <c r="C3470" s="75"/>
      <c r="D3470" s="76"/>
      <c r="E3470" s="76"/>
      <c r="F3470" s="76"/>
      <c r="G3470" s="76"/>
      <c r="H3470" s="76"/>
      <c r="I3470" s="76"/>
      <c r="J3470" s="76"/>
      <c r="K3470" s="76"/>
      <c r="L3470" s="76"/>
      <c r="M3470" s="77"/>
      <c r="N3470" s="78"/>
      <c r="O3470" s="79"/>
      <c r="P3470" s="79"/>
      <c r="Q3470" s="79"/>
    </row>
    <row r="3471" spans="1:17" ht="13.95" customHeight="1">
      <c r="A3471" s="73"/>
      <c r="B3471" s="74"/>
      <c r="C3471" s="75"/>
      <c r="D3471" s="76"/>
      <c r="E3471" s="76"/>
      <c r="F3471" s="76"/>
      <c r="G3471" s="76"/>
      <c r="H3471" s="76"/>
      <c r="I3471" s="76"/>
      <c r="J3471" s="76"/>
      <c r="K3471" s="76"/>
      <c r="L3471" s="76"/>
      <c r="M3471" s="77"/>
      <c r="N3471" s="78"/>
      <c r="O3471" s="79"/>
      <c r="P3471" s="79"/>
      <c r="Q3471" s="79"/>
    </row>
    <row r="3472" spans="1:17" ht="13.95" customHeight="1">
      <c r="A3472" s="73"/>
      <c r="B3472" s="74"/>
      <c r="C3472" s="75"/>
      <c r="D3472" s="76"/>
      <c r="E3472" s="76"/>
      <c r="F3472" s="76"/>
      <c r="G3472" s="76"/>
      <c r="H3472" s="76"/>
      <c r="I3472" s="76"/>
      <c r="J3472" s="76"/>
      <c r="K3472" s="76"/>
      <c r="L3472" s="76"/>
      <c r="M3472" s="77"/>
      <c r="N3472" s="78"/>
      <c r="O3472" s="79"/>
      <c r="P3472" s="79"/>
      <c r="Q3472" s="79"/>
    </row>
    <row r="3473" spans="1:17" ht="13.95" customHeight="1">
      <c r="A3473" s="73"/>
      <c r="B3473" s="74"/>
      <c r="C3473" s="75"/>
      <c r="D3473" s="76"/>
      <c r="E3473" s="76"/>
      <c r="F3473" s="76"/>
      <c r="G3473" s="76"/>
      <c r="H3473" s="76"/>
      <c r="I3473" s="76"/>
      <c r="J3473" s="76"/>
      <c r="K3473" s="76"/>
      <c r="L3473" s="76"/>
      <c r="M3473" s="77"/>
      <c r="N3473" s="78"/>
      <c r="O3473" s="79"/>
      <c r="P3473" s="79"/>
      <c r="Q3473" s="79"/>
    </row>
    <row r="3474" spans="1:17" ht="13.95" customHeight="1">
      <c r="A3474" s="73"/>
      <c r="B3474" s="74"/>
      <c r="C3474" s="75"/>
      <c r="D3474" s="76"/>
      <c r="E3474" s="76"/>
      <c r="F3474" s="76"/>
      <c r="G3474" s="76"/>
      <c r="H3474" s="76"/>
      <c r="I3474" s="76"/>
      <c r="J3474" s="76"/>
      <c r="K3474" s="76"/>
      <c r="L3474" s="76"/>
      <c r="M3474" s="77"/>
      <c r="N3474" s="78"/>
      <c r="O3474" s="79"/>
      <c r="P3474" s="79"/>
      <c r="Q3474" s="79"/>
    </row>
    <row r="3475" spans="1:17" ht="13.95" customHeight="1">
      <c r="A3475" s="73"/>
      <c r="B3475" s="74"/>
      <c r="C3475" s="75"/>
      <c r="D3475" s="76"/>
      <c r="E3475" s="76"/>
      <c r="F3475" s="76"/>
      <c r="G3475" s="76"/>
      <c r="H3475" s="76"/>
      <c r="I3475" s="76"/>
      <c r="J3475" s="76"/>
      <c r="K3475" s="76"/>
      <c r="L3475" s="76"/>
      <c r="M3475" s="77"/>
      <c r="N3475" s="78"/>
      <c r="O3475" s="79"/>
      <c r="P3475" s="79"/>
      <c r="Q3475" s="79"/>
    </row>
    <row r="3476" spans="1:17" ht="13.95" customHeight="1">
      <c r="A3476" s="73"/>
      <c r="B3476" s="74"/>
      <c r="C3476" s="75"/>
      <c r="D3476" s="76"/>
      <c r="E3476" s="76"/>
      <c r="F3476" s="76"/>
      <c r="G3476" s="76"/>
      <c r="H3476" s="76"/>
      <c r="I3476" s="76"/>
      <c r="J3476" s="76"/>
      <c r="K3476" s="76"/>
      <c r="L3476" s="76"/>
      <c r="M3476" s="77"/>
      <c r="N3476" s="78"/>
      <c r="O3476" s="79"/>
      <c r="P3476" s="79"/>
      <c r="Q3476" s="79"/>
    </row>
    <row r="3477" spans="1:17" ht="13.95" customHeight="1">
      <c r="A3477" s="73"/>
      <c r="B3477" s="74"/>
      <c r="C3477" s="75"/>
      <c r="D3477" s="76"/>
      <c r="E3477" s="76"/>
      <c r="F3477" s="76"/>
      <c r="G3477" s="76"/>
      <c r="H3477" s="76"/>
      <c r="I3477" s="76"/>
      <c r="J3477" s="76"/>
      <c r="K3477" s="76"/>
      <c r="L3477" s="76"/>
      <c r="M3477" s="77"/>
      <c r="N3477" s="78"/>
      <c r="O3477" s="79"/>
      <c r="P3477" s="79"/>
      <c r="Q3477" s="79"/>
    </row>
    <row r="3478" spans="1:17" ht="13.95" customHeight="1">
      <c r="A3478" s="73"/>
      <c r="B3478" s="74"/>
      <c r="C3478" s="75"/>
      <c r="D3478" s="76"/>
      <c r="E3478" s="76"/>
      <c r="F3478" s="76"/>
      <c r="G3478" s="76"/>
      <c r="H3478" s="76"/>
      <c r="I3478" s="76"/>
      <c r="J3478" s="76"/>
      <c r="K3478" s="76"/>
      <c r="L3478" s="76"/>
      <c r="M3478" s="77"/>
      <c r="N3478" s="78"/>
      <c r="O3478" s="79"/>
      <c r="P3478" s="79"/>
      <c r="Q3478" s="79"/>
    </row>
    <row r="3479" spans="1:17" ht="13.95" customHeight="1">
      <c r="A3479" s="73"/>
      <c r="B3479" s="74"/>
      <c r="C3479" s="75"/>
      <c r="D3479" s="76"/>
      <c r="E3479" s="76"/>
      <c r="F3479" s="76"/>
      <c r="G3479" s="76"/>
      <c r="H3479" s="76"/>
      <c r="I3479" s="76"/>
      <c r="J3479" s="76"/>
      <c r="K3479" s="76"/>
      <c r="L3479" s="76"/>
      <c r="M3479" s="77"/>
      <c r="N3479" s="78"/>
      <c r="O3479" s="79"/>
      <c r="P3479" s="79"/>
      <c r="Q3479" s="79"/>
    </row>
    <row r="3480" spans="1:17" ht="13.95" customHeight="1">
      <c r="A3480" s="73"/>
      <c r="B3480" s="74"/>
      <c r="C3480" s="75"/>
      <c r="D3480" s="76"/>
      <c r="E3480" s="76"/>
      <c r="F3480" s="76"/>
      <c r="G3480" s="76"/>
      <c r="H3480" s="76"/>
      <c r="I3480" s="76"/>
      <c r="J3480" s="76"/>
      <c r="K3480" s="76"/>
      <c r="L3480" s="76"/>
      <c r="M3480" s="77"/>
      <c r="N3480" s="78"/>
      <c r="O3480" s="79"/>
      <c r="P3480" s="79"/>
      <c r="Q3480" s="79"/>
    </row>
    <row r="3481" spans="1:17" ht="13.95" customHeight="1">
      <c r="A3481" s="73"/>
      <c r="B3481" s="74"/>
      <c r="C3481" s="75"/>
      <c r="D3481" s="76"/>
      <c r="E3481" s="76"/>
      <c r="F3481" s="76"/>
      <c r="G3481" s="76"/>
      <c r="H3481" s="76"/>
      <c r="I3481" s="76"/>
      <c r="J3481" s="76"/>
      <c r="K3481" s="76"/>
      <c r="L3481" s="76"/>
      <c r="M3481" s="77"/>
      <c r="N3481" s="78"/>
      <c r="O3481" s="79"/>
      <c r="P3481" s="79"/>
      <c r="Q3481" s="79"/>
    </row>
    <row r="3482" spans="1:17" ht="13.95" customHeight="1">
      <c r="A3482" s="73"/>
      <c r="B3482" s="74"/>
      <c r="C3482" s="75"/>
      <c r="D3482" s="76"/>
      <c r="E3482" s="76"/>
      <c r="F3482" s="76"/>
      <c r="G3482" s="76"/>
      <c r="H3482" s="76"/>
      <c r="I3482" s="76"/>
      <c r="J3482" s="76"/>
      <c r="K3482" s="76"/>
      <c r="L3482" s="76"/>
      <c r="M3482" s="77"/>
      <c r="N3482" s="78"/>
      <c r="O3482" s="79"/>
      <c r="P3482" s="79"/>
      <c r="Q3482" s="79"/>
    </row>
    <row r="3483" spans="1:17" ht="13.95" customHeight="1">
      <c r="A3483" s="73"/>
      <c r="B3483" s="74"/>
      <c r="C3483" s="75"/>
      <c r="D3483" s="76"/>
      <c r="E3483" s="76"/>
      <c r="F3483" s="76"/>
      <c r="G3483" s="76"/>
      <c r="H3483" s="76"/>
      <c r="I3483" s="76"/>
      <c r="J3483" s="76"/>
      <c r="K3483" s="76"/>
      <c r="L3483" s="76"/>
      <c r="M3483" s="77"/>
      <c r="N3483" s="78"/>
      <c r="O3483" s="79"/>
      <c r="P3483" s="79"/>
      <c r="Q3483" s="79"/>
    </row>
    <row r="3484" spans="1:17" ht="13.95" customHeight="1">
      <c r="A3484" s="73"/>
      <c r="B3484" s="74"/>
      <c r="C3484" s="75"/>
      <c r="D3484" s="76"/>
      <c r="E3484" s="76"/>
      <c r="F3484" s="76"/>
      <c r="G3484" s="76"/>
      <c r="H3484" s="76"/>
      <c r="I3484" s="76"/>
      <c r="J3484" s="76"/>
      <c r="K3484" s="76"/>
      <c r="L3484" s="76"/>
      <c r="M3484" s="77"/>
      <c r="N3484" s="78"/>
      <c r="O3484" s="79"/>
      <c r="P3484" s="79"/>
      <c r="Q3484" s="79"/>
    </row>
    <row r="3485" spans="1:17" ht="13.95" customHeight="1">
      <c r="A3485" s="73"/>
      <c r="B3485" s="74"/>
      <c r="C3485" s="75"/>
      <c r="D3485" s="76"/>
      <c r="E3485" s="76"/>
      <c r="F3485" s="76"/>
      <c r="G3485" s="76"/>
      <c r="H3485" s="76"/>
      <c r="I3485" s="76"/>
      <c r="J3485" s="76"/>
      <c r="K3485" s="76"/>
      <c r="L3485" s="76"/>
      <c r="M3485" s="77"/>
      <c r="N3485" s="78"/>
      <c r="O3485" s="79"/>
      <c r="P3485" s="79"/>
      <c r="Q3485" s="79"/>
    </row>
    <row r="3486" spans="1:17" ht="13.95" customHeight="1">
      <c r="A3486" s="73"/>
      <c r="B3486" s="74"/>
      <c r="C3486" s="75"/>
      <c r="D3486" s="76"/>
      <c r="E3486" s="76"/>
      <c r="F3486" s="76"/>
      <c r="G3486" s="76"/>
      <c r="H3486" s="76"/>
      <c r="I3486" s="76"/>
      <c r="J3486" s="76"/>
      <c r="K3486" s="76"/>
      <c r="L3486" s="76"/>
      <c r="M3486" s="77"/>
      <c r="N3486" s="78"/>
      <c r="O3486" s="79"/>
      <c r="P3486" s="79"/>
      <c r="Q3486" s="79"/>
    </row>
    <row r="3487" spans="1:17" ht="13.95" customHeight="1">
      <c r="A3487" s="73"/>
      <c r="B3487" s="74"/>
      <c r="C3487" s="75"/>
      <c r="D3487" s="76"/>
      <c r="E3487" s="76"/>
      <c r="F3487" s="76"/>
      <c r="G3487" s="76"/>
      <c r="H3487" s="76"/>
      <c r="I3487" s="76"/>
      <c r="J3487" s="76"/>
      <c r="K3487" s="76"/>
      <c r="L3487" s="76"/>
      <c r="M3487" s="77"/>
      <c r="N3487" s="78"/>
      <c r="O3487" s="79"/>
      <c r="P3487" s="79"/>
      <c r="Q3487" s="79"/>
    </row>
    <row r="3488" spans="1:17" ht="13.95" customHeight="1">
      <c r="A3488" s="73"/>
      <c r="B3488" s="74"/>
      <c r="C3488" s="75"/>
      <c r="D3488" s="76"/>
      <c r="E3488" s="76"/>
      <c r="F3488" s="76"/>
      <c r="G3488" s="76"/>
      <c r="H3488" s="76"/>
      <c r="I3488" s="76"/>
      <c r="J3488" s="76"/>
      <c r="K3488" s="76"/>
      <c r="L3488" s="76"/>
      <c r="M3488" s="77"/>
      <c r="N3488" s="78"/>
      <c r="O3488" s="79"/>
      <c r="P3488" s="79"/>
      <c r="Q3488" s="79"/>
    </row>
    <row r="3489" spans="1:17" ht="13.95" customHeight="1">
      <c r="A3489" s="73"/>
      <c r="B3489" s="74"/>
      <c r="C3489" s="75"/>
      <c r="D3489" s="76"/>
      <c r="E3489" s="76"/>
      <c r="F3489" s="76"/>
      <c r="G3489" s="76"/>
      <c r="H3489" s="76"/>
      <c r="I3489" s="76"/>
      <c r="J3489" s="76"/>
      <c r="K3489" s="76"/>
      <c r="L3489" s="76"/>
      <c r="M3489" s="77"/>
      <c r="N3489" s="78"/>
      <c r="O3489" s="79"/>
      <c r="P3489" s="79"/>
      <c r="Q3489" s="79"/>
    </row>
    <row r="3490" spans="1:17" ht="13.95" customHeight="1">
      <c r="A3490" s="73"/>
      <c r="B3490" s="74"/>
      <c r="C3490" s="75"/>
      <c r="D3490" s="76"/>
      <c r="E3490" s="76"/>
      <c r="F3490" s="76"/>
      <c r="G3490" s="76"/>
      <c r="H3490" s="76"/>
      <c r="I3490" s="76"/>
      <c r="J3490" s="76"/>
      <c r="K3490" s="76"/>
      <c r="L3490" s="76"/>
      <c r="M3490" s="77"/>
      <c r="N3490" s="78"/>
      <c r="O3490" s="79"/>
      <c r="P3490" s="79"/>
      <c r="Q3490" s="79"/>
    </row>
    <row r="3491" spans="1:17" ht="13.95" customHeight="1">
      <c r="A3491" s="73"/>
      <c r="B3491" s="74"/>
      <c r="C3491" s="75"/>
      <c r="D3491" s="76"/>
      <c r="E3491" s="76"/>
      <c r="F3491" s="76"/>
      <c r="G3491" s="76"/>
      <c r="H3491" s="76"/>
      <c r="I3491" s="76"/>
      <c r="J3491" s="76"/>
      <c r="K3491" s="76"/>
      <c r="L3491" s="76"/>
      <c r="M3491" s="77"/>
      <c r="N3491" s="78"/>
      <c r="O3491" s="79"/>
      <c r="P3491" s="79"/>
      <c r="Q3491" s="79"/>
    </row>
    <row r="3492" spans="1:17" ht="13.95" customHeight="1">
      <c r="A3492" s="73"/>
      <c r="B3492" s="74"/>
      <c r="C3492" s="75"/>
      <c r="D3492" s="76"/>
      <c r="E3492" s="76"/>
      <c r="F3492" s="76"/>
      <c r="G3492" s="76"/>
      <c r="H3492" s="76"/>
      <c r="I3492" s="76"/>
      <c r="J3492" s="76"/>
      <c r="K3492" s="76"/>
      <c r="L3492" s="76"/>
      <c r="M3492" s="77"/>
      <c r="N3492" s="78"/>
      <c r="O3492" s="79"/>
      <c r="P3492" s="79"/>
      <c r="Q3492" s="79"/>
    </row>
    <row r="3493" spans="1:17" ht="13.95" customHeight="1">
      <c r="A3493" s="73"/>
      <c r="B3493" s="74"/>
      <c r="C3493" s="75"/>
      <c r="D3493" s="76"/>
      <c r="E3493" s="76"/>
      <c r="F3493" s="76"/>
      <c r="G3493" s="76"/>
      <c r="H3493" s="76"/>
      <c r="I3493" s="76"/>
      <c r="J3493" s="76"/>
      <c r="K3493" s="76"/>
      <c r="L3493" s="76"/>
      <c r="M3493" s="77"/>
      <c r="N3493" s="78"/>
      <c r="O3493" s="79"/>
      <c r="P3493" s="79"/>
      <c r="Q3493" s="79"/>
    </row>
    <row r="3494" spans="1:17" ht="13.95" customHeight="1">
      <c r="A3494" s="73"/>
      <c r="B3494" s="74"/>
      <c r="C3494" s="75"/>
      <c r="D3494" s="76"/>
      <c r="E3494" s="76"/>
      <c r="F3494" s="76"/>
      <c r="G3494" s="76"/>
      <c r="H3494" s="76"/>
      <c r="I3494" s="76"/>
      <c r="J3494" s="76"/>
      <c r="K3494" s="76"/>
      <c r="L3494" s="76"/>
      <c r="M3494" s="77"/>
      <c r="N3494" s="78"/>
      <c r="O3494" s="79"/>
      <c r="P3494" s="79"/>
      <c r="Q3494" s="79"/>
    </row>
    <row r="3495" spans="1:17" ht="13.95" customHeight="1">
      <c r="A3495" s="73"/>
      <c r="B3495" s="74"/>
      <c r="C3495" s="75"/>
      <c r="D3495" s="76"/>
      <c r="E3495" s="76"/>
      <c r="F3495" s="76"/>
      <c r="G3495" s="76"/>
      <c r="H3495" s="76"/>
      <c r="I3495" s="76"/>
      <c r="J3495" s="76"/>
      <c r="K3495" s="76"/>
      <c r="L3495" s="76"/>
      <c r="M3495" s="77"/>
      <c r="N3495" s="78"/>
      <c r="O3495" s="79"/>
      <c r="P3495" s="79"/>
      <c r="Q3495" s="79"/>
    </row>
    <row r="3496" spans="1:17" ht="13.95" customHeight="1">
      <c r="A3496" s="73"/>
      <c r="B3496" s="74"/>
      <c r="C3496" s="75"/>
      <c r="D3496" s="76"/>
      <c r="E3496" s="76"/>
      <c r="F3496" s="76"/>
      <c r="G3496" s="76"/>
      <c r="H3496" s="76"/>
      <c r="I3496" s="76"/>
      <c r="J3496" s="76"/>
      <c r="K3496" s="76"/>
      <c r="L3496" s="76"/>
      <c r="M3496" s="77"/>
      <c r="N3496" s="78"/>
      <c r="O3496" s="79"/>
      <c r="P3496" s="79"/>
      <c r="Q3496" s="79"/>
    </row>
    <row r="3497" spans="1:17" ht="13.95" customHeight="1">
      <c r="A3497" s="73"/>
      <c r="B3497" s="74"/>
      <c r="C3497" s="75"/>
      <c r="D3497" s="76"/>
      <c r="E3497" s="76"/>
      <c r="F3497" s="76"/>
      <c r="G3497" s="76"/>
      <c r="H3497" s="76"/>
      <c r="I3497" s="76"/>
      <c r="J3497" s="76"/>
      <c r="K3497" s="76"/>
      <c r="L3497" s="76"/>
      <c r="M3497" s="77"/>
      <c r="N3497" s="78"/>
      <c r="O3497" s="79"/>
      <c r="P3497" s="79"/>
      <c r="Q3497" s="79"/>
    </row>
    <row r="3498" spans="1:17" ht="13.95" customHeight="1">
      <c r="A3498" s="73"/>
      <c r="B3498" s="74"/>
      <c r="C3498" s="75"/>
      <c r="D3498" s="76"/>
      <c r="E3498" s="76"/>
      <c r="F3498" s="76"/>
      <c r="G3498" s="76"/>
      <c r="H3498" s="76"/>
      <c r="I3498" s="76"/>
      <c r="J3498" s="76"/>
      <c r="K3498" s="76"/>
      <c r="L3498" s="76"/>
      <c r="M3498" s="77"/>
      <c r="N3498" s="78"/>
      <c r="O3498" s="79"/>
      <c r="P3498" s="79"/>
      <c r="Q3498" s="79"/>
    </row>
    <row r="3499" spans="1:17" ht="13.95" customHeight="1">
      <c r="A3499" s="73"/>
      <c r="B3499" s="74"/>
      <c r="C3499" s="75"/>
      <c r="D3499" s="76"/>
      <c r="E3499" s="76"/>
      <c r="F3499" s="76"/>
      <c r="G3499" s="76"/>
      <c r="H3499" s="76"/>
      <c r="I3499" s="76"/>
      <c r="J3499" s="76"/>
      <c r="K3499" s="76"/>
      <c r="L3499" s="76"/>
      <c r="M3499" s="77"/>
      <c r="N3499" s="78"/>
      <c r="O3499" s="79"/>
      <c r="P3499" s="79"/>
      <c r="Q3499" s="79"/>
    </row>
    <row r="3500" spans="1:17" ht="13.95" customHeight="1">
      <c r="A3500" s="73"/>
      <c r="B3500" s="74"/>
      <c r="C3500" s="75"/>
      <c r="D3500" s="76"/>
      <c r="E3500" s="76"/>
      <c r="F3500" s="76"/>
      <c r="G3500" s="76"/>
      <c r="H3500" s="76"/>
      <c r="I3500" s="76"/>
      <c r="J3500" s="76"/>
      <c r="K3500" s="76"/>
      <c r="L3500" s="76"/>
      <c r="M3500" s="77"/>
      <c r="N3500" s="78"/>
      <c r="O3500" s="79"/>
      <c r="P3500" s="79"/>
      <c r="Q3500" s="79"/>
    </row>
    <row r="3501" spans="1:17" ht="13.95" customHeight="1">
      <c r="A3501" s="73"/>
      <c r="B3501" s="74"/>
      <c r="C3501" s="75"/>
      <c r="D3501" s="76"/>
      <c r="E3501" s="76"/>
      <c r="F3501" s="76"/>
      <c r="G3501" s="76"/>
      <c r="H3501" s="76"/>
      <c r="I3501" s="76"/>
      <c r="J3501" s="76"/>
      <c r="K3501" s="76"/>
      <c r="L3501" s="76"/>
      <c r="M3501" s="77"/>
      <c r="N3501" s="78"/>
      <c r="O3501" s="79"/>
      <c r="P3501" s="79"/>
      <c r="Q3501" s="79"/>
    </row>
    <row r="3502" spans="1:17" ht="13.95" customHeight="1">
      <c r="A3502" s="73"/>
      <c r="B3502" s="74"/>
      <c r="C3502" s="75"/>
      <c r="D3502" s="76"/>
      <c r="E3502" s="76"/>
      <c r="F3502" s="76"/>
      <c r="G3502" s="76"/>
      <c r="H3502" s="76"/>
      <c r="I3502" s="76"/>
      <c r="J3502" s="76"/>
      <c r="K3502" s="76"/>
      <c r="L3502" s="76"/>
      <c r="M3502" s="77"/>
      <c r="N3502" s="78"/>
      <c r="O3502" s="79"/>
      <c r="P3502" s="79"/>
      <c r="Q3502" s="79"/>
    </row>
    <row r="3503" spans="1:17" ht="13.95" customHeight="1">
      <c r="A3503" s="73"/>
      <c r="B3503" s="74"/>
      <c r="C3503" s="75"/>
      <c r="D3503" s="76"/>
      <c r="E3503" s="76"/>
      <c r="F3503" s="76"/>
      <c r="G3503" s="76"/>
      <c r="H3503" s="76"/>
      <c r="I3503" s="76"/>
      <c r="J3503" s="76"/>
      <c r="K3503" s="76"/>
      <c r="L3503" s="76"/>
      <c r="M3503" s="77"/>
      <c r="N3503" s="78"/>
      <c r="O3503" s="79"/>
      <c r="P3503" s="79"/>
      <c r="Q3503" s="79"/>
    </row>
    <row r="3504" spans="1:17" ht="13.95" customHeight="1">
      <c r="A3504" s="73"/>
      <c r="B3504" s="74"/>
      <c r="C3504" s="75"/>
      <c r="D3504" s="76"/>
      <c r="E3504" s="76"/>
      <c r="F3504" s="76"/>
      <c r="G3504" s="76"/>
      <c r="H3504" s="76"/>
      <c r="I3504" s="76"/>
      <c r="J3504" s="76"/>
      <c r="K3504" s="76"/>
      <c r="L3504" s="76"/>
      <c r="M3504" s="77"/>
      <c r="N3504" s="78"/>
      <c r="O3504" s="79"/>
      <c r="P3504" s="79"/>
      <c r="Q3504" s="79"/>
    </row>
    <row r="3505" spans="1:17" ht="13.95" customHeight="1">
      <c r="A3505" s="73"/>
      <c r="B3505" s="74"/>
      <c r="C3505" s="75"/>
      <c r="D3505" s="76"/>
      <c r="E3505" s="76"/>
      <c r="F3505" s="76"/>
      <c r="G3505" s="76"/>
      <c r="H3505" s="76"/>
      <c r="I3505" s="76"/>
      <c r="J3505" s="76"/>
      <c r="K3505" s="76"/>
      <c r="L3505" s="76"/>
      <c r="M3505" s="77"/>
      <c r="N3505" s="78"/>
      <c r="O3505" s="79"/>
      <c r="P3505" s="79"/>
      <c r="Q3505" s="79"/>
    </row>
    <row r="3506" spans="1:17" ht="13.95" customHeight="1">
      <c r="A3506" s="73"/>
      <c r="B3506" s="74"/>
      <c r="C3506" s="75"/>
      <c r="D3506" s="76"/>
      <c r="E3506" s="76"/>
      <c r="F3506" s="76"/>
      <c r="G3506" s="76"/>
      <c r="H3506" s="76"/>
      <c r="I3506" s="76"/>
      <c r="J3506" s="76"/>
      <c r="K3506" s="76"/>
      <c r="L3506" s="76"/>
      <c r="M3506" s="77"/>
      <c r="N3506" s="78"/>
      <c r="O3506" s="79"/>
      <c r="P3506" s="79"/>
      <c r="Q3506" s="79"/>
    </row>
    <row r="3507" spans="1:17" ht="13.95" customHeight="1">
      <c r="A3507" s="73"/>
      <c r="B3507" s="74"/>
      <c r="C3507" s="75"/>
      <c r="D3507" s="76"/>
      <c r="E3507" s="76"/>
      <c r="F3507" s="76"/>
      <c r="G3507" s="76"/>
      <c r="H3507" s="76"/>
      <c r="I3507" s="76"/>
      <c r="J3507" s="76"/>
      <c r="K3507" s="76"/>
      <c r="L3507" s="76"/>
      <c r="M3507" s="77"/>
      <c r="N3507" s="78"/>
      <c r="O3507" s="79"/>
      <c r="P3507" s="79"/>
      <c r="Q3507" s="79"/>
    </row>
    <row r="3508" spans="1:17" ht="13.95" customHeight="1">
      <c r="A3508" s="73"/>
      <c r="B3508" s="74"/>
      <c r="C3508" s="75"/>
      <c r="D3508" s="76"/>
      <c r="E3508" s="76"/>
      <c r="F3508" s="76"/>
      <c r="G3508" s="76"/>
      <c r="H3508" s="76"/>
      <c r="I3508" s="76"/>
      <c r="J3508" s="76"/>
      <c r="K3508" s="76"/>
      <c r="L3508" s="76"/>
      <c r="M3508" s="77"/>
      <c r="N3508" s="78"/>
      <c r="O3508" s="79"/>
      <c r="P3508" s="79"/>
      <c r="Q3508" s="79"/>
    </row>
    <row r="3509" spans="1:17" ht="13.95" customHeight="1">
      <c r="A3509" s="73"/>
      <c r="B3509" s="74"/>
      <c r="C3509" s="75"/>
      <c r="D3509" s="76"/>
      <c r="E3509" s="76"/>
      <c r="F3509" s="76"/>
      <c r="G3509" s="76"/>
      <c r="H3509" s="76"/>
      <c r="I3509" s="76"/>
      <c r="J3509" s="76"/>
      <c r="K3509" s="76"/>
      <c r="L3509" s="76"/>
      <c r="M3509" s="77"/>
      <c r="N3509" s="78"/>
      <c r="O3509" s="79"/>
      <c r="P3509" s="79"/>
      <c r="Q3509" s="79"/>
    </row>
    <row r="3510" spans="1:17" ht="13.95" customHeight="1">
      <c r="A3510" s="73"/>
      <c r="B3510" s="74"/>
      <c r="C3510" s="75"/>
      <c r="D3510" s="76"/>
      <c r="E3510" s="76"/>
      <c r="F3510" s="76"/>
      <c r="G3510" s="76"/>
      <c r="H3510" s="76"/>
      <c r="I3510" s="76"/>
      <c r="J3510" s="76"/>
      <c r="K3510" s="76"/>
      <c r="L3510" s="76"/>
      <c r="M3510" s="77"/>
      <c r="N3510" s="78"/>
      <c r="O3510" s="79"/>
      <c r="P3510" s="79"/>
      <c r="Q3510" s="79"/>
    </row>
    <row r="3511" spans="1:17" ht="13.95" customHeight="1">
      <c r="A3511" s="73"/>
      <c r="B3511" s="74"/>
      <c r="C3511" s="75"/>
      <c r="D3511" s="76"/>
      <c r="E3511" s="76"/>
      <c r="F3511" s="76"/>
      <c r="G3511" s="76"/>
      <c r="H3511" s="76"/>
      <c r="I3511" s="76"/>
      <c r="J3511" s="76"/>
      <c r="K3511" s="76"/>
      <c r="L3511" s="76"/>
      <c r="M3511" s="77"/>
      <c r="N3511" s="78"/>
      <c r="O3511" s="79"/>
      <c r="P3511" s="79"/>
      <c r="Q3511" s="79"/>
    </row>
    <row r="3512" spans="1:17" ht="13.95" customHeight="1">
      <c r="A3512" s="73"/>
      <c r="B3512" s="74"/>
      <c r="C3512" s="75"/>
      <c r="D3512" s="76"/>
      <c r="E3512" s="76"/>
      <c r="F3512" s="76"/>
      <c r="G3512" s="76"/>
      <c r="H3512" s="76"/>
      <c r="I3512" s="76"/>
      <c r="J3512" s="76"/>
      <c r="K3512" s="76"/>
      <c r="L3512" s="76"/>
      <c r="M3512" s="77"/>
      <c r="N3512" s="78"/>
      <c r="O3512" s="79"/>
      <c r="P3512" s="79"/>
      <c r="Q3512" s="79"/>
    </row>
    <row r="3513" spans="1:17" ht="13.95" customHeight="1">
      <c r="A3513" s="73"/>
      <c r="B3513" s="74"/>
      <c r="C3513" s="75"/>
      <c r="D3513" s="76"/>
      <c r="E3513" s="76"/>
      <c r="F3513" s="76"/>
      <c r="G3513" s="76"/>
      <c r="H3513" s="76"/>
      <c r="I3513" s="76"/>
      <c r="J3513" s="76"/>
      <c r="K3513" s="76"/>
      <c r="L3513" s="76"/>
      <c r="M3513" s="77"/>
      <c r="N3513" s="78"/>
      <c r="O3513" s="79"/>
      <c r="P3513" s="79"/>
      <c r="Q3513" s="79"/>
    </row>
    <row r="3514" spans="1:17" ht="13.95" customHeight="1">
      <c r="A3514" s="73"/>
      <c r="B3514" s="74"/>
      <c r="C3514" s="75"/>
      <c r="D3514" s="76"/>
      <c r="E3514" s="76"/>
      <c r="F3514" s="76"/>
      <c r="G3514" s="76"/>
      <c r="H3514" s="76"/>
      <c r="I3514" s="76"/>
      <c r="J3514" s="76"/>
      <c r="K3514" s="76"/>
      <c r="L3514" s="76"/>
      <c r="M3514" s="77"/>
      <c r="N3514" s="78"/>
      <c r="O3514" s="79"/>
      <c r="P3514" s="79"/>
      <c r="Q3514" s="79"/>
    </row>
    <row r="3515" spans="1:17" ht="13.95" customHeight="1">
      <c r="A3515" s="73"/>
      <c r="B3515" s="74"/>
      <c r="C3515" s="75"/>
      <c r="D3515" s="76"/>
      <c r="E3515" s="76"/>
      <c r="F3515" s="76"/>
      <c r="G3515" s="76"/>
      <c r="H3515" s="76"/>
      <c r="I3515" s="76"/>
      <c r="J3515" s="76"/>
      <c r="K3515" s="76"/>
      <c r="L3515" s="76"/>
      <c r="M3515" s="77"/>
      <c r="N3515" s="78"/>
      <c r="O3515" s="79"/>
      <c r="P3515" s="79"/>
      <c r="Q3515" s="79"/>
    </row>
    <row r="3516" spans="1:17" ht="13.95" customHeight="1">
      <c r="A3516" s="73"/>
      <c r="B3516" s="74"/>
      <c r="C3516" s="75"/>
      <c r="D3516" s="76"/>
      <c r="E3516" s="76"/>
      <c r="F3516" s="76"/>
      <c r="G3516" s="76"/>
      <c r="H3516" s="76"/>
      <c r="I3516" s="76"/>
      <c r="J3516" s="76"/>
      <c r="K3516" s="76"/>
      <c r="L3516" s="76"/>
      <c r="M3516" s="77"/>
      <c r="N3516" s="78"/>
      <c r="O3516" s="79"/>
      <c r="P3516" s="79"/>
      <c r="Q3516" s="79"/>
    </row>
    <row r="3517" spans="1:17" ht="13.95" customHeight="1">
      <c r="A3517" s="73"/>
      <c r="B3517" s="74"/>
      <c r="C3517" s="75"/>
      <c r="D3517" s="76"/>
      <c r="E3517" s="76"/>
      <c r="F3517" s="76"/>
      <c r="G3517" s="76"/>
      <c r="H3517" s="76"/>
      <c r="I3517" s="76"/>
      <c r="J3517" s="76"/>
      <c r="K3517" s="76"/>
      <c r="L3517" s="76"/>
      <c r="M3517" s="77"/>
      <c r="N3517" s="78"/>
      <c r="O3517" s="79"/>
      <c r="P3517" s="79"/>
      <c r="Q3517" s="79"/>
    </row>
    <row r="3518" spans="1:17" ht="13.95" customHeight="1">
      <c r="A3518" s="73"/>
      <c r="B3518" s="74"/>
      <c r="C3518" s="75"/>
      <c r="D3518" s="76"/>
      <c r="E3518" s="76"/>
      <c r="F3518" s="76"/>
      <c r="G3518" s="76"/>
      <c r="H3518" s="76"/>
      <c r="I3518" s="76"/>
      <c r="J3518" s="76"/>
      <c r="K3518" s="76"/>
      <c r="L3518" s="76"/>
      <c r="M3518" s="77"/>
      <c r="N3518" s="78"/>
      <c r="O3518" s="79"/>
      <c r="P3518" s="79"/>
      <c r="Q3518" s="79"/>
    </row>
    <row r="3519" spans="1:17" ht="13.95" customHeight="1">
      <c r="A3519" s="73"/>
      <c r="B3519" s="74"/>
      <c r="C3519" s="75"/>
      <c r="D3519" s="76"/>
      <c r="E3519" s="76"/>
      <c r="F3519" s="76"/>
      <c r="G3519" s="76"/>
      <c r="H3519" s="76"/>
      <c r="I3519" s="76"/>
      <c r="J3519" s="76"/>
      <c r="K3519" s="76"/>
      <c r="L3519" s="76"/>
      <c r="M3519" s="77"/>
      <c r="N3519" s="78"/>
      <c r="O3519" s="79"/>
      <c r="P3519" s="79"/>
      <c r="Q3519" s="79"/>
    </row>
    <row r="3520" spans="1:17" ht="13.95" customHeight="1">
      <c r="A3520" s="73"/>
      <c r="B3520" s="74"/>
      <c r="C3520" s="75"/>
      <c r="D3520" s="76"/>
      <c r="E3520" s="76"/>
      <c r="F3520" s="76"/>
      <c r="G3520" s="76"/>
      <c r="H3520" s="76"/>
      <c r="I3520" s="76"/>
      <c r="J3520" s="76"/>
      <c r="K3520" s="76"/>
      <c r="L3520" s="76"/>
      <c r="M3520" s="77"/>
      <c r="N3520" s="78"/>
      <c r="O3520" s="79"/>
      <c r="P3520" s="79"/>
      <c r="Q3520" s="79"/>
    </row>
    <row r="3521" spans="1:17" ht="13.95" customHeight="1">
      <c r="A3521" s="73"/>
      <c r="B3521" s="74"/>
      <c r="C3521" s="75"/>
      <c r="D3521" s="76"/>
      <c r="E3521" s="76"/>
      <c r="F3521" s="76"/>
      <c r="G3521" s="76"/>
      <c r="H3521" s="76"/>
      <c r="I3521" s="76"/>
      <c r="J3521" s="76"/>
      <c r="K3521" s="76"/>
      <c r="L3521" s="76"/>
      <c r="M3521" s="77"/>
      <c r="N3521" s="78"/>
      <c r="O3521" s="79"/>
      <c r="P3521" s="79"/>
      <c r="Q3521" s="79"/>
    </row>
    <row r="3522" spans="1:17" ht="13.95" customHeight="1">
      <c r="A3522" s="73"/>
      <c r="B3522" s="74"/>
      <c r="C3522" s="75"/>
      <c r="D3522" s="76"/>
      <c r="E3522" s="76"/>
      <c r="F3522" s="76"/>
      <c r="G3522" s="76"/>
      <c r="H3522" s="76"/>
      <c r="I3522" s="76"/>
      <c r="J3522" s="76"/>
      <c r="K3522" s="76"/>
      <c r="L3522" s="76"/>
      <c r="M3522" s="77"/>
      <c r="N3522" s="78"/>
      <c r="O3522" s="79"/>
      <c r="P3522" s="79"/>
      <c r="Q3522" s="79"/>
    </row>
    <row r="3523" spans="1:17" ht="13.95" customHeight="1">
      <c r="A3523" s="73"/>
      <c r="B3523" s="74"/>
      <c r="C3523" s="75"/>
      <c r="D3523" s="76"/>
      <c r="E3523" s="76"/>
      <c r="F3523" s="76"/>
      <c r="G3523" s="76"/>
      <c r="H3523" s="76"/>
      <c r="I3523" s="76"/>
      <c r="J3523" s="76"/>
      <c r="K3523" s="76"/>
      <c r="L3523" s="76"/>
      <c r="M3523" s="77"/>
      <c r="N3523" s="78"/>
      <c r="O3523" s="79"/>
      <c r="P3523" s="79"/>
      <c r="Q3523" s="79"/>
    </row>
    <row r="3524" spans="1:17" ht="13.95" customHeight="1">
      <c r="A3524" s="73"/>
      <c r="B3524" s="74"/>
      <c r="C3524" s="75"/>
      <c r="D3524" s="76"/>
      <c r="E3524" s="76"/>
      <c r="F3524" s="76"/>
      <c r="G3524" s="76"/>
      <c r="H3524" s="76"/>
      <c r="I3524" s="76"/>
      <c r="J3524" s="76"/>
      <c r="K3524" s="76"/>
      <c r="L3524" s="76"/>
      <c r="M3524" s="77"/>
      <c r="N3524" s="78"/>
      <c r="O3524" s="79"/>
      <c r="P3524" s="79"/>
      <c r="Q3524" s="79"/>
    </row>
    <row r="3525" spans="1:17" ht="13.95" customHeight="1">
      <c r="A3525" s="73"/>
      <c r="B3525" s="74"/>
      <c r="C3525" s="75"/>
      <c r="D3525" s="76"/>
      <c r="E3525" s="76"/>
      <c r="F3525" s="76"/>
      <c r="G3525" s="76"/>
      <c r="H3525" s="76"/>
      <c r="I3525" s="76"/>
      <c r="J3525" s="76"/>
      <c r="K3525" s="76"/>
      <c r="L3525" s="76"/>
      <c r="M3525" s="77"/>
      <c r="N3525" s="78"/>
      <c r="O3525" s="79"/>
      <c r="P3525" s="79"/>
      <c r="Q3525" s="79"/>
    </row>
    <row r="3526" spans="1:17" ht="13.95" customHeight="1">
      <c r="A3526" s="73"/>
      <c r="B3526" s="74"/>
      <c r="C3526" s="75"/>
      <c r="D3526" s="76"/>
      <c r="E3526" s="76"/>
      <c r="F3526" s="76"/>
      <c r="G3526" s="76"/>
      <c r="H3526" s="76"/>
      <c r="I3526" s="76"/>
      <c r="J3526" s="76"/>
      <c r="K3526" s="76"/>
      <c r="L3526" s="76"/>
      <c r="M3526" s="77"/>
      <c r="N3526" s="78"/>
      <c r="O3526" s="79"/>
      <c r="P3526" s="79"/>
      <c r="Q3526" s="79"/>
    </row>
    <row r="3527" spans="1:17" ht="13.95" customHeight="1">
      <c r="A3527" s="73"/>
      <c r="B3527" s="74"/>
      <c r="C3527" s="75"/>
      <c r="D3527" s="76"/>
      <c r="E3527" s="76"/>
      <c r="F3527" s="76"/>
      <c r="G3527" s="76"/>
      <c r="H3527" s="76"/>
      <c r="I3527" s="76"/>
      <c r="J3527" s="76"/>
      <c r="K3527" s="76"/>
      <c r="L3527" s="76"/>
      <c r="M3527" s="77"/>
      <c r="N3527" s="78"/>
      <c r="O3527" s="79"/>
      <c r="P3527" s="79"/>
      <c r="Q3527" s="79"/>
    </row>
    <row r="3528" spans="1:17" ht="13.95" customHeight="1">
      <c r="A3528" s="73"/>
      <c r="B3528" s="74"/>
      <c r="C3528" s="75"/>
      <c r="D3528" s="76"/>
      <c r="E3528" s="76"/>
      <c r="F3528" s="76"/>
      <c r="G3528" s="76"/>
      <c r="H3528" s="76"/>
      <c r="I3528" s="76"/>
      <c r="J3528" s="76"/>
      <c r="K3528" s="76"/>
      <c r="L3528" s="76"/>
      <c r="M3528" s="77"/>
      <c r="N3528" s="78"/>
      <c r="O3528" s="79"/>
      <c r="P3528" s="79"/>
      <c r="Q3528" s="79"/>
    </row>
    <row r="3529" spans="1:17" ht="13.95" customHeight="1">
      <c r="A3529" s="73"/>
      <c r="B3529" s="74"/>
      <c r="C3529" s="75"/>
      <c r="D3529" s="76"/>
      <c r="E3529" s="76"/>
      <c r="F3529" s="76"/>
      <c r="G3529" s="76"/>
      <c r="H3529" s="76"/>
      <c r="I3529" s="76"/>
      <c r="J3529" s="76"/>
      <c r="K3529" s="76"/>
      <c r="L3529" s="76"/>
      <c r="M3529" s="77"/>
      <c r="N3529" s="78"/>
      <c r="O3529" s="79"/>
      <c r="P3529" s="79"/>
      <c r="Q3529" s="79"/>
    </row>
    <row r="3530" spans="1:17" ht="13.95" customHeight="1">
      <c r="A3530" s="73"/>
      <c r="B3530" s="74"/>
      <c r="C3530" s="75"/>
      <c r="D3530" s="76"/>
      <c r="E3530" s="76"/>
      <c r="F3530" s="76"/>
      <c r="G3530" s="76"/>
      <c r="H3530" s="76"/>
      <c r="I3530" s="76"/>
      <c r="J3530" s="76"/>
      <c r="K3530" s="76"/>
      <c r="L3530" s="76"/>
      <c r="M3530" s="77"/>
      <c r="N3530" s="78"/>
      <c r="O3530" s="79"/>
      <c r="P3530" s="79"/>
      <c r="Q3530" s="79"/>
    </row>
    <row r="3531" spans="1:17" ht="13.95" customHeight="1">
      <c r="A3531" s="73"/>
      <c r="B3531" s="74"/>
      <c r="C3531" s="75"/>
      <c r="D3531" s="76"/>
      <c r="E3531" s="76"/>
      <c r="F3531" s="76"/>
      <c r="G3531" s="76"/>
      <c r="H3531" s="76"/>
      <c r="I3531" s="76"/>
      <c r="J3531" s="76"/>
      <c r="K3531" s="76"/>
      <c r="L3531" s="76"/>
      <c r="M3531" s="77"/>
      <c r="N3531" s="78"/>
      <c r="O3531" s="79"/>
      <c r="P3531" s="79"/>
      <c r="Q3531" s="79"/>
    </row>
    <row r="3532" spans="1:17" ht="13.95" customHeight="1">
      <c r="A3532" s="73"/>
      <c r="B3532" s="74"/>
      <c r="C3532" s="75"/>
      <c r="D3532" s="76"/>
      <c r="E3532" s="76"/>
      <c r="F3532" s="76"/>
      <c r="G3532" s="76"/>
      <c r="H3532" s="76"/>
      <c r="I3532" s="76"/>
      <c r="J3532" s="76"/>
      <c r="K3532" s="76"/>
      <c r="L3532" s="76"/>
      <c r="M3532" s="77"/>
      <c r="N3532" s="78"/>
      <c r="O3532" s="79"/>
      <c r="P3532" s="79"/>
      <c r="Q3532" s="79"/>
    </row>
    <row r="3533" spans="1:17" ht="13.95" customHeight="1">
      <c r="A3533" s="73"/>
      <c r="B3533" s="74"/>
      <c r="C3533" s="75"/>
      <c r="D3533" s="76"/>
      <c r="E3533" s="76"/>
      <c r="F3533" s="76"/>
      <c r="G3533" s="76"/>
      <c r="H3533" s="76"/>
      <c r="I3533" s="76"/>
      <c r="J3533" s="76"/>
      <c r="K3533" s="76"/>
      <c r="L3533" s="76"/>
      <c r="M3533" s="77"/>
      <c r="N3533" s="78"/>
      <c r="O3533" s="79"/>
      <c r="P3533" s="79"/>
      <c r="Q3533" s="79"/>
    </row>
    <row r="3534" spans="1:17" ht="13.95" customHeight="1">
      <c r="A3534" s="73"/>
      <c r="B3534" s="74"/>
      <c r="C3534" s="75"/>
      <c r="D3534" s="76"/>
      <c r="E3534" s="76"/>
      <c r="F3534" s="76"/>
      <c r="G3534" s="76"/>
      <c r="H3534" s="76"/>
      <c r="I3534" s="76"/>
      <c r="J3534" s="76"/>
      <c r="K3534" s="76"/>
      <c r="L3534" s="76"/>
      <c r="M3534" s="77"/>
      <c r="N3534" s="78"/>
      <c r="O3534" s="79"/>
      <c r="P3534" s="79"/>
      <c r="Q3534" s="79"/>
    </row>
    <row r="3535" spans="1:17" ht="13.95" customHeight="1">
      <c r="A3535" s="73"/>
      <c r="B3535" s="74"/>
      <c r="C3535" s="75"/>
      <c r="D3535" s="76"/>
      <c r="E3535" s="76"/>
      <c r="F3535" s="76"/>
      <c r="G3535" s="76"/>
      <c r="H3535" s="76"/>
      <c r="I3535" s="76"/>
      <c r="J3535" s="76"/>
      <c r="K3535" s="76"/>
      <c r="L3535" s="76"/>
      <c r="M3535" s="77"/>
      <c r="N3535" s="78"/>
      <c r="O3535" s="79"/>
      <c r="P3535" s="79"/>
      <c r="Q3535" s="79"/>
    </row>
    <row r="3536" spans="1:17" ht="13.95" customHeight="1">
      <c r="A3536" s="73"/>
      <c r="B3536" s="74"/>
      <c r="C3536" s="75"/>
      <c r="D3536" s="76"/>
      <c r="E3536" s="76"/>
      <c r="F3536" s="76"/>
      <c r="G3536" s="76"/>
      <c r="H3536" s="76"/>
      <c r="I3536" s="76"/>
      <c r="J3536" s="76"/>
      <c r="K3536" s="76"/>
      <c r="L3536" s="76"/>
      <c r="M3536" s="77"/>
      <c r="N3536" s="78"/>
      <c r="O3536" s="79"/>
      <c r="P3536" s="79"/>
      <c r="Q3536" s="79"/>
    </row>
    <row r="3537" spans="1:17" ht="13.95" customHeight="1">
      <c r="A3537" s="73"/>
      <c r="B3537" s="74"/>
      <c r="C3537" s="75"/>
      <c r="D3537" s="76"/>
      <c r="E3537" s="76"/>
      <c r="F3537" s="76"/>
      <c r="G3537" s="76"/>
      <c r="H3537" s="76"/>
      <c r="I3537" s="76"/>
      <c r="J3537" s="76"/>
      <c r="K3537" s="76"/>
      <c r="L3537" s="76"/>
      <c r="M3537" s="77"/>
      <c r="N3537" s="78"/>
      <c r="O3537" s="79"/>
      <c r="P3537" s="79"/>
      <c r="Q3537" s="79"/>
    </row>
    <row r="3538" spans="1:17" ht="13.95" customHeight="1">
      <c r="A3538" s="73"/>
      <c r="B3538" s="74"/>
      <c r="C3538" s="75"/>
      <c r="D3538" s="76"/>
      <c r="E3538" s="76"/>
      <c r="F3538" s="76"/>
      <c r="G3538" s="76"/>
      <c r="H3538" s="76"/>
      <c r="I3538" s="76"/>
      <c r="J3538" s="76"/>
      <c r="K3538" s="76"/>
      <c r="L3538" s="76"/>
      <c r="M3538" s="77"/>
      <c r="N3538" s="78"/>
      <c r="O3538" s="79"/>
      <c r="P3538" s="79"/>
      <c r="Q3538" s="79"/>
    </row>
    <row r="3539" spans="1:17" ht="13.95" customHeight="1">
      <c r="A3539" s="73"/>
      <c r="B3539" s="74"/>
      <c r="C3539" s="75"/>
      <c r="D3539" s="76"/>
      <c r="E3539" s="76"/>
      <c r="F3539" s="76"/>
      <c r="G3539" s="76"/>
      <c r="H3539" s="76"/>
      <c r="I3539" s="76"/>
      <c r="J3539" s="76"/>
      <c r="K3539" s="76"/>
      <c r="L3539" s="76"/>
      <c r="M3539" s="77"/>
      <c r="N3539" s="78"/>
      <c r="O3539" s="79"/>
      <c r="P3539" s="79"/>
      <c r="Q3539" s="79"/>
    </row>
    <row r="3540" spans="1:17" ht="13.95" customHeight="1">
      <c r="A3540" s="73"/>
      <c r="B3540" s="74"/>
      <c r="C3540" s="75"/>
      <c r="D3540" s="76"/>
      <c r="E3540" s="76"/>
      <c r="F3540" s="76"/>
      <c r="G3540" s="76"/>
      <c r="H3540" s="76"/>
      <c r="I3540" s="76"/>
      <c r="J3540" s="76"/>
      <c r="K3540" s="76"/>
      <c r="L3540" s="76"/>
      <c r="M3540" s="77"/>
      <c r="N3540" s="78"/>
      <c r="O3540" s="79"/>
      <c r="P3540" s="79"/>
      <c r="Q3540" s="79"/>
    </row>
    <row r="3541" spans="1:17" ht="13.95" customHeight="1">
      <c r="A3541" s="73"/>
      <c r="B3541" s="74"/>
      <c r="C3541" s="75"/>
      <c r="D3541" s="76"/>
      <c r="E3541" s="76"/>
      <c r="F3541" s="76"/>
      <c r="G3541" s="76"/>
      <c r="H3541" s="76"/>
      <c r="I3541" s="76"/>
      <c r="J3541" s="76"/>
      <c r="K3541" s="76"/>
      <c r="L3541" s="76"/>
      <c r="M3541" s="77"/>
      <c r="N3541" s="78"/>
      <c r="O3541" s="79"/>
      <c r="P3541" s="79"/>
      <c r="Q3541" s="79"/>
    </row>
    <row r="3542" spans="1:17" ht="13.95" customHeight="1">
      <c r="A3542" s="73"/>
      <c r="B3542" s="74"/>
      <c r="C3542" s="75"/>
      <c r="D3542" s="76"/>
      <c r="E3542" s="76"/>
      <c r="F3542" s="76"/>
      <c r="G3542" s="76"/>
      <c r="H3542" s="76"/>
      <c r="I3542" s="76"/>
      <c r="J3542" s="76"/>
      <c r="K3542" s="76"/>
      <c r="L3542" s="76"/>
      <c r="M3542" s="77"/>
      <c r="N3542" s="78"/>
      <c r="O3542" s="79"/>
      <c r="P3542" s="79"/>
      <c r="Q3542" s="79"/>
    </row>
    <row r="3543" spans="1:17" ht="13.95" customHeight="1">
      <c r="A3543" s="73"/>
      <c r="B3543" s="74"/>
      <c r="C3543" s="75"/>
      <c r="D3543" s="76"/>
      <c r="E3543" s="76"/>
      <c r="F3543" s="76"/>
      <c r="G3543" s="76"/>
      <c r="H3543" s="76"/>
      <c r="I3543" s="76"/>
      <c r="J3543" s="76"/>
      <c r="K3543" s="76"/>
      <c r="L3543" s="76"/>
      <c r="M3543" s="77"/>
      <c r="N3543" s="78"/>
      <c r="O3543" s="79"/>
      <c r="P3543" s="79"/>
      <c r="Q3543" s="79"/>
    </row>
    <row r="3544" spans="1:17" ht="13.95" customHeight="1">
      <c r="A3544" s="73"/>
      <c r="B3544" s="74"/>
      <c r="C3544" s="75"/>
      <c r="D3544" s="76"/>
      <c r="E3544" s="76"/>
      <c r="F3544" s="76"/>
      <c r="G3544" s="76"/>
      <c r="H3544" s="76"/>
      <c r="I3544" s="76"/>
      <c r="J3544" s="76"/>
      <c r="K3544" s="76"/>
      <c r="L3544" s="76"/>
      <c r="M3544" s="77"/>
      <c r="N3544" s="78"/>
      <c r="O3544" s="79"/>
      <c r="P3544" s="79"/>
      <c r="Q3544" s="79"/>
    </row>
    <row r="3545" spans="1:17" ht="13.95" customHeight="1">
      <c r="A3545" s="73"/>
      <c r="B3545" s="74"/>
      <c r="C3545" s="75"/>
      <c r="D3545" s="76"/>
      <c r="E3545" s="76"/>
      <c r="F3545" s="76"/>
      <c r="G3545" s="76"/>
      <c r="H3545" s="76"/>
      <c r="I3545" s="76"/>
      <c r="J3545" s="76"/>
      <c r="K3545" s="76"/>
      <c r="L3545" s="76"/>
      <c r="M3545" s="77"/>
      <c r="N3545" s="78"/>
      <c r="O3545" s="79"/>
      <c r="P3545" s="79"/>
      <c r="Q3545" s="79"/>
    </row>
    <row r="3546" spans="1:17" ht="13.95" customHeight="1">
      <c r="A3546" s="73"/>
      <c r="B3546" s="74"/>
      <c r="C3546" s="75"/>
      <c r="D3546" s="76"/>
      <c r="E3546" s="76"/>
      <c r="F3546" s="76"/>
      <c r="G3546" s="76"/>
      <c r="H3546" s="76"/>
      <c r="I3546" s="76"/>
      <c r="J3546" s="76"/>
      <c r="K3546" s="76"/>
      <c r="L3546" s="76"/>
      <c r="M3546" s="77"/>
      <c r="N3546" s="78"/>
      <c r="O3546" s="79"/>
      <c r="P3546" s="79"/>
      <c r="Q3546" s="79"/>
    </row>
    <row r="3547" spans="1:17" ht="13.95" customHeight="1">
      <c r="A3547" s="73"/>
      <c r="B3547" s="74"/>
      <c r="C3547" s="75"/>
      <c r="D3547" s="76"/>
      <c r="E3547" s="76"/>
      <c r="F3547" s="76"/>
      <c r="G3547" s="76"/>
      <c r="H3547" s="76"/>
      <c r="I3547" s="76"/>
      <c r="J3547" s="76"/>
      <c r="K3547" s="76"/>
      <c r="L3547" s="76"/>
      <c r="M3547" s="77"/>
      <c r="N3547" s="78"/>
      <c r="O3547" s="79"/>
      <c r="P3547" s="79"/>
      <c r="Q3547" s="79"/>
    </row>
    <row r="3548" spans="1:17" ht="13.95" customHeight="1">
      <c r="A3548" s="73"/>
      <c r="B3548" s="74"/>
      <c r="C3548" s="75"/>
      <c r="D3548" s="76"/>
      <c r="E3548" s="76"/>
      <c r="F3548" s="76"/>
      <c r="G3548" s="76"/>
      <c r="H3548" s="76"/>
      <c r="I3548" s="76"/>
      <c r="J3548" s="76"/>
      <c r="K3548" s="76"/>
      <c r="L3548" s="76"/>
      <c r="M3548" s="77"/>
      <c r="N3548" s="78"/>
      <c r="O3548" s="79"/>
      <c r="P3548" s="79"/>
      <c r="Q3548" s="79"/>
    </row>
    <row r="3549" spans="1:17" ht="13.95" customHeight="1">
      <c r="A3549" s="73"/>
      <c r="B3549" s="74"/>
      <c r="C3549" s="75"/>
      <c r="D3549" s="76"/>
      <c r="E3549" s="76"/>
      <c r="F3549" s="76"/>
      <c r="G3549" s="76"/>
      <c r="H3549" s="76"/>
      <c r="I3549" s="76"/>
      <c r="J3549" s="76"/>
      <c r="K3549" s="76"/>
      <c r="L3549" s="76"/>
      <c r="M3549" s="77"/>
      <c r="N3549" s="78"/>
      <c r="O3549" s="79"/>
      <c r="P3549" s="79"/>
      <c r="Q3549" s="79"/>
    </row>
    <row r="3550" spans="1:17" ht="13.95" customHeight="1">
      <c r="A3550" s="73"/>
      <c r="B3550" s="74"/>
      <c r="C3550" s="75"/>
      <c r="D3550" s="76"/>
      <c r="E3550" s="76"/>
      <c r="F3550" s="76"/>
      <c r="G3550" s="76"/>
      <c r="H3550" s="76"/>
      <c r="I3550" s="76"/>
      <c r="J3550" s="76"/>
      <c r="K3550" s="76"/>
      <c r="L3550" s="76"/>
      <c r="M3550" s="77"/>
      <c r="N3550" s="78"/>
      <c r="O3550" s="79"/>
      <c r="P3550" s="79"/>
      <c r="Q3550" s="79"/>
    </row>
    <row r="3551" spans="1:17" ht="13.95" customHeight="1">
      <c r="A3551" s="73"/>
      <c r="B3551" s="74"/>
      <c r="C3551" s="75"/>
      <c r="D3551" s="76"/>
      <c r="E3551" s="76"/>
      <c r="F3551" s="76"/>
      <c r="G3551" s="76"/>
      <c r="H3551" s="76"/>
      <c r="I3551" s="76"/>
      <c r="J3551" s="76"/>
      <c r="K3551" s="76"/>
      <c r="L3551" s="76"/>
      <c r="M3551" s="77"/>
      <c r="N3551" s="78"/>
      <c r="O3551" s="79"/>
      <c r="P3551" s="79"/>
      <c r="Q3551" s="79"/>
    </row>
    <row r="3552" spans="1:17" ht="13.95" customHeight="1">
      <c r="A3552" s="73"/>
      <c r="B3552" s="74"/>
      <c r="C3552" s="75"/>
      <c r="D3552" s="76"/>
      <c r="E3552" s="76"/>
      <c r="F3552" s="76"/>
      <c r="G3552" s="76"/>
      <c r="H3552" s="76"/>
      <c r="I3552" s="76"/>
      <c r="J3552" s="76"/>
      <c r="K3552" s="76"/>
      <c r="L3552" s="76"/>
      <c r="M3552" s="77"/>
      <c r="N3552" s="78"/>
      <c r="O3552" s="79"/>
      <c r="P3552" s="79"/>
      <c r="Q3552" s="79"/>
    </row>
    <row r="3553" spans="1:17" ht="13.95" customHeight="1">
      <c r="A3553" s="73"/>
      <c r="B3553" s="74"/>
      <c r="C3553" s="75"/>
      <c r="D3553" s="76"/>
      <c r="E3553" s="76"/>
      <c r="F3553" s="76"/>
      <c r="G3553" s="76"/>
      <c r="H3553" s="76"/>
      <c r="I3553" s="76"/>
      <c r="J3553" s="76"/>
      <c r="K3553" s="76"/>
      <c r="L3553" s="76"/>
      <c r="M3553" s="77"/>
      <c r="N3553" s="78"/>
      <c r="O3553" s="79"/>
      <c r="P3553" s="79"/>
      <c r="Q3553" s="79"/>
    </row>
    <row r="3554" spans="1:17" ht="13.95" customHeight="1">
      <c r="A3554" s="73"/>
      <c r="B3554" s="74"/>
      <c r="C3554" s="75"/>
      <c r="D3554" s="76"/>
      <c r="E3554" s="76"/>
      <c r="F3554" s="76"/>
      <c r="G3554" s="76"/>
      <c r="H3554" s="76"/>
      <c r="I3554" s="76"/>
      <c r="J3554" s="76"/>
      <c r="K3554" s="76"/>
      <c r="L3554" s="76"/>
      <c r="M3554" s="77"/>
      <c r="N3554" s="78"/>
      <c r="O3554" s="79"/>
      <c r="P3554" s="79"/>
      <c r="Q3554" s="79"/>
    </row>
    <row r="3555" spans="1:17" ht="13.95" customHeight="1">
      <c r="A3555" s="73"/>
      <c r="B3555" s="74"/>
      <c r="C3555" s="75"/>
      <c r="D3555" s="76"/>
      <c r="E3555" s="76"/>
      <c r="F3555" s="76"/>
      <c r="G3555" s="76"/>
      <c r="H3555" s="76"/>
      <c r="I3555" s="76"/>
      <c r="J3555" s="76"/>
      <c r="K3555" s="76"/>
      <c r="L3555" s="76"/>
      <c r="M3555" s="77"/>
      <c r="N3555" s="78"/>
      <c r="O3555" s="79"/>
      <c r="P3555" s="79"/>
      <c r="Q3555" s="79"/>
    </row>
    <row r="3556" spans="1:17" ht="13.95" customHeight="1">
      <c r="A3556" s="73"/>
      <c r="B3556" s="74"/>
      <c r="C3556" s="75"/>
      <c r="D3556" s="76"/>
      <c r="E3556" s="76"/>
      <c r="F3556" s="76"/>
      <c r="G3556" s="76"/>
      <c r="H3556" s="76"/>
      <c r="I3556" s="76"/>
      <c r="J3556" s="76"/>
      <c r="K3556" s="76"/>
      <c r="L3556" s="76"/>
      <c r="M3556" s="77"/>
      <c r="N3556" s="78"/>
      <c r="O3556" s="79"/>
      <c r="P3556" s="79"/>
      <c r="Q3556" s="79"/>
    </row>
    <row r="3557" spans="1:17" ht="13.95" customHeight="1">
      <c r="A3557" s="73"/>
      <c r="B3557" s="74"/>
      <c r="C3557" s="75"/>
      <c r="D3557" s="76"/>
      <c r="E3557" s="76"/>
      <c r="F3557" s="76"/>
      <c r="G3557" s="76"/>
      <c r="H3557" s="76"/>
      <c r="I3557" s="76"/>
      <c r="J3557" s="76"/>
      <c r="K3557" s="76"/>
      <c r="L3557" s="76"/>
      <c r="M3557" s="77"/>
      <c r="N3557" s="78"/>
      <c r="O3557" s="79"/>
      <c r="P3557" s="79"/>
      <c r="Q3557" s="79"/>
    </row>
    <row r="3558" spans="1:17" ht="13.95" customHeight="1">
      <c r="A3558" s="73"/>
      <c r="B3558" s="74"/>
      <c r="C3558" s="75"/>
      <c r="D3558" s="76"/>
      <c r="E3558" s="76"/>
      <c r="F3558" s="76"/>
      <c r="G3558" s="76"/>
      <c r="H3558" s="76"/>
      <c r="I3558" s="76"/>
      <c r="J3558" s="76"/>
      <c r="K3558" s="76"/>
      <c r="L3558" s="76"/>
      <c r="M3558" s="77"/>
      <c r="N3558" s="78"/>
      <c r="O3558" s="79"/>
      <c r="P3558" s="79"/>
      <c r="Q3558" s="79"/>
    </row>
    <row r="3559" spans="1:17" ht="13.95" customHeight="1">
      <c r="A3559" s="73"/>
      <c r="B3559" s="74"/>
      <c r="C3559" s="75"/>
      <c r="D3559" s="76"/>
      <c r="E3559" s="76"/>
      <c r="F3559" s="76"/>
      <c r="G3559" s="76"/>
      <c r="H3559" s="76"/>
      <c r="I3559" s="76"/>
      <c r="J3559" s="76"/>
      <c r="K3559" s="76"/>
      <c r="L3559" s="76"/>
      <c r="M3559" s="77"/>
      <c r="N3559" s="78"/>
      <c r="O3559" s="79"/>
      <c r="P3559" s="79"/>
      <c r="Q3559" s="79"/>
    </row>
    <row r="3560" spans="1:17" ht="13.95" customHeight="1">
      <c r="A3560" s="73"/>
      <c r="B3560" s="74"/>
      <c r="C3560" s="75"/>
      <c r="D3560" s="76"/>
      <c r="E3560" s="76"/>
      <c r="F3560" s="76"/>
      <c r="G3560" s="76"/>
      <c r="H3560" s="76"/>
      <c r="I3560" s="76"/>
      <c r="J3560" s="76"/>
      <c r="K3560" s="76"/>
      <c r="L3560" s="76"/>
      <c r="M3560" s="77"/>
      <c r="N3560" s="78"/>
      <c r="O3560" s="79"/>
      <c r="P3560" s="79"/>
      <c r="Q3560" s="79"/>
    </row>
    <row r="3561" spans="1:17" ht="13.95" customHeight="1">
      <c r="A3561" s="73"/>
      <c r="B3561" s="74"/>
      <c r="C3561" s="75"/>
      <c r="D3561" s="76"/>
      <c r="E3561" s="76"/>
      <c r="F3561" s="76"/>
      <c r="G3561" s="76"/>
      <c r="H3561" s="76"/>
      <c r="I3561" s="76"/>
      <c r="J3561" s="76"/>
      <c r="K3561" s="76"/>
      <c r="L3561" s="76"/>
      <c r="M3561" s="77"/>
      <c r="N3561" s="78"/>
      <c r="O3561" s="79"/>
      <c r="P3561" s="79"/>
      <c r="Q3561" s="79"/>
    </row>
    <row r="3562" spans="1:17" ht="13.95" customHeight="1">
      <c r="A3562" s="73"/>
      <c r="B3562" s="74"/>
      <c r="C3562" s="75"/>
      <c r="D3562" s="76"/>
      <c r="E3562" s="76"/>
      <c r="F3562" s="76"/>
      <c r="G3562" s="76"/>
      <c r="H3562" s="76"/>
      <c r="I3562" s="76"/>
      <c r="J3562" s="76"/>
      <c r="K3562" s="76"/>
      <c r="L3562" s="76"/>
      <c r="M3562" s="77"/>
      <c r="N3562" s="78"/>
      <c r="O3562" s="79"/>
      <c r="P3562" s="79"/>
      <c r="Q3562" s="79"/>
    </row>
    <row r="3563" spans="1:17" ht="13.95" customHeight="1">
      <c r="A3563" s="73"/>
      <c r="B3563" s="74"/>
      <c r="C3563" s="75"/>
      <c r="D3563" s="76"/>
      <c r="E3563" s="76"/>
      <c r="F3563" s="76"/>
      <c r="G3563" s="76"/>
      <c r="H3563" s="76"/>
      <c r="I3563" s="76"/>
      <c r="J3563" s="76"/>
      <c r="K3563" s="76"/>
      <c r="L3563" s="76"/>
      <c r="M3563" s="77"/>
      <c r="N3563" s="78"/>
      <c r="O3563" s="79"/>
      <c r="P3563" s="79"/>
      <c r="Q3563" s="79"/>
    </row>
    <row r="3564" spans="1:17" ht="13.95" customHeight="1">
      <c r="A3564" s="73"/>
      <c r="B3564" s="74"/>
      <c r="C3564" s="75"/>
      <c r="D3564" s="76"/>
      <c r="E3564" s="76"/>
      <c r="F3564" s="76"/>
      <c r="G3564" s="76"/>
      <c r="H3564" s="76"/>
      <c r="I3564" s="76"/>
      <c r="J3564" s="76"/>
      <c r="K3564" s="76"/>
      <c r="L3564" s="76"/>
      <c r="M3564" s="77"/>
      <c r="N3564" s="78"/>
      <c r="O3564" s="79"/>
      <c r="P3564" s="79"/>
      <c r="Q3564" s="79"/>
    </row>
    <row r="3565" spans="1:17" ht="13.95" customHeight="1">
      <c r="A3565" s="73"/>
      <c r="B3565" s="74"/>
      <c r="C3565" s="75"/>
      <c r="D3565" s="76"/>
      <c r="E3565" s="76"/>
      <c r="F3565" s="76"/>
      <c r="G3565" s="76"/>
      <c r="H3565" s="76"/>
      <c r="I3565" s="76"/>
      <c r="J3565" s="76"/>
      <c r="K3565" s="76"/>
      <c r="L3565" s="76"/>
      <c r="M3565" s="77"/>
      <c r="N3565" s="78"/>
      <c r="O3565" s="79"/>
      <c r="P3565" s="79"/>
      <c r="Q3565" s="79"/>
    </row>
    <row r="3566" spans="1:17" ht="13.95" customHeight="1">
      <c r="A3566" s="73"/>
      <c r="B3566" s="74"/>
      <c r="C3566" s="75"/>
      <c r="D3566" s="76"/>
      <c r="E3566" s="76"/>
      <c r="F3566" s="76"/>
      <c r="G3566" s="76"/>
      <c r="H3566" s="76"/>
      <c r="I3566" s="76"/>
      <c r="J3566" s="76"/>
      <c r="K3566" s="76"/>
      <c r="L3566" s="76"/>
      <c r="M3566" s="77"/>
      <c r="N3566" s="78"/>
      <c r="O3566" s="79"/>
      <c r="P3566" s="79"/>
      <c r="Q3566" s="79"/>
    </row>
    <row r="3567" spans="1:17" ht="13.95" customHeight="1">
      <c r="A3567" s="73"/>
      <c r="B3567" s="74"/>
      <c r="C3567" s="75"/>
      <c r="D3567" s="76"/>
      <c r="E3567" s="76"/>
      <c r="F3567" s="76"/>
      <c r="G3567" s="76"/>
      <c r="H3567" s="76"/>
      <c r="I3567" s="76"/>
      <c r="J3567" s="76"/>
      <c r="K3567" s="76"/>
      <c r="L3567" s="76"/>
      <c r="M3567" s="77"/>
      <c r="N3567" s="78"/>
      <c r="O3567" s="79"/>
      <c r="P3567" s="79"/>
      <c r="Q3567" s="79"/>
    </row>
    <row r="3568" spans="1:17" ht="13.95" customHeight="1">
      <c r="A3568" s="73"/>
      <c r="B3568" s="74"/>
      <c r="C3568" s="75"/>
      <c r="D3568" s="76"/>
      <c r="E3568" s="76"/>
      <c r="F3568" s="76"/>
      <c r="G3568" s="76"/>
      <c r="H3568" s="76"/>
      <c r="I3568" s="76"/>
      <c r="J3568" s="76"/>
      <c r="K3568" s="76"/>
      <c r="L3568" s="76"/>
      <c r="M3568" s="77"/>
      <c r="N3568" s="78"/>
      <c r="O3568" s="79"/>
      <c r="P3568" s="79"/>
      <c r="Q3568" s="79"/>
    </row>
    <row r="3569" spans="1:17" ht="13.95" customHeight="1">
      <c r="A3569" s="73"/>
      <c r="B3569" s="74"/>
      <c r="C3569" s="75"/>
      <c r="D3569" s="76"/>
      <c r="E3569" s="76"/>
      <c r="F3569" s="76"/>
      <c r="G3569" s="76"/>
      <c r="H3569" s="76"/>
      <c r="I3569" s="76"/>
      <c r="J3569" s="76"/>
      <c r="K3569" s="76"/>
      <c r="L3569" s="76"/>
      <c r="M3569" s="77"/>
      <c r="N3569" s="78"/>
      <c r="O3569" s="79"/>
      <c r="P3569" s="79"/>
      <c r="Q3569" s="79"/>
    </row>
    <row r="3570" spans="1:17" ht="13.95" customHeight="1">
      <c r="A3570" s="73"/>
      <c r="B3570" s="74"/>
      <c r="C3570" s="75"/>
      <c r="D3570" s="76"/>
      <c r="E3570" s="76"/>
      <c r="F3570" s="76"/>
      <c r="G3570" s="76"/>
      <c r="H3570" s="76"/>
      <c r="I3570" s="76"/>
      <c r="J3570" s="76"/>
      <c r="K3570" s="76"/>
      <c r="L3570" s="76"/>
      <c r="M3570" s="77"/>
      <c r="N3570" s="78"/>
      <c r="O3570" s="79"/>
      <c r="P3570" s="79"/>
      <c r="Q3570" s="79"/>
    </row>
    <row r="3571" spans="1:17" ht="13.95" customHeight="1">
      <c r="A3571" s="73"/>
      <c r="B3571" s="74"/>
      <c r="C3571" s="75"/>
      <c r="D3571" s="76"/>
      <c r="E3571" s="76"/>
      <c r="F3571" s="76"/>
      <c r="G3571" s="76"/>
      <c r="H3571" s="76"/>
      <c r="I3571" s="76"/>
      <c r="J3571" s="76"/>
      <c r="K3571" s="76"/>
      <c r="L3571" s="76"/>
      <c r="M3571" s="77"/>
      <c r="N3571" s="78"/>
      <c r="O3571" s="79"/>
      <c r="P3571" s="79"/>
      <c r="Q3571" s="79"/>
    </row>
    <row r="3572" spans="1:17" ht="13.95" customHeight="1">
      <c r="A3572" s="73"/>
      <c r="B3572" s="74"/>
      <c r="C3572" s="75"/>
      <c r="D3572" s="76"/>
      <c r="E3572" s="76"/>
      <c r="F3572" s="76"/>
      <c r="G3572" s="76"/>
      <c r="H3572" s="76"/>
      <c r="I3572" s="76"/>
      <c r="J3572" s="76"/>
      <c r="K3572" s="76"/>
      <c r="L3572" s="76"/>
      <c r="M3572" s="77"/>
      <c r="N3572" s="78"/>
      <c r="O3572" s="79"/>
      <c r="P3572" s="79"/>
      <c r="Q3572" s="79"/>
    </row>
    <row r="3573" spans="1:17" ht="13.95" customHeight="1">
      <c r="A3573" s="73"/>
      <c r="B3573" s="74"/>
      <c r="C3573" s="75"/>
      <c r="D3573" s="76"/>
      <c r="E3573" s="76"/>
      <c r="F3573" s="76"/>
      <c r="G3573" s="76"/>
      <c r="H3573" s="76"/>
      <c r="I3573" s="76"/>
      <c r="J3573" s="76"/>
      <c r="K3573" s="76"/>
      <c r="L3573" s="76"/>
      <c r="M3573" s="77"/>
      <c r="N3573" s="78"/>
      <c r="O3573" s="79"/>
      <c r="P3573" s="79"/>
      <c r="Q3573" s="79"/>
    </row>
    <row r="3574" spans="1:17" ht="13.95" customHeight="1">
      <c r="A3574" s="73"/>
      <c r="B3574" s="74"/>
      <c r="C3574" s="75"/>
      <c r="D3574" s="76"/>
      <c r="E3574" s="76"/>
      <c r="F3574" s="76"/>
      <c r="G3574" s="76"/>
      <c r="H3574" s="76"/>
      <c r="I3574" s="76"/>
      <c r="J3574" s="76"/>
      <c r="K3574" s="76"/>
      <c r="L3574" s="76"/>
      <c r="M3574" s="77"/>
      <c r="N3574" s="78"/>
      <c r="O3574" s="79"/>
      <c r="P3574" s="79"/>
      <c r="Q3574" s="79"/>
    </row>
    <row r="3575" spans="1:17" ht="13.95" customHeight="1">
      <c r="A3575" s="73"/>
      <c r="B3575" s="74"/>
      <c r="C3575" s="75"/>
      <c r="D3575" s="76"/>
      <c r="E3575" s="76"/>
      <c r="F3575" s="76"/>
      <c r="G3575" s="76"/>
      <c r="H3575" s="76"/>
      <c r="I3575" s="76"/>
      <c r="J3575" s="76"/>
      <c r="K3575" s="76"/>
      <c r="L3575" s="76"/>
      <c r="M3575" s="77"/>
      <c r="N3575" s="78"/>
      <c r="O3575" s="79"/>
      <c r="P3575" s="79"/>
      <c r="Q3575" s="79"/>
    </row>
    <row r="3576" spans="1:17" ht="13.95" customHeight="1">
      <c r="A3576" s="73"/>
      <c r="B3576" s="74"/>
      <c r="C3576" s="75"/>
      <c r="D3576" s="76"/>
      <c r="E3576" s="76"/>
      <c r="F3576" s="76"/>
      <c r="G3576" s="76"/>
      <c r="H3576" s="76"/>
      <c r="I3576" s="76"/>
      <c r="J3576" s="76"/>
      <c r="K3576" s="76"/>
      <c r="L3576" s="76"/>
      <c r="M3576" s="77"/>
      <c r="N3576" s="78"/>
      <c r="O3576" s="79"/>
      <c r="P3576" s="79"/>
      <c r="Q3576" s="79"/>
    </row>
    <row r="3577" spans="1:17" ht="13.95" customHeight="1">
      <c r="A3577" s="73"/>
      <c r="B3577" s="74"/>
      <c r="C3577" s="75"/>
      <c r="D3577" s="76"/>
      <c r="E3577" s="76"/>
      <c r="F3577" s="76"/>
      <c r="G3577" s="76"/>
      <c r="H3577" s="76"/>
      <c r="I3577" s="76"/>
      <c r="J3577" s="76"/>
      <c r="K3577" s="76"/>
      <c r="L3577" s="76"/>
      <c r="M3577" s="77"/>
      <c r="N3577" s="78"/>
      <c r="O3577" s="79"/>
      <c r="P3577" s="79"/>
      <c r="Q3577" s="79"/>
    </row>
    <row r="3578" spans="1:17" ht="13.95" customHeight="1">
      <c r="A3578" s="73"/>
      <c r="B3578" s="74"/>
      <c r="C3578" s="75"/>
      <c r="D3578" s="76"/>
      <c r="E3578" s="76"/>
      <c r="F3578" s="76"/>
      <c r="G3578" s="76"/>
      <c r="H3578" s="76"/>
      <c r="I3578" s="76"/>
      <c r="J3578" s="76"/>
      <c r="K3578" s="76"/>
      <c r="L3578" s="76"/>
      <c r="M3578" s="77"/>
      <c r="N3578" s="78"/>
      <c r="O3578" s="79"/>
      <c r="P3578" s="79"/>
      <c r="Q3578" s="79"/>
    </row>
    <row r="3579" spans="1:17" ht="13.95" customHeight="1">
      <c r="A3579" s="73"/>
      <c r="B3579" s="74"/>
      <c r="C3579" s="75"/>
      <c r="D3579" s="76"/>
      <c r="E3579" s="76"/>
      <c r="F3579" s="76"/>
      <c r="G3579" s="76"/>
      <c r="H3579" s="76"/>
      <c r="I3579" s="76"/>
      <c r="J3579" s="76"/>
      <c r="K3579" s="76"/>
      <c r="L3579" s="76"/>
      <c r="M3579" s="77"/>
      <c r="N3579" s="78"/>
      <c r="O3579" s="79"/>
      <c r="P3579" s="79"/>
      <c r="Q3579" s="79"/>
    </row>
    <row r="3580" spans="1:17" ht="13.95" customHeight="1">
      <c r="A3580" s="73"/>
      <c r="B3580" s="74"/>
      <c r="C3580" s="75"/>
      <c r="D3580" s="76"/>
      <c r="E3580" s="76"/>
      <c r="F3580" s="76"/>
      <c r="G3580" s="76"/>
      <c r="H3580" s="76"/>
      <c r="I3580" s="76"/>
      <c r="J3580" s="76"/>
      <c r="K3580" s="76"/>
      <c r="L3580" s="76"/>
      <c r="M3580" s="77"/>
      <c r="N3580" s="78"/>
      <c r="O3580" s="79"/>
      <c r="P3580" s="79"/>
      <c r="Q3580" s="79"/>
    </row>
    <row r="3581" spans="1:17" ht="13.95" customHeight="1">
      <c r="A3581" s="73"/>
      <c r="B3581" s="74"/>
      <c r="C3581" s="75"/>
      <c r="D3581" s="76"/>
      <c r="E3581" s="76"/>
      <c r="F3581" s="76"/>
      <c r="G3581" s="76"/>
      <c r="H3581" s="76"/>
      <c r="I3581" s="76"/>
      <c r="J3581" s="76"/>
      <c r="K3581" s="76"/>
      <c r="L3581" s="76"/>
      <c r="M3581" s="77"/>
      <c r="N3581" s="78"/>
      <c r="O3581" s="79"/>
      <c r="P3581" s="79"/>
      <c r="Q3581" s="79"/>
    </row>
    <row r="3582" spans="1:17" ht="13.95" customHeight="1">
      <c r="A3582" s="73"/>
      <c r="B3582" s="74"/>
      <c r="C3582" s="75"/>
      <c r="D3582" s="76"/>
      <c r="E3582" s="76"/>
      <c r="F3582" s="76"/>
      <c r="G3582" s="76"/>
      <c r="H3582" s="76"/>
      <c r="I3582" s="76"/>
      <c r="J3582" s="76"/>
      <c r="K3582" s="76"/>
      <c r="L3582" s="76"/>
      <c r="M3582" s="77"/>
      <c r="N3582" s="78"/>
      <c r="O3582" s="79"/>
      <c r="P3582" s="79"/>
      <c r="Q3582" s="79"/>
    </row>
    <row r="3583" spans="1:17" ht="13.95" customHeight="1">
      <c r="A3583" s="73"/>
      <c r="B3583" s="74"/>
      <c r="C3583" s="75"/>
      <c r="D3583" s="76"/>
      <c r="E3583" s="76"/>
      <c r="F3583" s="76"/>
      <c r="G3583" s="76"/>
      <c r="H3583" s="76"/>
      <c r="I3583" s="76"/>
      <c r="J3583" s="76"/>
      <c r="K3583" s="76"/>
      <c r="L3583" s="76"/>
      <c r="M3583" s="77"/>
      <c r="N3583" s="78"/>
      <c r="O3583" s="79"/>
      <c r="P3583" s="79"/>
      <c r="Q3583" s="79"/>
    </row>
    <row r="3584" spans="1:17" ht="13.95" customHeight="1">
      <c r="A3584" s="73"/>
      <c r="B3584" s="74"/>
      <c r="C3584" s="75"/>
      <c r="D3584" s="76"/>
      <c r="E3584" s="76"/>
      <c r="F3584" s="76"/>
      <c r="G3584" s="76"/>
      <c r="H3584" s="76"/>
      <c r="I3584" s="76"/>
      <c r="J3584" s="76"/>
      <c r="K3584" s="76"/>
      <c r="L3584" s="76"/>
      <c r="M3584" s="77"/>
      <c r="N3584" s="78"/>
      <c r="O3584" s="79"/>
      <c r="P3584" s="79"/>
      <c r="Q3584" s="79"/>
    </row>
    <row r="3585" spans="1:17" ht="13.95" customHeight="1">
      <c r="A3585" s="73"/>
      <c r="B3585" s="74"/>
      <c r="C3585" s="75"/>
      <c r="D3585" s="76"/>
      <c r="E3585" s="76"/>
      <c r="F3585" s="76"/>
      <c r="G3585" s="76"/>
      <c r="H3585" s="76"/>
      <c r="I3585" s="76"/>
      <c r="J3585" s="76"/>
      <c r="K3585" s="76"/>
      <c r="L3585" s="76"/>
      <c r="M3585" s="77"/>
      <c r="N3585" s="78"/>
      <c r="O3585" s="79"/>
      <c r="P3585" s="79"/>
      <c r="Q3585" s="79"/>
    </row>
    <row r="3586" spans="1:17" ht="13.95" customHeight="1">
      <c r="A3586" s="73"/>
      <c r="B3586" s="74"/>
      <c r="C3586" s="75"/>
      <c r="D3586" s="76"/>
      <c r="E3586" s="76"/>
      <c r="F3586" s="76"/>
      <c r="G3586" s="76"/>
      <c r="H3586" s="76"/>
      <c r="I3586" s="76"/>
      <c r="J3586" s="76"/>
      <c r="K3586" s="76"/>
      <c r="L3586" s="76"/>
      <c r="M3586" s="77"/>
      <c r="N3586" s="78"/>
      <c r="O3586" s="79"/>
      <c r="P3586" s="79"/>
      <c r="Q3586" s="79"/>
    </row>
    <row r="3587" spans="1:17" ht="13.95" customHeight="1">
      <c r="A3587" s="73"/>
      <c r="B3587" s="74"/>
      <c r="C3587" s="75"/>
      <c r="D3587" s="76"/>
      <c r="E3587" s="76"/>
      <c r="F3587" s="76"/>
      <c r="G3587" s="76"/>
      <c r="H3587" s="76"/>
      <c r="I3587" s="76"/>
      <c r="J3587" s="76"/>
      <c r="K3587" s="76"/>
      <c r="L3587" s="76"/>
      <c r="M3587" s="77"/>
      <c r="N3587" s="78"/>
      <c r="O3587" s="79"/>
      <c r="P3587" s="79"/>
      <c r="Q3587" s="79"/>
    </row>
    <row r="3588" spans="1:17" ht="13.95" customHeight="1">
      <c r="A3588" s="73"/>
      <c r="B3588" s="74"/>
      <c r="C3588" s="75"/>
      <c r="D3588" s="76"/>
      <c r="E3588" s="76"/>
      <c r="F3588" s="76"/>
      <c r="G3588" s="76"/>
      <c r="H3588" s="76"/>
      <c r="I3588" s="76"/>
      <c r="J3588" s="76"/>
      <c r="K3588" s="76"/>
      <c r="L3588" s="76"/>
      <c r="M3588" s="77"/>
      <c r="N3588" s="78"/>
      <c r="O3588" s="79"/>
      <c r="P3588" s="79"/>
      <c r="Q3588" s="79"/>
    </row>
    <row r="3589" spans="1:17" ht="13.95" customHeight="1">
      <c r="A3589" s="73"/>
      <c r="B3589" s="74"/>
      <c r="C3589" s="75"/>
      <c r="D3589" s="76"/>
      <c r="E3589" s="76"/>
      <c r="F3589" s="76"/>
      <c r="G3589" s="76"/>
      <c r="H3589" s="76"/>
      <c r="I3589" s="76"/>
      <c r="J3589" s="76"/>
      <c r="K3589" s="76"/>
      <c r="L3589" s="76"/>
      <c r="M3589" s="77"/>
      <c r="N3589" s="78"/>
      <c r="O3589" s="79"/>
      <c r="P3589" s="79"/>
      <c r="Q3589" s="79"/>
    </row>
    <row r="3590" spans="1:17" ht="13.95" customHeight="1">
      <c r="A3590" s="73"/>
      <c r="B3590" s="74"/>
      <c r="C3590" s="75"/>
      <c r="D3590" s="76"/>
      <c r="E3590" s="76"/>
      <c r="F3590" s="76"/>
      <c r="G3590" s="76"/>
      <c r="H3590" s="76"/>
      <c r="I3590" s="76"/>
      <c r="J3590" s="76"/>
      <c r="K3590" s="76"/>
      <c r="L3590" s="76"/>
      <c r="M3590" s="77"/>
      <c r="N3590" s="78"/>
      <c r="O3590" s="79"/>
      <c r="P3590" s="79"/>
      <c r="Q3590" s="79"/>
    </row>
    <row r="3591" spans="1:17" ht="13.95" customHeight="1">
      <c r="A3591" s="73"/>
      <c r="B3591" s="74"/>
      <c r="C3591" s="75"/>
      <c r="D3591" s="76"/>
      <c r="E3591" s="76"/>
      <c r="F3591" s="76"/>
      <c r="G3591" s="76"/>
      <c r="H3591" s="76"/>
      <c r="I3591" s="76"/>
      <c r="J3591" s="76"/>
      <c r="K3591" s="76"/>
      <c r="L3591" s="76"/>
      <c r="M3591" s="77"/>
      <c r="N3591" s="78"/>
      <c r="O3591" s="79"/>
      <c r="P3591" s="79"/>
      <c r="Q3591" s="79"/>
    </row>
    <row r="3592" spans="1:17" ht="13.95" customHeight="1">
      <c r="A3592" s="73"/>
      <c r="B3592" s="74"/>
      <c r="C3592" s="75"/>
      <c r="D3592" s="76"/>
      <c r="E3592" s="76"/>
      <c r="F3592" s="76"/>
      <c r="G3592" s="76"/>
      <c r="H3592" s="76"/>
      <c r="I3592" s="76"/>
      <c r="J3592" s="76"/>
      <c r="K3592" s="76"/>
      <c r="L3592" s="76"/>
      <c r="M3592" s="77"/>
      <c r="N3592" s="78"/>
      <c r="O3592" s="79"/>
      <c r="P3592" s="79"/>
      <c r="Q3592" s="79"/>
    </row>
    <row r="3593" spans="1:17" ht="13.95" customHeight="1">
      <c r="A3593" s="73"/>
      <c r="B3593" s="74"/>
      <c r="C3593" s="75"/>
      <c r="D3593" s="76"/>
      <c r="E3593" s="76"/>
      <c r="F3593" s="76"/>
      <c r="G3593" s="76"/>
      <c r="H3593" s="76"/>
      <c r="I3593" s="76"/>
      <c r="J3593" s="76"/>
      <c r="K3593" s="76"/>
      <c r="L3593" s="76"/>
      <c r="M3593" s="77"/>
      <c r="N3593" s="78"/>
      <c r="O3593" s="79"/>
      <c r="P3593" s="79"/>
      <c r="Q3593" s="79"/>
    </row>
    <row r="3594" spans="1:17" ht="13.95" customHeight="1">
      <c r="A3594" s="73"/>
      <c r="B3594" s="74"/>
      <c r="C3594" s="75"/>
      <c r="D3594" s="76"/>
      <c r="E3594" s="76"/>
      <c r="F3594" s="76"/>
      <c r="G3594" s="76"/>
      <c r="H3594" s="76"/>
      <c r="I3594" s="76"/>
      <c r="J3594" s="76"/>
      <c r="K3594" s="76"/>
      <c r="L3594" s="76"/>
      <c r="M3594" s="77"/>
      <c r="N3594" s="78"/>
      <c r="O3594" s="79"/>
      <c r="P3594" s="79"/>
      <c r="Q3594" s="79"/>
    </row>
    <row r="3595" spans="1:17" ht="13.95" customHeight="1">
      <c r="A3595" s="73"/>
      <c r="B3595" s="74"/>
      <c r="C3595" s="75"/>
      <c r="D3595" s="76"/>
      <c r="E3595" s="76"/>
      <c r="F3595" s="76"/>
      <c r="G3595" s="76"/>
      <c r="H3595" s="76"/>
      <c r="I3595" s="76"/>
      <c r="J3595" s="76"/>
      <c r="K3595" s="76"/>
      <c r="L3595" s="76"/>
      <c r="M3595" s="77"/>
      <c r="N3595" s="78"/>
      <c r="O3595" s="79"/>
      <c r="P3595" s="79"/>
      <c r="Q3595" s="79"/>
    </row>
    <row r="3596" spans="1:17" ht="13.95" customHeight="1">
      <c r="A3596" s="73"/>
      <c r="B3596" s="74"/>
      <c r="C3596" s="75"/>
      <c r="D3596" s="76"/>
      <c r="E3596" s="76"/>
      <c r="F3596" s="76"/>
      <c r="G3596" s="76"/>
      <c r="H3596" s="76"/>
      <c r="I3596" s="76"/>
      <c r="J3596" s="76"/>
      <c r="K3596" s="76"/>
      <c r="L3596" s="76"/>
      <c r="M3596" s="77"/>
      <c r="N3596" s="78"/>
      <c r="O3596" s="79"/>
      <c r="P3596" s="79"/>
      <c r="Q3596" s="79"/>
    </row>
    <row r="3597" spans="1:17" ht="13.95" customHeight="1">
      <c r="A3597" s="73"/>
      <c r="B3597" s="74"/>
      <c r="C3597" s="75"/>
      <c r="D3597" s="76"/>
      <c r="E3597" s="76"/>
      <c r="F3597" s="76"/>
      <c r="G3597" s="76"/>
      <c r="H3597" s="76"/>
      <c r="I3597" s="76"/>
      <c r="J3597" s="76"/>
      <c r="K3597" s="76"/>
      <c r="L3597" s="76"/>
      <c r="M3597" s="77"/>
      <c r="N3597" s="78"/>
      <c r="O3597" s="79"/>
      <c r="P3597" s="79"/>
      <c r="Q3597" s="79"/>
    </row>
    <row r="3598" spans="1:17" ht="13.95" customHeight="1">
      <c r="A3598" s="73"/>
      <c r="B3598" s="74"/>
      <c r="C3598" s="75"/>
      <c r="D3598" s="76"/>
      <c r="E3598" s="76"/>
      <c r="F3598" s="76"/>
      <c r="G3598" s="76"/>
      <c r="H3598" s="76"/>
      <c r="I3598" s="76"/>
      <c r="J3598" s="76"/>
      <c r="K3598" s="76"/>
      <c r="L3598" s="76"/>
      <c r="M3598" s="77"/>
      <c r="N3598" s="78"/>
      <c r="O3598" s="79"/>
      <c r="P3598" s="79"/>
      <c r="Q3598" s="79"/>
    </row>
    <row r="3599" spans="1:17" ht="13.95" customHeight="1">
      <c r="A3599" s="73"/>
      <c r="B3599" s="74"/>
      <c r="C3599" s="75"/>
      <c r="D3599" s="76"/>
      <c r="E3599" s="76"/>
      <c r="F3599" s="76"/>
      <c r="G3599" s="76"/>
      <c r="H3599" s="76"/>
      <c r="I3599" s="76"/>
      <c r="J3599" s="76"/>
      <c r="K3599" s="76"/>
      <c r="L3599" s="76"/>
      <c r="M3599" s="77"/>
      <c r="N3599" s="78"/>
      <c r="O3599" s="79"/>
      <c r="P3599" s="79"/>
      <c r="Q3599" s="79"/>
    </row>
    <row r="3600" spans="1:17" ht="13.95" customHeight="1">
      <c r="A3600" s="73"/>
      <c r="B3600" s="74"/>
      <c r="C3600" s="75"/>
      <c r="D3600" s="76"/>
      <c r="E3600" s="76"/>
      <c r="F3600" s="76"/>
      <c r="G3600" s="76"/>
      <c r="H3600" s="76"/>
      <c r="I3600" s="76"/>
      <c r="J3600" s="76"/>
      <c r="K3600" s="76"/>
      <c r="L3600" s="76"/>
      <c r="M3600" s="77"/>
      <c r="N3600" s="78"/>
      <c r="O3600" s="79"/>
      <c r="P3600" s="79"/>
      <c r="Q3600" s="79"/>
    </row>
    <row r="3601" spans="1:17" ht="13.95" customHeight="1">
      <c r="A3601" s="73"/>
      <c r="B3601" s="74"/>
      <c r="C3601" s="75"/>
      <c r="D3601" s="76"/>
      <c r="E3601" s="76"/>
      <c r="F3601" s="76"/>
      <c r="G3601" s="76"/>
      <c r="H3601" s="76"/>
      <c r="I3601" s="76"/>
      <c r="J3601" s="76"/>
      <c r="K3601" s="76"/>
      <c r="L3601" s="76"/>
      <c r="M3601" s="77"/>
      <c r="N3601" s="78"/>
      <c r="O3601" s="79"/>
      <c r="P3601" s="79"/>
      <c r="Q3601" s="79"/>
    </row>
    <row r="3602" spans="1:17" ht="13.95" customHeight="1">
      <c r="A3602" s="73"/>
      <c r="B3602" s="74"/>
      <c r="C3602" s="75"/>
      <c r="D3602" s="76"/>
      <c r="E3602" s="76"/>
      <c r="F3602" s="76"/>
      <c r="G3602" s="76"/>
      <c r="H3602" s="76"/>
      <c r="I3602" s="76"/>
      <c r="J3602" s="76"/>
      <c r="K3602" s="76"/>
      <c r="L3602" s="76"/>
      <c r="M3602" s="77"/>
      <c r="N3602" s="78"/>
      <c r="O3602" s="79"/>
      <c r="P3602" s="79"/>
      <c r="Q3602" s="79"/>
    </row>
    <row r="3603" spans="1:17" ht="13.95" customHeight="1">
      <c r="A3603" s="73"/>
      <c r="B3603" s="74"/>
      <c r="C3603" s="75"/>
      <c r="D3603" s="76"/>
      <c r="E3603" s="76"/>
      <c r="F3603" s="76"/>
      <c r="G3603" s="76"/>
      <c r="H3603" s="76"/>
      <c r="I3603" s="76"/>
      <c r="J3603" s="76"/>
      <c r="K3603" s="76"/>
      <c r="L3603" s="76"/>
      <c r="M3603" s="77"/>
      <c r="N3603" s="78"/>
      <c r="O3603" s="79"/>
      <c r="P3603" s="79"/>
      <c r="Q3603" s="79"/>
    </row>
    <row r="3604" spans="1:17" ht="13.95" customHeight="1">
      <c r="A3604" s="73"/>
      <c r="B3604" s="74"/>
      <c r="C3604" s="75"/>
      <c r="D3604" s="76"/>
      <c r="E3604" s="76"/>
      <c r="F3604" s="76"/>
      <c r="G3604" s="76"/>
      <c r="H3604" s="76"/>
      <c r="I3604" s="76"/>
      <c r="J3604" s="76"/>
      <c r="K3604" s="76"/>
      <c r="L3604" s="76"/>
      <c r="M3604" s="77"/>
      <c r="N3604" s="78"/>
      <c r="O3604" s="79"/>
      <c r="P3604" s="79"/>
      <c r="Q3604" s="79"/>
    </row>
    <row r="3605" spans="1:17" ht="13.95" customHeight="1">
      <c r="A3605" s="73"/>
      <c r="B3605" s="74"/>
      <c r="C3605" s="75"/>
      <c r="D3605" s="76"/>
      <c r="E3605" s="76"/>
      <c r="F3605" s="76"/>
      <c r="G3605" s="76"/>
      <c r="H3605" s="76"/>
      <c r="I3605" s="76"/>
      <c r="J3605" s="76"/>
      <c r="K3605" s="76"/>
      <c r="L3605" s="76"/>
      <c r="M3605" s="77"/>
      <c r="N3605" s="78"/>
      <c r="O3605" s="79"/>
      <c r="P3605" s="79"/>
      <c r="Q3605" s="79"/>
    </row>
    <row r="3606" spans="1:17" ht="13.95" customHeight="1">
      <c r="A3606" s="73"/>
      <c r="B3606" s="74"/>
      <c r="C3606" s="75"/>
      <c r="D3606" s="76"/>
      <c r="E3606" s="76"/>
      <c r="F3606" s="76"/>
      <c r="G3606" s="76"/>
      <c r="H3606" s="76"/>
      <c r="I3606" s="76"/>
      <c r="J3606" s="76"/>
      <c r="K3606" s="76"/>
      <c r="L3606" s="76"/>
      <c r="M3606" s="77"/>
      <c r="N3606" s="78"/>
      <c r="O3606" s="79"/>
      <c r="P3606" s="79"/>
      <c r="Q3606" s="79"/>
    </row>
    <row r="3607" spans="1:17" ht="13.95" customHeight="1">
      <c r="A3607" s="73"/>
      <c r="B3607" s="74"/>
      <c r="C3607" s="75"/>
      <c r="D3607" s="76"/>
      <c r="E3607" s="76"/>
      <c r="F3607" s="76"/>
      <c r="G3607" s="76"/>
      <c r="H3607" s="76"/>
      <c r="I3607" s="76"/>
      <c r="J3607" s="76"/>
      <c r="K3607" s="76"/>
      <c r="L3607" s="76"/>
      <c r="M3607" s="77"/>
      <c r="N3607" s="78"/>
      <c r="O3607" s="79"/>
      <c r="P3607" s="79"/>
      <c r="Q3607" s="79"/>
    </row>
    <row r="3608" spans="1:17" ht="13.95" customHeight="1">
      <c r="A3608" s="73"/>
      <c r="B3608" s="74"/>
      <c r="C3608" s="75"/>
      <c r="D3608" s="76"/>
      <c r="E3608" s="76"/>
      <c r="F3608" s="76"/>
      <c r="G3608" s="76"/>
      <c r="H3608" s="76"/>
      <c r="I3608" s="76"/>
      <c r="J3608" s="76"/>
      <c r="K3608" s="76"/>
      <c r="L3608" s="76"/>
      <c r="M3608" s="77"/>
      <c r="N3608" s="78"/>
      <c r="O3608" s="79"/>
      <c r="P3608" s="79"/>
      <c r="Q3608" s="79"/>
    </row>
    <row r="3609" spans="1:17" ht="13.95" customHeight="1">
      <c r="A3609" s="73"/>
      <c r="B3609" s="74"/>
      <c r="C3609" s="75"/>
      <c r="D3609" s="76"/>
      <c r="E3609" s="76"/>
      <c r="F3609" s="76"/>
      <c r="G3609" s="76"/>
      <c r="H3609" s="76"/>
      <c r="I3609" s="76"/>
      <c r="J3609" s="76"/>
      <c r="K3609" s="76"/>
      <c r="L3609" s="76"/>
      <c r="M3609" s="77"/>
      <c r="N3609" s="78"/>
      <c r="O3609" s="79"/>
      <c r="P3609" s="79"/>
      <c r="Q3609" s="79"/>
    </row>
    <row r="3610" spans="1:17" ht="13.95" customHeight="1">
      <c r="A3610" s="73"/>
      <c r="B3610" s="74"/>
      <c r="C3610" s="75"/>
      <c r="D3610" s="76"/>
      <c r="E3610" s="76"/>
      <c r="F3610" s="76"/>
      <c r="G3610" s="76"/>
      <c r="H3610" s="76"/>
      <c r="I3610" s="76"/>
      <c r="J3610" s="76"/>
      <c r="K3610" s="76"/>
      <c r="L3610" s="76"/>
      <c r="M3610" s="77"/>
      <c r="N3610" s="78"/>
      <c r="O3610" s="79"/>
      <c r="P3610" s="79"/>
      <c r="Q3610" s="79"/>
    </row>
    <row r="3611" spans="1:17" ht="13.95" customHeight="1">
      <c r="A3611" s="73"/>
      <c r="B3611" s="74"/>
      <c r="C3611" s="75"/>
      <c r="D3611" s="76"/>
      <c r="E3611" s="76"/>
      <c r="F3611" s="76"/>
      <c r="G3611" s="76"/>
      <c r="H3611" s="76"/>
      <c r="I3611" s="76"/>
      <c r="J3611" s="76"/>
      <c r="K3611" s="76"/>
      <c r="L3611" s="76"/>
      <c r="M3611" s="77"/>
      <c r="N3611" s="78"/>
      <c r="O3611" s="79"/>
      <c r="P3611" s="79"/>
      <c r="Q3611" s="79"/>
    </row>
    <row r="3612" spans="1:17" ht="13.95" customHeight="1">
      <c r="A3612" s="73"/>
      <c r="B3612" s="74"/>
      <c r="C3612" s="75"/>
      <c r="D3612" s="76"/>
      <c r="E3612" s="76"/>
      <c r="F3612" s="76"/>
      <c r="G3612" s="76"/>
      <c r="H3612" s="76"/>
      <c r="I3612" s="76"/>
      <c r="J3612" s="76"/>
      <c r="K3612" s="76"/>
      <c r="L3612" s="76"/>
      <c r="M3612" s="77"/>
      <c r="N3612" s="78"/>
      <c r="O3612" s="79"/>
      <c r="P3612" s="79"/>
      <c r="Q3612" s="79"/>
    </row>
    <row r="3613" spans="1:17" ht="13.95" customHeight="1">
      <c r="A3613" s="73"/>
      <c r="B3613" s="74"/>
      <c r="C3613" s="75"/>
      <c r="D3613" s="76"/>
      <c r="E3613" s="76"/>
      <c r="F3613" s="76"/>
      <c r="G3613" s="76"/>
      <c r="H3613" s="76"/>
      <c r="I3613" s="76"/>
      <c r="J3613" s="76"/>
      <c r="K3613" s="76"/>
      <c r="L3613" s="76"/>
      <c r="M3613" s="77"/>
      <c r="N3613" s="78"/>
      <c r="O3613" s="79"/>
      <c r="P3613" s="79"/>
      <c r="Q3613" s="79"/>
    </row>
    <row r="3614" spans="1:17" ht="13.95" customHeight="1">
      <c r="A3614" s="73"/>
      <c r="B3614" s="74"/>
      <c r="C3614" s="75"/>
      <c r="D3614" s="76"/>
      <c r="E3614" s="76"/>
      <c r="F3614" s="76"/>
      <c r="G3614" s="76"/>
      <c r="H3614" s="76"/>
      <c r="I3614" s="76"/>
      <c r="J3614" s="76"/>
      <c r="K3614" s="76"/>
      <c r="L3614" s="76"/>
      <c r="M3614" s="77"/>
      <c r="N3614" s="78"/>
      <c r="O3614" s="79"/>
      <c r="P3614" s="79"/>
      <c r="Q3614" s="79"/>
    </row>
    <row r="3615" spans="1:17" ht="13.95" customHeight="1">
      <c r="A3615" s="73"/>
      <c r="B3615" s="74"/>
      <c r="C3615" s="75"/>
      <c r="D3615" s="76"/>
      <c r="E3615" s="76"/>
      <c r="F3615" s="76"/>
      <c r="G3615" s="76"/>
      <c r="H3615" s="76"/>
      <c r="I3615" s="76"/>
      <c r="J3615" s="76"/>
      <c r="K3615" s="76"/>
      <c r="L3615" s="76"/>
      <c r="M3615" s="77"/>
      <c r="N3615" s="78"/>
      <c r="O3615" s="79"/>
      <c r="P3615" s="79"/>
      <c r="Q3615" s="79"/>
    </row>
    <row r="3616" spans="1:17" ht="13.95" customHeight="1">
      <c r="A3616" s="73"/>
      <c r="B3616" s="74"/>
      <c r="C3616" s="75"/>
      <c r="D3616" s="76"/>
      <c r="E3616" s="76"/>
      <c r="F3616" s="76"/>
      <c r="G3616" s="76"/>
      <c r="H3616" s="76"/>
      <c r="I3616" s="76"/>
      <c r="J3616" s="76"/>
      <c r="K3616" s="76"/>
      <c r="L3616" s="76"/>
      <c r="M3616" s="77"/>
      <c r="N3616" s="78"/>
      <c r="O3616" s="79"/>
      <c r="P3616" s="79"/>
      <c r="Q3616" s="79"/>
    </row>
    <row r="3617" spans="1:17" ht="13.95" customHeight="1">
      <c r="A3617" s="73"/>
      <c r="B3617" s="74"/>
      <c r="C3617" s="75"/>
      <c r="D3617" s="76"/>
      <c r="E3617" s="76"/>
      <c r="F3617" s="76"/>
      <c r="G3617" s="76"/>
      <c r="H3617" s="76"/>
      <c r="I3617" s="76"/>
      <c r="J3617" s="76"/>
      <c r="K3617" s="76"/>
      <c r="L3617" s="76"/>
      <c r="M3617" s="77"/>
      <c r="N3617" s="78"/>
      <c r="O3617" s="79"/>
      <c r="P3617" s="79"/>
      <c r="Q3617" s="79"/>
    </row>
    <row r="3618" spans="1:17" ht="13.95" customHeight="1">
      <c r="A3618" s="73"/>
      <c r="B3618" s="74"/>
      <c r="C3618" s="75"/>
      <c r="D3618" s="76"/>
      <c r="E3618" s="76"/>
      <c r="F3618" s="76"/>
      <c r="G3618" s="76"/>
      <c r="H3618" s="76"/>
      <c r="I3618" s="76"/>
      <c r="J3618" s="76"/>
      <c r="K3618" s="76"/>
      <c r="L3618" s="76"/>
      <c r="M3618" s="77"/>
      <c r="N3618" s="78"/>
      <c r="O3618" s="79"/>
      <c r="P3618" s="79"/>
      <c r="Q3618" s="79"/>
    </row>
    <row r="3619" spans="1:17" ht="13.95" customHeight="1">
      <c r="A3619" s="73"/>
      <c r="B3619" s="74"/>
      <c r="C3619" s="75"/>
      <c r="D3619" s="76"/>
      <c r="E3619" s="76"/>
      <c r="F3619" s="76"/>
      <c r="G3619" s="76"/>
      <c r="H3619" s="76"/>
      <c r="I3619" s="76"/>
      <c r="J3619" s="76"/>
      <c r="K3619" s="76"/>
      <c r="L3619" s="76"/>
      <c r="M3619" s="77"/>
      <c r="N3619" s="78"/>
      <c r="O3619" s="79"/>
      <c r="P3619" s="79"/>
      <c r="Q3619" s="79"/>
    </row>
    <row r="3620" spans="1:17" ht="13.95" customHeight="1">
      <c r="A3620" s="73"/>
      <c r="B3620" s="74"/>
      <c r="C3620" s="75"/>
      <c r="D3620" s="76"/>
      <c r="E3620" s="76"/>
      <c r="F3620" s="76"/>
      <c r="G3620" s="76"/>
      <c r="H3620" s="76"/>
      <c r="I3620" s="76"/>
      <c r="J3620" s="76"/>
      <c r="K3620" s="76"/>
      <c r="L3620" s="76"/>
      <c r="M3620" s="77"/>
      <c r="N3620" s="78"/>
      <c r="O3620" s="79"/>
      <c r="P3620" s="79"/>
      <c r="Q3620" s="79"/>
    </row>
    <row r="3621" spans="1:17" ht="13.95" customHeight="1">
      <c r="A3621" s="73"/>
      <c r="B3621" s="74"/>
      <c r="C3621" s="75"/>
      <c r="D3621" s="76"/>
      <c r="E3621" s="76"/>
      <c r="F3621" s="76"/>
      <c r="G3621" s="76"/>
      <c r="H3621" s="76"/>
      <c r="I3621" s="76"/>
      <c r="J3621" s="76"/>
      <c r="K3621" s="76"/>
      <c r="L3621" s="76"/>
      <c r="M3621" s="77"/>
      <c r="N3621" s="78"/>
      <c r="O3621" s="79"/>
      <c r="P3621" s="79"/>
      <c r="Q3621" s="79"/>
    </row>
    <row r="3622" spans="1:17" ht="13.95" customHeight="1">
      <c r="A3622" s="73"/>
      <c r="B3622" s="74"/>
      <c r="C3622" s="75"/>
      <c r="D3622" s="76"/>
      <c r="E3622" s="76"/>
      <c r="F3622" s="76"/>
      <c r="G3622" s="76"/>
      <c r="H3622" s="76"/>
      <c r="I3622" s="76"/>
      <c r="J3622" s="76"/>
      <c r="K3622" s="76"/>
      <c r="L3622" s="76"/>
      <c r="M3622" s="77"/>
      <c r="N3622" s="78"/>
      <c r="O3622" s="79"/>
      <c r="P3622" s="79"/>
      <c r="Q3622" s="79"/>
    </row>
    <row r="3623" spans="1:17" ht="13.95" customHeight="1">
      <c r="A3623" s="73"/>
      <c r="B3623" s="74"/>
      <c r="C3623" s="75"/>
      <c r="D3623" s="76"/>
      <c r="E3623" s="76"/>
      <c r="F3623" s="76"/>
      <c r="G3623" s="76"/>
      <c r="H3623" s="76"/>
      <c r="I3623" s="76"/>
      <c r="J3623" s="76"/>
      <c r="K3623" s="76"/>
      <c r="L3623" s="76"/>
      <c r="M3623" s="77"/>
      <c r="N3623" s="78"/>
      <c r="O3623" s="79"/>
      <c r="P3623" s="79"/>
      <c r="Q3623" s="79"/>
    </row>
    <row r="3624" spans="1:17" ht="13.95" customHeight="1">
      <c r="A3624" s="73"/>
      <c r="B3624" s="74"/>
      <c r="C3624" s="75"/>
      <c r="D3624" s="76"/>
      <c r="E3624" s="76"/>
      <c r="F3624" s="76"/>
      <c r="G3624" s="76"/>
      <c r="H3624" s="76"/>
      <c r="I3624" s="76"/>
      <c r="J3624" s="76"/>
      <c r="K3624" s="76"/>
      <c r="L3624" s="76"/>
      <c r="M3624" s="77"/>
      <c r="N3624" s="78"/>
      <c r="O3624" s="79"/>
      <c r="P3624" s="79"/>
      <c r="Q3624" s="79"/>
    </row>
    <row r="3625" spans="1:17" ht="13.95" customHeight="1">
      <c r="A3625" s="73"/>
      <c r="B3625" s="74"/>
      <c r="C3625" s="75"/>
      <c r="D3625" s="76"/>
      <c r="E3625" s="76"/>
      <c r="F3625" s="76"/>
      <c r="G3625" s="76"/>
      <c r="H3625" s="76"/>
      <c r="I3625" s="76"/>
      <c r="J3625" s="76"/>
      <c r="K3625" s="76"/>
      <c r="L3625" s="76"/>
      <c r="M3625" s="77"/>
      <c r="N3625" s="78"/>
      <c r="O3625" s="79"/>
      <c r="P3625" s="79"/>
      <c r="Q3625" s="79"/>
    </row>
    <row r="3626" spans="1:17" ht="13.95" customHeight="1">
      <c r="A3626" s="73"/>
      <c r="B3626" s="74"/>
      <c r="C3626" s="75"/>
      <c r="D3626" s="76"/>
      <c r="E3626" s="76"/>
      <c r="F3626" s="76"/>
      <c r="G3626" s="76"/>
      <c r="H3626" s="76"/>
      <c r="I3626" s="76"/>
      <c r="J3626" s="76"/>
      <c r="K3626" s="76"/>
      <c r="L3626" s="76"/>
      <c r="M3626" s="77"/>
      <c r="N3626" s="78"/>
      <c r="O3626" s="79"/>
      <c r="P3626" s="79"/>
      <c r="Q3626" s="79"/>
    </row>
    <row r="3627" spans="1:17" ht="13.95" customHeight="1">
      <c r="A3627" s="73"/>
      <c r="B3627" s="74"/>
      <c r="C3627" s="75"/>
      <c r="D3627" s="76"/>
      <c r="E3627" s="76"/>
      <c r="F3627" s="76"/>
      <c r="G3627" s="76"/>
      <c r="H3627" s="76"/>
      <c r="I3627" s="76"/>
      <c r="J3627" s="76"/>
      <c r="K3627" s="76"/>
      <c r="L3627" s="76"/>
      <c r="M3627" s="77"/>
      <c r="N3627" s="78"/>
      <c r="O3627" s="79"/>
      <c r="P3627" s="79"/>
      <c r="Q3627" s="79"/>
    </row>
    <row r="3628" spans="1:17" ht="13.95" customHeight="1">
      <c r="A3628" s="73"/>
      <c r="B3628" s="74"/>
      <c r="C3628" s="75"/>
      <c r="D3628" s="76"/>
      <c r="E3628" s="76"/>
      <c r="F3628" s="76"/>
      <c r="G3628" s="76"/>
      <c r="H3628" s="76"/>
      <c r="I3628" s="76"/>
      <c r="J3628" s="76"/>
      <c r="K3628" s="76"/>
      <c r="L3628" s="76"/>
      <c r="M3628" s="77"/>
      <c r="N3628" s="78"/>
      <c r="O3628" s="79"/>
      <c r="P3628" s="79"/>
      <c r="Q3628" s="79"/>
    </row>
    <row r="3629" spans="1:17" ht="13.95" customHeight="1">
      <c r="A3629" s="73"/>
      <c r="B3629" s="74"/>
      <c r="C3629" s="75"/>
      <c r="D3629" s="76"/>
      <c r="E3629" s="76"/>
      <c r="F3629" s="76"/>
      <c r="G3629" s="76"/>
      <c r="H3629" s="76"/>
      <c r="I3629" s="76"/>
      <c r="J3629" s="76"/>
      <c r="K3629" s="76"/>
      <c r="L3629" s="76"/>
      <c r="M3629" s="77"/>
      <c r="N3629" s="78"/>
      <c r="O3629" s="79"/>
      <c r="P3629" s="79"/>
      <c r="Q3629" s="79"/>
    </row>
    <row r="3630" spans="1:17" ht="13.95" customHeight="1">
      <c r="A3630" s="73"/>
      <c r="B3630" s="74"/>
      <c r="C3630" s="75"/>
      <c r="D3630" s="76"/>
      <c r="E3630" s="76"/>
      <c r="F3630" s="76"/>
      <c r="G3630" s="76"/>
      <c r="H3630" s="76"/>
      <c r="I3630" s="76"/>
      <c r="J3630" s="76"/>
      <c r="K3630" s="76"/>
      <c r="L3630" s="76"/>
      <c r="M3630" s="77"/>
      <c r="N3630" s="78"/>
      <c r="O3630" s="79"/>
      <c r="P3630" s="79"/>
      <c r="Q3630" s="79"/>
    </row>
    <row r="3631" spans="1:17" ht="13.95" customHeight="1">
      <c r="A3631" s="73"/>
      <c r="B3631" s="74"/>
      <c r="C3631" s="75"/>
      <c r="D3631" s="76"/>
      <c r="E3631" s="76"/>
      <c r="F3631" s="76"/>
      <c r="G3631" s="76"/>
      <c r="H3631" s="76"/>
      <c r="I3631" s="76"/>
      <c r="J3631" s="76"/>
      <c r="K3631" s="76"/>
      <c r="L3631" s="76"/>
      <c r="M3631" s="77"/>
      <c r="N3631" s="78"/>
      <c r="O3631" s="79"/>
      <c r="P3631" s="79"/>
      <c r="Q3631" s="79"/>
    </row>
    <row r="3632" spans="1:17" ht="13.95" customHeight="1">
      <c r="A3632" s="73"/>
      <c r="B3632" s="74"/>
      <c r="C3632" s="75"/>
      <c r="D3632" s="76"/>
      <c r="E3632" s="76"/>
      <c r="F3632" s="76"/>
      <c r="G3632" s="76"/>
      <c r="H3632" s="76"/>
      <c r="I3632" s="76"/>
      <c r="J3632" s="76"/>
      <c r="K3632" s="76"/>
      <c r="L3632" s="76"/>
      <c r="M3632" s="77"/>
      <c r="N3632" s="78"/>
      <c r="O3632" s="79"/>
      <c r="P3632" s="79"/>
      <c r="Q3632" s="79"/>
    </row>
    <row r="3633" spans="1:17" ht="13.95" customHeight="1">
      <c r="A3633" s="73"/>
      <c r="B3633" s="74"/>
      <c r="C3633" s="75"/>
      <c r="D3633" s="76"/>
      <c r="E3633" s="76"/>
      <c r="F3633" s="76"/>
      <c r="G3633" s="76"/>
      <c r="H3633" s="76"/>
      <c r="I3633" s="76"/>
      <c r="J3633" s="76"/>
      <c r="K3633" s="76"/>
      <c r="L3633" s="76"/>
      <c r="M3633" s="77"/>
      <c r="N3633" s="78"/>
      <c r="O3633" s="79"/>
      <c r="P3633" s="79"/>
      <c r="Q3633" s="79"/>
    </row>
    <row r="3634" spans="1:17" ht="13.95" customHeight="1">
      <c r="A3634" s="73"/>
      <c r="B3634" s="74"/>
      <c r="C3634" s="75"/>
      <c r="D3634" s="76"/>
      <c r="E3634" s="76"/>
      <c r="F3634" s="76"/>
      <c r="G3634" s="76"/>
      <c r="H3634" s="76"/>
      <c r="I3634" s="76"/>
      <c r="J3634" s="76"/>
      <c r="K3634" s="76"/>
      <c r="L3634" s="76"/>
      <c r="M3634" s="77"/>
      <c r="N3634" s="78"/>
      <c r="O3634" s="79"/>
      <c r="P3634" s="79"/>
      <c r="Q3634" s="79"/>
    </row>
    <row r="3635" spans="1:17" ht="13.95" customHeight="1">
      <c r="A3635" s="73"/>
      <c r="B3635" s="74"/>
      <c r="C3635" s="75"/>
      <c r="D3635" s="76"/>
      <c r="E3635" s="76"/>
      <c r="F3635" s="76"/>
      <c r="G3635" s="76"/>
      <c r="H3635" s="76"/>
      <c r="I3635" s="76"/>
      <c r="J3635" s="76"/>
      <c r="K3635" s="76"/>
      <c r="L3635" s="76"/>
      <c r="M3635" s="77"/>
      <c r="N3635" s="78"/>
      <c r="O3635" s="79"/>
      <c r="P3635" s="79"/>
      <c r="Q3635" s="79"/>
    </row>
    <row r="3636" spans="1:17" ht="13.95" customHeight="1">
      <c r="A3636" s="73"/>
      <c r="B3636" s="74"/>
      <c r="C3636" s="75"/>
      <c r="D3636" s="76"/>
      <c r="E3636" s="76"/>
      <c r="F3636" s="76"/>
      <c r="G3636" s="76"/>
      <c r="H3636" s="76"/>
      <c r="I3636" s="76"/>
      <c r="J3636" s="76"/>
      <c r="K3636" s="76"/>
      <c r="L3636" s="76"/>
      <c r="M3636" s="77"/>
      <c r="N3636" s="78"/>
      <c r="O3636" s="79"/>
      <c r="P3636" s="79"/>
      <c r="Q3636" s="79"/>
    </row>
    <row r="3637" spans="1:17" ht="13.95" customHeight="1">
      <c r="A3637" s="73"/>
      <c r="B3637" s="74"/>
      <c r="C3637" s="75"/>
      <c r="D3637" s="76"/>
      <c r="E3637" s="76"/>
      <c r="F3637" s="76"/>
      <c r="G3637" s="76"/>
      <c r="H3637" s="76"/>
      <c r="I3637" s="76"/>
      <c r="J3637" s="76"/>
      <c r="K3637" s="76"/>
      <c r="L3637" s="76"/>
      <c r="M3637" s="77"/>
      <c r="N3637" s="78"/>
      <c r="O3637" s="79"/>
      <c r="P3637" s="79"/>
      <c r="Q3637" s="79"/>
    </row>
    <row r="3638" spans="1:17" ht="13.95" customHeight="1">
      <c r="A3638" s="73"/>
      <c r="B3638" s="74"/>
      <c r="C3638" s="75"/>
      <c r="D3638" s="76"/>
      <c r="E3638" s="76"/>
      <c r="F3638" s="76"/>
      <c r="G3638" s="76"/>
      <c r="H3638" s="76"/>
      <c r="I3638" s="76"/>
      <c r="J3638" s="76"/>
      <c r="K3638" s="76"/>
      <c r="L3638" s="76"/>
      <c r="M3638" s="77"/>
      <c r="N3638" s="78"/>
      <c r="O3638" s="79"/>
      <c r="P3638" s="79"/>
      <c r="Q3638" s="79"/>
    </row>
    <row r="3639" spans="1:17" ht="13.95" customHeight="1">
      <c r="A3639" s="73"/>
      <c r="B3639" s="74"/>
      <c r="C3639" s="75"/>
      <c r="D3639" s="76"/>
      <c r="E3639" s="76"/>
      <c r="F3639" s="76"/>
      <c r="G3639" s="76"/>
      <c r="H3639" s="76"/>
      <c r="I3639" s="76"/>
      <c r="J3639" s="76"/>
      <c r="K3639" s="76"/>
      <c r="L3639" s="76"/>
      <c r="M3639" s="77"/>
      <c r="N3639" s="78"/>
      <c r="O3639" s="79"/>
      <c r="P3639" s="79"/>
      <c r="Q3639" s="79"/>
    </row>
    <row r="3640" spans="1:17" ht="13.95" customHeight="1">
      <c r="A3640" s="73"/>
      <c r="B3640" s="74"/>
      <c r="C3640" s="75"/>
      <c r="D3640" s="76"/>
      <c r="E3640" s="76"/>
      <c r="F3640" s="76"/>
      <c r="G3640" s="76"/>
      <c r="H3640" s="76"/>
      <c r="I3640" s="76"/>
      <c r="J3640" s="76"/>
      <c r="K3640" s="76"/>
      <c r="L3640" s="76"/>
      <c r="M3640" s="77"/>
      <c r="N3640" s="78"/>
      <c r="O3640" s="79"/>
      <c r="P3640" s="79"/>
      <c r="Q3640" s="79"/>
    </row>
    <row r="3641" spans="1:17" ht="13.95" customHeight="1">
      <c r="A3641" s="73"/>
      <c r="B3641" s="74"/>
      <c r="C3641" s="75"/>
      <c r="D3641" s="76"/>
      <c r="E3641" s="76"/>
      <c r="F3641" s="76"/>
      <c r="G3641" s="76"/>
      <c r="H3641" s="76"/>
      <c r="I3641" s="76"/>
      <c r="J3641" s="76"/>
      <c r="K3641" s="76"/>
      <c r="L3641" s="76"/>
      <c r="M3641" s="77"/>
      <c r="N3641" s="78"/>
      <c r="O3641" s="79"/>
      <c r="P3641" s="79"/>
      <c r="Q3641" s="79"/>
    </row>
    <row r="3642" spans="1:17" ht="13.95" customHeight="1">
      <c r="A3642" s="73"/>
      <c r="B3642" s="74"/>
      <c r="C3642" s="75"/>
      <c r="D3642" s="76"/>
      <c r="E3642" s="76"/>
      <c r="F3642" s="76"/>
      <c r="G3642" s="76"/>
      <c r="H3642" s="76"/>
      <c r="I3642" s="76"/>
      <c r="J3642" s="76"/>
      <c r="K3642" s="76"/>
      <c r="L3642" s="76"/>
      <c r="M3642" s="77"/>
      <c r="N3642" s="78"/>
      <c r="O3642" s="79"/>
      <c r="P3642" s="79"/>
      <c r="Q3642" s="79"/>
    </row>
    <row r="3643" spans="1:17" ht="13.95" customHeight="1">
      <c r="A3643" s="73"/>
      <c r="B3643" s="74"/>
      <c r="C3643" s="75"/>
      <c r="D3643" s="76"/>
      <c r="E3643" s="76"/>
      <c r="F3643" s="76"/>
      <c r="G3643" s="76"/>
      <c r="H3643" s="76"/>
      <c r="I3643" s="76"/>
      <c r="J3643" s="76"/>
      <c r="K3643" s="76"/>
      <c r="L3643" s="76"/>
      <c r="M3643" s="77"/>
      <c r="N3643" s="78"/>
      <c r="O3643" s="79"/>
      <c r="P3643" s="79"/>
      <c r="Q3643" s="79"/>
    </row>
    <row r="3644" spans="1:17" ht="13.95" customHeight="1">
      <c r="A3644" s="73"/>
      <c r="B3644" s="74"/>
      <c r="C3644" s="75"/>
      <c r="D3644" s="76"/>
      <c r="E3644" s="76"/>
      <c r="F3644" s="76"/>
      <c r="G3644" s="76"/>
      <c r="H3644" s="76"/>
      <c r="I3644" s="76"/>
      <c r="J3644" s="76"/>
      <c r="K3644" s="76"/>
      <c r="L3644" s="76"/>
      <c r="M3644" s="77"/>
      <c r="N3644" s="78"/>
      <c r="O3644" s="79"/>
      <c r="P3644" s="79"/>
      <c r="Q3644" s="79"/>
    </row>
    <row r="3645" spans="1:17" ht="13.95" customHeight="1">
      <c r="A3645" s="73"/>
      <c r="B3645" s="74"/>
      <c r="C3645" s="75"/>
      <c r="D3645" s="76"/>
      <c r="E3645" s="76"/>
      <c r="F3645" s="76"/>
      <c r="G3645" s="76"/>
      <c r="H3645" s="76"/>
      <c r="I3645" s="76"/>
      <c r="J3645" s="76"/>
      <c r="K3645" s="76"/>
      <c r="L3645" s="76"/>
      <c r="M3645" s="77"/>
      <c r="N3645" s="78"/>
      <c r="O3645" s="79"/>
      <c r="P3645" s="79"/>
      <c r="Q3645" s="79"/>
    </row>
    <row r="3646" spans="1:17" ht="13.95" customHeight="1">
      <c r="A3646" s="73"/>
      <c r="B3646" s="74"/>
      <c r="C3646" s="75"/>
      <c r="D3646" s="76"/>
      <c r="E3646" s="76"/>
      <c r="F3646" s="76"/>
      <c r="G3646" s="76"/>
      <c r="H3646" s="76"/>
      <c r="I3646" s="76"/>
      <c r="J3646" s="76"/>
      <c r="K3646" s="76"/>
      <c r="L3646" s="76"/>
      <c r="M3646" s="77"/>
      <c r="N3646" s="78"/>
      <c r="O3646" s="79"/>
      <c r="P3646" s="79"/>
      <c r="Q3646" s="79"/>
    </row>
    <row r="3647" spans="1:17" ht="13.95" customHeight="1">
      <c r="A3647" s="73"/>
      <c r="B3647" s="74"/>
      <c r="C3647" s="75"/>
      <c r="D3647" s="76"/>
      <c r="E3647" s="76"/>
      <c r="F3647" s="76"/>
      <c r="G3647" s="76"/>
      <c r="H3647" s="76"/>
      <c r="I3647" s="76"/>
      <c r="J3647" s="76"/>
      <c r="K3647" s="76"/>
      <c r="L3647" s="76"/>
      <c r="M3647" s="77"/>
      <c r="N3647" s="78"/>
      <c r="O3647" s="79"/>
      <c r="P3647" s="79"/>
      <c r="Q3647" s="79"/>
    </row>
    <row r="3648" spans="1:17" ht="13.95" customHeight="1">
      <c r="A3648" s="73"/>
      <c r="B3648" s="74"/>
      <c r="C3648" s="75"/>
      <c r="D3648" s="76"/>
      <c r="E3648" s="76"/>
      <c r="F3648" s="76"/>
      <c r="G3648" s="76"/>
      <c r="H3648" s="76"/>
      <c r="I3648" s="76"/>
      <c r="J3648" s="76"/>
      <c r="K3648" s="76"/>
      <c r="L3648" s="76"/>
      <c r="M3648" s="77"/>
      <c r="N3648" s="78"/>
      <c r="O3648" s="79"/>
      <c r="P3648" s="79"/>
      <c r="Q3648" s="79"/>
    </row>
    <row r="3649" spans="1:17" ht="13.95" customHeight="1">
      <c r="A3649" s="73"/>
      <c r="B3649" s="74"/>
      <c r="C3649" s="75"/>
      <c r="D3649" s="76"/>
      <c r="E3649" s="76"/>
      <c r="F3649" s="76"/>
      <c r="G3649" s="76"/>
      <c r="H3649" s="76"/>
      <c r="I3649" s="76"/>
      <c r="J3649" s="76"/>
      <c r="K3649" s="76"/>
      <c r="L3649" s="76"/>
      <c r="M3649" s="77"/>
      <c r="N3649" s="78"/>
      <c r="O3649" s="79"/>
      <c r="P3649" s="79"/>
      <c r="Q3649" s="79"/>
    </row>
    <row r="3650" spans="1:17" ht="13.95" customHeight="1">
      <c r="A3650" s="73"/>
      <c r="B3650" s="74"/>
      <c r="C3650" s="75"/>
      <c r="D3650" s="76"/>
      <c r="E3650" s="76"/>
      <c r="F3650" s="76"/>
      <c r="G3650" s="76"/>
      <c r="H3650" s="76"/>
      <c r="I3650" s="76"/>
      <c r="J3650" s="76"/>
      <c r="K3650" s="76"/>
      <c r="L3650" s="76"/>
      <c r="M3650" s="77"/>
      <c r="N3650" s="78"/>
      <c r="O3650" s="79"/>
      <c r="P3650" s="79"/>
      <c r="Q3650" s="79"/>
    </row>
    <row r="3651" spans="1:17" ht="13.95" customHeight="1">
      <c r="A3651" s="73"/>
      <c r="B3651" s="74"/>
      <c r="C3651" s="75"/>
      <c r="D3651" s="76"/>
      <c r="E3651" s="76"/>
      <c r="F3651" s="76"/>
      <c r="G3651" s="76"/>
      <c r="H3651" s="76"/>
      <c r="I3651" s="76"/>
      <c r="J3651" s="76"/>
      <c r="K3651" s="76"/>
      <c r="L3651" s="76"/>
      <c r="M3651" s="77"/>
      <c r="N3651" s="78"/>
      <c r="O3651" s="79"/>
      <c r="P3651" s="79"/>
      <c r="Q3651" s="79"/>
    </row>
    <row r="3652" spans="1:17" ht="13.95" customHeight="1">
      <c r="A3652" s="73"/>
      <c r="B3652" s="74"/>
      <c r="C3652" s="75"/>
      <c r="D3652" s="76"/>
      <c r="E3652" s="76"/>
      <c r="F3652" s="76"/>
      <c r="G3652" s="76"/>
      <c r="H3652" s="76"/>
      <c r="I3652" s="76"/>
      <c r="J3652" s="76"/>
      <c r="K3652" s="76"/>
      <c r="L3652" s="76"/>
      <c r="M3652" s="77"/>
      <c r="N3652" s="78"/>
      <c r="O3652" s="79"/>
      <c r="P3652" s="79"/>
      <c r="Q3652" s="79"/>
    </row>
    <row r="3653" spans="1:17" ht="13.95" customHeight="1">
      <c r="A3653" s="73"/>
      <c r="B3653" s="74"/>
      <c r="C3653" s="75"/>
      <c r="D3653" s="76"/>
      <c r="E3653" s="76"/>
      <c r="F3653" s="76"/>
      <c r="G3653" s="76"/>
      <c r="H3653" s="76"/>
      <c r="I3653" s="76"/>
      <c r="J3653" s="76"/>
      <c r="K3653" s="76"/>
      <c r="L3653" s="76"/>
      <c r="M3653" s="77"/>
      <c r="N3653" s="78"/>
      <c r="O3653" s="79"/>
      <c r="P3653" s="79"/>
      <c r="Q3653" s="79"/>
    </row>
    <row r="3654" spans="1:17" ht="13.95" customHeight="1">
      <c r="A3654" s="73"/>
      <c r="B3654" s="74"/>
      <c r="C3654" s="75"/>
      <c r="D3654" s="76"/>
      <c r="E3654" s="76"/>
      <c r="F3654" s="76"/>
      <c r="G3654" s="76"/>
      <c r="H3654" s="76"/>
      <c r="I3654" s="76"/>
      <c r="J3654" s="76"/>
      <c r="K3654" s="76"/>
      <c r="L3654" s="76"/>
      <c r="M3654" s="77"/>
      <c r="N3654" s="78"/>
      <c r="O3654" s="79"/>
      <c r="P3654" s="79"/>
      <c r="Q3654" s="79"/>
    </row>
    <row r="3655" spans="1:17" ht="13.95" customHeight="1">
      <c r="A3655" s="73"/>
      <c r="B3655" s="74"/>
      <c r="C3655" s="75"/>
      <c r="D3655" s="76"/>
      <c r="E3655" s="76"/>
      <c r="F3655" s="76"/>
      <c r="G3655" s="76"/>
      <c r="H3655" s="76"/>
      <c r="I3655" s="76"/>
      <c r="J3655" s="76"/>
      <c r="K3655" s="76"/>
      <c r="L3655" s="76"/>
      <c r="M3655" s="77"/>
      <c r="N3655" s="78"/>
      <c r="O3655" s="79"/>
      <c r="P3655" s="79"/>
      <c r="Q3655" s="79"/>
    </row>
    <row r="3656" spans="1:17" ht="13.95" customHeight="1">
      <c r="A3656" s="73"/>
      <c r="B3656" s="74"/>
      <c r="C3656" s="75"/>
      <c r="D3656" s="76"/>
      <c r="E3656" s="76"/>
      <c r="F3656" s="76"/>
      <c r="G3656" s="76"/>
      <c r="H3656" s="76"/>
      <c r="I3656" s="76"/>
      <c r="J3656" s="76"/>
      <c r="K3656" s="76"/>
      <c r="L3656" s="76"/>
      <c r="M3656" s="77"/>
      <c r="N3656" s="78"/>
      <c r="O3656" s="79"/>
      <c r="P3656" s="79"/>
      <c r="Q3656" s="79"/>
    </row>
    <row r="3657" spans="1:17" ht="13.95" customHeight="1">
      <c r="A3657" s="73"/>
      <c r="B3657" s="74"/>
      <c r="C3657" s="75"/>
      <c r="D3657" s="76"/>
      <c r="E3657" s="76"/>
      <c r="F3657" s="76"/>
      <c r="G3657" s="76"/>
      <c r="H3657" s="76"/>
      <c r="I3657" s="76"/>
      <c r="J3657" s="76"/>
      <c r="K3657" s="76"/>
      <c r="L3657" s="76"/>
      <c r="M3657" s="77"/>
      <c r="N3657" s="78"/>
      <c r="O3657" s="79"/>
      <c r="P3657" s="79"/>
      <c r="Q3657" s="79"/>
    </row>
    <row r="3658" spans="1:17" ht="13.95" customHeight="1">
      <c r="A3658" s="73"/>
      <c r="B3658" s="74"/>
      <c r="C3658" s="75"/>
      <c r="D3658" s="76"/>
      <c r="E3658" s="76"/>
      <c r="F3658" s="76"/>
      <c r="G3658" s="76"/>
      <c r="H3658" s="76"/>
      <c r="I3658" s="76"/>
      <c r="J3658" s="76"/>
      <c r="K3658" s="76"/>
      <c r="L3658" s="76"/>
      <c r="M3658" s="77"/>
      <c r="N3658" s="78"/>
      <c r="O3658" s="79"/>
      <c r="P3658" s="79"/>
      <c r="Q3658" s="79"/>
    </row>
    <row r="3659" spans="1:17" ht="13.95" customHeight="1">
      <c r="A3659" s="73"/>
      <c r="B3659" s="74"/>
      <c r="C3659" s="75"/>
      <c r="D3659" s="76"/>
      <c r="E3659" s="76"/>
      <c r="F3659" s="76"/>
      <c r="G3659" s="76"/>
      <c r="H3659" s="76"/>
      <c r="I3659" s="76"/>
      <c r="J3659" s="76"/>
      <c r="K3659" s="76"/>
      <c r="L3659" s="76"/>
      <c r="M3659" s="77"/>
      <c r="N3659" s="78"/>
      <c r="O3659" s="79"/>
      <c r="P3659" s="79"/>
      <c r="Q3659" s="79"/>
    </row>
    <row r="3660" spans="1:17" ht="13.95" customHeight="1">
      <c r="A3660" s="73"/>
      <c r="B3660" s="74"/>
      <c r="C3660" s="75"/>
      <c r="D3660" s="76"/>
      <c r="E3660" s="76"/>
      <c r="F3660" s="76"/>
      <c r="G3660" s="76"/>
      <c r="H3660" s="76"/>
      <c r="I3660" s="76"/>
      <c r="J3660" s="76"/>
      <c r="K3660" s="76"/>
      <c r="L3660" s="76"/>
      <c r="M3660" s="77"/>
      <c r="N3660" s="78"/>
      <c r="O3660" s="79"/>
      <c r="P3660" s="79"/>
      <c r="Q3660" s="79"/>
    </row>
    <row r="3661" spans="1:17" ht="13.95" customHeight="1">
      <c r="A3661" s="73"/>
      <c r="B3661" s="74"/>
      <c r="C3661" s="75"/>
      <c r="D3661" s="76"/>
      <c r="E3661" s="76"/>
      <c r="F3661" s="76"/>
      <c r="G3661" s="76"/>
      <c r="H3661" s="76"/>
      <c r="I3661" s="76"/>
      <c r="J3661" s="76"/>
      <c r="K3661" s="76"/>
      <c r="L3661" s="76"/>
      <c r="M3661" s="77"/>
      <c r="N3661" s="78"/>
      <c r="O3661" s="79"/>
      <c r="P3661" s="79"/>
      <c r="Q3661" s="79"/>
    </row>
    <row r="3662" spans="1:17" ht="13.95" customHeight="1">
      <c r="A3662" s="73"/>
      <c r="B3662" s="74"/>
      <c r="C3662" s="75"/>
      <c r="D3662" s="76"/>
      <c r="E3662" s="76"/>
      <c r="F3662" s="76"/>
      <c r="G3662" s="76"/>
      <c r="H3662" s="76"/>
      <c r="I3662" s="76"/>
      <c r="J3662" s="76"/>
      <c r="K3662" s="76"/>
      <c r="L3662" s="76"/>
      <c r="M3662" s="77"/>
      <c r="N3662" s="78"/>
      <c r="O3662" s="79"/>
      <c r="P3662" s="79"/>
      <c r="Q3662" s="79"/>
    </row>
    <row r="3663" spans="1:17" ht="13.95" customHeight="1">
      <c r="A3663" s="73"/>
      <c r="B3663" s="74"/>
      <c r="C3663" s="75"/>
      <c r="D3663" s="76"/>
      <c r="E3663" s="76"/>
      <c r="F3663" s="76"/>
      <c r="G3663" s="76"/>
      <c r="H3663" s="76"/>
      <c r="I3663" s="76"/>
      <c r="J3663" s="76"/>
      <c r="K3663" s="76"/>
      <c r="L3663" s="76"/>
      <c r="M3663" s="77"/>
      <c r="N3663" s="78"/>
      <c r="O3663" s="79"/>
      <c r="P3663" s="79"/>
      <c r="Q3663" s="79"/>
    </row>
    <row r="3664" spans="1:17" ht="13.95" customHeight="1">
      <c r="A3664" s="73"/>
      <c r="B3664" s="74"/>
      <c r="C3664" s="75"/>
      <c r="D3664" s="76"/>
      <c r="E3664" s="76"/>
      <c r="F3664" s="76"/>
      <c r="G3664" s="76"/>
      <c r="H3664" s="76"/>
      <c r="I3664" s="76"/>
      <c r="J3664" s="76"/>
      <c r="K3664" s="76"/>
      <c r="L3664" s="76"/>
      <c r="M3664" s="77"/>
      <c r="N3664" s="78"/>
      <c r="O3664" s="79"/>
      <c r="P3664" s="79"/>
      <c r="Q3664" s="79"/>
    </row>
    <row r="3665" spans="1:17" ht="13.95" customHeight="1">
      <c r="A3665" s="73"/>
      <c r="B3665" s="74"/>
      <c r="C3665" s="75"/>
      <c r="D3665" s="76"/>
      <c r="E3665" s="76"/>
      <c r="F3665" s="76"/>
      <c r="G3665" s="76"/>
      <c r="H3665" s="76"/>
      <c r="I3665" s="76"/>
      <c r="J3665" s="76"/>
      <c r="K3665" s="76"/>
      <c r="L3665" s="76"/>
      <c r="M3665" s="77"/>
      <c r="N3665" s="78"/>
      <c r="O3665" s="79"/>
      <c r="P3665" s="79"/>
      <c r="Q3665" s="79"/>
    </row>
    <row r="3666" spans="1:17" ht="13.95" customHeight="1">
      <c r="A3666" s="73"/>
      <c r="B3666" s="74"/>
      <c r="C3666" s="75"/>
      <c r="D3666" s="76"/>
      <c r="E3666" s="76"/>
      <c r="F3666" s="76"/>
      <c r="G3666" s="76"/>
      <c r="H3666" s="76"/>
      <c r="I3666" s="76"/>
      <c r="J3666" s="76"/>
      <c r="K3666" s="76"/>
      <c r="L3666" s="76"/>
      <c r="M3666" s="77"/>
      <c r="N3666" s="78"/>
      <c r="O3666" s="79"/>
      <c r="P3666" s="79"/>
      <c r="Q3666" s="79"/>
    </row>
    <row r="3667" spans="1:17" ht="13.95" customHeight="1">
      <c r="A3667" s="73"/>
      <c r="B3667" s="74"/>
      <c r="C3667" s="75"/>
      <c r="D3667" s="76"/>
      <c r="E3667" s="76"/>
      <c r="F3667" s="76"/>
      <c r="G3667" s="76"/>
      <c r="H3667" s="76"/>
      <c r="I3667" s="76"/>
      <c r="J3667" s="76"/>
      <c r="K3667" s="76"/>
      <c r="L3667" s="76"/>
      <c r="M3667" s="77"/>
      <c r="N3667" s="78"/>
      <c r="O3667" s="79"/>
      <c r="P3667" s="79"/>
      <c r="Q3667" s="79"/>
    </row>
    <row r="3668" spans="1:17" ht="13.95" customHeight="1">
      <c r="A3668" s="73"/>
      <c r="B3668" s="74"/>
      <c r="C3668" s="75"/>
      <c r="D3668" s="76"/>
      <c r="E3668" s="76"/>
      <c r="F3668" s="76"/>
      <c r="G3668" s="76"/>
      <c r="H3668" s="76"/>
      <c r="I3668" s="76"/>
      <c r="J3668" s="76"/>
      <c r="K3668" s="76"/>
      <c r="L3668" s="76"/>
      <c r="M3668" s="77"/>
      <c r="N3668" s="78"/>
      <c r="O3668" s="79"/>
      <c r="P3668" s="79"/>
      <c r="Q3668" s="79"/>
    </row>
    <row r="3669" spans="1:17" ht="13.95" customHeight="1">
      <c r="A3669" s="73"/>
      <c r="B3669" s="74"/>
      <c r="C3669" s="75"/>
      <c r="D3669" s="76"/>
      <c r="E3669" s="76"/>
      <c r="F3669" s="76"/>
      <c r="G3669" s="76"/>
      <c r="H3669" s="76"/>
      <c r="I3669" s="76"/>
      <c r="J3669" s="76"/>
      <c r="K3669" s="76"/>
      <c r="L3669" s="76"/>
      <c r="M3669" s="77"/>
      <c r="N3669" s="78"/>
      <c r="O3669" s="79"/>
      <c r="P3669" s="79"/>
      <c r="Q3669" s="79"/>
    </row>
    <row r="3670" spans="1:17" ht="13.95" customHeight="1">
      <c r="A3670" s="73"/>
      <c r="B3670" s="74"/>
      <c r="C3670" s="75"/>
      <c r="D3670" s="76"/>
      <c r="E3670" s="76"/>
      <c r="F3670" s="76"/>
      <c r="G3670" s="76"/>
      <c r="H3670" s="76"/>
      <c r="I3670" s="76"/>
      <c r="J3670" s="76"/>
      <c r="K3670" s="76"/>
      <c r="L3670" s="76"/>
      <c r="M3670" s="77"/>
      <c r="N3670" s="78"/>
      <c r="O3670" s="79"/>
      <c r="P3670" s="79"/>
      <c r="Q3670" s="79"/>
    </row>
    <row r="3671" spans="1:17" ht="13.95" customHeight="1">
      <c r="A3671" s="73"/>
      <c r="B3671" s="74"/>
      <c r="C3671" s="75"/>
      <c r="D3671" s="76"/>
      <c r="E3671" s="76"/>
      <c r="F3671" s="76"/>
      <c r="G3671" s="76"/>
      <c r="H3671" s="76"/>
      <c r="I3671" s="76"/>
      <c r="J3671" s="76"/>
      <c r="K3671" s="76"/>
      <c r="L3671" s="76"/>
      <c r="M3671" s="77"/>
      <c r="N3671" s="78"/>
      <c r="O3671" s="79"/>
      <c r="P3671" s="79"/>
      <c r="Q3671" s="79"/>
    </row>
    <row r="3672" spans="1:17" ht="13.95" customHeight="1">
      <c r="A3672" s="73"/>
      <c r="B3672" s="74"/>
      <c r="C3672" s="75"/>
      <c r="D3672" s="76"/>
      <c r="E3672" s="76"/>
      <c r="F3672" s="76"/>
      <c r="G3672" s="76"/>
      <c r="H3672" s="76"/>
      <c r="I3672" s="76"/>
      <c r="J3672" s="76"/>
      <c r="K3672" s="76"/>
      <c r="L3672" s="76"/>
      <c r="M3672" s="77"/>
      <c r="N3672" s="78"/>
      <c r="O3672" s="79"/>
      <c r="P3672" s="79"/>
      <c r="Q3672" s="79"/>
    </row>
    <row r="3673" spans="1:17" ht="13.95" customHeight="1">
      <c r="A3673" s="73"/>
      <c r="B3673" s="74"/>
      <c r="C3673" s="75"/>
      <c r="D3673" s="76"/>
      <c r="E3673" s="76"/>
      <c r="F3673" s="76"/>
      <c r="G3673" s="76"/>
      <c r="H3673" s="76"/>
      <c r="I3673" s="76"/>
      <c r="J3673" s="76"/>
      <c r="K3673" s="76"/>
      <c r="L3673" s="76"/>
      <c r="M3673" s="77"/>
      <c r="N3673" s="78"/>
      <c r="O3673" s="79"/>
      <c r="P3673" s="79"/>
      <c r="Q3673" s="79"/>
    </row>
    <row r="3674" spans="1:17" ht="13.95" customHeight="1">
      <c r="A3674" s="73"/>
      <c r="B3674" s="74"/>
      <c r="C3674" s="75"/>
      <c r="D3674" s="76"/>
      <c r="E3674" s="76"/>
      <c r="F3674" s="76"/>
      <c r="G3674" s="76"/>
      <c r="H3674" s="76"/>
      <c r="I3674" s="76"/>
      <c r="J3674" s="76"/>
      <c r="K3674" s="76"/>
      <c r="L3674" s="76"/>
      <c r="M3674" s="77"/>
      <c r="N3674" s="78"/>
      <c r="O3674" s="79"/>
      <c r="P3674" s="79"/>
      <c r="Q3674" s="79"/>
    </row>
    <row r="3675" spans="1:17" ht="13.95" customHeight="1">
      <c r="A3675" s="73"/>
      <c r="B3675" s="74"/>
      <c r="C3675" s="75"/>
      <c r="D3675" s="76"/>
      <c r="E3675" s="76"/>
      <c r="F3675" s="76"/>
      <c r="G3675" s="76"/>
      <c r="H3675" s="76"/>
      <c r="I3675" s="76"/>
      <c r="J3675" s="76"/>
      <c r="K3675" s="76"/>
      <c r="L3675" s="76"/>
      <c r="M3675" s="77"/>
      <c r="N3675" s="78"/>
      <c r="O3675" s="79"/>
      <c r="P3675" s="79"/>
      <c r="Q3675" s="79"/>
    </row>
    <row r="3676" spans="1:17" ht="13.95" customHeight="1">
      <c r="A3676" s="73"/>
      <c r="B3676" s="74"/>
      <c r="C3676" s="75"/>
      <c r="D3676" s="76"/>
      <c r="E3676" s="76"/>
      <c r="F3676" s="76"/>
      <c r="G3676" s="76"/>
      <c r="H3676" s="76"/>
      <c r="I3676" s="76"/>
      <c r="J3676" s="76"/>
      <c r="K3676" s="76"/>
      <c r="L3676" s="76"/>
      <c r="M3676" s="77"/>
      <c r="N3676" s="78"/>
      <c r="O3676" s="79"/>
      <c r="P3676" s="79"/>
      <c r="Q3676" s="79"/>
    </row>
    <row r="3677" spans="1:17" ht="13.95" customHeight="1">
      <c r="A3677" s="73"/>
      <c r="B3677" s="74"/>
      <c r="C3677" s="75"/>
      <c r="D3677" s="76"/>
      <c r="E3677" s="76"/>
      <c r="F3677" s="76"/>
      <c r="G3677" s="76"/>
      <c r="H3677" s="76"/>
      <c r="I3677" s="76"/>
      <c r="J3677" s="76"/>
      <c r="K3677" s="76"/>
      <c r="L3677" s="76"/>
      <c r="M3677" s="77"/>
      <c r="N3677" s="78"/>
      <c r="O3677" s="79"/>
      <c r="P3677" s="79"/>
      <c r="Q3677" s="79"/>
    </row>
    <row r="3678" spans="1:17" ht="13.95" customHeight="1">
      <c r="A3678" s="73"/>
      <c r="B3678" s="74"/>
      <c r="C3678" s="75"/>
      <c r="D3678" s="76"/>
      <c r="E3678" s="76"/>
      <c r="F3678" s="76"/>
      <c r="G3678" s="76"/>
      <c r="H3678" s="76"/>
      <c r="I3678" s="76"/>
      <c r="J3678" s="76"/>
      <c r="K3678" s="76"/>
      <c r="L3678" s="76"/>
      <c r="M3678" s="77"/>
      <c r="N3678" s="78"/>
      <c r="O3678" s="79"/>
      <c r="P3678" s="79"/>
      <c r="Q3678" s="79"/>
    </row>
    <row r="3679" spans="1:17" ht="13.95" customHeight="1">
      <c r="A3679" s="73"/>
      <c r="B3679" s="74"/>
      <c r="C3679" s="75"/>
      <c r="D3679" s="76"/>
      <c r="E3679" s="76"/>
      <c r="F3679" s="76"/>
      <c r="G3679" s="76"/>
      <c r="H3679" s="76"/>
      <c r="I3679" s="76"/>
      <c r="J3679" s="76"/>
      <c r="K3679" s="76"/>
      <c r="L3679" s="76"/>
      <c r="M3679" s="77"/>
      <c r="N3679" s="78"/>
      <c r="O3679" s="79"/>
      <c r="P3679" s="79"/>
      <c r="Q3679" s="79"/>
    </row>
    <row r="3680" spans="1:17" ht="13.95" customHeight="1">
      <c r="A3680" s="73"/>
      <c r="B3680" s="74"/>
      <c r="C3680" s="75"/>
      <c r="D3680" s="76"/>
      <c r="E3680" s="76"/>
      <c r="F3680" s="76"/>
      <c r="G3680" s="76"/>
      <c r="H3680" s="76"/>
      <c r="I3680" s="76"/>
      <c r="J3680" s="76"/>
      <c r="K3680" s="76"/>
      <c r="L3680" s="76"/>
      <c r="M3680" s="77"/>
      <c r="N3680" s="78"/>
      <c r="O3680" s="79"/>
      <c r="P3680" s="79"/>
      <c r="Q3680" s="79"/>
    </row>
    <row r="3681" spans="1:17" ht="13.95" customHeight="1">
      <c r="A3681" s="73"/>
      <c r="B3681" s="74"/>
      <c r="C3681" s="75"/>
      <c r="D3681" s="76"/>
      <c r="E3681" s="76"/>
      <c r="F3681" s="76"/>
      <c r="G3681" s="76"/>
      <c r="H3681" s="76"/>
      <c r="I3681" s="76"/>
      <c r="J3681" s="76"/>
      <c r="K3681" s="76"/>
      <c r="L3681" s="76"/>
      <c r="M3681" s="77"/>
      <c r="N3681" s="78"/>
      <c r="O3681" s="79"/>
      <c r="P3681" s="79"/>
      <c r="Q3681" s="79"/>
    </row>
    <row r="3682" spans="1:17" ht="13.95" customHeight="1">
      <c r="A3682" s="73"/>
      <c r="B3682" s="74"/>
      <c r="C3682" s="75"/>
      <c r="D3682" s="76"/>
      <c r="E3682" s="76"/>
      <c r="F3682" s="76"/>
      <c r="G3682" s="76"/>
      <c r="H3682" s="76"/>
      <c r="I3682" s="76"/>
      <c r="J3682" s="76"/>
      <c r="K3682" s="76"/>
      <c r="L3682" s="76"/>
      <c r="M3682" s="77"/>
      <c r="N3682" s="78"/>
      <c r="O3682" s="79"/>
      <c r="P3682" s="79"/>
      <c r="Q3682" s="79"/>
    </row>
    <row r="3683" spans="1:17" ht="13.95" customHeight="1">
      <c r="A3683" s="73"/>
      <c r="B3683" s="74"/>
      <c r="C3683" s="75"/>
      <c r="D3683" s="76"/>
      <c r="E3683" s="76"/>
      <c r="F3683" s="76"/>
      <c r="G3683" s="76"/>
      <c r="H3683" s="76"/>
      <c r="I3683" s="76"/>
      <c r="J3683" s="76"/>
      <c r="K3683" s="76"/>
      <c r="L3683" s="76"/>
      <c r="M3683" s="77"/>
      <c r="N3683" s="78"/>
      <c r="O3683" s="79"/>
      <c r="P3683" s="79"/>
      <c r="Q3683" s="79"/>
    </row>
    <row r="3684" spans="1:17" ht="13.95" customHeight="1">
      <c r="A3684" s="73"/>
      <c r="B3684" s="74"/>
      <c r="C3684" s="75"/>
      <c r="D3684" s="76"/>
      <c r="E3684" s="76"/>
      <c r="F3684" s="76"/>
      <c r="G3684" s="76"/>
      <c r="H3684" s="76"/>
      <c r="I3684" s="76"/>
      <c r="J3684" s="76"/>
      <c r="K3684" s="76"/>
      <c r="L3684" s="76"/>
      <c r="M3684" s="77"/>
      <c r="N3684" s="78"/>
      <c r="O3684" s="79"/>
      <c r="P3684" s="79"/>
      <c r="Q3684" s="79"/>
    </row>
    <row r="3685" spans="1:17" ht="13.95" customHeight="1">
      <c r="A3685" s="73"/>
      <c r="B3685" s="74"/>
      <c r="C3685" s="75"/>
      <c r="D3685" s="76"/>
      <c r="E3685" s="76"/>
      <c r="F3685" s="76"/>
      <c r="G3685" s="76"/>
      <c r="H3685" s="76"/>
      <c r="I3685" s="76"/>
      <c r="J3685" s="76"/>
      <c r="K3685" s="76"/>
      <c r="L3685" s="76"/>
      <c r="M3685" s="77"/>
      <c r="N3685" s="78"/>
      <c r="O3685" s="79"/>
      <c r="P3685" s="79"/>
      <c r="Q3685" s="79"/>
    </row>
    <row r="3686" spans="1:17" ht="13.95" customHeight="1">
      <c r="A3686" s="73"/>
      <c r="B3686" s="74"/>
      <c r="C3686" s="75"/>
      <c r="D3686" s="76"/>
      <c r="E3686" s="76"/>
      <c r="F3686" s="76"/>
      <c r="G3686" s="76"/>
      <c r="H3686" s="76"/>
      <c r="I3686" s="76"/>
      <c r="J3686" s="76"/>
      <c r="K3686" s="76"/>
      <c r="L3686" s="76"/>
      <c r="M3686" s="77"/>
      <c r="N3686" s="78"/>
      <c r="O3686" s="79"/>
      <c r="P3686" s="79"/>
      <c r="Q3686" s="79"/>
    </row>
    <row r="3687" spans="1:17" ht="13.95" customHeight="1">
      <c r="A3687" s="73"/>
      <c r="B3687" s="74"/>
      <c r="C3687" s="75"/>
      <c r="D3687" s="76"/>
      <c r="E3687" s="76"/>
      <c r="F3687" s="76"/>
      <c r="G3687" s="76"/>
      <c r="H3687" s="76"/>
      <c r="I3687" s="76"/>
      <c r="J3687" s="76"/>
      <c r="K3687" s="76"/>
      <c r="L3687" s="76"/>
      <c r="M3687" s="77"/>
      <c r="N3687" s="78"/>
      <c r="O3687" s="79"/>
      <c r="P3687" s="79"/>
      <c r="Q3687" s="79"/>
    </row>
    <row r="3688" spans="1:17" ht="13.95" customHeight="1">
      <c r="A3688" s="73"/>
      <c r="B3688" s="74"/>
      <c r="C3688" s="75"/>
      <c r="D3688" s="76"/>
      <c r="E3688" s="76"/>
      <c r="F3688" s="76"/>
      <c r="G3688" s="76"/>
      <c r="H3688" s="76"/>
      <c r="I3688" s="76"/>
      <c r="J3688" s="76"/>
      <c r="K3688" s="76"/>
      <c r="L3688" s="76"/>
      <c r="M3688" s="77"/>
      <c r="N3688" s="78"/>
      <c r="O3688" s="79"/>
      <c r="P3688" s="79"/>
      <c r="Q3688" s="79"/>
    </row>
    <row r="3689" spans="1:17" ht="13.95" customHeight="1">
      <c r="A3689" s="73"/>
      <c r="B3689" s="74"/>
      <c r="C3689" s="75"/>
      <c r="D3689" s="76"/>
      <c r="E3689" s="76"/>
      <c r="F3689" s="76"/>
      <c r="G3689" s="76"/>
      <c r="H3689" s="76"/>
      <c r="I3689" s="76"/>
      <c r="J3689" s="76"/>
      <c r="K3689" s="76"/>
      <c r="L3689" s="76"/>
      <c r="M3689" s="77"/>
      <c r="N3689" s="78"/>
      <c r="O3689" s="79"/>
      <c r="P3689" s="79"/>
      <c r="Q3689" s="79"/>
    </row>
    <row r="3690" spans="1:17" ht="13.95" customHeight="1">
      <c r="A3690" s="73"/>
      <c r="B3690" s="74"/>
      <c r="C3690" s="75"/>
      <c r="D3690" s="76"/>
      <c r="E3690" s="76"/>
      <c r="F3690" s="76"/>
      <c r="G3690" s="76"/>
      <c r="H3690" s="76"/>
      <c r="I3690" s="76"/>
      <c r="J3690" s="76"/>
      <c r="K3690" s="76"/>
      <c r="L3690" s="76"/>
      <c r="M3690" s="77"/>
      <c r="N3690" s="78"/>
      <c r="O3690" s="79"/>
      <c r="P3690" s="79"/>
      <c r="Q3690" s="79"/>
    </row>
    <row r="3691" spans="1:17" ht="13.95" customHeight="1">
      <c r="A3691" s="73"/>
      <c r="B3691" s="74"/>
      <c r="C3691" s="75"/>
      <c r="D3691" s="76"/>
      <c r="E3691" s="76"/>
      <c r="F3691" s="76"/>
      <c r="G3691" s="76"/>
      <c r="H3691" s="76"/>
      <c r="I3691" s="76"/>
      <c r="J3691" s="76"/>
      <c r="K3691" s="76"/>
      <c r="L3691" s="76"/>
      <c r="M3691" s="77"/>
      <c r="N3691" s="78"/>
      <c r="O3691" s="79"/>
      <c r="P3691" s="79"/>
      <c r="Q3691" s="79"/>
    </row>
    <row r="3692" spans="1:17" ht="13.95" customHeight="1">
      <c r="A3692" s="73"/>
      <c r="B3692" s="74"/>
      <c r="C3692" s="75"/>
      <c r="D3692" s="76"/>
      <c r="E3692" s="76"/>
      <c r="F3692" s="76"/>
      <c r="G3692" s="76"/>
      <c r="H3692" s="76"/>
      <c r="I3692" s="76"/>
      <c r="J3692" s="76"/>
      <c r="K3692" s="76"/>
      <c r="L3692" s="76"/>
      <c r="M3692" s="77"/>
      <c r="N3692" s="78"/>
      <c r="O3692" s="79"/>
      <c r="P3692" s="79"/>
      <c r="Q3692" s="79"/>
    </row>
    <row r="3693" spans="1:17" ht="13.95" customHeight="1">
      <c r="A3693" s="73"/>
      <c r="B3693" s="74"/>
      <c r="C3693" s="75"/>
      <c r="D3693" s="76"/>
      <c r="E3693" s="76"/>
      <c r="F3693" s="76"/>
      <c r="G3693" s="76"/>
      <c r="H3693" s="76"/>
      <c r="I3693" s="76"/>
      <c r="J3693" s="76"/>
      <c r="K3693" s="76"/>
      <c r="L3693" s="76"/>
      <c r="M3693" s="77"/>
      <c r="N3693" s="78"/>
      <c r="O3693" s="79"/>
      <c r="P3693" s="79"/>
      <c r="Q3693" s="79"/>
    </row>
    <row r="3694" spans="1:17" ht="13.95" customHeight="1">
      <c r="A3694" s="73"/>
      <c r="B3694" s="74"/>
      <c r="C3694" s="75"/>
      <c r="D3694" s="76"/>
      <c r="E3694" s="76"/>
      <c r="F3694" s="76"/>
      <c r="G3694" s="76"/>
      <c r="H3694" s="76"/>
      <c r="I3694" s="76"/>
      <c r="J3694" s="76"/>
      <c r="K3694" s="76"/>
      <c r="L3694" s="76"/>
      <c r="M3694" s="77"/>
      <c r="N3694" s="78"/>
      <c r="O3694" s="79"/>
      <c r="P3694" s="79"/>
      <c r="Q3694" s="79"/>
    </row>
    <row r="3695" spans="1:17" ht="13.95" customHeight="1">
      <c r="A3695" s="73"/>
      <c r="B3695" s="74"/>
      <c r="C3695" s="75"/>
      <c r="D3695" s="76"/>
      <c r="E3695" s="76"/>
      <c r="F3695" s="76"/>
      <c r="G3695" s="76"/>
      <c r="H3695" s="76"/>
      <c r="I3695" s="76"/>
      <c r="J3695" s="76"/>
      <c r="K3695" s="76"/>
      <c r="L3695" s="76"/>
      <c r="M3695" s="77"/>
      <c r="N3695" s="78"/>
      <c r="O3695" s="79"/>
      <c r="P3695" s="79"/>
      <c r="Q3695" s="79"/>
    </row>
    <row r="3696" spans="1:17" ht="13.95" customHeight="1">
      <c r="A3696" s="73"/>
      <c r="B3696" s="74"/>
      <c r="C3696" s="75"/>
      <c r="D3696" s="76"/>
      <c r="E3696" s="76"/>
      <c r="F3696" s="76"/>
      <c r="G3696" s="76"/>
      <c r="H3696" s="76"/>
      <c r="I3696" s="76"/>
      <c r="J3696" s="76"/>
      <c r="K3696" s="76"/>
      <c r="L3696" s="76"/>
      <c r="M3696" s="77"/>
      <c r="N3696" s="78"/>
      <c r="O3696" s="79"/>
      <c r="P3696" s="79"/>
      <c r="Q3696" s="79"/>
    </row>
    <row r="3697" spans="1:17" ht="13.95" customHeight="1">
      <c r="A3697" s="73"/>
      <c r="B3697" s="74"/>
      <c r="C3697" s="75"/>
      <c r="D3697" s="76"/>
      <c r="E3697" s="76"/>
      <c r="F3697" s="76"/>
      <c r="G3697" s="76"/>
      <c r="H3697" s="76"/>
      <c r="I3697" s="76"/>
      <c r="J3697" s="76"/>
      <c r="K3697" s="76"/>
      <c r="L3697" s="76"/>
      <c r="M3697" s="77"/>
      <c r="N3697" s="78"/>
      <c r="O3697" s="79"/>
      <c r="P3697" s="79"/>
      <c r="Q3697" s="79"/>
    </row>
    <row r="3698" spans="1:17" ht="13.95" customHeight="1">
      <c r="A3698" s="73"/>
      <c r="B3698" s="74"/>
      <c r="C3698" s="75"/>
      <c r="D3698" s="76"/>
      <c r="E3698" s="76"/>
      <c r="F3698" s="76"/>
      <c r="G3698" s="76"/>
      <c r="H3698" s="76"/>
      <c r="I3698" s="76"/>
      <c r="J3698" s="76"/>
      <c r="K3698" s="76"/>
      <c r="L3698" s="76"/>
      <c r="M3698" s="77"/>
      <c r="N3698" s="78"/>
      <c r="O3698" s="79"/>
      <c r="P3698" s="79"/>
      <c r="Q3698" s="79"/>
    </row>
    <row r="3699" spans="1:17" ht="13.95" customHeight="1">
      <c r="A3699" s="73"/>
      <c r="B3699" s="74"/>
      <c r="C3699" s="75"/>
      <c r="D3699" s="76"/>
      <c r="E3699" s="76"/>
      <c r="F3699" s="76"/>
      <c r="G3699" s="76"/>
      <c r="H3699" s="76"/>
      <c r="I3699" s="76"/>
      <c r="J3699" s="76"/>
      <c r="K3699" s="76"/>
      <c r="L3699" s="76"/>
      <c r="M3699" s="77"/>
      <c r="N3699" s="78"/>
      <c r="O3699" s="79"/>
      <c r="P3699" s="79"/>
      <c r="Q3699" s="79"/>
    </row>
    <row r="3700" spans="1:17" ht="13.95" customHeight="1">
      <c r="A3700" s="73"/>
      <c r="B3700" s="74"/>
      <c r="C3700" s="75"/>
      <c r="D3700" s="76"/>
      <c r="E3700" s="76"/>
      <c r="F3700" s="76"/>
      <c r="G3700" s="76"/>
      <c r="H3700" s="76"/>
      <c r="I3700" s="76"/>
      <c r="J3700" s="76"/>
      <c r="K3700" s="76"/>
      <c r="L3700" s="76"/>
      <c r="M3700" s="77"/>
      <c r="N3700" s="78"/>
      <c r="O3700" s="79"/>
      <c r="P3700" s="79"/>
      <c r="Q3700" s="79"/>
    </row>
    <row r="3701" spans="1:17" ht="13.95" customHeight="1">
      <c r="A3701" s="73"/>
      <c r="B3701" s="74"/>
      <c r="C3701" s="75"/>
      <c r="D3701" s="76"/>
      <c r="E3701" s="76"/>
      <c r="F3701" s="76"/>
      <c r="G3701" s="76"/>
      <c r="H3701" s="76"/>
      <c r="I3701" s="76"/>
      <c r="J3701" s="76"/>
      <c r="K3701" s="76"/>
      <c r="L3701" s="76"/>
      <c r="M3701" s="77"/>
      <c r="N3701" s="78"/>
      <c r="O3701" s="79"/>
      <c r="P3701" s="79"/>
      <c r="Q3701" s="79"/>
    </row>
    <row r="3702" spans="1:17" ht="13.95" customHeight="1">
      <c r="A3702" s="73"/>
      <c r="B3702" s="74"/>
      <c r="C3702" s="75"/>
      <c r="D3702" s="76"/>
      <c r="E3702" s="76"/>
      <c r="F3702" s="76"/>
      <c r="G3702" s="76"/>
      <c r="H3702" s="76"/>
      <c r="I3702" s="76"/>
      <c r="J3702" s="76"/>
      <c r="K3702" s="76"/>
      <c r="L3702" s="76"/>
      <c r="M3702" s="77"/>
      <c r="N3702" s="78"/>
      <c r="O3702" s="79"/>
      <c r="P3702" s="79"/>
      <c r="Q3702" s="79"/>
    </row>
    <row r="3703" spans="1:17" ht="13.95" customHeight="1">
      <c r="A3703" s="73"/>
      <c r="B3703" s="74"/>
      <c r="C3703" s="75"/>
      <c r="D3703" s="76"/>
      <c r="E3703" s="76"/>
      <c r="F3703" s="76"/>
      <c r="G3703" s="76"/>
      <c r="H3703" s="76"/>
      <c r="I3703" s="76"/>
      <c r="J3703" s="76"/>
      <c r="K3703" s="76"/>
      <c r="L3703" s="76"/>
      <c r="M3703" s="77"/>
      <c r="N3703" s="78"/>
      <c r="O3703" s="79"/>
      <c r="P3703" s="79"/>
      <c r="Q3703" s="79"/>
    </row>
    <row r="3704" spans="1:17" ht="13.95" customHeight="1">
      <c r="A3704" s="73"/>
      <c r="B3704" s="74"/>
      <c r="C3704" s="75"/>
      <c r="D3704" s="76"/>
      <c r="E3704" s="76"/>
      <c r="F3704" s="76"/>
      <c r="G3704" s="76"/>
      <c r="H3704" s="76"/>
      <c r="I3704" s="76"/>
      <c r="J3704" s="76"/>
      <c r="K3704" s="76"/>
      <c r="L3704" s="76"/>
      <c r="M3704" s="77"/>
      <c r="N3704" s="78"/>
      <c r="O3704" s="79"/>
      <c r="P3704" s="79"/>
      <c r="Q3704" s="79"/>
    </row>
    <row r="3705" spans="1:17" ht="13.95" customHeight="1">
      <c r="A3705" s="73"/>
      <c r="B3705" s="74"/>
      <c r="C3705" s="75"/>
      <c r="D3705" s="76"/>
      <c r="E3705" s="76"/>
      <c r="F3705" s="76"/>
      <c r="G3705" s="76"/>
      <c r="H3705" s="76"/>
      <c r="I3705" s="76"/>
      <c r="J3705" s="76"/>
      <c r="K3705" s="76"/>
      <c r="L3705" s="76"/>
      <c r="M3705" s="77"/>
      <c r="N3705" s="78"/>
      <c r="O3705" s="79"/>
      <c r="P3705" s="79"/>
      <c r="Q3705" s="79"/>
    </row>
    <row r="3706" spans="1:17" ht="13.95" customHeight="1">
      <c r="A3706" s="73"/>
      <c r="B3706" s="74"/>
      <c r="C3706" s="75"/>
      <c r="D3706" s="76"/>
      <c r="E3706" s="76"/>
      <c r="F3706" s="76"/>
      <c r="G3706" s="76"/>
      <c r="H3706" s="76"/>
      <c r="I3706" s="76"/>
      <c r="J3706" s="76"/>
      <c r="K3706" s="76"/>
      <c r="L3706" s="76"/>
      <c r="M3706" s="77"/>
      <c r="N3706" s="78"/>
      <c r="O3706" s="79"/>
      <c r="P3706" s="79"/>
      <c r="Q3706" s="79"/>
    </row>
    <row r="3707" spans="1:17" ht="13.95" customHeight="1">
      <c r="A3707" s="73"/>
      <c r="B3707" s="74"/>
      <c r="C3707" s="75"/>
      <c r="D3707" s="76"/>
      <c r="E3707" s="76"/>
      <c r="F3707" s="76"/>
      <c r="G3707" s="76"/>
      <c r="H3707" s="76"/>
      <c r="I3707" s="76"/>
      <c r="J3707" s="76"/>
      <c r="K3707" s="76"/>
      <c r="L3707" s="76"/>
      <c r="M3707" s="77"/>
      <c r="N3707" s="78"/>
      <c r="O3707" s="79"/>
      <c r="P3707" s="79"/>
      <c r="Q3707" s="79"/>
    </row>
    <row r="3708" spans="1:17" ht="13.95" customHeight="1">
      <c r="A3708" s="73"/>
      <c r="B3708" s="74"/>
      <c r="C3708" s="75"/>
      <c r="D3708" s="76"/>
      <c r="E3708" s="76"/>
      <c r="F3708" s="76"/>
      <c r="G3708" s="76"/>
      <c r="H3708" s="76"/>
      <c r="I3708" s="76"/>
      <c r="J3708" s="76"/>
      <c r="K3708" s="76"/>
      <c r="L3708" s="76"/>
      <c r="M3708" s="77"/>
      <c r="N3708" s="78"/>
      <c r="O3708" s="79"/>
      <c r="P3708" s="79"/>
      <c r="Q3708" s="79"/>
    </row>
    <row r="3709" spans="1:17" ht="13.95" customHeight="1">
      <c r="A3709" s="73"/>
      <c r="B3709" s="74"/>
      <c r="C3709" s="75"/>
      <c r="D3709" s="76"/>
      <c r="E3709" s="76"/>
      <c r="F3709" s="76"/>
      <c r="G3709" s="76"/>
      <c r="H3709" s="76"/>
      <c r="I3709" s="76"/>
      <c r="J3709" s="76"/>
      <c r="K3709" s="76"/>
      <c r="L3709" s="76"/>
      <c r="M3709" s="77"/>
      <c r="N3709" s="78"/>
      <c r="O3709" s="79"/>
      <c r="P3709" s="79"/>
      <c r="Q3709" s="79"/>
    </row>
    <row r="3710" spans="1:17" ht="13.95" customHeight="1">
      <c r="A3710" s="73"/>
      <c r="B3710" s="74"/>
      <c r="C3710" s="75"/>
      <c r="D3710" s="76"/>
      <c r="E3710" s="76"/>
      <c r="F3710" s="76"/>
      <c r="G3710" s="76"/>
      <c r="H3710" s="76"/>
      <c r="I3710" s="76"/>
      <c r="J3710" s="76"/>
      <c r="K3710" s="76"/>
      <c r="L3710" s="76"/>
      <c r="M3710" s="77"/>
      <c r="N3710" s="78"/>
      <c r="O3710" s="79"/>
      <c r="P3710" s="79"/>
      <c r="Q3710" s="79"/>
    </row>
    <row r="3711" spans="1:17" ht="13.95" customHeight="1">
      <c r="A3711" s="73"/>
      <c r="B3711" s="74"/>
      <c r="C3711" s="75"/>
      <c r="D3711" s="76"/>
      <c r="E3711" s="76"/>
      <c r="F3711" s="76"/>
      <c r="G3711" s="76"/>
      <c r="H3711" s="76"/>
      <c r="I3711" s="76"/>
      <c r="J3711" s="76"/>
      <c r="K3711" s="76"/>
      <c r="L3711" s="76"/>
      <c r="M3711" s="77"/>
      <c r="N3711" s="78"/>
      <c r="O3711" s="79"/>
      <c r="P3711" s="79"/>
      <c r="Q3711" s="79"/>
    </row>
    <row r="3712" spans="1:17" ht="13.95" customHeight="1">
      <c r="A3712" s="73"/>
      <c r="B3712" s="74"/>
      <c r="C3712" s="75"/>
      <c r="D3712" s="76"/>
      <c r="E3712" s="76"/>
      <c r="F3712" s="76"/>
      <c r="G3712" s="76"/>
      <c r="H3712" s="76"/>
      <c r="I3712" s="76"/>
      <c r="J3712" s="76"/>
      <c r="K3712" s="76"/>
      <c r="L3712" s="76"/>
      <c r="M3712" s="77"/>
      <c r="N3712" s="78"/>
      <c r="O3712" s="79"/>
      <c r="P3712" s="79"/>
      <c r="Q3712" s="79"/>
    </row>
    <row r="3713" spans="1:17" ht="13.95" customHeight="1">
      <c r="A3713" s="73"/>
      <c r="B3713" s="74"/>
      <c r="C3713" s="75"/>
      <c r="D3713" s="76"/>
      <c r="E3713" s="76"/>
      <c r="F3713" s="76"/>
      <c r="G3713" s="76"/>
      <c r="H3713" s="76"/>
      <c r="I3713" s="76"/>
      <c r="J3713" s="76"/>
      <c r="K3713" s="76"/>
      <c r="L3713" s="76"/>
      <c r="M3713" s="77"/>
      <c r="N3713" s="78"/>
      <c r="O3713" s="79"/>
      <c r="P3713" s="79"/>
      <c r="Q3713" s="79"/>
    </row>
    <row r="3714" spans="1:17" ht="13.95" customHeight="1">
      <c r="A3714" s="73"/>
      <c r="B3714" s="74"/>
      <c r="C3714" s="75"/>
      <c r="D3714" s="76"/>
      <c r="E3714" s="76"/>
      <c r="F3714" s="76"/>
      <c r="G3714" s="76"/>
      <c r="H3714" s="76"/>
      <c r="I3714" s="76"/>
      <c r="J3714" s="76"/>
      <c r="K3714" s="76"/>
      <c r="L3714" s="76"/>
      <c r="M3714" s="77"/>
      <c r="N3714" s="78"/>
      <c r="O3714" s="79"/>
      <c r="P3714" s="79"/>
      <c r="Q3714" s="79"/>
    </row>
    <row r="3715" spans="1:17" ht="13.95" customHeight="1">
      <c r="A3715" s="73"/>
      <c r="B3715" s="74"/>
      <c r="C3715" s="75"/>
      <c r="D3715" s="76"/>
      <c r="E3715" s="76"/>
      <c r="F3715" s="76"/>
      <c r="G3715" s="76"/>
      <c r="H3715" s="76"/>
      <c r="I3715" s="76"/>
      <c r="J3715" s="76"/>
      <c r="K3715" s="76"/>
      <c r="L3715" s="76"/>
      <c r="M3715" s="77"/>
      <c r="N3715" s="78"/>
      <c r="O3715" s="79"/>
      <c r="P3715" s="79"/>
      <c r="Q3715" s="79"/>
    </row>
    <row r="3716" spans="1:17" ht="13.95" customHeight="1">
      <c r="A3716" s="73"/>
      <c r="B3716" s="74"/>
      <c r="C3716" s="75"/>
      <c r="D3716" s="76"/>
      <c r="E3716" s="76"/>
      <c r="F3716" s="76"/>
      <c r="G3716" s="76"/>
      <c r="H3716" s="76"/>
      <c r="I3716" s="76"/>
      <c r="J3716" s="76"/>
      <c r="K3716" s="76"/>
      <c r="L3716" s="76"/>
      <c r="M3716" s="77"/>
      <c r="N3716" s="78"/>
      <c r="O3716" s="79"/>
      <c r="P3716" s="79"/>
      <c r="Q3716" s="79"/>
    </row>
    <row r="3717" spans="1:17" ht="13.95" customHeight="1">
      <c r="A3717" s="73"/>
      <c r="B3717" s="74"/>
      <c r="C3717" s="75"/>
      <c r="D3717" s="76"/>
      <c r="E3717" s="76"/>
      <c r="F3717" s="76"/>
      <c r="G3717" s="76"/>
      <c r="H3717" s="76"/>
      <c r="I3717" s="76"/>
      <c r="J3717" s="76"/>
      <c r="K3717" s="76"/>
      <c r="L3717" s="76"/>
      <c r="M3717" s="77"/>
      <c r="N3717" s="78"/>
      <c r="O3717" s="79"/>
      <c r="P3717" s="79"/>
      <c r="Q3717" s="79"/>
    </row>
    <row r="3718" spans="1:17" ht="13.95" customHeight="1">
      <c r="A3718" s="73"/>
      <c r="B3718" s="74"/>
      <c r="C3718" s="75"/>
      <c r="D3718" s="76"/>
      <c r="E3718" s="76"/>
      <c r="F3718" s="76"/>
      <c r="G3718" s="76"/>
      <c r="H3718" s="76"/>
      <c r="I3718" s="76"/>
      <c r="J3718" s="76"/>
      <c r="K3718" s="76"/>
      <c r="L3718" s="76"/>
      <c r="M3718" s="77"/>
      <c r="N3718" s="78"/>
      <c r="O3718" s="79"/>
      <c r="P3718" s="79"/>
      <c r="Q3718" s="79"/>
    </row>
    <row r="3719" spans="1:17" ht="13.95" customHeight="1">
      <c r="A3719" s="73"/>
      <c r="B3719" s="74"/>
      <c r="C3719" s="75"/>
      <c r="D3719" s="76"/>
      <c r="E3719" s="76"/>
      <c r="F3719" s="76"/>
      <c r="G3719" s="76"/>
      <c r="H3719" s="76"/>
      <c r="I3719" s="76"/>
      <c r="J3719" s="76"/>
      <c r="K3719" s="76"/>
      <c r="L3719" s="76"/>
      <c r="M3719" s="77"/>
      <c r="N3719" s="78"/>
      <c r="O3719" s="79"/>
      <c r="P3719" s="79"/>
      <c r="Q3719" s="79"/>
    </row>
    <row r="3720" spans="1:17" ht="13.95" customHeight="1">
      <c r="A3720" s="73"/>
      <c r="B3720" s="74"/>
      <c r="C3720" s="75"/>
      <c r="D3720" s="76"/>
      <c r="E3720" s="76"/>
      <c r="F3720" s="76"/>
      <c r="G3720" s="76"/>
      <c r="H3720" s="76"/>
      <c r="I3720" s="76"/>
      <c r="J3720" s="76"/>
      <c r="K3720" s="76"/>
      <c r="L3720" s="76"/>
      <c r="M3720" s="77"/>
      <c r="N3720" s="78"/>
      <c r="O3720" s="79"/>
      <c r="P3720" s="79"/>
      <c r="Q3720" s="79"/>
    </row>
    <row r="3721" spans="1:17" ht="13.95" customHeight="1">
      <c r="A3721" s="73"/>
      <c r="B3721" s="74"/>
      <c r="C3721" s="75"/>
      <c r="D3721" s="76"/>
      <c r="E3721" s="76"/>
      <c r="F3721" s="76"/>
      <c r="G3721" s="76"/>
      <c r="H3721" s="76"/>
      <c r="I3721" s="76"/>
      <c r="J3721" s="76"/>
      <c r="K3721" s="76"/>
      <c r="L3721" s="76"/>
      <c r="M3721" s="77"/>
      <c r="N3721" s="78"/>
      <c r="O3721" s="79"/>
      <c r="P3721" s="79"/>
      <c r="Q3721" s="79"/>
    </row>
    <row r="3722" spans="1:17" ht="13.95" customHeight="1">
      <c r="A3722" s="73"/>
      <c r="B3722" s="74"/>
      <c r="C3722" s="75"/>
      <c r="D3722" s="76"/>
      <c r="E3722" s="76"/>
      <c r="F3722" s="76"/>
      <c r="G3722" s="76"/>
      <c r="H3722" s="76"/>
      <c r="I3722" s="76"/>
      <c r="J3722" s="76"/>
      <c r="K3722" s="76"/>
      <c r="L3722" s="76"/>
      <c r="M3722" s="77"/>
      <c r="N3722" s="78"/>
      <c r="O3722" s="79"/>
      <c r="P3722" s="79"/>
      <c r="Q3722" s="79"/>
    </row>
    <row r="3723" spans="1:17" ht="13.95" customHeight="1">
      <c r="A3723" s="73"/>
      <c r="B3723" s="74"/>
      <c r="C3723" s="75"/>
      <c r="D3723" s="76"/>
      <c r="E3723" s="76"/>
      <c r="F3723" s="76"/>
      <c r="G3723" s="76"/>
      <c r="H3723" s="76"/>
      <c r="I3723" s="76"/>
      <c r="J3723" s="76"/>
      <c r="K3723" s="76"/>
      <c r="L3723" s="76"/>
      <c r="M3723" s="77"/>
      <c r="N3723" s="78"/>
      <c r="O3723" s="79"/>
      <c r="P3723" s="79"/>
      <c r="Q3723" s="79"/>
    </row>
    <row r="3724" spans="1:17" ht="13.95" customHeight="1">
      <c r="A3724" s="73"/>
      <c r="B3724" s="74"/>
      <c r="C3724" s="75"/>
      <c r="D3724" s="76"/>
      <c r="E3724" s="76"/>
      <c r="F3724" s="76"/>
      <c r="G3724" s="76"/>
      <c r="H3724" s="76"/>
      <c r="I3724" s="76"/>
      <c r="J3724" s="76"/>
      <c r="K3724" s="76"/>
      <c r="L3724" s="76"/>
      <c r="M3724" s="77"/>
      <c r="N3724" s="78"/>
      <c r="O3724" s="79"/>
      <c r="P3724" s="79"/>
      <c r="Q3724" s="79"/>
    </row>
    <row r="3725" spans="1:17" ht="13.95" customHeight="1">
      <c r="A3725" s="73"/>
      <c r="B3725" s="74"/>
      <c r="C3725" s="75"/>
      <c r="D3725" s="76"/>
      <c r="E3725" s="76"/>
      <c r="F3725" s="76"/>
      <c r="G3725" s="76"/>
      <c r="H3725" s="76"/>
      <c r="I3725" s="76"/>
      <c r="J3725" s="76"/>
      <c r="K3725" s="76"/>
      <c r="L3725" s="76"/>
      <c r="M3725" s="77"/>
      <c r="N3725" s="78"/>
      <c r="O3725" s="79"/>
      <c r="P3725" s="79"/>
      <c r="Q3725" s="79"/>
    </row>
    <row r="3726" spans="1:17" ht="13.95" customHeight="1">
      <c r="A3726" s="73"/>
      <c r="B3726" s="74"/>
      <c r="C3726" s="75"/>
      <c r="D3726" s="76"/>
      <c r="E3726" s="76"/>
      <c r="F3726" s="76"/>
      <c r="G3726" s="76"/>
      <c r="H3726" s="76"/>
      <c r="I3726" s="76"/>
      <c r="J3726" s="76"/>
      <c r="K3726" s="76"/>
      <c r="L3726" s="76"/>
      <c r="M3726" s="77"/>
      <c r="N3726" s="78"/>
      <c r="O3726" s="79"/>
      <c r="P3726" s="79"/>
      <c r="Q3726" s="79"/>
    </row>
    <row r="3727" spans="1:17" ht="13.95" customHeight="1">
      <c r="A3727" s="73"/>
      <c r="B3727" s="74"/>
      <c r="C3727" s="75"/>
      <c r="D3727" s="76"/>
      <c r="E3727" s="76"/>
      <c r="F3727" s="76"/>
      <c r="G3727" s="76"/>
      <c r="H3727" s="76"/>
      <c r="I3727" s="76"/>
      <c r="J3727" s="76"/>
      <c r="K3727" s="76"/>
      <c r="L3727" s="76"/>
      <c r="M3727" s="77"/>
      <c r="N3727" s="78"/>
      <c r="O3727" s="79"/>
      <c r="P3727" s="79"/>
      <c r="Q3727" s="79"/>
    </row>
    <row r="3728" spans="1:17" ht="13.95" customHeight="1">
      <c r="A3728" s="73"/>
      <c r="B3728" s="74"/>
      <c r="C3728" s="75"/>
      <c r="D3728" s="76"/>
      <c r="E3728" s="76"/>
      <c r="F3728" s="76"/>
      <c r="G3728" s="76"/>
      <c r="H3728" s="76"/>
      <c r="I3728" s="76"/>
      <c r="J3728" s="76"/>
      <c r="K3728" s="76"/>
      <c r="L3728" s="76"/>
      <c r="M3728" s="77"/>
      <c r="N3728" s="78"/>
      <c r="O3728" s="79"/>
      <c r="P3728" s="79"/>
      <c r="Q3728" s="79"/>
    </row>
    <row r="3729" spans="1:17" ht="13.95" customHeight="1">
      <c r="A3729" s="73"/>
      <c r="B3729" s="74"/>
      <c r="C3729" s="75"/>
      <c r="D3729" s="76"/>
      <c r="E3729" s="76"/>
      <c r="F3729" s="76"/>
      <c r="G3729" s="76"/>
      <c r="H3729" s="76"/>
      <c r="I3729" s="76"/>
      <c r="J3729" s="76"/>
      <c r="K3729" s="76"/>
      <c r="L3729" s="76"/>
      <c r="M3729" s="77"/>
      <c r="N3729" s="78"/>
      <c r="O3729" s="79"/>
      <c r="P3729" s="79"/>
      <c r="Q3729" s="79"/>
    </row>
    <row r="3730" spans="1:17" ht="13.95" customHeight="1">
      <c r="A3730" s="73"/>
      <c r="B3730" s="74"/>
      <c r="C3730" s="75"/>
      <c r="D3730" s="76"/>
      <c r="E3730" s="76"/>
      <c r="F3730" s="76"/>
      <c r="G3730" s="76"/>
      <c r="H3730" s="76"/>
      <c r="I3730" s="76"/>
      <c r="J3730" s="76"/>
      <c r="K3730" s="76"/>
      <c r="L3730" s="76"/>
      <c r="M3730" s="77"/>
      <c r="N3730" s="78"/>
      <c r="O3730" s="79"/>
      <c r="P3730" s="79"/>
      <c r="Q3730" s="79"/>
    </row>
    <row r="3731" spans="1:17" ht="13.95" customHeight="1">
      <c r="A3731" s="73"/>
      <c r="B3731" s="74"/>
      <c r="C3731" s="75"/>
      <c r="D3731" s="76"/>
      <c r="E3731" s="76"/>
      <c r="F3731" s="76"/>
      <c r="G3731" s="76"/>
      <c r="H3731" s="76"/>
      <c r="I3731" s="76"/>
      <c r="J3731" s="76"/>
      <c r="K3731" s="76"/>
      <c r="L3731" s="76"/>
      <c r="M3731" s="77"/>
      <c r="N3731" s="78"/>
      <c r="O3731" s="79"/>
      <c r="P3731" s="79"/>
      <c r="Q3731" s="79"/>
    </row>
    <row r="3732" spans="1:17" ht="13.95" customHeight="1">
      <c r="A3732" s="73"/>
      <c r="B3732" s="74"/>
      <c r="C3732" s="75"/>
      <c r="D3732" s="76"/>
      <c r="E3732" s="76"/>
      <c r="F3732" s="76"/>
      <c r="G3732" s="76"/>
      <c r="H3732" s="76"/>
      <c r="I3732" s="76"/>
      <c r="J3732" s="76"/>
      <c r="K3732" s="76"/>
      <c r="L3732" s="76"/>
      <c r="M3732" s="77"/>
      <c r="N3732" s="78"/>
      <c r="O3732" s="79"/>
      <c r="P3732" s="79"/>
      <c r="Q3732" s="79"/>
    </row>
    <row r="3733" spans="1:17" ht="13.95" customHeight="1">
      <c r="A3733" s="73"/>
      <c r="B3733" s="74"/>
      <c r="C3733" s="75"/>
      <c r="D3733" s="76"/>
      <c r="E3733" s="76"/>
      <c r="F3733" s="76"/>
      <c r="G3733" s="76"/>
      <c r="H3733" s="76"/>
      <c r="I3733" s="76"/>
      <c r="J3733" s="76"/>
      <c r="K3733" s="76"/>
      <c r="L3733" s="76"/>
      <c r="M3733" s="77"/>
      <c r="N3733" s="78"/>
      <c r="O3733" s="79"/>
      <c r="P3733" s="79"/>
      <c r="Q3733" s="79"/>
    </row>
    <row r="3734" spans="1:17" ht="13.95" customHeight="1">
      <c r="A3734" s="73"/>
      <c r="B3734" s="74"/>
      <c r="C3734" s="75"/>
      <c r="D3734" s="76"/>
      <c r="E3734" s="76"/>
      <c r="F3734" s="76"/>
      <c r="G3734" s="76"/>
      <c r="H3734" s="76"/>
      <c r="I3734" s="76"/>
      <c r="J3734" s="76"/>
      <c r="K3734" s="76"/>
      <c r="L3734" s="76"/>
      <c r="M3734" s="77"/>
      <c r="N3734" s="78"/>
      <c r="O3734" s="79"/>
      <c r="P3734" s="79"/>
      <c r="Q3734" s="79"/>
    </row>
    <row r="3735" spans="1:17" ht="13.95" customHeight="1">
      <c r="A3735" s="73"/>
      <c r="B3735" s="74"/>
      <c r="C3735" s="75"/>
      <c r="D3735" s="76"/>
      <c r="E3735" s="76"/>
      <c r="F3735" s="76"/>
      <c r="G3735" s="76"/>
      <c r="H3735" s="76"/>
      <c r="I3735" s="76"/>
      <c r="J3735" s="76"/>
      <c r="K3735" s="76"/>
      <c r="L3735" s="76"/>
      <c r="M3735" s="77"/>
      <c r="N3735" s="78"/>
      <c r="O3735" s="79"/>
      <c r="P3735" s="79"/>
      <c r="Q3735" s="79"/>
    </row>
    <row r="3736" spans="1:17" ht="13.95" customHeight="1">
      <c r="A3736" s="73"/>
      <c r="B3736" s="74"/>
      <c r="C3736" s="75"/>
      <c r="D3736" s="76"/>
      <c r="E3736" s="76"/>
      <c r="F3736" s="76"/>
      <c r="G3736" s="76"/>
      <c r="H3736" s="76"/>
      <c r="I3736" s="76"/>
      <c r="J3736" s="76"/>
      <c r="K3736" s="76"/>
      <c r="L3736" s="76"/>
      <c r="M3736" s="77"/>
      <c r="N3736" s="78"/>
      <c r="O3736" s="79"/>
      <c r="P3736" s="79"/>
      <c r="Q3736" s="79"/>
    </row>
    <row r="3737" spans="1:17" ht="13.95" customHeight="1">
      <c r="A3737" s="73"/>
      <c r="B3737" s="74"/>
      <c r="C3737" s="75"/>
      <c r="D3737" s="76"/>
      <c r="E3737" s="76"/>
      <c r="F3737" s="76"/>
      <c r="G3737" s="76"/>
      <c r="H3737" s="76"/>
      <c r="I3737" s="76"/>
      <c r="J3737" s="76"/>
      <c r="K3737" s="76"/>
      <c r="L3737" s="76"/>
      <c r="M3737" s="77"/>
      <c r="N3737" s="78"/>
      <c r="O3737" s="79"/>
      <c r="P3737" s="79"/>
      <c r="Q3737" s="79"/>
    </row>
    <row r="3738" spans="1:17" ht="13.95" customHeight="1">
      <c r="A3738" s="73"/>
      <c r="B3738" s="74"/>
      <c r="C3738" s="75"/>
      <c r="D3738" s="76"/>
      <c r="E3738" s="76"/>
      <c r="F3738" s="76"/>
      <c r="G3738" s="76"/>
      <c r="H3738" s="76"/>
      <c r="I3738" s="76"/>
      <c r="J3738" s="76"/>
      <c r="K3738" s="76"/>
      <c r="L3738" s="76"/>
      <c r="M3738" s="77"/>
      <c r="N3738" s="78"/>
      <c r="O3738" s="79"/>
      <c r="P3738" s="79"/>
      <c r="Q3738" s="79"/>
    </row>
    <row r="3739" spans="1:17" ht="13.95" customHeight="1">
      <c r="A3739" s="73"/>
      <c r="B3739" s="74"/>
      <c r="C3739" s="75"/>
      <c r="D3739" s="76"/>
      <c r="E3739" s="76"/>
      <c r="F3739" s="76"/>
      <c r="G3739" s="76"/>
      <c r="H3739" s="76"/>
      <c r="I3739" s="76"/>
      <c r="J3739" s="76"/>
      <c r="K3739" s="76"/>
      <c r="L3739" s="76"/>
      <c r="M3739" s="77"/>
      <c r="N3739" s="78"/>
      <c r="O3739" s="79"/>
      <c r="P3739" s="79"/>
      <c r="Q3739" s="79"/>
    </row>
    <row r="3740" spans="1:17" ht="13.95" customHeight="1">
      <c r="A3740" s="73"/>
      <c r="B3740" s="74"/>
      <c r="C3740" s="75"/>
      <c r="D3740" s="76"/>
      <c r="E3740" s="76"/>
      <c r="F3740" s="76"/>
      <c r="G3740" s="76"/>
      <c r="H3740" s="76"/>
      <c r="I3740" s="76"/>
      <c r="J3740" s="76"/>
      <c r="K3740" s="76"/>
      <c r="L3740" s="76"/>
      <c r="M3740" s="77"/>
      <c r="N3740" s="78"/>
      <c r="O3740" s="79"/>
      <c r="P3740" s="79"/>
      <c r="Q3740" s="79"/>
    </row>
    <row r="3741" spans="1:17" ht="13.95" customHeight="1">
      <c r="A3741" s="73"/>
      <c r="B3741" s="74"/>
      <c r="C3741" s="75"/>
      <c r="D3741" s="76"/>
      <c r="E3741" s="76"/>
      <c r="F3741" s="76"/>
      <c r="G3741" s="76"/>
      <c r="H3741" s="76"/>
      <c r="I3741" s="76"/>
      <c r="J3741" s="76"/>
      <c r="K3741" s="76"/>
      <c r="L3741" s="76"/>
      <c r="M3741" s="77"/>
      <c r="N3741" s="78"/>
      <c r="O3741" s="79"/>
      <c r="P3741" s="79"/>
      <c r="Q3741" s="79"/>
    </row>
    <row r="3742" spans="1:17" ht="13.95" customHeight="1">
      <c r="A3742" s="73"/>
      <c r="B3742" s="74"/>
      <c r="C3742" s="75"/>
      <c r="D3742" s="76"/>
      <c r="E3742" s="76"/>
      <c r="F3742" s="76"/>
      <c r="G3742" s="76"/>
      <c r="H3742" s="76"/>
      <c r="I3742" s="76"/>
      <c r="J3742" s="76"/>
      <c r="K3742" s="76"/>
      <c r="L3742" s="76"/>
      <c r="M3742" s="77"/>
      <c r="N3742" s="78"/>
      <c r="O3742" s="79"/>
      <c r="P3742" s="79"/>
      <c r="Q3742" s="79"/>
    </row>
    <row r="3743" spans="1:17" ht="13.95" customHeight="1">
      <c r="A3743" s="73"/>
      <c r="B3743" s="74"/>
      <c r="C3743" s="75"/>
      <c r="D3743" s="76"/>
      <c r="E3743" s="76"/>
      <c r="F3743" s="76"/>
      <c r="G3743" s="76"/>
      <c r="H3743" s="76"/>
      <c r="I3743" s="76"/>
      <c r="J3743" s="76"/>
      <c r="K3743" s="76"/>
      <c r="L3743" s="76"/>
      <c r="M3743" s="77"/>
      <c r="N3743" s="78"/>
      <c r="O3743" s="79"/>
      <c r="P3743" s="79"/>
      <c r="Q3743" s="79"/>
    </row>
    <row r="3744" spans="1:17" ht="13.95" customHeight="1">
      <c r="A3744" s="73"/>
      <c r="B3744" s="74"/>
      <c r="C3744" s="75"/>
      <c r="D3744" s="76"/>
      <c r="E3744" s="76"/>
      <c r="F3744" s="76"/>
      <c r="G3744" s="76"/>
      <c r="H3744" s="76"/>
      <c r="I3744" s="76"/>
      <c r="J3744" s="76"/>
      <c r="K3744" s="76"/>
      <c r="L3744" s="76"/>
      <c r="M3744" s="77"/>
      <c r="N3744" s="78"/>
      <c r="O3744" s="79"/>
      <c r="P3744" s="79"/>
      <c r="Q3744" s="79"/>
    </row>
    <row r="3745" spans="1:17" ht="13.95" customHeight="1">
      <c r="A3745" s="73"/>
      <c r="B3745" s="74"/>
      <c r="C3745" s="75"/>
      <c r="D3745" s="76"/>
      <c r="E3745" s="76"/>
      <c r="F3745" s="76"/>
      <c r="G3745" s="76"/>
      <c r="H3745" s="76"/>
      <c r="I3745" s="76"/>
      <c r="J3745" s="76"/>
      <c r="K3745" s="76"/>
      <c r="L3745" s="76"/>
      <c r="M3745" s="77"/>
      <c r="N3745" s="78"/>
      <c r="O3745" s="79"/>
      <c r="P3745" s="79"/>
      <c r="Q3745" s="79"/>
    </row>
    <row r="3746" spans="1:17" ht="13.95" customHeight="1">
      <c r="A3746" s="73"/>
      <c r="B3746" s="74"/>
      <c r="C3746" s="75"/>
      <c r="D3746" s="76"/>
      <c r="E3746" s="76"/>
      <c r="F3746" s="76"/>
      <c r="G3746" s="76"/>
      <c r="H3746" s="76"/>
      <c r="I3746" s="76"/>
      <c r="J3746" s="76"/>
      <c r="K3746" s="76"/>
      <c r="L3746" s="76"/>
      <c r="M3746" s="77"/>
      <c r="N3746" s="78"/>
      <c r="O3746" s="79"/>
      <c r="P3746" s="79"/>
      <c r="Q3746" s="79"/>
    </row>
    <row r="3747" spans="1:17" ht="13.95" customHeight="1">
      <c r="A3747" s="73"/>
      <c r="B3747" s="74"/>
      <c r="C3747" s="75"/>
      <c r="D3747" s="76"/>
      <c r="E3747" s="76"/>
      <c r="F3747" s="76"/>
      <c r="G3747" s="76"/>
      <c r="H3747" s="76"/>
      <c r="I3747" s="76"/>
      <c r="J3747" s="76"/>
      <c r="K3747" s="76"/>
      <c r="L3747" s="76"/>
      <c r="M3747" s="77"/>
      <c r="N3747" s="78"/>
      <c r="O3747" s="79"/>
      <c r="P3747" s="79"/>
      <c r="Q3747" s="79"/>
    </row>
    <row r="3748" spans="1:17" ht="13.95" customHeight="1">
      <c r="A3748" s="73"/>
      <c r="B3748" s="74"/>
      <c r="C3748" s="75"/>
      <c r="D3748" s="76"/>
      <c r="E3748" s="76"/>
      <c r="F3748" s="76"/>
      <c r="G3748" s="76"/>
      <c r="H3748" s="76"/>
      <c r="I3748" s="76"/>
      <c r="J3748" s="76"/>
      <c r="K3748" s="76"/>
      <c r="L3748" s="76"/>
      <c r="M3748" s="77"/>
      <c r="N3748" s="78"/>
      <c r="O3748" s="79"/>
      <c r="P3748" s="79"/>
      <c r="Q3748" s="79"/>
    </row>
    <row r="3749" spans="1:17" ht="13.95" customHeight="1">
      <c r="A3749" s="73"/>
      <c r="B3749" s="74"/>
      <c r="C3749" s="75"/>
      <c r="D3749" s="76"/>
      <c r="E3749" s="76"/>
      <c r="F3749" s="76"/>
      <c r="G3749" s="76"/>
      <c r="H3749" s="76"/>
      <c r="I3749" s="76"/>
      <c r="J3749" s="76"/>
      <c r="K3749" s="76"/>
      <c r="L3749" s="76"/>
      <c r="M3749" s="77"/>
      <c r="N3749" s="78"/>
      <c r="O3749" s="79"/>
      <c r="P3749" s="79"/>
      <c r="Q3749" s="79"/>
    </row>
    <row r="3750" spans="1:17" ht="13.95" customHeight="1">
      <c r="A3750" s="73"/>
      <c r="B3750" s="74"/>
      <c r="C3750" s="75"/>
      <c r="D3750" s="76"/>
      <c r="E3750" s="76"/>
      <c r="F3750" s="76"/>
      <c r="G3750" s="76"/>
      <c r="H3750" s="76"/>
      <c r="I3750" s="76"/>
      <c r="J3750" s="76"/>
      <c r="K3750" s="76"/>
      <c r="L3750" s="76"/>
      <c r="M3750" s="77"/>
      <c r="N3750" s="78"/>
      <c r="O3750" s="79"/>
      <c r="P3750" s="79"/>
      <c r="Q3750" s="79"/>
    </row>
    <row r="3751" spans="1:17" ht="13.95" customHeight="1">
      <c r="A3751" s="73"/>
      <c r="B3751" s="74"/>
      <c r="C3751" s="75"/>
      <c r="D3751" s="76"/>
      <c r="E3751" s="76"/>
      <c r="F3751" s="76"/>
      <c r="G3751" s="76"/>
      <c r="H3751" s="76"/>
      <c r="I3751" s="76"/>
      <c r="J3751" s="76"/>
      <c r="K3751" s="76"/>
      <c r="L3751" s="76"/>
      <c r="M3751" s="77"/>
      <c r="N3751" s="78"/>
      <c r="O3751" s="79"/>
      <c r="P3751" s="79"/>
      <c r="Q3751" s="79"/>
    </row>
    <row r="3752" spans="1:17" ht="13.95" customHeight="1">
      <c r="A3752" s="73"/>
      <c r="B3752" s="74"/>
      <c r="C3752" s="75"/>
      <c r="D3752" s="76"/>
      <c r="E3752" s="76"/>
      <c r="F3752" s="76"/>
      <c r="G3752" s="76"/>
      <c r="H3752" s="76"/>
      <c r="I3752" s="76"/>
      <c r="J3752" s="76"/>
      <c r="K3752" s="76"/>
      <c r="L3752" s="76"/>
      <c r="M3752" s="77"/>
      <c r="N3752" s="78"/>
      <c r="O3752" s="79"/>
      <c r="P3752" s="79"/>
      <c r="Q3752" s="79"/>
    </row>
    <row r="3753" spans="1:17" ht="13.95" customHeight="1">
      <c r="A3753" s="73"/>
      <c r="B3753" s="74"/>
      <c r="C3753" s="75"/>
      <c r="D3753" s="76"/>
      <c r="E3753" s="76"/>
      <c r="F3753" s="76"/>
      <c r="G3753" s="76"/>
      <c r="H3753" s="76"/>
      <c r="I3753" s="76"/>
      <c r="J3753" s="76"/>
      <c r="K3753" s="76"/>
      <c r="L3753" s="76"/>
      <c r="M3753" s="77"/>
      <c r="N3753" s="78"/>
      <c r="O3753" s="79"/>
      <c r="P3753" s="79"/>
      <c r="Q3753" s="79"/>
    </row>
    <row r="3754" spans="1:17" ht="13.95" customHeight="1">
      <c r="A3754" s="73"/>
      <c r="B3754" s="74"/>
      <c r="C3754" s="75"/>
      <c r="D3754" s="76"/>
      <c r="E3754" s="76"/>
      <c r="F3754" s="76"/>
      <c r="G3754" s="76"/>
      <c r="H3754" s="76"/>
      <c r="I3754" s="76"/>
      <c r="J3754" s="76"/>
      <c r="K3754" s="76"/>
      <c r="L3754" s="76"/>
      <c r="M3754" s="77"/>
      <c r="N3754" s="78"/>
      <c r="O3754" s="79"/>
      <c r="P3754" s="79"/>
      <c r="Q3754" s="79"/>
    </row>
    <row r="3755" spans="1:17" ht="13.95" customHeight="1">
      <c r="A3755" s="73"/>
      <c r="B3755" s="74"/>
      <c r="C3755" s="75"/>
      <c r="D3755" s="76"/>
      <c r="E3755" s="76"/>
      <c r="F3755" s="76"/>
      <c r="G3755" s="76"/>
      <c r="H3755" s="76"/>
      <c r="I3755" s="76"/>
      <c r="J3755" s="76"/>
      <c r="K3755" s="76"/>
      <c r="L3755" s="76"/>
      <c r="M3755" s="77"/>
      <c r="N3755" s="78"/>
      <c r="O3755" s="79"/>
      <c r="P3755" s="79"/>
      <c r="Q3755" s="79"/>
    </row>
    <row r="3756" spans="1:17" ht="13.95" customHeight="1">
      <c r="A3756" s="73"/>
      <c r="B3756" s="74"/>
      <c r="C3756" s="75"/>
      <c r="D3756" s="76"/>
      <c r="E3756" s="76"/>
      <c r="F3756" s="76"/>
      <c r="G3756" s="76"/>
      <c r="H3756" s="76"/>
      <c r="I3756" s="76"/>
      <c r="J3756" s="76"/>
      <c r="K3756" s="76"/>
      <c r="L3756" s="76"/>
      <c r="M3756" s="77"/>
      <c r="N3756" s="78"/>
      <c r="O3756" s="79"/>
      <c r="P3756" s="79"/>
      <c r="Q3756" s="79"/>
    </row>
    <row r="3757" spans="1:17" ht="13.95" customHeight="1">
      <c r="A3757" s="73"/>
      <c r="B3757" s="74"/>
      <c r="C3757" s="75"/>
      <c r="D3757" s="76"/>
      <c r="E3757" s="76"/>
      <c r="F3757" s="76"/>
      <c r="G3757" s="76"/>
      <c r="H3757" s="76"/>
      <c r="I3757" s="76"/>
      <c r="J3757" s="76"/>
      <c r="K3757" s="76"/>
      <c r="L3757" s="76"/>
      <c r="M3757" s="77"/>
      <c r="N3757" s="78"/>
      <c r="O3757" s="79"/>
      <c r="P3757" s="79"/>
      <c r="Q3757" s="79"/>
    </row>
    <row r="3758" spans="1:17" ht="13.95" customHeight="1">
      <c r="A3758" s="73"/>
      <c r="B3758" s="74"/>
      <c r="C3758" s="75"/>
      <c r="D3758" s="76"/>
      <c r="E3758" s="76"/>
      <c r="F3758" s="76"/>
      <c r="G3758" s="76"/>
      <c r="H3758" s="76"/>
      <c r="I3758" s="76"/>
      <c r="J3758" s="76"/>
      <c r="K3758" s="76"/>
      <c r="L3758" s="76"/>
      <c r="M3758" s="77"/>
      <c r="N3758" s="78"/>
      <c r="O3758" s="79"/>
      <c r="P3758" s="79"/>
      <c r="Q3758" s="79"/>
    </row>
    <row r="3759" spans="1:17" ht="13.95" customHeight="1">
      <c r="A3759" s="73"/>
      <c r="B3759" s="74"/>
      <c r="C3759" s="75"/>
      <c r="D3759" s="76"/>
      <c r="E3759" s="76"/>
      <c r="F3759" s="76"/>
      <c r="G3759" s="76"/>
      <c r="H3759" s="76"/>
      <c r="I3759" s="76"/>
      <c r="J3759" s="76"/>
      <c r="K3759" s="76"/>
      <c r="L3759" s="76"/>
      <c r="M3759" s="77"/>
      <c r="N3759" s="78"/>
      <c r="O3759" s="79"/>
      <c r="P3759" s="79"/>
      <c r="Q3759" s="79"/>
    </row>
    <row r="3760" spans="1:17" ht="13.95" customHeight="1">
      <c r="A3760" s="73"/>
      <c r="B3760" s="74"/>
      <c r="C3760" s="75"/>
      <c r="D3760" s="76"/>
      <c r="E3760" s="76"/>
      <c r="F3760" s="76"/>
      <c r="G3760" s="76"/>
      <c r="H3760" s="76"/>
      <c r="I3760" s="76"/>
      <c r="J3760" s="76"/>
      <c r="K3760" s="76"/>
      <c r="L3760" s="76"/>
      <c r="M3760" s="77"/>
      <c r="N3760" s="78"/>
      <c r="O3760" s="79"/>
      <c r="P3760" s="79"/>
      <c r="Q3760" s="79"/>
    </row>
    <row r="3761" spans="1:17" ht="13.95" customHeight="1">
      <c r="A3761" s="73"/>
      <c r="B3761" s="74"/>
      <c r="C3761" s="75"/>
      <c r="D3761" s="76"/>
      <c r="E3761" s="76"/>
      <c r="F3761" s="76"/>
      <c r="G3761" s="76"/>
      <c r="H3761" s="76"/>
      <c r="I3761" s="76"/>
      <c r="J3761" s="76"/>
      <c r="K3761" s="76"/>
      <c r="L3761" s="76"/>
      <c r="M3761" s="77"/>
      <c r="N3761" s="78"/>
      <c r="O3761" s="79"/>
      <c r="P3761" s="79"/>
      <c r="Q3761" s="79"/>
    </row>
    <row r="3762" spans="1:17" ht="13.95" customHeight="1">
      <c r="A3762" s="73"/>
      <c r="B3762" s="74"/>
      <c r="C3762" s="75"/>
      <c r="D3762" s="76"/>
      <c r="E3762" s="76"/>
      <c r="F3762" s="76"/>
      <c r="G3762" s="76"/>
      <c r="H3762" s="76"/>
      <c r="I3762" s="76"/>
      <c r="J3762" s="76"/>
      <c r="K3762" s="76"/>
      <c r="L3762" s="76"/>
      <c r="M3762" s="77"/>
      <c r="N3762" s="78"/>
      <c r="O3762" s="79"/>
      <c r="P3762" s="79"/>
      <c r="Q3762" s="79"/>
    </row>
    <row r="3763" spans="1:17" ht="13.95" customHeight="1">
      <c r="A3763" s="73"/>
      <c r="B3763" s="74"/>
      <c r="C3763" s="75"/>
      <c r="D3763" s="76"/>
      <c r="E3763" s="76"/>
      <c r="F3763" s="76"/>
      <c r="G3763" s="76"/>
      <c r="H3763" s="76"/>
      <c r="I3763" s="76"/>
      <c r="J3763" s="76"/>
      <c r="K3763" s="76"/>
      <c r="L3763" s="76"/>
      <c r="M3763" s="77"/>
      <c r="N3763" s="78"/>
      <c r="O3763" s="79"/>
      <c r="P3763" s="79"/>
      <c r="Q3763" s="79"/>
    </row>
    <row r="3764" spans="1:17" ht="13.95" customHeight="1">
      <c r="A3764" s="73"/>
      <c r="B3764" s="74"/>
      <c r="C3764" s="75"/>
      <c r="D3764" s="76"/>
      <c r="E3764" s="76"/>
      <c r="F3764" s="76"/>
      <c r="G3764" s="76"/>
      <c r="H3764" s="76"/>
      <c r="I3764" s="76"/>
      <c r="J3764" s="76"/>
      <c r="K3764" s="76"/>
      <c r="L3764" s="76"/>
      <c r="M3764" s="77"/>
      <c r="N3764" s="78"/>
      <c r="O3764" s="79"/>
      <c r="P3764" s="79"/>
      <c r="Q3764" s="79"/>
    </row>
    <row r="3765" spans="1:17" ht="13.95" customHeight="1">
      <c r="A3765" s="73"/>
      <c r="B3765" s="74"/>
      <c r="C3765" s="75"/>
      <c r="D3765" s="76"/>
      <c r="E3765" s="76"/>
      <c r="F3765" s="76"/>
      <c r="G3765" s="76"/>
      <c r="H3765" s="76"/>
      <c r="I3765" s="76"/>
      <c r="J3765" s="76"/>
      <c r="K3765" s="76"/>
      <c r="L3765" s="76"/>
      <c r="M3765" s="77"/>
      <c r="N3765" s="78"/>
      <c r="O3765" s="79"/>
      <c r="P3765" s="79"/>
      <c r="Q3765" s="79"/>
    </row>
    <row r="3766" spans="1:17" ht="13.95" customHeight="1">
      <c r="A3766" s="73"/>
      <c r="B3766" s="74"/>
      <c r="C3766" s="75"/>
      <c r="D3766" s="76"/>
      <c r="E3766" s="76"/>
      <c r="F3766" s="76"/>
      <c r="G3766" s="76"/>
      <c r="H3766" s="76"/>
      <c r="I3766" s="76"/>
      <c r="J3766" s="76"/>
      <c r="K3766" s="76"/>
      <c r="L3766" s="76"/>
      <c r="M3766" s="77"/>
      <c r="N3766" s="78"/>
      <c r="O3766" s="79"/>
      <c r="P3766" s="79"/>
      <c r="Q3766" s="79"/>
    </row>
    <row r="3767" spans="1:17" ht="13.95" customHeight="1">
      <c r="A3767" s="73"/>
      <c r="B3767" s="74"/>
      <c r="C3767" s="75"/>
      <c r="D3767" s="76"/>
      <c r="E3767" s="76"/>
      <c r="F3767" s="76"/>
      <c r="G3767" s="76"/>
      <c r="H3767" s="76"/>
      <c r="I3767" s="76"/>
      <c r="J3767" s="76"/>
      <c r="K3767" s="76"/>
      <c r="L3767" s="76"/>
      <c r="M3767" s="77"/>
      <c r="N3767" s="78"/>
      <c r="O3767" s="79"/>
      <c r="P3767" s="79"/>
      <c r="Q3767" s="79"/>
    </row>
    <row r="3768" spans="1:17" ht="13.95" customHeight="1">
      <c r="A3768" s="73"/>
      <c r="B3768" s="74"/>
      <c r="C3768" s="75"/>
      <c r="D3768" s="76"/>
      <c r="E3768" s="76"/>
      <c r="F3768" s="76"/>
      <c r="G3768" s="76"/>
      <c r="H3768" s="76"/>
      <c r="I3768" s="76"/>
      <c r="J3768" s="76"/>
      <c r="K3768" s="76"/>
      <c r="L3768" s="76"/>
      <c r="M3768" s="77"/>
      <c r="N3768" s="78"/>
      <c r="O3768" s="79"/>
      <c r="P3768" s="79"/>
      <c r="Q3768" s="79"/>
    </row>
    <row r="3769" spans="1:17" ht="13.95" customHeight="1">
      <c r="A3769" s="73"/>
      <c r="B3769" s="74"/>
      <c r="C3769" s="75"/>
      <c r="D3769" s="76"/>
      <c r="E3769" s="76"/>
      <c r="F3769" s="76"/>
      <c r="G3769" s="76"/>
      <c r="H3769" s="76"/>
      <c r="I3769" s="76"/>
      <c r="J3769" s="76"/>
      <c r="K3769" s="76"/>
      <c r="L3769" s="76"/>
      <c r="M3769" s="77"/>
      <c r="N3769" s="78"/>
      <c r="O3769" s="79"/>
      <c r="P3769" s="79"/>
      <c r="Q3769" s="79"/>
    </row>
    <row r="3770" spans="1:17" ht="13.95" customHeight="1">
      <c r="A3770" s="73"/>
      <c r="B3770" s="74"/>
      <c r="C3770" s="75"/>
      <c r="D3770" s="76"/>
      <c r="E3770" s="76"/>
      <c r="F3770" s="76"/>
      <c r="G3770" s="76"/>
      <c r="H3770" s="76"/>
      <c r="I3770" s="76"/>
      <c r="J3770" s="76"/>
      <c r="K3770" s="76"/>
      <c r="L3770" s="76"/>
      <c r="M3770" s="77"/>
      <c r="N3770" s="78"/>
      <c r="O3770" s="79"/>
      <c r="P3770" s="79"/>
      <c r="Q3770" s="79"/>
    </row>
    <row r="3771" spans="1:17" ht="13.95" customHeight="1">
      <c r="A3771" s="73"/>
      <c r="B3771" s="74"/>
      <c r="C3771" s="75"/>
      <c r="D3771" s="76"/>
      <c r="E3771" s="76"/>
      <c r="F3771" s="76"/>
      <c r="G3771" s="76"/>
      <c r="H3771" s="76"/>
      <c r="I3771" s="76"/>
      <c r="J3771" s="76"/>
      <c r="K3771" s="76"/>
      <c r="L3771" s="76"/>
      <c r="M3771" s="77"/>
      <c r="N3771" s="78"/>
      <c r="O3771" s="79"/>
      <c r="P3771" s="79"/>
      <c r="Q3771" s="79"/>
    </row>
    <row r="3772" spans="1:17" ht="13.95" customHeight="1">
      <c r="A3772" s="73"/>
      <c r="B3772" s="74"/>
      <c r="C3772" s="75"/>
      <c r="D3772" s="76"/>
      <c r="E3772" s="76"/>
      <c r="F3772" s="76"/>
      <c r="G3772" s="76"/>
      <c r="H3772" s="76"/>
      <c r="I3772" s="76"/>
      <c r="J3772" s="76"/>
      <c r="K3772" s="76"/>
      <c r="L3772" s="76"/>
      <c r="M3772" s="77"/>
      <c r="N3772" s="78"/>
      <c r="O3772" s="79"/>
      <c r="P3772" s="79"/>
      <c r="Q3772" s="79"/>
    </row>
    <row r="3773" spans="1:17" ht="13.95" customHeight="1">
      <c r="A3773" s="73"/>
      <c r="B3773" s="74"/>
      <c r="C3773" s="75"/>
      <c r="D3773" s="76"/>
      <c r="E3773" s="76"/>
      <c r="F3773" s="76"/>
      <c r="G3773" s="76"/>
      <c r="H3773" s="76"/>
      <c r="I3773" s="76"/>
      <c r="J3773" s="76"/>
      <c r="K3773" s="76"/>
      <c r="L3773" s="76"/>
      <c r="M3773" s="77"/>
      <c r="N3773" s="78"/>
      <c r="O3773" s="79"/>
      <c r="P3773" s="79"/>
      <c r="Q3773" s="79"/>
    </row>
    <row r="3774" spans="1:17" ht="13.95" customHeight="1">
      <c r="A3774" s="73"/>
      <c r="B3774" s="74"/>
      <c r="C3774" s="75"/>
      <c r="D3774" s="76"/>
      <c r="E3774" s="76"/>
      <c r="F3774" s="76"/>
      <c r="G3774" s="76"/>
      <c r="H3774" s="76"/>
      <c r="I3774" s="76"/>
      <c r="J3774" s="76"/>
      <c r="K3774" s="76"/>
      <c r="L3774" s="76"/>
      <c r="M3774" s="77"/>
      <c r="N3774" s="78"/>
      <c r="O3774" s="79"/>
      <c r="P3774" s="79"/>
      <c r="Q3774" s="79"/>
    </row>
    <row r="3775" spans="1:17" ht="13.95" customHeight="1">
      <c r="A3775" s="73"/>
      <c r="B3775" s="74"/>
      <c r="C3775" s="75"/>
      <c r="D3775" s="76"/>
      <c r="E3775" s="76"/>
      <c r="F3775" s="76"/>
      <c r="G3775" s="76"/>
      <c r="H3775" s="76"/>
      <c r="I3775" s="76"/>
      <c r="J3775" s="76"/>
      <c r="K3775" s="76"/>
      <c r="L3775" s="76"/>
      <c r="M3775" s="77"/>
      <c r="N3775" s="78"/>
      <c r="O3775" s="79"/>
      <c r="P3775" s="79"/>
      <c r="Q3775" s="79"/>
    </row>
    <row r="3776" spans="1:17" ht="13.95" customHeight="1">
      <c r="A3776" s="73"/>
      <c r="B3776" s="74"/>
      <c r="C3776" s="75"/>
      <c r="D3776" s="76"/>
      <c r="E3776" s="76"/>
      <c r="F3776" s="76"/>
      <c r="G3776" s="76"/>
      <c r="H3776" s="76"/>
      <c r="I3776" s="76"/>
      <c r="J3776" s="76"/>
      <c r="K3776" s="76"/>
      <c r="L3776" s="76"/>
      <c r="M3776" s="77"/>
      <c r="N3776" s="78"/>
      <c r="O3776" s="79"/>
      <c r="P3776" s="79"/>
      <c r="Q3776" s="79"/>
    </row>
    <row r="3777" spans="1:17" ht="13.95" customHeight="1">
      <c r="A3777" s="73"/>
      <c r="B3777" s="74"/>
      <c r="C3777" s="75"/>
      <c r="D3777" s="76"/>
      <c r="E3777" s="76"/>
      <c r="F3777" s="76"/>
      <c r="G3777" s="76"/>
      <c r="H3777" s="76"/>
      <c r="I3777" s="76"/>
      <c r="J3777" s="76"/>
      <c r="K3777" s="76"/>
      <c r="L3777" s="76"/>
      <c r="M3777" s="77"/>
      <c r="N3777" s="78"/>
      <c r="O3777" s="79"/>
      <c r="P3777" s="79"/>
      <c r="Q3777" s="79"/>
    </row>
    <row r="3778" spans="1:17" ht="13.95" customHeight="1">
      <c r="A3778" s="73"/>
      <c r="B3778" s="74"/>
      <c r="C3778" s="75"/>
      <c r="D3778" s="76"/>
      <c r="E3778" s="76"/>
      <c r="F3778" s="76"/>
      <c r="G3778" s="76"/>
      <c r="H3778" s="76"/>
      <c r="I3778" s="76"/>
      <c r="J3778" s="76"/>
      <c r="K3778" s="76"/>
      <c r="L3778" s="76"/>
      <c r="M3778" s="77"/>
      <c r="N3778" s="78"/>
      <c r="O3778" s="79"/>
      <c r="P3778" s="79"/>
      <c r="Q3778" s="79"/>
    </row>
    <row r="3779" spans="1:17" ht="13.95" customHeight="1">
      <c r="A3779" s="73"/>
      <c r="B3779" s="74"/>
      <c r="C3779" s="75"/>
      <c r="D3779" s="76"/>
      <c r="E3779" s="76"/>
      <c r="F3779" s="76"/>
      <c r="G3779" s="76"/>
      <c r="H3779" s="76"/>
      <c r="I3779" s="76"/>
      <c r="J3779" s="76"/>
      <c r="K3779" s="76"/>
      <c r="L3779" s="76"/>
      <c r="M3779" s="77"/>
      <c r="N3779" s="78"/>
      <c r="O3779" s="79"/>
      <c r="P3779" s="79"/>
      <c r="Q3779" s="79"/>
    </row>
    <row r="3780" spans="1:17" ht="13.95" customHeight="1">
      <c r="A3780" s="73"/>
      <c r="B3780" s="74"/>
      <c r="C3780" s="75"/>
      <c r="D3780" s="76"/>
      <c r="E3780" s="76"/>
      <c r="F3780" s="76"/>
      <c r="G3780" s="76"/>
      <c r="H3780" s="76"/>
      <c r="I3780" s="76"/>
      <c r="J3780" s="76"/>
      <c r="K3780" s="76"/>
      <c r="L3780" s="76"/>
      <c r="M3780" s="77"/>
      <c r="N3780" s="78"/>
      <c r="O3780" s="79"/>
      <c r="P3780" s="79"/>
      <c r="Q3780" s="79"/>
    </row>
    <row r="3781" spans="1:17" ht="13.95" customHeight="1">
      <c r="A3781" s="73"/>
      <c r="B3781" s="74"/>
      <c r="C3781" s="75"/>
      <c r="D3781" s="76"/>
      <c r="E3781" s="76"/>
      <c r="F3781" s="76"/>
      <c r="G3781" s="76"/>
      <c r="H3781" s="76"/>
      <c r="I3781" s="76"/>
      <c r="J3781" s="76"/>
      <c r="K3781" s="76"/>
      <c r="L3781" s="76"/>
      <c r="M3781" s="77"/>
      <c r="N3781" s="78"/>
      <c r="O3781" s="79"/>
      <c r="P3781" s="79"/>
      <c r="Q3781" s="79"/>
    </row>
    <row r="3782" spans="1:17" ht="13.95" customHeight="1">
      <c r="A3782" s="73"/>
      <c r="B3782" s="74"/>
      <c r="C3782" s="75"/>
      <c r="D3782" s="76"/>
      <c r="E3782" s="76"/>
      <c r="F3782" s="76"/>
      <c r="G3782" s="76"/>
      <c r="H3782" s="76"/>
      <c r="I3782" s="76"/>
      <c r="J3782" s="76"/>
      <c r="K3782" s="76"/>
      <c r="L3782" s="76"/>
      <c r="M3782" s="77"/>
      <c r="N3782" s="78"/>
      <c r="O3782" s="79"/>
      <c r="P3782" s="79"/>
      <c r="Q3782" s="79"/>
    </row>
    <row r="3783" spans="1:17" ht="13.95" customHeight="1">
      <c r="A3783" s="73"/>
      <c r="B3783" s="74"/>
      <c r="C3783" s="75"/>
      <c r="D3783" s="76"/>
      <c r="E3783" s="76"/>
      <c r="F3783" s="76"/>
      <c r="G3783" s="76"/>
      <c r="H3783" s="76"/>
      <c r="I3783" s="76"/>
      <c r="J3783" s="76"/>
      <c r="K3783" s="76"/>
      <c r="L3783" s="76"/>
      <c r="M3783" s="77"/>
      <c r="N3783" s="78"/>
      <c r="O3783" s="79"/>
      <c r="P3783" s="79"/>
      <c r="Q3783" s="79"/>
    </row>
    <row r="3784" spans="1:17" ht="13.95" customHeight="1">
      <c r="A3784" s="73"/>
      <c r="B3784" s="74"/>
      <c r="C3784" s="75"/>
      <c r="D3784" s="76"/>
      <c r="E3784" s="76"/>
      <c r="F3784" s="76"/>
      <c r="G3784" s="76"/>
      <c r="H3784" s="76"/>
      <c r="I3784" s="76"/>
      <c r="J3784" s="76"/>
      <c r="K3784" s="76"/>
      <c r="L3784" s="76"/>
      <c r="M3784" s="77"/>
      <c r="N3784" s="78"/>
      <c r="O3784" s="79"/>
      <c r="P3784" s="79"/>
      <c r="Q3784" s="79"/>
    </row>
    <row r="3785" spans="1:17" ht="13.95" customHeight="1">
      <c r="A3785" s="73"/>
      <c r="B3785" s="74"/>
      <c r="C3785" s="75"/>
      <c r="D3785" s="76"/>
      <c r="E3785" s="76"/>
      <c r="F3785" s="76"/>
      <c r="G3785" s="76"/>
      <c r="H3785" s="76"/>
      <c r="I3785" s="76"/>
      <c r="J3785" s="76"/>
      <c r="K3785" s="76"/>
      <c r="L3785" s="76"/>
      <c r="M3785" s="77"/>
      <c r="N3785" s="78"/>
      <c r="O3785" s="79"/>
      <c r="P3785" s="79"/>
      <c r="Q3785" s="79"/>
    </row>
    <row r="3786" spans="1:17" ht="13.95" customHeight="1">
      <c r="A3786" s="73"/>
      <c r="B3786" s="74"/>
      <c r="C3786" s="75"/>
      <c r="D3786" s="76"/>
      <c r="E3786" s="76"/>
      <c r="F3786" s="76"/>
      <c r="G3786" s="76"/>
      <c r="H3786" s="76"/>
      <c r="I3786" s="76"/>
      <c r="J3786" s="76"/>
      <c r="K3786" s="76"/>
      <c r="L3786" s="76"/>
      <c r="M3786" s="77"/>
      <c r="N3786" s="78"/>
      <c r="O3786" s="79"/>
      <c r="P3786" s="79"/>
      <c r="Q3786" s="79"/>
    </row>
    <row r="3787" spans="1:17" ht="13.95" customHeight="1">
      <c r="A3787" s="73"/>
      <c r="B3787" s="74"/>
      <c r="C3787" s="75"/>
      <c r="D3787" s="76"/>
      <c r="E3787" s="76"/>
      <c r="F3787" s="76"/>
      <c r="G3787" s="76"/>
      <c r="H3787" s="76"/>
      <c r="I3787" s="76"/>
      <c r="J3787" s="76"/>
      <c r="K3787" s="76"/>
      <c r="L3787" s="76"/>
      <c r="M3787" s="77"/>
      <c r="N3787" s="78"/>
      <c r="O3787" s="79"/>
      <c r="P3787" s="79"/>
      <c r="Q3787" s="79"/>
    </row>
    <row r="3788" spans="1:17" ht="13.95" customHeight="1">
      <c r="A3788" s="73"/>
      <c r="B3788" s="74"/>
      <c r="C3788" s="75"/>
      <c r="D3788" s="76"/>
      <c r="E3788" s="76"/>
      <c r="F3788" s="76"/>
      <c r="G3788" s="76"/>
      <c r="H3788" s="76"/>
      <c r="I3788" s="76"/>
      <c r="J3788" s="76"/>
      <c r="K3788" s="76"/>
      <c r="L3788" s="76"/>
      <c r="M3788" s="77"/>
      <c r="N3788" s="78"/>
      <c r="O3788" s="79"/>
      <c r="P3788" s="79"/>
      <c r="Q3788" s="79"/>
    </row>
    <row r="3789" spans="1:17" ht="13.95" customHeight="1">
      <c r="A3789" s="73"/>
      <c r="B3789" s="74"/>
      <c r="C3789" s="75"/>
      <c r="D3789" s="76"/>
      <c r="E3789" s="76"/>
      <c r="F3789" s="76"/>
      <c r="G3789" s="76"/>
      <c r="H3789" s="76"/>
      <c r="I3789" s="76"/>
      <c r="J3789" s="76"/>
      <c r="K3789" s="76"/>
      <c r="L3789" s="76"/>
      <c r="M3789" s="77"/>
      <c r="N3789" s="78"/>
      <c r="O3789" s="79"/>
      <c r="P3789" s="79"/>
      <c r="Q3789" s="79"/>
    </row>
    <row r="3790" spans="1:17" ht="13.95" customHeight="1">
      <c r="A3790" s="73"/>
      <c r="B3790" s="74"/>
      <c r="C3790" s="75"/>
      <c r="D3790" s="76"/>
      <c r="E3790" s="76"/>
      <c r="F3790" s="76"/>
      <c r="G3790" s="76"/>
      <c r="H3790" s="76"/>
      <c r="I3790" s="76"/>
      <c r="J3790" s="76"/>
      <c r="K3790" s="76"/>
      <c r="L3790" s="76"/>
      <c r="M3790" s="77"/>
      <c r="N3790" s="78"/>
      <c r="O3790" s="79"/>
      <c r="P3790" s="79"/>
      <c r="Q3790" s="79"/>
    </row>
    <row r="3791" spans="1:17" ht="13.95" customHeight="1">
      <c r="A3791" s="73"/>
      <c r="B3791" s="74"/>
      <c r="C3791" s="75"/>
      <c r="D3791" s="76"/>
      <c r="E3791" s="76"/>
      <c r="F3791" s="76"/>
      <c r="G3791" s="76"/>
      <c r="H3791" s="76"/>
      <c r="I3791" s="76"/>
      <c r="J3791" s="76"/>
      <c r="K3791" s="76"/>
      <c r="L3791" s="76"/>
      <c r="M3791" s="77"/>
      <c r="N3791" s="78"/>
      <c r="O3791" s="79"/>
      <c r="P3791" s="79"/>
      <c r="Q3791" s="79"/>
    </row>
    <row r="3792" spans="1:17" ht="13.95" customHeight="1">
      <c r="A3792" s="73"/>
      <c r="B3792" s="74"/>
      <c r="C3792" s="75"/>
      <c r="D3792" s="76"/>
      <c r="E3792" s="76"/>
      <c r="F3792" s="76"/>
      <c r="G3792" s="76"/>
      <c r="H3792" s="76"/>
      <c r="I3792" s="76"/>
      <c r="J3792" s="76"/>
      <c r="K3792" s="76"/>
      <c r="L3792" s="76"/>
      <c r="M3792" s="77"/>
      <c r="N3792" s="78"/>
      <c r="O3792" s="79"/>
      <c r="P3792" s="79"/>
      <c r="Q3792" s="79"/>
    </row>
    <row r="3793" spans="1:17" ht="13.95" customHeight="1">
      <c r="A3793" s="73"/>
      <c r="B3793" s="74"/>
      <c r="C3793" s="75"/>
      <c r="D3793" s="76"/>
      <c r="E3793" s="76"/>
      <c r="F3793" s="76"/>
      <c r="G3793" s="76"/>
      <c r="H3793" s="76"/>
      <c r="I3793" s="76"/>
      <c r="J3793" s="76"/>
      <c r="K3793" s="76"/>
      <c r="L3793" s="76"/>
      <c r="M3793" s="77"/>
      <c r="N3793" s="78"/>
      <c r="O3793" s="79"/>
      <c r="P3793" s="79"/>
      <c r="Q3793" s="79"/>
    </row>
    <row r="3794" spans="1:17" ht="13.95" customHeight="1">
      <c r="A3794" s="73"/>
      <c r="B3794" s="74"/>
      <c r="C3794" s="75"/>
      <c r="D3794" s="76"/>
      <c r="E3794" s="76"/>
      <c r="F3794" s="76"/>
      <c r="G3794" s="76"/>
      <c r="H3794" s="76"/>
      <c r="I3794" s="76"/>
      <c r="J3794" s="76"/>
      <c r="K3794" s="76"/>
      <c r="L3794" s="76"/>
      <c r="M3794" s="77"/>
      <c r="N3794" s="78"/>
      <c r="O3794" s="79"/>
      <c r="P3794" s="79"/>
      <c r="Q3794" s="79"/>
    </row>
    <row r="3795" spans="1:17" ht="13.95" customHeight="1">
      <c r="A3795" s="73"/>
      <c r="B3795" s="74"/>
      <c r="C3795" s="75"/>
      <c r="D3795" s="76"/>
      <c r="E3795" s="76"/>
      <c r="F3795" s="76"/>
      <c r="G3795" s="76"/>
      <c r="H3795" s="76"/>
      <c r="I3795" s="76"/>
      <c r="J3795" s="76"/>
      <c r="K3795" s="76"/>
      <c r="L3795" s="76"/>
      <c r="M3795" s="77"/>
      <c r="N3795" s="78"/>
      <c r="O3795" s="79"/>
      <c r="P3795" s="79"/>
      <c r="Q3795" s="79"/>
    </row>
    <row r="3796" spans="1:17" ht="13.95" customHeight="1">
      <c r="A3796" s="73"/>
      <c r="B3796" s="74"/>
      <c r="C3796" s="75"/>
      <c r="D3796" s="76"/>
      <c r="E3796" s="76"/>
      <c r="F3796" s="76"/>
      <c r="G3796" s="76"/>
      <c r="H3796" s="76"/>
      <c r="I3796" s="76"/>
      <c r="J3796" s="76"/>
      <c r="K3796" s="76"/>
      <c r="L3796" s="76"/>
      <c r="M3796" s="77"/>
      <c r="N3796" s="78"/>
      <c r="O3796" s="79"/>
      <c r="P3796" s="79"/>
      <c r="Q3796" s="79"/>
    </row>
    <row r="3797" spans="1:17" ht="13.95" customHeight="1">
      <c r="A3797" s="73"/>
      <c r="B3797" s="74"/>
      <c r="C3797" s="75"/>
      <c r="D3797" s="76"/>
      <c r="E3797" s="76"/>
      <c r="F3797" s="76"/>
      <c r="G3797" s="76"/>
      <c r="H3797" s="76"/>
      <c r="I3797" s="76"/>
      <c r="J3797" s="76"/>
      <c r="K3797" s="76"/>
      <c r="L3797" s="76"/>
      <c r="M3797" s="77"/>
      <c r="N3797" s="78"/>
      <c r="O3797" s="79"/>
      <c r="P3797" s="79"/>
      <c r="Q3797" s="79"/>
    </row>
    <row r="3798" spans="1:17" ht="13.95" customHeight="1">
      <c r="A3798" s="73"/>
      <c r="B3798" s="74"/>
      <c r="C3798" s="75"/>
      <c r="D3798" s="76"/>
      <c r="E3798" s="76"/>
      <c r="F3798" s="76"/>
      <c r="G3798" s="76"/>
      <c r="H3798" s="76"/>
      <c r="I3798" s="76"/>
      <c r="J3798" s="76"/>
      <c r="K3798" s="76"/>
      <c r="L3798" s="76"/>
      <c r="M3798" s="77"/>
      <c r="N3798" s="78"/>
      <c r="O3798" s="79"/>
      <c r="P3798" s="79"/>
      <c r="Q3798" s="79"/>
    </row>
    <row r="3799" spans="1:17" ht="13.95" customHeight="1">
      <c r="A3799" s="73"/>
      <c r="B3799" s="74"/>
      <c r="C3799" s="75"/>
      <c r="D3799" s="76"/>
      <c r="E3799" s="76"/>
      <c r="F3799" s="76"/>
      <c r="G3799" s="76"/>
      <c r="H3799" s="76"/>
      <c r="I3799" s="76"/>
      <c r="J3799" s="76"/>
      <c r="K3799" s="76"/>
      <c r="L3799" s="76"/>
      <c r="M3799" s="77"/>
      <c r="N3799" s="78"/>
      <c r="O3799" s="79"/>
      <c r="P3799" s="79"/>
      <c r="Q3799" s="79"/>
    </row>
    <row r="3800" spans="1:17" ht="13.95" customHeight="1">
      <c r="A3800" s="73"/>
      <c r="B3800" s="74"/>
      <c r="C3800" s="75"/>
      <c r="D3800" s="76"/>
      <c r="E3800" s="76"/>
      <c r="F3800" s="76"/>
      <c r="G3800" s="76"/>
      <c r="H3800" s="76"/>
      <c r="I3800" s="76"/>
      <c r="J3800" s="76"/>
      <c r="K3800" s="76"/>
      <c r="L3800" s="76"/>
      <c r="M3800" s="77"/>
      <c r="N3800" s="78"/>
      <c r="O3800" s="79"/>
      <c r="P3800" s="79"/>
      <c r="Q3800" s="79"/>
    </row>
    <row r="3801" spans="1:17" ht="13.95" customHeight="1">
      <c r="A3801" s="73"/>
      <c r="B3801" s="74"/>
      <c r="C3801" s="75"/>
      <c r="D3801" s="76"/>
      <c r="E3801" s="76"/>
      <c r="F3801" s="76"/>
      <c r="G3801" s="76"/>
      <c r="H3801" s="76"/>
      <c r="I3801" s="76"/>
      <c r="J3801" s="76"/>
      <c r="K3801" s="76"/>
      <c r="L3801" s="76"/>
      <c r="M3801" s="77"/>
      <c r="N3801" s="78"/>
      <c r="O3801" s="79"/>
      <c r="P3801" s="79"/>
      <c r="Q3801" s="79"/>
    </row>
    <row r="3802" spans="1:17" ht="13.95" customHeight="1">
      <c r="A3802" s="73"/>
      <c r="B3802" s="74"/>
      <c r="C3802" s="75"/>
      <c r="D3802" s="76"/>
      <c r="E3802" s="76"/>
      <c r="F3802" s="76"/>
      <c r="G3802" s="76"/>
      <c r="H3802" s="76"/>
      <c r="I3802" s="76"/>
      <c r="J3802" s="76"/>
      <c r="K3802" s="76"/>
      <c r="L3802" s="76"/>
      <c r="M3802" s="77"/>
      <c r="N3802" s="78"/>
      <c r="O3802" s="79"/>
      <c r="P3802" s="79"/>
      <c r="Q3802" s="79"/>
    </row>
    <row r="3803" spans="1:17" ht="13.95" customHeight="1">
      <c r="A3803" s="73"/>
      <c r="B3803" s="74"/>
      <c r="C3803" s="75"/>
      <c r="D3803" s="76"/>
      <c r="E3803" s="76"/>
      <c r="F3803" s="76"/>
      <c r="G3803" s="76"/>
      <c r="H3803" s="76"/>
      <c r="I3803" s="76"/>
      <c r="J3803" s="76"/>
      <c r="K3803" s="76"/>
      <c r="L3803" s="76"/>
      <c r="M3803" s="77"/>
      <c r="N3803" s="78"/>
      <c r="O3803" s="79"/>
      <c r="P3803" s="79"/>
      <c r="Q3803" s="79"/>
    </row>
    <row r="3804" spans="1:17" ht="13.95" customHeight="1">
      <c r="A3804" s="73"/>
      <c r="B3804" s="74"/>
      <c r="C3804" s="75"/>
      <c r="D3804" s="76"/>
      <c r="E3804" s="76"/>
      <c r="F3804" s="76"/>
      <c r="G3804" s="76"/>
      <c r="H3804" s="76"/>
      <c r="I3804" s="76"/>
      <c r="J3804" s="76"/>
      <c r="K3804" s="76"/>
      <c r="L3804" s="76"/>
      <c r="M3804" s="77"/>
      <c r="N3804" s="78"/>
      <c r="O3804" s="79"/>
      <c r="P3804" s="79"/>
      <c r="Q3804" s="79"/>
    </row>
    <row r="3805" spans="1:17" ht="13.95" customHeight="1">
      <c r="A3805" s="73"/>
      <c r="B3805" s="74"/>
      <c r="C3805" s="75"/>
      <c r="D3805" s="76"/>
      <c r="E3805" s="76"/>
      <c r="F3805" s="76"/>
      <c r="G3805" s="76"/>
      <c r="H3805" s="76"/>
      <c r="I3805" s="76"/>
      <c r="J3805" s="76"/>
      <c r="K3805" s="76"/>
      <c r="L3805" s="76"/>
      <c r="M3805" s="77"/>
      <c r="N3805" s="78"/>
      <c r="O3805" s="79"/>
      <c r="P3805" s="79"/>
      <c r="Q3805" s="79"/>
    </row>
    <row r="3806" spans="1:17" ht="13.95" customHeight="1">
      <c r="A3806" s="73"/>
      <c r="B3806" s="74"/>
      <c r="C3806" s="75"/>
      <c r="D3806" s="76"/>
      <c r="E3806" s="76"/>
      <c r="F3806" s="76"/>
      <c r="G3806" s="76"/>
      <c r="H3806" s="76"/>
      <c r="I3806" s="76"/>
      <c r="J3806" s="76"/>
      <c r="K3806" s="76"/>
      <c r="L3806" s="76"/>
      <c r="M3806" s="77"/>
      <c r="N3806" s="78"/>
      <c r="O3806" s="79"/>
      <c r="P3806" s="79"/>
      <c r="Q3806" s="79"/>
    </row>
    <row r="3807" spans="1:17" ht="13.95" customHeight="1">
      <c r="A3807" s="73"/>
      <c r="B3807" s="74"/>
      <c r="C3807" s="75"/>
      <c r="D3807" s="76"/>
      <c r="E3807" s="76"/>
      <c r="F3807" s="76"/>
      <c r="G3807" s="76"/>
      <c r="H3807" s="76"/>
      <c r="I3807" s="76"/>
      <c r="J3807" s="76"/>
      <c r="K3807" s="76"/>
      <c r="L3807" s="76"/>
      <c r="M3807" s="77"/>
      <c r="N3807" s="78"/>
      <c r="O3807" s="79"/>
      <c r="P3807" s="79"/>
      <c r="Q3807" s="79"/>
    </row>
    <row r="3808" spans="1:17" ht="13.95" customHeight="1">
      <c r="A3808" s="73"/>
      <c r="B3808" s="74"/>
      <c r="C3808" s="75"/>
      <c r="D3808" s="76"/>
      <c r="E3808" s="76"/>
      <c r="F3808" s="76"/>
      <c r="G3808" s="76"/>
      <c r="H3808" s="76"/>
      <c r="I3808" s="76"/>
      <c r="J3808" s="76"/>
      <c r="K3808" s="76"/>
      <c r="L3808" s="76"/>
      <c r="M3808" s="77"/>
      <c r="N3808" s="78"/>
      <c r="O3808" s="79"/>
      <c r="P3808" s="79"/>
      <c r="Q3808" s="79"/>
    </row>
    <row r="3809" spans="1:17" ht="13.95" customHeight="1">
      <c r="A3809" s="73"/>
      <c r="B3809" s="74"/>
      <c r="C3809" s="75"/>
      <c r="D3809" s="76"/>
      <c r="E3809" s="76"/>
      <c r="F3809" s="76"/>
      <c r="G3809" s="76"/>
      <c r="H3809" s="76"/>
      <c r="I3809" s="76"/>
      <c r="J3809" s="76"/>
      <c r="K3809" s="76"/>
      <c r="L3809" s="76"/>
      <c r="M3809" s="77"/>
      <c r="N3809" s="78"/>
      <c r="O3809" s="79"/>
      <c r="P3809" s="79"/>
      <c r="Q3809" s="79"/>
    </row>
    <row r="3810" spans="1:17" ht="13.95" customHeight="1">
      <c r="A3810" s="73"/>
      <c r="B3810" s="74"/>
      <c r="C3810" s="75"/>
      <c r="D3810" s="76"/>
      <c r="E3810" s="76"/>
      <c r="F3810" s="76"/>
      <c r="G3810" s="76"/>
      <c r="H3810" s="76"/>
      <c r="I3810" s="76"/>
      <c r="J3810" s="76"/>
      <c r="K3810" s="76"/>
      <c r="L3810" s="76"/>
      <c r="M3810" s="77"/>
      <c r="N3810" s="78"/>
      <c r="O3810" s="79"/>
      <c r="P3810" s="79"/>
      <c r="Q3810" s="79"/>
    </row>
    <row r="3811" spans="1:17" ht="13.95" customHeight="1">
      <c r="A3811" s="73"/>
      <c r="B3811" s="74"/>
      <c r="C3811" s="75"/>
      <c r="D3811" s="76"/>
      <c r="E3811" s="76"/>
      <c r="F3811" s="76"/>
      <c r="G3811" s="76"/>
      <c r="H3811" s="76"/>
      <c r="I3811" s="76"/>
      <c r="J3811" s="76"/>
      <c r="K3811" s="76"/>
      <c r="L3811" s="76"/>
      <c r="M3811" s="77"/>
      <c r="N3811" s="78"/>
      <c r="O3811" s="79"/>
      <c r="P3811" s="79"/>
      <c r="Q3811" s="79"/>
    </row>
    <row r="3812" spans="1:17" ht="13.95" customHeight="1">
      <c r="A3812" s="73"/>
      <c r="B3812" s="74"/>
      <c r="C3812" s="75"/>
      <c r="D3812" s="76"/>
      <c r="E3812" s="76"/>
      <c r="F3812" s="76"/>
      <c r="G3812" s="76"/>
      <c r="H3812" s="76"/>
      <c r="I3812" s="76"/>
      <c r="J3812" s="76"/>
      <c r="K3812" s="76"/>
      <c r="L3812" s="76"/>
      <c r="M3812" s="77"/>
      <c r="N3812" s="78"/>
      <c r="O3812" s="79"/>
      <c r="P3812" s="79"/>
      <c r="Q3812" s="79"/>
    </row>
    <row r="3813" spans="1:17" ht="13.95" customHeight="1">
      <c r="A3813" s="73"/>
      <c r="B3813" s="74"/>
      <c r="C3813" s="75"/>
      <c r="D3813" s="76"/>
      <c r="E3813" s="76"/>
      <c r="F3813" s="76"/>
      <c r="G3813" s="76"/>
      <c r="H3813" s="76"/>
      <c r="I3813" s="76"/>
      <c r="J3813" s="76"/>
      <c r="K3813" s="76"/>
      <c r="L3813" s="76"/>
      <c r="M3813" s="77"/>
      <c r="N3813" s="78"/>
      <c r="O3813" s="79"/>
      <c r="P3813" s="79"/>
      <c r="Q3813" s="79"/>
    </row>
    <row r="3814" spans="1:17" ht="13.95" customHeight="1">
      <c r="A3814" s="73"/>
      <c r="B3814" s="74"/>
      <c r="C3814" s="75"/>
      <c r="D3814" s="76"/>
      <c r="E3814" s="76"/>
      <c r="F3814" s="76"/>
      <c r="G3814" s="76"/>
      <c r="H3814" s="76"/>
      <c r="I3814" s="76"/>
      <c r="J3814" s="76"/>
      <c r="K3814" s="76"/>
      <c r="L3814" s="76"/>
      <c r="M3814" s="77"/>
      <c r="N3814" s="78"/>
      <c r="O3814" s="79"/>
      <c r="P3814" s="79"/>
      <c r="Q3814" s="79"/>
    </row>
    <row r="3815" spans="1:17" ht="13.95" customHeight="1">
      <c r="A3815" s="73"/>
      <c r="B3815" s="74"/>
      <c r="C3815" s="75"/>
      <c r="D3815" s="76"/>
      <c r="E3815" s="76"/>
      <c r="F3815" s="76"/>
      <c r="G3815" s="76"/>
      <c r="H3815" s="76"/>
      <c r="I3815" s="76"/>
      <c r="J3815" s="76"/>
      <c r="K3815" s="76"/>
      <c r="L3815" s="76"/>
      <c r="M3815" s="77"/>
      <c r="N3815" s="78"/>
      <c r="O3815" s="79"/>
      <c r="P3815" s="79"/>
      <c r="Q3815" s="79"/>
    </row>
    <row r="3816" spans="1:17" ht="13.95" customHeight="1">
      <c r="A3816" s="73"/>
      <c r="B3816" s="74"/>
      <c r="C3816" s="75"/>
      <c r="D3816" s="76"/>
      <c r="E3816" s="76"/>
      <c r="F3816" s="76"/>
      <c r="G3816" s="76"/>
      <c r="H3816" s="76"/>
      <c r="I3816" s="76"/>
      <c r="J3816" s="76"/>
      <c r="K3816" s="76"/>
      <c r="L3816" s="76"/>
      <c r="M3816" s="77"/>
      <c r="N3816" s="78"/>
      <c r="O3816" s="79"/>
      <c r="P3816" s="79"/>
      <c r="Q3816" s="79"/>
    </row>
    <row r="3817" spans="1:17" ht="13.95" customHeight="1">
      <c r="A3817" s="73"/>
      <c r="B3817" s="74"/>
      <c r="C3817" s="75"/>
      <c r="D3817" s="76"/>
      <c r="E3817" s="76"/>
      <c r="F3817" s="76"/>
      <c r="G3817" s="76"/>
      <c r="H3817" s="76"/>
      <c r="I3817" s="76"/>
      <c r="J3817" s="76"/>
      <c r="K3817" s="76"/>
      <c r="L3817" s="76"/>
      <c r="M3817" s="77"/>
      <c r="N3817" s="78"/>
      <c r="O3817" s="79"/>
      <c r="P3817" s="79"/>
      <c r="Q3817" s="79"/>
    </row>
    <row r="3818" spans="1:17" ht="13.95" customHeight="1">
      <c r="A3818" s="73"/>
      <c r="B3818" s="74"/>
      <c r="C3818" s="75"/>
      <c r="D3818" s="76"/>
      <c r="E3818" s="76"/>
      <c r="F3818" s="76"/>
      <c r="G3818" s="76"/>
      <c r="H3818" s="76"/>
      <c r="I3818" s="76"/>
      <c r="J3818" s="76"/>
      <c r="K3818" s="76"/>
      <c r="L3818" s="76"/>
      <c r="M3818" s="77"/>
      <c r="N3818" s="78"/>
      <c r="O3818" s="79"/>
      <c r="P3818" s="79"/>
      <c r="Q3818" s="79"/>
    </row>
    <row r="3819" spans="1:17" ht="13.95" customHeight="1">
      <c r="A3819" s="73"/>
      <c r="B3819" s="74"/>
      <c r="C3819" s="75"/>
      <c r="D3819" s="76"/>
      <c r="E3819" s="76"/>
      <c r="F3819" s="76"/>
      <c r="G3819" s="76"/>
      <c r="H3819" s="76"/>
      <c r="I3819" s="76"/>
      <c r="J3819" s="76"/>
      <c r="K3819" s="76"/>
      <c r="L3819" s="76"/>
      <c r="M3819" s="77"/>
      <c r="N3819" s="78"/>
      <c r="O3819" s="79"/>
      <c r="P3819" s="79"/>
      <c r="Q3819" s="79"/>
    </row>
    <row r="3820" spans="1:17" ht="13.95" customHeight="1">
      <c r="A3820" s="73"/>
      <c r="B3820" s="74"/>
      <c r="C3820" s="75"/>
      <c r="D3820" s="76"/>
      <c r="E3820" s="76"/>
      <c r="F3820" s="76"/>
      <c r="G3820" s="76"/>
      <c r="H3820" s="76"/>
      <c r="I3820" s="76"/>
      <c r="J3820" s="76"/>
      <c r="K3820" s="76"/>
      <c r="L3820" s="76"/>
      <c r="M3820" s="77"/>
      <c r="N3820" s="78"/>
      <c r="O3820" s="79"/>
      <c r="P3820" s="79"/>
      <c r="Q3820" s="79"/>
    </row>
    <row r="3821" spans="1:17" ht="13.95" customHeight="1">
      <c r="A3821" s="73"/>
      <c r="B3821" s="74"/>
      <c r="C3821" s="75"/>
      <c r="D3821" s="76"/>
      <c r="E3821" s="76"/>
      <c r="F3821" s="76"/>
      <c r="G3821" s="76"/>
      <c r="H3821" s="76"/>
      <c r="I3821" s="76"/>
      <c r="J3821" s="76"/>
      <c r="K3821" s="76"/>
      <c r="L3821" s="76"/>
      <c r="M3821" s="77"/>
      <c r="N3821" s="78"/>
      <c r="O3821" s="79"/>
      <c r="P3821" s="79"/>
      <c r="Q3821" s="79"/>
    </row>
    <row r="3822" spans="1:17" ht="13.95" customHeight="1">
      <c r="A3822" s="73"/>
      <c r="B3822" s="74"/>
      <c r="C3822" s="75"/>
      <c r="D3822" s="76"/>
      <c r="E3822" s="76"/>
      <c r="F3822" s="76"/>
      <c r="G3822" s="76"/>
      <c r="H3822" s="76"/>
      <c r="I3822" s="76"/>
      <c r="J3822" s="76"/>
      <c r="K3822" s="76"/>
      <c r="L3822" s="76"/>
      <c r="M3822" s="77"/>
      <c r="N3822" s="78"/>
      <c r="O3822" s="79"/>
      <c r="P3822" s="79"/>
      <c r="Q3822" s="79"/>
    </row>
    <row r="3823" spans="1:17" ht="13.95" customHeight="1">
      <c r="A3823" s="73"/>
      <c r="B3823" s="74"/>
      <c r="C3823" s="75"/>
      <c r="D3823" s="76"/>
      <c r="E3823" s="76"/>
      <c r="F3823" s="76"/>
      <c r="G3823" s="76"/>
      <c r="H3823" s="76"/>
      <c r="I3823" s="76"/>
      <c r="J3823" s="76"/>
      <c r="K3823" s="76"/>
      <c r="L3823" s="76"/>
      <c r="M3823" s="77"/>
      <c r="N3823" s="78"/>
      <c r="O3823" s="79"/>
      <c r="P3823" s="79"/>
      <c r="Q3823" s="79"/>
    </row>
    <row r="3824" spans="1:17" ht="13.95" customHeight="1">
      <c r="A3824" s="73"/>
      <c r="B3824" s="74"/>
      <c r="C3824" s="75"/>
      <c r="D3824" s="76"/>
      <c r="E3824" s="76"/>
      <c r="F3824" s="76"/>
      <c r="G3824" s="76"/>
      <c r="H3824" s="76"/>
      <c r="I3824" s="76"/>
      <c r="J3824" s="76"/>
      <c r="K3824" s="76"/>
      <c r="L3824" s="76"/>
      <c r="M3824" s="77"/>
      <c r="N3824" s="78"/>
      <c r="O3824" s="79"/>
      <c r="P3824" s="79"/>
      <c r="Q3824" s="79"/>
    </row>
    <row r="3825" spans="1:17" ht="13.95" customHeight="1">
      <c r="A3825" s="73"/>
      <c r="B3825" s="74"/>
      <c r="C3825" s="75"/>
      <c r="D3825" s="76"/>
      <c r="E3825" s="76"/>
      <c r="F3825" s="76"/>
      <c r="G3825" s="76"/>
      <c r="H3825" s="76"/>
      <c r="I3825" s="76"/>
      <c r="J3825" s="76"/>
      <c r="K3825" s="76"/>
      <c r="L3825" s="76"/>
      <c r="M3825" s="77"/>
      <c r="N3825" s="78"/>
      <c r="O3825" s="79"/>
      <c r="P3825" s="79"/>
      <c r="Q3825" s="79"/>
    </row>
    <row r="3826" spans="1:17" ht="13.95" customHeight="1">
      <c r="A3826" s="73"/>
      <c r="B3826" s="74"/>
      <c r="C3826" s="75"/>
      <c r="D3826" s="76"/>
      <c r="E3826" s="76"/>
      <c r="F3826" s="76"/>
      <c r="G3826" s="76"/>
      <c r="H3826" s="76"/>
      <c r="I3826" s="76"/>
      <c r="J3826" s="76"/>
      <c r="K3826" s="76"/>
      <c r="L3826" s="76"/>
      <c r="M3826" s="77"/>
      <c r="N3826" s="78"/>
      <c r="O3826" s="79"/>
      <c r="P3826" s="79"/>
      <c r="Q3826" s="79"/>
    </row>
    <row r="3827" spans="1:17" ht="13.95" customHeight="1">
      <c r="A3827" s="73"/>
      <c r="B3827" s="74"/>
      <c r="C3827" s="75"/>
      <c r="D3827" s="76"/>
      <c r="E3827" s="76"/>
      <c r="F3827" s="76"/>
      <c r="G3827" s="76"/>
      <c r="H3827" s="76"/>
      <c r="I3827" s="76"/>
      <c r="J3827" s="76"/>
      <c r="K3827" s="76"/>
      <c r="L3827" s="76"/>
      <c r="M3827" s="77"/>
      <c r="N3827" s="78"/>
      <c r="O3827" s="79"/>
      <c r="P3827" s="79"/>
      <c r="Q3827" s="79"/>
    </row>
    <row r="3828" spans="1:17" ht="13.95" customHeight="1">
      <c r="A3828" s="73"/>
      <c r="B3828" s="74"/>
      <c r="C3828" s="75"/>
      <c r="D3828" s="76"/>
      <c r="E3828" s="76"/>
      <c r="F3828" s="76"/>
      <c r="G3828" s="76"/>
      <c r="H3828" s="76"/>
      <c r="I3828" s="76"/>
      <c r="J3828" s="76"/>
      <c r="K3828" s="76"/>
      <c r="L3828" s="76"/>
      <c r="M3828" s="77"/>
      <c r="N3828" s="78"/>
      <c r="O3828" s="79"/>
      <c r="P3828" s="79"/>
      <c r="Q3828" s="79"/>
    </row>
    <row r="3829" spans="1:17" ht="13.95" customHeight="1">
      <c r="A3829" s="73"/>
      <c r="B3829" s="74"/>
      <c r="C3829" s="75"/>
      <c r="D3829" s="76"/>
      <c r="E3829" s="76"/>
      <c r="F3829" s="76"/>
      <c r="G3829" s="76"/>
      <c r="H3829" s="76"/>
      <c r="I3829" s="76"/>
      <c r="J3829" s="76"/>
      <c r="K3829" s="76"/>
      <c r="L3829" s="76"/>
      <c r="M3829" s="77"/>
      <c r="N3829" s="78"/>
      <c r="O3829" s="79"/>
      <c r="P3829" s="79"/>
      <c r="Q3829" s="79"/>
    </row>
    <row r="3830" spans="1:17" ht="13.95" customHeight="1">
      <c r="A3830" s="73"/>
      <c r="B3830" s="74"/>
      <c r="C3830" s="75"/>
      <c r="D3830" s="76"/>
      <c r="E3830" s="76"/>
      <c r="F3830" s="76"/>
      <c r="G3830" s="76"/>
      <c r="H3830" s="76"/>
      <c r="I3830" s="76"/>
      <c r="J3830" s="76"/>
      <c r="K3830" s="76"/>
      <c r="L3830" s="76"/>
      <c r="M3830" s="77"/>
      <c r="N3830" s="78"/>
      <c r="O3830" s="79"/>
      <c r="P3830" s="79"/>
      <c r="Q3830" s="79"/>
    </row>
    <row r="3831" spans="1:17" ht="13.95" customHeight="1">
      <c r="A3831" s="73"/>
      <c r="B3831" s="74"/>
      <c r="C3831" s="75"/>
      <c r="D3831" s="76"/>
      <c r="E3831" s="76"/>
      <c r="F3831" s="76"/>
      <c r="G3831" s="76"/>
      <c r="H3831" s="76"/>
      <c r="I3831" s="76"/>
      <c r="J3831" s="76"/>
      <c r="K3831" s="76"/>
      <c r="L3831" s="76"/>
      <c r="M3831" s="77"/>
      <c r="N3831" s="78"/>
      <c r="O3831" s="79"/>
      <c r="P3831" s="79"/>
      <c r="Q3831" s="79"/>
    </row>
    <row r="3832" spans="1:17" ht="13.95" customHeight="1">
      <c r="A3832" s="73"/>
      <c r="B3832" s="74"/>
      <c r="C3832" s="75"/>
      <c r="D3832" s="76"/>
      <c r="E3832" s="76"/>
      <c r="F3832" s="76"/>
      <c r="G3832" s="76"/>
      <c r="H3832" s="76"/>
      <c r="I3832" s="76"/>
      <c r="J3832" s="76"/>
      <c r="K3832" s="76"/>
      <c r="L3832" s="76"/>
      <c r="M3832" s="77"/>
      <c r="N3832" s="78"/>
      <c r="O3832" s="79"/>
      <c r="P3832" s="79"/>
      <c r="Q3832" s="79"/>
    </row>
    <row r="3833" spans="1:17" ht="13.95" customHeight="1">
      <c r="A3833" s="73"/>
      <c r="B3833" s="74"/>
      <c r="C3833" s="75"/>
      <c r="D3833" s="76"/>
      <c r="E3833" s="76"/>
      <c r="F3833" s="76"/>
      <c r="G3833" s="76"/>
      <c r="H3833" s="76"/>
      <c r="I3833" s="76"/>
      <c r="J3833" s="76"/>
      <c r="K3833" s="76"/>
      <c r="L3833" s="76"/>
      <c r="M3833" s="77"/>
      <c r="N3833" s="78"/>
      <c r="O3833" s="79"/>
      <c r="P3833" s="79"/>
      <c r="Q3833" s="79"/>
    </row>
    <row r="3834" spans="1:17" ht="13.95" customHeight="1">
      <c r="A3834" s="73"/>
      <c r="B3834" s="74"/>
      <c r="C3834" s="75"/>
      <c r="D3834" s="76"/>
      <c r="E3834" s="76"/>
      <c r="F3834" s="76"/>
      <c r="G3834" s="76"/>
      <c r="H3834" s="76"/>
      <c r="I3834" s="76"/>
      <c r="J3834" s="76"/>
      <c r="K3834" s="76"/>
      <c r="L3834" s="76"/>
      <c r="M3834" s="77"/>
      <c r="N3834" s="78"/>
      <c r="O3834" s="79"/>
      <c r="P3834" s="79"/>
      <c r="Q3834" s="79"/>
    </row>
    <row r="3835" spans="1:17" ht="13.95" customHeight="1">
      <c r="A3835" s="73"/>
      <c r="B3835" s="74"/>
      <c r="C3835" s="75"/>
      <c r="D3835" s="76"/>
      <c r="E3835" s="76"/>
      <c r="F3835" s="76"/>
      <c r="G3835" s="76"/>
      <c r="H3835" s="76"/>
      <c r="I3835" s="76"/>
      <c r="J3835" s="76"/>
      <c r="K3835" s="76"/>
      <c r="L3835" s="76"/>
      <c r="M3835" s="77"/>
      <c r="N3835" s="78"/>
      <c r="O3835" s="79"/>
      <c r="P3835" s="79"/>
      <c r="Q3835" s="79"/>
    </row>
    <row r="3836" spans="1:17" ht="13.95" customHeight="1">
      <c r="A3836" s="73"/>
      <c r="B3836" s="74"/>
      <c r="C3836" s="75"/>
      <c r="D3836" s="76"/>
      <c r="E3836" s="76"/>
      <c r="F3836" s="76"/>
      <c r="G3836" s="76"/>
      <c r="H3836" s="76"/>
      <c r="I3836" s="76"/>
      <c r="J3836" s="76"/>
      <c r="K3836" s="76"/>
      <c r="L3836" s="76"/>
      <c r="M3836" s="77"/>
      <c r="N3836" s="78"/>
      <c r="O3836" s="79"/>
      <c r="P3836" s="79"/>
      <c r="Q3836" s="79"/>
    </row>
    <row r="3837" spans="1:17" ht="13.95" customHeight="1">
      <c r="A3837" s="73"/>
      <c r="B3837" s="74"/>
      <c r="C3837" s="75"/>
      <c r="D3837" s="76"/>
      <c r="E3837" s="76"/>
      <c r="F3837" s="76"/>
      <c r="G3837" s="76"/>
      <c r="H3837" s="76"/>
      <c r="I3837" s="76"/>
      <c r="J3837" s="76"/>
      <c r="K3837" s="76"/>
      <c r="L3837" s="76"/>
      <c r="M3837" s="77"/>
      <c r="N3837" s="78"/>
      <c r="O3837" s="79"/>
      <c r="P3837" s="79"/>
      <c r="Q3837" s="79"/>
    </row>
    <row r="3838" spans="1:17" ht="13.95" customHeight="1">
      <c r="A3838" s="73"/>
      <c r="B3838" s="74"/>
      <c r="C3838" s="75"/>
      <c r="D3838" s="76"/>
      <c r="E3838" s="76"/>
      <c r="F3838" s="76"/>
      <c r="G3838" s="76"/>
      <c r="H3838" s="76"/>
      <c r="I3838" s="76"/>
      <c r="J3838" s="76"/>
      <c r="K3838" s="76"/>
      <c r="L3838" s="76"/>
      <c r="M3838" s="77"/>
      <c r="N3838" s="78"/>
      <c r="O3838" s="79"/>
      <c r="P3838" s="79"/>
      <c r="Q3838" s="79"/>
    </row>
    <row r="3839" spans="1:17" ht="13.95" customHeight="1">
      <c r="A3839" s="73"/>
      <c r="B3839" s="74"/>
      <c r="C3839" s="75"/>
      <c r="D3839" s="76"/>
      <c r="E3839" s="76"/>
      <c r="F3839" s="76"/>
      <c r="G3839" s="76"/>
      <c r="H3839" s="76"/>
      <c r="I3839" s="76"/>
      <c r="J3839" s="76"/>
      <c r="K3839" s="76"/>
      <c r="L3839" s="76"/>
      <c r="M3839" s="77"/>
      <c r="N3839" s="78"/>
      <c r="O3839" s="79"/>
      <c r="P3839" s="79"/>
      <c r="Q3839" s="79"/>
    </row>
    <row r="3840" spans="1:17" ht="13.95" customHeight="1">
      <c r="A3840" s="73"/>
      <c r="B3840" s="74"/>
      <c r="C3840" s="75"/>
      <c r="D3840" s="76"/>
      <c r="E3840" s="76"/>
      <c r="F3840" s="76"/>
      <c r="G3840" s="76"/>
      <c r="H3840" s="76"/>
      <c r="I3840" s="76"/>
      <c r="J3840" s="76"/>
      <c r="K3840" s="76"/>
      <c r="L3840" s="76"/>
      <c r="M3840" s="77"/>
      <c r="N3840" s="78"/>
      <c r="O3840" s="79"/>
      <c r="P3840" s="79"/>
      <c r="Q3840" s="79"/>
    </row>
    <row r="3841" spans="1:17" ht="13.95" customHeight="1">
      <c r="A3841" s="73"/>
      <c r="B3841" s="74"/>
      <c r="C3841" s="75"/>
      <c r="D3841" s="76"/>
      <c r="E3841" s="76"/>
      <c r="F3841" s="76"/>
      <c r="G3841" s="76"/>
      <c r="H3841" s="76"/>
      <c r="I3841" s="76"/>
      <c r="J3841" s="76"/>
      <c r="K3841" s="76"/>
      <c r="L3841" s="76"/>
      <c r="M3841" s="77"/>
      <c r="N3841" s="78"/>
      <c r="O3841" s="79"/>
      <c r="P3841" s="79"/>
      <c r="Q3841" s="79"/>
    </row>
    <row r="3842" spans="1:17" ht="13.95" customHeight="1">
      <c r="A3842" s="73"/>
      <c r="B3842" s="74"/>
      <c r="C3842" s="75"/>
      <c r="D3842" s="76"/>
      <c r="E3842" s="76"/>
      <c r="F3842" s="76"/>
      <c r="G3842" s="76"/>
      <c r="H3842" s="76"/>
      <c r="I3842" s="76"/>
      <c r="J3842" s="76"/>
      <c r="K3842" s="76"/>
      <c r="L3842" s="76"/>
      <c r="M3842" s="77"/>
      <c r="N3842" s="78"/>
      <c r="O3842" s="79"/>
      <c r="P3842" s="79"/>
      <c r="Q3842" s="79"/>
    </row>
    <row r="3843" spans="1:17" ht="13.95" customHeight="1">
      <c r="A3843" s="73"/>
      <c r="B3843" s="74"/>
      <c r="C3843" s="75"/>
      <c r="D3843" s="76"/>
      <c r="E3843" s="76"/>
      <c r="F3843" s="76"/>
      <c r="G3843" s="76"/>
      <c r="H3843" s="76"/>
      <c r="I3843" s="76"/>
      <c r="J3843" s="76"/>
      <c r="K3843" s="76"/>
      <c r="L3843" s="76"/>
      <c r="M3843" s="77"/>
      <c r="N3843" s="78"/>
      <c r="O3843" s="79"/>
      <c r="P3843" s="79"/>
      <c r="Q3843" s="79"/>
    </row>
    <row r="3844" spans="1:17" ht="13.95" customHeight="1">
      <c r="A3844" s="73"/>
      <c r="B3844" s="74"/>
      <c r="C3844" s="75"/>
      <c r="D3844" s="76"/>
      <c r="E3844" s="76"/>
      <c r="F3844" s="76"/>
      <c r="G3844" s="76"/>
      <c r="H3844" s="76"/>
      <c r="I3844" s="76"/>
      <c r="J3844" s="76"/>
      <c r="K3844" s="76"/>
      <c r="L3844" s="76"/>
      <c r="M3844" s="77"/>
      <c r="N3844" s="78"/>
      <c r="O3844" s="79"/>
      <c r="P3844" s="79"/>
      <c r="Q3844" s="79"/>
    </row>
    <row r="3845" spans="1:17" ht="13.95" customHeight="1">
      <c r="A3845" s="73"/>
      <c r="B3845" s="74"/>
      <c r="C3845" s="75"/>
      <c r="D3845" s="76"/>
      <c r="E3845" s="76"/>
      <c r="F3845" s="76"/>
      <c r="G3845" s="76"/>
      <c r="H3845" s="76"/>
      <c r="I3845" s="76"/>
      <c r="J3845" s="76"/>
      <c r="K3845" s="76"/>
      <c r="L3845" s="76"/>
      <c r="M3845" s="77"/>
      <c r="N3845" s="78"/>
      <c r="O3845" s="79"/>
      <c r="P3845" s="79"/>
      <c r="Q3845" s="79"/>
    </row>
    <row r="3846" spans="1:17" ht="13.95" customHeight="1">
      <c r="A3846" s="73"/>
      <c r="B3846" s="74"/>
      <c r="C3846" s="75"/>
      <c r="D3846" s="76"/>
      <c r="E3846" s="76"/>
      <c r="F3846" s="76"/>
      <c r="G3846" s="76"/>
      <c r="H3846" s="76"/>
      <c r="I3846" s="76"/>
      <c r="J3846" s="76"/>
      <c r="K3846" s="76"/>
      <c r="L3846" s="76"/>
      <c r="M3846" s="77"/>
      <c r="N3846" s="78"/>
      <c r="O3846" s="79"/>
      <c r="P3846" s="79"/>
      <c r="Q3846" s="79"/>
    </row>
    <row r="3847" spans="1:17" ht="13.95" customHeight="1">
      <c r="A3847" s="73"/>
      <c r="B3847" s="74"/>
      <c r="C3847" s="75"/>
      <c r="D3847" s="76"/>
      <c r="E3847" s="76"/>
      <c r="F3847" s="76"/>
      <c r="G3847" s="76"/>
      <c r="H3847" s="76"/>
      <c r="I3847" s="76"/>
      <c r="J3847" s="76"/>
      <c r="K3847" s="76"/>
      <c r="L3847" s="76"/>
      <c r="M3847" s="77"/>
      <c r="N3847" s="78"/>
      <c r="O3847" s="79"/>
      <c r="P3847" s="79"/>
      <c r="Q3847" s="79"/>
    </row>
    <row r="3848" spans="1:17" ht="13.95" customHeight="1">
      <c r="A3848" s="73"/>
      <c r="B3848" s="74"/>
      <c r="C3848" s="75"/>
      <c r="D3848" s="76"/>
      <c r="E3848" s="76"/>
      <c r="F3848" s="76"/>
      <c r="G3848" s="76"/>
      <c r="H3848" s="76"/>
      <c r="I3848" s="76"/>
      <c r="J3848" s="76"/>
      <c r="K3848" s="76"/>
      <c r="L3848" s="76"/>
      <c r="M3848" s="77"/>
      <c r="N3848" s="78"/>
      <c r="O3848" s="79"/>
      <c r="P3848" s="79"/>
      <c r="Q3848" s="79"/>
    </row>
    <row r="3849" spans="1:17" ht="13.95" customHeight="1">
      <c r="A3849" s="73"/>
      <c r="B3849" s="74"/>
      <c r="C3849" s="75"/>
      <c r="D3849" s="76"/>
      <c r="E3849" s="76"/>
      <c r="F3849" s="76"/>
      <c r="G3849" s="76"/>
      <c r="H3849" s="76"/>
      <c r="I3849" s="76"/>
      <c r="J3849" s="76"/>
      <c r="K3849" s="76"/>
      <c r="L3849" s="76"/>
      <c r="M3849" s="77"/>
      <c r="N3849" s="78"/>
      <c r="O3849" s="79"/>
      <c r="P3849" s="79"/>
      <c r="Q3849" s="79"/>
    </row>
    <row r="3850" spans="1:17" ht="13.95" customHeight="1">
      <c r="A3850" s="73"/>
      <c r="B3850" s="74"/>
      <c r="C3850" s="75"/>
      <c r="D3850" s="76"/>
      <c r="E3850" s="76"/>
      <c r="F3850" s="76"/>
      <c r="G3850" s="76"/>
      <c r="H3850" s="76"/>
      <c r="I3850" s="76"/>
      <c r="J3850" s="76"/>
      <c r="K3850" s="76"/>
      <c r="L3850" s="76"/>
      <c r="M3850" s="77"/>
      <c r="N3850" s="78"/>
      <c r="O3850" s="79"/>
      <c r="P3850" s="79"/>
      <c r="Q3850" s="79"/>
    </row>
    <row r="3851" spans="1:17" ht="13.95" customHeight="1">
      <c r="A3851" s="73"/>
      <c r="B3851" s="74"/>
      <c r="C3851" s="75"/>
      <c r="D3851" s="76"/>
      <c r="E3851" s="76"/>
      <c r="F3851" s="76"/>
      <c r="G3851" s="76"/>
      <c r="H3851" s="76"/>
      <c r="I3851" s="76"/>
      <c r="J3851" s="76"/>
      <c r="K3851" s="76"/>
      <c r="L3851" s="76"/>
      <c r="M3851" s="77"/>
      <c r="N3851" s="78"/>
      <c r="O3851" s="79"/>
      <c r="P3851" s="79"/>
      <c r="Q3851" s="79"/>
    </row>
    <row r="3852" spans="1:17" ht="13.95" customHeight="1">
      <c r="A3852" s="73"/>
      <c r="B3852" s="74"/>
      <c r="C3852" s="75"/>
      <c r="D3852" s="76"/>
      <c r="E3852" s="76"/>
      <c r="F3852" s="76"/>
      <c r="G3852" s="76"/>
      <c r="H3852" s="76"/>
      <c r="I3852" s="76"/>
      <c r="J3852" s="76"/>
      <c r="K3852" s="76"/>
      <c r="L3852" s="76"/>
      <c r="M3852" s="77"/>
      <c r="N3852" s="78"/>
      <c r="O3852" s="79"/>
      <c r="P3852" s="79"/>
      <c r="Q3852" s="79"/>
    </row>
    <row r="3853" spans="1:17" ht="13.95" customHeight="1">
      <c r="A3853" s="73"/>
      <c r="B3853" s="74"/>
      <c r="C3853" s="75"/>
      <c r="D3853" s="76"/>
      <c r="E3853" s="76"/>
      <c r="F3853" s="76"/>
      <c r="G3853" s="76"/>
      <c r="H3853" s="76"/>
      <c r="I3853" s="76"/>
      <c r="J3853" s="76"/>
      <c r="K3853" s="76"/>
      <c r="L3853" s="76"/>
      <c r="M3853" s="77"/>
      <c r="N3853" s="78"/>
      <c r="O3853" s="79"/>
      <c r="P3853" s="79"/>
      <c r="Q3853" s="79"/>
    </row>
    <row r="3854" spans="1:17" ht="13.95" customHeight="1">
      <c r="A3854" s="73"/>
      <c r="B3854" s="74"/>
      <c r="C3854" s="75"/>
      <c r="D3854" s="76"/>
      <c r="E3854" s="76"/>
      <c r="F3854" s="76"/>
      <c r="G3854" s="76"/>
      <c r="H3854" s="76"/>
      <c r="I3854" s="76"/>
      <c r="J3854" s="76"/>
      <c r="K3854" s="76"/>
      <c r="L3854" s="76"/>
      <c r="M3854" s="77"/>
      <c r="N3854" s="78"/>
      <c r="O3854" s="79"/>
      <c r="P3854" s="79"/>
      <c r="Q3854" s="79"/>
    </row>
    <row r="3855" spans="1:17" ht="13.95" customHeight="1">
      <c r="A3855" s="73"/>
      <c r="B3855" s="74"/>
      <c r="C3855" s="75"/>
      <c r="D3855" s="76"/>
      <c r="E3855" s="76"/>
      <c r="F3855" s="76"/>
      <c r="G3855" s="76"/>
      <c r="H3855" s="76"/>
      <c r="I3855" s="76"/>
      <c r="J3855" s="76"/>
      <c r="K3855" s="76"/>
      <c r="L3855" s="76"/>
      <c r="M3855" s="77"/>
      <c r="N3855" s="78"/>
      <c r="O3855" s="79"/>
      <c r="P3855" s="79"/>
      <c r="Q3855" s="79"/>
    </row>
    <row r="3856" spans="1:17" ht="13.95" customHeight="1">
      <c r="A3856" s="73"/>
      <c r="B3856" s="74"/>
      <c r="C3856" s="75"/>
      <c r="D3856" s="76"/>
      <c r="E3856" s="76"/>
      <c r="F3856" s="76"/>
      <c r="G3856" s="76"/>
      <c r="H3856" s="76"/>
      <c r="I3856" s="76"/>
      <c r="J3856" s="76"/>
      <c r="K3856" s="76"/>
      <c r="L3856" s="76"/>
      <c r="M3856" s="77"/>
      <c r="N3856" s="78"/>
      <c r="O3856" s="79"/>
      <c r="P3856" s="79"/>
      <c r="Q3856" s="79"/>
    </row>
    <row r="3857" spans="1:17" ht="13.95" customHeight="1">
      <c r="A3857" s="73"/>
      <c r="B3857" s="74"/>
      <c r="C3857" s="75"/>
      <c r="D3857" s="76"/>
      <c r="E3857" s="76"/>
      <c r="F3857" s="76"/>
      <c r="G3857" s="76"/>
      <c r="H3857" s="76"/>
      <c r="I3857" s="76"/>
      <c r="J3857" s="76"/>
      <c r="K3857" s="76"/>
      <c r="L3857" s="76"/>
      <c r="M3857" s="77"/>
      <c r="N3857" s="78"/>
      <c r="O3857" s="79"/>
      <c r="P3857" s="79"/>
      <c r="Q3857" s="79"/>
    </row>
    <row r="3858" spans="1:17" ht="13.95" customHeight="1">
      <c r="A3858" s="73"/>
      <c r="B3858" s="74"/>
      <c r="C3858" s="75"/>
      <c r="D3858" s="76"/>
      <c r="E3858" s="76"/>
      <c r="F3858" s="76"/>
      <c r="G3858" s="76"/>
      <c r="H3858" s="76"/>
      <c r="I3858" s="76"/>
      <c r="J3858" s="76"/>
      <c r="K3858" s="76"/>
      <c r="L3858" s="76"/>
      <c r="M3858" s="77"/>
      <c r="N3858" s="78"/>
      <c r="O3858" s="79"/>
      <c r="P3858" s="79"/>
      <c r="Q3858" s="79"/>
    </row>
    <row r="3859" spans="1:17" ht="13.95" customHeight="1">
      <c r="A3859" s="73"/>
      <c r="B3859" s="74"/>
      <c r="C3859" s="75"/>
      <c r="D3859" s="76"/>
      <c r="E3859" s="76"/>
      <c r="F3859" s="76"/>
      <c r="G3859" s="76"/>
      <c r="H3859" s="76"/>
      <c r="I3859" s="76"/>
      <c r="J3859" s="76"/>
      <c r="K3859" s="76"/>
      <c r="L3859" s="76"/>
      <c r="M3859" s="77"/>
      <c r="N3859" s="78"/>
      <c r="O3859" s="79"/>
      <c r="P3859" s="79"/>
      <c r="Q3859" s="79"/>
    </row>
    <row r="3860" spans="1:17" ht="13.95" customHeight="1">
      <c r="A3860" s="73"/>
      <c r="B3860" s="74"/>
      <c r="C3860" s="75"/>
      <c r="D3860" s="76"/>
      <c r="E3860" s="76"/>
      <c r="F3860" s="76"/>
      <c r="G3860" s="76"/>
      <c r="H3860" s="76"/>
      <c r="I3860" s="76"/>
      <c r="J3860" s="76"/>
      <c r="K3860" s="76"/>
      <c r="L3860" s="76"/>
      <c r="M3860" s="77"/>
      <c r="N3860" s="78"/>
      <c r="O3860" s="79"/>
      <c r="P3860" s="79"/>
      <c r="Q3860" s="79"/>
    </row>
    <row r="3861" spans="1:17" ht="13.95" customHeight="1">
      <c r="A3861" s="73"/>
      <c r="B3861" s="74"/>
      <c r="C3861" s="75"/>
      <c r="D3861" s="76"/>
      <c r="E3861" s="76"/>
      <c r="F3861" s="76"/>
      <c r="G3861" s="76"/>
      <c r="H3861" s="76"/>
      <c r="I3861" s="76"/>
      <c r="J3861" s="76"/>
      <c r="K3861" s="76"/>
      <c r="L3861" s="76"/>
      <c r="M3861" s="77"/>
      <c r="N3861" s="78"/>
      <c r="O3861" s="79"/>
      <c r="P3861" s="79"/>
      <c r="Q3861" s="79"/>
    </row>
    <row r="3862" spans="1:17" ht="13.95" customHeight="1">
      <c r="A3862" s="73"/>
      <c r="B3862" s="74"/>
      <c r="C3862" s="75"/>
      <c r="D3862" s="76"/>
      <c r="E3862" s="76"/>
      <c r="F3862" s="76"/>
      <c r="G3862" s="76"/>
      <c r="H3862" s="76"/>
      <c r="I3862" s="76"/>
      <c r="J3862" s="76"/>
      <c r="K3862" s="76"/>
      <c r="L3862" s="76"/>
      <c r="M3862" s="77"/>
      <c r="N3862" s="78"/>
      <c r="O3862" s="79"/>
      <c r="P3862" s="79"/>
      <c r="Q3862" s="79"/>
    </row>
    <row r="3863" spans="1:17" ht="13.95" customHeight="1">
      <c r="A3863" s="73"/>
      <c r="B3863" s="74"/>
      <c r="C3863" s="75"/>
      <c r="D3863" s="76"/>
      <c r="E3863" s="76"/>
      <c r="F3863" s="76"/>
      <c r="G3863" s="76"/>
      <c r="H3863" s="76"/>
      <c r="I3863" s="76"/>
      <c r="J3863" s="76"/>
      <c r="K3863" s="76"/>
      <c r="L3863" s="76"/>
      <c r="M3863" s="77"/>
      <c r="N3863" s="78"/>
      <c r="O3863" s="79"/>
      <c r="P3863" s="79"/>
      <c r="Q3863" s="79"/>
    </row>
    <row r="3864" spans="1:17" ht="13.95" customHeight="1">
      <c r="A3864" s="73"/>
      <c r="B3864" s="74"/>
      <c r="C3864" s="75"/>
      <c r="D3864" s="76"/>
      <c r="E3864" s="76"/>
      <c r="F3864" s="76"/>
      <c r="G3864" s="76"/>
      <c r="H3864" s="76"/>
      <c r="I3864" s="76"/>
      <c r="J3864" s="76"/>
      <c r="K3864" s="76"/>
      <c r="L3864" s="76"/>
      <c r="M3864" s="77"/>
      <c r="N3864" s="78"/>
      <c r="O3864" s="79"/>
      <c r="P3864" s="79"/>
      <c r="Q3864" s="79"/>
    </row>
    <row r="3865" spans="1:17" ht="13.95" customHeight="1">
      <c r="A3865" s="73"/>
      <c r="B3865" s="74"/>
      <c r="C3865" s="75"/>
      <c r="D3865" s="76"/>
      <c r="E3865" s="76"/>
      <c r="F3865" s="76"/>
      <c r="G3865" s="76"/>
      <c r="H3865" s="76"/>
      <c r="I3865" s="76"/>
      <c r="J3865" s="76"/>
      <c r="K3865" s="76"/>
      <c r="L3865" s="76"/>
      <c r="M3865" s="77"/>
      <c r="N3865" s="78"/>
      <c r="O3865" s="79"/>
      <c r="P3865" s="79"/>
      <c r="Q3865" s="79"/>
    </row>
    <row r="3866" spans="1:17" ht="13.95" customHeight="1">
      <c r="A3866" s="73"/>
      <c r="B3866" s="74"/>
      <c r="C3866" s="75"/>
      <c r="D3866" s="76"/>
      <c r="E3866" s="76"/>
      <c r="F3866" s="76"/>
      <c r="G3866" s="76"/>
      <c r="H3866" s="76"/>
      <c r="I3866" s="76"/>
      <c r="J3866" s="76"/>
      <c r="K3866" s="76"/>
      <c r="L3866" s="76"/>
      <c r="M3866" s="77"/>
      <c r="N3866" s="78"/>
      <c r="O3866" s="79"/>
      <c r="P3866" s="79"/>
      <c r="Q3866" s="79"/>
    </row>
    <row r="3867" spans="1:17" ht="13.95" customHeight="1">
      <c r="A3867" s="73"/>
      <c r="B3867" s="74"/>
      <c r="C3867" s="75"/>
      <c r="D3867" s="76"/>
      <c r="E3867" s="76"/>
      <c r="F3867" s="76"/>
      <c r="G3867" s="76"/>
      <c r="H3867" s="76"/>
      <c r="I3867" s="76"/>
      <c r="J3867" s="76"/>
      <c r="K3867" s="76"/>
      <c r="L3867" s="76"/>
      <c r="M3867" s="77"/>
      <c r="N3867" s="78"/>
      <c r="O3867" s="79"/>
      <c r="P3867" s="79"/>
      <c r="Q3867" s="79"/>
    </row>
    <row r="3868" spans="1:17" ht="13.95" customHeight="1">
      <c r="A3868" s="73"/>
      <c r="B3868" s="74"/>
      <c r="C3868" s="75"/>
      <c r="D3868" s="76"/>
      <c r="E3868" s="76"/>
      <c r="F3868" s="76"/>
      <c r="G3868" s="76"/>
      <c r="H3868" s="76"/>
      <c r="I3868" s="76"/>
      <c r="J3868" s="76"/>
      <c r="K3868" s="76"/>
      <c r="L3868" s="76"/>
      <c r="M3868" s="77"/>
      <c r="N3868" s="78"/>
      <c r="O3868" s="79"/>
      <c r="P3868" s="79"/>
      <c r="Q3868" s="79"/>
    </row>
    <row r="3869" spans="1:17" ht="13.95" customHeight="1">
      <c r="A3869" s="73"/>
      <c r="B3869" s="74"/>
      <c r="C3869" s="75"/>
      <c r="D3869" s="76"/>
      <c r="E3869" s="76"/>
      <c r="F3869" s="76"/>
      <c r="G3869" s="76"/>
      <c r="H3869" s="76"/>
      <c r="I3869" s="76"/>
      <c r="J3869" s="76"/>
      <c r="K3869" s="76"/>
      <c r="L3869" s="76"/>
      <c r="M3869" s="77"/>
      <c r="N3869" s="78"/>
      <c r="O3869" s="79"/>
      <c r="P3869" s="79"/>
      <c r="Q3869" s="79"/>
    </row>
    <row r="3870" spans="1:17" ht="13.95" customHeight="1">
      <c r="A3870" s="73"/>
      <c r="B3870" s="74"/>
      <c r="C3870" s="75"/>
      <c r="D3870" s="76"/>
      <c r="E3870" s="76"/>
      <c r="F3870" s="76"/>
      <c r="G3870" s="76"/>
      <c r="H3870" s="76"/>
      <c r="I3870" s="76"/>
      <c r="J3870" s="76"/>
      <c r="K3870" s="76"/>
      <c r="L3870" s="76"/>
      <c r="M3870" s="77"/>
      <c r="N3870" s="78"/>
      <c r="O3870" s="79"/>
      <c r="P3870" s="79"/>
      <c r="Q3870" s="79"/>
    </row>
    <row r="3871" spans="1:17" ht="13.95" customHeight="1">
      <c r="A3871" s="73"/>
      <c r="B3871" s="74"/>
      <c r="C3871" s="75"/>
      <c r="D3871" s="76"/>
      <c r="E3871" s="76"/>
      <c r="F3871" s="76"/>
      <c r="G3871" s="76"/>
      <c r="H3871" s="76"/>
      <c r="I3871" s="76"/>
      <c r="J3871" s="76"/>
      <c r="K3871" s="76"/>
      <c r="L3871" s="76"/>
      <c r="M3871" s="77"/>
      <c r="N3871" s="78"/>
      <c r="O3871" s="79"/>
      <c r="P3871" s="79"/>
      <c r="Q3871" s="79"/>
    </row>
    <row r="3872" spans="1:17" ht="13.95" customHeight="1">
      <c r="A3872" s="73"/>
      <c r="B3872" s="74"/>
      <c r="C3872" s="75"/>
      <c r="D3872" s="76"/>
      <c r="E3872" s="76"/>
      <c r="F3872" s="76"/>
      <c r="G3872" s="76"/>
      <c r="H3872" s="76"/>
      <c r="I3872" s="76"/>
      <c r="J3872" s="76"/>
      <c r="K3872" s="76"/>
      <c r="L3872" s="76"/>
      <c r="M3872" s="77"/>
      <c r="N3872" s="78"/>
      <c r="O3872" s="79"/>
      <c r="P3872" s="79"/>
      <c r="Q3872" s="79"/>
    </row>
    <row r="3873" spans="1:17" ht="13.95" customHeight="1">
      <c r="A3873" s="73"/>
      <c r="B3873" s="74"/>
      <c r="C3873" s="75"/>
      <c r="D3873" s="76"/>
      <c r="E3873" s="76"/>
      <c r="F3873" s="76"/>
      <c r="G3873" s="76"/>
      <c r="H3873" s="76"/>
      <c r="I3873" s="76"/>
      <c r="J3873" s="76"/>
      <c r="K3873" s="76"/>
      <c r="L3873" s="76"/>
      <c r="M3873" s="77"/>
      <c r="N3873" s="78"/>
      <c r="O3873" s="79"/>
      <c r="P3873" s="79"/>
      <c r="Q3873" s="79"/>
    </row>
    <row r="3874" spans="1:17" ht="13.95" customHeight="1">
      <c r="A3874" s="73"/>
      <c r="B3874" s="74"/>
      <c r="C3874" s="75"/>
      <c r="D3874" s="76"/>
      <c r="E3874" s="76"/>
      <c r="F3874" s="76"/>
      <c r="G3874" s="76"/>
      <c r="H3874" s="76"/>
      <c r="I3874" s="76"/>
      <c r="J3874" s="76"/>
      <c r="K3874" s="76"/>
      <c r="L3874" s="76"/>
      <c r="M3874" s="77"/>
      <c r="N3874" s="78"/>
      <c r="O3874" s="79"/>
      <c r="P3874" s="79"/>
      <c r="Q3874" s="79"/>
    </row>
    <row r="3875" spans="1:17" ht="13.95" customHeight="1">
      <c r="A3875" s="73"/>
      <c r="B3875" s="74"/>
      <c r="C3875" s="75"/>
      <c r="D3875" s="76"/>
      <c r="E3875" s="76"/>
      <c r="F3875" s="76"/>
      <c r="G3875" s="76"/>
      <c r="H3875" s="76"/>
      <c r="I3875" s="76"/>
      <c r="J3875" s="76"/>
      <c r="K3875" s="76"/>
      <c r="L3875" s="76"/>
      <c r="M3875" s="77"/>
      <c r="N3875" s="78"/>
      <c r="O3875" s="79"/>
      <c r="P3875" s="79"/>
      <c r="Q3875" s="79"/>
    </row>
    <row r="3876" spans="1:17" ht="13.95" customHeight="1">
      <c r="A3876" s="73"/>
      <c r="B3876" s="74"/>
      <c r="C3876" s="75"/>
      <c r="D3876" s="76"/>
      <c r="E3876" s="76"/>
      <c r="F3876" s="76"/>
      <c r="G3876" s="76"/>
      <c r="H3876" s="76"/>
      <c r="I3876" s="76"/>
      <c r="J3876" s="76"/>
      <c r="K3876" s="76"/>
      <c r="L3876" s="76"/>
      <c r="M3876" s="77"/>
      <c r="N3876" s="78"/>
      <c r="O3876" s="79"/>
      <c r="P3876" s="79"/>
      <c r="Q3876" s="79"/>
    </row>
    <row r="3877" spans="1:17" ht="13.95" customHeight="1">
      <c r="A3877" s="73"/>
      <c r="B3877" s="74"/>
      <c r="C3877" s="75"/>
      <c r="D3877" s="76"/>
      <c r="E3877" s="76"/>
      <c r="F3877" s="76"/>
      <c r="G3877" s="76"/>
      <c r="H3877" s="76"/>
      <c r="I3877" s="76"/>
      <c r="J3877" s="76"/>
      <c r="K3877" s="76"/>
      <c r="L3877" s="76"/>
      <c r="M3877" s="77"/>
      <c r="N3877" s="78"/>
      <c r="O3877" s="79"/>
      <c r="P3877" s="79"/>
      <c r="Q3877" s="79"/>
    </row>
    <row r="3878" spans="1:17" ht="13.95" customHeight="1">
      <c r="A3878" s="73"/>
      <c r="B3878" s="74"/>
      <c r="C3878" s="75"/>
      <c r="D3878" s="76"/>
      <c r="E3878" s="76"/>
      <c r="F3878" s="76"/>
      <c r="G3878" s="76"/>
      <c r="H3878" s="76"/>
      <c r="I3878" s="76"/>
      <c r="J3878" s="76"/>
      <c r="K3878" s="76"/>
      <c r="L3878" s="76"/>
      <c r="M3878" s="77"/>
      <c r="N3878" s="78"/>
      <c r="O3878" s="79"/>
      <c r="P3878" s="79"/>
      <c r="Q3878" s="79"/>
    </row>
    <row r="3879" spans="1:17" ht="13.95" customHeight="1">
      <c r="A3879" s="73"/>
      <c r="B3879" s="74"/>
      <c r="C3879" s="75"/>
      <c r="D3879" s="76"/>
      <c r="E3879" s="76"/>
      <c r="F3879" s="76"/>
      <c r="G3879" s="76"/>
      <c r="H3879" s="76"/>
      <c r="I3879" s="76"/>
      <c r="J3879" s="76"/>
      <c r="K3879" s="76"/>
      <c r="L3879" s="76"/>
      <c r="M3879" s="77"/>
      <c r="N3879" s="78"/>
      <c r="O3879" s="79"/>
      <c r="P3879" s="79"/>
      <c r="Q3879" s="79"/>
    </row>
    <row r="3880" spans="1:17" ht="13.95" customHeight="1">
      <c r="A3880" s="73"/>
      <c r="B3880" s="74"/>
      <c r="C3880" s="75"/>
      <c r="D3880" s="76"/>
      <c r="E3880" s="76"/>
      <c r="F3880" s="76"/>
      <c r="G3880" s="76"/>
      <c r="H3880" s="76"/>
      <c r="I3880" s="76"/>
      <c r="J3880" s="76"/>
      <c r="K3880" s="76"/>
      <c r="L3880" s="76"/>
      <c r="M3880" s="77"/>
      <c r="N3880" s="78"/>
      <c r="O3880" s="79"/>
      <c r="P3880" s="79"/>
      <c r="Q3880" s="79"/>
    </row>
    <row r="3881" spans="1:17" ht="13.95" customHeight="1">
      <c r="A3881" s="73"/>
      <c r="B3881" s="74"/>
      <c r="C3881" s="75"/>
      <c r="D3881" s="76"/>
      <c r="E3881" s="76"/>
      <c r="F3881" s="76"/>
      <c r="G3881" s="76"/>
      <c r="H3881" s="76"/>
      <c r="I3881" s="76"/>
      <c r="J3881" s="76"/>
      <c r="K3881" s="76"/>
      <c r="L3881" s="76"/>
      <c r="M3881" s="77"/>
      <c r="N3881" s="78"/>
      <c r="O3881" s="79"/>
      <c r="P3881" s="79"/>
      <c r="Q3881" s="79"/>
    </row>
    <row r="3882" spans="1:17" ht="13.95" customHeight="1">
      <c r="A3882" s="73"/>
      <c r="B3882" s="74"/>
      <c r="C3882" s="75"/>
      <c r="D3882" s="76"/>
      <c r="E3882" s="76"/>
      <c r="F3882" s="76"/>
      <c r="G3882" s="76"/>
      <c r="H3882" s="76"/>
      <c r="I3882" s="76"/>
      <c r="J3882" s="76"/>
      <c r="K3882" s="76"/>
      <c r="L3882" s="76"/>
      <c r="M3882" s="77"/>
      <c r="N3882" s="78"/>
      <c r="O3882" s="79"/>
      <c r="P3882" s="79"/>
      <c r="Q3882" s="79"/>
    </row>
    <row r="3883" spans="1:17" ht="13.95" customHeight="1">
      <c r="A3883" s="73"/>
      <c r="B3883" s="74"/>
      <c r="C3883" s="75"/>
      <c r="D3883" s="76"/>
      <c r="E3883" s="76"/>
      <c r="F3883" s="76"/>
      <c r="G3883" s="76"/>
      <c r="H3883" s="76"/>
      <c r="I3883" s="76"/>
      <c r="J3883" s="76"/>
      <c r="K3883" s="76"/>
      <c r="L3883" s="76"/>
      <c r="M3883" s="77"/>
      <c r="N3883" s="78"/>
      <c r="O3883" s="79"/>
      <c r="P3883" s="79"/>
      <c r="Q3883" s="79"/>
    </row>
    <row r="3884" spans="1:17" ht="13.95" customHeight="1">
      <c r="A3884" s="73"/>
      <c r="B3884" s="74"/>
      <c r="C3884" s="75"/>
      <c r="D3884" s="76"/>
      <c r="E3884" s="76"/>
      <c r="F3884" s="76"/>
      <c r="G3884" s="76"/>
      <c r="H3884" s="76"/>
      <c r="I3884" s="76"/>
      <c r="J3884" s="76"/>
      <c r="K3884" s="76"/>
      <c r="L3884" s="76"/>
      <c r="M3884" s="77"/>
      <c r="N3884" s="78"/>
      <c r="O3884" s="79"/>
      <c r="P3884" s="79"/>
      <c r="Q3884" s="79"/>
    </row>
    <row r="3885" spans="1:17" ht="13.95" customHeight="1">
      <c r="A3885" s="73"/>
      <c r="B3885" s="74"/>
      <c r="C3885" s="75"/>
      <c r="D3885" s="76"/>
      <c r="E3885" s="76"/>
      <c r="F3885" s="76"/>
      <c r="G3885" s="76"/>
      <c r="H3885" s="76"/>
      <c r="I3885" s="76"/>
      <c r="J3885" s="76"/>
      <c r="K3885" s="76"/>
      <c r="L3885" s="76"/>
      <c r="M3885" s="77"/>
      <c r="N3885" s="78"/>
      <c r="O3885" s="79"/>
      <c r="P3885" s="79"/>
      <c r="Q3885" s="79"/>
    </row>
    <row r="3886" spans="1:17" ht="13.95" customHeight="1">
      <c r="A3886" s="73"/>
      <c r="B3886" s="74"/>
      <c r="C3886" s="75"/>
      <c r="D3886" s="76"/>
      <c r="E3886" s="76"/>
      <c r="F3886" s="76"/>
      <c r="G3886" s="76"/>
      <c r="H3886" s="76"/>
      <c r="I3886" s="76"/>
      <c r="J3886" s="76"/>
      <c r="K3886" s="76"/>
      <c r="L3886" s="76"/>
      <c r="M3886" s="77"/>
      <c r="N3886" s="78"/>
      <c r="O3886" s="79"/>
      <c r="P3886" s="79"/>
      <c r="Q3886" s="79"/>
    </row>
    <row r="3887" spans="1:17" ht="13.95" customHeight="1">
      <c r="A3887" s="73"/>
      <c r="B3887" s="74"/>
      <c r="C3887" s="75"/>
      <c r="D3887" s="76"/>
      <c r="E3887" s="76"/>
      <c r="F3887" s="76"/>
      <c r="G3887" s="76"/>
      <c r="H3887" s="76"/>
      <c r="I3887" s="76"/>
      <c r="J3887" s="76"/>
      <c r="K3887" s="76"/>
      <c r="L3887" s="76"/>
      <c r="M3887" s="77"/>
      <c r="N3887" s="78"/>
      <c r="O3887" s="79"/>
      <c r="P3887" s="79"/>
      <c r="Q3887" s="79"/>
    </row>
    <row r="3888" spans="1:17" ht="13.95" customHeight="1">
      <c r="A3888" s="73"/>
      <c r="B3888" s="74"/>
      <c r="C3888" s="75"/>
      <c r="D3888" s="76"/>
      <c r="E3888" s="76"/>
      <c r="F3888" s="76"/>
      <c r="G3888" s="76"/>
      <c r="H3888" s="76"/>
      <c r="I3888" s="76"/>
      <c r="J3888" s="76"/>
      <c r="K3888" s="76"/>
      <c r="L3888" s="76"/>
      <c r="M3888" s="77"/>
      <c r="N3888" s="78"/>
      <c r="O3888" s="79"/>
      <c r="P3888" s="79"/>
      <c r="Q3888" s="79"/>
    </row>
    <row r="3889" spans="1:17" ht="13.95" customHeight="1">
      <c r="A3889" s="73"/>
      <c r="B3889" s="74"/>
      <c r="C3889" s="75"/>
      <c r="D3889" s="76"/>
      <c r="E3889" s="76"/>
      <c r="F3889" s="76"/>
      <c r="G3889" s="76"/>
      <c r="H3889" s="76"/>
      <c r="I3889" s="76"/>
      <c r="J3889" s="76"/>
      <c r="K3889" s="76"/>
      <c r="L3889" s="76"/>
      <c r="M3889" s="77"/>
      <c r="N3889" s="78"/>
      <c r="O3889" s="79"/>
      <c r="P3889" s="79"/>
      <c r="Q3889" s="79"/>
    </row>
    <row r="3890" spans="1:17" ht="13.95" customHeight="1">
      <c r="A3890" s="73"/>
      <c r="B3890" s="74"/>
      <c r="C3890" s="75"/>
      <c r="D3890" s="76"/>
      <c r="E3890" s="76"/>
      <c r="F3890" s="76"/>
      <c r="G3890" s="76"/>
      <c r="H3890" s="76"/>
      <c r="I3890" s="76"/>
      <c r="J3890" s="76"/>
      <c r="K3890" s="76"/>
      <c r="L3890" s="76"/>
      <c r="M3890" s="77"/>
      <c r="N3890" s="78"/>
      <c r="O3890" s="79"/>
      <c r="P3890" s="79"/>
      <c r="Q3890" s="79"/>
    </row>
    <row r="3891" spans="1:17" ht="13.95" customHeight="1">
      <c r="A3891" s="73"/>
      <c r="B3891" s="74"/>
      <c r="C3891" s="75"/>
      <c r="D3891" s="76"/>
      <c r="E3891" s="76"/>
      <c r="F3891" s="76"/>
      <c r="G3891" s="76"/>
      <c r="H3891" s="76"/>
      <c r="I3891" s="76"/>
      <c r="J3891" s="76"/>
      <c r="K3891" s="76"/>
      <c r="L3891" s="76"/>
      <c r="M3891" s="77"/>
      <c r="N3891" s="78"/>
      <c r="O3891" s="79"/>
      <c r="P3891" s="79"/>
      <c r="Q3891" s="79"/>
    </row>
    <row r="3892" spans="1:17" ht="13.95" customHeight="1">
      <c r="A3892" s="73"/>
      <c r="B3892" s="74"/>
      <c r="C3892" s="75"/>
      <c r="D3892" s="76"/>
      <c r="E3892" s="76"/>
      <c r="F3892" s="76"/>
      <c r="G3892" s="76"/>
      <c r="H3892" s="76"/>
      <c r="I3892" s="76"/>
      <c r="J3892" s="76"/>
      <c r="K3892" s="76"/>
      <c r="L3892" s="76"/>
      <c r="M3892" s="77"/>
      <c r="N3892" s="78"/>
      <c r="O3892" s="79"/>
      <c r="P3892" s="79"/>
      <c r="Q3892" s="79"/>
    </row>
    <row r="3893" spans="1:17" ht="13.95" customHeight="1">
      <c r="A3893" s="73"/>
      <c r="B3893" s="74"/>
      <c r="C3893" s="75"/>
      <c r="D3893" s="76"/>
      <c r="E3893" s="76"/>
      <c r="F3893" s="76"/>
      <c r="G3893" s="76"/>
      <c r="H3893" s="76"/>
      <c r="I3893" s="76"/>
      <c r="J3893" s="76"/>
      <c r="K3893" s="76"/>
      <c r="L3893" s="76"/>
      <c r="M3893" s="77"/>
      <c r="N3893" s="78"/>
      <c r="O3893" s="79"/>
      <c r="P3893" s="79"/>
      <c r="Q3893" s="79"/>
    </row>
    <row r="3894" spans="1:17" ht="13.95" customHeight="1">
      <c r="A3894" s="73"/>
      <c r="B3894" s="74"/>
      <c r="C3894" s="75"/>
      <c r="D3894" s="76"/>
      <c r="E3894" s="76"/>
      <c r="F3894" s="76"/>
      <c r="G3894" s="76"/>
      <c r="H3894" s="76"/>
      <c r="I3894" s="76"/>
      <c r="J3894" s="76"/>
      <c r="K3894" s="76"/>
      <c r="L3894" s="76"/>
      <c r="M3894" s="77"/>
      <c r="N3894" s="78"/>
      <c r="O3894" s="79"/>
      <c r="P3894" s="79"/>
      <c r="Q3894" s="79"/>
    </row>
    <row r="3895" spans="1:17" ht="13.95" customHeight="1">
      <c r="A3895" s="73"/>
      <c r="B3895" s="74"/>
      <c r="C3895" s="75"/>
      <c r="D3895" s="76"/>
      <c r="E3895" s="76"/>
      <c r="F3895" s="76"/>
      <c r="G3895" s="76"/>
      <c r="H3895" s="76"/>
      <c r="I3895" s="76"/>
      <c r="J3895" s="76"/>
      <c r="K3895" s="76"/>
      <c r="L3895" s="76"/>
      <c r="M3895" s="77"/>
      <c r="N3895" s="78"/>
      <c r="O3895" s="79"/>
      <c r="P3895" s="79"/>
      <c r="Q3895" s="79"/>
    </row>
    <row r="3896" spans="1:17" ht="13.95" customHeight="1">
      <c r="A3896" s="73"/>
      <c r="B3896" s="74"/>
      <c r="C3896" s="75"/>
      <c r="D3896" s="76"/>
      <c r="E3896" s="76"/>
      <c r="F3896" s="76"/>
      <c r="G3896" s="76"/>
      <c r="H3896" s="76"/>
      <c r="I3896" s="76"/>
      <c r="J3896" s="76"/>
      <c r="K3896" s="76"/>
      <c r="L3896" s="76"/>
      <c r="M3896" s="77"/>
      <c r="N3896" s="78"/>
      <c r="O3896" s="79"/>
      <c r="P3896" s="79"/>
      <c r="Q3896" s="79"/>
    </row>
    <row r="3897" spans="1:17" ht="13.95" customHeight="1">
      <c r="A3897" s="73"/>
      <c r="B3897" s="74"/>
      <c r="C3897" s="75"/>
      <c r="D3897" s="76"/>
      <c r="E3897" s="76"/>
      <c r="F3897" s="76"/>
      <c r="G3897" s="76"/>
      <c r="H3897" s="76"/>
      <c r="I3897" s="76"/>
      <c r="J3897" s="76"/>
      <c r="K3897" s="76"/>
      <c r="L3897" s="76"/>
      <c r="M3897" s="77"/>
      <c r="N3897" s="78"/>
      <c r="O3897" s="79"/>
      <c r="P3897" s="79"/>
      <c r="Q3897" s="79"/>
    </row>
    <row r="3898" spans="1:17" ht="13.95" customHeight="1">
      <c r="A3898" s="73"/>
      <c r="B3898" s="74"/>
      <c r="C3898" s="75"/>
      <c r="D3898" s="76"/>
      <c r="E3898" s="76"/>
      <c r="F3898" s="76"/>
      <c r="G3898" s="76"/>
      <c r="H3898" s="76"/>
      <c r="I3898" s="76"/>
      <c r="J3898" s="76"/>
      <c r="K3898" s="76"/>
      <c r="L3898" s="76"/>
      <c r="M3898" s="77"/>
      <c r="N3898" s="78"/>
      <c r="O3898" s="79"/>
      <c r="P3898" s="79"/>
      <c r="Q3898" s="79"/>
    </row>
    <row r="3899" spans="1:17" ht="13.95" customHeight="1">
      <c r="A3899" s="73"/>
      <c r="B3899" s="74"/>
      <c r="C3899" s="75"/>
      <c r="D3899" s="76"/>
      <c r="E3899" s="76"/>
      <c r="F3899" s="76"/>
      <c r="G3899" s="76"/>
      <c r="H3899" s="76"/>
      <c r="I3899" s="76"/>
      <c r="J3899" s="76"/>
      <c r="K3899" s="76"/>
      <c r="L3899" s="76"/>
      <c r="M3899" s="77"/>
      <c r="N3899" s="78"/>
      <c r="O3899" s="79"/>
      <c r="P3899" s="79"/>
      <c r="Q3899" s="79"/>
    </row>
    <row r="3900" spans="1:17" ht="13.95" customHeight="1">
      <c r="A3900" s="73"/>
      <c r="B3900" s="74"/>
      <c r="C3900" s="75"/>
      <c r="D3900" s="76"/>
      <c r="E3900" s="76"/>
      <c r="F3900" s="76"/>
      <c r="G3900" s="76"/>
      <c r="H3900" s="76"/>
      <c r="I3900" s="76"/>
      <c r="J3900" s="76"/>
      <c r="K3900" s="76"/>
      <c r="L3900" s="76"/>
      <c r="M3900" s="77"/>
      <c r="N3900" s="78"/>
      <c r="O3900" s="79"/>
      <c r="P3900" s="79"/>
      <c r="Q3900" s="79"/>
    </row>
    <row r="3901" spans="1:17" ht="13.95" customHeight="1">
      <c r="A3901" s="73"/>
      <c r="B3901" s="74"/>
      <c r="C3901" s="75"/>
      <c r="D3901" s="76"/>
      <c r="E3901" s="76"/>
      <c r="F3901" s="76"/>
      <c r="G3901" s="76"/>
      <c r="H3901" s="76"/>
      <c r="I3901" s="76"/>
      <c r="J3901" s="76"/>
      <c r="K3901" s="76"/>
      <c r="L3901" s="76"/>
      <c r="M3901" s="77"/>
      <c r="N3901" s="78"/>
      <c r="O3901" s="79"/>
      <c r="P3901" s="79"/>
      <c r="Q3901" s="79"/>
    </row>
    <row r="3902" spans="1:17" ht="13.95" customHeight="1">
      <c r="A3902" s="73"/>
      <c r="B3902" s="74"/>
      <c r="C3902" s="75"/>
      <c r="D3902" s="76"/>
      <c r="E3902" s="76"/>
      <c r="F3902" s="76"/>
      <c r="G3902" s="76"/>
      <c r="H3902" s="76"/>
      <c r="I3902" s="76"/>
      <c r="J3902" s="76"/>
      <c r="K3902" s="76"/>
      <c r="L3902" s="76"/>
      <c r="M3902" s="77"/>
      <c r="N3902" s="78"/>
      <c r="O3902" s="79"/>
      <c r="P3902" s="79"/>
      <c r="Q3902" s="79"/>
    </row>
    <row r="3903" spans="1:17" ht="13.95" customHeight="1">
      <c r="A3903" s="73"/>
      <c r="B3903" s="74"/>
      <c r="C3903" s="75"/>
      <c r="D3903" s="76"/>
      <c r="E3903" s="76"/>
      <c r="F3903" s="76"/>
      <c r="G3903" s="76"/>
      <c r="H3903" s="76"/>
      <c r="I3903" s="76"/>
      <c r="J3903" s="76"/>
      <c r="K3903" s="76"/>
      <c r="L3903" s="76"/>
      <c r="M3903" s="77"/>
      <c r="N3903" s="78"/>
      <c r="O3903" s="79"/>
      <c r="P3903" s="79"/>
      <c r="Q3903" s="79"/>
    </row>
    <row r="3904" spans="1:17" ht="13.95" customHeight="1">
      <c r="A3904" s="73"/>
      <c r="B3904" s="74"/>
      <c r="C3904" s="75"/>
      <c r="D3904" s="76"/>
      <c r="E3904" s="76"/>
      <c r="F3904" s="76"/>
      <c r="G3904" s="76"/>
      <c r="H3904" s="76"/>
      <c r="I3904" s="76"/>
      <c r="J3904" s="76"/>
      <c r="K3904" s="76"/>
      <c r="L3904" s="76"/>
      <c r="M3904" s="77"/>
      <c r="N3904" s="78"/>
      <c r="O3904" s="79"/>
      <c r="P3904" s="79"/>
      <c r="Q3904" s="79"/>
    </row>
    <row r="3905" spans="1:17" ht="13.95" customHeight="1">
      <c r="A3905" s="73"/>
      <c r="B3905" s="74"/>
      <c r="C3905" s="75"/>
      <c r="D3905" s="76"/>
      <c r="E3905" s="76"/>
      <c r="F3905" s="76"/>
      <c r="G3905" s="76"/>
      <c r="H3905" s="76"/>
      <c r="I3905" s="76"/>
      <c r="J3905" s="76"/>
      <c r="K3905" s="76"/>
      <c r="L3905" s="76"/>
      <c r="M3905" s="77"/>
      <c r="N3905" s="78"/>
      <c r="O3905" s="79"/>
      <c r="P3905" s="79"/>
      <c r="Q3905" s="79"/>
    </row>
    <row r="3906" spans="1:17" ht="13.95" customHeight="1">
      <c r="A3906" s="73"/>
      <c r="B3906" s="74"/>
      <c r="C3906" s="75"/>
      <c r="D3906" s="76"/>
      <c r="E3906" s="76"/>
      <c r="F3906" s="76"/>
      <c r="G3906" s="76"/>
      <c r="H3906" s="76"/>
      <c r="I3906" s="76"/>
      <c r="J3906" s="76"/>
      <c r="K3906" s="76"/>
      <c r="L3906" s="76"/>
      <c r="M3906" s="77"/>
      <c r="N3906" s="78"/>
      <c r="O3906" s="79"/>
      <c r="P3906" s="79"/>
      <c r="Q3906" s="79"/>
    </row>
    <row r="3907" spans="1:17" ht="13.95" customHeight="1">
      <c r="A3907" s="73"/>
      <c r="B3907" s="74"/>
      <c r="C3907" s="75"/>
      <c r="D3907" s="76"/>
      <c r="E3907" s="76"/>
      <c r="F3907" s="76"/>
      <c r="G3907" s="76"/>
      <c r="H3907" s="76"/>
      <c r="I3907" s="76"/>
      <c r="J3907" s="76"/>
      <c r="K3907" s="76"/>
      <c r="L3907" s="76"/>
      <c r="M3907" s="77"/>
      <c r="N3907" s="78"/>
      <c r="O3907" s="79"/>
      <c r="P3907" s="79"/>
      <c r="Q3907" s="79"/>
    </row>
    <row r="3908" spans="1:17" ht="13.95" customHeight="1">
      <c r="A3908" s="73"/>
      <c r="B3908" s="74"/>
      <c r="C3908" s="75"/>
      <c r="D3908" s="76"/>
      <c r="E3908" s="76"/>
      <c r="F3908" s="76"/>
      <c r="G3908" s="76"/>
      <c r="H3908" s="76"/>
      <c r="I3908" s="76"/>
      <c r="J3908" s="76"/>
      <c r="K3908" s="76"/>
      <c r="L3908" s="76"/>
      <c r="M3908" s="77"/>
      <c r="N3908" s="78"/>
      <c r="O3908" s="79"/>
      <c r="P3908" s="79"/>
      <c r="Q3908" s="79"/>
    </row>
    <row r="3909" spans="1:17" ht="13.95" customHeight="1">
      <c r="A3909" s="73"/>
      <c r="B3909" s="74"/>
      <c r="C3909" s="75"/>
      <c r="D3909" s="76"/>
      <c r="E3909" s="76"/>
      <c r="F3909" s="76"/>
      <c r="G3909" s="76"/>
      <c r="H3909" s="76"/>
      <c r="I3909" s="76"/>
      <c r="J3909" s="76"/>
      <c r="K3909" s="76"/>
      <c r="L3909" s="76"/>
      <c r="M3909" s="77"/>
      <c r="N3909" s="78"/>
      <c r="O3909" s="79"/>
      <c r="P3909" s="79"/>
      <c r="Q3909" s="79"/>
    </row>
    <row r="3910" spans="1:17" ht="13.95" customHeight="1">
      <c r="A3910" s="73"/>
      <c r="B3910" s="74"/>
      <c r="C3910" s="75"/>
      <c r="D3910" s="76"/>
      <c r="E3910" s="76"/>
      <c r="F3910" s="76"/>
      <c r="G3910" s="76"/>
      <c r="H3910" s="76"/>
      <c r="I3910" s="76"/>
      <c r="J3910" s="76"/>
      <c r="K3910" s="76"/>
      <c r="L3910" s="76"/>
      <c r="M3910" s="77"/>
      <c r="N3910" s="78"/>
      <c r="O3910" s="79"/>
      <c r="P3910" s="79"/>
      <c r="Q3910" s="79"/>
    </row>
    <row r="3911" spans="1:17" ht="13.95" customHeight="1">
      <c r="A3911" s="73"/>
      <c r="B3911" s="74"/>
      <c r="C3911" s="75"/>
      <c r="D3911" s="76"/>
      <c r="E3911" s="76"/>
      <c r="F3911" s="76"/>
      <c r="G3911" s="76"/>
      <c r="H3911" s="76"/>
      <c r="I3911" s="76"/>
      <c r="J3911" s="76"/>
      <c r="K3911" s="76"/>
      <c r="L3911" s="76"/>
      <c r="M3911" s="77"/>
      <c r="N3911" s="78"/>
      <c r="O3911" s="79"/>
      <c r="P3911" s="79"/>
      <c r="Q3911" s="79"/>
    </row>
    <row r="3912" spans="1:17" ht="13.95" customHeight="1">
      <c r="A3912" s="73"/>
      <c r="B3912" s="74"/>
      <c r="C3912" s="75"/>
      <c r="D3912" s="76"/>
      <c r="E3912" s="76"/>
      <c r="F3912" s="76"/>
      <c r="G3912" s="76"/>
      <c r="H3912" s="76"/>
      <c r="I3912" s="76"/>
      <c r="J3912" s="76"/>
      <c r="K3912" s="76"/>
      <c r="L3912" s="76"/>
      <c r="M3912" s="77"/>
      <c r="N3912" s="78"/>
      <c r="O3912" s="79"/>
      <c r="P3912" s="79"/>
      <c r="Q3912" s="79"/>
    </row>
    <row r="3913" spans="1:17" ht="13.95" customHeight="1">
      <c r="A3913" s="73"/>
      <c r="B3913" s="74"/>
      <c r="C3913" s="75"/>
      <c r="D3913" s="76"/>
      <c r="E3913" s="76"/>
      <c r="F3913" s="76"/>
      <c r="G3913" s="76"/>
      <c r="H3913" s="76"/>
      <c r="I3913" s="76"/>
      <c r="J3913" s="76"/>
      <c r="K3913" s="76"/>
      <c r="L3913" s="76"/>
      <c r="M3913" s="77"/>
      <c r="N3913" s="78"/>
      <c r="O3913" s="79"/>
      <c r="P3913" s="79"/>
      <c r="Q3913" s="79"/>
    </row>
    <row r="3914" spans="1:17" ht="13.95" customHeight="1">
      <c r="A3914" s="73"/>
      <c r="B3914" s="74"/>
      <c r="C3914" s="75"/>
      <c r="D3914" s="76"/>
      <c r="E3914" s="76"/>
      <c r="F3914" s="76"/>
      <c r="G3914" s="76"/>
      <c r="H3914" s="76"/>
      <c r="I3914" s="76"/>
      <c r="J3914" s="76"/>
      <c r="K3914" s="76"/>
      <c r="L3914" s="76"/>
      <c r="M3914" s="77"/>
      <c r="N3914" s="78"/>
      <c r="O3914" s="79"/>
      <c r="P3914" s="79"/>
      <c r="Q3914" s="79"/>
    </row>
    <row r="3915" spans="1:17" ht="13.95" customHeight="1">
      <c r="A3915" s="73"/>
      <c r="B3915" s="74"/>
      <c r="C3915" s="75"/>
      <c r="D3915" s="76"/>
      <c r="E3915" s="76"/>
      <c r="F3915" s="76"/>
      <c r="G3915" s="76"/>
      <c r="H3915" s="76"/>
      <c r="I3915" s="76"/>
      <c r="J3915" s="76"/>
      <c r="K3915" s="76"/>
      <c r="L3915" s="76"/>
      <c r="M3915" s="77"/>
      <c r="N3915" s="78"/>
      <c r="O3915" s="79"/>
      <c r="P3915" s="79"/>
      <c r="Q3915" s="79"/>
    </row>
    <row r="3916" spans="1:17" ht="13.95" customHeight="1">
      <c r="A3916" s="73"/>
      <c r="B3916" s="74"/>
      <c r="C3916" s="75"/>
      <c r="D3916" s="76"/>
      <c r="E3916" s="76"/>
      <c r="F3916" s="76"/>
      <c r="G3916" s="76"/>
      <c r="H3916" s="76"/>
      <c r="I3916" s="76"/>
      <c r="J3916" s="76"/>
      <c r="K3916" s="76"/>
      <c r="L3916" s="76"/>
      <c r="M3916" s="77"/>
      <c r="N3916" s="78"/>
      <c r="O3916" s="79"/>
      <c r="P3916" s="79"/>
      <c r="Q3916" s="79"/>
    </row>
    <row r="3917" spans="1:17" ht="13.95" customHeight="1">
      <c r="A3917" s="73"/>
      <c r="B3917" s="74"/>
      <c r="C3917" s="75"/>
      <c r="D3917" s="76"/>
      <c r="E3917" s="76"/>
      <c r="F3917" s="76"/>
      <c r="G3917" s="76"/>
      <c r="H3917" s="76"/>
      <c r="I3917" s="76"/>
      <c r="J3917" s="76"/>
      <c r="K3917" s="76"/>
      <c r="L3917" s="76"/>
      <c r="M3917" s="77"/>
      <c r="N3917" s="78"/>
      <c r="O3917" s="79"/>
      <c r="P3917" s="79"/>
      <c r="Q3917" s="79"/>
    </row>
    <row r="3918" spans="1:17" ht="13.95" customHeight="1">
      <c r="A3918" s="73"/>
      <c r="B3918" s="74"/>
      <c r="C3918" s="75"/>
      <c r="D3918" s="76"/>
      <c r="E3918" s="76"/>
      <c r="F3918" s="76"/>
      <c r="G3918" s="76"/>
      <c r="H3918" s="76"/>
      <c r="I3918" s="76"/>
      <c r="J3918" s="76"/>
      <c r="K3918" s="76"/>
      <c r="L3918" s="76"/>
      <c r="M3918" s="77"/>
      <c r="N3918" s="78"/>
      <c r="O3918" s="79"/>
      <c r="P3918" s="79"/>
      <c r="Q3918" s="79"/>
    </row>
    <row r="3919" spans="1:17" ht="13.95" customHeight="1">
      <c r="A3919" s="73"/>
      <c r="B3919" s="74"/>
      <c r="C3919" s="75"/>
      <c r="D3919" s="76"/>
      <c r="E3919" s="76"/>
      <c r="F3919" s="76"/>
      <c r="G3919" s="76"/>
      <c r="H3919" s="76"/>
      <c r="I3919" s="76"/>
      <c r="J3919" s="76"/>
      <c r="K3919" s="76"/>
      <c r="L3919" s="76"/>
      <c r="M3919" s="77"/>
      <c r="N3919" s="78"/>
      <c r="O3919" s="79"/>
      <c r="P3919" s="79"/>
      <c r="Q3919" s="79"/>
    </row>
    <row r="3920" spans="1:17" ht="13.95" customHeight="1">
      <c r="A3920" s="73"/>
      <c r="B3920" s="74"/>
      <c r="C3920" s="75"/>
      <c r="D3920" s="76"/>
      <c r="E3920" s="76"/>
      <c r="F3920" s="76"/>
      <c r="G3920" s="76"/>
      <c r="H3920" s="76"/>
      <c r="I3920" s="76"/>
      <c r="J3920" s="76"/>
      <c r="K3920" s="76"/>
      <c r="L3920" s="76"/>
      <c r="M3920" s="77"/>
      <c r="N3920" s="78"/>
      <c r="O3920" s="79"/>
      <c r="P3920" s="79"/>
      <c r="Q3920" s="79"/>
    </row>
    <row r="3921" spans="1:17" ht="13.95" customHeight="1">
      <c r="A3921" s="73"/>
      <c r="B3921" s="74"/>
      <c r="C3921" s="75"/>
      <c r="D3921" s="76"/>
      <c r="E3921" s="76"/>
      <c r="F3921" s="76"/>
      <c r="G3921" s="76"/>
      <c r="H3921" s="76"/>
      <c r="I3921" s="76"/>
      <c r="J3921" s="76"/>
      <c r="K3921" s="76"/>
      <c r="L3921" s="76"/>
      <c r="M3921" s="77"/>
      <c r="N3921" s="78"/>
      <c r="O3921" s="79"/>
      <c r="P3921" s="79"/>
      <c r="Q3921" s="79"/>
    </row>
    <row r="3922" spans="1:17" ht="13.95" customHeight="1">
      <c r="A3922" s="73"/>
      <c r="B3922" s="74"/>
      <c r="C3922" s="75"/>
      <c r="D3922" s="76"/>
      <c r="E3922" s="76"/>
      <c r="F3922" s="76"/>
      <c r="G3922" s="76"/>
      <c r="H3922" s="76"/>
      <c r="I3922" s="76"/>
      <c r="J3922" s="76"/>
      <c r="K3922" s="76"/>
      <c r="L3922" s="76"/>
      <c r="M3922" s="77"/>
      <c r="N3922" s="78"/>
      <c r="O3922" s="79"/>
      <c r="P3922" s="79"/>
      <c r="Q3922" s="79"/>
    </row>
    <row r="3923" spans="1:17" ht="13.95" customHeight="1">
      <c r="A3923" s="73"/>
      <c r="B3923" s="74"/>
      <c r="C3923" s="75"/>
      <c r="D3923" s="76"/>
      <c r="E3923" s="76"/>
      <c r="F3923" s="76"/>
      <c r="G3923" s="76"/>
      <c r="H3923" s="76"/>
      <c r="I3923" s="76"/>
      <c r="J3923" s="76"/>
      <c r="K3923" s="76"/>
      <c r="L3923" s="76"/>
      <c r="M3923" s="77"/>
      <c r="N3923" s="78"/>
      <c r="O3923" s="79"/>
      <c r="P3923" s="79"/>
      <c r="Q3923" s="79"/>
    </row>
    <row r="3924" spans="1:17" ht="13.95" customHeight="1">
      <c r="A3924" s="73"/>
      <c r="B3924" s="74"/>
      <c r="C3924" s="75"/>
      <c r="D3924" s="76"/>
      <c r="E3924" s="76"/>
      <c r="F3924" s="76"/>
      <c r="G3924" s="76"/>
      <c r="H3924" s="76"/>
      <c r="I3924" s="76"/>
      <c r="J3924" s="76"/>
      <c r="K3924" s="76"/>
      <c r="L3924" s="76"/>
      <c r="M3924" s="77"/>
      <c r="N3924" s="78"/>
      <c r="O3924" s="79"/>
      <c r="P3924" s="79"/>
      <c r="Q3924" s="79"/>
    </row>
    <row r="3925" spans="1:17" ht="13.95" customHeight="1">
      <c r="A3925" s="73"/>
      <c r="B3925" s="74"/>
      <c r="C3925" s="75"/>
      <c r="D3925" s="76"/>
      <c r="E3925" s="76"/>
      <c r="F3925" s="76"/>
      <c r="G3925" s="76"/>
      <c r="H3925" s="76"/>
      <c r="I3925" s="76"/>
      <c r="J3925" s="76"/>
      <c r="K3925" s="76"/>
      <c r="L3925" s="76"/>
      <c r="M3925" s="77"/>
      <c r="N3925" s="78"/>
      <c r="O3925" s="79"/>
      <c r="P3925" s="79"/>
      <c r="Q3925" s="79"/>
    </row>
    <row r="3926" spans="1:17" ht="13.95" customHeight="1">
      <c r="A3926" s="73"/>
      <c r="B3926" s="74"/>
      <c r="C3926" s="75"/>
      <c r="D3926" s="76"/>
      <c r="E3926" s="76"/>
      <c r="F3926" s="76"/>
      <c r="G3926" s="76"/>
      <c r="H3926" s="76"/>
      <c r="I3926" s="76"/>
      <c r="J3926" s="76"/>
      <c r="K3926" s="76"/>
      <c r="L3926" s="76"/>
      <c r="M3926" s="77"/>
      <c r="N3926" s="78"/>
      <c r="O3926" s="79"/>
      <c r="P3926" s="79"/>
      <c r="Q3926" s="79"/>
    </row>
    <row r="3927" spans="1:17" ht="13.95" customHeight="1">
      <c r="A3927" s="73"/>
      <c r="B3927" s="74"/>
      <c r="C3927" s="75"/>
      <c r="D3927" s="76"/>
      <c r="E3927" s="76"/>
      <c r="F3927" s="76"/>
      <c r="G3927" s="76"/>
      <c r="H3927" s="76"/>
      <c r="I3927" s="76"/>
      <c r="J3927" s="76"/>
      <c r="K3927" s="76"/>
      <c r="L3927" s="76"/>
      <c r="M3927" s="77"/>
      <c r="N3927" s="78"/>
      <c r="O3927" s="79"/>
      <c r="P3927" s="79"/>
      <c r="Q3927" s="79"/>
    </row>
    <row r="3928" spans="1:17" ht="13.95" customHeight="1">
      <c r="A3928" s="73"/>
      <c r="B3928" s="74"/>
      <c r="C3928" s="75"/>
      <c r="D3928" s="76"/>
      <c r="E3928" s="76"/>
      <c r="F3928" s="76"/>
      <c r="G3928" s="76"/>
      <c r="H3928" s="76"/>
      <c r="I3928" s="76"/>
      <c r="J3928" s="76"/>
      <c r="K3928" s="76"/>
      <c r="L3928" s="76"/>
      <c r="M3928" s="77"/>
      <c r="N3928" s="78"/>
      <c r="O3928" s="79"/>
      <c r="P3928" s="79"/>
      <c r="Q3928" s="79"/>
    </row>
    <row r="3929" spans="1:17" ht="13.95" customHeight="1">
      <c r="A3929" s="73"/>
      <c r="B3929" s="74"/>
      <c r="C3929" s="75"/>
      <c r="D3929" s="76"/>
      <c r="E3929" s="76"/>
      <c r="F3929" s="76"/>
      <c r="G3929" s="76"/>
      <c r="H3929" s="76"/>
      <c r="I3929" s="76"/>
      <c r="J3929" s="76"/>
      <c r="K3929" s="76"/>
      <c r="L3929" s="76"/>
      <c r="M3929" s="77"/>
      <c r="N3929" s="78"/>
      <c r="O3929" s="79"/>
      <c r="P3929" s="79"/>
      <c r="Q3929" s="79"/>
    </row>
    <row r="3930" spans="1:17" ht="13.95" customHeight="1">
      <c r="A3930" s="73"/>
      <c r="B3930" s="74"/>
      <c r="C3930" s="75"/>
      <c r="D3930" s="76"/>
      <c r="E3930" s="76"/>
      <c r="F3930" s="76"/>
      <c r="G3930" s="76"/>
      <c r="H3930" s="76"/>
      <c r="I3930" s="76"/>
      <c r="J3930" s="76"/>
      <c r="K3930" s="76"/>
      <c r="L3930" s="76"/>
      <c r="M3930" s="77"/>
      <c r="N3930" s="78"/>
      <c r="O3930" s="79"/>
      <c r="P3930" s="79"/>
      <c r="Q3930" s="79"/>
    </row>
    <row r="3931" spans="1:17" ht="13.95" customHeight="1">
      <c r="A3931" s="73"/>
      <c r="B3931" s="74"/>
      <c r="C3931" s="75"/>
      <c r="D3931" s="76"/>
      <c r="E3931" s="76"/>
      <c r="F3931" s="76"/>
      <c r="G3931" s="76"/>
      <c r="H3931" s="76"/>
      <c r="I3931" s="76"/>
      <c r="J3931" s="76"/>
      <c r="K3931" s="76"/>
      <c r="L3931" s="76"/>
      <c r="M3931" s="77"/>
      <c r="N3931" s="78"/>
      <c r="O3931" s="79"/>
      <c r="P3931" s="79"/>
      <c r="Q3931" s="79"/>
    </row>
    <row r="3932" spans="1:17" ht="13.95" customHeight="1">
      <c r="A3932" s="73"/>
      <c r="B3932" s="74"/>
      <c r="C3932" s="75"/>
      <c r="D3932" s="76"/>
      <c r="E3932" s="76"/>
      <c r="F3932" s="76"/>
      <c r="G3932" s="76"/>
      <c r="H3932" s="76"/>
      <c r="I3932" s="76"/>
      <c r="J3932" s="76"/>
      <c r="K3932" s="76"/>
      <c r="L3932" s="76"/>
      <c r="M3932" s="77"/>
      <c r="N3932" s="78"/>
      <c r="O3932" s="79"/>
      <c r="P3932" s="79"/>
      <c r="Q3932" s="79"/>
    </row>
    <row r="3933" spans="1:17" ht="13.95" customHeight="1">
      <c r="A3933" s="73"/>
      <c r="B3933" s="74"/>
      <c r="C3933" s="75"/>
      <c r="D3933" s="76"/>
      <c r="E3933" s="76"/>
      <c r="F3933" s="76"/>
      <c r="G3933" s="76"/>
      <c r="H3933" s="76"/>
      <c r="I3933" s="76"/>
      <c r="J3933" s="76"/>
      <c r="K3933" s="76"/>
      <c r="L3933" s="76"/>
      <c r="M3933" s="77"/>
      <c r="N3933" s="78"/>
      <c r="O3933" s="79"/>
      <c r="P3933" s="79"/>
      <c r="Q3933" s="79"/>
    </row>
    <row r="3934" spans="1:17" ht="13.95" customHeight="1">
      <c r="A3934" s="73"/>
      <c r="B3934" s="74"/>
      <c r="C3934" s="75"/>
      <c r="D3934" s="76"/>
      <c r="E3934" s="76"/>
      <c r="F3934" s="76"/>
      <c r="G3934" s="76"/>
      <c r="H3934" s="76"/>
      <c r="I3934" s="76"/>
      <c r="J3934" s="76"/>
      <c r="K3934" s="76"/>
      <c r="L3934" s="76"/>
      <c r="M3934" s="77"/>
      <c r="N3934" s="78"/>
      <c r="O3934" s="79"/>
      <c r="P3934" s="79"/>
      <c r="Q3934" s="79"/>
    </row>
    <row r="3935" spans="1:17" ht="13.95" customHeight="1">
      <c r="A3935" s="73"/>
      <c r="B3935" s="74"/>
      <c r="C3935" s="75"/>
      <c r="D3935" s="76"/>
      <c r="E3935" s="76"/>
      <c r="F3935" s="76"/>
      <c r="G3935" s="76"/>
      <c r="H3935" s="76"/>
      <c r="I3935" s="76"/>
      <c r="J3935" s="76"/>
      <c r="K3935" s="76"/>
      <c r="L3935" s="76"/>
      <c r="M3935" s="77"/>
      <c r="N3935" s="78"/>
      <c r="O3935" s="79"/>
      <c r="P3935" s="79"/>
      <c r="Q3935" s="79"/>
    </row>
    <row r="3936" spans="1:17" ht="13.95" customHeight="1">
      <c r="A3936" s="73"/>
      <c r="B3936" s="74"/>
      <c r="C3936" s="75"/>
      <c r="D3936" s="76"/>
      <c r="E3936" s="76"/>
      <c r="F3936" s="76"/>
      <c r="G3936" s="76"/>
      <c r="H3936" s="76"/>
      <c r="I3936" s="76"/>
      <c r="J3936" s="76"/>
      <c r="K3936" s="76"/>
      <c r="L3936" s="76"/>
      <c r="M3936" s="77"/>
      <c r="N3936" s="78"/>
      <c r="O3936" s="79"/>
      <c r="P3936" s="79"/>
      <c r="Q3936" s="79"/>
    </row>
    <row r="3937" spans="1:17" ht="13.95" customHeight="1">
      <c r="A3937" s="73"/>
      <c r="B3937" s="74"/>
      <c r="C3937" s="75"/>
      <c r="D3937" s="76"/>
      <c r="E3937" s="76"/>
      <c r="F3937" s="76"/>
      <c r="G3937" s="76"/>
      <c r="H3937" s="76"/>
      <c r="I3937" s="76"/>
      <c r="J3937" s="76"/>
      <c r="K3937" s="76"/>
      <c r="L3937" s="76"/>
      <c r="M3937" s="77"/>
      <c r="N3937" s="78"/>
      <c r="O3937" s="79"/>
      <c r="P3937" s="79"/>
      <c r="Q3937" s="79"/>
    </row>
    <row r="3938" spans="1:17" ht="13.95" customHeight="1">
      <c r="A3938" s="73"/>
      <c r="B3938" s="74"/>
      <c r="C3938" s="75"/>
      <c r="D3938" s="76"/>
      <c r="E3938" s="76"/>
      <c r="F3938" s="76"/>
      <c r="G3938" s="76"/>
      <c r="H3938" s="76"/>
      <c r="I3938" s="76"/>
      <c r="J3938" s="76"/>
      <c r="K3938" s="76"/>
      <c r="L3938" s="76"/>
      <c r="M3938" s="77"/>
      <c r="N3938" s="78"/>
      <c r="O3938" s="79"/>
      <c r="P3938" s="79"/>
      <c r="Q3938" s="79"/>
    </row>
    <row r="3939" spans="1:17" ht="13.95" customHeight="1">
      <c r="A3939" s="73"/>
      <c r="B3939" s="74"/>
      <c r="C3939" s="75"/>
      <c r="D3939" s="76"/>
      <c r="E3939" s="76"/>
      <c r="F3939" s="76"/>
      <c r="G3939" s="76"/>
      <c r="H3939" s="76"/>
      <c r="I3939" s="76"/>
      <c r="J3939" s="76"/>
      <c r="K3939" s="76"/>
      <c r="L3939" s="76"/>
      <c r="M3939" s="77"/>
      <c r="N3939" s="78"/>
      <c r="O3939" s="79"/>
      <c r="P3939" s="79"/>
      <c r="Q3939" s="79"/>
    </row>
    <row r="3940" spans="1:17" ht="13.95" customHeight="1">
      <c r="A3940" s="73"/>
      <c r="B3940" s="74"/>
      <c r="C3940" s="75"/>
      <c r="D3940" s="76"/>
      <c r="E3940" s="76"/>
      <c r="F3940" s="76"/>
      <c r="G3940" s="76"/>
      <c r="H3940" s="76"/>
      <c r="I3940" s="76"/>
      <c r="J3940" s="76"/>
      <c r="K3940" s="76"/>
      <c r="L3940" s="76"/>
      <c r="M3940" s="77"/>
      <c r="N3940" s="78"/>
      <c r="O3940" s="79"/>
      <c r="P3940" s="79"/>
      <c r="Q3940" s="79"/>
    </row>
    <row r="3941" spans="1:17" ht="13.95" customHeight="1">
      <c r="A3941" s="73"/>
      <c r="B3941" s="74"/>
      <c r="C3941" s="75"/>
      <c r="D3941" s="76"/>
      <c r="E3941" s="76"/>
      <c r="F3941" s="76"/>
      <c r="G3941" s="76"/>
      <c r="H3941" s="76"/>
      <c r="I3941" s="76"/>
      <c r="J3941" s="76"/>
      <c r="K3941" s="76"/>
      <c r="L3941" s="76"/>
      <c r="M3941" s="77"/>
      <c r="N3941" s="78"/>
      <c r="O3941" s="79"/>
      <c r="P3941" s="79"/>
      <c r="Q3941" s="79"/>
    </row>
    <row r="3942" spans="1:17" ht="13.95" customHeight="1">
      <c r="A3942" s="73"/>
      <c r="B3942" s="74"/>
      <c r="C3942" s="75"/>
      <c r="D3942" s="76"/>
      <c r="E3942" s="76"/>
      <c r="F3942" s="76"/>
      <c r="G3942" s="76"/>
      <c r="H3942" s="76"/>
      <c r="I3942" s="76"/>
      <c r="J3942" s="76"/>
      <c r="K3942" s="76"/>
      <c r="L3942" s="76"/>
      <c r="M3942" s="77"/>
      <c r="N3942" s="78"/>
      <c r="O3942" s="79"/>
      <c r="P3942" s="79"/>
      <c r="Q3942" s="79"/>
    </row>
    <row r="3943" spans="1:17" ht="13.95" customHeight="1">
      <c r="A3943" s="73"/>
      <c r="B3943" s="74"/>
      <c r="C3943" s="75"/>
      <c r="D3943" s="76"/>
      <c r="E3943" s="76"/>
      <c r="F3943" s="76"/>
      <c r="G3943" s="76"/>
      <c r="H3943" s="76"/>
      <c r="I3943" s="76"/>
      <c r="J3943" s="76"/>
      <c r="K3943" s="76"/>
      <c r="L3943" s="76"/>
      <c r="M3943" s="77"/>
      <c r="N3943" s="78"/>
      <c r="O3943" s="79"/>
      <c r="P3943" s="79"/>
      <c r="Q3943" s="79"/>
    </row>
    <row r="3944" spans="1:17" ht="13.95" customHeight="1">
      <c r="A3944" s="73"/>
      <c r="B3944" s="74"/>
      <c r="C3944" s="75"/>
      <c r="D3944" s="76"/>
      <c r="E3944" s="76"/>
      <c r="F3944" s="76"/>
      <c r="G3944" s="76"/>
      <c r="H3944" s="76"/>
      <c r="I3944" s="76"/>
      <c r="J3944" s="76"/>
      <c r="K3944" s="76"/>
      <c r="L3944" s="76"/>
      <c r="M3944" s="77"/>
      <c r="N3944" s="78"/>
      <c r="O3944" s="79"/>
      <c r="P3944" s="79"/>
      <c r="Q3944" s="79"/>
    </row>
    <row r="3945" spans="1:17" ht="13.95" customHeight="1">
      <c r="A3945" s="73"/>
      <c r="B3945" s="74"/>
      <c r="C3945" s="75"/>
      <c r="D3945" s="76"/>
      <c r="E3945" s="76"/>
      <c r="F3945" s="76"/>
      <c r="G3945" s="76"/>
      <c r="H3945" s="76"/>
      <c r="I3945" s="76"/>
      <c r="J3945" s="76"/>
      <c r="K3945" s="76"/>
      <c r="L3945" s="76"/>
      <c r="M3945" s="77"/>
      <c r="N3945" s="78"/>
      <c r="O3945" s="79"/>
      <c r="P3945" s="79"/>
      <c r="Q3945" s="79"/>
    </row>
    <row r="3946" spans="1:17" ht="13.95" customHeight="1">
      <c r="A3946" s="73"/>
      <c r="B3946" s="74"/>
      <c r="C3946" s="75"/>
      <c r="D3946" s="76"/>
      <c r="E3946" s="76"/>
      <c r="F3946" s="76"/>
      <c r="G3946" s="76"/>
      <c r="H3946" s="76"/>
      <c r="I3946" s="76"/>
      <c r="J3946" s="76"/>
      <c r="K3946" s="76"/>
      <c r="L3946" s="76"/>
      <c r="M3946" s="77"/>
      <c r="N3946" s="78"/>
      <c r="O3946" s="79"/>
      <c r="P3946" s="79"/>
      <c r="Q3946" s="79"/>
    </row>
    <row r="3947" spans="1:17" ht="13.95" customHeight="1">
      <c r="A3947" s="73"/>
      <c r="B3947" s="74"/>
      <c r="C3947" s="75"/>
      <c r="D3947" s="76"/>
      <c r="E3947" s="76"/>
      <c r="F3947" s="76"/>
      <c r="G3947" s="76"/>
      <c r="H3947" s="76"/>
      <c r="I3947" s="76"/>
      <c r="J3947" s="76"/>
      <c r="K3947" s="76"/>
      <c r="L3947" s="76"/>
      <c r="M3947" s="77"/>
      <c r="N3947" s="78"/>
      <c r="O3947" s="79"/>
      <c r="P3947" s="79"/>
      <c r="Q3947" s="79"/>
    </row>
    <row r="3948" spans="1:17" ht="13.95" customHeight="1">
      <c r="A3948" s="73"/>
      <c r="B3948" s="74"/>
      <c r="C3948" s="75"/>
      <c r="D3948" s="76"/>
      <c r="E3948" s="76"/>
      <c r="F3948" s="76"/>
      <c r="G3948" s="76"/>
      <c r="H3948" s="76"/>
      <c r="I3948" s="76"/>
      <c r="J3948" s="76"/>
      <c r="K3948" s="76"/>
      <c r="L3948" s="76"/>
      <c r="M3948" s="77"/>
      <c r="N3948" s="78"/>
      <c r="O3948" s="79"/>
      <c r="P3948" s="79"/>
      <c r="Q3948" s="79"/>
    </row>
    <row r="3949" spans="1:17" ht="13.95" customHeight="1">
      <c r="A3949" s="73"/>
      <c r="B3949" s="74"/>
      <c r="C3949" s="75"/>
      <c r="D3949" s="76"/>
      <c r="E3949" s="76"/>
      <c r="F3949" s="76"/>
      <c r="G3949" s="76"/>
      <c r="H3949" s="76"/>
      <c r="I3949" s="76"/>
      <c r="J3949" s="76"/>
      <c r="K3949" s="76"/>
      <c r="L3949" s="76"/>
      <c r="M3949" s="77"/>
      <c r="N3949" s="78"/>
      <c r="O3949" s="79"/>
      <c r="P3949" s="79"/>
      <c r="Q3949" s="79"/>
    </row>
    <row r="3950" spans="1:17" ht="13.95" customHeight="1">
      <c r="A3950" s="73"/>
      <c r="B3950" s="74"/>
      <c r="C3950" s="75"/>
      <c r="D3950" s="76"/>
      <c r="E3950" s="76"/>
      <c r="F3950" s="76"/>
      <c r="G3950" s="76"/>
      <c r="H3950" s="76"/>
      <c r="I3950" s="76"/>
      <c r="J3950" s="76"/>
      <c r="K3950" s="76"/>
      <c r="L3950" s="76"/>
      <c r="M3950" s="77"/>
      <c r="N3950" s="78"/>
      <c r="O3950" s="79"/>
      <c r="P3950" s="79"/>
      <c r="Q3950" s="79"/>
    </row>
    <row r="3951" spans="1:17" ht="13.95" customHeight="1">
      <c r="A3951" s="73"/>
      <c r="B3951" s="74"/>
      <c r="C3951" s="75"/>
      <c r="D3951" s="76"/>
      <c r="E3951" s="76"/>
      <c r="F3951" s="76"/>
      <c r="G3951" s="76"/>
      <c r="H3951" s="76"/>
      <c r="I3951" s="76"/>
      <c r="J3951" s="76"/>
      <c r="K3951" s="76"/>
      <c r="L3951" s="76"/>
      <c r="M3951" s="77"/>
      <c r="N3951" s="78"/>
      <c r="O3951" s="79"/>
      <c r="P3951" s="79"/>
      <c r="Q3951" s="79"/>
    </row>
    <row r="3952" spans="1:17" ht="13.95" customHeight="1">
      <c r="A3952" s="73"/>
      <c r="B3952" s="74"/>
      <c r="C3952" s="75"/>
      <c r="D3952" s="76"/>
      <c r="E3952" s="76"/>
      <c r="F3952" s="76"/>
      <c r="G3952" s="76"/>
      <c r="H3952" s="76"/>
      <c r="I3952" s="76"/>
      <c r="J3952" s="76"/>
      <c r="K3952" s="76"/>
      <c r="L3952" s="76"/>
      <c r="M3952" s="77"/>
      <c r="N3952" s="78"/>
      <c r="O3952" s="79"/>
      <c r="P3952" s="79"/>
      <c r="Q3952" s="79"/>
    </row>
    <row r="3953" spans="1:17" ht="13.95" customHeight="1">
      <c r="A3953" s="73"/>
      <c r="B3953" s="74"/>
      <c r="C3953" s="75"/>
      <c r="D3953" s="76"/>
      <c r="E3953" s="76"/>
      <c r="F3953" s="76"/>
      <c r="G3953" s="76"/>
      <c r="H3953" s="76"/>
      <c r="I3953" s="76"/>
      <c r="J3953" s="76"/>
      <c r="K3953" s="76"/>
      <c r="L3953" s="76"/>
      <c r="M3953" s="77"/>
      <c r="N3953" s="78"/>
      <c r="O3953" s="79"/>
      <c r="P3953" s="79"/>
      <c r="Q3953" s="79"/>
    </row>
    <row r="3954" spans="1:17" ht="13.95" customHeight="1">
      <c r="A3954" s="73"/>
      <c r="B3954" s="74"/>
      <c r="C3954" s="75"/>
      <c r="D3954" s="76"/>
      <c r="E3954" s="76"/>
      <c r="F3954" s="76"/>
      <c r="G3954" s="76"/>
      <c r="H3954" s="76"/>
      <c r="I3954" s="76"/>
      <c r="J3954" s="76"/>
      <c r="K3954" s="76"/>
      <c r="L3954" s="76"/>
      <c r="M3954" s="77"/>
      <c r="N3954" s="78"/>
      <c r="O3954" s="79"/>
      <c r="P3954" s="79"/>
      <c r="Q3954" s="79"/>
    </row>
    <row r="3955" spans="1:17" ht="13.95" customHeight="1">
      <c r="A3955" s="73"/>
      <c r="B3955" s="74"/>
      <c r="C3955" s="75"/>
      <c r="D3955" s="76"/>
      <c r="E3955" s="76"/>
      <c r="F3955" s="76"/>
      <c r="G3955" s="76"/>
      <c r="H3955" s="76"/>
      <c r="I3955" s="76"/>
      <c r="J3955" s="76"/>
      <c r="K3955" s="76"/>
      <c r="L3955" s="76"/>
      <c r="M3955" s="77"/>
      <c r="N3955" s="78"/>
      <c r="O3955" s="79"/>
      <c r="P3955" s="79"/>
      <c r="Q3955" s="79"/>
    </row>
    <row r="3956" spans="1:17" ht="13.95" customHeight="1">
      <c r="A3956" s="73"/>
      <c r="B3956" s="74"/>
      <c r="C3956" s="75"/>
      <c r="D3956" s="76"/>
      <c r="E3956" s="76"/>
      <c r="F3956" s="76"/>
      <c r="G3956" s="76"/>
      <c r="H3956" s="76"/>
      <c r="I3956" s="76"/>
      <c r="J3956" s="76"/>
      <c r="K3956" s="76"/>
      <c r="L3956" s="76"/>
      <c r="M3956" s="77"/>
      <c r="N3956" s="78"/>
      <c r="O3956" s="79"/>
      <c r="P3956" s="79"/>
      <c r="Q3956" s="79"/>
    </row>
    <row r="3957" spans="1:17" ht="13.95" customHeight="1">
      <c r="A3957" s="73"/>
      <c r="B3957" s="74"/>
      <c r="C3957" s="75"/>
      <c r="D3957" s="76"/>
      <c r="E3957" s="76"/>
      <c r="F3957" s="76"/>
      <c r="G3957" s="76"/>
      <c r="H3957" s="76"/>
      <c r="I3957" s="76"/>
      <c r="J3957" s="76"/>
      <c r="K3957" s="76"/>
      <c r="L3957" s="76"/>
      <c r="M3957" s="77"/>
      <c r="N3957" s="78"/>
      <c r="O3957" s="79"/>
      <c r="P3957" s="79"/>
      <c r="Q3957" s="79"/>
    </row>
    <row r="3958" spans="1:17" ht="13.95" customHeight="1">
      <c r="A3958" s="73"/>
      <c r="B3958" s="74"/>
      <c r="C3958" s="75"/>
      <c r="D3958" s="76"/>
      <c r="E3958" s="76"/>
      <c r="F3958" s="76"/>
      <c r="G3958" s="76"/>
      <c r="H3958" s="76"/>
      <c r="I3958" s="76"/>
      <c r="J3958" s="76"/>
      <c r="K3958" s="76"/>
      <c r="L3958" s="76"/>
      <c r="M3958" s="77"/>
      <c r="N3958" s="78"/>
      <c r="O3958" s="79"/>
      <c r="P3958" s="79"/>
      <c r="Q3958" s="79"/>
    </row>
    <row r="3959" spans="1:17" ht="13.95" customHeight="1">
      <c r="A3959" s="73"/>
      <c r="B3959" s="74"/>
      <c r="C3959" s="75"/>
      <c r="D3959" s="76"/>
      <c r="E3959" s="76"/>
      <c r="F3959" s="76"/>
      <c r="G3959" s="76"/>
      <c r="H3959" s="76"/>
      <c r="I3959" s="76"/>
      <c r="J3959" s="76"/>
      <c r="K3959" s="76"/>
      <c r="L3959" s="76"/>
      <c r="M3959" s="77"/>
      <c r="N3959" s="78"/>
      <c r="O3959" s="79"/>
      <c r="P3959" s="79"/>
      <c r="Q3959" s="79"/>
    </row>
    <row r="3960" spans="1:17" ht="13.95" customHeight="1">
      <c r="A3960" s="73"/>
      <c r="B3960" s="74"/>
      <c r="C3960" s="75"/>
      <c r="D3960" s="76"/>
      <c r="E3960" s="76"/>
      <c r="F3960" s="76"/>
      <c r="G3960" s="76"/>
      <c r="H3960" s="76"/>
      <c r="I3960" s="76"/>
      <c r="J3960" s="76"/>
      <c r="K3960" s="76"/>
      <c r="L3960" s="76"/>
      <c r="M3960" s="77"/>
      <c r="N3960" s="78"/>
      <c r="O3960" s="79"/>
      <c r="P3960" s="79"/>
      <c r="Q3960" s="79"/>
    </row>
    <row r="3961" spans="1:17" ht="13.95" customHeight="1">
      <c r="A3961" s="73"/>
      <c r="B3961" s="74"/>
      <c r="C3961" s="75"/>
      <c r="D3961" s="76"/>
      <c r="E3961" s="76"/>
      <c r="F3961" s="76"/>
      <c r="G3961" s="76"/>
      <c r="H3961" s="76"/>
      <c r="I3961" s="76"/>
      <c r="J3961" s="76"/>
      <c r="K3961" s="76"/>
      <c r="L3961" s="76"/>
      <c r="M3961" s="77"/>
      <c r="N3961" s="78"/>
      <c r="O3961" s="79"/>
      <c r="P3961" s="79"/>
      <c r="Q3961" s="79"/>
    </row>
    <row r="3962" spans="1:17" ht="13.95" customHeight="1">
      <c r="A3962" s="73"/>
      <c r="B3962" s="74"/>
      <c r="C3962" s="75"/>
      <c r="D3962" s="76"/>
      <c r="E3962" s="76"/>
      <c r="F3962" s="76"/>
      <c r="G3962" s="76"/>
      <c r="H3962" s="76"/>
      <c r="I3962" s="76"/>
      <c r="J3962" s="76"/>
      <c r="K3962" s="76"/>
      <c r="L3962" s="76"/>
      <c r="M3962" s="77"/>
      <c r="N3962" s="78"/>
      <c r="O3962" s="79"/>
      <c r="P3962" s="79"/>
      <c r="Q3962" s="79"/>
    </row>
    <row r="3963" spans="1:17" ht="13.95" customHeight="1">
      <c r="A3963" s="73"/>
      <c r="B3963" s="74"/>
      <c r="C3963" s="75"/>
      <c r="D3963" s="76"/>
      <c r="E3963" s="76"/>
      <c r="F3963" s="76"/>
      <c r="G3963" s="76"/>
      <c r="H3963" s="76"/>
      <c r="I3963" s="76"/>
      <c r="J3963" s="76"/>
      <c r="K3963" s="76"/>
      <c r="L3963" s="76"/>
      <c r="M3963" s="77"/>
      <c r="N3963" s="78"/>
      <c r="O3963" s="79"/>
      <c r="P3963" s="79"/>
      <c r="Q3963" s="79"/>
    </row>
    <row r="3964" spans="1:17" ht="13.95" customHeight="1">
      <c r="A3964" s="73"/>
      <c r="B3964" s="74"/>
      <c r="C3964" s="75"/>
      <c r="D3964" s="76"/>
      <c r="E3964" s="76"/>
      <c r="F3964" s="76"/>
      <c r="G3964" s="76"/>
      <c r="H3964" s="76"/>
      <c r="I3964" s="76"/>
      <c r="J3964" s="76"/>
      <c r="K3964" s="76"/>
      <c r="L3964" s="76"/>
      <c r="M3964" s="77"/>
      <c r="N3964" s="78"/>
      <c r="O3964" s="79"/>
      <c r="P3964" s="79"/>
      <c r="Q3964" s="79"/>
    </row>
    <row r="3965" spans="1:17" ht="13.95" customHeight="1">
      <c r="A3965" s="73"/>
      <c r="B3965" s="74"/>
      <c r="C3965" s="75"/>
      <c r="D3965" s="76"/>
      <c r="E3965" s="76"/>
      <c r="F3965" s="76"/>
      <c r="G3965" s="76"/>
      <c r="H3965" s="76"/>
      <c r="I3965" s="76"/>
      <c r="J3965" s="76"/>
      <c r="K3965" s="76"/>
      <c r="L3965" s="76"/>
      <c r="M3965" s="77"/>
      <c r="N3965" s="78"/>
      <c r="O3965" s="79"/>
      <c r="P3965" s="79"/>
      <c r="Q3965" s="79"/>
    </row>
    <row r="3966" spans="1:17" ht="13.95" customHeight="1">
      <c r="A3966" s="73"/>
      <c r="B3966" s="74"/>
      <c r="C3966" s="75"/>
      <c r="D3966" s="76"/>
      <c r="E3966" s="76"/>
      <c r="F3966" s="76"/>
      <c r="G3966" s="76"/>
      <c r="H3966" s="76"/>
      <c r="I3966" s="76"/>
      <c r="J3966" s="76"/>
      <c r="K3966" s="76"/>
      <c r="L3966" s="76"/>
      <c r="M3966" s="77"/>
      <c r="N3966" s="78"/>
      <c r="O3966" s="79"/>
      <c r="P3966" s="79"/>
      <c r="Q3966" s="79"/>
    </row>
    <row r="3967" spans="1:17" ht="13.95" customHeight="1">
      <c r="A3967" s="73"/>
      <c r="B3967" s="74"/>
      <c r="C3967" s="75"/>
      <c r="D3967" s="76"/>
      <c r="E3967" s="76"/>
      <c r="F3967" s="76"/>
      <c r="G3967" s="76"/>
      <c r="H3967" s="76"/>
      <c r="I3967" s="76"/>
      <c r="J3967" s="76"/>
      <c r="K3967" s="76"/>
      <c r="L3967" s="76"/>
      <c r="M3967" s="77"/>
      <c r="N3967" s="78"/>
      <c r="O3967" s="79"/>
      <c r="P3967" s="79"/>
      <c r="Q3967" s="79"/>
    </row>
    <row r="3968" spans="1:17" ht="13.95" customHeight="1">
      <c r="A3968" s="73"/>
      <c r="B3968" s="74"/>
      <c r="C3968" s="75"/>
      <c r="D3968" s="76"/>
      <c r="E3968" s="76"/>
      <c r="F3968" s="76"/>
      <c r="G3968" s="76"/>
      <c r="H3968" s="76"/>
      <c r="I3968" s="76"/>
      <c r="J3968" s="76"/>
      <c r="K3968" s="76"/>
      <c r="L3968" s="76"/>
      <c r="M3968" s="77"/>
      <c r="N3968" s="78"/>
      <c r="O3968" s="79"/>
      <c r="P3968" s="79"/>
      <c r="Q3968" s="79"/>
    </row>
    <row r="3969" spans="1:17" ht="13.95" customHeight="1">
      <c r="A3969" s="73"/>
      <c r="B3969" s="74"/>
      <c r="C3969" s="75"/>
      <c r="D3969" s="76"/>
      <c r="E3969" s="76"/>
      <c r="F3969" s="76"/>
      <c r="G3969" s="76"/>
      <c r="H3969" s="76"/>
      <c r="I3969" s="76"/>
      <c r="J3969" s="76"/>
      <c r="K3969" s="76"/>
      <c r="L3969" s="76"/>
      <c r="M3969" s="77"/>
      <c r="N3969" s="78"/>
      <c r="O3969" s="79"/>
      <c r="P3969" s="79"/>
      <c r="Q3969" s="79"/>
    </row>
    <row r="3970" spans="1:17" ht="13.95" customHeight="1">
      <c r="A3970" s="73"/>
      <c r="B3970" s="74"/>
      <c r="C3970" s="75"/>
      <c r="D3970" s="76"/>
      <c r="E3970" s="76"/>
      <c r="F3970" s="76"/>
      <c r="G3970" s="76"/>
      <c r="H3970" s="76"/>
      <c r="I3970" s="76"/>
      <c r="J3970" s="76"/>
      <c r="K3970" s="76"/>
      <c r="L3970" s="76"/>
      <c r="M3970" s="77"/>
      <c r="N3970" s="78"/>
      <c r="O3970" s="79"/>
      <c r="P3970" s="79"/>
      <c r="Q3970" s="79"/>
    </row>
    <row r="3971" spans="1:17" ht="13.95" customHeight="1">
      <c r="A3971" s="73"/>
      <c r="B3971" s="74"/>
      <c r="C3971" s="75"/>
      <c r="D3971" s="76"/>
      <c r="E3971" s="76"/>
      <c r="F3971" s="76"/>
      <c r="G3971" s="76"/>
      <c r="H3971" s="76"/>
      <c r="I3971" s="76"/>
      <c r="J3971" s="76"/>
      <c r="K3971" s="76"/>
      <c r="L3971" s="76"/>
      <c r="M3971" s="77"/>
      <c r="N3971" s="78"/>
      <c r="O3971" s="79"/>
      <c r="P3971" s="79"/>
      <c r="Q3971" s="79"/>
    </row>
    <row r="3972" spans="1:17" ht="13.95" customHeight="1">
      <c r="A3972" s="73"/>
      <c r="B3972" s="74"/>
      <c r="C3972" s="75"/>
      <c r="D3972" s="76"/>
      <c r="E3972" s="76"/>
      <c r="F3972" s="76"/>
      <c r="G3972" s="76"/>
      <c r="H3972" s="76"/>
      <c r="I3972" s="76"/>
      <c r="J3972" s="76"/>
      <c r="K3972" s="76"/>
      <c r="L3972" s="76"/>
      <c r="M3972" s="77"/>
      <c r="N3972" s="78"/>
      <c r="O3972" s="79"/>
      <c r="P3972" s="79"/>
      <c r="Q3972" s="79"/>
    </row>
    <row r="3973" spans="1:17" ht="13.95" customHeight="1">
      <c r="A3973" s="73"/>
      <c r="B3973" s="74"/>
      <c r="C3973" s="75"/>
      <c r="D3973" s="76"/>
      <c r="E3973" s="76"/>
      <c r="F3973" s="76"/>
      <c r="G3973" s="76"/>
      <c r="H3973" s="76"/>
      <c r="I3973" s="76"/>
      <c r="J3973" s="76"/>
      <c r="K3973" s="76"/>
      <c r="L3973" s="76"/>
      <c r="M3973" s="77"/>
      <c r="N3973" s="78"/>
      <c r="O3973" s="79"/>
      <c r="P3973" s="79"/>
      <c r="Q3973" s="79"/>
    </row>
    <row r="3974" spans="1:17" ht="13.95" customHeight="1">
      <c r="A3974" s="73"/>
      <c r="B3974" s="74"/>
      <c r="C3974" s="75"/>
      <c r="D3974" s="76"/>
      <c r="E3974" s="76"/>
      <c r="F3974" s="76"/>
      <c r="G3974" s="76"/>
      <c r="H3974" s="76"/>
      <c r="I3974" s="76"/>
      <c r="J3974" s="76"/>
      <c r="K3974" s="76"/>
      <c r="L3974" s="76"/>
      <c r="M3974" s="77"/>
      <c r="N3974" s="78"/>
      <c r="O3974" s="79"/>
      <c r="P3974" s="79"/>
      <c r="Q3974" s="79"/>
    </row>
    <row r="3975" spans="1:17" ht="13.95" customHeight="1">
      <c r="A3975" s="73"/>
      <c r="B3975" s="74"/>
      <c r="C3975" s="75"/>
      <c r="D3975" s="76"/>
      <c r="E3975" s="76"/>
      <c r="F3975" s="76"/>
      <c r="G3975" s="76"/>
      <c r="H3975" s="76"/>
      <c r="I3975" s="76"/>
      <c r="J3975" s="76"/>
      <c r="K3975" s="76"/>
      <c r="L3975" s="76"/>
      <c r="M3975" s="77"/>
      <c r="N3975" s="78"/>
      <c r="O3975" s="79"/>
      <c r="P3975" s="79"/>
      <c r="Q3975" s="79"/>
    </row>
    <row r="3976" spans="1:17" ht="13.95" customHeight="1">
      <c r="A3976" s="73"/>
      <c r="B3976" s="74"/>
      <c r="C3976" s="75"/>
      <c r="D3976" s="76"/>
      <c r="E3976" s="76"/>
      <c r="F3976" s="76"/>
      <c r="G3976" s="76"/>
      <c r="H3976" s="76"/>
      <c r="I3976" s="76"/>
      <c r="J3976" s="76"/>
      <c r="K3976" s="76"/>
      <c r="L3976" s="76"/>
      <c r="M3976" s="77"/>
      <c r="N3976" s="78"/>
      <c r="O3976" s="79"/>
      <c r="P3976" s="79"/>
      <c r="Q3976" s="79"/>
    </row>
    <row r="3977" spans="1:17" ht="13.95" customHeight="1">
      <c r="A3977" s="73"/>
      <c r="B3977" s="74"/>
      <c r="C3977" s="75"/>
      <c r="D3977" s="76"/>
      <c r="E3977" s="76"/>
      <c r="F3977" s="76"/>
      <c r="G3977" s="76"/>
      <c r="H3977" s="76"/>
      <c r="I3977" s="76"/>
      <c r="J3977" s="76"/>
      <c r="K3977" s="76"/>
      <c r="L3977" s="76"/>
      <c r="M3977" s="77"/>
      <c r="N3977" s="78"/>
      <c r="O3977" s="79"/>
      <c r="P3977" s="79"/>
      <c r="Q3977" s="79"/>
    </row>
    <row r="3978" spans="1:17" ht="13.95" customHeight="1">
      <c r="A3978" s="73"/>
      <c r="B3978" s="74"/>
      <c r="C3978" s="75"/>
      <c r="D3978" s="76"/>
      <c r="E3978" s="76"/>
      <c r="F3978" s="76"/>
      <c r="G3978" s="76"/>
      <c r="H3978" s="76"/>
      <c r="I3978" s="76"/>
      <c r="J3978" s="76"/>
      <c r="K3978" s="76"/>
      <c r="L3978" s="76"/>
      <c r="M3978" s="77"/>
      <c r="N3978" s="78"/>
      <c r="O3978" s="79"/>
      <c r="P3978" s="79"/>
      <c r="Q3978" s="79"/>
    </row>
    <row r="3979" spans="1:17" ht="13.95" customHeight="1">
      <c r="A3979" s="73"/>
      <c r="B3979" s="74"/>
      <c r="C3979" s="75"/>
      <c r="D3979" s="76"/>
      <c r="E3979" s="76"/>
      <c r="F3979" s="76"/>
      <c r="G3979" s="76"/>
      <c r="H3979" s="76"/>
      <c r="I3979" s="76"/>
      <c r="J3979" s="76"/>
      <c r="K3979" s="76"/>
      <c r="L3979" s="76"/>
      <c r="M3979" s="77"/>
      <c r="N3979" s="78"/>
      <c r="O3979" s="79"/>
      <c r="P3979" s="79"/>
      <c r="Q3979" s="79"/>
    </row>
    <row r="3980" spans="1:17" ht="13.95" customHeight="1">
      <c r="A3980" s="73"/>
      <c r="B3980" s="74"/>
      <c r="C3980" s="75"/>
      <c r="D3980" s="76"/>
      <c r="E3980" s="76"/>
      <c r="F3980" s="76"/>
      <c r="G3980" s="76"/>
      <c r="H3980" s="76"/>
      <c r="I3980" s="76"/>
      <c r="J3980" s="76"/>
      <c r="K3980" s="76"/>
      <c r="L3980" s="76"/>
      <c r="M3980" s="77"/>
      <c r="N3980" s="78"/>
      <c r="O3980" s="79"/>
      <c r="P3980" s="79"/>
      <c r="Q3980" s="79"/>
    </row>
    <row r="3981" spans="1:17" ht="13.95" customHeight="1">
      <c r="A3981" s="73"/>
      <c r="B3981" s="74"/>
      <c r="C3981" s="75"/>
      <c r="D3981" s="76"/>
      <c r="E3981" s="76"/>
      <c r="F3981" s="76"/>
      <c r="G3981" s="76"/>
      <c r="H3981" s="76"/>
      <c r="I3981" s="76"/>
      <c r="J3981" s="76"/>
      <c r="K3981" s="76"/>
      <c r="L3981" s="76"/>
      <c r="M3981" s="77"/>
      <c r="N3981" s="78"/>
      <c r="O3981" s="79"/>
      <c r="P3981" s="79"/>
      <c r="Q3981" s="79"/>
    </row>
    <row r="3982" spans="1:17" ht="13.95" customHeight="1">
      <c r="A3982" s="73"/>
      <c r="B3982" s="74"/>
      <c r="C3982" s="75"/>
      <c r="D3982" s="76"/>
      <c r="E3982" s="76"/>
      <c r="F3982" s="76"/>
      <c r="G3982" s="76"/>
      <c r="H3982" s="76"/>
      <c r="I3982" s="76"/>
      <c r="J3982" s="76"/>
      <c r="K3982" s="76"/>
      <c r="L3982" s="76"/>
      <c r="M3982" s="77"/>
      <c r="N3982" s="78"/>
      <c r="O3982" s="79"/>
      <c r="P3982" s="79"/>
      <c r="Q3982" s="79"/>
    </row>
    <row r="3983" spans="1:17" ht="13.95" customHeight="1">
      <c r="A3983" s="73"/>
      <c r="B3983" s="74"/>
      <c r="C3983" s="75"/>
      <c r="D3983" s="76"/>
      <c r="E3983" s="76"/>
      <c r="F3983" s="76"/>
      <c r="G3983" s="76"/>
      <c r="H3983" s="76"/>
      <c r="I3983" s="76"/>
      <c r="J3983" s="76"/>
      <c r="K3983" s="76"/>
      <c r="L3983" s="76"/>
      <c r="M3983" s="77"/>
      <c r="N3983" s="78"/>
      <c r="O3983" s="79"/>
      <c r="P3983" s="79"/>
      <c r="Q3983" s="79"/>
    </row>
    <row r="3984" spans="1:17" ht="13.95" customHeight="1">
      <c r="A3984" s="73"/>
      <c r="B3984" s="74"/>
      <c r="C3984" s="75"/>
      <c r="D3984" s="76"/>
      <c r="E3984" s="76"/>
      <c r="F3984" s="76"/>
      <c r="G3984" s="76"/>
      <c r="H3984" s="76"/>
      <c r="I3984" s="76"/>
      <c r="J3984" s="76"/>
      <c r="K3984" s="76"/>
      <c r="L3984" s="76"/>
      <c r="M3984" s="77"/>
      <c r="N3984" s="78"/>
      <c r="O3984" s="79"/>
      <c r="P3984" s="79"/>
      <c r="Q3984" s="79"/>
    </row>
    <row r="3985" spans="1:17" ht="13.95" customHeight="1">
      <c r="A3985" s="73"/>
      <c r="B3985" s="74"/>
      <c r="C3985" s="75"/>
      <c r="D3985" s="76"/>
      <c r="E3985" s="76"/>
      <c r="F3985" s="76"/>
      <c r="G3985" s="76"/>
      <c r="H3985" s="76"/>
      <c r="I3985" s="76"/>
      <c r="J3985" s="76"/>
      <c r="K3985" s="76"/>
      <c r="L3985" s="76"/>
      <c r="M3985" s="77"/>
      <c r="N3985" s="78"/>
      <c r="O3985" s="79"/>
      <c r="P3985" s="79"/>
      <c r="Q3985" s="79"/>
    </row>
    <row r="3986" spans="1:17" ht="13.95" customHeight="1">
      <c r="A3986" s="73"/>
      <c r="B3986" s="74"/>
      <c r="C3986" s="75"/>
      <c r="D3986" s="76"/>
      <c r="E3986" s="76"/>
      <c r="F3986" s="76"/>
      <c r="G3986" s="76"/>
      <c r="H3986" s="76"/>
      <c r="I3986" s="76"/>
      <c r="J3986" s="76"/>
      <c r="K3986" s="76"/>
      <c r="L3986" s="76"/>
      <c r="M3986" s="77"/>
      <c r="N3986" s="78"/>
      <c r="O3986" s="79"/>
      <c r="P3986" s="79"/>
      <c r="Q3986" s="79"/>
    </row>
    <row r="3987" spans="1:17" ht="13.95" customHeight="1">
      <c r="A3987" s="73"/>
      <c r="B3987" s="74"/>
      <c r="C3987" s="75"/>
      <c r="D3987" s="76"/>
      <c r="E3987" s="76"/>
      <c r="F3987" s="76"/>
      <c r="G3987" s="76"/>
      <c r="H3987" s="76"/>
      <c r="I3987" s="76"/>
      <c r="J3987" s="76"/>
      <c r="K3987" s="76"/>
      <c r="L3987" s="76"/>
      <c r="M3987" s="77"/>
      <c r="N3987" s="78"/>
      <c r="O3987" s="79"/>
      <c r="P3987" s="79"/>
      <c r="Q3987" s="79"/>
    </row>
    <row r="3988" spans="1:17" ht="13.95" customHeight="1">
      <c r="A3988" s="73"/>
      <c r="B3988" s="74"/>
      <c r="C3988" s="75"/>
      <c r="D3988" s="76"/>
      <c r="E3988" s="76"/>
      <c r="F3988" s="76"/>
      <c r="G3988" s="76"/>
      <c r="H3988" s="76"/>
      <c r="I3988" s="76"/>
      <c r="J3988" s="76"/>
      <c r="K3988" s="76"/>
      <c r="L3988" s="76"/>
      <c r="M3988" s="77"/>
      <c r="N3988" s="78"/>
      <c r="O3988" s="79"/>
      <c r="P3988" s="79"/>
      <c r="Q3988" s="79"/>
    </row>
    <row r="3989" spans="1:17" ht="13.95" customHeight="1">
      <c r="A3989" s="73"/>
      <c r="B3989" s="74"/>
      <c r="C3989" s="75"/>
      <c r="D3989" s="76"/>
      <c r="E3989" s="76"/>
      <c r="F3989" s="76"/>
      <c r="G3989" s="76"/>
      <c r="H3989" s="76"/>
      <c r="I3989" s="76"/>
      <c r="J3989" s="76"/>
      <c r="K3989" s="76"/>
      <c r="L3989" s="76"/>
      <c r="M3989" s="77"/>
      <c r="N3989" s="78"/>
      <c r="O3989" s="79"/>
      <c r="P3989" s="79"/>
      <c r="Q3989" s="79"/>
    </row>
    <row r="3990" spans="1:17" ht="13.95" customHeight="1">
      <c r="A3990" s="73"/>
      <c r="B3990" s="74"/>
      <c r="C3990" s="75"/>
      <c r="D3990" s="76"/>
      <c r="E3990" s="76"/>
      <c r="F3990" s="76"/>
      <c r="G3990" s="76"/>
      <c r="H3990" s="76"/>
      <c r="I3990" s="76"/>
      <c r="J3990" s="76"/>
      <c r="K3990" s="76"/>
      <c r="L3990" s="76"/>
      <c r="M3990" s="77"/>
      <c r="N3990" s="78"/>
      <c r="O3990" s="79"/>
      <c r="P3990" s="79"/>
      <c r="Q3990" s="79"/>
    </row>
    <row r="3991" spans="1:17" ht="13.95" customHeight="1">
      <c r="A3991" s="73"/>
      <c r="B3991" s="74"/>
      <c r="C3991" s="75"/>
      <c r="D3991" s="76"/>
      <c r="E3991" s="76"/>
      <c r="F3991" s="76"/>
      <c r="G3991" s="76"/>
      <c r="H3991" s="76"/>
      <c r="I3991" s="76"/>
      <c r="J3991" s="76"/>
      <c r="K3991" s="76"/>
      <c r="L3991" s="76"/>
      <c r="M3991" s="77"/>
      <c r="N3991" s="78"/>
      <c r="O3991" s="79"/>
      <c r="P3991" s="79"/>
      <c r="Q3991" s="79"/>
    </row>
    <row r="3992" spans="1:17" ht="13.95" customHeight="1">
      <c r="A3992" s="73"/>
      <c r="B3992" s="74"/>
      <c r="C3992" s="75"/>
      <c r="D3992" s="76"/>
      <c r="E3992" s="76"/>
      <c r="F3992" s="76"/>
      <c r="G3992" s="76"/>
      <c r="H3992" s="76"/>
      <c r="I3992" s="76"/>
      <c r="J3992" s="76"/>
      <c r="K3992" s="76"/>
      <c r="L3992" s="76"/>
      <c r="M3992" s="77"/>
      <c r="N3992" s="78"/>
      <c r="O3992" s="79"/>
      <c r="P3992" s="79"/>
      <c r="Q3992" s="79"/>
    </row>
    <row r="3993" spans="1:17" ht="13.95" customHeight="1">
      <c r="A3993" s="73"/>
      <c r="B3993" s="74"/>
      <c r="C3993" s="75"/>
      <c r="D3993" s="76"/>
      <c r="E3993" s="76"/>
      <c r="F3993" s="76"/>
      <c r="G3993" s="76"/>
      <c r="H3993" s="76"/>
      <c r="I3993" s="76"/>
      <c r="J3993" s="76"/>
      <c r="K3993" s="76"/>
      <c r="L3993" s="76"/>
      <c r="M3993" s="77"/>
      <c r="N3993" s="78"/>
      <c r="O3993" s="79"/>
      <c r="P3993" s="79"/>
      <c r="Q3993" s="79"/>
    </row>
    <row r="3994" spans="1:17" ht="13.95" customHeight="1">
      <c r="A3994" s="73"/>
      <c r="B3994" s="74"/>
      <c r="C3994" s="75"/>
      <c r="D3994" s="76"/>
      <c r="E3994" s="76"/>
      <c r="F3994" s="76"/>
      <c r="G3994" s="76"/>
      <c r="H3994" s="76"/>
      <c r="I3994" s="76"/>
      <c r="J3994" s="76"/>
      <c r="K3994" s="76"/>
      <c r="L3994" s="76"/>
      <c r="M3994" s="77"/>
      <c r="N3994" s="78"/>
      <c r="O3994" s="79"/>
      <c r="P3994" s="79"/>
      <c r="Q3994" s="79"/>
    </row>
    <row r="3995" spans="1:17" ht="13.95" customHeight="1">
      <c r="A3995" s="73"/>
      <c r="B3995" s="74"/>
      <c r="C3995" s="75"/>
      <c r="D3995" s="76"/>
      <c r="E3995" s="76"/>
      <c r="F3995" s="76"/>
      <c r="G3995" s="76"/>
      <c r="H3995" s="76"/>
      <c r="I3995" s="76"/>
      <c r="J3995" s="76"/>
      <c r="K3995" s="76"/>
      <c r="L3995" s="76"/>
      <c r="M3995" s="77"/>
      <c r="N3995" s="78"/>
      <c r="O3995" s="79"/>
      <c r="P3995" s="79"/>
      <c r="Q3995" s="79"/>
    </row>
    <row r="3996" spans="1:17" ht="13.95" customHeight="1">
      <c r="A3996" s="73"/>
      <c r="B3996" s="74"/>
      <c r="C3996" s="75"/>
      <c r="D3996" s="76"/>
      <c r="E3996" s="76"/>
      <c r="F3996" s="76"/>
      <c r="G3996" s="76"/>
      <c r="H3996" s="76"/>
      <c r="I3996" s="76"/>
      <c r="J3996" s="76"/>
      <c r="K3996" s="76"/>
      <c r="L3996" s="76"/>
      <c r="M3996" s="77"/>
      <c r="N3996" s="78"/>
      <c r="O3996" s="79"/>
      <c r="P3996" s="79"/>
      <c r="Q3996" s="79"/>
    </row>
    <row r="3997" spans="1:17" ht="13.95" customHeight="1">
      <c r="A3997" s="73"/>
      <c r="B3997" s="74"/>
      <c r="C3997" s="75"/>
      <c r="D3997" s="76"/>
      <c r="E3997" s="76"/>
      <c r="F3997" s="76"/>
      <c r="G3997" s="76"/>
      <c r="H3997" s="76"/>
      <c r="I3997" s="76"/>
      <c r="J3997" s="76"/>
      <c r="K3997" s="76"/>
      <c r="L3997" s="76"/>
      <c r="M3997" s="77"/>
      <c r="N3997" s="78"/>
      <c r="O3997" s="79"/>
      <c r="P3997" s="79"/>
      <c r="Q3997" s="79"/>
    </row>
    <row r="3998" spans="1:17" ht="13.95" customHeight="1">
      <c r="A3998" s="73"/>
      <c r="B3998" s="74"/>
      <c r="C3998" s="75"/>
      <c r="D3998" s="76"/>
      <c r="E3998" s="76"/>
      <c r="F3998" s="76"/>
      <c r="G3998" s="76"/>
      <c r="H3998" s="76"/>
      <c r="I3998" s="76"/>
      <c r="J3998" s="76"/>
      <c r="K3998" s="76"/>
      <c r="L3998" s="76"/>
      <c r="M3998" s="77"/>
      <c r="N3998" s="78"/>
      <c r="O3998" s="79"/>
      <c r="P3998" s="79"/>
      <c r="Q3998" s="79"/>
    </row>
    <row r="3999" spans="1:17" ht="13.95" customHeight="1">
      <c r="A3999" s="73"/>
      <c r="B3999" s="74"/>
      <c r="C3999" s="75"/>
      <c r="D3999" s="76"/>
      <c r="E3999" s="76"/>
      <c r="F3999" s="76"/>
      <c r="G3999" s="76"/>
      <c r="H3999" s="76"/>
      <c r="I3999" s="76"/>
      <c r="J3999" s="76"/>
      <c r="K3999" s="76"/>
      <c r="L3999" s="76"/>
      <c r="M3999" s="77"/>
      <c r="N3999" s="78"/>
      <c r="O3999" s="79"/>
      <c r="P3999" s="79"/>
      <c r="Q3999" s="79"/>
    </row>
    <row r="4000" spans="1:17" ht="13.95" customHeight="1">
      <c r="A4000" s="73"/>
      <c r="B4000" s="74"/>
      <c r="C4000" s="75"/>
      <c r="D4000" s="76"/>
      <c r="E4000" s="76"/>
      <c r="F4000" s="76"/>
      <c r="G4000" s="76"/>
      <c r="H4000" s="76"/>
      <c r="I4000" s="76"/>
      <c r="J4000" s="76"/>
      <c r="K4000" s="76"/>
      <c r="L4000" s="76"/>
      <c r="M4000" s="77"/>
      <c r="N4000" s="78"/>
      <c r="O4000" s="79"/>
      <c r="P4000" s="79"/>
      <c r="Q4000" s="79"/>
    </row>
    <row r="4001" spans="1:17" ht="13.95" customHeight="1">
      <c r="A4001" s="73"/>
      <c r="B4001" s="74"/>
      <c r="C4001" s="75"/>
      <c r="D4001" s="76"/>
      <c r="E4001" s="76"/>
      <c r="F4001" s="76"/>
      <c r="G4001" s="76"/>
      <c r="H4001" s="76"/>
      <c r="I4001" s="76"/>
      <c r="J4001" s="76"/>
      <c r="K4001" s="76"/>
      <c r="L4001" s="76"/>
      <c r="M4001" s="77"/>
      <c r="N4001" s="78"/>
      <c r="O4001" s="79"/>
      <c r="P4001" s="79"/>
      <c r="Q4001" s="79"/>
    </row>
    <row r="4002" spans="1:17" ht="13.95" customHeight="1">
      <c r="A4002" s="73"/>
      <c r="B4002" s="74"/>
      <c r="C4002" s="75"/>
      <c r="D4002" s="76"/>
      <c r="E4002" s="76"/>
      <c r="F4002" s="76"/>
      <c r="G4002" s="76"/>
      <c r="H4002" s="76"/>
      <c r="I4002" s="76"/>
      <c r="J4002" s="76"/>
      <c r="K4002" s="76"/>
      <c r="L4002" s="76"/>
      <c r="M4002" s="77"/>
      <c r="N4002" s="78"/>
      <c r="O4002" s="79"/>
      <c r="P4002" s="79"/>
      <c r="Q4002" s="79"/>
    </row>
    <row r="4003" spans="1:17" ht="13.95" customHeight="1">
      <c r="A4003" s="73"/>
      <c r="B4003" s="74"/>
      <c r="C4003" s="75"/>
      <c r="D4003" s="76"/>
      <c r="E4003" s="76"/>
      <c r="F4003" s="76"/>
      <c r="G4003" s="76"/>
      <c r="H4003" s="76"/>
      <c r="I4003" s="76"/>
      <c r="J4003" s="76"/>
      <c r="K4003" s="76"/>
      <c r="L4003" s="76"/>
      <c r="M4003" s="77"/>
      <c r="N4003" s="78"/>
      <c r="O4003" s="79"/>
      <c r="P4003" s="79"/>
      <c r="Q4003" s="79"/>
    </row>
    <row r="4004" spans="1:17" ht="13.95" customHeight="1">
      <c r="A4004" s="73"/>
      <c r="B4004" s="74"/>
      <c r="C4004" s="75"/>
      <c r="D4004" s="76"/>
      <c r="E4004" s="76"/>
      <c r="F4004" s="76"/>
      <c r="G4004" s="76"/>
      <c r="H4004" s="76"/>
      <c r="I4004" s="76"/>
      <c r="J4004" s="76"/>
      <c r="K4004" s="76"/>
      <c r="L4004" s="76"/>
      <c r="M4004" s="77"/>
      <c r="N4004" s="78"/>
      <c r="O4004" s="79"/>
      <c r="P4004" s="79"/>
      <c r="Q4004" s="79"/>
    </row>
    <row r="4005" spans="1:17" ht="13.95" customHeight="1">
      <c r="A4005" s="73"/>
      <c r="B4005" s="74"/>
      <c r="C4005" s="75"/>
      <c r="D4005" s="76"/>
      <c r="E4005" s="76"/>
      <c r="F4005" s="76"/>
      <c r="G4005" s="76"/>
      <c r="H4005" s="76"/>
      <c r="I4005" s="76"/>
      <c r="J4005" s="76"/>
      <c r="K4005" s="76"/>
      <c r="L4005" s="76"/>
      <c r="M4005" s="77"/>
      <c r="N4005" s="78"/>
      <c r="O4005" s="79"/>
      <c r="P4005" s="79"/>
      <c r="Q4005" s="79"/>
    </row>
    <row r="4006" spans="1:17" ht="13.95" customHeight="1">
      <c r="A4006" s="73"/>
      <c r="B4006" s="74"/>
      <c r="C4006" s="75"/>
      <c r="D4006" s="76"/>
      <c r="E4006" s="76"/>
      <c r="F4006" s="76"/>
      <c r="G4006" s="76"/>
      <c r="H4006" s="76"/>
      <c r="I4006" s="76"/>
      <c r="J4006" s="76"/>
      <c r="K4006" s="76"/>
      <c r="L4006" s="76"/>
      <c r="M4006" s="77"/>
      <c r="N4006" s="78"/>
      <c r="O4006" s="79"/>
      <c r="P4006" s="79"/>
      <c r="Q4006" s="79"/>
    </row>
    <row r="4007" spans="1:17" ht="13.95" customHeight="1">
      <c r="A4007" s="73"/>
      <c r="B4007" s="74"/>
      <c r="C4007" s="75"/>
      <c r="D4007" s="76"/>
      <c r="E4007" s="76"/>
      <c r="F4007" s="76"/>
      <c r="G4007" s="76"/>
      <c r="H4007" s="76"/>
      <c r="I4007" s="76"/>
      <c r="J4007" s="76"/>
      <c r="K4007" s="76"/>
      <c r="L4007" s="76"/>
      <c r="M4007" s="77"/>
      <c r="N4007" s="78"/>
      <c r="O4007" s="79"/>
      <c r="P4007" s="79"/>
      <c r="Q4007" s="79"/>
    </row>
    <row r="4008" spans="1:17" ht="13.95" customHeight="1">
      <c r="A4008" s="73"/>
      <c r="B4008" s="74"/>
      <c r="C4008" s="75"/>
      <c r="D4008" s="76"/>
      <c r="E4008" s="76"/>
      <c r="F4008" s="76"/>
      <c r="G4008" s="76"/>
      <c r="H4008" s="76"/>
      <c r="I4008" s="76"/>
      <c r="J4008" s="76"/>
      <c r="K4008" s="76"/>
      <c r="L4008" s="76"/>
      <c r="M4008" s="77"/>
      <c r="N4008" s="78"/>
      <c r="O4008" s="79"/>
      <c r="P4008" s="79"/>
      <c r="Q4008" s="79"/>
    </row>
    <row r="4009" spans="1:17" ht="13.95" customHeight="1">
      <c r="A4009" s="73"/>
      <c r="B4009" s="74"/>
      <c r="C4009" s="75"/>
      <c r="D4009" s="76"/>
      <c r="E4009" s="76"/>
      <c r="F4009" s="76"/>
      <c r="G4009" s="76"/>
      <c r="H4009" s="76"/>
      <c r="I4009" s="76"/>
      <c r="J4009" s="76"/>
      <c r="K4009" s="76"/>
      <c r="L4009" s="76"/>
      <c r="M4009" s="77"/>
      <c r="N4009" s="78"/>
      <c r="O4009" s="79"/>
      <c r="P4009" s="79"/>
      <c r="Q4009" s="79"/>
    </row>
    <row r="4010" spans="1:17" ht="13.95" customHeight="1">
      <c r="A4010" s="73"/>
      <c r="B4010" s="74"/>
      <c r="C4010" s="75"/>
      <c r="D4010" s="76"/>
      <c r="E4010" s="76"/>
      <c r="F4010" s="76"/>
      <c r="G4010" s="76"/>
      <c r="H4010" s="76"/>
      <c r="I4010" s="76"/>
      <c r="J4010" s="76"/>
      <c r="K4010" s="76"/>
      <c r="L4010" s="76"/>
      <c r="M4010" s="77"/>
      <c r="N4010" s="78"/>
      <c r="O4010" s="79"/>
      <c r="P4010" s="79"/>
      <c r="Q4010" s="79"/>
    </row>
    <row r="4011" spans="1:17" ht="13.95" customHeight="1">
      <c r="A4011" s="73"/>
      <c r="B4011" s="74"/>
      <c r="C4011" s="75"/>
      <c r="D4011" s="76"/>
      <c r="E4011" s="76"/>
      <c r="F4011" s="76"/>
      <c r="G4011" s="76"/>
      <c r="H4011" s="76"/>
      <c r="I4011" s="76"/>
      <c r="J4011" s="76"/>
      <c r="K4011" s="76"/>
      <c r="L4011" s="76"/>
      <c r="M4011" s="77"/>
      <c r="N4011" s="78"/>
      <c r="O4011" s="79"/>
      <c r="P4011" s="79"/>
      <c r="Q4011" s="79"/>
    </row>
    <row r="4012" spans="1:17" ht="13.95" customHeight="1">
      <c r="A4012" s="73"/>
      <c r="B4012" s="74"/>
      <c r="C4012" s="75"/>
      <c r="D4012" s="76"/>
      <c r="E4012" s="76"/>
      <c r="F4012" s="76"/>
      <c r="G4012" s="76"/>
      <c r="H4012" s="76"/>
      <c r="I4012" s="76"/>
      <c r="J4012" s="76"/>
      <c r="K4012" s="76"/>
      <c r="L4012" s="76"/>
      <c r="M4012" s="77"/>
      <c r="N4012" s="78"/>
      <c r="O4012" s="79"/>
      <c r="P4012" s="79"/>
      <c r="Q4012" s="79"/>
    </row>
    <row r="4013" spans="1:17" ht="13.95" customHeight="1">
      <c r="A4013" s="73"/>
      <c r="B4013" s="74"/>
      <c r="C4013" s="75"/>
      <c r="D4013" s="76"/>
      <c r="E4013" s="76"/>
      <c r="F4013" s="76"/>
      <c r="G4013" s="76"/>
      <c r="H4013" s="76"/>
      <c r="I4013" s="76"/>
      <c r="J4013" s="76"/>
      <c r="K4013" s="76"/>
      <c r="L4013" s="76"/>
      <c r="M4013" s="77"/>
      <c r="N4013" s="78"/>
      <c r="O4013" s="79"/>
      <c r="P4013" s="79"/>
      <c r="Q4013" s="79"/>
    </row>
    <row r="4014" spans="1:17" ht="13.95" customHeight="1">
      <c r="A4014" s="73"/>
      <c r="B4014" s="74"/>
      <c r="C4014" s="75"/>
      <c r="D4014" s="76"/>
      <c r="E4014" s="76"/>
      <c r="F4014" s="76"/>
      <c r="G4014" s="76"/>
      <c r="H4014" s="76"/>
      <c r="I4014" s="76"/>
      <c r="J4014" s="76"/>
      <c r="K4014" s="76"/>
      <c r="L4014" s="76"/>
      <c r="M4014" s="77"/>
      <c r="N4014" s="78"/>
      <c r="O4014" s="79"/>
      <c r="P4014" s="79"/>
      <c r="Q4014" s="79"/>
    </row>
    <row r="4015" spans="1:17" ht="13.95" customHeight="1">
      <c r="A4015" s="73"/>
      <c r="B4015" s="74"/>
      <c r="C4015" s="75"/>
      <c r="D4015" s="76"/>
      <c r="E4015" s="76"/>
      <c r="F4015" s="76"/>
      <c r="G4015" s="76"/>
      <c r="H4015" s="76"/>
      <c r="I4015" s="76"/>
      <c r="J4015" s="76"/>
      <c r="K4015" s="76"/>
      <c r="L4015" s="76"/>
      <c r="M4015" s="77"/>
      <c r="N4015" s="78"/>
      <c r="O4015" s="79"/>
      <c r="P4015" s="79"/>
      <c r="Q4015" s="79"/>
    </row>
    <row r="4016" spans="1:17" ht="13.95" customHeight="1">
      <c r="A4016" s="73"/>
      <c r="B4016" s="74"/>
      <c r="C4016" s="75"/>
      <c r="D4016" s="76"/>
      <c r="E4016" s="76"/>
      <c r="F4016" s="76"/>
      <c r="G4016" s="76"/>
      <c r="H4016" s="76"/>
      <c r="I4016" s="76"/>
      <c r="J4016" s="76"/>
      <c r="K4016" s="76"/>
      <c r="L4016" s="76"/>
      <c r="M4016" s="77"/>
      <c r="N4016" s="78"/>
      <c r="O4016" s="79"/>
      <c r="P4016" s="79"/>
      <c r="Q4016" s="79"/>
    </row>
    <row r="4017" spans="1:17" ht="13.95" customHeight="1">
      <c r="A4017" s="73"/>
      <c r="B4017" s="74"/>
      <c r="C4017" s="75"/>
      <c r="D4017" s="76"/>
      <c r="E4017" s="76"/>
      <c r="F4017" s="76"/>
      <c r="G4017" s="76"/>
      <c r="H4017" s="76"/>
      <c r="I4017" s="76"/>
      <c r="J4017" s="76"/>
      <c r="K4017" s="76"/>
      <c r="L4017" s="76"/>
      <c r="M4017" s="77"/>
      <c r="N4017" s="78"/>
      <c r="O4017" s="79"/>
      <c r="P4017" s="79"/>
      <c r="Q4017" s="79"/>
    </row>
    <row r="4018" spans="1:17" ht="13.95" customHeight="1">
      <c r="A4018" s="73"/>
      <c r="B4018" s="74"/>
      <c r="C4018" s="75"/>
      <c r="D4018" s="76"/>
      <c r="E4018" s="76"/>
      <c r="F4018" s="76"/>
      <c r="G4018" s="76"/>
      <c r="H4018" s="76"/>
      <c r="I4018" s="76"/>
      <c r="J4018" s="76"/>
      <c r="K4018" s="76"/>
      <c r="L4018" s="76"/>
      <c r="M4018" s="77"/>
      <c r="N4018" s="78"/>
      <c r="O4018" s="79"/>
      <c r="P4018" s="79"/>
      <c r="Q4018" s="79"/>
    </row>
    <row r="4019" spans="1:17" ht="13.95" customHeight="1">
      <c r="A4019" s="73"/>
      <c r="B4019" s="74"/>
      <c r="C4019" s="75"/>
      <c r="D4019" s="76"/>
      <c r="E4019" s="76"/>
      <c r="F4019" s="76"/>
      <c r="G4019" s="76"/>
      <c r="H4019" s="76"/>
      <c r="I4019" s="76"/>
      <c r="J4019" s="76"/>
      <c r="K4019" s="76"/>
      <c r="L4019" s="76"/>
      <c r="M4019" s="77"/>
      <c r="N4019" s="78"/>
      <c r="O4019" s="79"/>
      <c r="P4019" s="79"/>
      <c r="Q4019" s="79"/>
    </row>
    <row r="4020" spans="1:17" ht="13.95" customHeight="1">
      <c r="A4020" s="73"/>
      <c r="B4020" s="74"/>
      <c r="C4020" s="75"/>
      <c r="D4020" s="76"/>
      <c r="E4020" s="76"/>
      <c r="F4020" s="76"/>
      <c r="G4020" s="76"/>
      <c r="H4020" s="76"/>
      <c r="I4020" s="76"/>
      <c r="J4020" s="76"/>
      <c r="K4020" s="76"/>
      <c r="L4020" s="76"/>
      <c r="M4020" s="77"/>
      <c r="N4020" s="78"/>
      <c r="O4020" s="79"/>
      <c r="P4020" s="79"/>
      <c r="Q4020" s="79"/>
    </row>
    <row r="4021" spans="1:17" ht="13.95" customHeight="1">
      <c r="A4021" s="73"/>
      <c r="B4021" s="74"/>
      <c r="C4021" s="75"/>
      <c r="D4021" s="76"/>
      <c r="E4021" s="76"/>
      <c r="F4021" s="76"/>
      <c r="G4021" s="76"/>
      <c r="H4021" s="76"/>
      <c r="I4021" s="76"/>
      <c r="J4021" s="76"/>
      <c r="K4021" s="76"/>
      <c r="L4021" s="76"/>
      <c r="M4021" s="77"/>
      <c r="N4021" s="78"/>
      <c r="O4021" s="79"/>
      <c r="P4021" s="79"/>
      <c r="Q4021" s="79"/>
    </row>
    <row r="4022" spans="1:17" ht="13.95" customHeight="1">
      <c r="A4022" s="73"/>
      <c r="B4022" s="74"/>
      <c r="C4022" s="75"/>
      <c r="D4022" s="76"/>
      <c r="E4022" s="76"/>
      <c r="F4022" s="76"/>
      <c r="G4022" s="76"/>
      <c r="H4022" s="76"/>
      <c r="I4022" s="76"/>
      <c r="J4022" s="76"/>
      <c r="K4022" s="76"/>
      <c r="L4022" s="76"/>
      <c r="M4022" s="77"/>
      <c r="N4022" s="78"/>
      <c r="O4022" s="79"/>
      <c r="P4022" s="79"/>
      <c r="Q4022" s="79"/>
    </row>
    <row r="4023" spans="1:17" ht="13.95" customHeight="1">
      <c r="A4023" s="73"/>
      <c r="B4023" s="74"/>
      <c r="C4023" s="75"/>
      <c r="D4023" s="76"/>
      <c r="E4023" s="76"/>
      <c r="F4023" s="76"/>
      <c r="G4023" s="76"/>
      <c r="H4023" s="76"/>
      <c r="I4023" s="76"/>
      <c r="J4023" s="76"/>
      <c r="K4023" s="76"/>
      <c r="L4023" s="76"/>
      <c r="M4023" s="77"/>
      <c r="N4023" s="78"/>
      <c r="O4023" s="79"/>
      <c r="P4023" s="79"/>
      <c r="Q4023" s="79"/>
    </row>
    <row r="4024" spans="1:17" ht="13.95" customHeight="1">
      <c r="A4024" s="73"/>
      <c r="B4024" s="74"/>
      <c r="C4024" s="75"/>
      <c r="D4024" s="76"/>
      <c r="E4024" s="76"/>
      <c r="F4024" s="76"/>
      <c r="G4024" s="76"/>
      <c r="H4024" s="76"/>
      <c r="I4024" s="76"/>
      <c r="J4024" s="76"/>
      <c r="K4024" s="76"/>
      <c r="L4024" s="76"/>
      <c r="M4024" s="77"/>
      <c r="N4024" s="78"/>
      <c r="O4024" s="79"/>
      <c r="P4024" s="79"/>
      <c r="Q4024" s="79"/>
    </row>
    <row r="4025" spans="1:17" ht="13.95" customHeight="1">
      <c r="A4025" s="73"/>
      <c r="B4025" s="74"/>
      <c r="C4025" s="75"/>
      <c r="D4025" s="76"/>
      <c r="E4025" s="76"/>
      <c r="F4025" s="76"/>
      <c r="G4025" s="76"/>
      <c r="H4025" s="76"/>
      <c r="I4025" s="76"/>
      <c r="J4025" s="76"/>
      <c r="K4025" s="76"/>
      <c r="L4025" s="76"/>
      <c r="M4025" s="77"/>
      <c r="N4025" s="78"/>
      <c r="O4025" s="79"/>
      <c r="P4025" s="79"/>
      <c r="Q4025" s="79"/>
    </row>
    <row r="4026" spans="1:17" ht="13.95" customHeight="1">
      <c r="A4026" s="73"/>
      <c r="B4026" s="74"/>
      <c r="C4026" s="75"/>
      <c r="D4026" s="76"/>
      <c r="E4026" s="76"/>
      <c r="F4026" s="76"/>
      <c r="G4026" s="76"/>
      <c r="H4026" s="76"/>
      <c r="I4026" s="76"/>
      <c r="J4026" s="76"/>
      <c r="K4026" s="76"/>
      <c r="L4026" s="76"/>
      <c r="M4026" s="77"/>
      <c r="N4026" s="78"/>
      <c r="O4026" s="79"/>
      <c r="P4026" s="79"/>
      <c r="Q4026" s="79"/>
    </row>
    <row r="4027" spans="1:17" ht="13.95" customHeight="1">
      <c r="A4027" s="73"/>
      <c r="B4027" s="74"/>
      <c r="C4027" s="75"/>
      <c r="D4027" s="76"/>
      <c r="E4027" s="76"/>
      <c r="F4027" s="76"/>
      <c r="G4027" s="76"/>
      <c r="H4027" s="76"/>
      <c r="I4027" s="76"/>
      <c r="J4027" s="76"/>
      <c r="K4027" s="76"/>
      <c r="L4027" s="76"/>
      <c r="M4027" s="77"/>
      <c r="N4027" s="78"/>
      <c r="O4027" s="79"/>
      <c r="P4027" s="79"/>
      <c r="Q4027" s="79"/>
    </row>
    <row r="4028" spans="1:17" ht="13.95" customHeight="1">
      <c r="A4028" s="73"/>
      <c r="B4028" s="74"/>
      <c r="C4028" s="75"/>
      <c r="D4028" s="76"/>
      <c r="E4028" s="76"/>
      <c r="F4028" s="76"/>
      <c r="G4028" s="76"/>
      <c r="H4028" s="76"/>
      <c r="I4028" s="76"/>
      <c r="J4028" s="76"/>
      <c r="K4028" s="76"/>
      <c r="L4028" s="76"/>
      <c r="M4028" s="77"/>
      <c r="N4028" s="78"/>
      <c r="O4028" s="79"/>
      <c r="P4028" s="79"/>
      <c r="Q4028" s="79"/>
    </row>
    <row r="4029" spans="1:17" ht="13.95" customHeight="1">
      <c r="A4029" s="73"/>
      <c r="B4029" s="74"/>
      <c r="C4029" s="75"/>
      <c r="D4029" s="76"/>
      <c r="E4029" s="76"/>
      <c r="F4029" s="76"/>
      <c r="G4029" s="76"/>
      <c r="H4029" s="76"/>
      <c r="I4029" s="76"/>
      <c r="J4029" s="76"/>
      <c r="K4029" s="76"/>
      <c r="L4029" s="76"/>
      <c r="M4029" s="77"/>
      <c r="N4029" s="78"/>
      <c r="O4029" s="79"/>
      <c r="P4029" s="79"/>
      <c r="Q4029" s="79"/>
    </row>
    <row r="4030" spans="1:17" ht="13.95" customHeight="1">
      <c r="A4030" s="73"/>
      <c r="B4030" s="74"/>
      <c r="C4030" s="75"/>
      <c r="D4030" s="76"/>
      <c r="E4030" s="76"/>
      <c r="F4030" s="76"/>
      <c r="G4030" s="76"/>
      <c r="H4030" s="76"/>
      <c r="I4030" s="76"/>
      <c r="J4030" s="76"/>
      <c r="K4030" s="76"/>
      <c r="L4030" s="76"/>
      <c r="M4030" s="77"/>
      <c r="N4030" s="78"/>
      <c r="O4030" s="79"/>
      <c r="P4030" s="79"/>
      <c r="Q4030" s="79"/>
    </row>
    <row r="4031" spans="1:17" ht="13.95" customHeight="1">
      <c r="A4031" s="73"/>
      <c r="B4031" s="74"/>
      <c r="C4031" s="75"/>
      <c r="D4031" s="76"/>
      <c r="E4031" s="76"/>
      <c r="F4031" s="76"/>
      <c r="G4031" s="76"/>
      <c r="H4031" s="76"/>
      <c r="I4031" s="76"/>
      <c r="J4031" s="76"/>
      <c r="K4031" s="76"/>
      <c r="L4031" s="76"/>
      <c r="M4031" s="77"/>
      <c r="N4031" s="78"/>
      <c r="O4031" s="79"/>
      <c r="P4031" s="79"/>
      <c r="Q4031" s="79"/>
    </row>
    <row r="4032" spans="1:17" ht="13.95" customHeight="1">
      <c r="A4032" s="73"/>
      <c r="B4032" s="74"/>
      <c r="C4032" s="75"/>
      <c r="D4032" s="76"/>
      <c r="E4032" s="76"/>
      <c r="F4032" s="76"/>
      <c r="G4032" s="76"/>
      <c r="H4032" s="76"/>
      <c r="I4032" s="76"/>
      <c r="J4032" s="76"/>
      <c r="K4032" s="76"/>
      <c r="L4032" s="76"/>
      <c r="M4032" s="77"/>
      <c r="N4032" s="78"/>
      <c r="O4032" s="79"/>
      <c r="P4032" s="79"/>
      <c r="Q4032" s="79"/>
    </row>
    <row r="4033" spans="1:17" ht="13.95" customHeight="1">
      <c r="A4033" s="73"/>
      <c r="B4033" s="74"/>
      <c r="C4033" s="75"/>
      <c r="D4033" s="76"/>
      <c r="E4033" s="76"/>
      <c r="F4033" s="76"/>
      <c r="G4033" s="76"/>
      <c r="H4033" s="76"/>
      <c r="I4033" s="76"/>
      <c r="J4033" s="76"/>
      <c r="K4033" s="76"/>
      <c r="L4033" s="76"/>
      <c r="M4033" s="77"/>
      <c r="N4033" s="78"/>
      <c r="O4033" s="79"/>
      <c r="P4033" s="79"/>
      <c r="Q4033" s="79"/>
    </row>
    <row r="4034" spans="1:17" ht="13.95" customHeight="1">
      <c r="A4034" s="73"/>
      <c r="B4034" s="74"/>
      <c r="C4034" s="75"/>
      <c r="D4034" s="76"/>
      <c r="E4034" s="76"/>
      <c r="F4034" s="76"/>
      <c r="G4034" s="76"/>
      <c r="H4034" s="76"/>
      <c r="I4034" s="76"/>
      <c r="J4034" s="76"/>
      <c r="K4034" s="76"/>
      <c r="L4034" s="76"/>
      <c r="M4034" s="77"/>
      <c r="N4034" s="78"/>
      <c r="O4034" s="79"/>
      <c r="P4034" s="79"/>
      <c r="Q4034" s="79"/>
    </row>
    <row r="4035" spans="1:17" ht="13.95" customHeight="1">
      <c r="A4035" s="73"/>
      <c r="B4035" s="74"/>
      <c r="C4035" s="75"/>
      <c r="D4035" s="76"/>
      <c r="E4035" s="76"/>
      <c r="F4035" s="76"/>
      <c r="G4035" s="76"/>
      <c r="H4035" s="76"/>
      <c r="I4035" s="76"/>
      <c r="J4035" s="76"/>
      <c r="K4035" s="76"/>
      <c r="L4035" s="76"/>
      <c r="M4035" s="77"/>
      <c r="N4035" s="78"/>
      <c r="O4035" s="79"/>
      <c r="P4035" s="79"/>
      <c r="Q4035" s="79"/>
    </row>
    <row r="4036" spans="1:17" ht="13.95" customHeight="1">
      <c r="A4036" s="73"/>
      <c r="B4036" s="74"/>
      <c r="C4036" s="75"/>
      <c r="D4036" s="76"/>
      <c r="E4036" s="76"/>
      <c r="F4036" s="76"/>
      <c r="G4036" s="76"/>
      <c r="H4036" s="76"/>
      <c r="I4036" s="76"/>
      <c r="J4036" s="76"/>
      <c r="K4036" s="76"/>
      <c r="L4036" s="76"/>
      <c r="M4036" s="77"/>
      <c r="N4036" s="78"/>
      <c r="O4036" s="79"/>
      <c r="P4036" s="79"/>
      <c r="Q4036" s="79"/>
    </row>
    <row r="4037" spans="1:17" ht="13.95" customHeight="1">
      <c r="A4037" s="73"/>
      <c r="B4037" s="74"/>
      <c r="C4037" s="75"/>
      <c r="D4037" s="76"/>
      <c r="E4037" s="76"/>
      <c r="F4037" s="76"/>
      <c r="G4037" s="76"/>
      <c r="H4037" s="76"/>
      <c r="I4037" s="76"/>
      <c r="J4037" s="76"/>
      <c r="K4037" s="76"/>
      <c r="L4037" s="76"/>
      <c r="M4037" s="77"/>
      <c r="N4037" s="78"/>
      <c r="O4037" s="79"/>
      <c r="P4037" s="79"/>
      <c r="Q4037" s="79"/>
    </row>
    <row r="4038" spans="1:17" ht="13.95" customHeight="1">
      <c r="A4038" s="73"/>
      <c r="B4038" s="74"/>
      <c r="C4038" s="75"/>
      <c r="D4038" s="76"/>
      <c r="E4038" s="76"/>
      <c r="F4038" s="76"/>
      <c r="G4038" s="76"/>
      <c r="H4038" s="76"/>
      <c r="I4038" s="76"/>
      <c r="J4038" s="76"/>
      <c r="K4038" s="76"/>
      <c r="L4038" s="76"/>
      <c r="M4038" s="77"/>
      <c r="N4038" s="78"/>
      <c r="O4038" s="79"/>
      <c r="P4038" s="79"/>
      <c r="Q4038" s="79"/>
    </row>
    <row r="4039" spans="1:17" ht="13.95" customHeight="1">
      <c r="A4039" s="73"/>
      <c r="B4039" s="74"/>
      <c r="C4039" s="75"/>
      <c r="D4039" s="76"/>
      <c r="E4039" s="76"/>
      <c r="F4039" s="76"/>
      <c r="G4039" s="76"/>
      <c r="H4039" s="76"/>
      <c r="I4039" s="76"/>
      <c r="J4039" s="76"/>
      <c r="K4039" s="76"/>
      <c r="L4039" s="76"/>
      <c r="M4039" s="77"/>
      <c r="N4039" s="78"/>
      <c r="O4039" s="79"/>
      <c r="P4039" s="79"/>
      <c r="Q4039" s="79"/>
    </row>
    <row r="4040" spans="1:17" ht="13.95" customHeight="1">
      <c r="A4040" s="73"/>
      <c r="B4040" s="74"/>
      <c r="C4040" s="75"/>
      <c r="D4040" s="76"/>
      <c r="E4040" s="76"/>
      <c r="F4040" s="76"/>
      <c r="G4040" s="76"/>
      <c r="H4040" s="76"/>
      <c r="I4040" s="76"/>
      <c r="J4040" s="76"/>
      <c r="K4040" s="76"/>
      <c r="L4040" s="76"/>
      <c r="M4040" s="77"/>
      <c r="N4040" s="78"/>
      <c r="O4040" s="79"/>
      <c r="P4040" s="79"/>
      <c r="Q4040" s="79"/>
    </row>
    <row r="4041" spans="1:17" ht="13.95" customHeight="1">
      <c r="A4041" s="73"/>
      <c r="B4041" s="74"/>
      <c r="C4041" s="75"/>
      <c r="D4041" s="76"/>
      <c r="E4041" s="76"/>
      <c r="F4041" s="76"/>
      <c r="G4041" s="76"/>
      <c r="H4041" s="76"/>
      <c r="I4041" s="76"/>
      <c r="J4041" s="76"/>
      <c r="K4041" s="76"/>
      <c r="L4041" s="76"/>
      <c r="M4041" s="77"/>
      <c r="N4041" s="78"/>
      <c r="O4041" s="79"/>
      <c r="P4041" s="79"/>
      <c r="Q4041" s="79"/>
    </row>
    <row r="4042" spans="1:17" ht="13.95" customHeight="1">
      <c r="A4042" s="73"/>
      <c r="B4042" s="74"/>
      <c r="C4042" s="75"/>
      <c r="D4042" s="76"/>
      <c r="E4042" s="76"/>
      <c r="F4042" s="76"/>
      <c r="G4042" s="76"/>
      <c r="H4042" s="76"/>
      <c r="I4042" s="76"/>
      <c r="J4042" s="76"/>
      <c r="K4042" s="76"/>
      <c r="L4042" s="76"/>
      <c r="M4042" s="77"/>
      <c r="N4042" s="78"/>
      <c r="O4042" s="79"/>
      <c r="P4042" s="79"/>
      <c r="Q4042" s="79"/>
    </row>
    <row r="4043" spans="1:17" ht="13.95" customHeight="1">
      <c r="A4043" s="73"/>
      <c r="B4043" s="74"/>
      <c r="C4043" s="75"/>
      <c r="D4043" s="76"/>
      <c r="E4043" s="76"/>
      <c r="F4043" s="76"/>
      <c r="G4043" s="76"/>
      <c r="H4043" s="76"/>
      <c r="I4043" s="76"/>
      <c r="J4043" s="76"/>
      <c r="K4043" s="76"/>
      <c r="L4043" s="76"/>
      <c r="M4043" s="77"/>
      <c r="N4043" s="78"/>
      <c r="O4043" s="79"/>
      <c r="P4043" s="79"/>
      <c r="Q4043" s="79"/>
    </row>
    <row r="4044" spans="1:17" ht="13.95" customHeight="1">
      <c r="A4044" s="73"/>
      <c r="B4044" s="74"/>
      <c r="C4044" s="75"/>
      <c r="D4044" s="76"/>
      <c r="E4044" s="76"/>
      <c r="F4044" s="76"/>
      <c r="G4044" s="76"/>
      <c r="H4044" s="76"/>
      <c r="I4044" s="76"/>
      <c r="J4044" s="76"/>
      <c r="K4044" s="76"/>
      <c r="L4044" s="76"/>
      <c r="M4044" s="77"/>
      <c r="N4044" s="78"/>
      <c r="O4044" s="79"/>
      <c r="P4044" s="79"/>
      <c r="Q4044" s="79"/>
    </row>
    <row r="4045" spans="1:17" ht="13.95" customHeight="1">
      <c r="A4045" s="73"/>
      <c r="B4045" s="74"/>
      <c r="C4045" s="75"/>
      <c r="D4045" s="76"/>
      <c r="E4045" s="76"/>
      <c r="F4045" s="76"/>
      <c r="G4045" s="76"/>
      <c r="H4045" s="76"/>
      <c r="I4045" s="76"/>
      <c r="J4045" s="76"/>
      <c r="K4045" s="76"/>
      <c r="L4045" s="76"/>
      <c r="M4045" s="77"/>
      <c r="N4045" s="78"/>
      <c r="O4045" s="79"/>
      <c r="P4045" s="79"/>
      <c r="Q4045" s="79"/>
    </row>
    <row r="4046" spans="1:17" ht="13.95" customHeight="1">
      <c r="A4046" s="73"/>
      <c r="B4046" s="74"/>
      <c r="C4046" s="75"/>
      <c r="D4046" s="76"/>
      <c r="E4046" s="76"/>
      <c r="F4046" s="76"/>
      <c r="G4046" s="76"/>
      <c r="H4046" s="76"/>
      <c r="I4046" s="76"/>
      <c r="J4046" s="76"/>
      <c r="K4046" s="76"/>
      <c r="L4046" s="76"/>
      <c r="M4046" s="77"/>
      <c r="N4046" s="78"/>
      <c r="O4046" s="79"/>
      <c r="P4046" s="79"/>
      <c r="Q4046" s="79"/>
    </row>
    <row r="4047" spans="1:17" ht="13.95" customHeight="1">
      <c r="A4047" s="73"/>
      <c r="B4047" s="74"/>
      <c r="C4047" s="75"/>
      <c r="D4047" s="76"/>
      <c r="E4047" s="76"/>
      <c r="F4047" s="76"/>
      <c r="G4047" s="76"/>
      <c r="H4047" s="76"/>
      <c r="I4047" s="76"/>
      <c r="J4047" s="76"/>
      <c r="K4047" s="76"/>
      <c r="L4047" s="76"/>
      <c r="M4047" s="77"/>
      <c r="N4047" s="78"/>
      <c r="O4047" s="79"/>
      <c r="P4047" s="79"/>
      <c r="Q4047" s="79"/>
    </row>
    <row r="4048" spans="1:17" ht="13.95" customHeight="1">
      <c r="A4048" s="73"/>
      <c r="B4048" s="74"/>
      <c r="C4048" s="75"/>
      <c r="D4048" s="76"/>
      <c r="E4048" s="76"/>
      <c r="F4048" s="76"/>
      <c r="G4048" s="76"/>
      <c r="H4048" s="76"/>
      <c r="I4048" s="76"/>
      <c r="J4048" s="76"/>
      <c r="K4048" s="76"/>
      <c r="L4048" s="76"/>
      <c r="M4048" s="77"/>
      <c r="N4048" s="78"/>
      <c r="O4048" s="79"/>
      <c r="P4048" s="79"/>
      <c r="Q4048" s="79"/>
    </row>
    <row r="4049" spans="1:17" ht="13.95" customHeight="1">
      <c r="A4049" s="73"/>
      <c r="B4049" s="74"/>
      <c r="C4049" s="75"/>
      <c r="D4049" s="76"/>
      <c r="E4049" s="76"/>
      <c r="F4049" s="76"/>
      <c r="G4049" s="76"/>
      <c r="H4049" s="76"/>
      <c r="I4049" s="76"/>
      <c r="J4049" s="76"/>
      <c r="K4049" s="76"/>
      <c r="L4049" s="76"/>
      <c r="M4049" s="77"/>
      <c r="N4049" s="78"/>
      <c r="O4049" s="79"/>
      <c r="P4049" s="79"/>
      <c r="Q4049" s="79"/>
    </row>
    <row r="4050" spans="1:17" ht="13.95" customHeight="1">
      <c r="A4050" s="73"/>
      <c r="B4050" s="74"/>
      <c r="C4050" s="75"/>
      <c r="D4050" s="76"/>
      <c r="E4050" s="76"/>
      <c r="F4050" s="76"/>
      <c r="G4050" s="76"/>
      <c r="H4050" s="76"/>
      <c r="I4050" s="76"/>
      <c r="J4050" s="76"/>
      <c r="K4050" s="76"/>
      <c r="L4050" s="76"/>
      <c r="M4050" s="77"/>
      <c r="N4050" s="78"/>
      <c r="O4050" s="79"/>
      <c r="P4050" s="79"/>
      <c r="Q4050" s="79"/>
    </row>
    <row r="4051" spans="1:17" ht="13.95" customHeight="1">
      <c r="A4051" s="73"/>
      <c r="B4051" s="74"/>
      <c r="C4051" s="75"/>
      <c r="D4051" s="76"/>
      <c r="E4051" s="76"/>
      <c r="F4051" s="76"/>
      <c r="G4051" s="76"/>
      <c r="H4051" s="76"/>
      <c r="I4051" s="76"/>
      <c r="J4051" s="76"/>
      <c r="K4051" s="76"/>
      <c r="L4051" s="76"/>
      <c r="M4051" s="77"/>
      <c r="N4051" s="78"/>
      <c r="O4051" s="79"/>
      <c r="P4051" s="79"/>
      <c r="Q4051" s="79"/>
    </row>
    <row r="4052" spans="1:17" ht="13.95" customHeight="1">
      <c r="A4052" s="73"/>
      <c r="B4052" s="74"/>
      <c r="C4052" s="75"/>
      <c r="D4052" s="76"/>
      <c r="E4052" s="76"/>
      <c r="F4052" s="76"/>
      <c r="G4052" s="76"/>
      <c r="H4052" s="76"/>
      <c r="I4052" s="76"/>
      <c r="J4052" s="76"/>
      <c r="K4052" s="76"/>
      <c r="L4052" s="76"/>
      <c r="M4052" s="77"/>
      <c r="N4052" s="78"/>
      <c r="O4052" s="79"/>
      <c r="P4052" s="79"/>
      <c r="Q4052" s="79"/>
    </row>
    <row r="4053" spans="1:17" ht="13.95" customHeight="1">
      <c r="A4053" s="73"/>
      <c r="B4053" s="74"/>
      <c r="C4053" s="75"/>
      <c r="D4053" s="76"/>
      <c r="E4053" s="76"/>
      <c r="F4053" s="76"/>
      <c r="G4053" s="76"/>
      <c r="H4053" s="76"/>
      <c r="I4053" s="76"/>
      <c r="J4053" s="76"/>
      <c r="K4053" s="76"/>
      <c r="L4053" s="76"/>
      <c r="M4053" s="77"/>
      <c r="N4053" s="78"/>
      <c r="O4053" s="79"/>
      <c r="P4053" s="79"/>
      <c r="Q4053" s="79"/>
    </row>
    <row r="4054" spans="1:17" ht="13.95" customHeight="1">
      <c r="A4054" s="73"/>
      <c r="B4054" s="74"/>
      <c r="C4054" s="75"/>
      <c r="D4054" s="76"/>
      <c r="E4054" s="76"/>
      <c r="F4054" s="76"/>
      <c r="G4054" s="76"/>
      <c r="H4054" s="76"/>
      <c r="I4054" s="76"/>
      <c r="J4054" s="76"/>
      <c r="K4054" s="76"/>
      <c r="L4054" s="76"/>
      <c r="M4054" s="77"/>
      <c r="N4054" s="78"/>
      <c r="O4054" s="79"/>
      <c r="P4054" s="79"/>
      <c r="Q4054" s="79"/>
    </row>
    <row r="4055" spans="1:17" ht="13.95" customHeight="1">
      <c r="A4055" s="73"/>
      <c r="B4055" s="74"/>
      <c r="C4055" s="75"/>
      <c r="D4055" s="76"/>
      <c r="E4055" s="76"/>
      <c r="F4055" s="76"/>
      <c r="G4055" s="76"/>
      <c r="H4055" s="76"/>
      <c r="I4055" s="76"/>
      <c r="J4055" s="76"/>
      <c r="K4055" s="76"/>
      <c r="L4055" s="76"/>
      <c r="M4055" s="77"/>
      <c r="N4055" s="78"/>
      <c r="O4055" s="79"/>
      <c r="P4055" s="79"/>
      <c r="Q4055" s="79"/>
    </row>
    <row r="4056" spans="1:17" ht="13.95" customHeight="1">
      <c r="A4056" s="73"/>
      <c r="B4056" s="74"/>
      <c r="C4056" s="75"/>
      <c r="D4056" s="76"/>
      <c r="E4056" s="76"/>
      <c r="F4056" s="76"/>
      <c r="G4056" s="76"/>
      <c r="H4056" s="76"/>
      <c r="I4056" s="76"/>
      <c r="J4056" s="76"/>
      <c r="K4056" s="76"/>
      <c r="L4056" s="76"/>
      <c r="M4056" s="77"/>
      <c r="N4056" s="78"/>
      <c r="O4056" s="79"/>
      <c r="P4056" s="79"/>
      <c r="Q4056" s="79"/>
    </row>
    <row r="4057" spans="1:17" ht="13.95" customHeight="1">
      <c r="A4057" s="73"/>
      <c r="B4057" s="74"/>
      <c r="C4057" s="75"/>
      <c r="D4057" s="76"/>
      <c r="E4057" s="76"/>
      <c r="F4057" s="76"/>
      <c r="G4057" s="76"/>
      <c r="H4057" s="76"/>
      <c r="I4057" s="76"/>
      <c r="J4057" s="76"/>
      <c r="K4057" s="76"/>
      <c r="L4057" s="76"/>
      <c r="M4057" s="77"/>
      <c r="N4057" s="78"/>
      <c r="O4057" s="79"/>
      <c r="P4057" s="79"/>
      <c r="Q4057" s="79"/>
    </row>
    <row r="4058" spans="1:17" ht="13.95" customHeight="1">
      <c r="A4058" s="73"/>
      <c r="B4058" s="74"/>
      <c r="C4058" s="75"/>
      <c r="D4058" s="76"/>
      <c r="E4058" s="76"/>
      <c r="F4058" s="76"/>
      <c r="G4058" s="76"/>
      <c r="H4058" s="76"/>
      <c r="I4058" s="76"/>
      <c r="J4058" s="76"/>
      <c r="K4058" s="76"/>
      <c r="L4058" s="76"/>
      <c r="M4058" s="77"/>
      <c r="N4058" s="78"/>
      <c r="O4058" s="79"/>
      <c r="P4058" s="79"/>
      <c r="Q4058" s="79"/>
    </row>
    <row r="4059" spans="1:17" ht="13.95" customHeight="1">
      <c r="A4059" s="73"/>
      <c r="B4059" s="74"/>
      <c r="C4059" s="75"/>
      <c r="D4059" s="76"/>
      <c r="E4059" s="76"/>
      <c r="F4059" s="76"/>
      <c r="G4059" s="76"/>
      <c r="H4059" s="76"/>
      <c r="I4059" s="76"/>
      <c r="J4059" s="76"/>
      <c r="K4059" s="76"/>
      <c r="L4059" s="76"/>
      <c r="M4059" s="77"/>
      <c r="N4059" s="78"/>
      <c r="O4059" s="79"/>
      <c r="P4059" s="79"/>
      <c r="Q4059" s="79"/>
    </row>
    <row r="4060" spans="1:17" ht="13.95" customHeight="1">
      <c r="A4060" s="73"/>
      <c r="B4060" s="74"/>
      <c r="C4060" s="75"/>
      <c r="D4060" s="76"/>
      <c r="E4060" s="76"/>
      <c r="F4060" s="76"/>
      <c r="G4060" s="76"/>
      <c r="H4060" s="76"/>
      <c r="I4060" s="76"/>
      <c r="J4060" s="76"/>
      <c r="K4060" s="76"/>
      <c r="L4060" s="76"/>
      <c r="M4060" s="77"/>
      <c r="N4060" s="78"/>
      <c r="O4060" s="79"/>
      <c r="P4060" s="79"/>
      <c r="Q4060" s="79"/>
    </row>
    <row r="4061" spans="1:17" ht="13.95" customHeight="1">
      <c r="A4061" s="73"/>
      <c r="B4061" s="74"/>
      <c r="C4061" s="75"/>
      <c r="D4061" s="76"/>
      <c r="E4061" s="76"/>
      <c r="F4061" s="76"/>
      <c r="G4061" s="76"/>
      <c r="H4061" s="76"/>
      <c r="I4061" s="76"/>
      <c r="J4061" s="76"/>
      <c r="K4061" s="76"/>
      <c r="L4061" s="76"/>
      <c r="M4061" s="77"/>
      <c r="N4061" s="78"/>
      <c r="O4061" s="79"/>
      <c r="P4061" s="79"/>
      <c r="Q4061" s="79"/>
    </row>
    <row r="4062" spans="1:17" ht="13.95" customHeight="1">
      <c r="A4062" s="73"/>
      <c r="B4062" s="74"/>
      <c r="C4062" s="75"/>
      <c r="D4062" s="76"/>
      <c r="E4062" s="76"/>
      <c r="F4062" s="76"/>
      <c r="G4062" s="76"/>
      <c r="H4062" s="76"/>
      <c r="I4062" s="76"/>
      <c r="J4062" s="76"/>
      <c r="K4062" s="76"/>
      <c r="L4062" s="76"/>
      <c r="M4062" s="77"/>
      <c r="N4062" s="78"/>
      <c r="O4062" s="79"/>
      <c r="P4062" s="79"/>
      <c r="Q4062" s="79"/>
    </row>
    <row r="4063" spans="1:17" ht="13.95" customHeight="1">
      <c r="A4063" s="73"/>
      <c r="B4063" s="74"/>
      <c r="C4063" s="75"/>
      <c r="D4063" s="76"/>
      <c r="E4063" s="76"/>
      <c r="F4063" s="76"/>
      <c r="G4063" s="76"/>
      <c r="H4063" s="76"/>
      <c r="I4063" s="76"/>
      <c r="J4063" s="76"/>
      <c r="K4063" s="76"/>
      <c r="L4063" s="76"/>
      <c r="M4063" s="77"/>
      <c r="N4063" s="78"/>
      <c r="O4063" s="79"/>
      <c r="P4063" s="79"/>
      <c r="Q4063" s="79"/>
    </row>
    <row r="4064" spans="1:17" ht="13.95" customHeight="1">
      <c r="A4064" s="73"/>
      <c r="B4064" s="74"/>
      <c r="C4064" s="75"/>
      <c r="D4064" s="76"/>
      <c r="E4064" s="76"/>
      <c r="F4064" s="76"/>
      <c r="G4064" s="76"/>
      <c r="H4064" s="76"/>
      <c r="I4064" s="76"/>
      <c r="J4064" s="76"/>
      <c r="K4064" s="76"/>
      <c r="L4064" s="76"/>
      <c r="M4064" s="77"/>
      <c r="N4064" s="78"/>
      <c r="O4064" s="79"/>
      <c r="P4064" s="79"/>
      <c r="Q4064" s="79"/>
    </row>
    <row r="4065" spans="1:17" ht="13.95" customHeight="1">
      <c r="A4065" s="73"/>
      <c r="B4065" s="74"/>
      <c r="C4065" s="75"/>
      <c r="D4065" s="76"/>
      <c r="E4065" s="76"/>
      <c r="F4065" s="76"/>
      <c r="G4065" s="76"/>
      <c r="H4065" s="76"/>
      <c r="I4065" s="76"/>
      <c r="J4065" s="76"/>
      <c r="K4065" s="76"/>
      <c r="L4065" s="76"/>
      <c r="M4065" s="77"/>
      <c r="N4065" s="78"/>
      <c r="O4065" s="79"/>
      <c r="P4065" s="79"/>
      <c r="Q4065" s="79"/>
    </row>
    <row r="4066" spans="1:17" ht="13.95" customHeight="1">
      <c r="A4066" s="73"/>
      <c r="B4066" s="74"/>
      <c r="C4066" s="75"/>
      <c r="D4066" s="76"/>
      <c r="E4066" s="76"/>
      <c r="F4066" s="76"/>
      <c r="G4066" s="76"/>
      <c r="H4066" s="76"/>
      <c r="I4066" s="76"/>
      <c r="J4066" s="76"/>
      <c r="K4066" s="76"/>
      <c r="L4066" s="76"/>
      <c r="M4066" s="77"/>
      <c r="N4066" s="78"/>
      <c r="O4066" s="79"/>
      <c r="P4066" s="79"/>
      <c r="Q4066" s="79"/>
    </row>
    <row r="4067" spans="1:17" ht="13.95" customHeight="1">
      <c r="A4067" s="73"/>
      <c r="B4067" s="74"/>
      <c r="C4067" s="75"/>
      <c r="D4067" s="76"/>
      <c r="E4067" s="76"/>
      <c r="F4067" s="76"/>
      <c r="G4067" s="76"/>
      <c r="H4067" s="76"/>
      <c r="I4067" s="76"/>
      <c r="J4067" s="76"/>
      <c r="K4067" s="76"/>
      <c r="L4067" s="76"/>
      <c r="M4067" s="77"/>
      <c r="N4067" s="78"/>
      <c r="O4067" s="79"/>
      <c r="P4067" s="79"/>
      <c r="Q4067" s="79"/>
    </row>
    <row r="4068" spans="1:17" ht="13.95" customHeight="1">
      <c r="A4068" s="73"/>
      <c r="B4068" s="74"/>
      <c r="C4068" s="75"/>
      <c r="D4068" s="76"/>
      <c r="E4068" s="76"/>
      <c r="F4068" s="76"/>
      <c r="G4068" s="76"/>
      <c r="H4068" s="76"/>
      <c r="I4068" s="76"/>
      <c r="J4068" s="76"/>
      <c r="K4068" s="76"/>
      <c r="L4068" s="76"/>
      <c r="M4068" s="77"/>
      <c r="N4068" s="78"/>
      <c r="O4068" s="79"/>
      <c r="P4068" s="79"/>
      <c r="Q4068" s="79"/>
    </row>
    <row r="4069" spans="1:17" ht="13.95" customHeight="1">
      <c r="A4069" s="73"/>
      <c r="B4069" s="74"/>
      <c r="C4069" s="75"/>
      <c r="D4069" s="76"/>
      <c r="E4069" s="76"/>
      <c r="F4069" s="76"/>
      <c r="G4069" s="76"/>
      <c r="H4069" s="76"/>
      <c r="I4069" s="76"/>
      <c r="J4069" s="76"/>
      <c r="K4069" s="76"/>
      <c r="L4069" s="76"/>
      <c r="M4069" s="77"/>
      <c r="N4069" s="78"/>
      <c r="O4069" s="79"/>
      <c r="P4069" s="79"/>
      <c r="Q4069" s="79"/>
    </row>
    <row r="4070" spans="1:17" ht="13.95" customHeight="1">
      <c r="A4070" s="73"/>
      <c r="B4070" s="74"/>
      <c r="C4070" s="75"/>
      <c r="D4070" s="76"/>
      <c r="E4070" s="76"/>
      <c r="F4070" s="76"/>
      <c r="G4070" s="76"/>
      <c r="H4070" s="76"/>
      <c r="I4070" s="76"/>
      <c r="J4070" s="76"/>
      <c r="K4070" s="76"/>
      <c r="L4070" s="76"/>
      <c r="M4070" s="77"/>
      <c r="N4070" s="78"/>
      <c r="O4070" s="79"/>
      <c r="P4070" s="79"/>
      <c r="Q4070" s="79"/>
    </row>
    <row r="4071" spans="1:17" ht="13.95" customHeight="1">
      <c r="A4071" s="73"/>
      <c r="B4071" s="74"/>
      <c r="C4071" s="75"/>
      <c r="D4071" s="76"/>
      <c r="E4071" s="76"/>
      <c r="F4071" s="76"/>
      <c r="G4071" s="76"/>
      <c r="H4071" s="76"/>
      <c r="I4071" s="76"/>
      <c r="J4071" s="76"/>
      <c r="K4071" s="76"/>
      <c r="L4071" s="76"/>
      <c r="M4071" s="77"/>
      <c r="N4071" s="78"/>
      <c r="O4071" s="79"/>
      <c r="P4071" s="79"/>
      <c r="Q4071" s="79"/>
    </row>
    <row r="4072" spans="1:17" ht="13.95" customHeight="1">
      <c r="A4072" s="73"/>
      <c r="B4072" s="74"/>
      <c r="C4072" s="75"/>
      <c r="D4072" s="76"/>
      <c r="E4072" s="76"/>
      <c r="F4072" s="76"/>
      <c r="G4072" s="76"/>
      <c r="H4072" s="76"/>
      <c r="I4072" s="76"/>
      <c r="J4072" s="76"/>
      <c r="K4072" s="76"/>
      <c r="L4072" s="76"/>
      <c r="M4072" s="77"/>
      <c r="N4072" s="78"/>
      <c r="O4072" s="79"/>
      <c r="P4072" s="79"/>
      <c r="Q4072" s="79"/>
    </row>
    <row r="4073" spans="1:17" ht="13.95" customHeight="1">
      <c r="A4073" s="73"/>
      <c r="B4073" s="74"/>
      <c r="C4073" s="75"/>
      <c r="D4073" s="76"/>
      <c r="E4073" s="76"/>
      <c r="F4073" s="76"/>
      <c r="G4073" s="76"/>
      <c r="H4073" s="76"/>
      <c r="I4073" s="76"/>
      <c r="J4073" s="76"/>
      <c r="K4073" s="76"/>
      <c r="L4073" s="76"/>
      <c r="M4073" s="77"/>
      <c r="N4073" s="78"/>
      <c r="O4073" s="79"/>
      <c r="P4073" s="79"/>
      <c r="Q4073" s="79"/>
    </row>
    <row r="4074" spans="1:17" ht="13.95" customHeight="1">
      <c r="A4074" s="73"/>
      <c r="B4074" s="74"/>
      <c r="C4074" s="75"/>
      <c r="D4074" s="76"/>
      <c r="E4074" s="76"/>
      <c r="F4074" s="76"/>
      <c r="G4074" s="76"/>
      <c r="H4074" s="76"/>
      <c r="I4074" s="76"/>
      <c r="J4074" s="76"/>
      <c r="K4074" s="76"/>
      <c r="L4074" s="76"/>
      <c r="M4074" s="77"/>
      <c r="N4074" s="78"/>
      <c r="O4074" s="79"/>
      <c r="P4074" s="79"/>
      <c r="Q4074" s="79"/>
    </row>
    <row r="4075" spans="1:17" ht="13.95" customHeight="1">
      <c r="A4075" s="73"/>
      <c r="B4075" s="74"/>
      <c r="C4075" s="75"/>
      <c r="D4075" s="76"/>
      <c r="E4075" s="76"/>
      <c r="F4075" s="76"/>
      <c r="G4075" s="76"/>
      <c r="H4075" s="76"/>
      <c r="I4075" s="76"/>
      <c r="J4075" s="76"/>
      <c r="K4075" s="76"/>
      <c r="L4075" s="76"/>
      <c r="M4075" s="77"/>
      <c r="N4075" s="78"/>
      <c r="O4075" s="79"/>
      <c r="P4075" s="79"/>
      <c r="Q4075" s="79"/>
    </row>
    <row r="4076" spans="1:17" ht="13.95" customHeight="1">
      <c r="A4076" s="73"/>
      <c r="B4076" s="74"/>
      <c r="C4076" s="75"/>
      <c r="D4076" s="76"/>
      <c r="E4076" s="76"/>
      <c r="F4076" s="76"/>
      <c r="G4076" s="76"/>
      <c r="H4076" s="76"/>
      <c r="I4076" s="76"/>
      <c r="J4076" s="76"/>
      <c r="K4076" s="76"/>
      <c r="L4076" s="76"/>
      <c r="M4076" s="77"/>
      <c r="N4076" s="78"/>
      <c r="O4076" s="79"/>
      <c r="P4076" s="79"/>
      <c r="Q4076" s="79"/>
    </row>
    <row r="4077" spans="1:17" ht="13.95" customHeight="1">
      <c r="A4077" s="73"/>
      <c r="B4077" s="74"/>
      <c r="C4077" s="75"/>
      <c r="D4077" s="76"/>
      <c r="E4077" s="76"/>
      <c r="F4077" s="76"/>
      <c r="G4077" s="76"/>
      <c r="H4077" s="76"/>
      <c r="I4077" s="76"/>
      <c r="J4077" s="76"/>
      <c r="K4077" s="76"/>
      <c r="L4077" s="76"/>
      <c r="M4077" s="77"/>
      <c r="N4077" s="78"/>
      <c r="O4077" s="79"/>
      <c r="P4077" s="79"/>
      <c r="Q4077" s="79"/>
    </row>
    <row r="4078" spans="1:17" ht="13.95" customHeight="1">
      <c r="A4078" s="73"/>
      <c r="B4078" s="74"/>
      <c r="C4078" s="75"/>
      <c r="D4078" s="76"/>
      <c r="E4078" s="76"/>
      <c r="F4078" s="76"/>
      <c r="G4078" s="76"/>
      <c r="H4078" s="76"/>
      <c r="I4078" s="76"/>
      <c r="J4078" s="76"/>
      <c r="K4078" s="76"/>
      <c r="L4078" s="76"/>
      <c r="M4078" s="77"/>
      <c r="N4078" s="78"/>
      <c r="O4078" s="79"/>
      <c r="P4078" s="79"/>
      <c r="Q4078" s="79"/>
    </row>
    <row r="4079" spans="1:17" ht="13.95" customHeight="1">
      <c r="A4079" s="73"/>
      <c r="B4079" s="74"/>
      <c r="C4079" s="75"/>
      <c r="D4079" s="76"/>
      <c r="E4079" s="76"/>
      <c r="F4079" s="76"/>
      <c r="G4079" s="76"/>
      <c r="H4079" s="76"/>
      <c r="I4079" s="76"/>
      <c r="J4079" s="76"/>
      <c r="K4079" s="76"/>
      <c r="L4079" s="76"/>
      <c r="M4079" s="77"/>
      <c r="N4079" s="78"/>
      <c r="O4079" s="79"/>
      <c r="P4079" s="79"/>
      <c r="Q4079" s="79"/>
    </row>
    <row r="4080" spans="1:17" ht="13.95" customHeight="1">
      <c r="A4080" s="73"/>
      <c r="B4080" s="74"/>
      <c r="C4080" s="75"/>
      <c r="D4080" s="76"/>
      <c r="E4080" s="76"/>
      <c r="F4080" s="76"/>
      <c r="G4080" s="76"/>
      <c r="H4080" s="76"/>
      <c r="I4080" s="76"/>
      <c r="J4080" s="76"/>
      <c r="K4080" s="76"/>
      <c r="L4080" s="76"/>
      <c r="M4080" s="77"/>
      <c r="N4080" s="78"/>
      <c r="O4080" s="79"/>
      <c r="P4080" s="79"/>
      <c r="Q4080" s="79"/>
    </row>
    <row r="4081" spans="1:17" ht="13.95" customHeight="1">
      <c r="A4081" s="73"/>
      <c r="B4081" s="74"/>
      <c r="C4081" s="75"/>
      <c r="D4081" s="76"/>
      <c r="E4081" s="76"/>
      <c r="F4081" s="76"/>
      <c r="G4081" s="76"/>
      <c r="H4081" s="76"/>
      <c r="I4081" s="76"/>
      <c r="J4081" s="76"/>
      <c r="K4081" s="76"/>
      <c r="L4081" s="76"/>
      <c r="M4081" s="77"/>
      <c r="N4081" s="78"/>
      <c r="O4081" s="79"/>
      <c r="P4081" s="79"/>
      <c r="Q4081" s="79"/>
    </row>
    <row r="4082" spans="1:17" ht="13.95" customHeight="1">
      <c r="A4082" s="73"/>
      <c r="B4082" s="74"/>
      <c r="C4082" s="75"/>
      <c r="D4082" s="76"/>
      <c r="E4082" s="76"/>
      <c r="F4082" s="76"/>
      <c r="G4082" s="76"/>
      <c r="H4082" s="76"/>
      <c r="I4082" s="76"/>
      <c r="J4082" s="76"/>
      <c r="K4082" s="76"/>
      <c r="L4082" s="76"/>
      <c r="M4082" s="77"/>
      <c r="N4082" s="78"/>
      <c r="O4082" s="79"/>
      <c r="P4082" s="79"/>
      <c r="Q4082" s="79"/>
    </row>
    <row r="4083" spans="1:17" ht="13.95" customHeight="1">
      <c r="A4083" s="73"/>
      <c r="B4083" s="74"/>
      <c r="C4083" s="75"/>
      <c r="D4083" s="76"/>
      <c r="E4083" s="76"/>
      <c r="F4083" s="76"/>
      <c r="G4083" s="76"/>
      <c r="H4083" s="76"/>
      <c r="I4083" s="76"/>
      <c r="J4083" s="76"/>
      <c r="K4083" s="76"/>
      <c r="L4083" s="76"/>
      <c r="M4083" s="77"/>
      <c r="N4083" s="78"/>
      <c r="O4083" s="79"/>
      <c r="P4083" s="79"/>
      <c r="Q4083" s="79"/>
    </row>
    <row r="4084" spans="1:17" ht="13.95" customHeight="1">
      <c r="A4084" s="73"/>
      <c r="B4084" s="74"/>
      <c r="C4084" s="75"/>
      <c r="D4084" s="76"/>
      <c r="E4084" s="76"/>
      <c r="F4084" s="76"/>
      <c r="G4084" s="76"/>
      <c r="H4084" s="76"/>
      <c r="I4084" s="76"/>
      <c r="J4084" s="76"/>
      <c r="K4084" s="76"/>
      <c r="L4084" s="76"/>
      <c r="M4084" s="77"/>
      <c r="N4084" s="78"/>
      <c r="O4084" s="79"/>
      <c r="P4084" s="79"/>
      <c r="Q4084" s="79"/>
    </row>
    <row r="4085" spans="1:17" ht="13.95" customHeight="1">
      <c r="A4085" s="73"/>
      <c r="B4085" s="74"/>
      <c r="C4085" s="75"/>
      <c r="D4085" s="76"/>
      <c r="E4085" s="76"/>
      <c r="F4085" s="76"/>
      <c r="G4085" s="76"/>
      <c r="H4085" s="76"/>
      <c r="I4085" s="76"/>
      <c r="J4085" s="76"/>
      <c r="K4085" s="76"/>
      <c r="L4085" s="76"/>
      <c r="M4085" s="77"/>
      <c r="N4085" s="78"/>
      <c r="O4085" s="79"/>
      <c r="P4085" s="79"/>
      <c r="Q4085" s="79"/>
    </row>
    <row r="4086" spans="1:17" ht="13.95" customHeight="1">
      <c r="A4086" s="73"/>
      <c r="B4086" s="74"/>
      <c r="C4086" s="75"/>
      <c r="D4086" s="76"/>
      <c r="E4086" s="76"/>
      <c r="F4086" s="76"/>
      <c r="G4086" s="76"/>
      <c r="H4086" s="76"/>
      <c r="I4086" s="76"/>
      <c r="J4086" s="76"/>
      <c r="K4086" s="76"/>
      <c r="L4086" s="76"/>
      <c r="M4086" s="77"/>
      <c r="N4086" s="78"/>
      <c r="O4086" s="79"/>
      <c r="P4086" s="79"/>
      <c r="Q4086" s="79"/>
    </row>
    <row r="4087" spans="1:17" ht="13.95" customHeight="1">
      <c r="A4087" s="73"/>
      <c r="B4087" s="74"/>
      <c r="C4087" s="75"/>
      <c r="D4087" s="76"/>
      <c r="E4087" s="76"/>
      <c r="F4087" s="76"/>
      <c r="G4087" s="76"/>
      <c r="H4087" s="76"/>
      <c r="I4087" s="76"/>
      <c r="J4087" s="76"/>
      <c r="K4087" s="76"/>
      <c r="L4087" s="76"/>
      <c r="M4087" s="77"/>
      <c r="N4087" s="78"/>
      <c r="O4087" s="79"/>
      <c r="P4087" s="79"/>
      <c r="Q4087" s="79"/>
    </row>
    <row r="4088" spans="1:17" ht="13.95" customHeight="1">
      <c r="A4088" s="73"/>
      <c r="B4088" s="74"/>
      <c r="C4088" s="75"/>
      <c r="D4088" s="76"/>
      <c r="E4088" s="76"/>
      <c r="F4088" s="76"/>
      <c r="G4088" s="76"/>
      <c r="H4088" s="76"/>
      <c r="I4088" s="76"/>
      <c r="J4088" s="76"/>
      <c r="K4088" s="76"/>
      <c r="L4088" s="76"/>
      <c r="M4088" s="77"/>
      <c r="N4088" s="78"/>
      <c r="O4088" s="79"/>
      <c r="P4088" s="79"/>
      <c r="Q4088" s="79"/>
    </row>
    <row r="4089" spans="1:17" ht="13.95" customHeight="1">
      <c r="A4089" s="73"/>
      <c r="B4089" s="74"/>
      <c r="C4089" s="75"/>
      <c r="D4089" s="76"/>
      <c r="E4089" s="76"/>
      <c r="F4089" s="76"/>
      <c r="G4089" s="76"/>
      <c r="H4089" s="76"/>
      <c r="I4089" s="76"/>
      <c r="J4089" s="76"/>
      <c r="K4089" s="76"/>
      <c r="L4089" s="76"/>
      <c r="M4089" s="77"/>
      <c r="N4089" s="78"/>
      <c r="O4089" s="79"/>
      <c r="P4089" s="79"/>
      <c r="Q4089" s="79"/>
    </row>
    <row r="4090" spans="1:17" ht="13.95" customHeight="1">
      <c r="A4090" s="73"/>
      <c r="B4090" s="74"/>
      <c r="C4090" s="75"/>
      <c r="D4090" s="76"/>
      <c r="E4090" s="76"/>
      <c r="F4090" s="76"/>
      <c r="G4090" s="76"/>
      <c r="H4090" s="76"/>
      <c r="I4090" s="76"/>
      <c r="J4090" s="76"/>
      <c r="K4090" s="76"/>
      <c r="L4090" s="76"/>
      <c r="M4090" s="77"/>
      <c r="N4090" s="78"/>
      <c r="O4090" s="79"/>
      <c r="P4090" s="79"/>
      <c r="Q4090" s="79"/>
    </row>
    <row r="4091" spans="1:17" ht="13.95" customHeight="1">
      <c r="A4091" s="73"/>
      <c r="B4091" s="74"/>
      <c r="C4091" s="75"/>
      <c r="D4091" s="76"/>
      <c r="E4091" s="76"/>
      <c r="F4091" s="76"/>
      <c r="G4091" s="76"/>
      <c r="H4091" s="76"/>
      <c r="I4091" s="76"/>
      <c r="J4091" s="76"/>
      <c r="K4091" s="76"/>
      <c r="L4091" s="76"/>
      <c r="M4091" s="77"/>
      <c r="N4091" s="78"/>
      <c r="O4091" s="79"/>
      <c r="P4091" s="79"/>
      <c r="Q4091" s="79"/>
    </row>
    <row r="4092" spans="1:17" ht="13.95" customHeight="1">
      <c r="A4092" s="73"/>
      <c r="B4092" s="74"/>
      <c r="C4092" s="75"/>
      <c r="D4092" s="76"/>
      <c r="E4092" s="76"/>
      <c r="F4092" s="76"/>
      <c r="G4092" s="76"/>
      <c r="H4092" s="76"/>
      <c r="I4092" s="76"/>
      <c r="J4092" s="76"/>
      <c r="K4092" s="76"/>
      <c r="L4092" s="76"/>
      <c r="M4092" s="77"/>
      <c r="N4092" s="78"/>
      <c r="O4092" s="79"/>
      <c r="P4092" s="79"/>
      <c r="Q4092" s="79"/>
    </row>
    <row r="4093" spans="1:17" ht="13.95" customHeight="1">
      <c r="A4093" s="73"/>
      <c r="B4093" s="74"/>
      <c r="C4093" s="75"/>
      <c r="D4093" s="76"/>
      <c r="E4093" s="76"/>
      <c r="F4093" s="76"/>
      <c r="G4093" s="76"/>
      <c r="H4093" s="76"/>
      <c r="I4093" s="76"/>
      <c r="J4093" s="76"/>
      <c r="K4093" s="76"/>
      <c r="L4093" s="76"/>
      <c r="M4093" s="77"/>
      <c r="N4093" s="78"/>
      <c r="O4093" s="79"/>
      <c r="P4093" s="79"/>
      <c r="Q4093" s="79"/>
    </row>
    <row r="4094" spans="1:17" ht="13.95" customHeight="1">
      <c r="A4094" s="73"/>
      <c r="B4094" s="74"/>
      <c r="C4094" s="75"/>
      <c r="D4094" s="76"/>
      <c r="E4094" s="76"/>
      <c r="F4094" s="76"/>
      <c r="G4094" s="76"/>
      <c r="H4094" s="76"/>
      <c r="I4094" s="76"/>
      <c r="J4094" s="76"/>
      <c r="K4094" s="76"/>
      <c r="L4094" s="76"/>
      <c r="M4094" s="77"/>
      <c r="N4094" s="78"/>
      <c r="O4094" s="79"/>
      <c r="P4094" s="79"/>
      <c r="Q4094" s="79"/>
    </row>
    <row r="4095" spans="1:17" ht="13.95" customHeight="1">
      <c r="A4095" s="73"/>
      <c r="B4095" s="74"/>
      <c r="C4095" s="75"/>
      <c r="D4095" s="76"/>
      <c r="E4095" s="76"/>
      <c r="F4095" s="76"/>
      <c r="G4095" s="76"/>
      <c r="H4095" s="76"/>
      <c r="I4095" s="76"/>
      <c r="J4095" s="76"/>
      <c r="K4095" s="76"/>
      <c r="L4095" s="76"/>
      <c r="M4095" s="77"/>
      <c r="N4095" s="78"/>
      <c r="O4095" s="79"/>
      <c r="P4095" s="79"/>
      <c r="Q4095" s="79"/>
    </row>
    <row r="4096" spans="1:17" ht="13.95" customHeight="1">
      <c r="A4096" s="73"/>
      <c r="B4096" s="74"/>
      <c r="C4096" s="75"/>
      <c r="D4096" s="76"/>
      <c r="E4096" s="76"/>
      <c r="F4096" s="76"/>
      <c r="G4096" s="76"/>
      <c r="H4096" s="76"/>
      <c r="I4096" s="76"/>
      <c r="J4096" s="76"/>
      <c r="K4096" s="76"/>
      <c r="L4096" s="76"/>
      <c r="M4096" s="77"/>
      <c r="N4096" s="78"/>
      <c r="O4096" s="79"/>
      <c r="P4096" s="79"/>
      <c r="Q4096" s="79"/>
    </row>
    <row r="4097" spans="1:17" ht="13.95" customHeight="1">
      <c r="A4097" s="73"/>
      <c r="B4097" s="74"/>
      <c r="C4097" s="75"/>
      <c r="D4097" s="76"/>
      <c r="E4097" s="76"/>
      <c r="F4097" s="76"/>
      <c r="G4097" s="76"/>
      <c r="H4097" s="76"/>
      <c r="I4097" s="76"/>
      <c r="J4097" s="76"/>
      <c r="K4097" s="76"/>
      <c r="L4097" s="76"/>
      <c r="M4097" s="77"/>
      <c r="N4097" s="78"/>
      <c r="O4097" s="79"/>
      <c r="P4097" s="79"/>
      <c r="Q4097" s="79"/>
    </row>
    <row r="4098" spans="1:17" ht="13.95" customHeight="1">
      <c r="A4098" s="73"/>
      <c r="B4098" s="74"/>
      <c r="C4098" s="75"/>
      <c r="D4098" s="76"/>
      <c r="E4098" s="76"/>
      <c r="F4098" s="76"/>
      <c r="G4098" s="76"/>
      <c r="H4098" s="76"/>
      <c r="I4098" s="76"/>
      <c r="J4098" s="76"/>
      <c r="K4098" s="76"/>
      <c r="L4098" s="76"/>
      <c r="M4098" s="77"/>
      <c r="N4098" s="78"/>
      <c r="O4098" s="79"/>
      <c r="P4098" s="79"/>
      <c r="Q4098" s="79"/>
    </row>
    <row r="4099" spans="1:17" ht="13.95" customHeight="1">
      <c r="A4099" s="73"/>
      <c r="B4099" s="74"/>
      <c r="C4099" s="75"/>
      <c r="D4099" s="76"/>
      <c r="E4099" s="76"/>
      <c r="F4099" s="76"/>
      <c r="G4099" s="76"/>
      <c r="H4099" s="76"/>
      <c r="I4099" s="76"/>
      <c r="J4099" s="76"/>
      <c r="K4099" s="76"/>
      <c r="L4099" s="76"/>
      <c r="M4099" s="77"/>
      <c r="N4099" s="78"/>
      <c r="O4099" s="79"/>
      <c r="P4099" s="79"/>
      <c r="Q4099" s="79"/>
    </row>
    <row r="4100" spans="1:17" ht="13.95" customHeight="1">
      <c r="A4100" s="73"/>
      <c r="B4100" s="74"/>
      <c r="C4100" s="75"/>
      <c r="D4100" s="76"/>
      <c r="E4100" s="76"/>
      <c r="F4100" s="76"/>
      <c r="G4100" s="76"/>
      <c r="H4100" s="76"/>
      <c r="I4100" s="76"/>
      <c r="J4100" s="76"/>
      <c r="K4100" s="76"/>
      <c r="L4100" s="76"/>
      <c r="M4100" s="77"/>
      <c r="N4100" s="78"/>
      <c r="O4100" s="79"/>
      <c r="P4100" s="79"/>
      <c r="Q4100" s="79"/>
    </row>
    <row r="4101" spans="1:17" ht="13.95" customHeight="1">
      <c r="A4101" s="73"/>
      <c r="B4101" s="74"/>
      <c r="C4101" s="75"/>
      <c r="D4101" s="76"/>
      <c r="E4101" s="76"/>
      <c r="F4101" s="76"/>
      <c r="G4101" s="76"/>
      <c r="H4101" s="76"/>
      <c r="I4101" s="76"/>
      <c r="J4101" s="76"/>
      <c r="K4101" s="76"/>
      <c r="L4101" s="76"/>
      <c r="M4101" s="77"/>
      <c r="N4101" s="78"/>
      <c r="O4101" s="79"/>
      <c r="P4101" s="79"/>
      <c r="Q4101" s="79"/>
    </row>
    <row r="4102" spans="1:17" ht="13.95" customHeight="1">
      <c r="A4102" s="73"/>
      <c r="B4102" s="74"/>
      <c r="C4102" s="75"/>
      <c r="D4102" s="76"/>
      <c r="E4102" s="76"/>
      <c r="F4102" s="76"/>
      <c r="G4102" s="76"/>
      <c r="H4102" s="76"/>
      <c r="I4102" s="76"/>
      <c r="J4102" s="76"/>
      <c r="K4102" s="76"/>
      <c r="L4102" s="76"/>
      <c r="M4102" s="77"/>
      <c r="N4102" s="78"/>
      <c r="O4102" s="79"/>
      <c r="P4102" s="79"/>
      <c r="Q4102" s="79"/>
    </row>
    <row r="4103" spans="1:17" ht="13.95" customHeight="1">
      <c r="A4103" s="73"/>
      <c r="B4103" s="74"/>
      <c r="C4103" s="75"/>
      <c r="D4103" s="76"/>
      <c r="E4103" s="76"/>
      <c r="F4103" s="76"/>
      <c r="G4103" s="76"/>
      <c r="H4103" s="76"/>
      <c r="I4103" s="76"/>
      <c r="J4103" s="76"/>
      <c r="K4103" s="76"/>
      <c r="L4103" s="76"/>
      <c r="M4103" s="77"/>
      <c r="N4103" s="78"/>
      <c r="O4103" s="79"/>
      <c r="P4103" s="79"/>
      <c r="Q4103" s="79"/>
    </row>
    <row r="4104" spans="1:17" ht="13.95" customHeight="1">
      <c r="A4104" s="73"/>
      <c r="B4104" s="74"/>
      <c r="C4104" s="75"/>
      <c r="D4104" s="76"/>
      <c r="E4104" s="76"/>
      <c r="F4104" s="76"/>
      <c r="G4104" s="76"/>
      <c r="H4104" s="76"/>
      <c r="I4104" s="76"/>
      <c r="J4104" s="76"/>
      <c r="K4104" s="76"/>
      <c r="L4104" s="76"/>
      <c r="M4104" s="77"/>
      <c r="N4104" s="78"/>
      <c r="O4104" s="79"/>
      <c r="P4104" s="79"/>
      <c r="Q4104" s="79"/>
    </row>
    <row r="4105" spans="1:17" ht="13.95" customHeight="1">
      <c r="A4105" s="73"/>
      <c r="B4105" s="74"/>
      <c r="C4105" s="75"/>
      <c r="D4105" s="76"/>
      <c r="E4105" s="76"/>
      <c r="F4105" s="76"/>
      <c r="G4105" s="76"/>
      <c r="H4105" s="76"/>
      <c r="I4105" s="76"/>
      <c r="J4105" s="76"/>
      <c r="K4105" s="76"/>
      <c r="L4105" s="76"/>
      <c r="M4105" s="77"/>
      <c r="N4105" s="78"/>
      <c r="O4105" s="79"/>
      <c r="P4105" s="79"/>
      <c r="Q4105" s="79"/>
    </row>
    <row r="4106" spans="1:17" ht="13.95" customHeight="1">
      <c r="A4106" s="73"/>
      <c r="B4106" s="74"/>
      <c r="C4106" s="75"/>
      <c r="D4106" s="76"/>
      <c r="E4106" s="76"/>
      <c r="F4106" s="76"/>
      <c r="G4106" s="76"/>
      <c r="H4106" s="76"/>
      <c r="I4106" s="76"/>
      <c r="J4106" s="76"/>
      <c r="K4106" s="76"/>
      <c r="L4106" s="76"/>
      <c r="M4106" s="77"/>
      <c r="N4106" s="78"/>
      <c r="O4106" s="79"/>
      <c r="P4106" s="79"/>
      <c r="Q4106" s="79"/>
    </row>
    <row r="4107" spans="1:17" ht="13.95" customHeight="1">
      <c r="A4107" s="73"/>
      <c r="B4107" s="74"/>
      <c r="C4107" s="75"/>
      <c r="D4107" s="76"/>
      <c r="E4107" s="76"/>
      <c r="F4107" s="76"/>
      <c r="G4107" s="76"/>
      <c r="H4107" s="76"/>
      <c r="I4107" s="76"/>
      <c r="J4107" s="76"/>
      <c r="K4107" s="76"/>
      <c r="L4107" s="76"/>
      <c r="M4107" s="77"/>
      <c r="N4107" s="78"/>
      <c r="O4107" s="79"/>
      <c r="P4107" s="79"/>
      <c r="Q4107" s="79"/>
    </row>
    <row r="4108" spans="1:17" ht="13.95" customHeight="1">
      <c r="A4108" s="73"/>
      <c r="B4108" s="74"/>
      <c r="C4108" s="75"/>
      <c r="D4108" s="76"/>
      <c r="E4108" s="76"/>
      <c r="F4108" s="76"/>
      <c r="G4108" s="76"/>
      <c r="H4108" s="76"/>
      <c r="I4108" s="76"/>
      <c r="J4108" s="76"/>
      <c r="K4108" s="76"/>
      <c r="L4108" s="76"/>
      <c r="M4108" s="77"/>
      <c r="N4108" s="78"/>
      <c r="O4108" s="79"/>
      <c r="P4108" s="79"/>
      <c r="Q4108" s="79"/>
    </row>
    <row r="4109" spans="1:17" ht="13.95" customHeight="1">
      <c r="A4109" s="73"/>
      <c r="B4109" s="74"/>
      <c r="C4109" s="75"/>
      <c r="D4109" s="76"/>
      <c r="E4109" s="76"/>
      <c r="F4109" s="76"/>
      <c r="G4109" s="76"/>
      <c r="H4109" s="76"/>
      <c r="I4109" s="76"/>
      <c r="J4109" s="76"/>
      <c r="K4109" s="76"/>
      <c r="L4109" s="76"/>
      <c r="M4109" s="77"/>
      <c r="N4109" s="78"/>
      <c r="O4109" s="79"/>
      <c r="P4109" s="79"/>
      <c r="Q4109" s="79"/>
    </row>
    <row r="4110" spans="1:17" ht="13.95" customHeight="1">
      <c r="A4110" s="73"/>
      <c r="B4110" s="74"/>
      <c r="C4110" s="75"/>
      <c r="D4110" s="76"/>
      <c r="E4110" s="76"/>
      <c r="F4110" s="76"/>
      <c r="G4110" s="76"/>
      <c r="H4110" s="76"/>
      <c r="I4110" s="76"/>
      <c r="J4110" s="76"/>
      <c r="K4110" s="76"/>
      <c r="L4110" s="76"/>
      <c r="M4110" s="77"/>
      <c r="N4110" s="78"/>
      <c r="O4110" s="79"/>
      <c r="P4110" s="79"/>
      <c r="Q4110" s="79"/>
    </row>
    <row r="4111" spans="1:17" ht="13.95" customHeight="1">
      <c r="A4111" s="73"/>
      <c r="B4111" s="74"/>
      <c r="C4111" s="75"/>
      <c r="D4111" s="76"/>
      <c r="E4111" s="76"/>
      <c r="F4111" s="76"/>
      <c r="G4111" s="76"/>
      <c r="H4111" s="76"/>
      <c r="I4111" s="76"/>
      <c r="J4111" s="76"/>
      <c r="K4111" s="76"/>
      <c r="L4111" s="76"/>
      <c r="M4111" s="77"/>
      <c r="N4111" s="78"/>
      <c r="O4111" s="79"/>
      <c r="P4111" s="79"/>
      <c r="Q4111" s="79"/>
    </row>
    <row r="4112" spans="1:17" ht="13.95" customHeight="1">
      <c r="A4112" s="73"/>
      <c r="B4112" s="74"/>
      <c r="C4112" s="75"/>
      <c r="D4112" s="76"/>
      <c r="E4112" s="76"/>
      <c r="F4112" s="76"/>
      <c r="G4112" s="76"/>
      <c r="H4112" s="76"/>
      <c r="I4112" s="76"/>
      <c r="J4112" s="76"/>
      <c r="K4112" s="76"/>
      <c r="L4112" s="76"/>
      <c r="M4112" s="77"/>
      <c r="N4112" s="78"/>
      <c r="O4112" s="79"/>
      <c r="P4112" s="79"/>
      <c r="Q4112" s="79"/>
    </row>
    <row r="4113" spans="1:17" ht="13.95" customHeight="1">
      <c r="A4113" s="73"/>
      <c r="B4113" s="74"/>
      <c r="C4113" s="75"/>
      <c r="D4113" s="76"/>
      <c r="E4113" s="76"/>
      <c r="F4113" s="76"/>
      <c r="G4113" s="76"/>
      <c r="H4113" s="76"/>
      <c r="I4113" s="76"/>
      <c r="J4113" s="76"/>
      <c r="K4113" s="76"/>
      <c r="L4113" s="76"/>
      <c r="M4113" s="77"/>
      <c r="N4113" s="78"/>
      <c r="O4113" s="79"/>
      <c r="P4113" s="79"/>
      <c r="Q4113" s="79"/>
    </row>
    <row r="4114" spans="1:17" ht="13.95" customHeight="1">
      <c r="A4114" s="73"/>
      <c r="B4114" s="74"/>
      <c r="C4114" s="75"/>
      <c r="D4114" s="76"/>
      <c r="E4114" s="76"/>
      <c r="F4114" s="76"/>
      <c r="G4114" s="76"/>
      <c r="H4114" s="76"/>
      <c r="I4114" s="76"/>
      <c r="J4114" s="76"/>
      <c r="K4114" s="76"/>
      <c r="L4114" s="76"/>
      <c r="M4114" s="77"/>
      <c r="N4114" s="78"/>
      <c r="O4114" s="79"/>
      <c r="P4114" s="79"/>
      <c r="Q4114" s="79"/>
    </row>
    <row r="4115" spans="1:17" ht="13.95" customHeight="1">
      <c r="A4115" s="73"/>
      <c r="B4115" s="74"/>
      <c r="C4115" s="75"/>
      <c r="D4115" s="76"/>
      <c r="E4115" s="76"/>
      <c r="F4115" s="76"/>
      <c r="G4115" s="76"/>
      <c r="H4115" s="76"/>
      <c r="I4115" s="76"/>
      <c r="J4115" s="76"/>
      <c r="K4115" s="76"/>
      <c r="L4115" s="76"/>
      <c r="M4115" s="77"/>
      <c r="N4115" s="78"/>
      <c r="O4115" s="79"/>
      <c r="P4115" s="79"/>
      <c r="Q4115" s="79"/>
    </row>
    <row r="4116" spans="1:17" ht="13.95" customHeight="1">
      <c r="A4116" s="73"/>
      <c r="B4116" s="74"/>
      <c r="C4116" s="75"/>
      <c r="D4116" s="76"/>
      <c r="E4116" s="76"/>
      <c r="F4116" s="76"/>
      <c r="G4116" s="76"/>
      <c r="H4116" s="76"/>
      <c r="I4116" s="76"/>
      <c r="J4116" s="76"/>
      <c r="K4116" s="76"/>
      <c r="L4116" s="76"/>
      <c r="M4116" s="77"/>
      <c r="N4116" s="78"/>
      <c r="O4116" s="79"/>
      <c r="P4116" s="79"/>
      <c r="Q4116" s="79"/>
    </row>
    <row r="4117" spans="1:17" ht="13.95" customHeight="1">
      <c r="A4117" s="73"/>
      <c r="B4117" s="74"/>
      <c r="C4117" s="75"/>
      <c r="D4117" s="76"/>
      <c r="E4117" s="76"/>
      <c r="F4117" s="76"/>
      <c r="G4117" s="76"/>
      <c r="H4117" s="76"/>
      <c r="I4117" s="76"/>
      <c r="J4117" s="76"/>
      <c r="K4117" s="76"/>
      <c r="L4117" s="76"/>
      <c r="M4117" s="77"/>
      <c r="N4117" s="78"/>
      <c r="O4117" s="79"/>
      <c r="P4117" s="79"/>
      <c r="Q4117" s="79"/>
    </row>
    <row r="4118" spans="1:17" ht="13.95" customHeight="1">
      <c r="A4118" s="73"/>
      <c r="B4118" s="74"/>
      <c r="C4118" s="75"/>
      <c r="D4118" s="76"/>
      <c r="E4118" s="76"/>
      <c r="F4118" s="76"/>
      <c r="G4118" s="76"/>
      <c r="H4118" s="76"/>
      <c r="I4118" s="76"/>
      <c r="J4118" s="76"/>
      <c r="K4118" s="76"/>
      <c r="L4118" s="76"/>
      <c r="M4118" s="77"/>
      <c r="N4118" s="78"/>
      <c r="O4118" s="79"/>
      <c r="P4118" s="79"/>
      <c r="Q4118" s="79"/>
    </row>
    <row r="4119" spans="1:17" ht="13.95" customHeight="1">
      <c r="A4119" s="73"/>
      <c r="B4119" s="74"/>
      <c r="C4119" s="75"/>
      <c r="D4119" s="76"/>
      <c r="E4119" s="76"/>
      <c r="F4119" s="76"/>
      <c r="G4119" s="76"/>
      <c r="H4119" s="76"/>
      <c r="I4119" s="76"/>
      <c r="J4119" s="76"/>
      <c r="K4119" s="76"/>
      <c r="L4119" s="76"/>
      <c r="M4119" s="77"/>
      <c r="N4119" s="78"/>
      <c r="O4119" s="79"/>
      <c r="P4119" s="79"/>
      <c r="Q4119" s="79"/>
    </row>
    <row r="4120" spans="1:17" ht="13.95" customHeight="1">
      <c r="A4120" s="73"/>
      <c r="B4120" s="74"/>
      <c r="C4120" s="75"/>
      <c r="D4120" s="76"/>
      <c r="E4120" s="76"/>
      <c r="F4120" s="76"/>
      <c r="G4120" s="76"/>
      <c r="H4120" s="76"/>
      <c r="I4120" s="76"/>
      <c r="J4120" s="76"/>
      <c r="K4120" s="76"/>
      <c r="L4120" s="76"/>
      <c r="M4120" s="77"/>
      <c r="N4120" s="78"/>
      <c r="O4120" s="79"/>
      <c r="P4120" s="79"/>
      <c r="Q4120" s="79"/>
    </row>
    <row r="4121" spans="1:17" ht="13.95" customHeight="1">
      <c r="A4121" s="73"/>
      <c r="B4121" s="74"/>
      <c r="C4121" s="75"/>
      <c r="D4121" s="76"/>
      <c r="E4121" s="76"/>
      <c r="F4121" s="76"/>
      <c r="G4121" s="76"/>
      <c r="H4121" s="76"/>
      <c r="I4121" s="76"/>
      <c r="J4121" s="76"/>
      <c r="K4121" s="76"/>
      <c r="L4121" s="76"/>
      <c r="M4121" s="77"/>
      <c r="N4121" s="78"/>
      <c r="O4121" s="79"/>
      <c r="P4121" s="79"/>
      <c r="Q4121" s="79"/>
    </row>
    <row r="4122" spans="1:17" ht="13.95" customHeight="1">
      <c r="A4122" s="73"/>
      <c r="B4122" s="74"/>
      <c r="C4122" s="75"/>
      <c r="D4122" s="76"/>
      <c r="E4122" s="76"/>
      <c r="F4122" s="76"/>
      <c r="G4122" s="76"/>
      <c r="H4122" s="76"/>
      <c r="I4122" s="76"/>
      <c r="J4122" s="76"/>
      <c r="K4122" s="76"/>
      <c r="L4122" s="76"/>
      <c r="M4122" s="77"/>
      <c r="N4122" s="78"/>
      <c r="O4122" s="79"/>
      <c r="P4122" s="79"/>
      <c r="Q4122" s="79"/>
    </row>
    <row r="4123" spans="1:17" ht="13.95" customHeight="1">
      <c r="A4123" s="73"/>
      <c r="B4123" s="74"/>
      <c r="C4123" s="75"/>
      <c r="D4123" s="76"/>
      <c r="E4123" s="76"/>
      <c r="F4123" s="76"/>
      <c r="G4123" s="76"/>
      <c r="H4123" s="76"/>
      <c r="I4123" s="76"/>
      <c r="J4123" s="76"/>
      <c r="K4123" s="76"/>
      <c r="L4123" s="76"/>
      <c r="M4123" s="77"/>
      <c r="N4123" s="78"/>
      <c r="O4123" s="79"/>
      <c r="P4123" s="79"/>
      <c r="Q4123" s="79"/>
    </row>
    <row r="4124" spans="1:17" ht="13.95" customHeight="1">
      <c r="A4124" s="73"/>
      <c r="B4124" s="74"/>
      <c r="C4124" s="75"/>
      <c r="D4124" s="76"/>
      <c r="E4124" s="76"/>
      <c r="F4124" s="76"/>
      <c r="G4124" s="76"/>
      <c r="H4124" s="76"/>
      <c r="I4124" s="76"/>
      <c r="J4124" s="76"/>
      <c r="K4124" s="76"/>
      <c r="L4124" s="76"/>
      <c r="M4124" s="77"/>
      <c r="N4124" s="78"/>
      <c r="O4124" s="79"/>
      <c r="P4124" s="79"/>
      <c r="Q4124" s="79"/>
    </row>
    <row r="4125" spans="1:17" ht="13.95" customHeight="1">
      <c r="A4125" s="73"/>
      <c r="B4125" s="74"/>
      <c r="C4125" s="75"/>
      <c r="D4125" s="76"/>
      <c r="E4125" s="76"/>
      <c r="F4125" s="76"/>
      <c r="G4125" s="76"/>
      <c r="H4125" s="76"/>
      <c r="I4125" s="76"/>
      <c r="J4125" s="76"/>
      <c r="K4125" s="76"/>
      <c r="L4125" s="76"/>
      <c r="M4125" s="77"/>
      <c r="N4125" s="78"/>
      <c r="O4125" s="79"/>
      <c r="P4125" s="79"/>
      <c r="Q4125" s="79"/>
    </row>
    <row r="4126" spans="1:17" ht="13.95" customHeight="1">
      <c r="A4126" s="73"/>
      <c r="B4126" s="74"/>
      <c r="C4126" s="75"/>
      <c r="D4126" s="76"/>
      <c r="E4126" s="76"/>
      <c r="F4126" s="76"/>
      <c r="G4126" s="76"/>
      <c r="H4126" s="76"/>
      <c r="I4126" s="76"/>
      <c r="J4126" s="76"/>
      <c r="K4126" s="76"/>
      <c r="L4126" s="76"/>
      <c r="M4126" s="77"/>
      <c r="N4126" s="78"/>
      <c r="O4126" s="79"/>
      <c r="P4126" s="79"/>
      <c r="Q4126" s="79"/>
    </row>
    <row r="4127" spans="1:17" ht="13.95" customHeight="1">
      <c r="A4127" s="73"/>
      <c r="B4127" s="74"/>
      <c r="C4127" s="75"/>
      <c r="D4127" s="76"/>
      <c r="E4127" s="76"/>
      <c r="F4127" s="76"/>
      <c r="G4127" s="76"/>
      <c r="H4127" s="76"/>
      <c r="I4127" s="76"/>
      <c r="J4127" s="76"/>
      <c r="K4127" s="76"/>
      <c r="L4127" s="76"/>
      <c r="M4127" s="77"/>
      <c r="N4127" s="78"/>
      <c r="O4127" s="79"/>
      <c r="P4127" s="79"/>
      <c r="Q4127" s="79"/>
    </row>
    <row r="4128" spans="1:17" ht="13.95" customHeight="1">
      <c r="A4128" s="73"/>
      <c r="B4128" s="74"/>
      <c r="C4128" s="75"/>
      <c r="D4128" s="76"/>
      <c r="E4128" s="76"/>
      <c r="F4128" s="76"/>
      <c r="G4128" s="76"/>
      <c r="H4128" s="76"/>
      <c r="I4128" s="76"/>
      <c r="J4128" s="76"/>
      <c r="K4128" s="76"/>
      <c r="L4128" s="76"/>
      <c r="M4128" s="77"/>
      <c r="N4128" s="78"/>
      <c r="O4128" s="79"/>
      <c r="P4128" s="79"/>
      <c r="Q4128" s="79"/>
    </row>
    <row r="4129" spans="1:17" ht="13.95" customHeight="1">
      <c r="A4129" s="73"/>
      <c r="B4129" s="74"/>
      <c r="C4129" s="75"/>
      <c r="D4129" s="76"/>
      <c r="E4129" s="76"/>
      <c r="F4129" s="76"/>
      <c r="G4129" s="76"/>
      <c r="H4129" s="76"/>
      <c r="I4129" s="76"/>
      <c r="J4129" s="76"/>
      <c r="K4129" s="76"/>
      <c r="L4129" s="76"/>
      <c r="M4129" s="77"/>
      <c r="N4129" s="78"/>
      <c r="O4129" s="79"/>
      <c r="P4129" s="79"/>
      <c r="Q4129" s="79"/>
    </row>
    <row r="4130" spans="1:17" ht="13.95" customHeight="1">
      <c r="A4130" s="73"/>
      <c r="B4130" s="74"/>
      <c r="C4130" s="75"/>
      <c r="D4130" s="76"/>
      <c r="E4130" s="76"/>
      <c r="F4130" s="76"/>
      <c r="G4130" s="76"/>
      <c r="H4130" s="76"/>
      <c r="I4130" s="76"/>
      <c r="J4130" s="76"/>
      <c r="K4130" s="76"/>
      <c r="L4130" s="76"/>
      <c r="M4130" s="77"/>
      <c r="N4130" s="78"/>
      <c r="O4130" s="79"/>
      <c r="P4130" s="79"/>
      <c r="Q4130" s="79"/>
    </row>
    <row r="4131" spans="1:17" ht="13.95" customHeight="1">
      <c r="A4131" s="73"/>
      <c r="B4131" s="74"/>
      <c r="C4131" s="75"/>
      <c r="D4131" s="76"/>
      <c r="E4131" s="76"/>
      <c r="F4131" s="76"/>
      <c r="G4131" s="76"/>
      <c r="H4131" s="76"/>
      <c r="I4131" s="76"/>
      <c r="J4131" s="76"/>
      <c r="K4131" s="76"/>
      <c r="L4131" s="76"/>
      <c r="M4131" s="77"/>
      <c r="N4131" s="78"/>
      <c r="O4131" s="79"/>
      <c r="P4131" s="79"/>
      <c r="Q4131" s="79"/>
    </row>
    <row r="4132" spans="1:17" ht="13.95" customHeight="1">
      <c r="A4132" s="73"/>
      <c r="B4132" s="74"/>
      <c r="C4132" s="75"/>
      <c r="D4132" s="76"/>
      <c r="E4132" s="76"/>
      <c r="F4132" s="76"/>
      <c r="G4132" s="76"/>
      <c r="H4132" s="76"/>
      <c r="I4132" s="76"/>
      <c r="J4132" s="76"/>
      <c r="K4132" s="76"/>
      <c r="L4132" s="76"/>
      <c r="M4132" s="77"/>
      <c r="N4132" s="78"/>
      <c r="O4132" s="79"/>
      <c r="P4132" s="79"/>
      <c r="Q4132" s="79"/>
    </row>
    <row r="4133" spans="1:17" ht="13.95" customHeight="1">
      <c r="A4133" s="73"/>
      <c r="B4133" s="74"/>
      <c r="C4133" s="75"/>
      <c r="D4133" s="76"/>
      <c r="E4133" s="76"/>
      <c r="F4133" s="76"/>
      <c r="G4133" s="76"/>
      <c r="H4133" s="76"/>
      <c r="I4133" s="76"/>
      <c r="J4133" s="76"/>
      <c r="K4133" s="76"/>
      <c r="L4133" s="76"/>
      <c r="M4133" s="77"/>
      <c r="N4133" s="78"/>
      <c r="O4133" s="79"/>
      <c r="P4133" s="79"/>
      <c r="Q4133" s="79"/>
    </row>
    <row r="4134" spans="1:17" ht="13.95" customHeight="1">
      <c r="A4134" s="73"/>
      <c r="B4134" s="74"/>
      <c r="C4134" s="75"/>
      <c r="D4134" s="76"/>
      <c r="E4134" s="76"/>
      <c r="F4134" s="76"/>
      <c r="G4134" s="76"/>
      <c r="H4134" s="76"/>
      <c r="I4134" s="76"/>
      <c r="J4134" s="76"/>
      <c r="K4134" s="76"/>
      <c r="L4134" s="76"/>
      <c r="M4134" s="77"/>
      <c r="N4134" s="78"/>
      <c r="O4134" s="79"/>
      <c r="P4134" s="79"/>
      <c r="Q4134" s="79"/>
    </row>
    <row r="4135" spans="1:17" ht="13.95" customHeight="1">
      <c r="A4135" s="73"/>
      <c r="B4135" s="74"/>
      <c r="C4135" s="75"/>
      <c r="D4135" s="76"/>
      <c r="E4135" s="76"/>
      <c r="F4135" s="76"/>
      <c r="G4135" s="76"/>
      <c r="H4135" s="76"/>
      <c r="I4135" s="76"/>
      <c r="J4135" s="76"/>
      <c r="K4135" s="76"/>
      <c r="L4135" s="76"/>
      <c r="M4135" s="77"/>
      <c r="N4135" s="78"/>
      <c r="O4135" s="79"/>
      <c r="P4135" s="79"/>
      <c r="Q4135" s="79"/>
    </row>
    <row r="4136" spans="1:17" ht="13.95" customHeight="1">
      <c r="A4136" s="73"/>
      <c r="B4136" s="74"/>
      <c r="C4136" s="75"/>
      <c r="D4136" s="76"/>
      <c r="E4136" s="76"/>
      <c r="F4136" s="76"/>
      <c r="G4136" s="76"/>
      <c r="H4136" s="76"/>
      <c r="I4136" s="76"/>
      <c r="J4136" s="76"/>
      <c r="K4136" s="76"/>
      <c r="L4136" s="76"/>
      <c r="M4136" s="77"/>
      <c r="N4136" s="78"/>
      <c r="O4136" s="79"/>
      <c r="P4136" s="79"/>
      <c r="Q4136" s="79"/>
    </row>
    <row r="4137" spans="1:17" ht="13.95" customHeight="1">
      <c r="A4137" s="73"/>
      <c r="B4137" s="74"/>
      <c r="C4137" s="75"/>
      <c r="D4137" s="76"/>
      <c r="E4137" s="76"/>
      <c r="F4137" s="76"/>
      <c r="G4137" s="76"/>
      <c r="H4137" s="76"/>
      <c r="I4137" s="76"/>
      <c r="J4137" s="76"/>
      <c r="K4137" s="76"/>
      <c r="L4137" s="76"/>
      <c r="M4137" s="77"/>
      <c r="N4137" s="78"/>
      <c r="O4137" s="79"/>
      <c r="P4137" s="79"/>
      <c r="Q4137" s="79"/>
    </row>
    <row r="4138" spans="1:17" ht="13.95" customHeight="1">
      <c r="A4138" s="73"/>
      <c r="B4138" s="74"/>
      <c r="C4138" s="75"/>
      <c r="D4138" s="76"/>
      <c r="E4138" s="76"/>
      <c r="F4138" s="76"/>
      <c r="G4138" s="76"/>
      <c r="H4138" s="76"/>
      <c r="I4138" s="76"/>
      <c r="J4138" s="76"/>
      <c r="K4138" s="76"/>
      <c r="L4138" s="76"/>
      <c r="M4138" s="77"/>
      <c r="N4138" s="78"/>
      <c r="O4138" s="79"/>
      <c r="P4138" s="79"/>
      <c r="Q4138" s="79"/>
    </row>
    <row r="4139" spans="1:17" ht="13.95" customHeight="1">
      <c r="A4139" s="73"/>
      <c r="B4139" s="74"/>
      <c r="C4139" s="75"/>
      <c r="D4139" s="76"/>
      <c r="E4139" s="76"/>
      <c r="F4139" s="76"/>
      <c r="G4139" s="76"/>
      <c r="H4139" s="76"/>
      <c r="I4139" s="76"/>
      <c r="J4139" s="76"/>
      <c r="K4139" s="76"/>
      <c r="L4139" s="76"/>
      <c r="M4139" s="77"/>
      <c r="N4139" s="78"/>
      <c r="O4139" s="79"/>
      <c r="P4139" s="79"/>
      <c r="Q4139" s="79"/>
    </row>
    <row r="4140" spans="1:17" ht="13.95" customHeight="1">
      <c r="A4140" s="73"/>
      <c r="B4140" s="74"/>
      <c r="C4140" s="75"/>
      <c r="D4140" s="76"/>
      <c r="E4140" s="76"/>
      <c r="F4140" s="76"/>
      <c r="G4140" s="76"/>
      <c r="H4140" s="76"/>
      <c r="I4140" s="76"/>
      <c r="J4140" s="76"/>
      <c r="K4140" s="76"/>
      <c r="L4140" s="76"/>
      <c r="M4140" s="77"/>
      <c r="N4140" s="78"/>
      <c r="O4140" s="79"/>
      <c r="P4140" s="79"/>
      <c r="Q4140" s="79"/>
    </row>
    <row r="4141" spans="1:17" ht="13.95" customHeight="1">
      <c r="A4141" s="73"/>
      <c r="B4141" s="74"/>
      <c r="C4141" s="75"/>
      <c r="D4141" s="76"/>
      <c r="E4141" s="76"/>
      <c r="F4141" s="76"/>
      <c r="G4141" s="76"/>
      <c r="H4141" s="76"/>
      <c r="I4141" s="76"/>
      <c r="J4141" s="76"/>
      <c r="K4141" s="76"/>
      <c r="L4141" s="76"/>
      <c r="M4141" s="77"/>
      <c r="N4141" s="78"/>
      <c r="O4141" s="79"/>
      <c r="P4141" s="79"/>
      <c r="Q4141" s="79"/>
    </row>
    <row r="4142" spans="1:17" ht="13.95" customHeight="1">
      <c r="A4142" s="73"/>
      <c r="B4142" s="74"/>
      <c r="C4142" s="75"/>
      <c r="D4142" s="76"/>
      <c r="E4142" s="76"/>
      <c r="F4142" s="76"/>
      <c r="G4142" s="76"/>
      <c r="H4142" s="76"/>
      <c r="I4142" s="76"/>
      <c r="J4142" s="76"/>
      <c r="K4142" s="76"/>
      <c r="L4142" s="76"/>
      <c r="M4142" s="77"/>
      <c r="N4142" s="78"/>
      <c r="O4142" s="79"/>
      <c r="P4142" s="79"/>
      <c r="Q4142" s="79"/>
    </row>
    <row r="4143" spans="1:17" ht="13.95" customHeight="1">
      <c r="A4143" s="73"/>
      <c r="B4143" s="74"/>
      <c r="C4143" s="75"/>
      <c r="D4143" s="76"/>
      <c r="E4143" s="76"/>
      <c r="F4143" s="76"/>
      <c r="G4143" s="76"/>
      <c r="H4143" s="76"/>
      <c r="I4143" s="76"/>
      <c r="J4143" s="76"/>
      <c r="K4143" s="76"/>
      <c r="L4143" s="76"/>
      <c r="M4143" s="77"/>
      <c r="N4143" s="78"/>
      <c r="O4143" s="79"/>
      <c r="P4143" s="79"/>
      <c r="Q4143" s="79"/>
    </row>
    <row r="4144" spans="1:17" ht="13.95" customHeight="1">
      <c r="A4144" s="73"/>
      <c r="B4144" s="74"/>
      <c r="C4144" s="75"/>
      <c r="D4144" s="76"/>
      <c r="E4144" s="76"/>
      <c r="F4144" s="76"/>
      <c r="G4144" s="76"/>
      <c r="H4144" s="76"/>
      <c r="I4144" s="76"/>
      <c r="J4144" s="76"/>
      <c r="K4144" s="76"/>
      <c r="L4144" s="76"/>
      <c r="M4144" s="77"/>
      <c r="N4144" s="78"/>
    </row>
    <row r="4145" spans="1:14" ht="13.95" customHeight="1">
      <c r="A4145" s="73"/>
      <c r="B4145" s="74"/>
      <c r="C4145" s="75"/>
      <c r="D4145" s="76"/>
      <c r="E4145" s="76"/>
      <c r="F4145" s="76"/>
      <c r="G4145" s="76"/>
      <c r="H4145" s="76"/>
      <c r="I4145" s="76"/>
      <c r="J4145" s="76"/>
      <c r="K4145" s="76"/>
      <c r="L4145" s="76"/>
      <c r="M4145" s="77"/>
      <c r="N4145" s="78"/>
    </row>
    <row r="4146" spans="1:14" ht="13.95" customHeight="1">
      <c r="A4146" s="73"/>
      <c r="B4146" s="74"/>
      <c r="C4146" s="75"/>
      <c r="D4146" s="76"/>
      <c r="E4146" s="76"/>
      <c r="F4146" s="76"/>
      <c r="G4146" s="76"/>
      <c r="H4146" s="76"/>
      <c r="I4146" s="76"/>
      <c r="J4146" s="76"/>
      <c r="K4146" s="76"/>
      <c r="L4146" s="76"/>
      <c r="M4146" s="77"/>
      <c r="N4146" s="78"/>
    </row>
    <row r="4147" spans="1:14" ht="13.95" customHeight="1">
      <c r="A4147" s="73"/>
      <c r="B4147" s="74"/>
      <c r="C4147" s="75"/>
      <c r="D4147" s="76"/>
      <c r="E4147" s="76"/>
      <c r="F4147" s="76"/>
      <c r="G4147" s="76"/>
      <c r="H4147" s="76"/>
      <c r="I4147" s="76"/>
      <c r="J4147" s="76"/>
      <c r="K4147" s="76"/>
      <c r="L4147" s="76"/>
      <c r="M4147" s="77"/>
      <c r="N4147" s="78"/>
    </row>
    <row r="4148" spans="1:14" ht="13.95" customHeight="1">
      <c r="A4148" s="73"/>
      <c r="B4148" s="74"/>
      <c r="C4148" s="75"/>
      <c r="D4148" s="76"/>
      <c r="E4148" s="76"/>
      <c r="F4148" s="76"/>
      <c r="G4148" s="76"/>
      <c r="H4148" s="76"/>
      <c r="I4148" s="76"/>
      <c r="J4148" s="76"/>
      <c r="K4148" s="76"/>
      <c r="L4148" s="76"/>
      <c r="M4148" s="77"/>
      <c r="N4148" s="78"/>
    </row>
    <row r="4149" spans="1:14" ht="13.95" customHeight="1">
      <c r="A4149" s="73"/>
      <c r="B4149" s="74"/>
      <c r="C4149" s="75"/>
      <c r="D4149" s="76"/>
      <c r="E4149" s="76"/>
      <c r="F4149" s="76"/>
      <c r="G4149" s="76"/>
      <c r="H4149" s="76"/>
      <c r="I4149" s="76"/>
      <c r="J4149" s="76"/>
      <c r="K4149" s="76"/>
      <c r="L4149" s="76"/>
      <c r="M4149" s="77"/>
      <c r="N4149" s="78"/>
    </row>
    <row r="4150" spans="1:14" ht="13.95" customHeight="1">
      <c r="A4150" s="73"/>
      <c r="B4150" s="74"/>
      <c r="C4150" s="75"/>
      <c r="D4150" s="76"/>
      <c r="E4150" s="76"/>
      <c r="F4150" s="76"/>
      <c r="G4150" s="76"/>
      <c r="H4150" s="76"/>
      <c r="I4150" s="76"/>
      <c r="J4150" s="76"/>
      <c r="K4150" s="76"/>
      <c r="L4150" s="76"/>
      <c r="M4150" s="77"/>
      <c r="N4150" s="78"/>
    </row>
    <row r="4151" spans="1:14" ht="13.95" customHeight="1">
      <c r="A4151" s="73"/>
      <c r="B4151" s="74"/>
      <c r="C4151" s="75"/>
      <c r="D4151" s="76"/>
      <c r="E4151" s="76"/>
      <c r="F4151" s="76"/>
      <c r="G4151" s="76"/>
      <c r="H4151" s="76"/>
      <c r="I4151" s="76"/>
      <c r="J4151" s="76"/>
      <c r="K4151" s="76"/>
      <c r="L4151" s="76"/>
      <c r="M4151" s="77"/>
      <c r="N4151" s="78"/>
    </row>
    <row r="4152" spans="1:14" ht="13.95" customHeight="1">
      <c r="A4152" s="73"/>
      <c r="B4152" s="74"/>
      <c r="C4152" s="75"/>
      <c r="D4152" s="76"/>
      <c r="E4152" s="76"/>
      <c r="F4152" s="76"/>
      <c r="G4152" s="76"/>
      <c r="H4152" s="76"/>
      <c r="I4152" s="76"/>
      <c r="J4152" s="76"/>
      <c r="K4152" s="76"/>
      <c r="L4152" s="76"/>
      <c r="M4152" s="77"/>
      <c r="N4152" s="78"/>
    </row>
    <row r="4153" spans="1:14" ht="13.95" customHeight="1">
      <c r="A4153" s="73"/>
      <c r="B4153" s="74"/>
      <c r="C4153" s="75"/>
      <c r="D4153" s="76"/>
      <c r="E4153" s="76"/>
      <c r="F4153" s="76"/>
      <c r="G4153" s="76"/>
      <c r="H4153" s="76"/>
      <c r="I4153" s="76"/>
      <c r="J4153" s="76"/>
      <c r="K4153" s="76"/>
      <c r="L4153" s="76"/>
      <c r="M4153" s="77"/>
      <c r="N4153" s="78"/>
    </row>
    <row r="4154" spans="1:14" ht="13.95" customHeight="1">
      <c r="A4154" s="73"/>
      <c r="B4154" s="74"/>
      <c r="C4154" s="75"/>
      <c r="D4154" s="76"/>
      <c r="E4154" s="76"/>
      <c r="F4154" s="76"/>
      <c r="G4154" s="76"/>
      <c r="H4154" s="76"/>
      <c r="I4154" s="76"/>
      <c r="J4154" s="76"/>
      <c r="K4154" s="76"/>
      <c r="L4154" s="76"/>
      <c r="M4154" s="77"/>
      <c r="N4154" s="78"/>
    </row>
    <row r="4155" spans="1:14" ht="13.95" customHeight="1">
      <c r="A4155" s="73"/>
      <c r="B4155" s="74"/>
      <c r="C4155" s="75"/>
      <c r="D4155" s="76"/>
      <c r="E4155" s="76"/>
      <c r="F4155" s="76"/>
      <c r="G4155" s="76"/>
      <c r="H4155" s="76"/>
      <c r="I4155" s="76"/>
      <c r="J4155" s="76"/>
      <c r="K4155" s="76"/>
      <c r="L4155" s="76"/>
      <c r="M4155" s="77"/>
      <c r="N4155" s="78"/>
    </row>
    <row r="4156" spans="1:14" ht="13.95" customHeight="1">
      <c r="A4156" s="73"/>
      <c r="B4156" s="74"/>
      <c r="C4156" s="75"/>
      <c r="D4156" s="76"/>
      <c r="E4156" s="76"/>
      <c r="F4156" s="76"/>
      <c r="G4156" s="76"/>
      <c r="H4156" s="76"/>
      <c r="I4156" s="76"/>
      <c r="J4156" s="76"/>
      <c r="K4156" s="76"/>
      <c r="L4156" s="76"/>
      <c r="M4156" s="77"/>
      <c r="N4156" s="78"/>
    </row>
    <row r="4157" spans="1:14" ht="13.95" customHeight="1">
      <c r="A4157" s="73"/>
      <c r="B4157" s="74"/>
      <c r="C4157" s="75"/>
      <c r="D4157" s="76"/>
      <c r="E4157" s="76"/>
      <c r="F4157" s="76"/>
      <c r="G4157" s="76"/>
      <c r="H4157" s="76"/>
      <c r="I4157" s="76"/>
      <c r="J4157" s="76"/>
      <c r="K4157" s="76"/>
      <c r="L4157" s="76"/>
      <c r="M4157" s="77"/>
      <c r="N4157" s="78"/>
    </row>
    <row r="4158" spans="1:14" ht="13.95" customHeight="1">
      <c r="A4158" s="73"/>
      <c r="B4158" s="74"/>
      <c r="C4158" s="75"/>
      <c r="D4158" s="76"/>
      <c r="E4158" s="76"/>
      <c r="F4158" s="76"/>
      <c r="G4158" s="76"/>
      <c r="H4158" s="76"/>
      <c r="I4158" s="76"/>
      <c r="J4158" s="76"/>
      <c r="K4158" s="76"/>
      <c r="L4158" s="76"/>
      <c r="M4158" s="77"/>
      <c r="N4158" s="78"/>
    </row>
    <row r="4159" spans="1:14" ht="13.95" customHeight="1">
      <c r="A4159" s="73"/>
      <c r="B4159" s="74"/>
      <c r="C4159" s="75"/>
      <c r="D4159" s="76"/>
      <c r="E4159" s="76"/>
      <c r="F4159" s="76"/>
      <c r="G4159" s="76"/>
      <c r="H4159" s="76"/>
      <c r="I4159" s="76"/>
      <c r="J4159" s="76"/>
      <c r="K4159" s="76"/>
      <c r="L4159" s="76"/>
      <c r="M4159" s="77"/>
      <c r="N4159" s="78"/>
    </row>
    <row r="4160" spans="1:14" ht="13.95" customHeight="1">
      <c r="A4160" s="73"/>
      <c r="B4160" s="74"/>
      <c r="C4160" s="75"/>
      <c r="D4160" s="76"/>
      <c r="E4160" s="76"/>
      <c r="F4160" s="76"/>
      <c r="G4160" s="76"/>
      <c r="H4160" s="76"/>
      <c r="I4160" s="76"/>
      <c r="J4160" s="76"/>
      <c r="K4160" s="76"/>
      <c r="L4160" s="76"/>
      <c r="M4160" s="77"/>
      <c r="N4160" s="78"/>
    </row>
    <row r="4161" spans="1:14" ht="13.95" customHeight="1">
      <c r="A4161" s="73"/>
      <c r="B4161" s="74"/>
      <c r="C4161" s="75"/>
      <c r="D4161" s="76"/>
      <c r="E4161" s="76"/>
      <c r="F4161" s="76"/>
      <c r="G4161" s="76"/>
      <c r="H4161" s="76"/>
      <c r="I4161" s="76"/>
      <c r="J4161" s="76"/>
      <c r="K4161" s="76"/>
      <c r="L4161" s="76"/>
      <c r="M4161" s="77"/>
      <c r="N4161" s="78"/>
    </row>
    <row r="4162" spans="1:14" ht="13.95" customHeight="1">
      <c r="A4162" s="73"/>
      <c r="B4162" s="74"/>
      <c r="C4162" s="75"/>
      <c r="D4162" s="76"/>
      <c r="E4162" s="76"/>
      <c r="F4162" s="76"/>
      <c r="G4162" s="76"/>
      <c r="H4162" s="76"/>
      <c r="I4162" s="76"/>
      <c r="J4162" s="76"/>
      <c r="K4162" s="76"/>
      <c r="L4162" s="76"/>
      <c r="M4162" s="77"/>
      <c r="N4162" s="78"/>
    </row>
    <row r="4163" spans="1:14" ht="13.95" customHeight="1">
      <c r="A4163" s="73"/>
      <c r="B4163" s="74"/>
      <c r="C4163" s="75"/>
      <c r="D4163" s="76"/>
      <c r="E4163" s="76"/>
      <c r="F4163" s="76"/>
      <c r="G4163" s="76"/>
      <c r="H4163" s="76"/>
      <c r="I4163" s="76"/>
      <c r="J4163" s="76"/>
      <c r="K4163" s="76"/>
      <c r="L4163" s="76"/>
      <c r="M4163" s="77"/>
      <c r="N4163" s="78"/>
    </row>
    <row r="4164" spans="1:14" ht="13.95" customHeight="1">
      <c r="A4164" s="73"/>
      <c r="B4164" s="74"/>
      <c r="C4164" s="75"/>
      <c r="D4164" s="76"/>
      <c r="E4164" s="76"/>
      <c r="F4164" s="76"/>
      <c r="G4164" s="76"/>
      <c r="H4164" s="76"/>
      <c r="I4164" s="76"/>
      <c r="J4164" s="76"/>
      <c r="K4164" s="76"/>
      <c r="L4164" s="76"/>
      <c r="M4164" s="77"/>
      <c r="N4164" s="78"/>
    </row>
    <row r="4165" spans="1:14" ht="13.95" customHeight="1">
      <c r="A4165" s="73"/>
      <c r="B4165" s="74"/>
      <c r="C4165" s="75"/>
      <c r="D4165" s="76"/>
      <c r="E4165" s="76"/>
      <c r="F4165" s="76"/>
      <c r="G4165" s="76"/>
      <c r="H4165" s="76"/>
      <c r="I4165" s="76"/>
      <c r="J4165" s="76"/>
      <c r="K4165" s="76"/>
      <c r="L4165" s="76"/>
      <c r="M4165" s="77"/>
      <c r="N4165" s="78"/>
    </row>
    <row r="4166" spans="1:14" ht="13.95" customHeight="1">
      <c r="A4166" s="73"/>
      <c r="B4166" s="74"/>
      <c r="C4166" s="75"/>
      <c r="D4166" s="76"/>
      <c r="E4166" s="76"/>
      <c r="F4166" s="76"/>
      <c r="G4166" s="76"/>
      <c r="H4166" s="76"/>
      <c r="I4166" s="76"/>
      <c r="J4166" s="76"/>
      <c r="K4166" s="76"/>
      <c r="L4166" s="76"/>
      <c r="M4166" s="77"/>
      <c r="N4166" s="78"/>
    </row>
    <row r="4167" spans="1:14" ht="13.95" customHeight="1">
      <c r="A4167" s="73"/>
      <c r="B4167" s="74"/>
      <c r="C4167" s="75"/>
      <c r="D4167" s="76"/>
      <c r="E4167" s="76"/>
      <c r="F4167" s="76"/>
      <c r="G4167" s="76"/>
      <c r="H4167" s="76"/>
      <c r="I4167" s="76"/>
      <c r="J4167" s="76"/>
      <c r="K4167" s="76"/>
      <c r="L4167" s="76"/>
      <c r="M4167" s="77"/>
      <c r="N4167" s="78"/>
    </row>
    <row r="4168" spans="1:14" ht="13.95" customHeight="1">
      <c r="A4168" s="73"/>
      <c r="B4168" s="74"/>
      <c r="C4168" s="75"/>
      <c r="D4168" s="76"/>
      <c r="E4168" s="76"/>
      <c r="F4168" s="76"/>
      <c r="G4168" s="76"/>
      <c r="H4168" s="76"/>
      <c r="I4168" s="76"/>
      <c r="J4168" s="76"/>
      <c r="K4168" s="76"/>
      <c r="L4168" s="76"/>
      <c r="M4168" s="77"/>
      <c r="N4168" s="78"/>
    </row>
    <row r="4169" spans="1:14" ht="13.95" customHeight="1">
      <c r="A4169" s="73"/>
      <c r="B4169" s="74"/>
      <c r="C4169" s="75"/>
      <c r="D4169" s="76"/>
      <c r="E4169" s="76"/>
      <c r="F4169" s="76"/>
      <c r="G4169" s="76"/>
      <c r="H4169" s="76"/>
      <c r="I4169" s="76"/>
      <c r="J4169" s="76"/>
      <c r="K4169" s="76"/>
      <c r="L4169" s="76"/>
      <c r="M4169" s="77"/>
      <c r="N4169" s="78"/>
    </row>
    <row r="4170" spans="1:14" ht="13.95" customHeight="1">
      <c r="A4170" s="73"/>
      <c r="B4170" s="74"/>
      <c r="C4170" s="75"/>
      <c r="D4170" s="76"/>
      <c r="E4170" s="76"/>
      <c r="F4170" s="76"/>
      <c r="G4170" s="76"/>
      <c r="H4170" s="76"/>
      <c r="I4170" s="76"/>
      <c r="J4170" s="76"/>
      <c r="K4170" s="76"/>
      <c r="L4170" s="76"/>
      <c r="M4170" s="77"/>
      <c r="N4170" s="78"/>
    </row>
    <row r="4171" spans="1:14" ht="13.95" customHeight="1">
      <c r="A4171" s="73"/>
      <c r="B4171" s="74"/>
      <c r="C4171" s="75"/>
      <c r="D4171" s="76"/>
      <c r="E4171" s="76"/>
      <c r="F4171" s="76"/>
      <c r="G4171" s="76"/>
      <c r="H4171" s="76"/>
      <c r="I4171" s="76"/>
      <c r="J4171" s="76"/>
      <c r="K4171" s="76"/>
      <c r="L4171" s="76"/>
      <c r="M4171" s="77"/>
      <c r="N4171" s="78"/>
    </row>
    <row r="4172" spans="1:14" ht="13.95" customHeight="1">
      <c r="A4172" s="73"/>
      <c r="B4172" s="74"/>
      <c r="C4172" s="75"/>
      <c r="D4172" s="76"/>
      <c r="E4172" s="76"/>
      <c r="F4172" s="76"/>
      <c r="G4172" s="76"/>
      <c r="H4172" s="76"/>
      <c r="I4172" s="76"/>
      <c r="J4172" s="76"/>
      <c r="K4172" s="76"/>
      <c r="L4172" s="76"/>
      <c r="M4172" s="77"/>
      <c r="N4172" s="78"/>
    </row>
    <row r="4173" spans="1:14" ht="13.95" customHeight="1">
      <c r="A4173" s="73"/>
      <c r="B4173" s="74"/>
      <c r="C4173" s="75"/>
      <c r="D4173" s="76"/>
      <c r="E4173" s="76"/>
      <c r="F4173" s="76"/>
      <c r="G4173" s="76"/>
      <c r="H4173" s="76"/>
      <c r="I4173" s="76"/>
      <c r="J4173" s="76"/>
      <c r="K4173" s="76"/>
      <c r="L4173" s="76"/>
      <c r="M4173" s="77"/>
      <c r="N4173" s="78"/>
    </row>
    <row r="4174" spans="1:14" ht="13.95" customHeight="1">
      <c r="A4174" s="73"/>
      <c r="B4174" s="74"/>
      <c r="C4174" s="75"/>
      <c r="D4174" s="76"/>
      <c r="E4174" s="76"/>
      <c r="F4174" s="76"/>
      <c r="G4174" s="76"/>
      <c r="H4174" s="76"/>
      <c r="I4174" s="76"/>
      <c r="J4174" s="76"/>
      <c r="K4174" s="76"/>
      <c r="L4174" s="76"/>
      <c r="M4174" s="77"/>
      <c r="N4174" s="78"/>
    </row>
    <row r="4175" spans="1:14" ht="13.95" customHeight="1">
      <c r="A4175" s="73"/>
      <c r="B4175" s="74"/>
      <c r="C4175" s="75"/>
      <c r="D4175" s="76"/>
      <c r="E4175" s="76"/>
      <c r="F4175" s="76"/>
      <c r="G4175" s="76"/>
      <c r="H4175" s="76"/>
      <c r="I4175" s="76"/>
      <c r="J4175" s="76"/>
      <c r="K4175" s="76"/>
      <c r="L4175" s="76"/>
      <c r="M4175" s="77"/>
      <c r="N4175" s="78"/>
    </row>
    <row r="4176" spans="1:14" ht="13.95" customHeight="1">
      <c r="A4176" s="73"/>
      <c r="B4176" s="74"/>
      <c r="C4176" s="75"/>
      <c r="D4176" s="76"/>
      <c r="E4176" s="76"/>
      <c r="F4176" s="76"/>
      <c r="G4176" s="76"/>
      <c r="H4176" s="76"/>
      <c r="I4176" s="76"/>
      <c r="J4176" s="76"/>
      <c r="K4176" s="76"/>
      <c r="L4176" s="76"/>
      <c r="M4176" s="77"/>
      <c r="N4176" s="78"/>
    </row>
    <row r="4177" spans="1:14" ht="13.95" customHeight="1">
      <c r="A4177" s="73"/>
      <c r="B4177" s="74"/>
      <c r="C4177" s="75"/>
      <c r="D4177" s="76"/>
      <c r="E4177" s="76"/>
      <c r="F4177" s="76"/>
      <c r="G4177" s="76"/>
      <c r="H4177" s="76"/>
      <c r="I4177" s="76"/>
      <c r="J4177" s="76"/>
      <c r="K4177" s="76"/>
      <c r="L4177" s="76"/>
      <c r="M4177" s="77"/>
      <c r="N4177" s="78"/>
    </row>
    <row r="4178" spans="1:14" ht="13.95" customHeight="1">
      <c r="A4178" s="73"/>
      <c r="B4178" s="74"/>
      <c r="C4178" s="75"/>
      <c r="D4178" s="76"/>
      <c r="E4178" s="76"/>
      <c r="F4178" s="76"/>
      <c r="G4178" s="76"/>
      <c r="H4178" s="76"/>
      <c r="I4178" s="76"/>
      <c r="J4178" s="76"/>
      <c r="K4178" s="76"/>
      <c r="L4178" s="76"/>
      <c r="M4178" s="77"/>
      <c r="N4178" s="78"/>
    </row>
    <row r="4179" spans="1:14" ht="13.95" customHeight="1">
      <c r="A4179" s="73"/>
      <c r="B4179" s="74"/>
      <c r="C4179" s="75"/>
      <c r="D4179" s="76"/>
      <c r="E4179" s="76"/>
      <c r="F4179" s="76"/>
      <c r="G4179" s="76"/>
      <c r="H4179" s="76"/>
      <c r="I4179" s="76"/>
      <c r="J4179" s="76"/>
      <c r="K4179" s="76"/>
      <c r="L4179" s="76"/>
      <c r="M4179" s="77"/>
      <c r="N4179" s="78"/>
    </row>
    <row r="4180" spans="1:14" ht="13.95" customHeight="1">
      <c r="A4180" s="73"/>
      <c r="B4180" s="74"/>
      <c r="C4180" s="75"/>
      <c r="D4180" s="76"/>
      <c r="E4180" s="76"/>
      <c r="F4180" s="76"/>
      <c r="G4180" s="76"/>
      <c r="H4180" s="76"/>
      <c r="I4180" s="76"/>
      <c r="J4180" s="76"/>
      <c r="K4180" s="76"/>
      <c r="L4180" s="76"/>
      <c r="M4180" s="77"/>
      <c r="N4180" s="78"/>
    </row>
    <row r="4181" spans="1:14" ht="13.95" customHeight="1">
      <c r="A4181" s="73"/>
      <c r="B4181" s="74"/>
      <c r="C4181" s="75"/>
      <c r="D4181" s="76"/>
      <c r="E4181" s="76"/>
      <c r="F4181" s="76"/>
      <c r="G4181" s="76"/>
      <c r="H4181" s="76"/>
      <c r="I4181" s="76"/>
      <c r="J4181" s="76"/>
      <c r="K4181" s="76"/>
      <c r="L4181" s="76"/>
      <c r="M4181" s="77"/>
      <c r="N4181" s="78"/>
    </row>
    <row r="4182" spans="1:14" ht="13.95" customHeight="1">
      <c r="A4182" s="73"/>
      <c r="B4182" s="74"/>
      <c r="C4182" s="75"/>
      <c r="D4182" s="76"/>
      <c r="E4182" s="76"/>
      <c r="F4182" s="76"/>
      <c r="G4182" s="76"/>
      <c r="H4182" s="76"/>
      <c r="I4182" s="76"/>
      <c r="J4182" s="76"/>
      <c r="K4182" s="76"/>
      <c r="L4182" s="76"/>
      <c r="M4182" s="77"/>
      <c r="N4182" s="78"/>
    </row>
    <row r="4183" spans="1:14" ht="13.95" customHeight="1">
      <c r="A4183" s="73"/>
      <c r="B4183" s="74"/>
      <c r="C4183" s="75"/>
      <c r="D4183" s="76"/>
      <c r="E4183" s="76"/>
      <c r="F4183" s="76"/>
      <c r="G4183" s="76"/>
      <c r="H4183" s="76"/>
      <c r="I4183" s="76"/>
      <c r="J4183" s="76"/>
      <c r="K4183" s="76"/>
      <c r="L4183" s="76"/>
      <c r="M4183" s="77"/>
      <c r="N4183" s="78"/>
    </row>
    <row r="4184" spans="1:14" ht="13.95" customHeight="1">
      <c r="A4184" s="73"/>
      <c r="B4184" s="74"/>
      <c r="C4184" s="75"/>
      <c r="D4184" s="76"/>
      <c r="E4184" s="76"/>
      <c r="F4184" s="76"/>
      <c r="G4184" s="76"/>
      <c r="H4184" s="76"/>
      <c r="I4184" s="76"/>
      <c r="J4184" s="76"/>
      <c r="K4184" s="76"/>
      <c r="L4184" s="76"/>
      <c r="M4184" s="77"/>
      <c r="N4184" s="78"/>
    </row>
    <row r="4185" spans="1:14" ht="13.95" customHeight="1">
      <c r="A4185" s="73"/>
      <c r="B4185" s="74"/>
      <c r="C4185" s="75"/>
      <c r="D4185" s="76"/>
      <c r="E4185" s="76"/>
      <c r="F4185" s="76"/>
      <c r="G4185" s="76"/>
      <c r="H4185" s="76"/>
      <c r="I4185" s="76"/>
      <c r="J4185" s="76"/>
      <c r="K4185" s="76"/>
      <c r="L4185" s="76"/>
      <c r="M4185" s="77"/>
      <c r="N4185" s="78"/>
    </row>
    <row r="4186" spans="1:14" ht="13.95" customHeight="1">
      <c r="A4186" s="73"/>
      <c r="B4186" s="74"/>
      <c r="C4186" s="75"/>
      <c r="D4186" s="76"/>
      <c r="E4186" s="76"/>
      <c r="F4186" s="76"/>
      <c r="G4186" s="76"/>
      <c r="H4186" s="76"/>
      <c r="I4186" s="76"/>
      <c r="J4186" s="76"/>
      <c r="K4186" s="76"/>
      <c r="L4186" s="76"/>
      <c r="M4186" s="77"/>
      <c r="N4186" s="78"/>
    </row>
    <row r="4187" spans="1:14" ht="13.95" customHeight="1">
      <c r="A4187" s="73"/>
      <c r="B4187" s="74"/>
      <c r="C4187" s="75"/>
      <c r="D4187" s="76"/>
      <c r="E4187" s="76"/>
      <c r="F4187" s="76"/>
      <c r="G4187" s="76"/>
      <c r="H4187" s="76"/>
      <c r="I4187" s="76"/>
      <c r="J4187" s="76"/>
      <c r="K4187" s="76"/>
      <c r="L4187" s="76"/>
      <c r="M4187" s="77"/>
      <c r="N4187" s="78"/>
    </row>
    <row r="4188" spans="1:14" ht="13.95" customHeight="1">
      <c r="A4188" s="73"/>
      <c r="B4188" s="74"/>
      <c r="C4188" s="75"/>
      <c r="D4188" s="76"/>
      <c r="E4188" s="76"/>
      <c r="F4188" s="76"/>
      <c r="G4188" s="76"/>
      <c r="H4188" s="76"/>
      <c r="I4188" s="76"/>
      <c r="J4188" s="76"/>
      <c r="K4188" s="76"/>
      <c r="L4188" s="76"/>
      <c r="M4188" s="77"/>
      <c r="N4188" s="78"/>
    </row>
    <row r="4189" spans="1:14" ht="13.95" customHeight="1">
      <c r="A4189" s="73"/>
      <c r="B4189" s="74"/>
      <c r="C4189" s="75"/>
      <c r="D4189" s="76"/>
      <c r="E4189" s="76"/>
      <c r="F4189" s="76"/>
      <c r="G4189" s="76"/>
      <c r="H4189" s="76"/>
      <c r="I4189" s="76"/>
      <c r="J4189" s="76"/>
      <c r="K4189" s="76"/>
      <c r="L4189" s="76"/>
      <c r="M4189" s="77"/>
      <c r="N4189" s="78"/>
    </row>
    <row r="4190" spans="1:14" ht="13.95" customHeight="1">
      <c r="A4190" s="73"/>
      <c r="B4190" s="74"/>
      <c r="C4190" s="75"/>
      <c r="D4190" s="76"/>
      <c r="E4190" s="76"/>
      <c r="F4190" s="76"/>
      <c r="G4190" s="76"/>
      <c r="H4190" s="76"/>
      <c r="I4190" s="76"/>
      <c r="J4190" s="76"/>
      <c r="K4190" s="76"/>
      <c r="L4190" s="76"/>
      <c r="M4190" s="77"/>
      <c r="N4190" s="78"/>
    </row>
    <row r="4191" spans="1:14" ht="13.95" customHeight="1">
      <c r="A4191" s="73"/>
      <c r="B4191" s="74"/>
      <c r="C4191" s="75"/>
      <c r="D4191" s="76"/>
      <c r="E4191" s="76"/>
      <c r="F4191" s="76"/>
      <c r="G4191" s="76"/>
      <c r="H4191" s="76"/>
      <c r="I4191" s="76"/>
      <c r="J4191" s="76"/>
      <c r="K4191" s="76"/>
      <c r="L4191" s="76"/>
      <c r="M4191" s="77"/>
      <c r="N4191" s="78"/>
    </row>
    <row r="4192" spans="1:14" ht="13.95" customHeight="1">
      <c r="A4192" s="73"/>
      <c r="B4192" s="74"/>
      <c r="C4192" s="75"/>
      <c r="D4192" s="76"/>
      <c r="E4192" s="76"/>
      <c r="F4192" s="76"/>
      <c r="G4192" s="76"/>
      <c r="H4192" s="76"/>
      <c r="I4192" s="76"/>
      <c r="J4192" s="76"/>
      <c r="K4192" s="76"/>
      <c r="L4192" s="76"/>
      <c r="M4192" s="77"/>
      <c r="N4192" s="78"/>
    </row>
    <row r="4193" spans="1:14" ht="13.95" customHeight="1">
      <c r="A4193" s="73"/>
      <c r="B4193" s="74"/>
      <c r="C4193" s="75"/>
      <c r="D4193" s="76"/>
      <c r="E4193" s="76"/>
      <c r="F4193" s="76"/>
      <c r="G4193" s="76"/>
      <c r="H4193" s="76"/>
      <c r="I4193" s="76"/>
      <c r="J4193" s="76"/>
      <c r="K4193" s="76"/>
      <c r="L4193" s="76"/>
      <c r="M4193" s="77"/>
      <c r="N4193" s="78"/>
    </row>
    <row r="4194" spans="1:14" ht="13.95" customHeight="1">
      <c r="A4194" s="73"/>
      <c r="B4194" s="74"/>
      <c r="C4194" s="75"/>
      <c r="D4194" s="76"/>
      <c r="E4194" s="76"/>
      <c r="F4194" s="76"/>
      <c r="G4194" s="76"/>
      <c r="H4194" s="76"/>
      <c r="I4194" s="76"/>
      <c r="J4194" s="76"/>
      <c r="K4194" s="76"/>
      <c r="L4194" s="76"/>
      <c r="M4194" s="77"/>
      <c r="N4194" s="78"/>
    </row>
    <row r="4195" spans="1:14" ht="13.95" customHeight="1">
      <c r="A4195" s="73"/>
      <c r="B4195" s="74"/>
      <c r="C4195" s="75"/>
      <c r="D4195" s="76"/>
      <c r="E4195" s="76"/>
      <c r="F4195" s="76"/>
      <c r="G4195" s="76"/>
      <c r="H4195" s="76"/>
      <c r="I4195" s="76"/>
      <c r="J4195" s="76"/>
      <c r="K4195" s="76"/>
      <c r="L4195" s="76"/>
      <c r="M4195" s="77"/>
      <c r="N4195" s="78"/>
    </row>
    <row r="4196" spans="1:14" ht="13.95" customHeight="1">
      <c r="A4196" s="73"/>
      <c r="B4196" s="74"/>
      <c r="C4196" s="75"/>
      <c r="D4196" s="76"/>
      <c r="E4196" s="76"/>
      <c r="F4196" s="76"/>
      <c r="G4196" s="76"/>
      <c r="H4196" s="76"/>
      <c r="I4196" s="76"/>
      <c r="J4196" s="76"/>
      <c r="K4196" s="76"/>
      <c r="L4196" s="76"/>
      <c r="M4196" s="77"/>
      <c r="N4196" s="78"/>
    </row>
    <row r="4197" spans="1:14" ht="13.95" customHeight="1">
      <c r="A4197" s="73"/>
      <c r="B4197" s="74"/>
      <c r="C4197" s="75"/>
      <c r="D4197" s="76"/>
      <c r="E4197" s="76"/>
      <c r="F4197" s="76"/>
      <c r="G4197" s="76"/>
      <c r="H4197" s="76"/>
      <c r="I4197" s="76"/>
      <c r="J4197" s="76"/>
      <c r="K4197" s="76"/>
      <c r="L4197" s="76"/>
      <c r="M4197" s="77"/>
      <c r="N4197" s="78"/>
    </row>
    <row r="4198" spans="1:14" ht="13.95" customHeight="1">
      <c r="A4198" s="73"/>
      <c r="B4198" s="74"/>
      <c r="C4198" s="75"/>
      <c r="D4198" s="76"/>
      <c r="E4198" s="76"/>
      <c r="F4198" s="76"/>
      <c r="G4198" s="76"/>
      <c r="H4198" s="76"/>
      <c r="I4198" s="76"/>
      <c r="J4198" s="76"/>
      <c r="K4198" s="76"/>
      <c r="L4198" s="76"/>
      <c r="M4198" s="77"/>
      <c r="N4198" s="78"/>
    </row>
    <row r="4199" spans="1:14" ht="13.95" customHeight="1">
      <c r="A4199" s="73"/>
      <c r="B4199" s="74"/>
      <c r="C4199" s="75"/>
      <c r="D4199" s="76"/>
      <c r="E4199" s="76"/>
      <c r="F4199" s="76"/>
      <c r="G4199" s="76"/>
      <c r="H4199" s="76"/>
      <c r="I4199" s="76"/>
      <c r="J4199" s="76"/>
      <c r="K4199" s="76"/>
      <c r="L4199" s="76"/>
      <c r="M4199" s="77"/>
      <c r="N4199" s="78"/>
    </row>
    <row r="4200" spans="1:14" ht="13.95" customHeight="1">
      <c r="A4200" s="73"/>
      <c r="B4200" s="74"/>
      <c r="C4200" s="75"/>
      <c r="D4200" s="76"/>
      <c r="E4200" s="76"/>
      <c r="F4200" s="76"/>
      <c r="G4200" s="76"/>
      <c r="H4200" s="76"/>
      <c r="I4200" s="76"/>
      <c r="J4200" s="76"/>
      <c r="K4200" s="76"/>
      <c r="L4200" s="76"/>
      <c r="M4200" s="77"/>
      <c r="N4200" s="78"/>
    </row>
    <row r="4201" spans="1:14" ht="13.95" customHeight="1">
      <c r="A4201" s="73"/>
      <c r="B4201" s="74"/>
      <c r="C4201" s="75"/>
      <c r="D4201" s="76"/>
      <c r="E4201" s="76"/>
      <c r="F4201" s="76"/>
      <c r="G4201" s="76"/>
      <c r="H4201" s="76"/>
      <c r="I4201" s="76"/>
      <c r="J4201" s="76"/>
      <c r="K4201" s="76"/>
      <c r="L4201" s="76"/>
      <c r="M4201" s="77"/>
      <c r="N4201" s="78"/>
    </row>
    <row r="4202" spans="1:14" ht="13.95" customHeight="1">
      <c r="A4202" s="73"/>
      <c r="B4202" s="74"/>
      <c r="C4202" s="75"/>
      <c r="D4202" s="76"/>
      <c r="E4202" s="76"/>
      <c r="F4202" s="76"/>
      <c r="G4202" s="76"/>
      <c r="H4202" s="76"/>
      <c r="I4202" s="76"/>
      <c r="J4202" s="76"/>
      <c r="K4202" s="76"/>
      <c r="L4202" s="76"/>
      <c r="M4202" s="77"/>
      <c r="N4202" s="78"/>
    </row>
    <row r="4203" spans="1:14" ht="13.95" customHeight="1">
      <c r="A4203" s="73"/>
      <c r="B4203" s="74"/>
      <c r="C4203" s="75"/>
      <c r="D4203" s="76"/>
      <c r="E4203" s="76"/>
      <c r="F4203" s="76"/>
      <c r="G4203" s="76"/>
      <c r="H4203" s="76"/>
      <c r="I4203" s="76"/>
      <c r="J4203" s="76"/>
      <c r="K4203" s="76"/>
      <c r="L4203" s="76"/>
      <c r="M4203" s="77"/>
      <c r="N4203" s="78"/>
    </row>
    <row r="4204" spans="1:14" ht="13.95" customHeight="1">
      <c r="A4204" s="73"/>
      <c r="B4204" s="74"/>
      <c r="C4204" s="75"/>
      <c r="D4204" s="76"/>
      <c r="E4204" s="76"/>
      <c r="F4204" s="76"/>
      <c r="G4204" s="76"/>
      <c r="H4204" s="76"/>
      <c r="I4204" s="76"/>
      <c r="J4204" s="76"/>
      <c r="K4204" s="76"/>
      <c r="L4204" s="76"/>
      <c r="M4204" s="77"/>
      <c r="N4204" s="78"/>
    </row>
    <row r="4205" spans="1:14" ht="13.95" customHeight="1">
      <c r="A4205" s="73"/>
      <c r="B4205" s="74"/>
      <c r="C4205" s="75"/>
      <c r="D4205" s="76"/>
      <c r="E4205" s="76"/>
      <c r="F4205" s="76"/>
      <c r="G4205" s="76"/>
      <c r="H4205" s="76"/>
      <c r="I4205" s="76"/>
      <c r="J4205" s="76"/>
      <c r="K4205" s="76"/>
      <c r="L4205" s="76"/>
      <c r="M4205" s="77"/>
      <c r="N4205" s="78"/>
    </row>
    <row r="4206" spans="1:14" ht="13.95" customHeight="1">
      <c r="A4206" s="73"/>
      <c r="B4206" s="74"/>
      <c r="C4206" s="75"/>
      <c r="D4206" s="76"/>
      <c r="E4206" s="76"/>
      <c r="F4206" s="76"/>
      <c r="G4206" s="76"/>
      <c r="H4206" s="76"/>
      <c r="I4206" s="76"/>
      <c r="J4206" s="76"/>
      <c r="K4206" s="76"/>
      <c r="L4206" s="76"/>
      <c r="M4206" s="77"/>
      <c r="N4206" s="78"/>
    </row>
    <row r="4207" spans="1:14" ht="13.95" customHeight="1">
      <c r="A4207" s="73"/>
      <c r="B4207" s="74"/>
      <c r="C4207" s="75"/>
      <c r="D4207" s="76"/>
      <c r="E4207" s="76"/>
      <c r="F4207" s="76"/>
      <c r="G4207" s="76"/>
      <c r="H4207" s="76"/>
      <c r="I4207" s="76"/>
      <c r="J4207" s="76"/>
      <c r="K4207" s="76"/>
      <c r="L4207" s="76"/>
      <c r="M4207" s="77"/>
      <c r="N4207" s="78"/>
    </row>
    <row r="4208" spans="1:14" ht="13.95" customHeight="1">
      <c r="A4208" s="73"/>
      <c r="B4208" s="74"/>
      <c r="C4208" s="75"/>
      <c r="D4208" s="76"/>
      <c r="E4208" s="76"/>
      <c r="F4208" s="76"/>
      <c r="G4208" s="76"/>
      <c r="H4208" s="76"/>
      <c r="I4208" s="76"/>
      <c r="J4208" s="76"/>
      <c r="K4208" s="76"/>
      <c r="L4208" s="76"/>
      <c r="M4208" s="77"/>
      <c r="N4208" s="78"/>
    </row>
    <row r="4209" spans="1:14" ht="13.95" customHeight="1">
      <c r="A4209" s="73"/>
      <c r="B4209" s="74"/>
      <c r="C4209" s="75"/>
      <c r="D4209" s="76"/>
      <c r="E4209" s="76"/>
      <c r="F4209" s="76"/>
      <c r="G4209" s="76"/>
      <c r="H4209" s="76"/>
      <c r="I4209" s="76"/>
      <c r="J4209" s="76"/>
      <c r="K4209" s="76"/>
      <c r="L4209" s="76"/>
      <c r="M4209" s="77"/>
      <c r="N4209" s="78"/>
    </row>
    <row r="4210" spans="1:14" ht="13.95" customHeight="1">
      <c r="A4210" s="73"/>
      <c r="B4210" s="74"/>
      <c r="C4210" s="75"/>
      <c r="D4210" s="76"/>
      <c r="E4210" s="76"/>
      <c r="F4210" s="76"/>
      <c r="G4210" s="76"/>
      <c r="H4210" s="76"/>
      <c r="I4210" s="76"/>
      <c r="J4210" s="76"/>
      <c r="K4210" s="76"/>
      <c r="L4210" s="76"/>
      <c r="M4210" s="77"/>
      <c r="N4210" s="78"/>
    </row>
    <row r="4211" spans="1:14" ht="13.95" customHeight="1">
      <c r="A4211" s="73"/>
      <c r="B4211" s="74"/>
      <c r="C4211" s="75"/>
      <c r="D4211" s="76"/>
      <c r="E4211" s="76"/>
      <c r="F4211" s="76"/>
      <c r="G4211" s="76"/>
      <c r="H4211" s="76"/>
      <c r="I4211" s="76"/>
      <c r="J4211" s="76"/>
      <c r="K4211" s="76"/>
      <c r="L4211" s="76"/>
      <c r="M4211" s="77"/>
      <c r="N4211" s="78"/>
    </row>
    <row r="4212" spans="1:14" ht="13.95" customHeight="1">
      <c r="A4212" s="73"/>
      <c r="B4212" s="74"/>
      <c r="C4212" s="75"/>
      <c r="D4212" s="76"/>
      <c r="E4212" s="76"/>
      <c r="F4212" s="76"/>
      <c r="G4212" s="76"/>
      <c r="H4212" s="76"/>
      <c r="I4212" s="76"/>
      <c r="J4212" s="76"/>
      <c r="K4212" s="76"/>
      <c r="L4212" s="76"/>
      <c r="M4212" s="77"/>
      <c r="N4212" s="78"/>
    </row>
    <row r="4213" spans="1:14" ht="13.95" customHeight="1">
      <c r="A4213" s="73"/>
      <c r="B4213" s="74"/>
      <c r="C4213" s="75"/>
      <c r="D4213" s="76"/>
      <c r="E4213" s="76"/>
      <c r="F4213" s="76"/>
      <c r="G4213" s="76"/>
      <c r="H4213" s="76"/>
      <c r="I4213" s="76"/>
      <c r="J4213" s="76"/>
      <c r="K4213" s="76"/>
      <c r="L4213" s="76"/>
      <c r="M4213" s="77"/>
      <c r="N4213" s="78"/>
    </row>
    <row r="4214" spans="1:14" ht="13.95" customHeight="1">
      <c r="A4214" s="73"/>
      <c r="B4214" s="74"/>
      <c r="C4214" s="75"/>
      <c r="D4214" s="76"/>
      <c r="E4214" s="76"/>
      <c r="F4214" s="76"/>
      <c r="G4214" s="76"/>
      <c r="H4214" s="76"/>
      <c r="I4214" s="76"/>
      <c r="J4214" s="76"/>
      <c r="K4214" s="76"/>
      <c r="L4214" s="76"/>
      <c r="M4214" s="77"/>
      <c r="N4214" s="78"/>
    </row>
    <row r="4215" spans="1:14" ht="13.95" customHeight="1">
      <c r="A4215" s="73"/>
      <c r="B4215" s="74"/>
      <c r="C4215" s="75"/>
      <c r="D4215" s="76"/>
      <c r="E4215" s="76"/>
      <c r="F4215" s="76"/>
      <c r="G4215" s="76"/>
      <c r="H4215" s="76"/>
      <c r="I4215" s="76"/>
      <c r="J4215" s="76"/>
      <c r="K4215" s="76"/>
      <c r="L4215" s="76"/>
      <c r="M4215" s="77"/>
      <c r="N4215" s="78"/>
    </row>
    <row r="4216" spans="1:14" ht="13.95" customHeight="1">
      <c r="A4216" s="73"/>
      <c r="B4216" s="74"/>
      <c r="C4216" s="75"/>
      <c r="D4216" s="76"/>
      <c r="E4216" s="76"/>
      <c r="F4216" s="76"/>
      <c r="G4216" s="76"/>
      <c r="H4216" s="76"/>
      <c r="I4216" s="76"/>
      <c r="J4216" s="76"/>
      <c r="K4216" s="76"/>
      <c r="L4216" s="76"/>
      <c r="M4216" s="77"/>
      <c r="N4216" s="78"/>
    </row>
    <row r="4217" spans="1:14" ht="13.95" customHeight="1">
      <c r="A4217" s="73"/>
      <c r="B4217" s="74"/>
      <c r="C4217" s="75"/>
      <c r="D4217" s="76"/>
      <c r="E4217" s="76"/>
      <c r="F4217" s="76"/>
      <c r="G4217" s="76"/>
      <c r="H4217" s="76"/>
      <c r="I4217" s="76"/>
      <c r="J4217" s="76"/>
      <c r="K4217" s="76"/>
      <c r="L4217" s="76"/>
      <c r="M4217" s="77"/>
      <c r="N4217" s="78"/>
    </row>
    <row r="4218" spans="1:14" ht="13.95" customHeight="1">
      <c r="A4218" s="73"/>
      <c r="B4218" s="74"/>
      <c r="C4218" s="75"/>
      <c r="D4218" s="76"/>
      <c r="E4218" s="76"/>
      <c r="F4218" s="76"/>
      <c r="G4218" s="76"/>
      <c r="H4218" s="76"/>
      <c r="I4218" s="76"/>
      <c r="J4218" s="76"/>
      <c r="K4218" s="76"/>
      <c r="L4218" s="76"/>
      <c r="M4218" s="77"/>
      <c r="N4218" s="78"/>
    </row>
    <row r="4219" spans="1:14" ht="13.95" customHeight="1">
      <c r="A4219" s="73"/>
      <c r="B4219" s="74"/>
      <c r="C4219" s="75"/>
      <c r="D4219" s="76"/>
      <c r="E4219" s="76"/>
      <c r="F4219" s="76"/>
      <c r="G4219" s="76"/>
      <c r="H4219" s="76"/>
      <c r="I4219" s="76"/>
      <c r="J4219" s="76"/>
      <c r="K4219" s="76"/>
      <c r="L4219" s="76"/>
      <c r="M4219" s="77"/>
      <c r="N4219" s="78"/>
    </row>
    <row r="4220" spans="1:14" ht="13.95" customHeight="1">
      <c r="A4220" s="73"/>
      <c r="B4220" s="74"/>
      <c r="C4220" s="75"/>
      <c r="D4220" s="76"/>
      <c r="E4220" s="76"/>
      <c r="F4220" s="76"/>
      <c r="G4220" s="76"/>
      <c r="H4220" s="76"/>
      <c r="I4220" s="76"/>
      <c r="J4220" s="76"/>
      <c r="K4220" s="76"/>
      <c r="L4220" s="76"/>
      <c r="M4220" s="77"/>
      <c r="N4220" s="78"/>
    </row>
    <row r="4221" spans="1:14" ht="13.95" customHeight="1">
      <c r="A4221" s="73"/>
      <c r="B4221" s="74"/>
      <c r="C4221" s="75"/>
      <c r="D4221" s="76"/>
      <c r="E4221" s="76"/>
      <c r="F4221" s="76"/>
      <c r="G4221" s="76"/>
      <c r="H4221" s="76"/>
      <c r="I4221" s="76"/>
      <c r="J4221" s="76"/>
      <c r="K4221" s="76"/>
      <c r="L4221" s="76"/>
      <c r="M4221" s="77"/>
      <c r="N4221" s="78"/>
    </row>
    <row r="4222" spans="1:14" ht="13.95" customHeight="1">
      <c r="A4222" s="73"/>
      <c r="B4222" s="74"/>
      <c r="C4222" s="75"/>
      <c r="D4222" s="76"/>
      <c r="E4222" s="76"/>
      <c r="F4222" s="76"/>
      <c r="G4222" s="76"/>
      <c r="H4222" s="76"/>
      <c r="I4222" s="76"/>
      <c r="J4222" s="76"/>
      <c r="K4222" s="76"/>
      <c r="L4222" s="76"/>
      <c r="M4222" s="77"/>
      <c r="N4222" s="78"/>
    </row>
    <row r="4223" spans="1:14" ht="13.95" customHeight="1">
      <c r="A4223" s="73"/>
      <c r="B4223" s="74"/>
      <c r="C4223" s="75"/>
      <c r="D4223" s="76"/>
      <c r="E4223" s="76"/>
      <c r="F4223" s="76"/>
      <c r="G4223" s="76"/>
      <c r="H4223" s="76"/>
      <c r="I4223" s="76"/>
      <c r="J4223" s="76"/>
      <c r="K4223" s="76"/>
      <c r="L4223" s="76"/>
      <c r="M4223" s="77"/>
      <c r="N4223" s="78"/>
    </row>
    <row r="4224" spans="1:14" ht="13.95" customHeight="1">
      <c r="A4224" s="73"/>
      <c r="B4224" s="74"/>
      <c r="C4224" s="75"/>
      <c r="D4224" s="76"/>
      <c r="E4224" s="76"/>
      <c r="F4224" s="76"/>
      <c r="G4224" s="76"/>
      <c r="H4224" s="76"/>
      <c r="I4224" s="76"/>
      <c r="J4224" s="76"/>
      <c r="K4224" s="76"/>
      <c r="L4224" s="76"/>
      <c r="M4224" s="77"/>
      <c r="N4224" s="78"/>
    </row>
    <row r="4225" spans="1:14" ht="13.95" customHeight="1">
      <c r="A4225" s="73"/>
      <c r="B4225" s="74"/>
      <c r="C4225" s="75"/>
      <c r="D4225" s="76"/>
      <c r="E4225" s="76"/>
      <c r="F4225" s="76"/>
      <c r="G4225" s="76"/>
      <c r="H4225" s="76"/>
      <c r="I4225" s="76"/>
      <c r="J4225" s="76"/>
      <c r="K4225" s="76"/>
      <c r="L4225" s="76"/>
      <c r="M4225" s="77"/>
      <c r="N4225" s="78"/>
    </row>
    <row r="4226" spans="1:14" ht="13.95" customHeight="1">
      <c r="A4226" s="73"/>
      <c r="B4226" s="74"/>
      <c r="C4226" s="75"/>
      <c r="D4226" s="76"/>
      <c r="E4226" s="76"/>
      <c r="F4226" s="76"/>
      <c r="G4226" s="76"/>
      <c r="H4226" s="76"/>
      <c r="I4226" s="76"/>
      <c r="J4226" s="76"/>
      <c r="K4226" s="76"/>
      <c r="L4226" s="76"/>
      <c r="M4226" s="77"/>
      <c r="N4226" s="78"/>
    </row>
    <row r="4227" spans="1:14" ht="13.95" customHeight="1">
      <c r="A4227" s="73"/>
      <c r="B4227" s="74"/>
      <c r="C4227" s="75"/>
      <c r="D4227" s="76"/>
      <c r="E4227" s="76"/>
      <c r="F4227" s="76"/>
      <c r="G4227" s="76"/>
      <c r="H4227" s="76"/>
      <c r="I4227" s="76"/>
      <c r="J4227" s="76"/>
      <c r="K4227" s="76"/>
      <c r="L4227" s="76"/>
      <c r="M4227" s="77"/>
      <c r="N4227" s="78"/>
    </row>
    <row r="4228" spans="1:14" ht="13.95" customHeight="1">
      <c r="A4228" s="73"/>
      <c r="B4228" s="74"/>
      <c r="C4228" s="75"/>
      <c r="D4228" s="76"/>
      <c r="E4228" s="76"/>
      <c r="F4228" s="76"/>
      <c r="G4228" s="76"/>
      <c r="H4228" s="76"/>
      <c r="I4228" s="76"/>
      <c r="J4228" s="76"/>
      <c r="K4228" s="76"/>
      <c r="L4228" s="76"/>
      <c r="M4228" s="77"/>
      <c r="N4228" s="78"/>
    </row>
    <row r="4229" spans="1:14" ht="13.95" customHeight="1">
      <c r="A4229" s="73"/>
      <c r="B4229" s="74"/>
      <c r="C4229" s="75"/>
      <c r="D4229" s="76"/>
      <c r="E4229" s="76"/>
      <c r="F4229" s="76"/>
      <c r="G4229" s="76"/>
      <c r="H4229" s="76"/>
      <c r="I4229" s="76"/>
      <c r="J4229" s="76"/>
      <c r="K4229" s="76"/>
      <c r="L4229" s="76"/>
      <c r="M4229" s="77"/>
      <c r="N4229" s="78"/>
    </row>
    <row r="4230" spans="1:14" ht="13.95" customHeight="1">
      <c r="A4230" s="73"/>
      <c r="B4230" s="74"/>
      <c r="C4230" s="75"/>
      <c r="D4230" s="76"/>
      <c r="E4230" s="76"/>
      <c r="F4230" s="76"/>
      <c r="G4230" s="76"/>
      <c r="H4230" s="76"/>
      <c r="I4230" s="76"/>
      <c r="J4230" s="76"/>
      <c r="K4230" s="76"/>
      <c r="L4230" s="76"/>
      <c r="M4230" s="77"/>
      <c r="N4230" s="78"/>
    </row>
    <row r="4231" spans="1:14" ht="13.95" customHeight="1">
      <c r="A4231" s="73"/>
      <c r="B4231" s="74"/>
      <c r="C4231" s="75"/>
      <c r="D4231" s="76"/>
      <c r="E4231" s="76"/>
      <c r="F4231" s="76"/>
      <c r="G4231" s="76"/>
      <c r="H4231" s="76"/>
      <c r="I4231" s="76"/>
      <c r="J4231" s="76"/>
      <c r="K4231" s="76"/>
      <c r="L4231" s="76"/>
      <c r="M4231" s="77"/>
      <c r="N4231" s="78"/>
    </row>
    <row r="4232" spans="1:14" ht="13.95" customHeight="1">
      <c r="A4232" s="73"/>
      <c r="B4232" s="74"/>
      <c r="C4232" s="75"/>
      <c r="D4232" s="76"/>
      <c r="E4232" s="76"/>
      <c r="F4232" s="76"/>
      <c r="G4232" s="76"/>
      <c r="H4232" s="76"/>
      <c r="I4232" s="76"/>
      <c r="J4232" s="76"/>
      <c r="K4232" s="76"/>
      <c r="L4232" s="76"/>
      <c r="M4232" s="77"/>
      <c r="N4232" s="78"/>
    </row>
    <row r="4233" spans="1:14" ht="13.95" customHeight="1">
      <c r="A4233" s="73"/>
      <c r="B4233" s="74"/>
      <c r="C4233" s="75"/>
      <c r="D4233" s="76"/>
      <c r="E4233" s="76"/>
      <c r="F4233" s="76"/>
      <c r="G4233" s="76"/>
      <c r="H4233" s="76"/>
      <c r="I4233" s="76"/>
      <c r="J4233" s="76"/>
      <c r="K4233" s="76"/>
      <c r="L4233" s="76"/>
      <c r="M4233" s="77"/>
      <c r="N4233" s="78"/>
    </row>
    <row r="4234" spans="1:14" ht="13.95" customHeight="1">
      <c r="A4234" s="73"/>
      <c r="B4234" s="74"/>
      <c r="C4234" s="75"/>
      <c r="D4234" s="76"/>
      <c r="E4234" s="76"/>
      <c r="F4234" s="76"/>
      <c r="G4234" s="76"/>
      <c r="H4234" s="76"/>
      <c r="I4234" s="76"/>
      <c r="J4234" s="76"/>
      <c r="K4234" s="76"/>
      <c r="L4234" s="76"/>
      <c r="M4234" s="77"/>
      <c r="N4234" s="78"/>
    </row>
    <row r="4235" spans="1:14" ht="13.95" customHeight="1">
      <c r="A4235" s="73"/>
      <c r="B4235" s="74"/>
      <c r="C4235" s="75"/>
      <c r="D4235" s="76"/>
      <c r="E4235" s="76"/>
      <c r="F4235" s="76"/>
      <c r="G4235" s="76"/>
      <c r="H4235" s="76"/>
      <c r="I4235" s="76"/>
      <c r="J4235" s="76"/>
      <c r="K4235" s="76"/>
      <c r="L4235" s="76"/>
      <c r="M4235" s="77"/>
      <c r="N4235" s="78"/>
    </row>
    <row r="4236" spans="1:14" ht="13.95" customHeight="1">
      <c r="A4236" s="73"/>
      <c r="B4236" s="74"/>
      <c r="C4236" s="75"/>
      <c r="D4236" s="76"/>
      <c r="E4236" s="76"/>
      <c r="F4236" s="76"/>
      <c r="G4236" s="76"/>
      <c r="H4236" s="76"/>
      <c r="I4236" s="76"/>
      <c r="J4236" s="76"/>
      <c r="K4236" s="76"/>
      <c r="L4236" s="76"/>
      <c r="M4236" s="77"/>
      <c r="N4236" s="78"/>
    </row>
    <row r="4237" spans="1:14" ht="13.95" customHeight="1">
      <c r="A4237" s="73"/>
      <c r="B4237" s="74"/>
      <c r="C4237" s="75"/>
      <c r="D4237" s="76"/>
      <c r="E4237" s="76"/>
      <c r="F4237" s="76"/>
      <c r="G4237" s="76"/>
      <c r="H4237" s="76"/>
      <c r="I4237" s="76"/>
      <c r="J4237" s="76"/>
      <c r="K4237" s="76"/>
      <c r="L4237" s="76"/>
      <c r="M4237" s="77"/>
      <c r="N4237" s="78"/>
    </row>
    <row r="4238" spans="1:14" ht="13.95" customHeight="1">
      <c r="A4238" s="73"/>
      <c r="B4238" s="74"/>
      <c r="C4238" s="75"/>
      <c r="D4238" s="76"/>
      <c r="E4238" s="76"/>
      <c r="F4238" s="76"/>
      <c r="G4238" s="76"/>
      <c r="H4238" s="76"/>
      <c r="I4238" s="76"/>
      <c r="J4238" s="76"/>
      <c r="K4238" s="76"/>
      <c r="L4238" s="76"/>
      <c r="M4238" s="77"/>
      <c r="N4238" s="78"/>
    </row>
    <row r="4239" spans="1:14" ht="13.95" customHeight="1">
      <c r="A4239" s="73"/>
      <c r="B4239" s="74"/>
      <c r="C4239" s="75"/>
      <c r="D4239" s="76"/>
      <c r="E4239" s="76"/>
      <c r="F4239" s="76"/>
      <c r="G4239" s="76"/>
      <c r="H4239" s="76"/>
      <c r="I4239" s="76"/>
      <c r="J4239" s="76"/>
      <c r="K4239" s="76"/>
      <c r="L4239" s="76"/>
      <c r="M4239" s="77"/>
      <c r="N4239" s="78"/>
    </row>
    <row r="4240" spans="1:14" ht="13.95" customHeight="1">
      <c r="A4240" s="73"/>
      <c r="B4240" s="74"/>
      <c r="C4240" s="75"/>
      <c r="D4240" s="76"/>
      <c r="E4240" s="76"/>
      <c r="F4240" s="76"/>
      <c r="G4240" s="76"/>
      <c r="H4240" s="76"/>
      <c r="I4240" s="76"/>
      <c r="J4240" s="76"/>
      <c r="K4240" s="76"/>
      <c r="L4240" s="76"/>
      <c r="M4240" s="77"/>
      <c r="N4240" s="78"/>
    </row>
    <row r="4241" spans="1:14" ht="13.95" customHeight="1">
      <c r="A4241" s="73"/>
      <c r="B4241" s="74"/>
      <c r="C4241" s="75"/>
      <c r="D4241" s="76"/>
      <c r="E4241" s="76"/>
      <c r="F4241" s="76"/>
      <c r="G4241" s="76"/>
      <c r="H4241" s="76"/>
      <c r="I4241" s="76"/>
      <c r="J4241" s="76"/>
      <c r="K4241" s="76"/>
      <c r="L4241" s="76"/>
      <c r="M4241" s="77"/>
      <c r="N4241" s="78"/>
    </row>
    <row r="4242" spans="1:14" ht="13.95" customHeight="1">
      <c r="A4242" s="73"/>
      <c r="B4242" s="74"/>
      <c r="C4242" s="75"/>
      <c r="D4242" s="76"/>
      <c r="E4242" s="76"/>
      <c r="F4242" s="76"/>
      <c r="G4242" s="76"/>
      <c r="H4242" s="76"/>
      <c r="I4242" s="76"/>
      <c r="J4242" s="76"/>
      <c r="K4242" s="76"/>
      <c r="L4242" s="76"/>
      <c r="M4242" s="77"/>
      <c r="N4242" s="78"/>
    </row>
    <row r="4243" spans="1:14" ht="13.95" customHeight="1">
      <c r="A4243" s="73"/>
      <c r="B4243" s="74"/>
      <c r="C4243" s="75"/>
      <c r="D4243" s="76"/>
      <c r="E4243" s="76"/>
      <c r="F4243" s="76"/>
      <c r="G4243" s="76"/>
      <c r="H4243" s="76"/>
      <c r="I4243" s="76"/>
      <c r="J4243" s="76"/>
      <c r="K4243" s="76"/>
      <c r="L4243" s="76"/>
      <c r="M4243" s="77"/>
      <c r="N4243" s="78"/>
    </row>
    <row r="4244" spans="1:14" ht="13.95" customHeight="1">
      <c r="A4244" s="73"/>
      <c r="B4244" s="74"/>
      <c r="C4244" s="75"/>
      <c r="D4244" s="76"/>
      <c r="E4244" s="76"/>
      <c r="F4244" s="76"/>
      <c r="G4244" s="76"/>
      <c r="H4244" s="76"/>
      <c r="I4244" s="76"/>
      <c r="J4244" s="76"/>
      <c r="K4244" s="76"/>
      <c r="L4244" s="76"/>
      <c r="M4244" s="77"/>
      <c r="N4244" s="78"/>
    </row>
    <row r="4245" spans="1:14" ht="13.95" customHeight="1">
      <c r="A4245" s="73"/>
      <c r="B4245" s="74"/>
      <c r="C4245" s="75"/>
      <c r="D4245" s="76"/>
      <c r="E4245" s="76"/>
      <c r="F4245" s="76"/>
      <c r="G4245" s="76"/>
      <c r="H4245" s="76"/>
      <c r="I4245" s="76"/>
      <c r="J4245" s="76"/>
      <c r="K4245" s="76"/>
      <c r="L4245" s="76"/>
      <c r="M4245" s="77"/>
      <c r="N4245" s="78"/>
    </row>
    <row r="4246" spans="1:14" ht="13.95" customHeight="1">
      <c r="A4246" s="73"/>
      <c r="B4246" s="74"/>
      <c r="C4246" s="75"/>
      <c r="D4246" s="76"/>
      <c r="E4246" s="76"/>
      <c r="F4246" s="76"/>
      <c r="G4246" s="76"/>
      <c r="H4246" s="76"/>
      <c r="I4246" s="76"/>
      <c r="J4246" s="76"/>
      <c r="K4246" s="76"/>
      <c r="L4246" s="76"/>
      <c r="M4246" s="77"/>
      <c r="N4246" s="78"/>
    </row>
    <row r="4247" spans="1:14" ht="13.95" customHeight="1">
      <c r="A4247" s="73"/>
      <c r="B4247" s="74"/>
      <c r="C4247" s="75"/>
      <c r="D4247" s="76"/>
      <c r="E4247" s="76"/>
      <c r="F4247" s="76"/>
      <c r="G4247" s="76"/>
      <c r="H4247" s="76"/>
      <c r="I4247" s="76"/>
      <c r="J4247" s="76"/>
      <c r="K4247" s="76"/>
      <c r="L4247" s="76"/>
      <c r="M4247" s="77"/>
      <c r="N4247" s="78"/>
    </row>
    <row r="4248" spans="1:14" ht="13.95" customHeight="1">
      <c r="A4248" s="73"/>
      <c r="B4248" s="74"/>
      <c r="C4248" s="75"/>
      <c r="D4248" s="76"/>
      <c r="E4248" s="76"/>
      <c r="F4248" s="76"/>
      <c r="G4248" s="76"/>
      <c r="H4248" s="76"/>
      <c r="I4248" s="76"/>
      <c r="J4248" s="76"/>
      <c r="K4248" s="76"/>
      <c r="L4248" s="76"/>
      <c r="M4248" s="77"/>
      <c r="N4248" s="78"/>
    </row>
    <row r="4249" spans="1:14" ht="13.95" customHeight="1">
      <c r="A4249" s="73"/>
      <c r="B4249" s="74"/>
      <c r="C4249" s="75"/>
      <c r="D4249" s="76"/>
      <c r="E4249" s="76"/>
      <c r="F4249" s="76"/>
      <c r="G4249" s="76"/>
      <c r="H4249" s="76"/>
      <c r="I4249" s="76"/>
      <c r="J4249" s="76"/>
      <c r="K4249" s="76"/>
      <c r="L4249" s="76"/>
      <c r="M4249" s="77"/>
      <c r="N4249" s="78"/>
    </row>
    <row r="4250" spans="1:14" ht="13.95" customHeight="1">
      <c r="A4250" s="73"/>
      <c r="B4250" s="74"/>
      <c r="C4250" s="75"/>
      <c r="D4250" s="76"/>
      <c r="E4250" s="76"/>
      <c r="F4250" s="76"/>
      <c r="G4250" s="76"/>
      <c r="H4250" s="76"/>
      <c r="I4250" s="76"/>
      <c r="J4250" s="76"/>
      <c r="K4250" s="76"/>
      <c r="L4250" s="76"/>
      <c r="M4250" s="77"/>
      <c r="N4250" s="78"/>
    </row>
    <row r="4251" spans="1:14" ht="13.95" customHeight="1">
      <c r="A4251" s="73"/>
      <c r="B4251" s="74"/>
      <c r="C4251" s="75"/>
      <c r="D4251" s="76"/>
      <c r="E4251" s="76"/>
      <c r="F4251" s="76"/>
      <c r="G4251" s="76"/>
      <c r="H4251" s="76"/>
      <c r="I4251" s="76"/>
      <c r="J4251" s="76"/>
      <c r="K4251" s="76"/>
      <c r="L4251" s="76"/>
      <c r="M4251" s="77"/>
      <c r="N4251" s="78"/>
    </row>
    <row r="4252" spans="1:14" ht="13.95" customHeight="1">
      <c r="A4252" s="73"/>
      <c r="B4252" s="74"/>
      <c r="C4252" s="75"/>
      <c r="D4252" s="76"/>
      <c r="E4252" s="76"/>
      <c r="F4252" s="76"/>
      <c r="G4252" s="76"/>
      <c r="H4252" s="76"/>
      <c r="I4252" s="76"/>
      <c r="J4252" s="76"/>
      <c r="K4252" s="76"/>
      <c r="L4252" s="76"/>
      <c r="M4252" s="77"/>
      <c r="N4252" s="78"/>
    </row>
    <row r="4253" spans="1:14" ht="13.95" customHeight="1">
      <c r="A4253" s="73"/>
      <c r="B4253" s="74"/>
      <c r="C4253" s="75"/>
      <c r="D4253" s="76"/>
      <c r="E4253" s="76"/>
      <c r="F4253" s="76"/>
      <c r="G4253" s="76"/>
      <c r="H4253" s="76"/>
      <c r="I4253" s="76"/>
      <c r="J4253" s="76"/>
      <c r="K4253" s="76"/>
      <c r="L4253" s="76"/>
      <c r="M4253" s="77"/>
      <c r="N4253" s="78"/>
    </row>
    <row r="4254" spans="1:14" ht="13.95" customHeight="1">
      <c r="A4254" s="73"/>
      <c r="B4254" s="74"/>
      <c r="C4254" s="75"/>
      <c r="D4254" s="76"/>
      <c r="E4254" s="76"/>
      <c r="F4254" s="76"/>
      <c r="G4254" s="76"/>
      <c r="H4254" s="76"/>
      <c r="I4254" s="76"/>
      <c r="J4254" s="76"/>
      <c r="K4254" s="76"/>
      <c r="L4254" s="76"/>
      <c r="M4254" s="77"/>
      <c r="N4254" s="78"/>
    </row>
    <row r="4255" spans="1:14" ht="13.95" customHeight="1">
      <c r="A4255" s="73"/>
      <c r="B4255" s="74"/>
      <c r="C4255" s="75"/>
      <c r="D4255" s="76"/>
      <c r="E4255" s="76"/>
      <c r="F4255" s="76"/>
      <c r="G4255" s="76"/>
      <c r="H4255" s="76"/>
      <c r="I4255" s="76"/>
      <c r="J4255" s="76"/>
      <c r="K4255" s="76"/>
      <c r="L4255" s="76"/>
      <c r="M4255" s="77"/>
      <c r="N4255" s="78"/>
    </row>
    <row r="4256" spans="1:14" ht="13.95" customHeight="1">
      <c r="A4256" s="73"/>
      <c r="B4256" s="74"/>
      <c r="C4256" s="75"/>
      <c r="D4256" s="76"/>
      <c r="E4256" s="76"/>
      <c r="F4256" s="76"/>
      <c r="G4256" s="76"/>
      <c r="H4256" s="76"/>
      <c r="I4256" s="76"/>
      <c r="J4256" s="76"/>
      <c r="K4256" s="76"/>
      <c r="L4256" s="76"/>
      <c r="M4256" s="77"/>
      <c r="N4256" s="78"/>
    </row>
    <row r="4257" spans="1:14" ht="13.95" customHeight="1">
      <c r="A4257" s="73"/>
      <c r="B4257" s="74"/>
      <c r="C4257" s="75"/>
      <c r="D4257" s="76"/>
      <c r="E4257" s="76"/>
      <c r="F4257" s="76"/>
      <c r="G4257" s="76"/>
      <c r="H4257" s="76"/>
      <c r="I4257" s="76"/>
      <c r="J4257" s="76"/>
      <c r="K4257" s="76"/>
      <c r="L4257" s="76"/>
      <c r="M4257" s="77"/>
      <c r="N4257" s="78"/>
    </row>
    <row r="4258" spans="1:14" ht="13.95" customHeight="1">
      <c r="A4258" s="73"/>
      <c r="B4258" s="74"/>
      <c r="C4258" s="75"/>
      <c r="D4258" s="76"/>
      <c r="E4258" s="76"/>
      <c r="F4258" s="76"/>
      <c r="G4258" s="76"/>
      <c r="H4258" s="76"/>
      <c r="I4258" s="76"/>
      <c r="J4258" s="76"/>
      <c r="K4258" s="76"/>
      <c r="L4258" s="76"/>
      <c r="M4258" s="77"/>
      <c r="N4258" s="78"/>
    </row>
    <row r="4259" spans="1:14" ht="13.95" customHeight="1">
      <c r="A4259" s="73"/>
      <c r="B4259" s="74"/>
      <c r="C4259" s="75"/>
      <c r="D4259" s="76"/>
      <c r="E4259" s="76"/>
      <c r="F4259" s="76"/>
      <c r="G4259" s="76"/>
      <c r="H4259" s="76"/>
      <c r="I4259" s="76"/>
      <c r="J4259" s="76"/>
      <c r="K4259" s="76"/>
      <c r="L4259" s="76"/>
      <c r="M4259" s="77"/>
      <c r="N4259" s="78"/>
    </row>
    <row r="4260" spans="1:14" ht="13.95" customHeight="1">
      <c r="A4260" s="73"/>
      <c r="B4260" s="74"/>
      <c r="C4260" s="75"/>
      <c r="D4260" s="76"/>
      <c r="E4260" s="76"/>
      <c r="F4260" s="76"/>
      <c r="G4260" s="76"/>
      <c r="H4260" s="76"/>
      <c r="I4260" s="76"/>
      <c r="J4260" s="76"/>
      <c r="K4260" s="76"/>
      <c r="L4260" s="76"/>
      <c r="M4260" s="77"/>
      <c r="N4260" s="78"/>
    </row>
    <row r="4261" spans="1:14" ht="13.95" customHeight="1">
      <c r="A4261" s="73"/>
      <c r="B4261" s="74"/>
      <c r="C4261" s="75"/>
      <c r="D4261" s="76"/>
      <c r="E4261" s="76"/>
      <c r="F4261" s="76"/>
      <c r="G4261" s="76"/>
      <c r="H4261" s="76"/>
      <c r="I4261" s="76"/>
      <c r="J4261" s="76"/>
      <c r="K4261" s="76"/>
      <c r="L4261" s="76"/>
      <c r="M4261" s="77"/>
      <c r="N4261" s="78"/>
    </row>
    <row r="4262" spans="1:14" ht="13.95" customHeight="1">
      <c r="A4262" s="73"/>
      <c r="B4262" s="74"/>
      <c r="C4262" s="75"/>
      <c r="D4262" s="76"/>
      <c r="E4262" s="76"/>
      <c r="F4262" s="76"/>
      <c r="G4262" s="76"/>
      <c r="H4262" s="76"/>
      <c r="I4262" s="76"/>
      <c r="J4262" s="76"/>
      <c r="K4262" s="76"/>
      <c r="L4262" s="76"/>
      <c r="M4262" s="77"/>
      <c r="N4262" s="78"/>
    </row>
    <row r="4263" spans="1:14" ht="13.95" customHeight="1">
      <c r="A4263" s="73"/>
      <c r="B4263" s="74"/>
      <c r="C4263" s="75"/>
      <c r="D4263" s="76"/>
      <c r="E4263" s="76"/>
      <c r="F4263" s="76"/>
      <c r="G4263" s="76"/>
      <c r="H4263" s="76"/>
      <c r="I4263" s="76"/>
      <c r="J4263" s="76"/>
      <c r="K4263" s="76"/>
      <c r="L4263" s="76"/>
      <c r="M4263" s="77"/>
      <c r="N4263" s="78"/>
    </row>
    <row r="4264" spans="1:14" ht="13.95" customHeight="1">
      <c r="A4264" s="73"/>
      <c r="B4264" s="74"/>
      <c r="C4264" s="75"/>
      <c r="D4264" s="76"/>
      <c r="E4264" s="76"/>
      <c r="F4264" s="76"/>
      <c r="G4264" s="76"/>
      <c r="H4264" s="76"/>
      <c r="I4264" s="76"/>
      <c r="J4264" s="76"/>
      <c r="K4264" s="76"/>
      <c r="L4264" s="76"/>
      <c r="M4264" s="77"/>
      <c r="N4264" s="78"/>
    </row>
    <row r="4265" spans="1:14" ht="13.95" customHeight="1">
      <c r="A4265" s="73"/>
      <c r="B4265" s="74"/>
      <c r="C4265" s="75"/>
      <c r="D4265" s="76"/>
      <c r="E4265" s="76"/>
      <c r="F4265" s="76"/>
      <c r="G4265" s="76"/>
      <c r="H4265" s="76"/>
      <c r="I4265" s="76"/>
      <c r="J4265" s="76"/>
      <c r="K4265" s="76"/>
      <c r="L4265" s="76"/>
      <c r="M4265" s="77"/>
      <c r="N4265" s="78"/>
    </row>
    <row r="4266" spans="1:14" ht="13.95" customHeight="1">
      <c r="A4266" s="73"/>
      <c r="B4266" s="74"/>
      <c r="C4266" s="75"/>
      <c r="D4266" s="76"/>
      <c r="E4266" s="76"/>
      <c r="F4266" s="76"/>
      <c r="G4266" s="76"/>
      <c r="H4266" s="76"/>
      <c r="I4266" s="76"/>
      <c r="J4266" s="76"/>
      <c r="K4266" s="76"/>
      <c r="L4266" s="76"/>
      <c r="M4266" s="77"/>
      <c r="N4266" s="78"/>
    </row>
    <row r="4267" spans="1:14" ht="13.95" customHeight="1">
      <c r="A4267" s="73"/>
      <c r="B4267" s="74"/>
      <c r="C4267" s="75"/>
      <c r="D4267" s="76"/>
      <c r="E4267" s="76"/>
      <c r="F4267" s="76"/>
      <c r="G4267" s="76"/>
      <c r="H4267" s="76"/>
      <c r="I4267" s="76"/>
      <c r="J4267" s="76"/>
      <c r="K4267" s="76"/>
      <c r="L4267" s="76"/>
      <c r="M4267" s="77"/>
      <c r="N4267" s="78"/>
    </row>
    <row r="4268" spans="1:14" ht="13.95" customHeight="1">
      <c r="A4268" s="73"/>
      <c r="B4268" s="74"/>
      <c r="C4268" s="75"/>
      <c r="D4268" s="76"/>
      <c r="E4268" s="76"/>
      <c r="F4268" s="76"/>
      <c r="G4268" s="76"/>
      <c r="H4268" s="76"/>
      <c r="I4268" s="76"/>
      <c r="J4268" s="76"/>
      <c r="K4268" s="76"/>
      <c r="L4268" s="76"/>
      <c r="M4268" s="77"/>
      <c r="N4268" s="78"/>
    </row>
    <row r="4269" spans="1:14" ht="13.95" customHeight="1">
      <c r="A4269" s="73"/>
      <c r="B4269" s="74"/>
      <c r="C4269" s="75"/>
      <c r="D4269" s="76"/>
      <c r="E4269" s="76"/>
      <c r="F4269" s="76"/>
      <c r="G4269" s="76"/>
      <c r="H4269" s="76"/>
      <c r="I4269" s="76"/>
      <c r="J4269" s="76"/>
      <c r="K4269" s="76"/>
      <c r="L4269" s="76"/>
      <c r="M4269" s="77"/>
      <c r="N4269" s="78"/>
    </row>
    <row r="4270" spans="1:14" ht="13.95" customHeight="1">
      <c r="A4270" s="73"/>
      <c r="B4270" s="74"/>
      <c r="C4270" s="75"/>
      <c r="D4270" s="76"/>
      <c r="E4270" s="76"/>
      <c r="F4270" s="76"/>
      <c r="G4270" s="76"/>
      <c r="H4270" s="76"/>
      <c r="I4270" s="76"/>
      <c r="J4270" s="76"/>
      <c r="K4270" s="76"/>
      <c r="L4270" s="76"/>
      <c r="M4270" s="77"/>
      <c r="N4270" s="78"/>
    </row>
    <row r="4271" spans="1:14" ht="13.95" customHeight="1">
      <c r="A4271" s="73"/>
      <c r="B4271" s="74"/>
      <c r="C4271" s="75"/>
      <c r="D4271" s="76"/>
      <c r="E4271" s="76"/>
      <c r="F4271" s="76"/>
      <c r="G4271" s="76"/>
      <c r="H4271" s="76"/>
      <c r="I4271" s="76"/>
      <c r="J4271" s="76"/>
      <c r="K4271" s="76"/>
      <c r="L4271" s="76"/>
      <c r="M4271" s="77"/>
      <c r="N4271" s="78"/>
    </row>
    <row r="4272" spans="1:14" ht="13.95" customHeight="1">
      <c r="A4272" s="73"/>
      <c r="B4272" s="74"/>
      <c r="C4272" s="75"/>
      <c r="D4272" s="76"/>
      <c r="E4272" s="76"/>
      <c r="F4272" s="76"/>
      <c r="G4272" s="76"/>
      <c r="H4272" s="76"/>
      <c r="I4272" s="76"/>
      <c r="J4272" s="76"/>
      <c r="K4272" s="76"/>
      <c r="L4272" s="76"/>
      <c r="M4272" s="77"/>
      <c r="N4272" s="78"/>
    </row>
    <row r="4273" spans="1:14" ht="13.95" customHeight="1">
      <c r="A4273" s="73"/>
      <c r="B4273" s="74"/>
      <c r="C4273" s="75"/>
      <c r="D4273" s="76"/>
      <c r="E4273" s="76"/>
      <c r="F4273" s="76"/>
      <c r="G4273" s="76"/>
      <c r="H4273" s="76"/>
      <c r="I4273" s="76"/>
      <c r="J4273" s="76"/>
      <c r="K4273" s="76"/>
      <c r="L4273" s="76"/>
      <c r="M4273" s="77"/>
      <c r="N4273" s="78"/>
    </row>
    <row r="4274" spans="1:14" ht="13.95" customHeight="1">
      <c r="A4274" s="73"/>
      <c r="B4274" s="74"/>
      <c r="C4274" s="75"/>
      <c r="D4274" s="76"/>
      <c r="E4274" s="76"/>
      <c r="F4274" s="76"/>
      <c r="G4274" s="76"/>
      <c r="H4274" s="76"/>
      <c r="I4274" s="76"/>
      <c r="J4274" s="76"/>
      <c r="K4274" s="76"/>
      <c r="L4274" s="76"/>
      <c r="M4274" s="77"/>
      <c r="N4274" s="78"/>
    </row>
    <row r="4275" spans="1:14" ht="13.95" customHeight="1">
      <c r="A4275" s="73"/>
      <c r="B4275" s="74"/>
      <c r="C4275" s="75"/>
      <c r="D4275" s="76"/>
      <c r="E4275" s="76"/>
      <c r="F4275" s="76"/>
      <c r="G4275" s="76"/>
      <c r="H4275" s="76"/>
      <c r="I4275" s="76"/>
      <c r="J4275" s="76"/>
      <c r="K4275" s="76"/>
      <c r="L4275" s="76"/>
      <c r="M4275" s="77"/>
      <c r="N4275" s="78"/>
    </row>
    <row r="4276" spans="1:14" ht="13.95" customHeight="1">
      <c r="A4276" s="73"/>
      <c r="B4276" s="74"/>
      <c r="C4276" s="75"/>
      <c r="D4276" s="76"/>
      <c r="E4276" s="76"/>
      <c r="F4276" s="76"/>
      <c r="G4276" s="76"/>
      <c r="H4276" s="76"/>
      <c r="I4276" s="76"/>
      <c r="J4276" s="76"/>
      <c r="K4276" s="76"/>
      <c r="L4276" s="76"/>
      <c r="M4276" s="77"/>
      <c r="N4276" s="78"/>
    </row>
    <row r="4277" spans="1:14" ht="13.95" customHeight="1">
      <c r="A4277" s="73"/>
      <c r="B4277" s="74"/>
      <c r="C4277" s="75"/>
      <c r="D4277" s="76"/>
      <c r="E4277" s="76"/>
      <c r="F4277" s="76"/>
      <c r="G4277" s="76"/>
      <c r="H4277" s="76"/>
      <c r="I4277" s="76"/>
      <c r="J4277" s="76"/>
      <c r="K4277" s="76"/>
      <c r="L4277" s="76"/>
      <c r="M4277" s="77"/>
      <c r="N4277" s="78"/>
    </row>
    <row r="4278" spans="1:14" ht="13.95" customHeight="1">
      <c r="A4278" s="73"/>
      <c r="B4278" s="74"/>
      <c r="C4278" s="75"/>
      <c r="D4278" s="76"/>
      <c r="E4278" s="76"/>
      <c r="F4278" s="76"/>
      <c r="G4278" s="76"/>
      <c r="H4278" s="76"/>
      <c r="I4278" s="76"/>
      <c r="J4278" s="76"/>
      <c r="K4278" s="76"/>
      <c r="L4278" s="76"/>
      <c r="M4278" s="77"/>
      <c r="N4278" s="78"/>
    </row>
    <row r="4279" spans="1:14" ht="13.95" customHeight="1">
      <c r="A4279" s="73"/>
      <c r="B4279" s="74"/>
      <c r="C4279" s="75"/>
      <c r="D4279" s="76"/>
      <c r="E4279" s="76"/>
      <c r="F4279" s="76"/>
      <c r="G4279" s="76"/>
      <c r="H4279" s="76"/>
      <c r="I4279" s="76"/>
      <c r="J4279" s="76"/>
      <c r="K4279" s="76"/>
      <c r="L4279" s="76"/>
      <c r="M4279" s="77"/>
      <c r="N4279" s="78"/>
    </row>
    <row r="4280" spans="1:14" ht="13.95" customHeight="1">
      <c r="A4280" s="73"/>
      <c r="B4280" s="74"/>
      <c r="C4280" s="75"/>
      <c r="D4280" s="76"/>
      <c r="E4280" s="76"/>
      <c r="F4280" s="76"/>
      <c r="G4280" s="76"/>
      <c r="H4280" s="76"/>
      <c r="I4280" s="76"/>
      <c r="J4280" s="76"/>
      <c r="K4280" s="76"/>
      <c r="L4280" s="76"/>
      <c r="M4280" s="77"/>
      <c r="N4280" s="78"/>
    </row>
    <row r="4281" spans="1:14" ht="13.95" customHeight="1">
      <c r="A4281" s="73"/>
      <c r="B4281" s="74"/>
      <c r="C4281" s="75"/>
      <c r="D4281" s="76"/>
      <c r="E4281" s="76"/>
      <c r="F4281" s="76"/>
      <c r="G4281" s="76"/>
      <c r="H4281" s="76"/>
      <c r="I4281" s="76"/>
      <c r="J4281" s="76"/>
      <c r="K4281" s="76"/>
      <c r="L4281" s="76"/>
      <c r="M4281" s="77"/>
      <c r="N4281" s="78"/>
    </row>
    <row r="4282" spans="1:14" ht="13.95" customHeight="1">
      <c r="A4282" s="73"/>
      <c r="B4282" s="74"/>
      <c r="C4282" s="75"/>
      <c r="D4282" s="76"/>
      <c r="E4282" s="76"/>
      <c r="F4282" s="76"/>
      <c r="G4282" s="76"/>
      <c r="H4282" s="76"/>
      <c r="I4282" s="76"/>
      <c r="J4282" s="76"/>
      <c r="K4282" s="76"/>
      <c r="L4282" s="76"/>
      <c r="M4282" s="77"/>
      <c r="N4282" s="78"/>
    </row>
    <row r="4283" spans="1:14" ht="13.95" customHeight="1">
      <c r="A4283" s="73"/>
      <c r="B4283" s="74"/>
      <c r="C4283" s="75"/>
      <c r="D4283" s="76"/>
      <c r="E4283" s="76"/>
      <c r="F4283" s="76"/>
      <c r="G4283" s="76"/>
      <c r="H4283" s="76"/>
      <c r="I4283" s="76"/>
      <c r="J4283" s="76"/>
      <c r="K4283" s="76"/>
      <c r="L4283" s="76"/>
      <c r="M4283" s="77"/>
      <c r="N4283" s="78"/>
    </row>
    <row r="4284" spans="1:14" ht="13.95" customHeight="1">
      <c r="A4284" s="73"/>
      <c r="B4284" s="74"/>
      <c r="C4284" s="75"/>
      <c r="D4284" s="76"/>
      <c r="E4284" s="76"/>
      <c r="F4284" s="76"/>
      <c r="G4284" s="76"/>
      <c r="H4284" s="76"/>
      <c r="I4284" s="76"/>
      <c r="J4284" s="76"/>
      <c r="K4284" s="76"/>
      <c r="L4284" s="76"/>
      <c r="M4284" s="77"/>
      <c r="N4284" s="78"/>
    </row>
    <row r="4285" spans="1:14" ht="13.95" customHeight="1">
      <c r="A4285" s="73"/>
      <c r="B4285" s="74"/>
      <c r="C4285" s="75"/>
      <c r="D4285" s="76"/>
      <c r="E4285" s="76"/>
      <c r="F4285" s="76"/>
      <c r="G4285" s="76"/>
      <c r="H4285" s="76"/>
      <c r="I4285" s="76"/>
      <c r="J4285" s="76"/>
      <c r="K4285" s="76"/>
      <c r="L4285" s="76"/>
      <c r="M4285" s="77"/>
      <c r="N4285" s="78"/>
    </row>
    <row r="4286" spans="1:14" ht="13.95" customHeight="1">
      <c r="A4286" s="73"/>
      <c r="B4286" s="74"/>
      <c r="C4286" s="75"/>
      <c r="D4286" s="76"/>
      <c r="E4286" s="76"/>
      <c r="F4286" s="76"/>
      <c r="G4286" s="76"/>
      <c r="H4286" s="76"/>
      <c r="I4286" s="76"/>
      <c r="J4286" s="76"/>
      <c r="K4286" s="76"/>
      <c r="L4286" s="76"/>
      <c r="M4286" s="77"/>
      <c r="N4286" s="78"/>
    </row>
    <row r="4287" spans="1:14" ht="13.95" customHeight="1">
      <c r="A4287" s="73"/>
      <c r="B4287" s="74"/>
      <c r="C4287" s="75"/>
      <c r="D4287" s="76"/>
      <c r="E4287" s="76"/>
      <c r="F4287" s="76"/>
      <c r="G4287" s="76"/>
      <c r="H4287" s="76"/>
      <c r="I4287" s="76"/>
      <c r="J4287" s="76"/>
      <c r="K4287" s="76"/>
      <c r="L4287" s="76"/>
      <c r="M4287" s="77"/>
      <c r="N4287" s="78"/>
    </row>
    <row r="4288" spans="1:14" ht="13.95" customHeight="1">
      <c r="A4288" s="73"/>
      <c r="B4288" s="74"/>
      <c r="C4288" s="75"/>
      <c r="D4288" s="76"/>
      <c r="E4288" s="76"/>
      <c r="F4288" s="76"/>
      <c r="G4288" s="76"/>
      <c r="H4288" s="76"/>
      <c r="I4288" s="76"/>
      <c r="J4288" s="76"/>
      <c r="K4288" s="76"/>
      <c r="L4288" s="76"/>
      <c r="M4288" s="77"/>
      <c r="N4288" s="78"/>
    </row>
    <row r="4289" spans="1:14" ht="13.95" customHeight="1">
      <c r="A4289" s="73"/>
      <c r="B4289" s="74"/>
      <c r="C4289" s="75"/>
      <c r="D4289" s="76"/>
      <c r="E4289" s="76"/>
      <c r="F4289" s="76"/>
      <c r="G4289" s="76"/>
      <c r="H4289" s="76"/>
      <c r="I4289" s="76"/>
      <c r="J4289" s="76"/>
      <c r="K4289" s="76"/>
      <c r="L4289" s="76"/>
      <c r="M4289" s="77"/>
      <c r="N4289" s="78"/>
    </row>
    <row r="4290" spans="1:14" ht="13.95" customHeight="1">
      <c r="A4290" s="73"/>
      <c r="B4290" s="74"/>
      <c r="C4290" s="75"/>
      <c r="D4290" s="76"/>
      <c r="E4290" s="76"/>
      <c r="F4290" s="76"/>
      <c r="G4290" s="76"/>
      <c r="H4290" s="76"/>
      <c r="I4290" s="76"/>
      <c r="J4290" s="76"/>
      <c r="K4290" s="76"/>
      <c r="L4290" s="76"/>
      <c r="M4290" s="77"/>
      <c r="N4290" s="78"/>
    </row>
    <row r="4291" spans="1:14" ht="13.95" customHeight="1">
      <c r="A4291" s="73"/>
      <c r="B4291" s="74"/>
      <c r="C4291" s="75"/>
      <c r="D4291" s="76"/>
      <c r="E4291" s="76"/>
      <c r="F4291" s="76"/>
      <c r="G4291" s="76"/>
      <c r="H4291" s="76"/>
      <c r="I4291" s="76"/>
      <c r="J4291" s="76"/>
      <c r="K4291" s="76"/>
      <c r="L4291" s="76"/>
      <c r="M4291" s="77"/>
      <c r="N4291" s="78"/>
    </row>
    <row r="4292" spans="1:14" ht="13.95" customHeight="1">
      <c r="A4292" s="73"/>
      <c r="B4292" s="74"/>
      <c r="C4292" s="75"/>
      <c r="D4292" s="76"/>
      <c r="E4292" s="76"/>
      <c r="F4292" s="76"/>
      <c r="G4292" s="76"/>
      <c r="H4292" s="76"/>
      <c r="I4292" s="76"/>
      <c r="J4292" s="76"/>
      <c r="K4292" s="76"/>
      <c r="L4292" s="76"/>
      <c r="M4292" s="77"/>
      <c r="N4292" s="78"/>
    </row>
    <row r="4293" spans="1:14" ht="13.95" customHeight="1">
      <c r="A4293" s="73"/>
      <c r="B4293" s="74"/>
      <c r="C4293" s="75"/>
      <c r="D4293" s="76"/>
      <c r="E4293" s="76"/>
      <c r="F4293" s="76"/>
      <c r="G4293" s="76"/>
      <c r="H4293" s="76"/>
      <c r="I4293" s="76"/>
      <c r="J4293" s="76"/>
      <c r="K4293" s="76"/>
      <c r="L4293" s="76"/>
      <c r="M4293" s="77"/>
      <c r="N4293" s="78"/>
    </row>
    <row r="4294" spans="1:14" ht="13.95" customHeight="1">
      <c r="A4294" s="73"/>
      <c r="B4294" s="74"/>
      <c r="C4294" s="75"/>
      <c r="D4294" s="76"/>
      <c r="E4294" s="76"/>
      <c r="F4294" s="76"/>
      <c r="G4294" s="76"/>
      <c r="H4294" s="76"/>
      <c r="I4294" s="76"/>
      <c r="J4294" s="76"/>
      <c r="K4294" s="76"/>
      <c r="L4294" s="76"/>
      <c r="M4294" s="77"/>
      <c r="N4294" s="78"/>
    </row>
    <row r="4295" spans="1:14" ht="13.95" customHeight="1">
      <c r="A4295" s="73"/>
      <c r="B4295" s="74"/>
      <c r="C4295" s="75"/>
      <c r="D4295" s="76"/>
      <c r="E4295" s="76"/>
      <c r="F4295" s="76"/>
      <c r="G4295" s="76"/>
      <c r="H4295" s="76"/>
      <c r="I4295" s="76"/>
      <c r="J4295" s="76"/>
      <c r="K4295" s="76"/>
      <c r="L4295" s="76"/>
      <c r="M4295" s="77"/>
      <c r="N4295" s="78"/>
    </row>
    <row r="4296" spans="1:14" ht="13.95" customHeight="1">
      <c r="A4296" s="73"/>
      <c r="B4296" s="74"/>
      <c r="C4296" s="75"/>
      <c r="D4296" s="76"/>
      <c r="E4296" s="76"/>
      <c r="F4296" s="76"/>
      <c r="G4296" s="76"/>
      <c r="H4296" s="76"/>
      <c r="I4296" s="76"/>
      <c r="J4296" s="76"/>
      <c r="K4296" s="76"/>
      <c r="L4296" s="76"/>
      <c r="M4296" s="77"/>
      <c r="N4296" s="78"/>
    </row>
    <row r="4297" spans="1:14" ht="13.95" customHeight="1">
      <c r="A4297" s="73"/>
      <c r="B4297" s="74"/>
      <c r="C4297" s="75"/>
      <c r="D4297" s="76"/>
      <c r="E4297" s="76"/>
      <c r="F4297" s="76"/>
      <c r="G4297" s="76"/>
      <c r="H4297" s="76"/>
      <c r="I4297" s="76"/>
      <c r="J4297" s="76"/>
      <c r="K4297" s="76"/>
      <c r="L4297" s="76"/>
      <c r="M4297" s="77"/>
      <c r="N4297" s="78"/>
    </row>
    <row r="4298" spans="1:14" ht="13.95" customHeight="1">
      <c r="A4298" s="73"/>
      <c r="B4298" s="74"/>
      <c r="C4298" s="75"/>
      <c r="D4298" s="76"/>
      <c r="E4298" s="76"/>
      <c r="F4298" s="76"/>
      <c r="G4298" s="76"/>
      <c r="H4298" s="76"/>
      <c r="I4298" s="76"/>
      <c r="J4298" s="76"/>
      <c r="K4298" s="76"/>
      <c r="L4298" s="76"/>
      <c r="M4298" s="77"/>
      <c r="N4298" s="78"/>
    </row>
    <row r="4299" spans="1:14" ht="13.95" customHeight="1">
      <c r="A4299" s="73"/>
      <c r="B4299" s="74"/>
      <c r="C4299" s="75"/>
      <c r="D4299" s="76"/>
      <c r="E4299" s="76"/>
      <c r="F4299" s="76"/>
      <c r="G4299" s="76"/>
      <c r="H4299" s="76"/>
      <c r="I4299" s="76"/>
      <c r="J4299" s="76"/>
      <c r="K4299" s="76"/>
      <c r="L4299" s="76"/>
      <c r="M4299" s="77"/>
      <c r="N4299" s="78"/>
    </row>
    <row r="4300" spans="1:14" ht="13.95" customHeight="1">
      <c r="A4300" s="73"/>
      <c r="B4300" s="74"/>
      <c r="C4300" s="75"/>
      <c r="D4300" s="76"/>
      <c r="E4300" s="76"/>
      <c r="F4300" s="76"/>
      <c r="G4300" s="76"/>
      <c r="H4300" s="76"/>
      <c r="I4300" s="76"/>
      <c r="J4300" s="76"/>
      <c r="K4300" s="76"/>
      <c r="L4300" s="76"/>
      <c r="M4300" s="77"/>
      <c r="N4300" s="78"/>
    </row>
    <row r="4301" spans="1:14" ht="13.95" customHeight="1">
      <c r="A4301" s="73"/>
      <c r="B4301" s="74"/>
      <c r="C4301" s="75"/>
      <c r="D4301" s="76"/>
      <c r="E4301" s="76"/>
      <c r="F4301" s="76"/>
      <c r="G4301" s="76"/>
      <c r="H4301" s="76"/>
      <c r="I4301" s="76"/>
      <c r="J4301" s="76"/>
      <c r="K4301" s="76"/>
      <c r="L4301" s="76"/>
      <c r="M4301" s="77"/>
      <c r="N4301" s="78"/>
    </row>
    <row r="4302" spans="1:14" ht="13.95" customHeight="1">
      <c r="A4302" s="73"/>
      <c r="B4302" s="74"/>
      <c r="C4302" s="75"/>
      <c r="D4302" s="76"/>
      <c r="E4302" s="76"/>
      <c r="F4302" s="76"/>
      <c r="G4302" s="76"/>
      <c r="H4302" s="76"/>
      <c r="I4302" s="76"/>
      <c r="J4302" s="76"/>
      <c r="K4302" s="76"/>
      <c r="L4302" s="76"/>
      <c r="M4302" s="77"/>
      <c r="N4302" s="78"/>
    </row>
    <row r="4303" spans="1:14" ht="13.95" customHeight="1">
      <c r="A4303" s="73"/>
      <c r="B4303" s="74"/>
      <c r="C4303" s="75"/>
      <c r="D4303" s="76"/>
      <c r="E4303" s="76"/>
      <c r="F4303" s="76"/>
      <c r="G4303" s="76"/>
      <c r="H4303" s="76"/>
      <c r="I4303" s="76"/>
      <c r="J4303" s="76"/>
      <c r="K4303" s="76"/>
      <c r="L4303" s="76"/>
      <c r="M4303" s="77"/>
      <c r="N4303" s="78"/>
    </row>
    <row r="4304" spans="1:14" ht="13.95" customHeight="1">
      <c r="A4304" s="73"/>
      <c r="B4304" s="74"/>
      <c r="C4304" s="75"/>
      <c r="D4304" s="76"/>
      <c r="E4304" s="76"/>
      <c r="F4304" s="76"/>
      <c r="G4304" s="76"/>
      <c r="H4304" s="76"/>
      <c r="I4304" s="76"/>
      <c r="J4304" s="76"/>
      <c r="K4304" s="76"/>
      <c r="L4304" s="76"/>
      <c r="M4304" s="77"/>
      <c r="N4304" s="78"/>
    </row>
    <row r="4305" spans="1:14" ht="13.95" customHeight="1">
      <c r="A4305" s="73"/>
      <c r="B4305" s="74"/>
      <c r="C4305" s="75"/>
      <c r="D4305" s="76"/>
      <c r="E4305" s="76"/>
      <c r="F4305" s="76"/>
      <c r="G4305" s="76"/>
      <c r="H4305" s="76"/>
      <c r="I4305" s="76"/>
      <c r="J4305" s="76"/>
      <c r="K4305" s="76"/>
      <c r="L4305" s="76"/>
      <c r="M4305" s="77"/>
      <c r="N4305" s="78"/>
    </row>
    <row r="4306" spans="1:14" ht="13.95" customHeight="1">
      <c r="A4306" s="73"/>
      <c r="B4306" s="74"/>
      <c r="C4306" s="75"/>
      <c r="D4306" s="76"/>
      <c r="E4306" s="76"/>
      <c r="F4306" s="76"/>
      <c r="G4306" s="76"/>
      <c r="H4306" s="76"/>
      <c r="I4306" s="76"/>
      <c r="J4306" s="76"/>
      <c r="K4306" s="76"/>
      <c r="L4306" s="76"/>
      <c r="M4306" s="77"/>
      <c r="N4306" s="78"/>
    </row>
    <row r="4307" spans="1:14" ht="13.95" customHeight="1">
      <c r="A4307" s="73"/>
      <c r="B4307" s="74"/>
      <c r="C4307" s="75"/>
      <c r="D4307" s="76"/>
      <c r="E4307" s="76"/>
      <c r="F4307" s="76"/>
      <c r="G4307" s="76"/>
      <c r="H4307" s="76"/>
      <c r="I4307" s="76"/>
      <c r="J4307" s="76"/>
      <c r="K4307" s="76"/>
      <c r="L4307" s="76"/>
      <c r="M4307" s="77"/>
      <c r="N4307" s="78"/>
    </row>
    <row r="4308" spans="1:14" ht="13.95" customHeight="1">
      <c r="A4308" s="73"/>
      <c r="B4308" s="74"/>
      <c r="C4308" s="75"/>
      <c r="D4308" s="76"/>
      <c r="E4308" s="76"/>
      <c r="F4308" s="76"/>
      <c r="G4308" s="76"/>
      <c r="H4308" s="76"/>
      <c r="I4308" s="76"/>
      <c r="J4308" s="76"/>
      <c r="K4308" s="76"/>
      <c r="L4308" s="76"/>
      <c r="M4308" s="77"/>
      <c r="N4308" s="78"/>
    </row>
    <row r="4309" spans="1:14" ht="13.95" customHeight="1">
      <c r="A4309" s="73"/>
      <c r="B4309" s="74"/>
      <c r="C4309" s="75"/>
      <c r="D4309" s="76"/>
      <c r="E4309" s="76"/>
      <c r="F4309" s="76"/>
      <c r="G4309" s="76"/>
      <c r="H4309" s="76"/>
      <c r="I4309" s="76"/>
      <c r="J4309" s="76"/>
      <c r="K4309" s="76"/>
      <c r="L4309" s="76"/>
      <c r="M4309" s="77"/>
      <c r="N4309" s="78"/>
    </row>
    <row r="4310" spans="1:14" ht="13.95" customHeight="1">
      <c r="A4310" s="73"/>
      <c r="B4310" s="74"/>
      <c r="C4310" s="75"/>
      <c r="D4310" s="76"/>
      <c r="E4310" s="76"/>
      <c r="F4310" s="76"/>
      <c r="G4310" s="76"/>
      <c r="H4310" s="76"/>
      <c r="I4310" s="76"/>
      <c r="J4310" s="76"/>
      <c r="K4310" s="76"/>
      <c r="L4310" s="76"/>
      <c r="M4310" s="77"/>
      <c r="N4310" s="78"/>
    </row>
    <row r="4311" spans="1:14" ht="13.95" customHeight="1">
      <c r="A4311" s="73"/>
      <c r="B4311" s="74"/>
      <c r="C4311" s="75"/>
      <c r="D4311" s="76"/>
      <c r="E4311" s="76"/>
      <c r="F4311" s="76"/>
      <c r="G4311" s="76"/>
      <c r="H4311" s="76"/>
      <c r="I4311" s="76"/>
      <c r="J4311" s="76"/>
      <c r="K4311" s="76"/>
      <c r="L4311" s="76"/>
      <c r="M4311" s="77"/>
      <c r="N4311" s="78"/>
    </row>
    <row r="4312" spans="1:14" ht="13.95" customHeight="1">
      <c r="A4312" s="73"/>
      <c r="B4312" s="74"/>
      <c r="C4312" s="75"/>
      <c r="D4312" s="76"/>
      <c r="E4312" s="76"/>
      <c r="F4312" s="76"/>
      <c r="G4312" s="76"/>
      <c r="H4312" s="76"/>
      <c r="I4312" s="76"/>
      <c r="J4312" s="76"/>
      <c r="K4312" s="76"/>
      <c r="L4312" s="76"/>
      <c r="M4312" s="77"/>
      <c r="N4312" s="78"/>
    </row>
    <row r="4313" spans="1:14" ht="13.95" customHeight="1">
      <c r="A4313" s="73"/>
      <c r="B4313" s="74"/>
      <c r="C4313" s="75"/>
      <c r="D4313" s="76"/>
      <c r="E4313" s="76"/>
      <c r="F4313" s="76"/>
      <c r="G4313" s="76"/>
      <c r="H4313" s="76"/>
      <c r="I4313" s="76"/>
      <c r="J4313" s="76"/>
      <c r="K4313" s="76"/>
      <c r="L4313" s="76"/>
      <c r="M4313" s="77"/>
      <c r="N4313" s="78"/>
    </row>
    <row r="4314" spans="1:14" ht="13.95" customHeight="1">
      <c r="A4314" s="73"/>
      <c r="B4314" s="74"/>
      <c r="C4314" s="75"/>
      <c r="D4314" s="76"/>
      <c r="E4314" s="76"/>
      <c r="F4314" s="76"/>
      <c r="G4314" s="76"/>
      <c r="H4314" s="76"/>
      <c r="I4314" s="76"/>
      <c r="J4314" s="76"/>
      <c r="K4314" s="76"/>
      <c r="L4314" s="76"/>
      <c r="M4314" s="77"/>
      <c r="N4314" s="78"/>
    </row>
    <row r="4315" spans="1:14" ht="13.95" customHeight="1">
      <c r="A4315" s="73"/>
      <c r="B4315" s="74"/>
      <c r="C4315" s="75"/>
      <c r="D4315" s="76"/>
      <c r="E4315" s="76"/>
      <c r="F4315" s="76"/>
      <c r="G4315" s="76"/>
      <c r="H4315" s="76"/>
      <c r="I4315" s="76"/>
      <c r="J4315" s="76"/>
      <c r="K4315" s="76"/>
      <c r="L4315" s="76"/>
      <c r="M4315" s="77"/>
      <c r="N4315" s="78"/>
    </row>
    <row r="4316" spans="1:14" ht="13.95" customHeight="1">
      <c r="A4316" s="73"/>
      <c r="B4316" s="74"/>
      <c r="C4316" s="75"/>
      <c r="D4316" s="76"/>
      <c r="E4316" s="76"/>
      <c r="F4316" s="76"/>
      <c r="G4316" s="76"/>
      <c r="H4316" s="76"/>
      <c r="I4316" s="76"/>
      <c r="J4316" s="76"/>
      <c r="K4316" s="76"/>
      <c r="L4316" s="76"/>
      <c r="M4316" s="77"/>
      <c r="N4316" s="78"/>
    </row>
    <row r="4317" spans="1:14" ht="13.95" customHeight="1">
      <c r="A4317" s="73"/>
      <c r="B4317" s="74"/>
      <c r="C4317" s="75"/>
      <c r="D4317" s="76"/>
      <c r="E4317" s="76"/>
      <c r="F4317" s="76"/>
      <c r="G4317" s="76"/>
      <c r="H4317" s="76"/>
      <c r="I4317" s="76"/>
      <c r="J4317" s="76"/>
      <c r="K4317" s="76"/>
      <c r="L4317" s="76"/>
      <c r="M4317" s="77"/>
      <c r="N4317" s="78"/>
    </row>
    <row r="4318" spans="1:14" ht="13.95" customHeight="1">
      <c r="A4318" s="73"/>
      <c r="B4318" s="74"/>
      <c r="C4318" s="75"/>
      <c r="D4318" s="76"/>
      <c r="E4318" s="76"/>
      <c r="F4318" s="76"/>
      <c r="G4318" s="76"/>
      <c r="H4318" s="76"/>
      <c r="I4318" s="76"/>
      <c r="J4318" s="76"/>
      <c r="K4318" s="76"/>
      <c r="L4318" s="76"/>
      <c r="M4318" s="77"/>
      <c r="N4318" s="78"/>
    </row>
    <row r="4319" spans="1:14" ht="13.95" customHeight="1">
      <c r="A4319" s="73"/>
      <c r="B4319" s="74"/>
      <c r="C4319" s="75"/>
      <c r="D4319" s="76"/>
      <c r="E4319" s="76"/>
      <c r="F4319" s="76"/>
      <c r="G4319" s="76"/>
      <c r="H4319" s="76"/>
      <c r="I4319" s="76"/>
      <c r="J4319" s="76"/>
      <c r="K4319" s="76"/>
      <c r="L4319" s="76"/>
      <c r="M4319" s="77"/>
      <c r="N4319" s="78"/>
    </row>
    <row r="4320" spans="1:14" ht="13.95" customHeight="1">
      <c r="A4320" s="73"/>
      <c r="B4320" s="74"/>
      <c r="C4320" s="75"/>
      <c r="D4320" s="76"/>
      <c r="E4320" s="76"/>
      <c r="F4320" s="76"/>
      <c r="G4320" s="76"/>
      <c r="H4320" s="76"/>
      <c r="I4320" s="76"/>
      <c r="J4320" s="76"/>
      <c r="K4320" s="76"/>
      <c r="L4320" s="76"/>
      <c r="M4320" s="77"/>
      <c r="N4320" s="78"/>
    </row>
    <row r="4321" spans="1:14" ht="13.95" customHeight="1">
      <c r="A4321" s="73"/>
      <c r="B4321" s="74"/>
      <c r="C4321" s="75"/>
      <c r="D4321" s="76"/>
      <c r="E4321" s="76"/>
      <c r="F4321" s="76"/>
      <c r="G4321" s="76"/>
      <c r="H4321" s="76"/>
      <c r="I4321" s="76"/>
      <c r="J4321" s="76"/>
      <c r="K4321" s="76"/>
      <c r="L4321" s="76"/>
      <c r="M4321" s="77"/>
      <c r="N4321" s="78"/>
    </row>
    <row r="4322" spans="1:14" ht="13.95" customHeight="1">
      <c r="A4322" s="73"/>
      <c r="B4322" s="74"/>
      <c r="C4322" s="75"/>
      <c r="D4322" s="76"/>
      <c r="E4322" s="76"/>
      <c r="F4322" s="76"/>
      <c r="G4322" s="76"/>
      <c r="H4322" s="76"/>
      <c r="I4322" s="76"/>
      <c r="J4322" s="76"/>
      <c r="K4322" s="76"/>
      <c r="L4322" s="76"/>
      <c r="M4322" s="77"/>
      <c r="N4322" s="78"/>
    </row>
    <row r="4323" spans="1:14" ht="13.95" customHeight="1">
      <c r="A4323" s="73"/>
      <c r="B4323" s="74"/>
      <c r="C4323" s="75"/>
      <c r="D4323" s="76"/>
      <c r="E4323" s="76"/>
      <c r="F4323" s="76"/>
      <c r="G4323" s="76"/>
      <c r="H4323" s="76"/>
      <c r="I4323" s="76"/>
      <c r="J4323" s="76"/>
      <c r="K4323" s="76"/>
      <c r="L4323" s="76"/>
      <c r="M4323" s="77"/>
      <c r="N4323" s="78"/>
    </row>
    <row r="4324" spans="1:14" ht="13.95" customHeight="1">
      <c r="A4324" s="73"/>
      <c r="B4324" s="74"/>
      <c r="C4324" s="75"/>
      <c r="D4324" s="76"/>
      <c r="E4324" s="76"/>
      <c r="F4324" s="76"/>
      <c r="G4324" s="76"/>
      <c r="H4324" s="76"/>
      <c r="I4324" s="76"/>
      <c r="J4324" s="76"/>
      <c r="K4324" s="76"/>
      <c r="L4324" s="76"/>
      <c r="M4324" s="77"/>
      <c r="N4324" s="78"/>
    </row>
    <row r="4325" spans="1:14" ht="13.95" customHeight="1">
      <c r="A4325" s="73"/>
      <c r="B4325" s="74"/>
      <c r="C4325" s="75"/>
      <c r="D4325" s="76"/>
      <c r="E4325" s="76"/>
      <c r="F4325" s="76"/>
      <c r="G4325" s="76"/>
      <c r="H4325" s="76"/>
      <c r="I4325" s="76"/>
      <c r="J4325" s="76"/>
      <c r="K4325" s="76"/>
      <c r="L4325" s="76"/>
      <c r="M4325" s="77"/>
      <c r="N4325" s="78"/>
    </row>
    <row r="4326" spans="1:14" ht="13.95" customHeight="1">
      <c r="A4326" s="73"/>
      <c r="B4326" s="74"/>
      <c r="C4326" s="75"/>
      <c r="D4326" s="76"/>
      <c r="E4326" s="76"/>
      <c r="F4326" s="76"/>
      <c r="G4326" s="76"/>
      <c r="H4326" s="76"/>
      <c r="I4326" s="76"/>
      <c r="J4326" s="76"/>
      <c r="K4326" s="76"/>
      <c r="L4326" s="76"/>
      <c r="M4326" s="77"/>
      <c r="N4326" s="78"/>
    </row>
    <row r="4327" spans="1:14" ht="13.95" customHeight="1">
      <c r="A4327" s="73"/>
      <c r="B4327" s="74"/>
      <c r="C4327" s="75"/>
      <c r="D4327" s="76"/>
      <c r="E4327" s="76"/>
      <c r="F4327" s="76"/>
      <c r="G4327" s="76"/>
      <c r="H4327" s="76"/>
      <c r="I4327" s="76"/>
      <c r="J4327" s="76"/>
      <c r="K4327" s="76"/>
      <c r="L4327" s="76"/>
      <c r="M4327" s="77"/>
      <c r="N4327" s="78"/>
    </row>
    <row r="4328" spans="1:14" ht="13.95" customHeight="1">
      <c r="A4328" s="73"/>
      <c r="B4328" s="74"/>
      <c r="C4328" s="75"/>
      <c r="D4328" s="76"/>
      <c r="E4328" s="76"/>
      <c r="F4328" s="76"/>
      <c r="G4328" s="76"/>
      <c r="H4328" s="76"/>
      <c r="I4328" s="76"/>
      <c r="J4328" s="76"/>
      <c r="K4328" s="76"/>
      <c r="L4328" s="76"/>
      <c r="M4328" s="77"/>
      <c r="N4328" s="78"/>
    </row>
    <row r="4329" spans="1:14" ht="13.95" customHeight="1">
      <c r="A4329" s="73"/>
      <c r="B4329" s="74"/>
      <c r="C4329" s="75"/>
      <c r="D4329" s="76"/>
      <c r="E4329" s="76"/>
      <c r="F4329" s="76"/>
      <c r="G4329" s="76"/>
      <c r="H4329" s="76"/>
      <c r="I4329" s="76"/>
      <c r="J4329" s="76"/>
      <c r="K4329" s="76"/>
      <c r="L4329" s="76"/>
      <c r="M4329" s="77"/>
      <c r="N4329" s="78"/>
    </row>
    <row r="4330" spans="1:14" ht="13.95" customHeight="1">
      <c r="A4330" s="73"/>
      <c r="B4330" s="74"/>
      <c r="C4330" s="75"/>
      <c r="D4330" s="76"/>
      <c r="E4330" s="76"/>
      <c r="F4330" s="76"/>
      <c r="G4330" s="76"/>
      <c r="H4330" s="76"/>
      <c r="I4330" s="76"/>
      <c r="J4330" s="76"/>
      <c r="K4330" s="76"/>
      <c r="L4330" s="76"/>
      <c r="M4330" s="77"/>
      <c r="N4330" s="78"/>
    </row>
    <row r="4331" spans="1:14" ht="13.95" customHeight="1">
      <c r="A4331" s="73"/>
      <c r="B4331" s="74"/>
      <c r="C4331" s="75"/>
      <c r="D4331" s="76"/>
      <c r="E4331" s="76"/>
      <c r="F4331" s="76"/>
      <c r="G4331" s="76"/>
      <c r="H4331" s="76"/>
      <c r="I4331" s="76"/>
      <c r="J4331" s="76"/>
      <c r="K4331" s="76"/>
      <c r="L4331" s="76"/>
      <c r="M4331" s="77"/>
      <c r="N4331" s="78"/>
    </row>
    <row r="4332" spans="1:14" ht="13.95" customHeight="1">
      <c r="A4332" s="73"/>
      <c r="B4332" s="74"/>
      <c r="C4332" s="75"/>
      <c r="D4332" s="76"/>
      <c r="E4332" s="76"/>
      <c r="F4332" s="76"/>
      <c r="G4332" s="76"/>
      <c r="H4332" s="76"/>
      <c r="I4332" s="76"/>
      <c r="J4332" s="76"/>
      <c r="K4332" s="76"/>
      <c r="L4332" s="76"/>
      <c r="M4332" s="77"/>
      <c r="N4332" s="78"/>
    </row>
    <row r="4333" spans="1:14" ht="13.95" customHeight="1">
      <c r="A4333" s="73"/>
      <c r="B4333" s="74"/>
      <c r="C4333" s="75"/>
      <c r="D4333" s="76"/>
      <c r="E4333" s="76"/>
      <c r="F4333" s="76"/>
      <c r="G4333" s="76"/>
      <c r="H4333" s="76"/>
      <c r="I4333" s="76"/>
      <c r="J4333" s="76"/>
      <c r="K4333" s="76"/>
      <c r="L4333" s="76"/>
      <c r="M4333" s="77"/>
      <c r="N4333" s="78"/>
    </row>
    <row r="4334" spans="1:14" ht="13.95" customHeight="1">
      <c r="A4334" s="73"/>
      <c r="B4334" s="74"/>
      <c r="C4334" s="75"/>
      <c r="D4334" s="76"/>
      <c r="E4334" s="76"/>
      <c r="F4334" s="76"/>
      <c r="G4334" s="76"/>
      <c r="H4334" s="76"/>
      <c r="I4334" s="76"/>
      <c r="J4334" s="76"/>
      <c r="K4334" s="76"/>
      <c r="L4334" s="76"/>
      <c r="M4334" s="77"/>
      <c r="N4334" s="78"/>
    </row>
    <row r="4335" spans="1:14" ht="13.95" customHeight="1">
      <c r="A4335" s="73"/>
      <c r="B4335" s="74"/>
      <c r="C4335" s="75"/>
      <c r="D4335" s="76"/>
      <c r="E4335" s="76"/>
      <c r="F4335" s="76"/>
      <c r="G4335" s="76"/>
      <c r="H4335" s="76"/>
      <c r="I4335" s="76"/>
      <c r="J4335" s="76"/>
      <c r="K4335" s="76"/>
      <c r="L4335" s="76"/>
      <c r="M4335" s="77"/>
      <c r="N4335" s="78"/>
    </row>
    <row r="4336" spans="1:14" ht="13.95" customHeight="1">
      <c r="A4336" s="73"/>
      <c r="B4336" s="74"/>
      <c r="C4336" s="75"/>
      <c r="D4336" s="76"/>
      <c r="E4336" s="76"/>
      <c r="F4336" s="76"/>
      <c r="G4336" s="76"/>
      <c r="H4336" s="76"/>
      <c r="I4336" s="76"/>
      <c r="J4336" s="76"/>
      <c r="K4336" s="76"/>
      <c r="L4336" s="76"/>
      <c r="M4336" s="77"/>
      <c r="N4336" s="78"/>
    </row>
    <row r="4337" spans="1:14" ht="13.95" customHeight="1">
      <c r="A4337" s="73"/>
      <c r="B4337" s="74"/>
      <c r="C4337" s="75"/>
      <c r="D4337" s="76"/>
      <c r="E4337" s="76"/>
      <c r="F4337" s="76"/>
      <c r="G4337" s="76"/>
      <c r="H4337" s="76"/>
      <c r="I4337" s="76"/>
      <c r="J4337" s="76"/>
      <c r="K4337" s="76"/>
      <c r="L4337" s="76"/>
      <c r="M4337" s="77"/>
      <c r="N4337" s="78"/>
    </row>
    <row r="4338" spans="1:14" ht="13.95" customHeight="1">
      <c r="A4338" s="73"/>
      <c r="B4338" s="74"/>
      <c r="C4338" s="75"/>
      <c r="D4338" s="76"/>
      <c r="E4338" s="76"/>
      <c r="F4338" s="76"/>
      <c r="G4338" s="76"/>
      <c r="H4338" s="76"/>
      <c r="I4338" s="76"/>
      <c r="J4338" s="76"/>
      <c r="K4338" s="76"/>
      <c r="L4338" s="76"/>
      <c r="M4338" s="77"/>
      <c r="N4338" s="78"/>
    </row>
    <row r="4339" spans="1:14" ht="13.95" customHeight="1">
      <c r="A4339" s="73"/>
      <c r="B4339" s="74"/>
      <c r="C4339" s="75"/>
      <c r="D4339" s="76"/>
      <c r="E4339" s="76"/>
      <c r="F4339" s="76"/>
      <c r="G4339" s="76"/>
      <c r="H4339" s="76"/>
      <c r="I4339" s="76"/>
      <c r="J4339" s="76"/>
      <c r="K4339" s="76"/>
      <c r="L4339" s="76"/>
      <c r="M4339" s="77"/>
      <c r="N4339" s="78"/>
    </row>
    <row r="4340" spans="1:14" ht="13.95" customHeight="1">
      <c r="A4340" s="73"/>
      <c r="B4340" s="74"/>
      <c r="C4340" s="75"/>
      <c r="D4340" s="76"/>
      <c r="E4340" s="76"/>
      <c r="F4340" s="76"/>
      <c r="G4340" s="76"/>
      <c r="H4340" s="76"/>
      <c r="I4340" s="76"/>
      <c r="J4340" s="76"/>
      <c r="K4340" s="76"/>
      <c r="L4340" s="76"/>
      <c r="M4340" s="77"/>
      <c r="N4340" s="78"/>
    </row>
    <row r="4341" spans="1:14" ht="13.95" customHeight="1">
      <c r="A4341" s="73"/>
      <c r="B4341" s="74"/>
      <c r="C4341" s="75"/>
      <c r="D4341" s="76"/>
      <c r="E4341" s="76"/>
      <c r="F4341" s="76"/>
      <c r="G4341" s="76"/>
      <c r="H4341" s="76"/>
      <c r="I4341" s="76"/>
      <c r="J4341" s="76"/>
      <c r="K4341" s="76"/>
      <c r="L4341" s="76"/>
      <c r="M4341" s="77"/>
      <c r="N4341" s="78"/>
    </row>
    <row r="4342" spans="1:14" ht="13.95" customHeight="1">
      <c r="A4342" s="73"/>
      <c r="B4342" s="74"/>
      <c r="C4342" s="75"/>
      <c r="D4342" s="76"/>
      <c r="E4342" s="76"/>
      <c r="F4342" s="76"/>
      <c r="G4342" s="76"/>
      <c r="H4342" s="76"/>
      <c r="I4342" s="76"/>
      <c r="J4342" s="76"/>
      <c r="K4342" s="76"/>
      <c r="L4342" s="76"/>
      <c r="M4342" s="77"/>
      <c r="N4342" s="78"/>
    </row>
    <row r="4343" spans="1:14" ht="13.95" customHeight="1">
      <c r="A4343" s="73"/>
      <c r="B4343" s="74"/>
      <c r="C4343" s="75"/>
      <c r="D4343" s="76"/>
      <c r="E4343" s="76"/>
      <c r="F4343" s="76"/>
      <c r="G4343" s="76"/>
      <c r="H4343" s="76"/>
      <c r="I4343" s="76"/>
      <c r="J4343" s="76"/>
      <c r="K4343" s="76"/>
      <c r="L4343" s="76"/>
      <c r="M4343" s="77"/>
      <c r="N4343" s="78"/>
    </row>
    <row r="4344" spans="1:14" ht="13.95" customHeight="1">
      <c r="A4344" s="73"/>
      <c r="B4344" s="74"/>
      <c r="C4344" s="75"/>
      <c r="D4344" s="76"/>
      <c r="E4344" s="76"/>
      <c r="F4344" s="76"/>
      <c r="G4344" s="76"/>
      <c r="H4344" s="76"/>
      <c r="I4344" s="76"/>
      <c r="J4344" s="76"/>
      <c r="K4344" s="76"/>
      <c r="L4344" s="76"/>
      <c r="M4344" s="77"/>
      <c r="N4344" s="78"/>
    </row>
    <row r="4345" spans="1:14" ht="13.95" customHeight="1">
      <c r="A4345" s="73"/>
      <c r="B4345" s="74"/>
      <c r="C4345" s="75"/>
      <c r="D4345" s="76"/>
      <c r="E4345" s="76"/>
      <c r="F4345" s="76"/>
      <c r="G4345" s="76"/>
      <c r="H4345" s="76"/>
      <c r="I4345" s="76"/>
      <c r="J4345" s="76"/>
      <c r="K4345" s="76"/>
      <c r="L4345" s="76"/>
      <c r="M4345" s="77"/>
      <c r="N4345" s="78"/>
    </row>
    <row r="4346" spans="1:14" ht="13.95" customHeight="1">
      <c r="A4346" s="73"/>
      <c r="B4346" s="74"/>
      <c r="C4346" s="75"/>
      <c r="D4346" s="76"/>
      <c r="E4346" s="76"/>
      <c r="F4346" s="76"/>
      <c r="G4346" s="76"/>
      <c r="H4346" s="76"/>
      <c r="I4346" s="76"/>
      <c r="J4346" s="76"/>
      <c r="K4346" s="76"/>
      <c r="L4346" s="76"/>
      <c r="M4346" s="77"/>
      <c r="N4346" s="78"/>
    </row>
    <row r="4347" spans="1:14" ht="13.95" customHeight="1">
      <c r="A4347" s="73"/>
      <c r="B4347" s="74"/>
      <c r="C4347" s="75"/>
      <c r="D4347" s="76"/>
      <c r="E4347" s="76"/>
      <c r="F4347" s="76"/>
      <c r="G4347" s="76"/>
      <c r="H4347" s="76"/>
      <c r="I4347" s="76"/>
      <c r="J4347" s="76"/>
      <c r="K4347" s="76"/>
      <c r="L4347" s="76"/>
      <c r="M4347" s="77"/>
      <c r="N4347" s="78"/>
    </row>
    <row r="4348" spans="1:14" ht="13.95" customHeight="1">
      <c r="A4348" s="73"/>
      <c r="B4348" s="74"/>
      <c r="C4348" s="75"/>
      <c r="D4348" s="76"/>
      <c r="E4348" s="76"/>
      <c r="F4348" s="76"/>
      <c r="G4348" s="76"/>
      <c r="H4348" s="76"/>
      <c r="I4348" s="76"/>
      <c r="J4348" s="76"/>
      <c r="K4348" s="76"/>
      <c r="L4348" s="76"/>
      <c r="M4348" s="77"/>
      <c r="N4348" s="78"/>
    </row>
    <row r="4349" spans="1:14" ht="13.95" customHeight="1">
      <c r="A4349" s="73"/>
      <c r="B4349" s="74"/>
      <c r="C4349" s="75"/>
      <c r="D4349" s="76"/>
      <c r="E4349" s="76"/>
      <c r="F4349" s="76"/>
      <c r="G4349" s="76"/>
      <c r="H4349" s="76"/>
      <c r="I4349" s="76"/>
      <c r="J4349" s="76"/>
      <c r="K4349" s="76"/>
      <c r="L4349" s="76"/>
      <c r="M4349" s="77"/>
      <c r="N4349" s="78"/>
    </row>
    <row r="4350" spans="1:14" ht="13.95" customHeight="1">
      <c r="A4350" s="73"/>
      <c r="B4350" s="74"/>
      <c r="C4350" s="75"/>
      <c r="D4350" s="76"/>
      <c r="E4350" s="76"/>
      <c r="F4350" s="76"/>
      <c r="G4350" s="76"/>
      <c r="H4350" s="76"/>
      <c r="I4350" s="76"/>
      <c r="J4350" s="76"/>
      <c r="K4350" s="76"/>
      <c r="L4350" s="76"/>
      <c r="M4350" s="77"/>
      <c r="N4350" s="78"/>
    </row>
    <row r="4351" spans="1:14" ht="13.95" customHeight="1">
      <c r="A4351" s="73"/>
      <c r="B4351" s="74"/>
      <c r="C4351" s="75"/>
      <c r="D4351" s="76"/>
      <c r="E4351" s="76"/>
      <c r="F4351" s="76"/>
      <c r="G4351" s="76"/>
      <c r="H4351" s="76"/>
      <c r="I4351" s="76"/>
      <c r="J4351" s="76"/>
      <c r="K4351" s="76"/>
      <c r="L4351" s="76"/>
      <c r="M4351" s="77"/>
      <c r="N4351" s="78"/>
    </row>
    <row r="4352" spans="1:14" ht="13.95" customHeight="1">
      <c r="A4352" s="73"/>
      <c r="B4352" s="74"/>
      <c r="C4352" s="75"/>
      <c r="D4352" s="76"/>
      <c r="E4352" s="76"/>
      <c r="F4352" s="76"/>
      <c r="G4352" s="76"/>
      <c r="H4352" s="76"/>
      <c r="I4352" s="76"/>
      <c r="J4352" s="76"/>
      <c r="K4352" s="76"/>
      <c r="L4352" s="76"/>
      <c r="M4352" s="77"/>
      <c r="N4352" s="78"/>
    </row>
    <row r="4353" spans="1:14" ht="13.95" customHeight="1">
      <c r="A4353" s="73"/>
      <c r="B4353" s="74"/>
      <c r="C4353" s="75"/>
      <c r="D4353" s="76"/>
      <c r="E4353" s="76"/>
      <c r="F4353" s="76"/>
      <c r="G4353" s="76"/>
      <c r="H4353" s="76"/>
      <c r="I4353" s="76"/>
      <c r="J4353" s="76"/>
      <c r="K4353" s="76"/>
      <c r="L4353" s="76"/>
      <c r="M4353" s="77"/>
      <c r="N4353" s="78"/>
    </row>
    <row r="4354" spans="1:14" ht="13.95" customHeight="1">
      <c r="A4354" s="73"/>
      <c r="B4354" s="74"/>
      <c r="C4354" s="75"/>
      <c r="D4354" s="76"/>
      <c r="E4354" s="76"/>
      <c r="F4354" s="76"/>
      <c r="G4354" s="76"/>
      <c r="H4354" s="76"/>
      <c r="I4354" s="76"/>
      <c r="J4354" s="76"/>
      <c r="K4354" s="76"/>
      <c r="L4354" s="76"/>
      <c r="M4354" s="77"/>
      <c r="N4354" s="78"/>
    </row>
    <row r="4355" spans="1:14" ht="13.95" customHeight="1">
      <c r="A4355" s="73"/>
      <c r="B4355" s="74"/>
      <c r="C4355" s="75"/>
      <c r="D4355" s="76"/>
      <c r="E4355" s="76"/>
      <c r="F4355" s="76"/>
      <c r="G4355" s="76"/>
      <c r="H4355" s="76"/>
      <c r="I4355" s="76"/>
      <c r="J4355" s="76"/>
      <c r="K4355" s="76"/>
      <c r="L4355" s="76"/>
      <c r="M4355" s="77"/>
      <c r="N4355" s="78"/>
    </row>
    <row r="4356" spans="1:14" ht="13.95" customHeight="1">
      <c r="A4356" s="73"/>
      <c r="B4356" s="74"/>
      <c r="C4356" s="75"/>
      <c r="D4356" s="76"/>
      <c r="E4356" s="76"/>
      <c r="F4356" s="76"/>
      <c r="G4356" s="76"/>
      <c r="H4356" s="76"/>
      <c r="I4356" s="76"/>
      <c r="J4356" s="76"/>
      <c r="K4356" s="76"/>
      <c r="L4356" s="76"/>
      <c r="M4356" s="77"/>
      <c r="N4356" s="78"/>
    </row>
    <row r="4357" spans="1:14" ht="13.95" customHeight="1">
      <c r="A4357" s="73"/>
      <c r="B4357" s="74"/>
      <c r="C4357" s="75"/>
      <c r="D4357" s="76"/>
      <c r="E4357" s="76"/>
      <c r="F4357" s="76"/>
      <c r="G4357" s="76"/>
      <c r="H4357" s="76"/>
      <c r="I4357" s="76"/>
      <c r="J4357" s="76"/>
      <c r="K4357" s="76"/>
      <c r="L4357" s="76"/>
      <c r="M4357" s="77"/>
      <c r="N4357" s="78"/>
    </row>
    <row r="4358" spans="1:14" ht="13.95" customHeight="1">
      <c r="A4358" s="73"/>
      <c r="B4358" s="74"/>
      <c r="C4358" s="75"/>
      <c r="D4358" s="76"/>
      <c r="E4358" s="76"/>
      <c r="F4358" s="76"/>
      <c r="G4358" s="76"/>
      <c r="H4358" s="76"/>
      <c r="I4358" s="76"/>
      <c r="J4358" s="76"/>
      <c r="K4358" s="76"/>
      <c r="L4358" s="76"/>
      <c r="M4358" s="77"/>
      <c r="N4358" s="78"/>
    </row>
    <row r="4359" spans="1:14" ht="13.95" customHeight="1">
      <c r="A4359" s="73"/>
      <c r="B4359" s="74"/>
      <c r="C4359" s="75"/>
      <c r="D4359" s="76"/>
      <c r="E4359" s="76"/>
      <c r="F4359" s="76"/>
      <c r="G4359" s="76"/>
      <c r="H4359" s="76"/>
      <c r="I4359" s="76"/>
      <c r="J4359" s="76"/>
      <c r="K4359" s="76"/>
      <c r="L4359" s="76"/>
      <c r="M4359" s="77"/>
      <c r="N4359" s="78"/>
    </row>
    <row r="4360" spans="1:14" ht="13.95" customHeight="1">
      <c r="A4360" s="73"/>
      <c r="B4360" s="74"/>
      <c r="C4360" s="75"/>
      <c r="D4360" s="76"/>
      <c r="E4360" s="76"/>
      <c r="F4360" s="76"/>
      <c r="G4360" s="76"/>
      <c r="H4360" s="76"/>
      <c r="I4360" s="76"/>
      <c r="J4360" s="76"/>
      <c r="K4360" s="76"/>
      <c r="L4360" s="76"/>
      <c r="M4360" s="77"/>
      <c r="N4360" s="78"/>
    </row>
    <row r="4361" spans="1:14" ht="13.95" customHeight="1">
      <c r="A4361" s="73"/>
      <c r="B4361" s="74"/>
      <c r="C4361" s="75"/>
      <c r="D4361" s="76"/>
      <c r="E4361" s="76"/>
      <c r="F4361" s="76"/>
      <c r="G4361" s="76"/>
      <c r="H4361" s="76"/>
      <c r="I4361" s="76"/>
      <c r="J4361" s="76"/>
      <c r="K4361" s="76"/>
      <c r="L4361" s="76"/>
      <c r="M4361" s="77"/>
      <c r="N4361" s="78"/>
    </row>
    <row r="4362" spans="1:14" ht="13.95" customHeight="1">
      <c r="A4362" s="73"/>
      <c r="B4362" s="74"/>
      <c r="C4362" s="75"/>
      <c r="D4362" s="76"/>
      <c r="E4362" s="76"/>
      <c r="F4362" s="76"/>
      <c r="G4362" s="76"/>
      <c r="H4362" s="76"/>
      <c r="I4362" s="76"/>
      <c r="J4362" s="76"/>
      <c r="K4362" s="76"/>
      <c r="L4362" s="76"/>
      <c r="M4362" s="77"/>
      <c r="N4362" s="78"/>
    </row>
    <row r="4363" spans="1:14" ht="13.95" customHeight="1">
      <c r="A4363" s="73"/>
      <c r="B4363" s="74"/>
      <c r="C4363" s="75"/>
      <c r="D4363" s="76"/>
      <c r="E4363" s="76"/>
      <c r="F4363" s="76"/>
      <c r="G4363" s="76"/>
      <c r="H4363" s="76"/>
      <c r="I4363" s="76"/>
      <c r="J4363" s="76"/>
      <c r="K4363" s="76"/>
      <c r="L4363" s="76"/>
      <c r="M4363" s="77"/>
      <c r="N4363" s="78"/>
    </row>
    <row r="4364" spans="1:14" ht="13.95" customHeight="1">
      <c r="A4364" s="73"/>
      <c r="B4364" s="74"/>
      <c r="C4364" s="75"/>
      <c r="D4364" s="76"/>
      <c r="E4364" s="76"/>
      <c r="F4364" s="76"/>
      <c r="G4364" s="76"/>
      <c r="H4364" s="76"/>
      <c r="I4364" s="76"/>
      <c r="J4364" s="76"/>
      <c r="K4364" s="76"/>
      <c r="L4364" s="76"/>
      <c r="M4364" s="77"/>
      <c r="N4364" s="78"/>
    </row>
    <row r="4365" spans="1:14" ht="13.95" customHeight="1">
      <c r="A4365" s="73"/>
      <c r="B4365" s="74"/>
      <c r="C4365" s="75"/>
      <c r="D4365" s="76"/>
      <c r="E4365" s="76"/>
      <c r="F4365" s="76"/>
      <c r="G4365" s="76"/>
      <c r="H4365" s="76"/>
      <c r="I4365" s="76"/>
      <c r="J4365" s="76"/>
      <c r="K4365" s="76"/>
      <c r="L4365" s="76"/>
      <c r="M4365" s="77"/>
      <c r="N4365" s="78"/>
    </row>
    <row r="4366" spans="1:14" ht="13.95" customHeight="1">
      <c r="A4366" s="73"/>
      <c r="B4366" s="74"/>
      <c r="C4366" s="75"/>
      <c r="D4366" s="76"/>
      <c r="E4366" s="76"/>
      <c r="F4366" s="76"/>
      <c r="G4366" s="76"/>
      <c r="H4366" s="76"/>
      <c r="I4366" s="76"/>
      <c r="J4366" s="76"/>
      <c r="K4366" s="76"/>
      <c r="L4366" s="76"/>
      <c r="M4366" s="77"/>
      <c r="N4366" s="78"/>
    </row>
    <row r="4367" spans="1:14" ht="13.95" customHeight="1">
      <c r="A4367" s="73"/>
      <c r="B4367" s="74"/>
      <c r="C4367" s="75"/>
      <c r="D4367" s="76"/>
      <c r="E4367" s="76"/>
      <c r="F4367" s="76"/>
      <c r="G4367" s="76"/>
      <c r="H4367" s="76"/>
      <c r="I4367" s="76"/>
      <c r="J4367" s="76"/>
      <c r="K4367" s="76"/>
      <c r="L4367" s="76"/>
      <c r="M4367" s="77"/>
      <c r="N4367" s="78"/>
    </row>
    <row r="4368" spans="1:14" ht="13.95" customHeight="1">
      <c r="A4368" s="73"/>
      <c r="B4368" s="74"/>
      <c r="C4368" s="75"/>
      <c r="D4368" s="76"/>
      <c r="E4368" s="76"/>
      <c r="F4368" s="76"/>
      <c r="G4368" s="76"/>
      <c r="H4368" s="76"/>
      <c r="I4368" s="76"/>
      <c r="J4368" s="76"/>
      <c r="K4368" s="76"/>
      <c r="L4368" s="76"/>
      <c r="M4368" s="77"/>
      <c r="N4368" s="78"/>
    </row>
    <row r="4369" spans="1:14" ht="13.95" customHeight="1">
      <c r="A4369" s="73"/>
      <c r="B4369" s="74"/>
      <c r="C4369" s="75"/>
      <c r="D4369" s="76"/>
      <c r="E4369" s="76"/>
      <c r="F4369" s="76"/>
      <c r="G4369" s="76"/>
      <c r="H4369" s="76"/>
      <c r="I4369" s="76"/>
      <c r="J4369" s="76"/>
      <c r="K4369" s="76"/>
      <c r="L4369" s="76"/>
      <c r="M4369" s="77"/>
      <c r="N4369" s="78"/>
    </row>
    <row r="4370" spans="1:14" ht="13.95" customHeight="1">
      <c r="A4370" s="73"/>
      <c r="B4370" s="74"/>
      <c r="C4370" s="75"/>
      <c r="D4370" s="76"/>
      <c r="E4370" s="76"/>
      <c r="F4370" s="76"/>
      <c r="G4370" s="76"/>
      <c r="H4370" s="76"/>
      <c r="I4370" s="76"/>
      <c r="J4370" s="76"/>
      <c r="K4370" s="76"/>
      <c r="L4370" s="76"/>
      <c r="M4370" s="77"/>
      <c r="N4370" s="78"/>
    </row>
    <row r="4371" spans="1:14" ht="13.95" customHeight="1">
      <c r="A4371" s="73"/>
      <c r="B4371" s="74"/>
      <c r="C4371" s="75"/>
      <c r="D4371" s="76"/>
      <c r="E4371" s="76"/>
      <c r="F4371" s="76"/>
      <c r="G4371" s="76"/>
      <c r="H4371" s="76"/>
      <c r="I4371" s="76"/>
      <c r="J4371" s="76"/>
      <c r="K4371" s="76"/>
      <c r="L4371" s="76"/>
      <c r="M4371" s="77"/>
      <c r="N4371" s="78"/>
    </row>
    <row r="4372" spans="1:14" ht="13.95" customHeight="1">
      <c r="A4372" s="73"/>
      <c r="B4372" s="74"/>
      <c r="C4372" s="75"/>
      <c r="D4372" s="76"/>
      <c r="E4372" s="76"/>
      <c r="F4372" s="76"/>
      <c r="G4372" s="76"/>
      <c r="H4372" s="76"/>
      <c r="I4372" s="76"/>
      <c r="J4372" s="76"/>
      <c r="K4372" s="76"/>
      <c r="L4372" s="76"/>
      <c r="M4372" s="77"/>
      <c r="N4372" s="78"/>
    </row>
    <row r="4373" spans="1:14" ht="13.95" customHeight="1">
      <c r="A4373" s="73"/>
      <c r="B4373" s="74"/>
      <c r="C4373" s="75"/>
      <c r="D4373" s="76"/>
      <c r="E4373" s="76"/>
      <c r="F4373" s="76"/>
      <c r="G4373" s="76"/>
      <c r="H4373" s="76"/>
      <c r="I4373" s="76"/>
      <c r="J4373" s="76"/>
      <c r="K4373" s="76"/>
      <c r="L4373" s="76"/>
      <c r="M4373" s="77"/>
      <c r="N4373" s="78"/>
    </row>
    <row r="4374" spans="1:14" ht="13.95" customHeight="1">
      <c r="A4374" s="73"/>
      <c r="B4374" s="74"/>
      <c r="C4374" s="75"/>
      <c r="D4374" s="76"/>
      <c r="E4374" s="76"/>
      <c r="F4374" s="76"/>
      <c r="G4374" s="76"/>
      <c r="H4374" s="76"/>
      <c r="I4374" s="76"/>
      <c r="J4374" s="76"/>
      <c r="K4374" s="76"/>
      <c r="L4374" s="76"/>
      <c r="M4374" s="77"/>
      <c r="N4374" s="78"/>
    </row>
    <row r="4375" spans="1:14" ht="13.95" customHeight="1">
      <c r="A4375" s="73"/>
      <c r="B4375" s="74"/>
      <c r="C4375" s="75"/>
      <c r="D4375" s="76"/>
      <c r="E4375" s="76"/>
      <c r="F4375" s="76"/>
      <c r="G4375" s="76"/>
      <c r="H4375" s="76"/>
      <c r="I4375" s="76"/>
      <c r="J4375" s="76"/>
      <c r="K4375" s="76"/>
      <c r="L4375" s="76"/>
      <c r="M4375" s="77"/>
      <c r="N4375" s="78"/>
    </row>
    <row r="4376" spans="1:14" ht="13.95" customHeight="1">
      <c r="A4376" s="73"/>
      <c r="B4376" s="74"/>
      <c r="C4376" s="75"/>
      <c r="D4376" s="76"/>
      <c r="E4376" s="76"/>
      <c r="F4376" s="76"/>
      <c r="G4376" s="76"/>
      <c r="H4376" s="76"/>
      <c r="I4376" s="76"/>
      <c r="J4376" s="76"/>
      <c r="K4376" s="76"/>
      <c r="L4376" s="76"/>
      <c r="M4376" s="77"/>
      <c r="N4376" s="78"/>
    </row>
    <row r="4377" spans="1:14" ht="13.95" customHeight="1">
      <c r="A4377" s="73"/>
      <c r="B4377" s="74"/>
      <c r="C4377" s="75"/>
      <c r="D4377" s="76"/>
      <c r="E4377" s="76"/>
      <c r="F4377" s="76"/>
      <c r="G4377" s="76"/>
      <c r="H4377" s="76"/>
      <c r="I4377" s="76"/>
      <c r="J4377" s="76"/>
      <c r="K4377" s="76"/>
      <c r="L4377" s="76"/>
      <c r="M4377" s="77"/>
      <c r="N4377" s="78"/>
    </row>
    <row r="4378" spans="1:14" ht="13.95" customHeight="1">
      <c r="A4378" s="73"/>
      <c r="B4378" s="74"/>
      <c r="C4378" s="75"/>
      <c r="D4378" s="76"/>
      <c r="E4378" s="76"/>
      <c r="F4378" s="76"/>
      <c r="G4378" s="76"/>
      <c r="H4378" s="76"/>
      <c r="I4378" s="76"/>
      <c r="J4378" s="76"/>
      <c r="K4378" s="76"/>
      <c r="L4378" s="76"/>
      <c r="M4378" s="77"/>
      <c r="N4378" s="78"/>
    </row>
    <row r="4379" spans="1:14" ht="13.95" customHeight="1">
      <c r="A4379" s="73"/>
      <c r="B4379" s="74"/>
      <c r="C4379" s="75"/>
      <c r="D4379" s="76"/>
      <c r="E4379" s="76"/>
      <c r="F4379" s="76"/>
      <c r="G4379" s="76"/>
      <c r="H4379" s="76"/>
      <c r="I4379" s="76"/>
      <c r="J4379" s="76"/>
      <c r="K4379" s="76"/>
      <c r="L4379" s="76"/>
      <c r="M4379" s="77"/>
      <c r="N4379" s="78"/>
    </row>
    <row r="4380" spans="1:14" ht="13.95" customHeight="1">
      <c r="A4380" s="73"/>
      <c r="B4380" s="74"/>
      <c r="C4380" s="75"/>
      <c r="D4380" s="76"/>
      <c r="E4380" s="76"/>
      <c r="F4380" s="76"/>
      <c r="G4380" s="76"/>
      <c r="H4380" s="76"/>
      <c r="I4380" s="76"/>
      <c r="J4380" s="76"/>
      <c r="K4380" s="76"/>
      <c r="L4380" s="76"/>
      <c r="M4380" s="77"/>
      <c r="N4380" s="78"/>
    </row>
    <row r="4381" spans="1:14" ht="13.95" customHeight="1">
      <c r="A4381" s="73"/>
      <c r="B4381" s="74"/>
      <c r="C4381" s="75"/>
      <c r="D4381" s="76"/>
      <c r="E4381" s="76"/>
      <c r="F4381" s="76"/>
      <c r="G4381" s="76"/>
      <c r="H4381" s="76"/>
      <c r="I4381" s="76"/>
      <c r="J4381" s="76"/>
      <c r="K4381" s="76"/>
      <c r="L4381" s="76"/>
      <c r="M4381" s="77"/>
      <c r="N4381" s="78"/>
    </row>
    <row r="4382" spans="1:14" ht="13.95" customHeight="1">
      <c r="A4382" s="73"/>
      <c r="B4382" s="74"/>
      <c r="C4382" s="75"/>
      <c r="D4382" s="76"/>
      <c r="E4382" s="76"/>
      <c r="F4382" s="76"/>
      <c r="G4382" s="76"/>
      <c r="H4382" s="76"/>
      <c r="I4382" s="76"/>
      <c r="J4382" s="76"/>
      <c r="K4382" s="76"/>
      <c r="L4382" s="76"/>
      <c r="M4382" s="77"/>
      <c r="N4382" s="78"/>
    </row>
    <row r="4383" spans="1:14" ht="13.95" customHeight="1">
      <c r="A4383" s="73"/>
      <c r="B4383" s="74"/>
      <c r="C4383" s="75"/>
      <c r="D4383" s="76"/>
      <c r="E4383" s="76"/>
      <c r="F4383" s="76"/>
      <c r="G4383" s="76"/>
      <c r="H4383" s="76"/>
      <c r="I4383" s="76"/>
      <c r="J4383" s="76"/>
      <c r="K4383" s="76"/>
      <c r="L4383" s="76"/>
      <c r="M4383" s="77"/>
      <c r="N4383" s="78"/>
    </row>
    <row r="4384" spans="1:14" ht="13.95" customHeight="1">
      <c r="A4384" s="73"/>
      <c r="B4384" s="74"/>
      <c r="C4384" s="75"/>
      <c r="D4384" s="76"/>
      <c r="E4384" s="76"/>
      <c r="F4384" s="76"/>
      <c r="G4384" s="76"/>
      <c r="H4384" s="76"/>
      <c r="I4384" s="76"/>
      <c r="J4384" s="76"/>
      <c r="K4384" s="76"/>
      <c r="L4384" s="76"/>
      <c r="M4384" s="77"/>
      <c r="N4384" s="78"/>
    </row>
    <row r="4385" spans="1:14" ht="13.95" customHeight="1">
      <c r="A4385" s="73"/>
      <c r="B4385" s="74"/>
      <c r="C4385" s="75"/>
      <c r="D4385" s="76"/>
      <c r="E4385" s="76"/>
      <c r="F4385" s="76"/>
      <c r="G4385" s="76"/>
      <c r="H4385" s="76"/>
      <c r="I4385" s="76"/>
      <c r="J4385" s="76"/>
      <c r="K4385" s="76"/>
      <c r="L4385" s="76"/>
      <c r="M4385" s="77"/>
      <c r="N4385" s="78"/>
    </row>
    <row r="4386" spans="1:14" ht="13.95" customHeight="1">
      <c r="A4386" s="73"/>
      <c r="B4386" s="74"/>
      <c r="C4386" s="75"/>
      <c r="D4386" s="76"/>
      <c r="E4386" s="76"/>
      <c r="F4386" s="76"/>
      <c r="G4386" s="76"/>
      <c r="H4386" s="76"/>
      <c r="I4386" s="76"/>
      <c r="J4386" s="76"/>
      <c r="K4386" s="76"/>
      <c r="L4386" s="76"/>
      <c r="M4386" s="77"/>
      <c r="N4386" s="78"/>
    </row>
    <row r="4387" spans="1:14" ht="13.95" customHeight="1">
      <c r="A4387" s="73"/>
      <c r="B4387" s="74"/>
      <c r="C4387" s="75"/>
      <c r="D4387" s="76"/>
      <c r="E4387" s="76"/>
      <c r="F4387" s="76"/>
      <c r="G4387" s="76"/>
      <c r="H4387" s="76"/>
      <c r="I4387" s="76"/>
      <c r="J4387" s="76"/>
      <c r="K4387" s="76"/>
      <c r="L4387" s="76"/>
      <c r="M4387" s="77"/>
      <c r="N4387" s="78"/>
    </row>
    <row r="4388" spans="1:14" ht="13.95" customHeight="1">
      <c r="A4388" s="73"/>
      <c r="B4388" s="74"/>
      <c r="C4388" s="75"/>
      <c r="D4388" s="76"/>
      <c r="E4388" s="76"/>
      <c r="F4388" s="76"/>
      <c r="G4388" s="76"/>
      <c r="H4388" s="76"/>
      <c r="I4388" s="76"/>
      <c r="J4388" s="76"/>
      <c r="K4388" s="76"/>
      <c r="L4388" s="76"/>
      <c r="M4388" s="77"/>
      <c r="N4388" s="78"/>
    </row>
    <row r="4389" spans="1:14" ht="13.95" customHeight="1">
      <c r="A4389" s="73"/>
      <c r="B4389" s="74"/>
      <c r="C4389" s="75"/>
      <c r="D4389" s="76"/>
      <c r="E4389" s="76"/>
      <c r="F4389" s="76"/>
      <c r="G4389" s="76"/>
      <c r="H4389" s="76"/>
      <c r="I4389" s="76"/>
      <c r="J4389" s="76"/>
      <c r="K4389" s="76"/>
      <c r="L4389" s="76"/>
      <c r="M4389" s="77"/>
      <c r="N4389" s="78"/>
    </row>
    <row r="4390" spans="1:14" ht="13.95" customHeight="1">
      <c r="A4390" s="73"/>
      <c r="B4390" s="74"/>
      <c r="C4390" s="75"/>
      <c r="D4390" s="76"/>
      <c r="E4390" s="76"/>
      <c r="F4390" s="76"/>
      <c r="G4390" s="76"/>
      <c r="H4390" s="76"/>
      <c r="I4390" s="76"/>
      <c r="J4390" s="76"/>
      <c r="K4390" s="76"/>
      <c r="L4390" s="76"/>
      <c r="M4390" s="77"/>
      <c r="N4390" s="78"/>
    </row>
    <row r="4391" spans="1:14" ht="13.95" customHeight="1">
      <c r="A4391" s="73"/>
      <c r="B4391" s="74"/>
      <c r="C4391" s="75"/>
      <c r="D4391" s="76"/>
      <c r="E4391" s="76"/>
      <c r="F4391" s="76"/>
      <c r="G4391" s="76"/>
      <c r="H4391" s="76"/>
      <c r="I4391" s="76"/>
      <c r="J4391" s="76"/>
      <c r="K4391" s="76"/>
      <c r="L4391" s="76"/>
      <c r="M4391" s="77"/>
      <c r="N4391" s="78"/>
    </row>
    <row r="4392" spans="1:14" ht="13.95" customHeight="1">
      <c r="A4392" s="73"/>
      <c r="B4392" s="74"/>
      <c r="C4392" s="75"/>
      <c r="D4392" s="76"/>
      <c r="E4392" s="76"/>
      <c r="F4392" s="76"/>
      <c r="G4392" s="76"/>
      <c r="H4392" s="76"/>
      <c r="I4392" s="76"/>
      <c r="J4392" s="76"/>
      <c r="K4392" s="76"/>
      <c r="L4392" s="76"/>
      <c r="M4392" s="77"/>
      <c r="N4392" s="78"/>
    </row>
    <row r="4393" spans="1:14" ht="13.95" customHeight="1">
      <c r="A4393" s="73"/>
      <c r="B4393" s="74"/>
      <c r="C4393" s="75"/>
      <c r="D4393" s="76"/>
      <c r="E4393" s="76"/>
      <c r="F4393" s="76"/>
      <c r="G4393" s="76"/>
      <c r="H4393" s="76"/>
      <c r="I4393" s="76"/>
      <c r="J4393" s="76"/>
      <c r="K4393" s="76"/>
      <c r="L4393" s="76"/>
      <c r="M4393" s="77"/>
      <c r="N4393" s="78"/>
    </row>
    <row r="4394" spans="1:14" ht="13.95" customHeight="1">
      <c r="A4394" s="73"/>
      <c r="B4394" s="74"/>
      <c r="C4394" s="75"/>
      <c r="D4394" s="76"/>
      <c r="E4394" s="76"/>
      <c r="F4394" s="76"/>
      <c r="G4394" s="76"/>
      <c r="H4394" s="76"/>
      <c r="I4394" s="76"/>
      <c r="J4394" s="76"/>
      <c r="K4394" s="76"/>
      <c r="L4394" s="76"/>
      <c r="M4394" s="77"/>
      <c r="N4394" s="78"/>
    </row>
    <row r="4395" spans="1:14" ht="13.95" customHeight="1">
      <c r="A4395" s="73"/>
      <c r="B4395" s="74"/>
      <c r="C4395" s="75"/>
      <c r="D4395" s="76"/>
      <c r="E4395" s="76"/>
      <c r="F4395" s="76"/>
      <c r="G4395" s="76"/>
      <c r="H4395" s="76"/>
      <c r="I4395" s="76"/>
      <c r="J4395" s="76"/>
      <c r="K4395" s="76"/>
      <c r="L4395" s="76"/>
      <c r="M4395" s="77"/>
      <c r="N4395" s="78"/>
    </row>
    <row r="4396" spans="1:14" ht="13.95" customHeight="1">
      <c r="A4396" s="73"/>
      <c r="B4396" s="74"/>
      <c r="C4396" s="75"/>
      <c r="D4396" s="76"/>
      <c r="E4396" s="76"/>
      <c r="F4396" s="76"/>
      <c r="G4396" s="76"/>
      <c r="H4396" s="76"/>
      <c r="I4396" s="76"/>
      <c r="J4396" s="76"/>
      <c r="K4396" s="76"/>
      <c r="L4396" s="76"/>
      <c r="M4396" s="77"/>
      <c r="N4396" s="78"/>
    </row>
    <row r="4397" spans="1:14" ht="13.95" customHeight="1">
      <c r="A4397" s="73"/>
      <c r="B4397" s="74"/>
      <c r="C4397" s="75"/>
      <c r="D4397" s="76"/>
      <c r="E4397" s="76"/>
      <c r="F4397" s="76"/>
      <c r="G4397" s="76"/>
      <c r="H4397" s="76"/>
      <c r="I4397" s="76"/>
      <c r="J4397" s="76"/>
      <c r="K4397" s="76"/>
      <c r="L4397" s="76"/>
      <c r="M4397" s="77"/>
      <c r="N4397" s="78"/>
    </row>
    <row r="4398" spans="1:14" ht="13.95" customHeight="1">
      <c r="A4398" s="73"/>
      <c r="B4398" s="74"/>
      <c r="C4398" s="75"/>
      <c r="D4398" s="76"/>
      <c r="E4398" s="76"/>
      <c r="F4398" s="76"/>
      <c r="G4398" s="76"/>
      <c r="H4398" s="76"/>
      <c r="I4398" s="76"/>
      <c r="J4398" s="76"/>
      <c r="K4398" s="76"/>
      <c r="L4398" s="76"/>
      <c r="M4398" s="77"/>
      <c r="N4398" s="78"/>
    </row>
    <row r="4399" spans="1:14" ht="13.95" customHeight="1">
      <c r="A4399" s="73"/>
      <c r="B4399" s="74"/>
      <c r="C4399" s="75"/>
      <c r="D4399" s="76"/>
      <c r="E4399" s="76"/>
      <c r="F4399" s="76"/>
      <c r="G4399" s="76"/>
      <c r="H4399" s="76"/>
      <c r="I4399" s="76"/>
      <c r="J4399" s="76"/>
      <c r="K4399" s="76"/>
      <c r="L4399" s="76"/>
      <c r="M4399" s="77"/>
      <c r="N4399" s="78"/>
    </row>
    <row r="4400" spans="1:14" ht="13.95" customHeight="1">
      <c r="A4400" s="73"/>
      <c r="B4400" s="74"/>
      <c r="C4400" s="75"/>
      <c r="D4400" s="76"/>
      <c r="E4400" s="76"/>
      <c r="F4400" s="76"/>
      <c r="G4400" s="76"/>
      <c r="H4400" s="76"/>
      <c r="I4400" s="76"/>
      <c r="J4400" s="76"/>
      <c r="K4400" s="76"/>
      <c r="L4400" s="76"/>
      <c r="M4400" s="77"/>
      <c r="N4400" s="78"/>
    </row>
    <row r="4401" spans="1:14" ht="13.95" customHeight="1">
      <c r="A4401" s="73"/>
      <c r="B4401" s="74"/>
      <c r="C4401" s="75"/>
      <c r="D4401" s="76"/>
      <c r="E4401" s="76"/>
      <c r="F4401" s="76"/>
      <c r="G4401" s="76"/>
      <c r="H4401" s="76"/>
      <c r="I4401" s="76"/>
      <c r="J4401" s="76"/>
      <c r="K4401" s="76"/>
      <c r="L4401" s="76"/>
      <c r="M4401" s="77"/>
      <c r="N4401" s="78"/>
    </row>
    <row r="4402" spans="1:14" ht="13.95" customHeight="1">
      <c r="A4402" s="73"/>
      <c r="B4402" s="74"/>
      <c r="C4402" s="75"/>
      <c r="D4402" s="76"/>
      <c r="E4402" s="76"/>
      <c r="F4402" s="76"/>
      <c r="G4402" s="76"/>
      <c r="H4402" s="76"/>
      <c r="I4402" s="76"/>
      <c r="J4402" s="76"/>
      <c r="K4402" s="76"/>
      <c r="L4402" s="76"/>
      <c r="M4402" s="77"/>
      <c r="N4402" s="78"/>
    </row>
    <row r="4403" spans="1:14" ht="13.95" customHeight="1">
      <c r="A4403" s="73"/>
      <c r="B4403" s="74"/>
      <c r="C4403" s="75"/>
      <c r="D4403" s="76"/>
      <c r="E4403" s="76"/>
      <c r="F4403" s="76"/>
      <c r="G4403" s="76"/>
      <c r="H4403" s="76"/>
      <c r="I4403" s="76"/>
      <c r="J4403" s="76"/>
      <c r="K4403" s="76"/>
      <c r="L4403" s="76"/>
      <c r="M4403" s="77"/>
      <c r="N4403" s="78"/>
    </row>
    <row r="4404" spans="1:14" ht="13.95" customHeight="1">
      <c r="A4404" s="73"/>
      <c r="B4404" s="74"/>
      <c r="C4404" s="75"/>
      <c r="D4404" s="76"/>
      <c r="E4404" s="76"/>
      <c r="F4404" s="76"/>
      <c r="G4404" s="76"/>
      <c r="H4404" s="76"/>
      <c r="I4404" s="76"/>
      <c r="J4404" s="76"/>
      <c r="K4404" s="76"/>
      <c r="L4404" s="76"/>
      <c r="M4404" s="77"/>
      <c r="N4404" s="78"/>
    </row>
    <row r="4405" spans="1:14" ht="13.95" customHeight="1">
      <c r="A4405" s="73"/>
      <c r="B4405" s="74"/>
      <c r="C4405" s="75"/>
      <c r="D4405" s="76"/>
      <c r="E4405" s="76"/>
      <c r="F4405" s="76"/>
      <c r="G4405" s="76"/>
      <c r="H4405" s="76"/>
      <c r="I4405" s="76"/>
      <c r="J4405" s="76"/>
      <c r="K4405" s="76"/>
      <c r="L4405" s="76"/>
      <c r="M4405" s="77"/>
      <c r="N4405" s="78"/>
    </row>
    <row r="4406" spans="1:14" ht="13.95" customHeight="1">
      <c r="A4406" s="73"/>
      <c r="B4406" s="74"/>
      <c r="C4406" s="75"/>
      <c r="D4406" s="76"/>
      <c r="E4406" s="76"/>
      <c r="F4406" s="76"/>
      <c r="G4406" s="76"/>
      <c r="H4406" s="76"/>
      <c r="I4406" s="76"/>
      <c r="J4406" s="76"/>
      <c r="K4406" s="76"/>
      <c r="L4406" s="76"/>
      <c r="M4406" s="77"/>
      <c r="N4406" s="78"/>
    </row>
    <row r="4407" spans="1:14" ht="13.95" customHeight="1">
      <c r="A4407" s="73"/>
      <c r="B4407" s="74"/>
      <c r="C4407" s="75"/>
      <c r="D4407" s="76"/>
      <c r="E4407" s="76"/>
      <c r="F4407" s="76"/>
      <c r="G4407" s="76"/>
      <c r="H4407" s="76"/>
      <c r="I4407" s="76"/>
      <c r="J4407" s="76"/>
      <c r="K4407" s="76"/>
      <c r="L4407" s="76"/>
      <c r="M4407" s="77"/>
      <c r="N4407" s="78"/>
    </row>
    <row r="4408" spans="1:14" ht="13.95" customHeight="1">
      <c r="A4408" s="73"/>
      <c r="B4408" s="74"/>
      <c r="C4408" s="75"/>
      <c r="D4408" s="76"/>
      <c r="E4408" s="76"/>
      <c r="F4408" s="76"/>
      <c r="G4408" s="76"/>
      <c r="H4408" s="76"/>
      <c r="I4408" s="76"/>
      <c r="J4408" s="76"/>
      <c r="K4408" s="76"/>
      <c r="L4408" s="76"/>
      <c r="M4408" s="77"/>
      <c r="N4408" s="78"/>
    </row>
    <row r="4409" spans="1:14" ht="13.95" customHeight="1">
      <c r="A4409" s="73"/>
      <c r="B4409" s="74"/>
      <c r="C4409" s="75"/>
      <c r="D4409" s="76"/>
      <c r="E4409" s="76"/>
      <c r="F4409" s="76"/>
      <c r="G4409" s="76"/>
      <c r="H4409" s="76"/>
      <c r="I4409" s="76"/>
      <c r="J4409" s="76"/>
      <c r="K4409" s="76"/>
      <c r="L4409" s="76"/>
      <c r="M4409" s="77"/>
      <c r="N4409" s="78"/>
    </row>
    <row r="4410" spans="1:14" ht="13.95" customHeight="1">
      <c r="A4410" s="73"/>
      <c r="B4410" s="74"/>
      <c r="C4410" s="75"/>
      <c r="D4410" s="76"/>
      <c r="E4410" s="76"/>
      <c r="F4410" s="76"/>
      <c r="G4410" s="76"/>
      <c r="H4410" s="76"/>
      <c r="I4410" s="76"/>
      <c r="J4410" s="76"/>
      <c r="K4410" s="76"/>
      <c r="L4410" s="76"/>
      <c r="M4410" s="77"/>
      <c r="N4410" s="78"/>
    </row>
    <row r="4411" spans="1:14" ht="13.95" customHeight="1">
      <c r="A4411" s="73"/>
      <c r="B4411" s="74"/>
      <c r="C4411" s="75"/>
      <c r="D4411" s="76"/>
      <c r="E4411" s="76"/>
      <c r="F4411" s="76"/>
      <c r="G4411" s="76"/>
      <c r="H4411" s="76"/>
      <c r="I4411" s="76"/>
      <c r="J4411" s="76"/>
      <c r="K4411" s="76"/>
      <c r="L4411" s="76"/>
      <c r="M4411" s="77"/>
      <c r="N4411" s="78"/>
    </row>
    <row r="4412" spans="1:14" ht="13.95" customHeight="1">
      <c r="A4412" s="73"/>
      <c r="B4412" s="74"/>
      <c r="C4412" s="75"/>
      <c r="D4412" s="76"/>
      <c r="E4412" s="76"/>
      <c r="F4412" s="76"/>
      <c r="G4412" s="76"/>
      <c r="H4412" s="76"/>
      <c r="I4412" s="76"/>
      <c r="J4412" s="76"/>
      <c r="K4412" s="76"/>
      <c r="L4412" s="76"/>
      <c r="M4412" s="77"/>
      <c r="N4412" s="78"/>
    </row>
    <row r="4413" spans="1:14" ht="13.95" customHeight="1">
      <c r="A4413" s="73"/>
      <c r="B4413" s="74"/>
      <c r="C4413" s="75"/>
      <c r="D4413" s="76"/>
      <c r="E4413" s="76"/>
      <c r="F4413" s="76"/>
      <c r="G4413" s="76"/>
      <c r="H4413" s="76"/>
      <c r="I4413" s="76"/>
      <c r="J4413" s="76"/>
      <c r="K4413" s="76"/>
      <c r="L4413" s="76"/>
      <c r="M4413" s="77"/>
      <c r="N4413" s="78"/>
    </row>
    <row r="4414" spans="1:14" ht="13.95" customHeight="1">
      <c r="A4414" s="73"/>
      <c r="B4414" s="74"/>
      <c r="C4414" s="75"/>
      <c r="D4414" s="76"/>
      <c r="E4414" s="76"/>
      <c r="F4414" s="76"/>
      <c r="G4414" s="76"/>
      <c r="H4414" s="76"/>
      <c r="I4414" s="76"/>
      <c r="J4414" s="76"/>
      <c r="K4414" s="76"/>
      <c r="L4414" s="76"/>
      <c r="M4414" s="77"/>
      <c r="N4414" s="78"/>
    </row>
    <row r="4415" spans="1:14" ht="13.95" customHeight="1">
      <c r="A4415" s="73"/>
      <c r="B4415" s="74"/>
      <c r="C4415" s="75"/>
      <c r="D4415" s="76"/>
      <c r="E4415" s="76"/>
      <c r="F4415" s="76"/>
      <c r="G4415" s="76"/>
      <c r="H4415" s="76"/>
      <c r="I4415" s="76"/>
      <c r="J4415" s="76"/>
      <c r="K4415" s="76"/>
      <c r="L4415" s="76"/>
      <c r="M4415" s="77"/>
      <c r="N4415" s="78"/>
    </row>
    <row r="4416" spans="1:14" ht="13.95" customHeight="1">
      <c r="A4416" s="73"/>
      <c r="B4416" s="74"/>
      <c r="C4416" s="75"/>
      <c r="D4416" s="76"/>
      <c r="E4416" s="76"/>
      <c r="F4416" s="76"/>
      <c r="G4416" s="76"/>
      <c r="H4416" s="76"/>
      <c r="I4416" s="76"/>
      <c r="J4416" s="76"/>
      <c r="K4416" s="76"/>
      <c r="L4416" s="76"/>
      <c r="M4416" s="77"/>
      <c r="N4416" s="78"/>
    </row>
    <row r="4417" spans="1:14" ht="13.95" customHeight="1">
      <c r="A4417" s="73"/>
      <c r="B4417" s="74"/>
      <c r="C4417" s="75"/>
      <c r="D4417" s="76"/>
      <c r="E4417" s="76"/>
      <c r="F4417" s="76"/>
      <c r="G4417" s="76"/>
      <c r="H4417" s="76"/>
      <c r="I4417" s="76"/>
      <c r="J4417" s="76"/>
      <c r="K4417" s="76"/>
      <c r="L4417" s="76"/>
      <c r="M4417" s="77"/>
      <c r="N4417" s="78"/>
    </row>
    <row r="4418" spans="1:14" ht="13.95" customHeight="1">
      <c r="A4418" s="73"/>
      <c r="B4418" s="74"/>
      <c r="C4418" s="75"/>
      <c r="D4418" s="76"/>
      <c r="E4418" s="76"/>
      <c r="F4418" s="76"/>
      <c r="G4418" s="76"/>
      <c r="H4418" s="76"/>
      <c r="I4418" s="76"/>
      <c r="J4418" s="76"/>
      <c r="K4418" s="76"/>
      <c r="L4418" s="76"/>
      <c r="M4418" s="77"/>
      <c r="N4418" s="78"/>
    </row>
    <row r="4419" spans="1:14" ht="13.95" customHeight="1">
      <c r="A4419" s="73"/>
      <c r="B4419" s="74"/>
      <c r="C4419" s="75"/>
      <c r="D4419" s="76"/>
      <c r="E4419" s="76"/>
      <c r="F4419" s="76"/>
      <c r="G4419" s="76"/>
      <c r="H4419" s="76"/>
      <c r="I4419" s="76"/>
      <c r="J4419" s="76"/>
      <c r="K4419" s="76"/>
      <c r="L4419" s="76"/>
      <c r="M4419" s="77"/>
      <c r="N4419" s="78"/>
    </row>
    <row r="4420" spans="1:14" ht="13.95" customHeight="1">
      <c r="A4420" s="73"/>
      <c r="B4420" s="74"/>
      <c r="C4420" s="75"/>
      <c r="D4420" s="76"/>
      <c r="E4420" s="76"/>
      <c r="F4420" s="76"/>
      <c r="G4420" s="76"/>
      <c r="H4420" s="76"/>
      <c r="I4420" s="76"/>
      <c r="J4420" s="76"/>
      <c r="K4420" s="76"/>
      <c r="L4420" s="76"/>
      <c r="M4420" s="77"/>
      <c r="N4420" s="78"/>
    </row>
    <row r="4421" spans="1:14" ht="13.95" customHeight="1">
      <c r="A4421" s="73"/>
      <c r="B4421" s="74"/>
      <c r="C4421" s="75"/>
      <c r="D4421" s="76"/>
      <c r="E4421" s="76"/>
      <c r="F4421" s="76"/>
      <c r="G4421" s="76"/>
      <c r="H4421" s="76"/>
      <c r="I4421" s="76"/>
      <c r="J4421" s="76"/>
      <c r="K4421" s="76"/>
      <c r="L4421" s="76"/>
      <c r="M4421" s="77"/>
      <c r="N4421" s="78"/>
    </row>
    <row r="4422" spans="1:14" ht="13.95" customHeight="1">
      <c r="A4422" s="73"/>
      <c r="B4422" s="74"/>
      <c r="C4422" s="75"/>
      <c r="D4422" s="76"/>
      <c r="E4422" s="76"/>
      <c r="F4422" s="76"/>
      <c r="G4422" s="76"/>
      <c r="H4422" s="76"/>
      <c r="I4422" s="76"/>
      <c r="J4422" s="76"/>
      <c r="K4422" s="76"/>
      <c r="L4422" s="76"/>
      <c r="M4422" s="77"/>
      <c r="N4422" s="78"/>
    </row>
    <row r="4423" spans="1:14" ht="13.95" customHeight="1">
      <c r="A4423" s="73"/>
      <c r="B4423" s="74"/>
      <c r="C4423" s="75"/>
      <c r="D4423" s="76"/>
      <c r="E4423" s="76"/>
      <c r="F4423" s="76"/>
      <c r="G4423" s="76"/>
      <c r="H4423" s="76"/>
      <c r="I4423" s="76"/>
      <c r="J4423" s="76"/>
      <c r="K4423" s="76"/>
      <c r="L4423" s="76"/>
      <c r="M4423" s="77"/>
      <c r="N4423" s="78"/>
    </row>
    <row r="4424" spans="1:14" ht="13.95" customHeight="1">
      <c r="A4424" s="73"/>
      <c r="B4424" s="74"/>
      <c r="C4424" s="75"/>
      <c r="D4424" s="76"/>
      <c r="E4424" s="76"/>
      <c r="F4424" s="76"/>
      <c r="G4424" s="76"/>
      <c r="H4424" s="76"/>
      <c r="I4424" s="76"/>
      <c r="J4424" s="76"/>
      <c r="K4424" s="76"/>
      <c r="L4424" s="76"/>
      <c r="M4424" s="77"/>
      <c r="N4424" s="78"/>
    </row>
    <row r="4425" spans="1:14" ht="13.95" customHeight="1">
      <c r="A4425" s="73"/>
      <c r="B4425" s="74"/>
      <c r="C4425" s="75"/>
      <c r="D4425" s="76"/>
      <c r="E4425" s="76"/>
      <c r="F4425" s="76"/>
      <c r="G4425" s="76"/>
      <c r="H4425" s="76"/>
      <c r="I4425" s="76"/>
      <c r="J4425" s="76"/>
      <c r="K4425" s="76"/>
      <c r="L4425" s="76"/>
      <c r="M4425" s="77"/>
      <c r="N4425" s="78"/>
    </row>
    <row r="4426" spans="1:14" ht="13.95" customHeight="1">
      <c r="A4426" s="73"/>
      <c r="B4426" s="74"/>
      <c r="C4426" s="75"/>
      <c r="D4426" s="76"/>
      <c r="E4426" s="76"/>
      <c r="F4426" s="76"/>
      <c r="G4426" s="76"/>
      <c r="H4426" s="76"/>
      <c r="I4426" s="76"/>
      <c r="J4426" s="76"/>
      <c r="K4426" s="76"/>
      <c r="L4426" s="76"/>
      <c r="M4426" s="77"/>
      <c r="N4426" s="78"/>
    </row>
    <row r="4427" spans="1:14" ht="13.95" customHeight="1">
      <c r="A4427" s="73"/>
      <c r="B4427" s="74"/>
      <c r="C4427" s="75"/>
      <c r="D4427" s="76"/>
      <c r="E4427" s="76"/>
      <c r="F4427" s="76"/>
      <c r="G4427" s="76"/>
      <c r="H4427" s="76"/>
      <c r="I4427" s="76"/>
      <c r="J4427" s="76"/>
      <c r="K4427" s="76"/>
      <c r="L4427" s="76"/>
      <c r="M4427" s="77"/>
      <c r="N4427" s="78"/>
    </row>
    <row r="4428" spans="1:14" ht="13.95" customHeight="1">
      <c r="A4428" s="73"/>
      <c r="B4428" s="74"/>
      <c r="C4428" s="75"/>
      <c r="D4428" s="76"/>
      <c r="E4428" s="76"/>
      <c r="F4428" s="76"/>
      <c r="G4428" s="76"/>
      <c r="H4428" s="76"/>
      <c r="I4428" s="76"/>
      <c r="J4428" s="76"/>
      <c r="K4428" s="76"/>
      <c r="L4428" s="76"/>
      <c r="M4428" s="77"/>
      <c r="N4428" s="78"/>
    </row>
    <row r="4429" spans="1:14" ht="13.95" customHeight="1">
      <c r="A4429" s="73"/>
      <c r="B4429" s="74"/>
      <c r="C4429" s="75"/>
      <c r="D4429" s="76"/>
      <c r="E4429" s="76"/>
      <c r="F4429" s="76"/>
      <c r="G4429" s="76"/>
      <c r="H4429" s="76"/>
      <c r="I4429" s="76"/>
      <c r="J4429" s="76"/>
      <c r="K4429" s="76"/>
      <c r="L4429" s="76"/>
      <c r="M4429" s="77"/>
      <c r="N4429" s="78"/>
    </row>
    <row r="4430" spans="1:14" ht="13.95" customHeight="1">
      <c r="A4430" s="73"/>
      <c r="B4430" s="74"/>
      <c r="C4430" s="75"/>
      <c r="D4430" s="76"/>
      <c r="E4430" s="76"/>
      <c r="F4430" s="76"/>
      <c r="G4430" s="76"/>
      <c r="H4430" s="76"/>
      <c r="I4430" s="76"/>
      <c r="J4430" s="76"/>
      <c r="K4430" s="76"/>
      <c r="L4430" s="76"/>
      <c r="M4430" s="77"/>
      <c r="N4430" s="78"/>
    </row>
    <row r="4431" spans="1:14" ht="13.95" customHeight="1">
      <c r="A4431" s="73"/>
      <c r="B4431" s="74"/>
      <c r="C4431" s="75"/>
      <c r="D4431" s="76"/>
      <c r="E4431" s="76"/>
      <c r="F4431" s="76"/>
      <c r="G4431" s="76"/>
      <c r="H4431" s="76"/>
      <c r="I4431" s="76"/>
      <c r="J4431" s="76"/>
      <c r="K4431" s="76"/>
      <c r="L4431" s="76"/>
      <c r="M4431" s="77"/>
      <c r="N4431" s="78"/>
    </row>
    <row r="4432" spans="1:14" ht="13.95" customHeight="1">
      <c r="A4432" s="73"/>
      <c r="B4432" s="74"/>
      <c r="C4432" s="75"/>
      <c r="D4432" s="76"/>
      <c r="E4432" s="76"/>
      <c r="F4432" s="76"/>
      <c r="G4432" s="76"/>
      <c r="H4432" s="76"/>
      <c r="I4432" s="76"/>
      <c r="J4432" s="76"/>
      <c r="K4432" s="76"/>
      <c r="L4432" s="76"/>
      <c r="M4432" s="77"/>
      <c r="N4432" s="78"/>
    </row>
    <row r="4433" spans="1:14" ht="13.95" customHeight="1">
      <c r="A4433" s="73"/>
      <c r="B4433" s="74"/>
      <c r="C4433" s="75"/>
      <c r="D4433" s="76"/>
      <c r="E4433" s="76"/>
      <c r="F4433" s="76"/>
      <c r="G4433" s="76"/>
      <c r="H4433" s="76"/>
      <c r="I4433" s="76"/>
      <c r="J4433" s="76"/>
      <c r="K4433" s="76"/>
      <c r="L4433" s="76"/>
      <c r="M4433" s="77"/>
      <c r="N4433" s="78"/>
    </row>
    <row r="4434" spans="1:14" ht="13.95" customHeight="1">
      <c r="A4434" s="73"/>
      <c r="B4434" s="74"/>
      <c r="C4434" s="75"/>
      <c r="D4434" s="76"/>
      <c r="E4434" s="76"/>
      <c r="F4434" s="76"/>
      <c r="G4434" s="76"/>
      <c r="H4434" s="76"/>
      <c r="I4434" s="76"/>
      <c r="J4434" s="76"/>
      <c r="K4434" s="76"/>
      <c r="L4434" s="76"/>
      <c r="M4434" s="77"/>
      <c r="N4434" s="78"/>
    </row>
    <row r="4435" spans="1:14" ht="13.95" customHeight="1">
      <c r="A4435" s="73"/>
      <c r="B4435" s="74"/>
      <c r="C4435" s="75"/>
      <c r="D4435" s="76"/>
      <c r="E4435" s="76"/>
      <c r="F4435" s="76"/>
      <c r="G4435" s="76"/>
      <c r="H4435" s="76"/>
      <c r="I4435" s="76"/>
      <c r="J4435" s="76"/>
      <c r="K4435" s="76"/>
      <c r="L4435" s="76"/>
      <c r="M4435" s="77"/>
      <c r="N4435" s="78"/>
    </row>
    <row r="4436" spans="1:14" ht="13.95" customHeight="1">
      <c r="A4436" s="73"/>
      <c r="B4436" s="74"/>
      <c r="C4436" s="75"/>
      <c r="D4436" s="76"/>
      <c r="E4436" s="76"/>
      <c r="F4436" s="76"/>
      <c r="G4436" s="76"/>
      <c r="H4436" s="76"/>
      <c r="I4436" s="76"/>
      <c r="J4436" s="76"/>
      <c r="K4436" s="76"/>
      <c r="L4436" s="76"/>
      <c r="M4436" s="77"/>
      <c r="N4436" s="78"/>
    </row>
    <row r="4437" spans="1:14" ht="13.95" customHeight="1">
      <c r="A4437" s="73"/>
      <c r="B4437" s="74"/>
      <c r="C4437" s="75"/>
      <c r="D4437" s="76"/>
      <c r="E4437" s="76"/>
      <c r="F4437" s="76"/>
      <c r="G4437" s="76"/>
      <c r="H4437" s="76"/>
      <c r="I4437" s="76"/>
      <c r="J4437" s="76"/>
      <c r="K4437" s="76"/>
      <c r="L4437" s="76"/>
      <c r="M4437" s="77"/>
      <c r="N4437" s="78"/>
    </row>
    <row r="4438" spans="1:14" ht="13.95" customHeight="1">
      <c r="A4438" s="73"/>
      <c r="B4438" s="74"/>
      <c r="C4438" s="75"/>
      <c r="D4438" s="76"/>
      <c r="E4438" s="76"/>
      <c r="F4438" s="76"/>
      <c r="G4438" s="76"/>
      <c r="H4438" s="76"/>
      <c r="I4438" s="76"/>
      <c r="J4438" s="76"/>
      <c r="K4438" s="76"/>
      <c r="L4438" s="76"/>
      <c r="M4438" s="77"/>
      <c r="N4438" s="78"/>
    </row>
    <row r="4439" spans="1:14" ht="13.95" customHeight="1">
      <c r="A4439" s="73"/>
      <c r="B4439" s="74"/>
      <c r="C4439" s="75"/>
      <c r="D4439" s="76"/>
      <c r="E4439" s="76"/>
      <c r="F4439" s="76"/>
      <c r="G4439" s="76"/>
      <c r="H4439" s="76"/>
      <c r="I4439" s="76"/>
      <c r="J4439" s="76"/>
      <c r="K4439" s="76"/>
      <c r="L4439" s="76"/>
      <c r="M4439" s="77"/>
      <c r="N4439" s="78"/>
    </row>
    <row r="4440" spans="1:14" ht="13.95" customHeight="1">
      <c r="A4440" s="73"/>
      <c r="B4440" s="74"/>
      <c r="C4440" s="75"/>
      <c r="D4440" s="76"/>
      <c r="E4440" s="76"/>
      <c r="F4440" s="76"/>
      <c r="G4440" s="76"/>
      <c r="H4440" s="76"/>
      <c r="I4440" s="76"/>
      <c r="J4440" s="76"/>
      <c r="K4440" s="76"/>
      <c r="L4440" s="76"/>
      <c r="M4440" s="77"/>
      <c r="N4440" s="78"/>
    </row>
    <row r="4441" spans="1:14" ht="13.95" customHeight="1">
      <c r="A4441" s="73"/>
      <c r="B4441" s="74"/>
      <c r="C4441" s="75"/>
      <c r="D4441" s="76"/>
      <c r="E4441" s="76"/>
      <c r="F4441" s="76"/>
      <c r="G4441" s="76"/>
      <c r="H4441" s="76"/>
      <c r="I4441" s="76"/>
      <c r="J4441" s="76"/>
      <c r="K4441" s="76"/>
      <c r="L4441" s="76"/>
      <c r="M4441" s="77"/>
      <c r="N4441" s="78"/>
    </row>
    <row r="4442" spans="1:14" ht="13.95" customHeight="1">
      <c r="A4442" s="73"/>
      <c r="B4442" s="74"/>
      <c r="C4442" s="75"/>
      <c r="D4442" s="76"/>
      <c r="E4442" s="76"/>
      <c r="F4442" s="76"/>
      <c r="G4442" s="76"/>
      <c r="H4442" s="76"/>
      <c r="I4442" s="76"/>
      <c r="J4442" s="76"/>
      <c r="K4442" s="76"/>
      <c r="L4442" s="76"/>
      <c r="M4442" s="77"/>
      <c r="N4442" s="78"/>
    </row>
    <row r="4443" spans="1:14" ht="13.95" customHeight="1">
      <c r="A4443" s="73"/>
      <c r="B4443" s="74"/>
      <c r="C4443" s="75"/>
      <c r="D4443" s="76"/>
      <c r="E4443" s="76"/>
      <c r="F4443" s="76"/>
      <c r="G4443" s="76"/>
      <c r="H4443" s="76"/>
      <c r="I4443" s="76"/>
      <c r="J4443" s="76"/>
      <c r="K4443" s="76"/>
      <c r="L4443" s="76"/>
      <c r="M4443" s="77"/>
      <c r="N4443" s="78"/>
    </row>
    <row r="4444" spans="1:14" ht="13.95" customHeight="1">
      <c r="A4444" s="73"/>
      <c r="B4444" s="74"/>
      <c r="C4444" s="75"/>
      <c r="D4444" s="76"/>
      <c r="E4444" s="76"/>
      <c r="F4444" s="76"/>
      <c r="G4444" s="76"/>
      <c r="H4444" s="76"/>
      <c r="I4444" s="76"/>
      <c r="J4444" s="76"/>
      <c r="K4444" s="76"/>
      <c r="L4444" s="76"/>
      <c r="M4444" s="77"/>
      <c r="N4444" s="78"/>
    </row>
    <row r="4445" spans="1:14" ht="13.95" customHeight="1">
      <c r="A4445" s="73"/>
      <c r="B4445" s="74"/>
      <c r="C4445" s="75"/>
      <c r="D4445" s="76"/>
      <c r="E4445" s="76"/>
      <c r="F4445" s="76"/>
      <c r="G4445" s="76"/>
      <c r="H4445" s="76"/>
      <c r="I4445" s="76"/>
      <c r="J4445" s="76"/>
      <c r="K4445" s="76"/>
      <c r="L4445" s="76"/>
      <c r="M4445" s="77"/>
      <c r="N4445" s="78"/>
    </row>
    <row r="4446" spans="1:14" ht="13.95" customHeight="1">
      <c r="A4446" s="73"/>
      <c r="B4446" s="74"/>
      <c r="C4446" s="75"/>
      <c r="D4446" s="76"/>
      <c r="E4446" s="76"/>
      <c r="F4446" s="76"/>
      <c r="G4446" s="76"/>
      <c r="H4446" s="76"/>
      <c r="I4446" s="76"/>
      <c r="J4446" s="76"/>
      <c r="K4446" s="76"/>
      <c r="L4446" s="76"/>
      <c r="M4446" s="77"/>
      <c r="N4446" s="78"/>
    </row>
    <row r="4447" spans="1:14" ht="13.95" customHeight="1">
      <c r="A4447" s="73"/>
      <c r="B4447" s="74"/>
      <c r="C4447" s="75"/>
      <c r="D4447" s="76"/>
      <c r="E4447" s="76"/>
      <c r="F4447" s="76"/>
      <c r="G4447" s="76"/>
      <c r="H4447" s="76"/>
      <c r="I4447" s="76"/>
      <c r="J4447" s="76"/>
      <c r="K4447" s="76"/>
      <c r="L4447" s="76"/>
      <c r="M4447" s="77"/>
      <c r="N4447" s="78"/>
    </row>
    <row r="4448" spans="1:14" ht="13.95" customHeight="1">
      <c r="A4448" s="73"/>
      <c r="B4448" s="74"/>
      <c r="C4448" s="75"/>
      <c r="D4448" s="76"/>
      <c r="E4448" s="76"/>
      <c r="F4448" s="76"/>
      <c r="G4448" s="76"/>
      <c r="H4448" s="76"/>
      <c r="I4448" s="76"/>
      <c r="J4448" s="76"/>
      <c r="K4448" s="76"/>
      <c r="L4448" s="76"/>
      <c r="M4448" s="77"/>
      <c r="N4448" s="78"/>
    </row>
    <row r="4449" spans="1:14" ht="13.95" customHeight="1">
      <c r="A4449" s="73"/>
      <c r="B4449" s="74"/>
      <c r="C4449" s="75"/>
      <c r="D4449" s="76"/>
      <c r="E4449" s="76"/>
      <c r="F4449" s="76"/>
      <c r="G4449" s="76"/>
      <c r="H4449" s="76"/>
      <c r="I4449" s="76"/>
      <c r="J4449" s="76"/>
      <c r="K4449" s="76"/>
      <c r="L4449" s="76"/>
      <c r="M4449" s="77"/>
      <c r="N4449" s="78"/>
    </row>
    <row r="4450" spans="1:14" ht="13.95" customHeight="1">
      <c r="A4450" s="73"/>
      <c r="B4450" s="74"/>
      <c r="C4450" s="75"/>
      <c r="D4450" s="76"/>
      <c r="E4450" s="76"/>
      <c r="F4450" s="76"/>
      <c r="G4450" s="76"/>
      <c r="H4450" s="76"/>
      <c r="I4450" s="76"/>
      <c r="J4450" s="76"/>
      <c r="K4450" s="76"/>
      <c r="L4450" s="76"/>
      <c r="M4450" s="77"/>
      <c r="N4450" s="78"/>
    </row>
    <row r="4451" spans="1:14" ht="13.95" customHeight="1">
      <c r="A4451" s="73"/>
      <c r="B4451" s="74"/>
      <c r="C4451" s="75"/>
      <c r="D4451" s="76"/>
      <c r="E4451" s="76"/>
      <c r="F4451" s="76"/>
      <c r="G4451" s="76"/>
      <c r="H4451" s="76"/>
      <c r="I4451" s="76"/>
      <c r="J4451" s="76"/>
      <c r="K4451" s="76"/>
      <c r="L4451" s="76"/>
      <c r="M4451" s="77"/>
      <c r="N4451" s="78"/>
    </row>
    <row r="4452" spans="1:14" ht="13.95" customHeight="1">
      <c r="A4452" s="73"/>
      <c r="B4452" s="74"/>
      <c r="C4452" s="75"/>
      <c r="D4452" s="76"/>
      <c r="E4452" s="76"/>
      <c r="F4452" s="76"/>
      <c r="G4452" s="76"/>
      <c r="H4452" s="76"/>
      <c r="I4452" s="76"/>
      <c r="J4452" s="76"/>
      <c r="K4452" s="76"/>
      <c r="L4452" s="76"/>
      <c r="M4452" s="77"/>
      <c r="N4452" s="78"/>
    </row>
    <row r="4453" spans="1:14" ht="13.95" customHeight="1">
      <c r="A4453" s="73"/>
      <c r="B4453" s="74"/>
      <c r="C4453" s="75"/>
      <c r="D4453" s="76"/>
      <c r="E4453" s="76"/>
      <c r="F4453" s="76"/>
      <c r="G4453" s="76"/>
      <c r="H4453" s="76"/>
      <c r="I4453" s="76"/>
      <c r="J4453" s="76"/>
      <c r="K4453" s="76"/>
      <c r="L4453" s="76"/>
      <c r="M4453" s="77"/>
      <c r="N4453" s="78"/>
    </row>
    <row r="4454" spans="1:14" ht="13.95" customHeight="1">
      <c r="A4454" s="73"/>
      <c r="B4454" s="74"/>
      <c r="C4454" s="75"/>
      <c r="D4454" s="76"/>
      <c r="E4454" s="76"/>
      <c r="F4454" s="76"/>
      <c r="G4454" s="76"/>
      <c r="H4454" s="76"/>
      <c r="I4454" s="76"/>
      <c r="J4454" s="76"/>
      <c r="K4454" s="76"/>
      <c r="L4454" s="76"/>
      <c r="M4454" s="77"/>
      <c r="N4454" s="78"/>
    </row>
    <row r="4455" spans="1:14" ht="13.95" customHeight="1">
      <c r="A4455" s="73"/>
      <c r="B4455" s="74"/>
      <c r="C4455" s="75"/>
      <c r="D4455" s="76"/>
      <c r="E4455" s="76"/>
      <c r="F4455" s="76"/>
      <c r="G4455" s="76"/>
      <c r="H4455" s="76"/>
      <c r="I4455" s="76"/>
      <c r="J4455" s="76"/>
      <c r="K4455" s="76"/>
      <c r="L4455" s="76"/>
      <c r="M4455" s="77"/>
      <c r="N4455" s="78"/>
    </row>
    <row r="4456" spans="1:14" ht="13.95" customHeight="1">
      <c r="A4456" s="73"/>
      <c r="B4456" s="74"/>
      <c r="C4456" s="75"/>
      <c r="D4456" s="76"/>
      <c r="E4456" s="76"/>
      <c r="F4456" s="76"/>
      <c r="G4456" s="76"/>
      <c r="H4456" s="76"/>
      <c r="I4456" s="76"/>
      <c r="J4456" s="76"/>
      <c r="K4456" s="76"/>
      <c r="L4456" s="76"/>
      <c r="M4456" s="77"/>
      <c r="N4456" s="78"/>
    </row>
    <row r="4457" spans="1:14" ht="13.95" customHeight="1">
      <c r="A4457" s="73"/>
      <c r="B4457" s="74"/>
      <c r="C4457" s="75"/>
      <c r="D4457" s="76"/>
      <c r="E4457" s="76"/>
      <c r="F4457" s="76"/>
      <c r="G4457" s="76"/>
      <c r="H4457" s="76"/>
      <c r="I4457" s="76"/>
      <c r="J4457" s="76"/>
      <c r="K4457" s="76"/>
      <c r="L4457" s="76"/>
      <c r="M4457" s="77"/>
      <c r="N4457" s="78"/>
    </row>
    <row r="4458" spans="1:14" ht="13.95" customHeight="1">
      <c r="A4458" s="73"/>
      <c r="B4458" s="74"/>
      <c r="C4458" s="75"/>
      <c r="D4458" s="76"/>
      <c r="E4458" s="76"/>
      <c r="F4458" s="76"/>
      <c r="G4458" s="76"/>
      <c r="H4458" s="76"/>
      <c r="I4458" s="76"/>
      <c r="J4458" s="76"/>
      <c r="K4458" s="76"/>
      <c r="L4458" s="76"/>
      <c r="M4458" s="77"/>
      <c r="N4458" s="78"/>
    </row>
    <row r="4459" spans="1:14" ht="13.95" customHeight="1">
      <c r="A4459" s="73"/>
      <c r="B4459" s="74"/>
      <c r="C4459" s="75"/>
      <c r="D4459" s="76"/>
      <c r="E4459" s="76"/>
      <c r="F4459" s="76"/>
      <c r="G4459" s="76"/>
      <c r="H4459" s="76"/>
      <c r="I4459" s="76"/>
      <c r="J4459" s="76"/>
      <c r="K4459" s="76"/>
      <c r="L4459" s="76"/>
      <c r="M4459" s="77"/>
      <c r="N4459" s="78"/>
    </row>
    <row r="4460" spans="1:14" ht="13.95" customHeight="1">
      <c r="A4460" s="73"/>
      <c r="B4460" s="74"/>
      <c r="C4460" s="75"/>
      <c r="D4460" s="76"/>
      <c r="E4460" s="76"/>
      <c r="F4460" s="76"/>
      <c r="G4460" s="76"/>
      <c r="H4460" s="76"/>
      <c r="I4460" s="76"/>
      <c r="J4460" s="76"/>
      <c r="K4460" s="76"/>
      <c r="L4460" s="76"/>
      <c r="M4460" s="77"/>
      <c r="N4460" s="78"/>
    </row>
    <row r="4461" spans="1:14" ht="13.95" customHeight="1">
      <c r="A4461" s="73"/>
      <c r="B4461" s="74"/>
      <c r="C4461" s="75"/>
      <c r="D4461" s="76"/>
      <c r="E4461" s="76"/>
      <c r="F4461" s="76"/>
      <c r="G4461" s="76"/>
      <c r="H4461" s="76"/>
      <c r="I4461" s="76"/>
      <c r="J4461" s="76"/>
      <c r="K4461" s="76"/>
      <c r="L4461" s="76"/>
      <c r="M4461" s="77"/>
      <c r="N4461" s="78"/>
    </row>
    <row r="4462" spans="1:14" ht="13.95" customHeight="1">
      <c r="A4462" s="73"/>
      <c r="B4462" s="74"/>
      <c r="C4462" s="75"/>
      <c r="D4462" s="76"/>
      <c r="E4462" s="76"/>
      <c r="F4462" s="76"/>
      <c r="G4462" s="76"/>
      <c r="H4462" s="76"/>
      <c r="I4462" s="76"/>
      <c r="J4462" s="76"/>
      <c r="K4462" s="76"/>
      <c r="L4462" s="76"/>
      <c r="M4462" s="77"/>
      <c r="N4462" s="78"/>
    </row>
    <row r="4463" spans="1:14" ht="13.95" customHeight="1">
      <c r="A4463" s="73"/>
      <c r="B4463" s="74"/>
      <c r="C4463" s="75"/>
      <c r="D4463" s="76"/>
      <c r="E4463" s="76"/>
      <c r="F4463" s="76"/>
      <c r="G4463" s="76"/>
      <c r="H4463" s="76"/>
      <c r="I4463" s="76"/>
      <c r="J4463" s="76"/>
      <c r="K4463" s="76"/>
      <c r="L4463" s="76"/>
      <c r="M4463" s="77"/>
      <c r="N4463" s="78"/>
    </row>
    <row r="4464" spans="1:14" ht="13.95" customHeight="1">
      <c r="A4464" s="73"/>
      <c r="B4464" s="74"/>
      <c r="C4464" s="75"/>
      <c r="D4464" s="76"/>
      <c r="E4464" s="76"/>
      <c r="F4464" s="76"/>
      <c r="G4464" s="76"/>
      <c r="H4464" s="76"/>
      <c r="I4464" s="76"/>
      <c r="J4464" s="76"/>
      <c r="K4464" s="76"/>
      <c r="L4464" s="76"/>
      <c r="M4464" s="77"/>
      <c r="N4464" s="78"/>
    </row>
    <row r="4465" spans="1:14" ht="13.95" customHeight="1">
      <c r="A4465" s="73"/>
      <c r="B4465" s="74"/>
      <c r="C4465" s="75"/>
      <c r="D4465" s="76"/>
      <c r="E4465" s="76"/>
      <c r="F4465" s="76"/>
      <c r="G4465" s="76"/>
      <c r="H4465" s="76"/>
      <c r="I4465" s="76"/>
      <c r="J4465" s="76"/>
      <c r="K4465" s="76"/>
      <c r="L4465" s="76"/>
      <c r="M4465" s="77"/>
      <c r="N4465" s="78"/>
    </row>
    <row r="4466" spans="1:14" ht="13.95" customHeight="1">
      <c r="A4466" s="73"/>
      <c r="B4466" s="74"/>
      <c r="C4466" s="75"/>
      <c r="D4466" s="76"/>
      <c r="E4466" s="76"/>
      <c r="F4466" s="76"/>
      <c r="G4466" s="76"/>
      <c r="H4466" s="76"/>
      <c r="I4466" s="76"/>
      <c r="J4466" s="76"/>
      <c r="K4466" s="76"/>
      <c r="L4466" s="76"/>
      <c r="M4466" s="77"/>
      <c r="N4466" s="78"/>
    </row>
    <row r="4467" spans="1:14" ht="13.95" customHeight="1">
      <c r="A4467" s="73"/>
      <c r="B4467" s="74"/>
      <c r="C4467" s="75"/>
      <c r="D4467" s="76"/>
      <c r="E4467" s="76"/>
      <c r="F4467" s="76"/>
      <c r="G4467" s="76"/>
      <c r="H4467" s="76"/>
      <c r="I4467" s="76"/>
      <c r="J4467" s="76"/>
      <c r="K4467" s="76"/>
      <c r="L4467" s="76"/>
      <c r="M4467" s="77"/>
      <c r="N4467" s="78"/>
    </row>
    <row r="4468" spans="1:14" ht="13.95" customHeight="1">
      <c r="A4468" s="73"/>
      <c r="B4468" s="74"/>
      <c r="C4468" s="75"/>
      <c r="D4468" s="76"/>
      <c r="E4468" s="76"/>
      <c r="F4468" s="76"/>
      <c r="G4468" s="76"/>
      <c r="H4468" s="76"/>
      <c r="I4468" s="76"/>
      <c r="J4468" s="76"/>
      <c r="K4468" s="76"/>
      <c r="L4468" s="76"/>
      <c r="M4468" s="77"/>
      <c r="N4468" s="78"/>
    </row>
    <row r="4469" spans="1:14" ht="13.95" customHeight="1">
      <c r="A4469" s="73"/>
      <c r="B4469" s="74"/>
      <c r="C4469" s="75"/>
      <c r="D4469" s="76"/>
      <c r="E4469" s="76"/>
      <c r="F4469" s="76"/>
      <c r="G4469" s="76"/>
      <c r="H4469" s="76"/>
      <c r="I4469" s="76"/>
      <c r="J4469" s="76"/>
      <c r="K4469" s="76"/>
      <c r="L4469" s="76"/>
      <c r="M4469" s="77"/>
      <c r="N4469" s="78"/>
    </row>
    <row r="4470" spans="1:14" ht="13.95" customHeight="1">
      <c r="A4470" s="73"/>
      <c r="B4470" s="74"/>
      <c r="C4470" s="75"/>
      <c r="D4470" s="76"/>
      <c r="E4470" s="76"/>
      <c r="F4470" s="76"/>
      <c r="G4470" s="76"/>
      <c r="H4470" s="76"/>
      <c r="I4470" s="76"/>
      <c r="J4470" s="76"/>
      <c r="K4470" s="76"/>
      <c r="L4470" s="76"/>
      <c r="M4470" s="77"/>
      <c r="N4470" s="78"/>
    </row>
    <row r="4471" spans="1:14" ht="13.95" customHeight="1">
      <c r="A4471" s="73"/>
      <c r="B4471" s="74"/>
      <c r="C4471" s="75"/>
      <c r="D4471" s="76"/>
      <c r="E4471" s="76"/>
      <c r="F4471" s="76"/>
      <c r="G4471" s="76"/>
      <c r="H4471" s="76"/>
      <c r="I4471" s="76"/>
      <c r="J4471" s="76"/>
      <c r="K4471" s="76"/>
      <c r="L4471" s="76"/>
      <c r="M4471" s="77"/>
      <c r="N4471" s="78"/>
    </row>
    <row r="4472" spans="1:14" ht="13.95" customHeight="1">
      <c r="A4472" s="73"/>
      <c r="B4472" s="74"/>
      <c r="C4472" s="75"/>
      <c r="D4472" s="76"/>
      <c r="E4472" s="76"/>
      <c r="F4472" s="76"/>
      <c r="G4472" s="76"/>
      <c r="H4472" s="76"/>
      <c r="I4472" s="76"/>
      <c r="J4472" s="76"/>
      <c r="K4472" s="76"/>
      <c r="L4472" s="76"/>
      <c r="M4472" s="77"/>
      <c r="N4472" s="78"/>
    </row>
    <row r="4473" spans="1:14" ht="13.95" customHeight="1">
      <c r="A4473" s="73"/>
      <c r="B4473" s="74"/>
      <c r="C4473" s="75"/>
      <c r="D4473" s="76"/>
      <c r="E4473" s="76"/>
      <c r="F4473" s="76"/>
      <c r="G4473" s="76"/>
      <c r="H4473" s="76"/>
      <c r="I4473" s="76"/>
      <c r="J4473" s="76"/>
      <c r="K4473" s="76"/>
      <c r="L4473" s="76"/>
      <c r="M4473" s="77"/>
      <c r="N4473" s="78"/>
    </row>
    <row r="4474" spans="1:14" ht="13.95" customHeight="1">
      <c r="A4474" s="73"/>
      <c r="B4474" s="74"/>
      <c r="C4474" s="75"/>
      <c r="D4474" s="76"/>
      <c r="E4474" s="76"/>
      <c r="F4474" s="76"/>
      <c r="G4474" s="76"/>
      <c r="H4474" s="76"/>
      <c r="I4474" s="76"/>
      <c r="J4474" s="76"/>
      <c r="K4474" s="76"/>
      <c r="L4474" s="76"/>
      <c r="M4474" s="77"/>
      <c r="N4474" s="78"/>
    </row>
    <row r="4475" spans="1:14" ht="13.95" customHeight="1">
      <c r="A4475" s="73"/>
      <c r="B4475" s="74"/>
      <c r="C4475" s="75"/>
      <c r="D4475" s="76"/>
      <c r="E4475" s="76"/>
      <c r="F4475" s="76"/>
      <c r="G4475" s="76"/>
      <c r="H4475" s="76"/>
      <c r="I4475" s="76"/>
      <c r="J4475" s="76"/>
      <c r="K4475" s="76"/>
      <c r="L4475" s="76"/>
      <c r="M4475" s="77"/>
      <c r="N4475" s="78"/>
    </row>
    <row r="4476" spans="1:14" ht="13.95" customHeight="1">
      <c r="A4476" s="73"/>
      <c r="B4476" s="74"/>
      <c r="C4476" s="75"/>
      <c r="D4476" s="76"/>
      <c r="E4476" s="76"/>
      <c r="F4476" s="76"/>
      <c r="G4476" s="76"/>
      <c r="H4476" s="76"/>
      <c r="I4476" s="76"/>
      <c r="J4476" s="76"/>
      <c r="K4476" s="76"/>
      <c r="L4476" s="76"/>
      <c r="M4476" s="77"/>
      <c r="N4476" s="78"/>
    </row>
    <row r="4477" spans="1:14" ht="13.95" customHeight="1">
      <c r="A4477" s="73"/>
      <c r="B4477" s="74"/>
      <c r="C4477" s="75"/>
      <c r="D4477" s="76"/>
      <c r="E4477" s="76"/>
      <c r="F4477" s="76"/>
      <c r="G4477" s="76"/>
      <c r="H4477" s="76"/>
      <c r="I4477" s="76"/>
      <c r="J4477" s="76"/>
      <c r="K4477" s="76"/>
      <c r="L4477" s="76"/>
      <c r="M4477" s="77"/>
      <c r="N4477" s="78"/>
    </row>
    <row r="4478" spans="1:14" ht="13.95" customHeight="1">
      <c r="A4478" s="73"/>
      <c r="B4478" s="74"/>
      <c r="C4478" s="75"/>
      <c r="D4478" s="76"/>
      <c r="E4478" s="76"/>
      <c r="F4478" s="76"/>
      <c r="G4478" s="76"/>
      <c r="H4478" s="76"/>
      <c r="I4478" s="76"/>
      <c r="J4478" s="76"/>
      <c r="K4478" s="76"/>
      <c r="L4478" s="76"/>
      <c r="M4478" s="77"/>
      <c r="N4478" s="78"/>
    </row>
    <row r="4479" spans="1:14" ht="13.95" customHeight="1">
      <c r="A4479" s="73"/>
      <c r="B4479" s="74"/>
      <c r="C4479" s="75"/>
      <c r="D4479" s="76"/>
      <c r="E4479" s="76"/>
      <c r="F4479" s="76"/>
      <c r="G4479" s="76"/>
      <c r="H4479" s="76"/>
      <c r="I4479" s="76"/>
      <c r="J4479" s="76"/>
      <c r="K4479" s="76"/>
      <c r="L4479" s="76"/>
      <c r="M4479" s="77"/>
      <c r="N4479" s="78"/>
    </row>
    <row r="4480" spans="1:14" ht="13.95" customHeight="1">
      <c r="A4480" s="73"/>
      <c r="B4480" s="74"/>
      <c r="C4480" s="75"/>
      <c r="D4480" s="76"/>
      <c r="E4480" s="76"/>
      <c r="F4480" s="76"/>
      <c r="G4480" s="76"/>
      <c r="H4480" s="76"/>
      <c r="I4480" s="76"/>
      <c r="J4480" s="76"/>
      <c r="K4480" s="76"/>
      <c r="L4480" s="76"/>
      <c r="M4480" s="77"/>
      <c r="N4480" s="78"/>
    </row>
    <row r="4481" spans="1:14" ht="13.95" customHeight="1">
      <c r="A4481" s="73"/>
      <c r="B4481" s="74"/>
      <c r="C4481" s="75"/>
      <c r="D4481" s="76"/>
      <c r="E4481" s="76"/>
      <c r="F4481" s="76"/>
      <c r="G4481" s="76"/>
      <c r="H4481" s="76"/>
      <c r="I4481" s="76"/>
      <c r="J4481" s="76"/>
      <c r="K4481" s="76"/>
      <c r="L4481" s="76"/>
      <c r="M4481" s="77"/>
      <c r="N4481" s="78"/>
    </row>
    <row r="4482" spans="1:14" ht="13.95" customHeight="1">
      <c r="A4482" s="73"/>
      <c r="B4482" s="74"/>
      <c r="C4482" s="75"/>
      <c r="D4482" s="76"/>
      <c r="E4482" s="76"/>
      <c r="F4482" s="76"/>
      <c r="G4482" s="76"/>
      <c r="H4482" s="76"/>
      <c r="I4482" s="76"/>
      <c r="J4482" s="76"/>
      <c r="K4482" s="76"/>
      <c r="L4482" s="76"/>
      <c r="M4482" s="77"/>
      <c r="N4482" s="78"/>
    </row>
    <row r="4483" spans="1:14" ht="13.95" customHeight="1">
      <c r="A4483" s="73"/>
      <c r="B4483" s="74"/>
      <c r="C4483" s="75"/>
      <c r="D4483" s="76"/>
      <c r="E4483" s="76"/>
      <c r="F4483" s="76"/>
      <c r="G4483" s="76"/>
      <c r="H4483" s="76"/>
      <c r="I4483" s="76"/>
      <c r="J4483" s="76"/>
      <c r="K4483" s="76"/>
      <c r="L4483" s="76"/>
      <c r="M4483" s="77"/>
      <c r="N4483" s="78"/>
    </row>
    <row r="4484" spans="1:14" ht="13.95" customHeight="1">
      <c r="A4484" s="73"/>
      <c r="B4484" s="74"/>
      <c r="C4484" s="75"/>
      <c r="D4484" s="76"/>
      <c r="E4484" s="76"/>
      <c r="F4484" s="76"/>
      <c r="G4484" s="76"/>
      <c r="H4484" s="76"/>
      <c r="I4484" s="76"/>
      <c r="J4484" s="76"/>
      <c r="K4484" s="76"/>
      <c r="L4484" s="76"/>
      <c r="M4484" s="77"/>
      <c r="N4484" s="78"/>
    </row>
    <row r="4485" spans="1:14" ht="13.95" customHeight="1">
      <c r="A4485" s="73"/>
      <c r="B4485" s="74"/>
      <c r="C4485" s="75"/>
      <c r="D4485" s="76"/>
      <c r="E4485" s="76"/>
      <c r="F4485" s="76"/>
      <c r="G4485" s="76"/>
      <c r="H4485" s="76"/>
      <c r="I4485" s="76"/>
      <c r="J4485" s="76"/>
      <c r="K4485" s="76"/>
      <c r="L4485" s="76"/>
      <c r="M4485" s="77"/>
      <c r="N4485" s="78"/>
    </row>
    <row r="4486" spans="1:14" ht="13.95" customHeight="1">
      <c r="A4486" s="73"/>
      <c r="B4486" s="74"/>
      <c r="C4486" s="75"/>
      <c r="D4486" s="76"/>
      <c r="E4486" s="76"/>
      <c r="F4486" s="76"/>
      <c r="G4486" s="76"/>
      <c r="H4486" s="76"/>
      <c r="I4486" s="76"/>
      <c r="J4486" s="76"/>
      <c r="K4486" s="76"/>
      <c r="L4486" s="76"/>
      <c r="M4486" s="77"/>
      <c r="N4486" s="78"/>
    </row>
    <row r="4487" spans="1:14" ht="13.95" customHeight="1">
      <c r="A4487" s="73"/>
      <c r="B4487" s="74"/>
      <c r="C4487" s="75"/>
      <c r="D4487" s="76"/>
      <c r="E4487" s="76"/>
      <c r="F4487" s="76"/>
      <c r="G4487" s="76"/>
      <c r="H4487" s="76"/>
      <c r="I4487" s="76"/>
      <c r="J4487" s="76"/>
      <c r="K4487" s="76"/>
      <c r="L4487" s="76"/>
      <c r="M4487" s="77"/>
      <c r="N4487" s="78"/>
    </row>
    <row r="4488" spans="1:14" ht="13.95" customHeight="1">
      <c r="A4488" s="73"/>
      <c r="B4488" s="74"/>
      <c r="C4488" s="75"/>
      <c r="D4488" s="76"/>
      <c r="E4488" s="76"/>
      <c r="F4488" s="76"/>
      <c r="G4488" s="76"/>
      <c r="H4488" s="76"/>
      <c r="I4488" s="76"/>
      <c r="J4488" s="76"/>
      <c r="K4488" s="76"/>
      <c r="L4488" s="76"/>
      <c r="M4488" s="77"/>
      <c r="N4488" s="78"/>
    </row>
    <row r="4489" spans="1:14" ht="13.95" customHeight="1">
      <c r="A4489" s="73"/>
      <c r="B4489" s="74"/>
      <c r="C4489" s="75"/>
      <c r="D4489" s="76"/>
      <c r="E4489" s="76"/>
      <c r="F4489" s="76"/>
      <c r="G4489" s="76"/>
      <c r="H4489" s="76"/>
      <c r="I4489" s="76"/>
      <c r="J4489" s="76"/>
      <c r="K4489" s="76"/>
      <c r="L4489" s="76"/>
      <c r="M4489" s="77"/>
      <c r="N4489" s="78"/>
    </row>
    <row r="4490" spans="1:14" ht="13.95" customHeight="1">
      <c r="A4490" s="73"/>
      <c r="B4490" s="74"/>
      <c r="C4490" s="75"/>
      <c r="D4490" s="76"/>
      <c r="E4490" s="76"/>
      <c r="F4490" s="76"/>
      <c r="G4490" s="76"/>
      <c r="H4490" s="76"/>
      <c r="I4490" s="76"/>
      <c r="J4490" s="76"/>
      <c r="K4490" s="76"/>
      <c r="L4490" s="76"/>
      <c r="M4490" s="77"/>
      <c r="N4490" s="78"/>
    </row>
    <row r="4491" spans="1:14" ht="13.95" customHeight="1">
      <c r="A4491" s="73"/>
      <c r="B4491" s="74"/>
      <c r="C4491" s="75"/>
      <c r="D4491" s="76"/>
      <c r="E4491" s="76"/>
      <c r="F4491" s="76"/>
      <c r="G4491" s="76"/>
      <c r="H4491" s="76"/>
      <c r="I4491" s="76"/>
      <c r="J4491" s="76"/>
      <c r="K4491" s="76"/>
      <c r="L4491" s="76"/>
      <c r="M4491" s="77"/>
      <c r="N4491" s="78"/>
    </row>
    <row r="4492" spans="1:14" ht="13.95" customHeight="1">
      <c r="A4492" s="73"/>
      <c r="B4492" s="74"/>
      <c r="C4492" s="75"/>
      <c r="D4492" s="76"/>
      <c r="E4492" s="76"/>
      <c r="F4492" s="76"/>
      <c r="G4492" s="76"/>
      <c r="H4492" s="76"/>
      <c r="I4492" s="76"/>
      <c r="J4492" s="76"/>
      <c r="K4492" s="76"/>
      <c r="L4492" s="76"/>
      <c r="M4492" s="77"/>
      <c r="N4492" s="78"/>
    </row>
    <row r="4493" spans="1:14" ht="13.95" customHeight="1">
      <c r="A4493" s="73"/>
      <c r="B4493" s="74"/>
      <c r="C4493" s="75"/>
      <c r="D4493" s="76"/>
      <c r="E4493" s="76"/>
      <c r="F4493" s="76"/>
      <c r="G4493" s="76"/>
      <c r="H4493" s="76"/>
      <c r="I4493" s="76"/>
      <c r="J4493" s="76"/>
      <c r="K4493" s="76"/>
      <c r="L4493" s="76"/>
      <c r="M4493" s="77"/>
      <c r="N4493" s="78"/>
    </row>
  </sheetData>
  <autoFilter ref="A10:Q2389"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C2:D51"/>
  <sheetViews>
    <sheetView topLeftCell="A31" workbookViewId="0">
      <selection activeCell="D48" sqref="D48"/>
    </sheetView>
  </sheetViews>
  <sheetFormatPr defaultColWidth="9" defaultRowHeight="14.4"/>
  <cols>
    <col min="3" max="3" width="29.109375" customWidth="1"/>
    <col min="4" max="4" width="40" customWidth="1"/>
  </cols>
  <sheetData>
    <row r="2" spans="3:4" ht="15.6">
      <c r="C2" s="27"/>
      <c r="D2" s="28"/>
    </row>
    <row r="3" spans="3:4">
      <c r="C3" s="29" t="s">
        <v>87</v>
      </c>
      <c r="D3" s="30" t="s">
        <v>88</v>
      </c>
    </row>
    <row r="4" spans="3:4">
      <c r="C4" s="29"/>
      <c r="D4" s="30"/>
    </row>
    <row r="5" spans="3:4">
      <c r="C5" s="29" t="s">
        <v>115</v>
      </c>
      <c r="D5" s="30" t="s">
        <v>116</v>
      </c>
    </row>
    <row r="6" spans="3:4">
      <c r="C6" s="29" t="s">
        <v>95</v>
      </c>
      <c r="D6" s="30" t="s">
        <v>96</v>
      </c>
    </row>
    <row r="7" spans="3:4">
      <c r="C7" s="29" t="s">
        <v>97</v>
      </c>
      <c r="D7" s="30" t="s">
        <v>98</v>
      </c>
    </row>
    <row r="8" spans="3:4">
      <c r="C8" s="29" t="s">
        <v>99</v>
      </c>
      <c r="D8" s="30" t="s">
        <v>100</v>
      </c>
    </row>
    <row r="9" spans="3:4">
      <c r="C9" s="29" t="s">
        <v>101</v>
      </c>
      <c r="D9" s="30" t="s">
        <v>102</v>
      </c>
    </row>
    <row r="10" spans="3:4">
      <c r="C10" s="29" t="s">
        <v>103</v>
      </c>
      <c r="D10" s="30" t="s">
        <v>104</v>
      </c>
    </row>
    <row r="11" spans="3:4">
      <c r="C11" s="29" t="s">
        <v>105</v>
      </c>
      <c r="D11" s="30" t="s">
        <v>106</v>
      </c>
    </row>
    <row r="12" spans="3:4">
      <c r="C12" s="29" t="s">
        <v>89</v>
      </c>
      <c r="D12" s="30" t="s">
        <v>90</v>
      </c>
    </row>
    <row r="13" spans="3:4">
      <c r="C13" s="29" t="s">
        <v>107</v>
      </c>
      <c r="D13" s="30" t="s">
        <v>108</v>
      </c>
    </row>
    <row r="14" spans="3:4">
      <c r="C14" s="29" t="s">
        <v>109</v>
      </c>
      <c r="D14" s="30" t="s">
        <v>110</v>
      </c>
    </row>
    <row r="15" spans="3:4">
      <c r="C15" s="29" t="s">
        <v>91</v>
      </c>
      <c r="D15" s="30" t="s">
        <v>92</v>
      </c>
    </row>
    <row r="16" spans="3:4">
      <c r="C16" s="29" t="s">
        <v>111</v>
      </c>
      <c r="D16" s="30" t="s">
        <v>112</v>
      </c>
    </row>
    <row r="17" spans="3:4">
      <c r="C17" s="29" t="s">
        <v>137</v>
      </c>
      <c r="D17" s="30" t="s">
        <v>138</v>
      </c>
    </row>
    <row r="18" spans="3:4">
      <c r="C18" s="29" t="s">
        <v>113</v>
      </c>
      <c r="D18" s="30" t="s">
        <v>114</v>
      </c>
    </row>
    <row r="19" spans="3:4">
      <c r="C19" s="29" t="s">
        <v>119</v>
      </c>
      <c r="D19" s="30" t="s">
        <v>120</v>
      </c>
    </row>
    <row r="20" spans="3:4">
      <c r="C20" s="29"/>
      <c r="D20" s="30"/>
    </row>
    <row r="21" spans="3:4">
      <c r="C21" s="29" t="s">
        <v>117</v>
      </c>
      <c r="D21" s="30" t="s">
        <v>118</v>
      </c>
    </row>
    <row r="22" spans="3:4">
      <c r="C22" s="29" t="s">
        <v>121</v>
      </c>
      <c r="D22" s="30" t="s">
        <v>122</v>
      </c>
    </row>
    <row r="23" spans="3:4">
      <c r="C23" s="29" t="s">
        <v>123</v>
      </c>
      <c r="D23" s="30" t="s">
        <v>124</v>
      </c>
    </row>
    <row r="24" spans="3:4">
      <c r="C24" s="29" t="s">
        <v>125</v>
      </c>
      <c r="D24" s="30" t="s">
        <v>126</v>
      </c>
    </row>
    <row r="25" spans="3:4">
      <c r="C25" s="29"/>
      <c r="D25" s="30"/>
    </row>
    <row r="26" spans="3:4">
      <c r="C26" s="29" t="s">
        <v>131</v>
      </c>
      <c r="D26" s="30" t="s">
        <v>132</v>
      </c>
    </row>
    <row r="27" spans="3:4">
      <c r="C27" s="29" t="s">
        <v>133</v>
      </c>
      <c r="D27" s="30" t="s">
        <v>134</v>
      </c>
    </row>
    <row r="28" spans="3:4">
      <c r="C28" s="29" t="s">
        <v>161</v>
      </c>
      <c r="D28" s="30" t="s">
        <v>162</v>
      </c>
    </row>
    <row r="29" spans="3:4">
      <c r="C29" s="29" t="s">
        <v>93</v>
      </c>
      <c r="D29" s="30" t="s">
        <v>94</v>
      </c>
    </row>
    <row r="30" spans="3:4">
      <c r="C30" s="29" t="s">
        <v>129</v>
      </c>
      <c r="D30" s="30" t="s">
        <v>130</v>
      </c>
    </row>
    <row r="31" spans="3:4">
      <c r="C31" s="29" t="s">
        <v>135</v>
      </c>
      <c r="D31" s="30" t="s">
        <v>136</v>
      </c>
    </row>
    <row r="32" spans="3:4">
      <c r="C32" s="29"/>
      <c r="D32" s="30"/>
    </row>
    <row r="33" spans="3:4">
      <c r="C33" s="29" t="s">
        <v>127</v>
      </c>
      <c r="D33" s="30" t="s">
        <v>128</v>
      </c>
    </row>
    <row r="34" spans="3:4">
      <c r="C34" s="29" t="s">
        <v>139</v>
      </c>
      <c r="D34" s="30" t="s">
        <v>140</v>
      </c>
    </row>
    <row r="35" spans="3:4">
      <c r="C35" s="29"/>
      <c r="D35" s="30"/>
    </row>
    <row r="36" spans="3:4">
      <c r="C36" s="29" t="s">
        <v>141</v>
      </c>
      <c r="D36" s="30" t="s">
        <v>142</v>
      </c>
    </row>
    <row r="37" spans="3:4">
      <c r="C37" s="29"/>
      <c r="D37" s="30"/>
    </row>
    <row r="38" spans="3:4">
      <c r="C38" s="29" t="s">
        <v>143</v>
      </c>
      <c r="D38" s="30" t="s">
        <v>144</v>
      </c>
    </row>
    <row r="39" spans="3:4">
      <c r="C39" s="29"/>
      <c r="D39" s="30"/>
    </row>
    <row r="40" spans="3:4">
      <c r="C40" s="29" t="s">
        <v>145</v>
      </c>
      <c r="D40" s="30" t="s">
        <v>146</v>
      </c>
    </row>
    <row r="41" spans="3:4">
      <c r="C41" s="29"/>
      <c r="D41" s="30"/>
    </row>
    <row r="42" spans="3:4">
      <c r="C42" s="29" t="s">
        <v>147</v>
      </c>
      <c r="D42" s="31" t="s">
        <v>148</v>
      </c>
    </row>
    <row r="43" spans="3:4" ht="15.6">
      <c r="C43" s="32" t="s">
        <v>10095</v>
      </c>
      <c r="D43" s="33" t="s">
        <v>149</v>
      </c>
    </row>
    <row r="44" spans="3:4">
      <c r="C44" s="30" t="s">
        <v>150</v>
      </c>
      <c r="D44" s="34" t="s">
        <v>151</v>
      </c>
    </row>
    <row r="45" spans="3:4">
      <c r="C45" s="30" t="s">
        <v>152</v>
      </c>
      <c r="D45" s="34" t="s">
        <v>153</v>
      </c>
    </row>
    <row r="46" spans="3:4">
      <c r="C46" s="30" t="s">
        <v>154</v>
      </c>
      <c r="D46" s="34" t="s">
        <v>155</v>
      </c>
    </row>
    <row r="47" spans="3:4">
      <c r="C47" s="30" t="s">
        <v>156</v>
      </c>
      <c r="D47" s="34" t="s">
        <v>157</v>
      </c>
    </row>
    <row r="48" spans="3:4">
      <c r="C48" s="30" t="s">
        <v>158</v>
      </c>
      <c r="D48" s="31" t="s">
        <v>159</v>
      </c>
    </row>
    <row r="49" spans="3:4">
      <c r="C49" s="30"/>
      <c r="D49" s="31"/>
    </row>
    <row r="50" spans="3:4">
      <c r="C50" s="30"/>
      <c r="D50" s="31"/>
    </row>
    <row r="51" spans="3:4">
      <c r="C51" s="30"/>
      <c r="D51" s="31"/>
    </row>
  </sheetData>
  <conditionalFormatting sqref="D3:D51">
    <cfRule type="duplicateValues" dxfId="0" priority="287"/>
  </conditionalFormatting>
  <hyperlinks>
    <hyperlink ref="D9" r:id="rId1" tooltip="mailto:anh.nh4@altius-link.com.vn" xr:uid="{00000000-0004-0000-0900-000000000000}"/>
    <hyperlink ref="D5" r:id="rId2" xr:uid="{00000000-0004-0000-0900-000001000000}"/>
    <hyperlink ref="D19" r:id="rId3" xr:uid="{00000000-0004-0000-0900-000002000000}"/>
    <hyperlink ref="D15" r:id="rId4" xr:uid="{00000000-0004-0000-0900-000003000000}"/>
    <hyperlink ref="D30" r:id="rId5" xr:uid="{00000000-0004-0000-0900-000004000000}"/>
    <hyperlink ref="D22" r:id="rId6" xr:uid="{00000000-0004-0000-0900-000005000000}"/>
    <hyperlink ref="D29" r:id="rId7" xr:uid="{00000000-0004-0000-0900-000006000000}"/>
    <hyperlink ref="D26" r:id="rId8" xr:uid="{00000000-0004-0000-0900-000007000000}"/>
    <hyperlink ref="D27" r:id="rId9" xr:uid="{00000000-0004-0000-0900-000008000000}"/>
    <hyperlink ref="D31" r:id="rId10" xr:uid="{00000000-0004-0000-0900-000009000000}"/>
    <hyperlink ref="D17" r:id="rId11" xr:uid="{00000000-0004-0000-0900-00000A000000}"/>
    <hyperlink ref="D28" r:id="rId12" xr:uid="{00000000-0004-0000-0900-00000B000000}"/>
    <hyperlink ref="D38" r:id="rId13" xr:uid="{00000000-0004-0000-0900-00000C000000}"/>
    <hyperlink ref="D40" r:id="rId14" xr:uid="{00000000-0004-0000-0900-00000D000000}"/>
    <hyperlink ref="D43" r:id="rId15" xr:uid="{00000000-0004-0000-0900-00000E000000}"/>
    <hyperlink ref="D42" r:id="rId16" xr:uid="{00000000-0004-0000-0900-00000F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2:Y44"/>
  <sheetViews>
    <sheetView topLeftCell="A4" workbookViewId="0">
      <selection activeCell="L15" sqref="L15"/>
    </sheetView>
  </sheetViews>
  <sheetFormatPr defaultColWidth="9" defaultRowHeight="14.4"/>
  <sheetData>
    <row r="2" spans="1:25" ht="24">
      <c r="A2" s="1" t="s">
        <v>79</v>
      </c>
      <c r="B2" s="1" t="s">
        <v>80</v>
      </c>
      <c r="C2" s="1" t="s">
        <v>81</v>
      </c>
      <c r="D2" s="1" t="s">
        <v>82</v>
      </c>
      <c r="E2" s="2" t="s">
        <v>10096</v>
      </c>
      <c r="F2" s="3" t="s">
        <v>10097</v>
      </c>
      <c r="G2" s="3"/>
      <c r="H2" s="3"/>
      <c r="I2" s="3"/>
      <c r="J2" s="3"/>
      <c r="K2" s="3"/>
      <c r="L2" s="3"/>
      <c r="M2" s="4" t="s">
        <v>10098</v>
      </c>
      <c r="N2" s="4"/>
      <c r="O2" s="4"/>
      <c r="P2" s="4"/>
      <c r="Q2" s="4"/>
      <c r="R2" s="5" t="s">
        <v>10099</v>
      </c>
      <c r="S2" s="5"/>
      <c r="T2" s="5"/>
      <c r="U2" s="5"/>
      <c r="V2" s="6" t="s">
        <v>10100</v>
      </c>
      <c r="W2" s="6" t="s">
        <v>10101</v>
      </c>
      <c r="X2" s="6" t="s">
        <v>10102</v>
      </c>
      <c r="Y2" s="6" t="s">
        <v>10103</v>
      </c>
    </row>
    <row r="3" spans="1:25" ht="45">
      <c r="B3" s="7"/>
      <c r="C3" s="8"/>
      <c r="D3" s="8"/>
      <c r="E3" s="8"/>
      <c r="F3" s="9" t="s">
        <v>10104</v>
      </c>
      <c r="G3" s="9"/>
      <c r="H3" s="9"/>
      <c r="I3" s="10" t="s">
        <v>10105</v>
      </c>
      <c r="J3" s="10"/>
      <c r="K3" s="10" t="s">
        <v>10106</v>
      </c>
      <c r="L3" s="10"/>
      <c r="M3" s="10" t="s">
        <v>10107</v>
      </c>
      <c r="N3" s="10"/>
      <c r="O3" s="10"/>
      <c r="P3" s="10"/>
      <c r="Q3" s="10"/>
      <c r="R3" s="10" t="s">
        <v>10108</v>
      </c>
      <c r="S3" s="10"/>
      <c r="T3" s="11" t="s">
        <v>10109</v>
      </c>
      <c r="U3" s="11"/>
      <c r="V3" s="6"/>
      <c r="W3" s="6"/>
      <c r="X3" s="6"/>
      <c r="Y3" s="6"/>
    </row>
    <row r="4" spans="1:25" ht="68.400000000000006">
      <c r="A4" s="7"/>
      <c r="B4" s="7"/>
      <c r="C4" s="8"/>
      <c r="D4" s="8"/>
      <c r="E4" s="8"/>
      <c r="F4" s="12" t="s">
        <v>10110</v>
      </c>
      <c r="G4" s="12" t="s">
        <v>10111</v>
      </c>
      <c r="H4" s="12" t="s">
        <v>10112</v>
      </c>
      <c r="I4" s="12" t="s">
        <v>10113</v>
      </c>
      <c r="J4" s="12" t="s">
        <v>10112</v>
      </c>
      <c r="K4" s="12" t="s">
        <v>10111</v>
      </c>
      <c r="L4" s="12" t="s">
        <v>10112</v>
      </c>
      <c r="M4" s="12" t="s">
        <v>10114</v>
      </c>
      <c r="N4" s="12" t="s">
        <v>10115</v>
      </c>
      <c r="O4" s="12" t="s">
        <v>10116</v>
      </c>
      <c r="P4" s="12" t="s">
        <v>10117</v>
      </c>
      <c r="Q4" s="12" t="s">
        <v>10118</v>
      </c>
      <c r="R4" s="12" t="s">
        <v>10111</v>
      </c>
      <c r="S4" s="12" t="s">
        <v>10112</v>
      </c>
      <c r="T4" s="12" t="s">
        <v>10119</v>
      </c>
      <c r="U4" s="13" t="s">
        <v>10120</v>
      </c>
      <c r="V4" s="6"/>
      <c r="W4" s="6"/>
      <c r="X4" s="6"/>
      <c r="Y4" s="6"/>
    </row>
    <row r="5" spans="1:25" ht="102.6">
      <c r="A5" s="7" t="s">
        <v>83</v>
      </c>
      <c r="B5" s="14" t="s">
        <v>10121</v>
      </c>
      <c r="C5" s="15" t="s">
        <v>10122</v>
      </c>
      <c r="D5" s="15" t="s">
        <v>10123</v>
      </c>
      <c r="E5" s="15"/>
      <c r="F5" s="12" t="s">
        <v>10124</v>
      </c>
      <c r="G5" s="12"/>
      <c r="H5" s="12"/>
      <c r="I5" s="12" t="s">
        <v>10125</v>
      </c>
      <c r="J5" s="12"/>
      <c r="K5" s="12" t="s">
        <v>10126</v>
      </c>
      <c r="L5" s="12"/>
      <c r="M5" s="12" t="s">
        <v>10127</v>
      </c>
      <c r="N5" s="12"/>
      <c r="O5" s="12"/>
      <c r="P5" s="12"/>
      <c r="Q5" s="12"/>
      <c r="R5" s="12" t="s">
        <v>10128</v>
      </c>
      <c r="S5" s="12"/>
      <c r="T5" s="12" t="s">
        <v>10129</v>
      </c>
      <c r="U5" s="13"/>
      <c r="V5" s="12"/>
      <c r="W5" s="12"/>
      <c r="X5" s="12"/>
      <c r="Y5" s="12"/>
    </row>
    <row r="6" spans="1:25">
      <c r="A6" s="16" t="s">
        <v>86</v>
      </c>
      <c r="B6" s="16" t="s">
        <v>86</v>
      </c>
      <c r="C6" s="17"/>
      <c r="D6" s="17"/>
      <c r="E6" s="17"/>
      <c r="F6" s="12"/>
      <c r="G6" s="12"/>
      <c r="H6" s="12"/>
      <c r="I6" s="12"/>
      <c r="J6" s="12"/>
      <c r="K6" s="12"/>
      <c r="L6" s="12"/>
      <c r="M6" s="12"/>
      <c r="N6" s="12"/>
      <c r="O6" s="12"/>
      <c r="P6" s="12"/>
      <c r="Q6" s="12"/>
      <c r="R6" s="12"/>
      <c r="S6" s="12"/>
      <c r="T6" s="12"/>
      <c r="U6" s="13"/>
      <c r="V6" s="12"/>
      <c r="W6" s="12"/>
      <c r="X6" s="12"/>
      <c r="Y6" s="12"/>
    </row>
    <row r="7" spans="1:25" ht="15">
      <c r="A7" s="7">
        <v>1</v>
      </c>
      <c r="B7" s="7">
        <v>1</v>
      </c>
      <c r="C7" s="18" t="s">
        <v>10130</v>
      </c>
      <c r="D7" s="18" t="s">
        <v>10131</v>
      </c>
      <c r="E7" s="8"/>
      <c r="F7" s="12"/>
      <c r="G7" s="12"/>
      <c r="H7" s="12"/>
      <c r="I7" s="12"/>
      <c r="J7" s="12"/>
      <c r="K7" s="12"/>
      <c r="L7" s="12"/>
      <c r="M7" s="12"/>
      <c r="N7" s="12"/>
      <c r="O7" s="12"/>
      <c r="P7" s="12"/>
      <c r="Q7" s="12"/>
      <c r="R7" s="12"/>
      <c r="S7" s="12"/>
      <c r="T7" s="12"/>
      <c r="U7" s="13"/>
      <c r="V7" s="12"/>
      <c r="W7" s="12"/>
      <c r="X7" s="12"/>
      <c r="Y7" s="12"/>
    </row>
    <row r="8" spans="1:25" ht="15">
      <c r="A8" s="7">
        <v>2</v>
      </c>
      <c r="B8" s="7">
        <v>2</v>
      </c>
      <c r="C8" s="18" t="s">
        <v>10132</v>
      </c>
      <c r="D8" s="18" t="s">
        <v>10133</v>
      </c>
      <c r="E8" s="8"/>
      <c r="F8" s="12"/>
      <c r="G8" s="12"/>
      <c r="H8" s="12"/>
      <c r="I8" s="12"/>
      <c r="J8" s="12"/>
      <c r="K8" s="12"/>
      <c r="L8" s="12"/>
      <c r="M8" s="12"/>
      <c r="N8" s="12"/>
      <c r="O8" s="12"/>
      <c r="P8" s="12"/>
      <c r="Q8" s="12"/>
      <c r="R8" s="12"/>
      <c r="S8" s="12"/>
      <c r="T8" s="12"/>
      <c r="U8" s="13"/>
      <c r="V8" s="12"/>
      <c r="W8" s="12"/>
      <c r="X8" s="12"/>
      <c r="Y8" s="12"/>
    </row>
    <row r="9" spans="1:25" ht="15">
      <c r="A9" s="7">
        <v>3</v>
      </c>
      <c r="B9" s="7">
        <v>3</v>
      </c>
      <c r="C9" s="18" t="s">
        <v>10134</v>
      </c>
      <c r="D9" s="18" t="s">
        <v>2727</v>
      </c>
      <c r="E9" s="19"/>
      <c r="F9" s="12"/>
      <c r="G9" s="12"/>
      <c r="H9" s="12"/>
      <c r="I9" s="12"/>
      <c r="J9" s="12"/>
      <c r="K9" s="12"/>
      <c r="L9" s="12"/>
      <c r="M9" s="12"/>
      <c r="N9" s="12"/>
      <c r="O9" s="12"/>
      <c r="P9" s="12"/>
      <c r="Q9" s="12"/>
      <c r="R9" s="12"/>
      <c r="S9" s="12"/>
      <c r="T9" s="12"/>
      <c r="U9" s="13"/>
      <c r="V9" s="12"/>
      <c r="W9" s="12"/>
      <c r="X9" s="12"/>
      <c r="Y9" s="12"/>
    </row>
    <row r="10" spans="1:25" ht="15">
      <c r="A10" s="7">
        <v>4</v>
      </c>
      <c r="B10" s="7">
        <v>4</v>
      </c>
      <c r="C10" s="18" t="s">
        <v>10135</v>
      </c>
      <c r="D10" s="18" t="s">
        <v>758</v>
      </c>
      <c r="E10" s="8"/>
      <c r="F10" s="12"/>
      <c r="G10" s="12"/>
      <c r="H10" s="12"/>
      <c r="I10" s="12"/>
      <c r="J10" s="12"/>
      <c r="K10" s="12"/>
      <c r="L10" s="12"/>
      <c r="M10" s="12"/>
      <c r="N10" s="12"/>
      <c r="O10" s="12"/>
      <c r="P10" s="12"/>
      <c r="Q10" s="12"/>
      <c r="R10" s="12"/>
      <c r="S10" s="12"/>
      <c r="T10" s="12"/>
      <c r="U10" s="13"/>
      <c r="V10" s="12"/>
      <c r="W10" s="12"/>
      <c r="X10" s="12"/>
      <c r="Y10" s="12"/>
    </row>
    <row r="11" spans="1:25" ht="15">
      <c r="A11" s="7">
        <v>5</v>
      </c>
      <c r="B11" s="7">
        <v>5</v>
      </c>
      <c r="C11" s="18" t="s">
        <v>468</v>
      </c>
      <c r="D11" s="18" t="s">
        <v>718</v>
      </c>
      <c r="E11" s="8"/>
      <c r="F11" s="12"/>
      <c r="G11" s="12"/>
      <c r="H11" s="12"/>
      <c r="I11" s="12"/>
      <c r="J11" s="12"/>
      <c r="K11" s="12"/>
      <c r="L11" s="12"/>
      <c r="M11" s="12"/>
      <c r="N11" s="12"/>
      <c r="O11" s="12"/>
      <c r="P11" s="12"/>
      <c r="Q11" s="12"/>
      <c r="R11" s="12"/>
      <c r="S11" s="12"/>
      <c r="T11" s="12"/>
      <c r="U11" s="13"/>
      <c r="V11" s="12"/>
      <c r="W11" s="12"/>
      <c r="X11" s="12"/>
      <c r="Y11" s="12"/>
    </row>
    <row r="12" spans="1:25" ht="15">
      <c r="A12" s="7">
        <v>6</v>
      </c>
      <c r="B12" s="7">
        <v>6</v>
      </c>
      <c r="C12" s="18" t="s">
        <v>10136</v>
      </c>
      <c r="D12" s="18" t="s">
        <v>10137</v>
      </c>
      <c r="E12" s="8"/>
      <c r="F12" s="12"/>
      <c r="G12" s="12"/>
      <c r="H12" s="12"/>
      <c r="I12" s="12"/>
      <c r="J12" s="12"/>
      <c r="K12" s="12"/>
      <c r="L12" s="12"/>
      <c r="M12" s="12"/>
      <c r="N12" s="12"/>
      <c r="O12" s="12"/>
      <c r="P12" s="12"/>
      <c r="Q12" s="12"/>
      <c r="R12" s="12"/>
      <c r="S12" s="12"/>
      <c r="T12" s="12"/>
      <c r="U12" s="13"/>
      <c r="V12" s="12"/>
      <c r="W12" s="12"/>
      <c r="X12" s="12"/>
      <c r="Y12" s="12"/>
    </row>
    <row r="13" spans="1:25" ht="15">
      <c r="A13" s="7">
        <v>7</v>
      </c>
      <c r="B13" s="7">
        <v>7</v>
      </c>
      <c r="C13" s="20" t="s">
        <v>10138</v>
      </c>
      <c r="D13" s="18" t="s">
        <v>10139</v>
      </c>
      <c r="E13" s="8"/>
      <c r="F13" s="12"/>
      <c r="G13" s="12"/>
      <c r="H13" s="12"/>
      <c r="I13" s="12"/>
      <c r="J13" s="12"/>
      <c r="K13" s="12"/>
      <c r="L13" s="12"/>
      <c r="M13" s="12"/>
      <c r="N13" s="12"/>
      <c r="O13" s="12"/>
      <c r="P13" s="12"/>
      <c r="Q13" s="12"/>
      <c r="R13" s="12"/>
      <c r="S13" s="12"/>
      <c r="T13" s="12"/>
      <c r="U13" s="13"/>
      <c r="V13" s="12"/>
      <c r="W13" s="12"/>
      <c r="X13" s="12"/>
      <c r="Y13" s="12"/>
    </row>
    <row r="14" spans="1:25" ht="15">
      <c r="A14" s="7">
        <v>8</v>
      </c>
      <c r="B14" s="7">
        <v>8</v>
      </c>
      <c r="C14" s="18" t="s">
        <v>10140</v>
      </c>
      <c r="D14" s="18" t="s">
        <v>10141</v>
      </c>
      <c r="E14" s="19"/>
      <c r="F14" s="12"/>
      <c r="G14" s="12"/>
      <c r="H14" s="12"/>
      <c r="I14" s="12"/>
      <c r="J14" s="12"/>
      <c r="K14" s="12"/>
      <c r="L14" s="12"/>
      <c r="M14" s="12"/>
      <c r="N14" s="12"/>
      <c r="O14" s="12"/>
      <c r="P14" s="12"/>
      <c r="Q14" s="12"/>
      <c r="R14" s="12"/>
      <c r="S14" s="12"/>
      <c r="T14" s="12"/>
      <c r="U14" s="13"/>
      <c r="V14" s="12"/>
      <c r="W14" s="12"/>
      <c r="X14" s="12"/>
      <c r="Y14" s="12"/>
    </row>
    <row r="15" spans="1:25" ht="15">
      <c r="A15" s="7">
        <v>9</v>
      </c>
      <c r="B15" s="7">
        <v>9</v>
      </c>
      <c r="C15" s="18" t="s">
        <v>10142</v>
      </c>
      <c r="D15" s="18" t="s">
        <v>1624</v>
      </c>
      <c r="E15" s="8"/>
      <c r="F15" s="12"/>
      <c r="G15" s="12"/>
      <c r="H15" s="12"/>
      <c r="I15" s="12"/>
      <c r="J15" s="12"/>
      <c r="K15" s="12"/>
      <c r="L15" s="12"/>
      <c r="M15" s="12"/>
      <c r="N15" s="12"/>
      <c r="O15" s="12"/>
      <c r="P15" s="12"/>
      <c r="Q15" s="12"/>
      <c r="R15" s="12"/>
      <c r="S15" s="12"/>
      <c r="T15" s="12"/>
      <c r="U15" s="13"/>
      <c r="V15" s="12"/>
      <c r="W15" s="12"/>
      <c r="X15" s="12"/>
      <c r="Y15" s="12"/>
    </row>
    <row r="16" spans="1:25" ht="15">
      <c r="A16" s="7">
        <v>10</v>
      </c>
      <c r="B16" s="7">
        <v>10</v>
      </c>
      <c r="C16" s="18" t="s">
        <v>10143</v>
      </c>
      <c r="D16" s="18" t="s">
        <v>10144</v>
      </c>
      <c r="E16" s="8"/>
      <c r="F16" s="12"/>
      <c r="G16" s="12"/>
      <c r="H16" s="12"/>
      <c r="I16" s="12"/>
      <c r="J16" s="12"/>
      <c r="K16" s="12"/>
      <c r="L16" s="12"/>
      <c r="M16" s="12"/>
      <c r="N16" s="12"/>
      <c r="O16" s="12"/>
      <c r="P16" s="12"/>
      <c r="Q16" s="12"/>
      <c r="R16" s="12"/>
      <c r="S16" s="12"/>
      <c r="T16" s="12"/>
      <c r="U16" s="13"/>
      <c r="V16" s="12"/>
      <c r="W16" s="12"/>
      <c r="X16" s="12"/>
      <c r="Y16" s="12"/>
    </row>
    <row r="17" spans="1:25" ht="15">
      <c r="A17" s="7">
        <v>11</v>
      </c>
      <c r="B17" s="7">
        <v>11</v>
      </c>
      <c r="C17" s="18" t="s">
        <v>10145</v>
      </c>
      <c r="D17" s="18" t="s">
        <v>849</v>
      </c>
      <c r="E17" s="8"/>
      <c r="F17" s="12"/>
      <c r="G17" s="12"/>
      <c r="H17" s="12"/>
      <c r="I17" s="12"/>
      <c r="J17" s="12"/>
      <c r="K17" s="12"/>
      <c r="L17" s="12"/>
      <c r="M17" s="12"/>
      <c r="N17" s="12"/>
      <c r="O17" s="12"/>
      <c r="P17" s="12"/>
      <c r="Q17" s="12"/>
      <c r="R17" s="12"/>
      <c r="S17" s="12"/>
      <c r="T17" s="12"/>
      <c r="U17" s="13"/>
      <c r="V17" s="12"/>
      <c r="W17" s="12"/>
      <c r="X17" s="12"/>
      <c r="Y17" s="12"/>
    </row>
    <row r="18" spans="1:25" ht="15">
      <c r="A18" s="7">
        <v>12</v>
      </c>
      <c r="B18" s="7">
        <v>12</v>
      </c>
      <c r="C18" s="18" t="s">
        <v>10146</v>
      </c>
      <c r="D18" s="18" t="s">
        <v>10147</v>
      </c>
      <c r="E18" s="19"/>
      <c r="F18" s="12"/>
      <c r="G18" s="12"/>
      <c r="H18" s="12"/>
      <c r="I18" s="12"/>
      <c r="J18" s="12"/>
      <c r="K18" s="12"/>
      <c r="L18" s="12"/>
      <c r="M18" s="12"/>
      <c r="N18" s="12"/>
      <c r="O18" s="12"/>
      <c r="P18" s="12"/>
      <c r="Q18" s="12"/>
      <c r="R18" s="12"/>
      <c r="S18" s="12"/>
      <c r="T18" s="12"/>
      <c r="U18" s="13"/>
      <c r="V18" s="12"/>
      <c r="W18" s="12"/>
      <c r="X18" s="12"/>
      <c r="Y18" s="12"/>
    </row>
    <row r="19" spans="1:25" ht="15">
      <c r="A19" s="7">
        <v>13</v>
      </c>
      <c r="B19" s="7">
        <v>13</v>
      </c>
      <c r="C19" s="18" t="s">
        <v>466</v>
      </c>
      <c r="D19" s="18" t="s">
        <v>660</v>
      </c>
      <c r="E19" s="8"/>
      <c r="F19" s="12"/>
      <c r="G19" s="12"/>
      <c r="H19" s="12"/>
      <c r="I19" s="12"/>
      <c r="J19" s="12"/>
      <c r="K19" s="12"/>
      <c r="L19" s="12"/>
      <c r="M19" s="12"/>
      <c r="N19" s="12"/>
      <c r="O19" s="12"/>
      <c r="P19" s="12"/>
      <c r="Q19" s="12"/>
      <c r="R19" s="12"/>
      <c r="S19" s="12"/>
      <c r="T19" s="12"/>
      <c r="U19" s="13"/>
      <c r="V19" s="12"/>
      <c r="W19" s="12"/>
      <c r="X19" s="12"/>
      <c r="Y19" s="12"/>
    </row>
    <row r="20" spans="1:25" ht="15">
      <c r="A20" s="7">
        <v>14</v>
      </c>
      <c r="B20" s="7">
        <v>14</v>
      </c>
      <c r="C20" s="18" t="s">
        <v>10148</v>
      </c>
      <c r="D20" s="18" t="s">
        <v>10149</v>
      </c>
      <c r="E20" s="8"/>
      <c r="F20" s="12"/>
      <c r="G20" s="12"/>
      <c r="H20" s="12"/>
      <c r="I20" s="12"/>
      <c r="J20" s="12"/>
      <c r="K20" s="12"/>
      <c r="L20" s="12"/>
      <c r="M20" s="12"/>
      <c r="N20" s="12"/>
      <c r="O20" s="12"/>
      <c r="P20" s="12"/>
      <c r="Q20" s="12"/>
      <c r="R20" s="12"/>
      <c r="S20" s="12"/>
      <c r="T20" s="12"/>
      <c r="U20" s="13"/>
      <c r="V20" s="12"/>
      <c r="W20" s="12"/>
      <c r="X20" s="12"/>
      <c r="Y20" s="12"/>
    </row>
    <row r="21" spans="1:25" ht="15">
      <c r="A21" s="7">
        <v>15</v>
      </c>
      <c r="B21" s="7">
        <v>15</v>
      </c>
      <c r="C21" s="18" t="s">
        <v>10150</v>
      </c>
      <c r="D21" s="18" t="s">
        <v>10151</v>
      </c>
      <c r="E21" s="8"/>
      <c r="F21" s="12"/>
      <c r="G21" s="12"/>
      <c r="H21" s="12"/>
      <c r="I21" s="12"/>
      <c r="J21" s="12"/>
      <c r="K21" s="12"/>
      <c r="L21" s="12"/>
      <c r="M21" s="12"/>
      <c r="N21" s="12"/>
      <c r="O21" s="12"/>
      <c r="P21" s="12"/>
      <c r="Q21" s="12"/>
      <c r="R21" s="12"/>
      <c r="S21" s="12"/>
      <c r="T21" s="12"/>
      <c r="U21" s="13"/>
      <c r="V21" s="12"/>
      <c r="W21" s="12"/>
      <c r="X21" s="12"/>
      <c r="Y21" s="12"/>
    </row>
    <row r="22" spans="1:25" ht="15">
      <c r="A22" s="7">
        <v>16</v>
      </c>
      <c r="B22" s="7">
        <v>16</v>
      </c>
      <c r="C22" s="18" t="s">
        <v>10152</v>
      </c>
      <c r="D22" s="18" t="s">
        <v>10153</v>
      </c>
      <c r="E22" s="8"/>
      <c r="F22" s="12"/>
      <c r="G22" s="12"/>
      <c r="H22" s="12"/>
      <c r="I22" s="12"/>
      <c r="J22" s="12"/>
      <c r="K22" s="12"/>
      <c r="L22" s="12"/>
      <c r="M22" s="12"/>
      <c r="N22" s="12"/>
      <c r="O22" s="12"/>
      <c r="P22" s="12"/>
      <c r="Q22" s="12"/>
      <c r="R22" s="12"/>
      <c r="S22" s="12"/>
      <c r="T22" s="12"/>
      <c r="U22" s="13"/>
      <c r="V22" s="12"/>
      <c r="W22" s="12"/>
      <c r="X22" s="12"/>
      <c r="Y22" s="12"/>
    </row>
    <row r="23" spans="1:25" ht="15">
      <c r="A23" s="7">
        <v>17</v>
      </c>
      <c r="B23" s="7">
        <v>17</v>
      </c>
      <c r="C23" s="18" t="s">
        <v>163</v>
      </c>
      <c r="D23" s="18" t="s">
        <v>10154</v>
      </c>
      <c r="E23" s="8"/>
      <c r="F23" s="12"/>
      <c r="G23" s="12"/>
      <c r="H23" s="12"/>
      <c r="I23" s="12"/>
      <c r="J23" s="12"/>
      <c r="K23" s="12"/>
      <c r="L23" s="12"/>
      <c r="M23" s="12"/>
      <c r="N23" s="12"/>
      <c r="O23" s="12"/>
      <c r="P23" s="12"/>
      <c r="Q23" s="12"/>
      <c r="R23" s="12"/>
      <c r="S23" s="12"/>
      <c r="T23" s="12"/>
      <c r="U23" s="13"/>
      <c r="V23" s="12"/>
      <c r="W23" s="12"/>
      <c r="X23" s="12"/>
      <c r="Y23" s="12"/>
    </row>
    <row r="24" spans="1:25" ht="15">
      <c r="A24" s="7">
        <v>18</v>
      </c>
      <c r="B24" s="7">
        <v>18</v>
      </c>
      <c r="C24" s="18" t="s">
        <v>10155</v>
      </c>
      <c r="D24" s="18" t="s">
        <v>10156</v>
      </c>
      <c r="E24" s="8"/>
      <c r="F24" s="12"/>
      <c r="G24" s="12"/>
      <c r="H24" s="12"/>
      <c r="I24" s="12"/>
      <c r="J24" s="12"/>
      <c r="K24" s="12"/>
      <c r="L24" s="12"/>
      <c r="M24" s="12"/>
      <c r="N24" s="12"/>
      <c r="O24" s="12"/>
      <c r="P24" s="12"/>
      <c r="Q24" s="12"/>
      <c r="R24" s="12"/>
      <c r="S24" s="12"/>
      <c r="T24" s="12"/>
      <c r="U24" s="13"/>
      <c r="V24" s="12"/>
      <c r="W24" s="12"/>
      <c r="X24" s="12"/>
      <c r="Y24" s="12"/>
    </row>
    <row r="25" spans="1:25" ht="15">
      <c r="A25" s="7">
        <v>19</v>
      </c>
      <c r="B25" s="7">
        <v>19</v>
      </c>
      <c r="C25" s="18" t="s">
        <v>10157</v>
      </c>
      <c r="D25" s="18" t="s">
        <v>10158</v>
      </c>
      <c r="E25" s="8"/>
      <c r="F25" s="12"/>
      <c r="G25" s="12"/>
      <c r="H25" s="12"/>
      <c r="I25" s="12"/>
      <c r="J25" s="12"/>
      <c r="K25" s="12"/>
      <c r="L25" s="12"/>
      <c r="M25" s="12"/>
      <c r="N25" s="12"/>
      <c r="O25" s="12"/>
      <c r="P25" s="12"/>
      <c r="Q25" s="12"/>
      <c r="R25" s="12"/>
      <c r="S25" s="12"/>
      <c r="T25" s="12"/>
      <c r="U25" s="13"/>
      <c r="V25" s="12"/>
      <c r="W25" s="12"/>
      <c r="X25" s="12"/>
      <c r="Y25" s="12"/>
    </row>
    <row r="26" spans="1:25" ht="15">
      <c r="A26" s="7">
        <v>20</v>
      </c>
      <c r="B26" s="7">
        <v>20</v>
      </c>
      <c r="C26" s="18" t="s">
        <v>10159</v>
      </c>
      <c r="D26" s="18" t="s">
        <v>10160</v>
      </c>
      <c r="E26" s="8"/>
      <c r="F26" s="12"/>
      <c r="G26" s="12"/>
      <c r="H26" s="12"/>
      <c r="I26" s="12"/>
      <c r="J26" s="12"/>
      <c r="K26" s="12"/>
      <c r="L26" s="12"/>
      <c r="M26" s="12"/>
      <c r="N26" s="12"/>
      <c r="O26" s="12"/>
      <c r="P26" s="12"/>
      <c r="Q26" s="12"/>
      <c r="R26" s="12"/>
      <c r="S26" s="12"/>
      <c r="T26" s="12"/>
      <c r="U26" s="13"/>
      <c r="V26" s="12"/>
      <c r="W26" s="12"/>
      <c r="X26" s="12"/>
      <c r="Y26" s="12"/>
    </row>
    <row r="27" spans="1:25" ht="15">
      <c r="A27" s="7">
        <v>21</v>
      </c>
      <c r="B27" s="7">
        <v>21</v>
      </c>
      <c r="C27" s="18" t="s">
        <v>10161</v>
      </c>
      <c r="D27" s="18" t="s">
        <v>10162</v>
      </c>
      <c r="E27" s="8"/>
      <c r="F27" s="12"/>
      <c r="G27" s="12"/>
      <c r="H27" s="12"/>
      <c r="I27" s="12"/>
      <c r="J27" s="12"/>
      <c r="K27" s="12"/>
      <c r="L27" s="12"/>
      <c r="M27" s="12"/>
      <c r="N27" s="12"/>
      <c r="O27" s="12"/>
      <c r="P27" s="12"/>
      <c r="Q27" s="12"/>
      <c r="R27" s="12"/>
      <c r="S27" s="12"/>
      <c r="T27" s="12"/>
      <c r="U27" s="13"/>
      <c r="V27" s="12"/>
      <c r="W27" s="12"/>
      <c r="X27" s="12"/>
      <c r="Y27" s="12"/>
    </row>
    <row r="28" spans="1:25" ht="15">
      <c r="A28" s="7">
        <v>22</v>
      </c>
      <c r="B28" s="7">
        <v>22</v>
      </c>
      <c r="C28" s="18" t="s">
        <v>10163</v>
      </c>
      <c r="D28" s="18" t="s">
        <v>10164</v>
      </c>
      <c r="E28" s="8"/>
      <c r="F28" s="12"/>
      <c r="G28" s="12"/>
      <c r="H28" s="12"/>
      <c r="I28" s="12"/>
      <c r="J28" s="12"/>
      <c r="K28" s="12"/>
      <c r="L28" s="12"/>
      <c r="M28" s="12"/>
      <c r="N28" s="12"/>
      <c r="O28" s="12"/>
      <c r="P28" s="12"/>
      <c r="Q28" s="12"/>
      <c r="R28" s="12"/>
      <c r="S28" s="12"/>
      <c r="T28" s="12"/>
      <c r="U28" s="13"/>
      <c r="V28" s="12"/>
      <c r="W28" s="12"/>
      <c r="X28" s="12"/>
      <c r="Y28" s="12"/>
    </row>
    <row r="29" spans="1:25" ht="15">
      <c r="A29" s="7">
        <v>23</v>
      </c>
      <c r="B29" s="7">
        <v>23</v>
      </c>
      <c r="C29" s="18" t="s">
        <v>10165</v>
      </c>
      <c r="D29" s="18" t="s">
        <v>10166</v>
      </c>
      <c r="E29" s="8"/>
      <c r="F29" s="12"/>
      <c r="G29" s="12"/>
      <c r="H29" s="12"/>
      <c r="I29" s="12"/>
      <c r="J29" s="12"/>
      <c r="K29" s="12"/>
      <c r="L29" s="12"/>
      <c r="M29" s="12"/>
      <c r="N29" s="12"/>
      <c r="O29" s="12"/>
      <c r="P29" s="12"/>
      <c r="Q29" s="12"/>
      <c r="R29" s="12"/>
      <c r="S29" s="12"/>
      <c r="T29" s="12"/>
      <c r="U29" s="13"/>
      <c r="V29" s="12"/>
      <c r="W29" s="12"/>
      <c r="X29" s="12"/>
      <c r="Y29" s="12"/>
    </row>
    <row r="30" spans="1:25" ht="15">
      <c r="A30" s="7">
        <v>24</v>
      </c>
      <c r="B30" s="7">
        <v>24</v>
      </c>
      <c r="C30" s="20" t="s">
        <v>10167</v>
      </c>
      <c r="D30" s="18" t="s">
        <v>10168</v>
      </c>
      <c r="E30" s="8"/>
      <c r="F30" s="12"/>
      <c r="G30" s="12"/>
      <c r="H30" s="12"/>
      <c r="I30" s="12"/>
      <c r="J30" s="12"/>
      <c r="K30" s="12"/>
      <c r="L30" s="12"/>
      <c r="M30" s="12"/>
      <c r="N30" s="12"/>
      <c r="O30" s="12"/>
      <c r="P30" s="12"/>
      <c r="Q30" s="12"/>
      <c r="R30" s="12"/>
      <c r="S30" s="12"/>
      <c r="T30" s="12"/>
      <c r="U30" s="13"/>
      <c r="V30" s="12"/>
      <c r="W30" s="12"/>
      <c r="X30" s="12"/>
      <c r="Y30" s="12"/>
    </row>
    <row r="31" spans="1:25" ht="15">
      <c r="A31" s="7">
        <v>25</v>
      </c>
      <c r="B31" s="7">
        <v>25</v>
      </c>
      <c r="C31" s="21" t="s">
        <v>10169</v>
      </c>
      <c r="D31" s="18" t="s">
        <v>10170</v>
      </c>
      <c r="E31" s="8"/>
      <c r="F31" s="12"/>
      <c r="G31" s="12"/>
      <c r="H31" s="12"/>
      <c r="I31" s="12"/>
      <c r="J31" s="12"/>
      <c r="K31" s="12"/>
      <c r="L31" s="12"/>
      <c r="M31" s="12"/>
      <c r="N31" s="12"/>
      <c r="O31" s="12"/>
      <c r="P31" s="12"/>
      <c r="Q31" s="12"/>
      <c r="R31" s="12"/>
      <c r="S31" s="12"/>
      <c r="T31" s="12"/>
      <c r="U31" s="13"/>
      <c r="V31" s="12"/>
      <c r="W31" s="12"/>
      <c r="X31" s="12"/>
      <c r="Y31" s="12"/>
    </row>
    <row r="32" spans="1:25" ht="15">
      <c r="A32" s="7">
        <v>26</v>
      </c>
      <c r="B32" s="7">
        <v>26</v>
      </c>
      <c r="C32" s="21" t="s">
        <v>10171</v>
      </c>
      <c r="D32" s="18" t="s">
        <v>10172</v>
      </c>
      <c r="E32" s="8"/>
      <c r="F32" s="12"/>
      <c r="G32" s="12"/>
      <c r="H32" s="12"/>
      <c r="I32" s="12"/>
      <c r="J32" s="12"/>
      <c r="K32" s="12"/>
      <c r="L32" s="12"/>
      <c r="M32" s="12"/>
      <c r="N32" s="12"/>
      <c r="O32" s="12"/>
      <c r="P32" s="12"/>
      <c r="Q32" s="12"/>
      <c r="R32" s="12"/>
      <c r="S32" s="12"/>
      <c r="T32" s="12"/>
      <c r="U32" s="13"/>
      <c r="V32" s="12"/>
      <c r="W32" s="12"/>
      <c r="X32" s="12"/>
      <c r="Y32" s="12"/>
    </row>
    <row r="33" spans="1:25" ht="15">
      <c r="A33" s="7">
        <v>27</v>
      </c>
      <c r="B33" s="7">
        <v>27</v>
      </c>
      <c r="C33" s="21" t="s">
        <v>10173</v>
      </c>
      <c r="D33" s="18" t="s">
        <v>10174</v>
      </c>
      <c r="E33" s="8"/>
      <c r="F33" s="12"/>
      <c r="G33" s="12"/>
      <c r="H33" s="12"/>
      <c r="I33" s="12"/>
      <c r="J33" s="12"/>
      <c r="K33" s="12"/>
      <c r="L33" s="12"/>
      <c r="M33" s="12"/>
      <c r="N33" s="12"/>
      <c r="O33" s="12"/>
      <c r="P33" s="12"/>
      <c r="Q33" s="12"/>
      <c r="R33" s="12"/>
      <c r="S33" s="12"/>
      <c r="T33" s="12"/>
      <c r="U33" s="13"/>
      <c r="V33" s="12"/>
      <c r="W33" s="12"/>
      <c r="X33" s="12"/>
      <c r="Y33" s="12"/>
    </row>
    <row r="34" spans="1:25" ht="15">
      <c r="A34" s="7">
        <v>28</v>
      </c>
      <c r="B34" s="7">
        <v>28</v>
      </c>
      <c r="C34" s="21" t="s">
        <v>10175</v>
      </c>
      <c r="D34" s="18" t="s">
        <v>828</v>
      </c>
      <c r="E34" s="8"/>
      <c r="F34" s="12"/>
      <c r="G34" s="12"/>
      <c r="H34" s="12"/>
      <c r="I34" s="12"/>
      <c r="J34" s="12"/>
      <c r="K34" s="12"/>
      <c r="L34" s="12"/>
      <c r="M34" s="12"/>
      <c r="N34" s="12"/>
      <c r="O34" s="12"/>
      <c r="P34" s="12"/>
      <c r="Q34" s="12"/>
      <c r="R34" s="12"/>
      <c r="S34" s="12"/>
      <c r="T34" s="12"/>
      <c r="U34" s="13"/>
      <c r="V34" s="12"/>
      <c r="W34" s="12"/>
      <c r="X34" s="12"/>
      <c r="Y34" s="12"/>
    </row>
    <row r="35" spans="1:25" ht="15">
      <c r="A35" s="7">
        <v>31</v>
      </c>
      <c r="B35" s="7">
        <v>29</v>
      </c>
      <c r="C35" s="21" t="s">
        <v>10176</v>
      </c>
      <c r="D35" s="18" t="s">
        <v>10177</v>
      </c>
      <c r="E35" s="8"/>
      <c r="F35" s="12"/>
      <c r="G35" s="12"/>
      <c r="H35" s="12"/>
      <c r="I35" s="12"/>
      <c r="J35" s="12"/>
      <c r="K35" s="12"/>
      <c r="L35" s="12"/>
      <c r="M35" s="12"/>
      <c r="N35" s="12"/>
      <c r="O35" s="12"/>
      <c r="P35" s="12"/>
      <c r="Q35" s="12"/>
      <c r="R35" s="12"/>
      <c r="S35" s="12"/>
      <c r="T35" s="12"/>
      <c r="U35" s="13"/>
      <c r="V35" s="12"/>
      <c r="W35" s="12"/>
      <c r="X35" s="12"/>
      <c r="Y35" s="12"/>
    </row>
    <row r="36" spans="1:25" ht="15">
      <c r="A36" s="22">
        <v>32</v>
      </c>
      <c r="B36" s="7">
        <v>30</v>
      </c>
      <c r="C36" s="21" t="s">
        <v>10178</v>
      </c>
      <c r="D36" s="18" t="s">
        <v>561</v>
      </c>
      <c r="E36" s="23"/>
      <c r="F36" s="12"/>
      <c r="G36" s="12"/>
      <c r="H36" s="12"/>
      <c r="I36" s="12"/>
      <c r="J36" s="12"/>
      <c r="K36" s="12"/>
      <c r="L36" s="12"/>
      <c r="M36" s="12"/>
      <c r="N36" s="12"/>
      <c r="O36" s="12"/>
      <c r="P36" s="12"/>
      <c r="Q36" s="12"/>
      <c r="R36" s="12"/>
      <c r="S36" s="12"/>
      <c r="T36" s="12"/>
      <c r="U36" s="13"/>
      <c r="V36" s="12"/>
      <c r="W36" s="12"/>
      <c r="X36" s="12"/>
      <c r="Y36" s="12"/>
    </row>
    <row r="37" spans="1:25">
      <c r="A37" s="24" t="s">
        <v>160</v>
      </c>
      <c r="B37" s="24" t="s">
        <v>10179</v>
      </c>
      <c r="C37" s="15"/>
      <c r="D37" s="8"/>
      <c r="E37" s="15"/>
      <c r="F37" s="12"/>
      <c r="G37" s="12"/>
      <c r="H37" s="12"/>
      <c r="I37" s="12"/>
      <c r="J37" s="12"/>
      <c r="K37" s="12"/>
      <c r="L37" s="12"/>
      <c r="M37" s="12"/>
      <c r="N37" s="12"/>
      <c r="O37" s="12"/>
      <c r="P37" s="12"/>
      <c r="Q37" s="12"/>
      <c r="R37" s="12"/>
      <c r="S37" s="12"/>
      <c r="T37" s="12"/>
      <c r="U37" s="13"/>
      <c r="V37" s="12"/>
      <c r="W37" s="12"/>
      <c r="X37" s="12"/>
      <c r="Y37" s="12"/>
    </row>
    <row r="38" spans="1:25">
      <c r="A38" s="7">
        <v>29</v>
      </c>
      <c r="B38" s="7"/>
      <c r="C38" s="8"/>
      <c r="D38" s="8"/>
      <c r="E38" s="8"/>
      <c r="F38" s="12"/>
      <c r="G38" s="12"/>
      <c r="H38" s="12"/>
      <c r="I38" s="12"/>
      <c r="J38" s="12"/>
      <c r="K38" s="12"/>
      <c r="L38" s="12"/>
      <c r="M38" s="12"/>
      <c r="N38" s="12"/>
      <c r="O38" s="12"/>
      <c r="P38" s="12"/>
      <c r="Q38" s="12"/>
      <c r="R38" s="12"/>
      <c r="S38" s="12"/>
      <c r="T38" s="12"/>
      <c r="U38" s="13"/>
      <c r="V38" s="12"/>
      <c r="W38" s="12"/>
      <c r="X38" s="12"/>
      <c r="Y38" s="12"/>
    </row>
    <row r="39" spans="1:25">
      <c r="A39" s="7">
        <v>30</v>
      </c>
      <c r="B39" s="7"/>
      <c r="C39" s="8"/>
      <c r="D39" s="8"/>
      <c r="E39" s="8"/>
      <c r="F39" s="12"/>
      <c r="G39" s="12"/>
      <c r="H39" s="12"/>
      <c r="I39" s="12"/>
      <c r="J39" s="12"/>
      <c r="K39" s="12"/>
      <c r="L39" s="12"/>
      <c r="M39" s="12"/>
      <c r="N39" s="12"/>
      <c r="O39" s="12"/>
      <c r="P39" s="12"/>
      <c r="Q39" s="12"/>
      <c r="R39" s="12"/>
      <c r="S39" s="12"/>
      <c r="T39" s="12"/>
      <c r="U39" s="13"/>
      <c r="V39" s="12"/>
      <c r="W39" s="12"/>
      <c r="X39" s="12"/>
      <c r="Y39" s="12"/>
    </row>
    <row r="40" spans="1:25">
      <c r="A40" s="25"/>
      <c r="B40" s="25"/>
      <c r="C40" s="25"/>
      <c r="D40" s="25"/>
      <c r="E40" s="25"/>
    </row>
    <row r="41" spans="1:25">
      <c r="A41" s="25"/>
      <c r="B41" s="25"/>
      <c r="C41" s="26"/>
      <c r="D41" s="25"/>
      <c r="E41" s="25"/>
    </row>
    <row r="42" spans="1:25">
      <c r="A42" s="7">
        <v>1</v>
      </c>
      <c r="B42" s="7"/>
      <c r="C42" s="8"/>
      <c r="D42" s="8"/>
      <c r="E42" s="26"/>
    </row>
    <row r="43" spans="1:25">
      <c r="A43" s="7">
        <v>2</v>
      </c>
      <c r="B43" s="7"/>
      <c r="C43" s="8"/>
      <c r="D43" s="8"/>
      <c r="E43" s="26"/>
    </row>
    <row r="44" spans="1:25">
      <c r="A44" s="7">
        <v>3</v>
      </c>
      <c r="B44" s="7"/>
      <c r="C44" s="8"/>
      <c r="D44" s="8"/>
      <c r="E44"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07F1E3F93DCF346A890EA3919411B83" ma:contentTypeVersion="14" ma:contentTypeDescription="Create a new document." ma:contentTypeScope="" ma:versionID="bc8c82c51147aa12f474c510000127a5">
  <xsd:schema xmlns:xsd="http://www.w3.org/2001/XMLSchema" xmlns:xs="http://www.w3.org/2001/XMLSchema" xmlns:p="http://schemas.microsoft.com/office/2006/metadata/properties" xmlns:ns3="d52167a2-9dea-47d6-8766-85234ae68082" xmlns:ns4="46bbd48b-a574-431f-ae99-37cb6c3cf9e4" targetNamespace="http://schemas.microsoft.com/office/2006/metadata/properties" ma:root="true" ma:fieldsID="ae72b91d20236924e379335bb362a1d1" ns3:_="" ns4:_="">
    <xsd:import namespace="d52167a2-9dea-47d6-8766-85234ae68082"/>
    <xsd:import namespace="46bbd48b-a574-431f-ae99-37cb6c3cf9e4"/>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2167a2-9dea-47d6-8766-85234ae680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bbd48b-a574-431f-ae99-37cb6c3cf9e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d52167a2-9dea-47d6-8766-85234ae6808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657935-0343-411F-A47C-9D35314503D3}">
  <ds:schemaRefs/>
</ds:datastoreItem>
</file>

<file path=customXml/itemProps2.xml><?xml version="1.0" encoding="utf-8"?>
<ds:datastoreItem xmlns:ds="http://schemas.openxmlformats.org/officeDocument/2006/customXml" ds:itemID="{C88FAA7E-120C-4596-9134-62A6171CDB24}">
  <ds:schemaRefs/>
</ds:datastoreItem>
</file>

<file path=customXml/itemProps3.xml><?xml version="1.0" encoding="utf-8"?>
<ds:datastoreItem xmlns:ds="http://schemas.openxmlformats.org/officeDocument/2006/customXml" ds:itemID="{7109CDDA-5C76-481C-ABD0-2C6199D870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Summarize</vt:lpstr>
      <vt:lpstr>Summarize_team VietNam</vt:lpstr>
      <vt:lpstr>202610 KPI Result</vt:lpstr>
      <vt:lpstr>Daily KPI Result</vt:lpstr>
      <vt:lpstr>Sheet5</vt:lpstr>
      <vt:lpstr>1. CSKH</vt:lpstr>
      <vt:lpstr>2. SF Case info</vt:lpstr>
      <vt:lpstr>3. Other Tasks &amp; Working time</vt:lpstr>
      <vt:lpstr>4.CSKH(送金状況確認)</vt:lpstr>
      <vt:lpstr>mail SF</vt:lpstr>
      <vt:lpstr>KPI ランク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Anh</dc:creator>
  <cp:lastModifiedBy>Pham Thi Thu Hoai</cp:lastModifiedBy>
  <cp:revision>1</cp:revision>
  <cp:lastPrinted>2021-06-22T02:10:00Z</cp:lastPrinted>
  <dcterms:created xsi:type="dcterms:W3CDTF">2020-10-12T03:33:00Z</dcterms:created>
  <dcterms:modified xsi:type="dcterms:W3CDTF">2026-10-04T05:58:25Z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KSOReadingLayout">
    <vt:bool>false</vt:bool>
  </property>
  <property fmtid="{D5CDD505-2E9C-101B-9397-08002B2CF9AE}" pid="4" name="ICV">
    <vt:lpwstr>03AB6008334245E4ACF3016F96FCC462</vt:lpwstr>
  </property>
  <property fmtid="{D5CDD505-2E9C-101B-9397-08002B2CF9AE}" pid="5" name="ContentTypeId">
    <vt:lpwstr>0x010100E07F1E3F93DCF346A890EA3919411B83</vt:lpwstr>
  </property>
  <property fmtid="{D5CDD505-2E9C-101B-9397-08002B2CF9AE}" pid="6" name="CalculationRule">
    <vt:i4>0</vt:i4>
  </property>
</Properties>
</file>